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externalLinks/externalLink10.xml" ContentType="application/vnd.openxmlformats-officedocument.spreadsheetml.externalLink+xml"/>
  <Override PartName="/xl/externalLinks/externalLink11.xml" ContentType="application/vnd.openxmlformats-officedocument.spreadsheetml.externalLink+xml"/>
  <Override PartName="/xl/externalLinks/externalLink12.xml" ContentType="application/vnd.openxmlformats-officedocument.spreadsheetml.externalLink+xml"/>
  <Override PartName="/xl/externalLinks/externalLink13.xml" ContentType="application/vnd.openxmlformats-officedocument.spreadsheetml.externalLink+xml"/>
  <Override PartName="/xl/externalLinks/externalLink14.xml" ContentType="application/vnd.openxmlformats-officedocument.spreadsheetml.externalLink+xml"/>
  <Override PartName="/xl/externalLinks/externalLink15.xml" ContentType="application/vnd.openxmlformats-officedocument.spreadsheetml.externalLink+xml"/>
  <Override PartName="/xl/externalLinks/externalLink16.xml" ContentType="application/vnd.openxmlformats-officedocument.spreadsheetml.externalLink+xml"/>
  <Override PartName="/xl/externalLinks/externalLink17.xml" ContentType="application/vnd.openxmlformats-officedocument.spreadsheetml.externalLink+xml"/>
  <Override PartName="/xl/externalLinks/externalLink18.xml" ContentType="application/vnd.openxmlformats-officedocument.spreadsheetml.externalLink+xml"/>
  <Override PartName="/xl/externalLinks/externalLink19.xml" ContentType="application/vnd.openxmlformats-officedocument.spreadsheetml.externalLink+xml"/>
  <Override PartName="/xl/externalLinks/externalLink20.xml" ContentType="application/vnd.openxmlformats-officedocument.spreadsheetml.externalLink+xml"/>
  <Override PartName="/xl/externalLinks/externalLink21.xml" ContentType="application/vnd.openxmlformats-officedocument.spreadsheetml.externalLink+xml"/>
  <Override PartName="/xl/externalLinks/externalLink2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 codeName="{DD97A8EA-9A9A-E61F-A557-7D5A7D7259CE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\\dsapc0232pfs\digital\Produtos\1-Renda Fixa\Trading\Bancário\Planilhas Rotinas RUN\Arquivos Email RUN\Excel\"/>
    </mc:Choice>
  </mc:AlternateContent>
  <xr:revisionPtr revIDLastSave="0" documentId="13_ncr:1_{803D061B-50A8-432F-A709-E2065D89D35F}" xr6:coauthVersionLast="47" xr6:coauthVersionMax="47" xr10:uidLastSave="{00000000-0000-0000-0000-000000000000}"/>
  <bookViews>
    <workbookView xWindow="-120" yWindow="-120" windowWidth="29040" windowHeight="15720" tabRatio="857" xr2:uid="{1A042E4C-5974-44C8-8830-4A7A6503C05A}"/>
  </bookViews>
  <sheets>
    <sheet name="Capa" sheetId="12" r:id="rId1"/>
    <sheet name="HELP" sheetId="24" state="hidden" r:id="rId2"/>
    <sheet name="Crédito bancário" sheetId="8" r:id="rId3"/>
    <sheet name="DI" sheetId="17" state="hidden" r:id="rId4"/>
    <sheet name="DPGEs" sheetId="26" state="hidden" r:id="rId5"/>
    <sheet name="DU" sheetId="22" state="hidden" r:id="rId6"/>
    <sheet name="Liq. diária" sheetId="34" r:id="rId7"/>
    <sheet name="Compromissada" sheetId="21" r:id="rId8"/>
    <sheet name="Títulos Públicos" sheetId="35" r:id="rId9"/>
    <sheet name="Cotações" sheetId="14" r:id="rId10"/>
    <sheet name="Calculadora" sheetId="16" r:id="rId11"/>
    <sheet name="Feriados ANBIMA" sheetId="28" state="hidden" r:id="rId12"/>
    <sheet name="Equivalência ratings" sheetId="15" r:id="rId13"/>
  </sheets>
  <functionGroups builtInGroupCount="19"/>
  <externalReferences>
    <externalReference r:id="rId14"/>
    <externalReference r:id="rId15"/>
    <externalReference r:id="rId16"/>
    <externalReference r:id="rId17"/>
    <externalReference r:id="rId18"/>
    <externalReference r:id="rId19"/>
    <externalReference r:id="rId20"/>
    <externalReference r:id="rId21"/>
    <externalReference r:id="rId22"/>
    <externalReference r:id="rId23"/>
    <externalReference r:id="rId24"/>
    <externalReference r:id="rId25"/>
    <externalReference r:id="rId26"/>
    <externalReference r:id="rId27"/>
    <externalReference r:id="rId28"/>
    <externalReference r:id="rId29"/>
    <externalReference r:id="rId30"/>
    <externalReference r:id="rId31"/>
    <externalReference r:id="rId32"/>
    <externalReference r:id="rId33"/>
    <externalReference r:id="rId34"/>
    <externalReference r:id="rId35"/>
  </externalReferences>
  <definedNames>
    <definedName name="_xlnm._FilterDatabase" localSheetId="9" hidden="1">Cotações!$B$8:$P$38</definedName>
    <definedName name="_xlnm._FilterDatabase" localSheetId="2" hidden="1">'Crédito bancário'!$A$6:$M$6</definedName>
    <definedName name="_xlnm._FilterDatabase" localSheetId="6" hidden="1">'Liq. diária'!$A$4:$M$4</definedName>
    <definedName name="_xlnm._FilterDatabase" localSheetId="8" hidden="1">'Títulos Públicos'!$B$5:$F$5</definedName>
    <definedName name="_IND1" localSheetId="10">#REF!</definedName>
    <definedName name="_IND1" localSheetId="2">#REF!</definedName>
    <definedName name="_IND1" localSheetId="3">#REF!</definedName>
    <definedName name="_IND1">#REF!</definedName>
    <definedName name="a">[1]Instrumentos!$A$5:$A$2932</definedName>
    <definedName name="adicionado_ant" localSheetId="10">#REF!</definedName>
    <definedName name="adicionado_ant" localSheetId="2">#REF!</definedName>
    <definedName name="adicionado_ant" localSheetId="3">#REF!</definedName>
    <definedName name="adicionado_ant">#REF!</definedName>
    <definedName name="adicionados" localSheetId="10">#REF!</definedName>
    <definedName name="adicionados" localSheetId="2">#REF!</definedName>
    <definedName name="adicionados" localSheetId="3">#REF!</definedName>
    <definedName name="adicionados">#REF!</definedName>
    <definedName name="area" localSheetId="10">#REF!</definedName>
    <definedName name="area" localSheetId="2">#REF!</definedName>
    <definedName name="area" localSheetId="3">#REF!</definedName>
    <definedName name="area">#REF!</definedName>
    <definedName name="AreaResult" localSheetId="10">#REF!</definedName>
    <definedName name="AreaResult" localSheetId="2">#REF!</definedName>
    <definedName name="AreaResult" localSheetId="3">#REF!</definedName>
    <definedName name="AreaResult">#REF!</definedName>
    <definedName name="as" localSheetId="10">#REF!</definedName>
    <definedName name="as" localSheetId="2">#REF!</definedName>
    <definedName name="as" localSheetId="3">#REF!</definedName>
    <definedName name="as">#REF!</definedName>
    <definedName name="asdasd">#REF!</definedName>
    <definedName name="ASK" localSheetId="10">#REF!</definedName>
    <definedName name="ASK" localSheetId="2">#REF!</definedName>
    <definedName name="ASK" localSheetId="3">#REF!</definedName>
    <definedName name="ASK">#REF!</definedName>
    <definedName name="Ativo">#REF!</definedName>
    <definedName name="Ativos_IPCA">#REF!</definedName>
    <definedName name="base" localSheetId="10">#REF!</definedName>
    <definedName name="base" localSheetId="2">#REF!</definedName>
    <definedName name="base" localSheetId="3">#REF!</definedName>
    <definedName name="base">#REF!</definedName>
    <definedName name="BID" localSheetId="10">#REF!</definedName>
    <definedName name="BID" localSheetId="2">#REF!</definedName>
    <definedName name="BID" localSheetId="3">#REF!</definedName>
    <definedName name="BID">#REF!</definedName>
    <definedName name="boletas_consolidadas" localSheetId="10">#REF!</definedName>
    <definedName name="boletas_consolidadas" localSheetId="2">#REF!</definedName>
    <definedName name="boletas_consolidadas" localSheetId="3">#REF!</definedName>
    <definedName name="boletas_consolidadas">#REF!</definedName>
    <definedName name="BoletasCalc" localSheetId="2">[2]Boletas!#REF!</definedName>
    <definedName name="BoletasCalc">[2]Boletas!#REF!</definedName>
    <definedName name="CDIE_100">[3]TAXAS!$M$2:$M$10000</definedName>
    <definedName name="CDIE_spot">[3]TAXAS!$D$2:$D$2503</definedName>
    <definedName name="CDIP_100">[3]TAXAS!$N$2:$N$10000</definedName>
    <definedName name="CDIP_spot">[3]TAXAS!$E$2:$E$2503</definedName>
    <definedName name="celual1_boletas_consolida" localSheetId="10">#REF!</definedName>
    <definedName name="celual1_boletas_consolida" localSheetId="2">#REF!</definedName>
    <definedName name="celual1_boletas_consolida" localSheetId="3">#REF!</definedName>
    <definedName name="celual1_boletas_consolida">#REF!</definedName>
    <definedName name="celula1_adicionados" localSheetId="10">#REF!</definedName>
    <definedName name="celula1_adicionados" localSheetId="2">#REF!</definedName>
    <definedName name="celula1_adicionados" localSheetId="3">#REF!</definedName>
    <definedName name="celula1_adicionados">#REF!</definedName>
    <definedName name="celula1_anexos" localSheetId="2">[2]Principal!#REF!</definedName>
    <definedName name="celula1_anexos">[2]Principal!#REF!</definedName>
    <definedName name="celula1_boletas_anexo_resu" localSheetId="2">[2]Anexos!#REF!</definedName>
    <definedName name="celula1_boletas_anexo_resu">[2]Anexos!#REF!</definedName>
    <definedName name="celula1_BoletasCalc" localSheetId="2">[2]Boletas!#REF!</definedName>
    <definedName name="celula1_BoletasCalc">[2]Boletas!#REF!</definedName>
    <definedName name="celula1_consolidado" localSheetId="10">#REF!</definedName>
    <definedName name="celula1_consolidado" localSheetId="2">#REF!</definedName>
    <definedName name="celula1_consolidado" localSheetId="3">#REF!</definedName>
    <definedName name="celula1_consolidado">#REF!</definedName>
    <definedName name="celula1_consolidado_ant" localSheetId="10">#REF!</definedName>
    <definedName name="celula1_consolidado_ant" localSheetId="2">#REF!</definedName>
    <definedName name="celula1_consolidado_ant" localSheetId="3">#REF!</definedName>
    <definedName name="celula1_consolidado_ant">#REF!</definedName>
    <definedName name="celula1_net_dia" localSheetId="10">#REF!</definedName>
    <definedName name="celula1_net_dia" localSheetId="2">#REF!</definedName>
    <definedName name="celula1_net_dia" localSheetId="3">#REF!</definedName>
    <definedName name="celula1_net_dia">#REF!</definedName>
    <definedName name="celula1_ple" localSheetId="10">#REF!</definedName>
    <definedName name="celula1_ple" localSheetId="2">#REF!</definedName>
    <definedName name="celula1_ple" localSheetId="3">#REF!</definedName>
    <definedName name="celula1_ple">#REF!</definedName>
    <definedName name="celula1_pre_fixados" localSheetId="10">#REF!</definedName>
    <definedName name="celula1_pre_fixados" localSheetId="2">#REF!</definedName>
    <definedName name="celula1_pre_fixados" localSheetId="3">#REF!</definedName>
    <definedName name="celula1_pre_fixados">#REF!</definedName>
    <definedName name="celula1_realizadas" localSheetId="10">#REF!</definedName>
    <definedName name="celula1_realizadas" localSheetId="2">#REF!</definedName>
    <definedName name="celula1_realizadas" localSheetId="3">#REF!</definedName>
    <definedName name="celula1_realizadas">#REF!</definedName>
    <definedName name="celula1_salesrf" localSheetId="10">#REF!</definedName>
    <definedName name="celula1_salesrf" localSheetId="2">#REF!</definedName>
    <definedName name="celula1_salesrf" localSheetId="3">#REF!</definedName>
    <definedName name="celula1_salesrf">#REF!</definedName>
    <definedName name="celula1_taxas" localSheetId="10">#REF!</definedName>
    <definedName name="celula1_taxas" localSheetId="2">#REF!</definedName>
    <definedName name="celula1_taxas" localSheetId="3">#REF!</definedName>
    <definedName name="celula1_taxas">#REF!</definedName>
    <definedName name="celula1_taxas_ant" localSheetId="10">#REF!</definedName>
    <definedName name="celula1_taxas_ant" localSheetId="2">#REF!</definedName>
    <definedName name="celula1_taxas_ant" localSheetId="3">#REF!</definedName>
    <definedName name="celula1_taxas_ant">#REF!</definedName>
    <definedName name="celula1_taxas_pre" localSheetId="2">[2]Principal!#REF!</definedName>
    <definedName name="celula1_taxas_pre">[2]Principal!#REF!</definedName>
    <definedName name="celula1_taxas_pre_ant" localSheetId="2">[2]Principal!#REF!</definedName>
    <definedName name="celula1_taxas_pre_ant">[2]Principal!#REF!</definedName>
    <definedName name="CheckFuturo">"Check Box 6"</definedName>
    <definedName name="CheckOpção">"Check Box 7"</definedName>
    <definedName name="ClienteFim" localSheetId="10">#REF!</definedName>
    <definedName name="ClienteFim" localSheetId="2">#REF!</definedName>
    <definedName name="ClienteFim" localSheetId="3">#REF!</definedName>
    <definedName name="ClienteFim">#REF!</definedName>
    <definedName name="ClienteInicio" localSheetId="10">#REF!</definedName>
    <definedName name="ClienteInicio" localSheetId="2">#REF!</definedName>
    <definedName name="ClienteInicio" localSheetId="3">#REF!</definedName>
    <definedName name="ClienteInicio">#REF!</definedName>
    <definedName name="ComercV">[3]TAXAS!$H$2:$H$2503</definedName>
    <definedName name="consolida_boletas" localSheetId="10">#REF!</definedName>
    <definedName name="consolida_boletas" localSheetId="2">#REF!</definedName>
    <definedName name="consolida_boletas" localSheetId="3">#REF!</definedName>
    <definedName name="consolida_boletas">#REF!</definedName>
    <definedName name="consolidado" localSheetId="10">#REF!</definedName>
    <definedName name="consolidado" localSheetId="2">#REF!</definedName>
    <definedName name="consolidado" localSheetId="3">#REF!</definedName>
    <definedName name="consolidado">#REF!</definedName>
    <definedName name="consolidado_ant" localSheetId="10">#REF!</definedName>
    <definedName name="consolidado_ant" localSheetId="2">#REF!</definedName>
    <definedName name="consolidado_ant" localSheetId="3">#REF!</definedName>
    <definedName name="consolidado_ant">#REF!</definedName>
    <definedName name="consolidado_imp" localSheetId="10">#REF!</definedName>
    <definedName name="consolidado_imp" localSheetId="2">#REF!</definedName>
    <definedName name="consolidado_imp" localSheetId="3">#REF!</definedName>
    <definedName name="consolidado_imp">#REF!</definedName>
    <definedName name="cris">[4]CRI!$17:$27</definedName>
    <definedName name="Cupom" localSheetId="10">#REF!</definedName>
    <definedName name="Cupom" localSheetId="2">#REF!</definedName>
    <definedName name="Cupom" localSheetId="3">#REF!</definedName>
    <definedName name="Cupom">#REF!</definedName>
    <definedName name="cxzcz\">#REF!</definedName>
    <definedName name="d">[1]Instrumentos!$A$5:$A$2844</definedName>
    <definedName name="Dados" localSheetId="10">#REF!</definedName>
    <definedName name="Dados" localSheetId="2">#REF!</definedName>
    <definedName name="Dados" localSheetId="3">#REF!</definedName>
    <definedName name="Dados">#REF!</definedName>
    <definedName name="dasds">[1]Instrumentos!$A$5:$A$3004</definedName>
    <definedName name="DAT" localSheetId="10">#REF!</definedName>
    <definedName name="DAT" localSheetId="2">#REF!</definedName>
    <definedName name="DAT" localSheetId="3">#REF!</definedName>
    <definedName name="DAT">#REF!</definedName>
    <definedName name="Data">[3]TAXAS!$A$2:$A$10000</definedName>
    <definedName name="data_calculo" localSheetId="10">[2]Boletas!#REF!</definedName>
    <definedName name="data_calculo" localSheetId="2">[2]Boletas!#REF!</definedName>
    <definedName name="data_calculo" localSheetId="3">[2]Boletas!#REF!</definedName>
    <definedName name="data_calculo">[2]Boletas!#REF!</definedName>
    <definedName name="data_dm1" localSheetId="10">#REF!</definedName>
    <definedName name="data_dm1" localSheetId="2">#REF!</definedName>
    <definedName name="data_dm1" localSheetId="3">#REF!</definedName>
    <definedName name="data_dm1">#REF!</definedName>
    <definedName name="Data_Fim">[3]RESERVA!$F$5</definedName>
    <definedName name="Data_Ini">[3]RESERVA!$F$4</definedName>
    <definedName name="Data_Posição">[5]Principal!$C$3</definedName>
    <definedName name="data_posição_ant" localSheetId="10">#REF!</definedName>
    <definedName name="data_posição_ant" localSheetId="2">#REF!</definedName>
    <definedName name="data_posição_ant" localSheetId="3">#REF!</definedName>
    <definedName name="data_posição_ant">#REF!</definedName>
    <definedName name="data2" localSheetId="10">#REF!</definedName>
    <definedName name="data2" localSheetId="2">#REF!</definedName>
    <definedName name="data2" localSheetId="3">#REF!</definedName>
    <definedName name="data2">#REF!</definedName>
    <definedName name="Datas" localSheetId="10">#REF!</definedName>
    <definedName name="Datas" localSheetId="2">#REF!</definedName>
    <definedName name="Datas" localSheetId="3">#REF!</definedName>
    <definedName name="Datas">#REF!</definedName>
    <definedName name="DATAS_FERIADOS" localSheetId="10">#REF!</definedName>
    <definedName name="DATAS_FERIADOS" localSheetId="2">#REF!</definedName>
    <definedName name="DATAS_FERIADOS" localSheetId="3">#REF!</definedName>
    <definedName name="DATAS_FERIADOS">#REF!</definedName>
    <definedName name="DC" localSheetId="10">#REF!</definedName>
    <definedName name="DC" localSheetId="2">#REF!</definedName>
    <definedName name="DC" localSheetId="3">#REF!</definedName>
    <definedName name="DC">#REF!</definedName>
    <definedName name="Desp" localSheetId="10">#REF!</definedName>
    <definedName name="Desp" localSheetId="2">#REF!</definedName>
    <definedName name="Desp" localSheetId="3">#REF!</definedName>
    <definedName name="Desp">#REF!</definedName>
    <definedName name="dffff">[1]Instrumentos!$A$5:$A$2838</definedName>
    <definedName name="DI" localSheetId="10">#REF!</definedName>
    <definedName name="DI" localSheetId="2">#REF!</definedName>
    <definedName name="DI" localSheetId="3">#REF!</definedName>
    <definedName name="DI">#REF!</definedName>
    <definedName name="DI_MERC">'[6]Mercado DI'!$B$7:$AD$30</definedName>
    <definedName name="di_ref" localSheetId="10">#REF!</definedName>
    <definedName name="di_ref" localSheetId="2">#REF!</definedName>
    <definedName name="di_ref" localSheetId="3">#REF!</definedName>
    <definedName name="di_ref">#REF!</definedName>
    <definedName name="DIA" localSheetId="10">#REF!</definedName>
    <definedName name="DIA" localSheetId="2">#REF!</definedName>
    <definedName name="DIA" localSheetId="3">#REF!</definedName>
    <definedName name="DIA">#REF!</definedName>
    <definedName name="dia_total" localSheetId="10">#REF!</definedName>
    <definedName name="dia_total" localSheetId="2">#REF!</definedName>
    <definedName name="dia_total" localSheetId="3">#REF!</definedName>
    <definedName name="dia_total">#REF!</definedName>
    <definedName name="dieese">[7]infl8!$A$1:$E$201</definedName>
    <definedName name="DOL" localSheetId="10">#REF!</definedName>
    <definedName name="DOL" localSheetId="2">#REF!</definedName>
    <definedName name="DOL" localSheetId="3">#REF!</definedName>
    <definedName name="DOL">#REF!</definedName>
    <definedName name="DU" localSheetId="10">#REF!</definedName>
    <definedName name="DU" localSheetId="2">#REF!</definedName>
    <definedName name="DU" localSheetId="3">#REF!</definedName>
    <definedName name="DU">#REF!</definedName>
    <definedName name="DU_Ant">[3]TAXAS!$B$2:$B$2503</definedName>
    <definedName name="DU_Pos">[3]TAXAS!$C$2:$C$2503</definedName>
    <definedName name="DUUSD" localSheetId="10">#REF!</definedName>
    <definedName name="DUUSD" localSheetId="2">#REF!</definedName>
    <definedName name="DUUSD" localSheetId="3">#REF!</definedName>
    <definedName name="DUUSD">#REF!</definedName>
    <definedName name="dwdf">[1]Instrumentos!$A$5:$A$3004</definedName>
    <definedName name="edfe">[1]Instrumentos!$A$5:$A$2938</definedName>
    <definedName name="emb_ant" localSheetId="10">#REF!</definedName>
    <definedName name="emb_ant" localSheetId="2">#REF!</definedName>
    <definedName name="emb_ant" localSheetId="3">#REF!</definedName>
    <definedName name="emb_ant">#REF!</definedName>
    <definedName name="ewwer">#REF!</definedName>
    <definedName name="Exp_Lin" localSheetId="10">#REF!</definedName>
    <definedName name="Exp_Lin" localSheetId="2">#REF!</definedName>
    <definedName name="Exp_Lin" localSheetId="3">#REF!</definedName>
    <definedName name="Exp_Lin">#REF!</definedName>
    <definedName name="Fator" localSheetId="10">#REF!</definedName>
    <definedName name="Fator" localSheetId="2">#REF!</definedName>
    <definedName name="Fator" localSheetId="3">#REF!</definedName>
    <definedName name="Fator">#REF!</definedName>
    <definedName name="Feriado" localSheetId="10">#REF!</definedName>
    <definedName name="Feriado" localSheetId="2">#REF!</definedName>
    <definedName name="Feriado" localSheetId="3">#REF!</definedName>
    <definedName name="Feriado">#REF!</definedName>
    <definedName name="Feriado1" localSheetId="10">#REF!</definedName>
    <definedName name="Feriado1" localSheetId="2">#REF!</definedName>
    <definedName name="Feriado1" localSheetId="3">#REF!</definedName>
    <definedName name="Feriado1">#REF!</definedName>
    <definedName name="feriados">'Feriados ANBIMA'!$A$2:$A$937</definedName>
    <definedName name="feriados_anbima">'Feriados ANBIMA'!$A$2:$A$937</definedName>
    <definedName name="fgv1_DI">[8]infl3!$A$1:$I$202</definedName>
    <definedName name="fgv2_OG_IPC" localSheetId="10">#REF!</definedName>
    <definedName name="fgv2_OG_IPC" localSheetId="2">#REF!</definedName>
    <definedName name="fgv2_OG_IPC" localSheetId="3">#REF!</definedName>
    <definedName name="fgv2_OG_IPC">#REF!</definedName>
    <definedName name="fgv3_incc" localSheetId="10">#REF!</definedName>
    <definedName name="fgv3_incc" localSheetId="2">#REF!</definedName>
    <definedName name="fgv3_incc" localSheetId="3">#REF!</definedName>
    <definedName name="fgv3_incc">#REF!</definedName>
    <definedName name="fgv4_igpm">[8]infl4!$A$1:$O$87</definedName>
    <definedName name="fgv5_previas">[8]infl5!$A$1:$D$87</definedName>
    <definedName name="Fiança_Chumbo_Pac" localSheetId="10">#REF!</definedName>
    <definedName name="Fiança_Chumbo_Pac" localSheetId="2">#REF!</definedName>
    <definedName name="Fiança_Chumbo_Pac" localSheetId="3">#REF!</definedName>
    <definedName name="Fiança_Chumbo_Pac">#REF!</definedName>
    <definedName name="Fiança_Conc3_Pac" localSheetId="10">#REF!</definedName>
    <definedName name="Fiança_Conc3_Pac" localSheetId="2">#REF!</definedName>
    <definedName name="Fiança_Conc3_Pac" localSheetId="3">#REF!</definedName>
    <definedName name="Fiança_Conc3_Pac">#REF!</definedName>
    <definedName name="Fiança_Fundo_Pac" localSheetId="10">#REF!</definedName>
    <definedName name="Fiança_Fundo_Pac" localSheetId="2">#REF!</definedName>
    <definedName name="Fiança_Fundo_Pac" localSheetId="3">#REF!</definedName>
    <definedName name="Fiança_Fundo_Pac">#REF!</definedName>
    <definedName name="Fiança_Rec3_Pac" localSheetId="10">#REF!</definedName>
    <definedName name="Fiança_Rec3_Pac" localSheetId="2">#REF!</definedName>
    <definedName name="Fiança_Rec3_Pac" localSheetId="3">#REF!</definedName>
    <definedName name="Fiança_Rec3_Pac">#REF!</definedName>
    <definedName name="fipe1">[9]infl6!$A$1:$E$202</definedName>
    <definedName name="fipe2_quadr_aberto">[9]infl7!$A$1:$E$295</definedName>
    <definedName name="fipe3_quadr_aberto2" localSheetId="10">#REF!</definedName>
    <definedName name="fipe3_quadr_aberto2" localSheetId="2">#REF!</definedName>
    <definedName name="fipe3_quadr_aberto2" localSheetId="3">#REF!</definedName>
    <definedName name="fipe3_quadr_aberto2">#REF!</definedName>
    <definedName name="fis" localSheetId="10">#REF!</definedName>
    <definedName name="fis" localSheetId="2">#REF!</definedName>
    <definedName name="fis" localSheetId="3">#REF!</definedName>
    <definedName name="fis">#REF!</definedName>
    <definedName name="fis_ant" localSheetId="10">#REF!</definedName>
    <definedName name="fis_ant" localSheetId="2">#REF!</definedName>
    <definedName name="fis_ant" localSheetId="3">#REF!</definedName>
    <definedName name="fis_ant">#REF!</definedName>
    <definedName name="fis_emb" localSheetId="10">#REF!</definedName>
    <definedName name="fis_emb" localSheetId="2">#REF!</definedName>
    <definedName name="fis_emb" localSheetId="3">#REF!</definedName>
    <definedName name="fis_emb">#REF!</definedName>
    <definedName name="fis_real" localSheetId="10">#REF!</definedName>
    <definedName name="fis_real" localSheetId="2">#REF!</definedName>
    <definedName name="fis_real" localSheetId="3">#REF!</definedName>
    <definedName name="fis_real">#REF!</definedName>
    <definedName name="fis_var" localSheetId="10">#REF!</definedName>
    <definedName name="fis_var" localSheetId="2">#REF!</definedName>
    <definedName name="fis_var" localSheetId="3">#REF!</definedName>
    <definedName name="fis_var">#REF!</definedName>
    <definedName name="Fluxo" localSheetId="10">#REF!</definedName>
    <definedName name="Fluxo" localSheetId="2">#REF!</definedName>
    <definedName name="Fluxo" localSheetId="3">#REF!</definedName>
    <definedName name="Fluxo">#REF!</definedName>
    <definedName name="fsfsfs">[1]Instrumentos!$A$5:$A$2921</definedName>
    <definedName name="_xlnm.Recorder" localSheetId="10">#REF!</definedName>
    <definedName name="_xlnm.Recorder" localSheetId="2">#REF!</definedName>
    <definedName name="_xlnm.Recorder" localSheetId="3">#REF!</definedName>
    <definedName name="_xlnm.Recorder">#REF!</definedName>
    <definedName name="HEADER" localSheetId="10">#REF!</definedName>
    <definedName name="HEADER" localSheetId="2">#REF!</definedName>
    <definedName name="HEADER" localSheetId="3">#REF!</definedName>
    <definedName name="HEADER">#REF!</definedName>
    <definedName name="Hoje" localSheetId="10">#REF!</definedName>
    <definedName name="Hoje" localSheetId="2">#REF!</definedName>
    <definedName name="Hoje" localSheetId="3">#REF!</definedName>
    <definedName name="Hoje">#REF!</definedName>
    <definedName name="Hol">[10]Plan2!$A$2:$A$156</definedName>
    <definedName name="Holidays">'[4]Feriados (2)'!$A$1:$AX$12</definedName>
    <definedName name="IGPM_Swap">[11]Indice!$C$21:$H$776</definedName>
    <definedName name="ind_tx" localSheetId="10">#REF!</definedName>
    <definedName name="ind_tx" localSheetId="2">#REF!</definedName>
    <definedName name="ind_tx" localSheetId="3">#REF!</definedName>
    <definedName name="ind_tx">#REF!</definedName>
    <definedName name="Inicio" localSheetId="10">#REF!</definedName>
    <definedName name="Inicio" localSheetId="2">#REF!</definedName>
    <definedName name="Inicio" localSheetId="3">#REF!</definedName>
    <definedName name="Inicio">#REF!</definedName>
    <definedName name="IPCA" localSheetId="2">[12]Indice!#REF!</definedName>
    <definedName name="IPCA">[12]Indice!#REF!</definedName>
    <definedName name="IPCA_Papel">[12]Indice!$C$23:$G$1999</definedName>
    <definedName name="IPCA_Swap" localSheetId="10">[13]Indice!#REF!</definedName>
    <definedName name="IPCA_Swap" localSheetId="2">[13]Indice!#REF!</definedName>
    <definedName name="IPCA_Swap" localSheetId="3">[13]Indice!#REF!</definedName>
    <definedName name="IPCA_Swap">[13]Indice!#REF!</definedName>
    <definedName name="ipca15_mes">'[14]IPCA MES'!$A$3:$IV$595</definedName>
    <definedName name="Juros" localSheetId="10">#REF!</definedName>
    <definedName name="Juros" localSheetId="2">#REF!</definedName>
    <definedName name="Juros" localSheetId="3">#REF!</definedName>
    <definedName name="Juros">#REF!</definedName>
    <definedName name="Lang_Ver_CDI">[15]CDI!$P$10</definedName>
    <definedName name="Lang_Ver_IPCA">[16]Oficial!$Q$9</definedName>
    <definedName name="LINES" localSheetId="10">#REF!</definedName>
    <definedName name="LINES" localSheetId="2">#REF!</definedName>
    <definedName name="LINES" localSheetId="3">#REF!</definedName>
    <definedName name="LINES">#REF!</definedName>
    <definedName name="LINHAS" localSheetId="10">#REF!</definedName>
    <definedName name="LINHAS" localSheetId="2">#REF!</definedName>
    <definedName name="LINHAS" localSheetId="3">#REF!</definedName>
    <definedName name="LINHAS">#REF!</definedName>
    <definedName name="lista">#REF!</definedName>
    <definedName name="Lista2">[4]Graficos!$L$23:$L$41</definedName>
    <definedName name="ListaInstrumentos">[1]Instrumentos!$A$5:$A$2834</definedName>
    <definedName name="net_dia" localSheetId="10">#REF!</definedName>
    <definedName name="net_dia" localSheetId="2">#REF!</definedName>
    <definedName name="net_dia" localSheetId="3">#REF!</definedName>
    <definedName name="net_dia">#REF!</definedName>
    <definedName name="net_dia_imp" localSheetId="10">#REF!</definedName>
    <definedName name="net_dia_imp" localSheetId="2">#REF!</definedName>
    <definedName name="net_dia_imp" localSheetId="3">#REF!</definedName>
    <definedName name="net_dia_imp">#REF!</definedName>
    <definedName name="net_termo" localSheetId="10">#REF!</definedName>
    <definedName name="net_termo" localSheetId="2">#REF!</definedName>
    <definedName name="net_termo" localSheetId="3">#REF!</definedName>
    <definedName name="net_termo">#REF!</definedName>
    <definedName name="net_termo_ant" localSheetId="10">#REF!</definedName>
    <definedName name="net_termo_ant" localSheetId="2">#REF!</definedName>
    <definedName name="net_termo_ant" localSheetId="3">#REF!</definedName>
    <definedName name="net_termo_ant">#REF!</definedName>
    <definedName name="nivel_preco" localSheetId="10">#REF!</definedName>
    <definedName name="nivel_preco" localSheetId="2">#REF!</definedName>
    <definedName name="nivel_preco" localSheetId="3">#REF!</definedName>
    <definedName name="nivel_preco">#REF!</definedName>
    <definedName name="nnr">[2]Principal!#REF!</definedName>
    <definedName name="NOME" localSheetId="2">[17]Cobertura!#REF!</definedName>
    <definedName name="NOME">[17]Cobertura!#REF!</definedName>
    <definedName name="oiklj">#REF!</definedName>
    <definedName name="ok">#REF!</definedName>
    <definedName name="Outro">#REF!</definedName>
    <definedName name="papéis" localSheetId="10">#REF!</definedName>
    <definedName name="papéis" localSheetId="2">#REF!</definedName>
    <definedName name="papéis" localSheetId="3">#REF!</definedName>
    <definedName name="papéis">#REF!</definedName>
    <definedName name="patrimonio_imp" localSheetId="2">[2]Principal!#REF!</definedName>
    <definedName name="patrimonio_imp">[2]Principal!#REF!</definedName>
    <definedName name="ple" localSheetId="10">#REF!</definedName>
    <definedName name="ple" localSheetId="2">#REF!</definedName>
    <definedName name="ple" localSheetId="3">#REF!</definedName>
    <definedName name="ple">#REF!</definedName>
    <definedName name="posição" localSheetId="10">#REF!</definedName>
    <definedName name="posição" localSheetId="2">#REF!</definedName>
    <definedName name="posição" localSheetId="3">#REF!</definedName>
    <definedName name="posição">#REF!</definedName>
    <definedName name="pre_fixados" localSheetId="10">#REF!</definedName>
    <definedName name="pre_fixados" localSheetId="2">#REF!</definedName>
    <definedName name="pre_fixados" localSheetId="3">#REF!</definedName>
    <definedName name="pre_fixados">#REF!</definedName>
    <definedName name="Ptaxc">[3]TAXAS!$F$2:$F$2503</definedName>
    <definedName name="PTAXEUR" localSheetId="10">#REF!</definedName>
    <definedName name="PTAXEUR" localSheetId="2">#REF!</definedName>
    <definedName name="PTAXEUR" localSheetId="3">#REF!</definedName>
    <definedName name="PTAXEUR">#REF!</definedName>
    <definedName name="Ptaxv">[3]TAXAS!$G$2:$G$2503</definedName>
    <definedName name="PU" localSheetId="10">#REF!</definedName>
    <definedName name="PU" localSheetId="2">#REF!</definedName>
    <definedName name="PU" localSheetId="3">#REF!</definedName>
    <definedName name="PU">#REF!</definedName>
    <definedName name="qe">#REF!</definedName>
    <definedName name="quant" localSheetId="10">#REF!</definedName>
    <definedName name="quant" localSheetId="2">#REF!</definedName>
    <definedName name="quant" localSheetId="3">#REF!</definedName>
    <definedName name="quant">#REF!</definedName>
    <definedName name="Range_Dolar" localSheetId="10">#REF!</definedName>
    <definedName name="Range_Dolar" localSheetId="2">#REF!</definedName>
    <definedName name="Range_Dolar" localSheetId="3">#REF!</definedName>
    <definedName name="Range_Dolar">#REF!</definedName>
    <definedName name="Range_Ibovespa" localSheetId="10">#REF!</definedName>
    <definedName name="Range_Ibovespa" localSheetId="2">#REF!</definedName>
    <definedName name="Range_Ibovespa" localSheetId="3">#REF!</definedName>
    <definedName name="Range_Ibovespa">#REF!</definedName>
    <definedName name="Range_Juros" localSheetId="10">#REF!</definedName>
    <definedName name="Range_Juros" localSheetId="2">#REF!</definedName>
    <definedName name="Range_Juros" localSheetId="3">#REF!</definedName>
    <definedName name="Range_Juros">#REF!</definedName>
    <definedName name="realizadas" localSheetId="10">#REF!</definedName>
    <definedName name="realizadas" localSheetId="2">#REF!</definedName>
    <definedName name="realizadas" localSheetId="3">#REF!</definedName>
    <definedName name="realizadas">#REF!</definedName>
    <definedName name="realizado_ant" localSheetId="10">#REF!</definedName>
    <definedName name="realizado_ant" localSheetId="2">#REF!</definedName>
    <definedName name="realizado_ant" localSheetId="3">#REF!</definedName>
    <definedName name="realizado_ant">#REF!</definedName>
    <definedName name="res_banco" localSheetId="10">#REF!</definedName>
    <definedName name="res_banco" localSheetId="2">#REF!</definedName>
    <definedName name="res_banco" localSheetId="3">#REF!</definedName>
    <definedName name="res_banco">#REF!</definedName>
    <definedName name="res_banco_ant" localSheetId="10">#REF!</definedName>
    <definedName name="res_banco_ant" localSheetId="2">#REF!</definedName>
    <definedName name="res_banco_ant" localSheetId="3">#REF!</definedName>
    <definedName name="res_banco_ant">#REF!</definedName>
    <definedName name="rngCompraEUR" localSheetId="2">[18]Cotação_Cambio_Spot!#REF!</definedName>
    <definedName name="rngCompraEUR">[18]Cotação_Cambio_Spot!#REF!</definedName>
    <definedName name="rngVendaEUR" localSheetId="2">[18]Cotação_Cambio_Spot!#REF!</definedName>
    <definedName name="rngVendaEUR">[18]Cotação_Cambio_Spot!#REF!</definedName>
    <definedName name="salesrf" localSheetId="10">#REF!</definedName>
    <definedName name="salesrf" localSheetId="2">#REF!</definedName>
    <definedName name="salesrf" localSheetId="3">#REF!</definedName>
    <definedName name="salesrf">#REF!</definedName>
    <definedName name="sdasdsda">[2]Principal!#REF!</definedName>
    <definedName name="SELIC_100">[3]TAXAS!$O$2:$O$2503</definedName>
    <definedName name="SELIC_spot">[3]TAXAS!$I$2:$I$2503</definedName>
    <definedName name="selo_mm_E100" localSheetId="7">INDIRECT('[19]RUN PRIVATE'!$A$100)</definedName>
    <definedName name="selo_mm_E100">INDIRECT('[19]RUN PRIVATE'!$A$100)</definedName>
    <definedName name="selo_mm_E101" localSheetId="7">INDIRECT('[19]RUN PRIVATE'!$A$101)</definedName>
    <definedName name="selo_mm_E101">INDIRECT('[19]RUN PRIVATE'!$A$101)</definedName>
    <definedName name="selo_mm_E102" localSheetId="7">INDIRECT('[19]RUN PRIVATE'!$A$102)</definedName>
    <definedName name="selo_mm_E102">INDIRECT('[19]RUN PRIVATE'!$A$102)</definedName>
    <definedName name="selo_mm_E103" localSheetId="7">INDIRECT('[19]RUN PRIVATE'!$A$103)</definedName>
    <definedName name="selo_mm_E103">INDIRECT('[19]RUN PRIVATE'!$A$103)</definedName>
    <definedName name="selo_mm_E104" localSheetId="7">INDIRECT('[19]RUN PRIVATE'!$A$104)</definedName>
    <definedName name="selo_mm_E104">INDIRECT('[19]RUN PRIVATE'!$A$104)</definedName>
    <definedName name="selo_mm_E105" localSheetId="7">INDIRECT('[19]RUN PRIVATE'!$A$105)</definedName>
    <definedName name="selo_mm_E105">INDIRECT('[19]RUN PRIVATE'!$A$105)</definedName>
    <definedName name="selo_mm_E106" localSheetId="7">INDIRECT('[19]RUN PRIVATE'!$A$106)</definedName>
    <definedName name="selo_mm_E106">INDIRECT('[19]RUN PRIVATE'!$A$106)</definedName>
    <definedName name="selo_mm_E107" localSheetId="7">INDIRECT('[19]RUN PRIVATE'!$A$107)</definedName>
    <definedName name="selo_mm_E107">INDIRECT('[19]RUN PRIVATE'!$A$107)</definedName>
    <definedName name="selo_mm_E108" localSheetId="7">INDIRECT('[19]RUN PRIVATE'!$A$108)</definedName>
    <definedName name="selo_mm_E108">INDIRECT('[19]RUN PRIVATE'!$A$108)</definedName>
    <definedName name="selo_mm_E113" localSheetId="7">INDIRECT('[19]RUN PRIVATE'!$A$113)</definedName>
    <definedName name="selo_mm_E113">INDIRECT('[19]RUN PRIVATE'!$A$113)</definedName>
    <definedName name="selo_mm_E114" localSheetId="7">INDIRECT('[19]RUN PRIVATE'!$A$114)</definedName>
    <definedName name="selo_mm_E114">INDIRECT('[19]RUN PRIVATE'!$A$114)</definedName>
    <definedName name="selo_mm_E115" localSheetId="7">INDIRECT('[19]RUN PRIVATE'!$A$115)</definedName>
    <definedName name="selo_mm_E115">INDIRECT('[19]RUN PRIVATE'!$A$115)</definedName>
    <definedName name="selo_mm_E116" localSheetId="7">INDIRECT('[19]RUN PRIVATE'!$A$116)</definedName>
    <definedName name="selo_mm_E116">INDIRECT('[19]RUN PRIVATE'!$A$116)</definedName>
    <definedName name="selo_mm_E117" localSheetId="7">INDIRECT('[19]RUN PRIVATE'!$A$117)</definedName>
    <definedName name="selo_mm_E117">INDIRECT('[19]RUN PRIVATE'!$A$117)</definedName>
    <definedName name="selo_mm_E118" localSheetId="7">INDIRECT('[19]RUN PRIVATE'!$A$118)</definedName>
    <definedName name="selo_mm_E118">INDIRECT('[19]RUN PRIVATE'!$A$118)</definedName>
    <definedName name="selo_mm_E119" localSheetId="7">INDIRECT('[19]RUN PRIVATE'!$A$119)</definedName>
    <definedName name="selo_mm_E119">INDIRECT('[19]RUN PRIVATE'!$A$119)</definedName>
    <definedName name="selo_mm_E82" localSheetId="7">INDIRECT('[19]RUN PRIVATE'!$A$82)</definedName>
    <definedName name="selo_mm_E82">INDIRECT('[19]RUN PRIVATE'!$A$82)</definedName>
    <definedName name="selo_mm_E83" localSheetId="7">INDIRECT('[19]RUN PRIVATE'!$A$83)</definedName>
    <definedName name="selo_mm_E83">INDIRECT('[19]RUN PRIVATE'!$A$83)</definedName>
    <definedName name="selo_mm_E84" localSheetId="7">INDIRECT('[19]RUN PRIVATE'!$A$84)</definedName>
    <definedName name="selo_mm_E84">INDIRECT('[19]RUN PRIVATE'!$A$84)</definedName>
    <definedName name="selo_mm_E85" localSheetId="7">INDIRECT('[19]RUN PRIVATE'!$A$85)</definedName>
    <definedName name="selo_mm_E85">INDIRECT('[19]RUN PRIVATE'!$A$85)</definedName>
    <definedName name="selo_mm_E86" localSheetId="7">INDIRECT('[19]RUN PRIVATE'!$A$86)</definedName>
    <definedName name="selo_mm_E86">INDIRECT('[19]RUN PRIVATE'!$A$86)</definedName>
    <definedName name="selo_mm_E87" localSheetId="7">INDIRECT('[19]RUN PRIVATE'!$A$87)</definedName>
    <definedName name="selo_mm_E87">INDIRECT('[19]RUN PRIVATE'!$A$87)</definedName>
    <definedName name="selo_mm_E88" localSheetId="7">INDIRECT('[19]RUN PRIVATE'!$A$88)</definedName>
    <definedName name="selo_mm_E88">INDIRECT('[19]RUN PRIVATE'!$A$88)</definedName>
    <definedName name="selo_mm_E89" localSheetId="7">INDIRECT('[19]RUN PRIVATE'!$A$89)</definedName>
    <definedName name="selo_mm_E89">INDIRECT('[19]RUN PRIVATE'!$A$89)</definedName>
    <definedName name="selo_mm_E90" localSheetId="7">INDIRECT('[19]RUN PRIVATE'!$A$90)</definedName>
    <definedName name="selo_mm_E90">INDIRECT('[19]RUN PRIVATE'!$A$90)</definedName>
    <definedName name="selo_mm_E91" localSheetId="7">INDIRECT('[19]RUN PRIVATE'!$A$91)</definedName>
    <definedName name="selo_mm_E91">INDIRECT('[19]RUN PRIVATE'!$A$91)</definedName>
    <definedName name="selo_mm_E92" localSheetId="7">INDIRECT('[19]RUN PRIVATE'!$A$92)</definedName>
    <definedName name="selo_mm_E92">INDIRECT('[19]RUN PRIVATE'!$A$92)</definedName>
    <definedName name="selo_mm_E93" localSheetId="7">INDIRECT('[19]RUN PRIVATE'!$A$93)</definedName>
    <definedName name="selo_mm_E93">INDIRECT('[19]RUN PRIVATE'!$A$93)</definedName>
    <definedName name="selo_mm_E94" localSheetId="7">INDIRECT('[19]RUN PRIVATE'!$A$94)</definedName>
    <definedName name="selo_mm_E94">INDIRECT('[19]RUN PRIVATE'!$A$94)</definedName>
    <definedName name="selo_mm_E95" localSheetId="7">INDIRECT('[19]RUN PRIVATE'!$A$95)</definedName>
    <definedName name="selo_mm_E95">INDIRECT('[19]RUN PRIVATE'!$A$95)</definedName>
    <definedName name="selo_mm_E96" localSheetId="7">INDIRECT('[19]RUN PRIVATE'!$A$96)</definedName>
    <definedName name="selo_mm_E96">INDIRECT('[19]RUN PRIVATE'!$A$96)</definedName>
    <definedName name="selo_mm_E97" localSheetId="7">INDIRECT('[19]RUN PRIVATE'!$A$97)</definedName>
    <definedName name="selo_mm_E97">INDIRECT('[19]RUN PRIVATE'!$A$97)</definedName>
    <definedName name="selo_mm_E98" localSheetId="7">INDIRECT('[19]RUN PRIVATE'!$A$98)</definedName>
    <definedName name="selo_mm_E98">INDIRECT('[19]RUN PRIVATE'!$A$98)</definedName>
    <definedName name="selo_mm_E99" localSheetId="7">INDIRECT('[19]RUN PRIVATE'!$A$99)</definedName>
    <definedName name="selo_mm_E99">INDIRECT('[19]RUN PRIVATE'!$A$99)</definedName>
    <definedName name="sort" localSheetId="10">#REF!</definedName>
    <definedName name="sort" localSheetId="2">#REF!</definedName>
    <definedName name="sort" localSheetId="3">#REF!</definedName>
    <definedName name="sort">#REF!</definedName>
    <definedName name="SPOT" localSheetId="10">#REF!</definedName>
    <definedName name="SPOT" localSheetId="2">#REF!</definedName>
    <definedName name="SPOT" localSheetId="3">#REF!</definedName>
    <definedName name="SPOT">#REF!</definedName>
    <definedName name="SPOTEUR" localSheetId="10">#REF!</definedName>
    <definedName name="SPOTEUR" localSheetId="2">#REF!</definedName>
    <definedName name="SPOTEUR" localSheetId="3">#REF!</definedName>
    <definedName name="SPOTEUR">#REF!</definedName>
    <definedName name="Swap" localSheetId="10">#REF!</definedName>
    <definedName name="Swap" localSheetId="2">#REF!</definedName>
    <definedName name="Swap" localSheetId="3">#REF!</definedName>
    <definedName name="Swap">#REF!</definedName>
    <definedName name="sxss">#REF!</definedName>
    <definedName name="TABELACOPOM">[20]Premio!$A$15:$D$712</definedName>
    <definedName name="taxas_ant" localSheetId="10">#REF!</definedName>
    <definedName name="taxas_ant" localSheetId="2">#REF!</definedName>
    <definedName name="taxas_ant" localSheetId="3">#REF!</definedName>
    <definedName name="taxas_ant">#REF!</definedName>
    <definedName name="taxas_mercado" localSheetId="10">#REF!</definedName>
    <definedName name="taxas_mercado" localSheetId="2">#REF!</definedName>
    <definedName name="taxas_mercado" localSheetId="3">#REF!</definedName>
    <definedName name="taxas_mercado">#REF!</definedName>
    <definedName name="taxas_pre" localSheetId="2">[2]Principal!#REF!</definedName>
    <definedName name="taxas_pre">[2]Principal!#REF!</definedName>
    <definedName name="taxas_pre_ant" localSheetId="2">[2]Principal!#REF!</definedName>
    <definedName name="taxas_pre_ant">[2]Principal!#REF!</definedName>
    <definedName name="TESTE" localSheetId="10">#REF!</definedName>
    <definedName name="TESTE" localSheetId="2">#REF!</definedName>
    <definedName name="TESTE" localSheetId="3">#REF!</definedName>
    <definedName name="TESTE">#REF!</definedName>
    <definedName name="TextCodCliente">"Edit Box 8"</definedName>
    <definedName name="tgtg">#REF!</definedName>
    <definedName name="títulos" localSheetId="10">#REF!</definedName>
    <definedName name="títulos" localSheetId="2">#REF!</definedName>
    <definedName name="títulos" localSheetId="3">#REF!</definedName>
    <definedName name="títulos">#REF!</definedName>
    <definedName name="totais" localSheetId="10">#REF!</definedName>
    <definedName name="totais" localSheetId="2">#REF!</definedName>
    <definedName name="totais" localSheetId="3">#REF!</definedName>
    <definedName name="totais">#REF!</definedName>
    <definedName name="totais_ant" localSheetId="10">#REF!</definedName>
    <definedName name="totais_ant" localSheetId="2">#REF!</definedName>
    <definedName name="totais_ant" localSheetId="3">#REF!</definedName>
    <definedName name="totais_ant">#REF!</definedName>
    <definedName name="total_adicionado" localSheetId="10">#REF!</definedName>
    <definedName name="total_adicionado" localSheetId="2">#REF!</definedName>
    <definedName name="total_adicionado" localSheetId="3">#REF!</definedName>
    <definedName name="total_adicionado">#REF!</definedName>
    <definedName name="total_dia" localSheetId="10">#REF!</definedName>
    <definedName name="total_dia" localSheetId="2">#REF!</definedName>
    <definedName name="total_dia" localSheetId="3">#REF!</definedName>
    <definedName name="total_dia">#REF!</definedName>
    <definedName name="total_emb" localSheetId="10">#REF!</definedName>
    <definedName name="total_emb" localSheetId="2">#REF!</definedName>
    <definedName name="total_emb" localSheetId="3">#REF!</definedName>
    <definedName name="total_emb">#REF!</definedName>
    <definedName name="total_fis" localSheetId="10">#REF!</definedName>
    <definedName name="total_fis" localSheetId="2">#REF!</definedName>
    <definedName name="total_fis" localSheetId="3">#REF!</definedName>
    <definedName name="total_fis">#REF!</definedName>
    <definedName name="total_fis_ant" localSheetId="10">#REF!</definedName>
    <definedName name="total_fis_ant" localSheetId="2">#REF!</definedName>
    <definedName name="total_fis_ant" localSheetId="3">#REF!</definedName>
    <definedName name="total_fis_ant">#REF!</definedName>
    <definedName name="total_net" localSheetId="10">#REF!</definedName>
    <definedName name="total_net" localSheetId="2">#REF!</definedName>
    <definedName name="total_net" localSheetId="3">#REF!</definedName>
    <definedName name="total_net">#REF!</definedName>
    <definedName name="total_qtde" localSheetId="10">#REF!</definedName>
    <definedName name="total_qtde" localSheetId="2">#REF!</definedName>
    <definedName name="total_qtde" localSheetId="3">#REF!</definedName>
    <definedName name="total_qtde">#REF!</definedName>
    <definedName name="total_real" localSheetId="10">#REF!</definedName>
    <definedName name="total_real" localSheetId="2">#REF!</definedName>
    <definedName name="total_real" localSheetId="3">#REF!</definedName>
    <definedName name="total_real">#REF!</definedName>
    <definedName name="total_res_sem" localSheetId="10">#REF!</definedName>
    <definedName name="total_res_sem" localSheetId="2">#REF!</definedName>
    <definedName name="total_res_sem" localSheetId="3">#REF!</definedName>
    <definedName name="total_res_sem">#REF!</definedName>
    <definedName name="total_var_pos" localSheetId="10">#REF!</definedName>
    <definedName name="total_var_pos" localSheetId="2">#REF!</definedName>
    <definedName name="total_var_pos" localSheetId="3">#REF!</definedName>
    <definedName name="total_var_pos">#REF!</definedName>
    <definedName name="total_var_res" localSheetId="10">#REF!</definedName>
    <definedName name="total_var_res" localSheetId="2">#REF!</definedName>
    <definedName name="total_var_res" localSheetId="3">#REF!</definedName>
    <definedName name="total_var_res">#REF!</definedName>
    <definedName name="Ultimo_Util">[3]FUNÇÕES!$AF$1</definedName>
    <definedName name="VALOR" localSheetId="10">#REF!</definedName>
    <definedName name="VALOR" localSheetId="2">#REF!</definedName>
    <definedName name="VALOR" localSheetId="3">#REF!</definedName>
    <definedName name="VALOR">#REF!</definedName>
    <definedName name="Var._Cambial" localSheetId="10">#REF!</definedName>
    <definedName name="Var._Cambial" localSheetId="2">#REF!</definedName>
    <definedName name="Var._Cambial" localSheetId="3">#REF!</definedName>
    <definedName name="Var._Cambial">#REF!</definedName>
    <definedName name="var_adicionado" localSheetId="10">#REF!</definedName>
    <definedName name="var_adicionado" localSheetId="2">#REF!</definedName>
    <definedName name="var_adicionado" localSheetId="3">#REF!</definedName>
    <definedName name="var_adicionado">#REF!</definedName>
    <definedName name="var_emb" localSheetId="10">#REF!</definedName>
    <definedName name="var_emb" localSheetId="2">#REF!</definedName>
    <definedName name="var_emb" localSheetId="3">#REF!</definedName>
    <definedName name="var_emb">#REF!</definedName>
    <definedName name="var_fis" localSheetId="10">#REF!</definedName>
    <definedName name="var_fis" localSheetId="2">#REF!</definedName>
    <definedName name="var_fis" localSheetId="3">#REF!</definedName>
    <definedName name="var_fis">#REF!</definedName>
    <definedName name="var_net" localSheetId="10">#REF!</definedName>
    <definedName name="var_net" localSheetId="2">#REF!</definedName>
    <definedName name="var_net" localSheetId="3">#REF!</definedName>
    <definedName name="var_net">#REF!</definedName>
    <definedName name="var_real" localSheetId="10">#REF!</definedName>
    <definedName name="var_real" localSheetId="2">#REF!</definedName>
    <definedName name="var_real" localSheetId="3">#REF!</definedName>
    <definedName name="var_real">#REF!</definedName>
    <definedName name="var_termo" localSheetId="10">#REF!</definedName>
    <definedName name="var_termo" localSheetId="2">#REF!</definedName>
    <definedName name="var_termo" localSheetId="3">#REF!</definedName>
    <definedName name="var_termo">#REF!</definedName>
    <definedName name="vbvbv">#REF!</definedName>
    <definedName name="Vencimento">[21]LFT!$M$63:$M$994</definedName>
    <definedName name="Vencimento2">[22]LFT!$M$63:$M$994</definedName>
    <definedName name="VencimentoLTN">[21]LTN!$J$66:$J$84</definedName>
    <definedName name="VencimentoLTN2">[22]LTN!$J$66:$J$84</definedName>
    <definedName name="vencto" localSheetId="10">#REF!</definedName>
    <definedName name="vencto" localSheetId="2">#REF!</definedName>
    <definedName name="vencto" localSheetId="3">#REF!</definedName>
    <definedName name="vencto">#REF!</definedName>
    <definedName name="vfgfgsd">[1]Instrumentos!$A$5:$A$3004</definedName>
    <definedName name="we">[2]Boletas!#REF!</definedName>
    <definedName name="wewe">[2]Anexos!#REF!</definedName>
    <definedName name="wsda">[2]Boletas!#REF!</definedName>
    <definedName name="wsdsad">#REF!</definedName>
    <definedName name="wwed">#REF!</definedName>
    <definedName name="xccxc">#REF!</definedName>
    <definedName name="xd">[1]Instrumentos!$A$5:$A$2932</definedName>
    <definedName name="XP">#REF!</definedName>
    <definedName name="xzcxcz">#REF!</definedName>
    <definedName name="xzxc">[2]Principal!#REF!</definedName>
  </definedNames>
  <calcPr calcId="191029" calcOnSave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Q19" i="14" l="1"/>
  <c r="Q20" i="14"/>
  <c r="Q21" i="14"/>
  <c r="Q22" i="14"/>
  <c r="Q23" i="14"/>
  <c r="Q24" i="14"/>
  <c r="Q25" i="14"/>
  <c r="Q26" i="14"/>
  <c r="Q27" i="14"/>
  <c r="Q28" i="14"/>
  <c r="Q29" i="14"/>
  <c r="Q30" i="14"/>
  <c r="Q31" i="14"/>
  <c r="Q32" i="14"/>
  <c r="Q33" i="14"/>
  <c r="Q34" i="14"/>
  <c r="Q35" i="14"/>
  <c r="Q36" i="14"/>
  <c r="Q37" i="14"/>
  <c r="Q38" i="14"/>
  <c r="Q18" i="14"/>
  <c r="Q17" i="14"/>
  <c r="Q16" i="14"/>
  <c r="Q15" i="14"/>
  <c r="Q14" i="14"/>
  <c r="Q13" i="14"/>
  <c r="Q12" i="14"/>
  <c r="Q11" i="14"/>
  <c r="Q10" i="14"/>
  <c r="Q9" i="14"/>
  <c r="D13" i="16"/>
  <c r="M13" i="12"/>
  <c r="Z12" i="16"/>
  <c r="Y24" i="16" s="1"/>
  <c r="H37" i="16" l="1"/>
  <c r="F37" i="16"/>
  <c r="N36" i="16"/>
  <c r="F34" i="16"/>
  <c r="F33" i="16"/>
  <c r="G19" i="16"/>
  <c r="G22" i="16" s="1"/>
  <c r="AD15" i="16"/>
  <c r="AC24" i="16" s="1"/>
  <c r="Q15" i="16"/>
  <c r="L18" i="16" s="1"/>
  <c r="L21" i="16" s="1"/>
  <c r="M15" i="16"/>
  <c r="Z11" i="16"/>
  <c r="U24" i="16" s="1"/>
  <c r="E9" i="26"/>
  <c r="E8" i="26"/>
  <c r="E7" i="26"/>
  <c r="E4" i="26"/>
  <c r="K1730" i="17"/>
  <c r="K1729" i="17"/>
  <c r="K1728" i="17"/>
  <c r="C19" i="16" l="1"/>
  <c r="C22" i="16" s="1"/>
  <c r="K1731" i="17"/>
  <c r="P18" i="16"/>
  <c r="P21" i="16" s="1"/>
  <c r="L24" i="16" s="1"/>
</calcChain>
</file>

<file path=xl/sharedStrings.xml><?xml version="1.0" encoding="utf-8"?>
<sst xmlns="http://schemas.openxmlformats.org/spreadsheetml/2006/main" count="6990" uniqueCount="374">
  <si>
    <t>CDB</t>
  </si>
  <si>
    <t>BMG</t>
  </si>
  <si>
    <t>Modal</t>
  </si>
  <si>
    <t>VENCIMENTO</t>
  </si>
  <si>
    <t>IPCA +</t>
  </si>
  <si>
    <t>Nome do Assessor</t>
  </si>
  <si>
    <t>Informações Básicas</t>
  </si>
  <si>
    <t>Tipo de Ativo</t>
  </si>
  <si>
    <t>Comentários</t>
  </si>
  <si>
    <t>As agências de Rating tem escalas diferentes entre si para suas notas de risco de crédito. Na tabela abaixo é possível ver essa equivalencia entre elas:</t>
  </si>
  <si>
    <t>Material de Uso Interno</t>
  </si>
  <si>
    <t>Planilha de Cotações</t>
  </si>
  <si>
    <t>Aplicação Inicial</t>
  </si>
  <si>
    <t>Prazo em meses:</t>
  </si>
  <si>
    <t>CDI (%)</t>
  </si>
  <si>
    <t>Valor Bruto</t>
  </si>
  <si>
    <t>Ganho</t>
  </si>
  <si>
    <t>Aplicação Inicial:</t>
  </si>
  <si>
    <t>CDI:</t>
  </si>
  <si>
    <t>Taxa CDB:</t>
  </si>
  <si>
    <t>Taxa LCA/LCI:</t>
  </si>
  <si>
    <t>IR CDB:</t>
  </si>
  <si>
    <t>Valor CDB:</t>
  </si>
  <si>
    <t>Valor LCA/LCI:</t>
  </si>
  <si>
    <t>Ganho CDB:</t>
  </si>
  <si>
    <t>Ganho LCA/LCI:</t>
  </si>
  <si>
    <t>Título</t>
  </si>
  <si>
    <t>Taxa cliente</t>
  </si>
  <si>
    <t>Rebate AAI</t>
  </si>
  <si>
    <t>Receita estimada</t>
  </si>
  <si>
    <t>FPFA</t>
  </si>
  <si>
    <t>DI</t>
  </si>
  <si>
    <t>Colar</t>
  </si>
  <si>
    <t>Resgate</t>
  </si>
  <si>
    <t>CDI</t>
  </si>
  <si>
    <t>PRÉ</t>
  </si>
  <si>
    <t>Aplicação</t>
  </si>
  <si>
    <t>Taxa Cliente</t>
  </si>
  <si>
    <t>Repasse  (%CDI)</t>
  </si>
  <si>
    <t>CDB/LCI/LCA/LF</t>
  </si>
  <si>
    <t>DEB/CRI/CRA</t>
  </si>
  <si>
    <t>Data Inicial</t>
  </si>
  <si>
    <t>LCI/LCA</t>
  </si>
  <si>
    <t>Vencimento</t>
  </si>
  <si>
    <t>PRÉ/IPCA</t>
  </si>
  <si>
    <t>Taxa % CDI</t>
  </si>
  <si>
    <t>Taxa PRÉ</t>
  </si>
  <si>
    <r>
      <t xml:space="preserve"> Duration (</t>
    </r>
    <r>
      <rPr>
        <sz val="11"/>
        <color theme="1"/>
        <rFont val="Century Gothic"/>
        <family val="2"/>
      </rPr>
      <t>anos)</t>
    </r>
  </si>
  <si>
    <t>Taxa Distribuidor</t>
  </si>
  <si>
    <t>Receita</t>
  </si>
  <si>
    <t>Data</t>
  </si>
  <si>
    <t>Dias Uteis</t>
  </si>
  <si>
    <t>PU</t>
  </si>
  <si>
    <t>Taxa cliente entrada</t>
  </si>
  <si>
    <t>Taxa c/ spread max</t>
  </si>
  <si>
    <t>Taxa c/ spread min</t>
  </si>
  <si>
    <t>Ágio / Deságio - Resgate</t>
  </si>
  <si>
    <t xml:space="preserve">CDB x LCA/LCI </t>
  </si>
  <si>
    <t>Simulador de Investimentos - Carrego</t>
  </si>
  <si>
    <t>Calculadora de Receita Potencial</t>
  </si>
  <si>
    <t>Taxa s/ spread</t>
  </si>
  <si>
    <t>RECEITA OPERAÇÃO</t>
  </si>
  <si>
    <t>Taxa saída</t>
  </si>
  <si>
    <t>PU saída</t>
  </si>
  <si>
    <t>Clique Aqui</t>
  </si>
  <si>
    <t>Cálculo do PU:</t>
  </si>
  <si>
    <t>Aplicação Mínima</t>
  </si>
  <si>
    <t>Quantidade</t>
  </si>
  <si>
    <t xml:space="preserve">Cliente </t>
  </si>
  <si>
    <t xml:space="preserve">Ágio </t>
  </si>
  <si>
    <t>%</t>
  </si>
  <si>
    <t>Financeiro</t>
  </si>
  <si>
    <t>12 meses</t>
  </si>
  <si>
    <t>24 meses</t>
  </si>
  <si>
    <t>Tipo Operação</t>
  </si>
  <si>
    <t>Tipo de Cotação</t>
  </si>
  <si>
    <t>Data de Liquidação</t>
  </si>
  <si>
    <t>Código do Ativo</t>
  </si>
  <si>
    <t>Firme</t>
  </si>
  <si>
    <t>#1</t>
  </si>
  <si>
    <t>#2</t>
  </si>
  <si>
    <t>#3</t>
  </si>
  <si>
    <t>#4</t>
  </si>
  <si>
    <t>#5</t>
  </si>
  <si>
    <t>#6</t>
  </si>
  <si>
    <t>#7</t>
  </si>
  <si>
    <t>#8</t>
  </si>
  <si>
    <t>#9</t>
  </si>
  <si>
    <t>#10</t>
  </si>
  <si>
    <t>Cotaçao #1</t>
  </si>
  <si>
    <t>Cotaçao #2</t>
  </si>
  <si>
    <t>Cotaçao #3</t>
  </si>
  <si>
    <t>Cotaçao #4</t>
  </si>
  <si>
    <t>Cotaçao #5</t>
  </si>
  <si>
    <t>Cotaçao #6</t>
  </si>
  <si>
    <t>Cotaçao #7</t>
  </si>
  <si>
    <t>Cotaçao #8</t>
  </si>
  <si>
    <t>Cotaçao #9</t>
  </si>
  <si>
    <t>Cotaçao #10</t>
  </si>
  <si>
    <t>Nº de Cotações</t>
  </si>
  <si>
    <t>Título Público</t>
  </si>
  <si>
    <t>Indicativa</t>
  </si>
  <si>
    <t>Observações</t>
  </si>
  <si>
    <t>Se Tipo de Cotação -&gt; Firme: É necessário preencher a Taxa ou o PU</t>
  </si>
  <si>
    <t>Se Tipo de Cotação -&gt; Indicativa: Não precisa preencher a Taxa e o PU</t>
  </si>
  <si>
    <t>D0</t>
  </si>
  <si>
    <t>D1</t>
  </si>
  <si>
    <t>Compromissada Incentivada</t>
  </si>
  <si>
    <t>DPGE</t>
  </si>
  <si>
    <t>Emissor</t>
  </si>
  <si>
    <t>Receita Bruta aproximada por milhão aplicado</t>
  </si>
  <si>
    <t>3% CDI</t>
  </si>
  <si>
    <t>Lastro Não Incentivado</t>
  </si>
  <si>
    <t>Características Gerais:</t>
  </si>
  <si>
    <t>- Cobertura do FGC para até R$ 40 milhões;</t>
  </si>
  <si>
    <t>- Recebimento prioritário do FGC (aprox. 3 dias úteis);</t>
  </si>
  <si>
    <t>- Incidência da tabela regressiva de IR;</t>
  </si>
  <si>
    <t>- Valor mínimo de aplicação de R$ 1 milhão.</t>
  </si>
  <si>
    <t>Compromissada</t>
  </si>
  <si>
    <t>NOME DO ASSESSOR</t>
  </si>
  <si>
    <t>NOME CLIENTE</t>
  </si>
  <si>
    <t>EQTR11</t>
  </si>
  <si>
    <t>OBS: A emissão de DPGE depende da disponibilidade de lastro do Emissor, o mesmo deve ser confirmado no ato da aplicação.</t>
  </si>
  <si>
    <t>Rating</t>
  </si>
  <si>
    <t>A sensibilização do relatório de comissionamento será feito em até 5 dias úteis da liquidação do instrumento. Por conta da resolução do Banco Central que rege o instrumento não é possível ter receita via compra e venda, logo recebemos via TED dos emissores dentro desse prazo.</t>
  </si>
  <si>
    <t>R$ 1.000.000,00</t>
  </si>
  <si>
    <t>A FITCH</t>
  </si>
  <si>
    <t>Spread</t>
  </si>
  <si>
    <t>Fibra</t>
  </si>
  <si>
    <t>Omni</t>
  </si>
  <si>
    <t>122% CDI</t>
  </si>
  <si>
    <t>BBB- S&amp;P</t>
  </si>
  <si>
    <t>120% CDI</t>
  </si>
  <si>
    <t>Taxa Cliente (% CDI)</t>
  </si>
  <si>
    <t>114% CDI</t>
  </si>
  <si>
    <t>Baa1 MOODYS</t>
  </si>
  <si>
    <t>A S&amp;P</t>
  </si>
  <si>
    <t>CDI + 1.45%</t>
  </si>
  <si>
    <t>Dia da Semana</t>
  </si>
  <si>
    <t>Feriado</t>
  </si>
  <si>
    <t>segunda-feira</t>
  </si>
  <si>
    <t>Confraternização Universal</t>
  </si>
  <si>
    <t>Carnaval</t>
  </si>
  <si>
    <t>terça-feira</t>
  </si>
  <si>
    <t>sexta-feira</t>
  </si>
  <si>
    <t>Paixão de Cristo</t>
  </si>
  <si>
    <t>sábado</t>
  </si>
  <si>
    <t>Tiradentes</t>
  </si>
  <si>
    <t>Dia do Trabalho</t>
  </si>
  <si>
    <t>quinta-feira</t>
  </si>
  <si>
    <t>Corpus Christi</t>
  </si>
  <si>
    <t>Independência do Brasil</t>
  </si>
  <si>
    <r>
      <t>Nossa Sr.</t>
    </r>
    <r>
      <rPr>
        <vertAlign val="superscript"/>
        <sz val="9"/>
        <color indexed="8"/>
        <rFont val="Arial"/>
        <family val="2"/>
      </rPr>
      <t>a</t>
    </r>
    <r>
      <rPr>
        <sz val="9"/>
        <color indexed="8"/>
        <rFont val="Arial"/>
        <family val="2"/>
      </rPr>
      <t xml:space="preserve"> Aparecida - Padroeira do Brasil</t>
    </r>
  </si>
  <si>
    <t>Finados</t>
  </si>
  <si>
    <t>Proclamação da República</t>
  </si>
  <si>
    <t>Natal</t>
  </si>
  <si>
    <t>domingo</t>
  </si>
  <si>
    <t>quarta-feira</t>
  </si>
  <si>
    <t>Prazo (dias)</t>
  </si>
  <si>
    <t>COTAÇÃO</t>
  </si>
  <si>
    <t>CONTA</t>
  </si>
  <si>
    <t>TIPO OPERAÇÃO</t>
  </si>
  <si>
    <t>COTAÇÃO/ORDEM</t>
  </si>
  <si>
    <t>TIPO DE ATIVO</t>
  </si>
  <si>
    <t>FINANCEIRO</t>
  </si>
  <si>
    <t>QTD</t>
  </si>
  <si>
    <t>TAXA</t>
  </si>
  <si>
    <t>LIQUIDAÇÃO</t>
  </si>
  <si>
    <t>STATUS</t>
  </si>
  <si>
    <t>Caso o campo status não esteja sendo atualizado, clicar em VALIDAR</t>
  </si>
  <si>
    <t>DU:</t>
  </si>
  <si>
    <t>Firme Liq. Diária</t>
  </si>
  <si>
    <t>Tipo de Cotação -&gt; Firme ou Firme Liq. Diária: A operação será executada caso possível.       Indicativa: Será enviada a condição indicativa para análise do assessor.</t>
  </si>
  <si>
    <t>LCA</t>
  </si>
  <si>
    <t>LCI</t>
  </si>
  <si>
    <t>LF</t>
  </si>
  <si>
    <t>LFSN</t>
  </si>
  <si>
    <t>LIG</t>
  </si>
  <si>
    <t>LFS</t>
  </si>
  <si>
    <t>NTN-B (Tesouro IPCA com Juros)</t>
  </si>
  <si>
    <t>NTN-F (Tesouro Prefixado com Juros)</t>
  </si>
  <si>
    <t>LFT (Tesouro Selic)</t>
  </si>
  <si>
    <t>LTN (Tesouro Prefixado)</t>
  </si>
  <si>
    <t>Lastro Incentivado</t>
  </si>
  <si>
    <t>CPF/CNPJ</t>
  </si>
  <si>
    <t>¹ Consultar taxas atualizadas no Portal Admin em PRODUTOS &gt; RENDA FIXA &gt; TÍTULOS PÚBLICOS.</t>
  </si>
  <si>
    <t>Indicativo entre 70% e 90%</t>
  </si>
  <si>
    <t>Indicativo entre 70% e 78%</t>
  </si>
  <si>
    <t>* sujeito à disponibilidade, consultar taxas diárias na plataforma
   ativos disponíveis para aplicação entre 11h e 17h30.</t>
  </si>
  <si>
    <t>Ativos com liquidez diária do BTG Pactual</t>
  </si>
  <si>
    <t>Produto</t>
  </si>
  <si>
    <t>Prazo</t>
  </si>
  <si>
    <t>Indexador</t>
  </si>
  <si>
    <t>Tx. Máxima</t>
  </si>
  <si>
    <t>Tx. Portal</t>
  </si>
  <si>
    <t>Spread portal</t>
  </si>
  <si>
    <t>Aplicação mínima</t>
  </si>
  <si>
    <t>Juros</t>
  </si>
  <si>
    <t>Ativos de crédito bancário</t>
  </si>
  <si>
    <t>*Emissores com spread portal 0.00% possuem remuneração via Fee.
  Taxas pré são indicativas e podem variar na plataforma ao longo do dia</t>
  </si>
  <si>
    <r>
      <rPr>
        <b/>
        <sz val="11"/>
        <color rgb="FF001E61"/>
        <rFont val="Century Gothic"/>
        <family val="2"/>
      </rPr>
      <t xml:space="preserve">INFORMAÇÕES OPERACIONAIS: </t>
    </r>
    <r>
      <rPr>
        <sz val="11"/>
        <color rgb="FF001E61"/>
        <rFont val="Century Gothic"/>
        <family val="2"/>
      </rPr>
      <t xml:space="preserve">
Horário de aplicação: os produtos estão habilitados para aplicações até às 15h, sujeitos a disponibilidade e alteração nas condições sem aviso prévio.
Assinatura de documentos: para toda operação de renda fixa é necessário que o cliente tenha assinado o Termo de Custódia de Títulos.
Receita estimada: a receita informada é estimada nas condições de mercado no momento do envio, podendo sofrer alterações posteriores sem aviso prévio devido a mudanças nas condições de mercado.</t>
    </r>
  </si>
  <si>
    <t>Fitch</t>
  </si>
  <si>
    <t>AAA</t>
  </si>
  <si>
    <t>AA+</t>
  </si>
  <si>
    <t>AA</t>
  </si>
  <si>
    <t>AA-</t>
  </si>
  <si>
    <t>A+</t>
  </si>
  <si>
    <t>A</t>
  </si>
  <si>
    <t>A-</t>
  </si>
  <si>
    <t>BBB+</t>
  </si>
  <si>
    <t>BBB</t>
  </si>
  <si>
    <t>BBB-</t>
  </si>
  <si>
    <t>BB+</t>
  </si>
  <si>
    <t>BB</t>
  </si>
  <si>
    <t>BB-</t>
  </si>
  <si>
    <t>B+</t>
  </si>
  <si>
    <t>B</t>
  </si>
  <si>
    <t>B-</t>
  </si>
  <si>
    <t>CCC</t>
  </si>
  <si>
    <t>CC</t>
  </si>
  <si>
    <t>C</t>
  </si>
  <si>
    <t>Aaa</t>
  </si>
  <si>
    <t>Aa1</t>
  </si>
  <si>
    <t>A1</t>
  </si>
  <si>
    <t>B1</t>
  </si>
  <si>
    <t>Aa2</t>
  </si>
  <si>
    <t>Aa3</t>
  </si>
  <si>
    <t>A2</t>
  </si>
  <si>
    <t>A3</t>
  </si>
  <si>
    <t>Baa1</t>
  </si>
  <si>
    <t>Baa2</t>
  </si>
  <si>
    <t>Baa3</t>
  </si>
  <si>
    <t>Ba1</t>
  </si>
  <si>
    <t>Ba2</t>
  </si>
  <si>
    <t>Ba3</t>
  </si>
  <si>
    <t>B2</t>
  </si>
  <si>
    <t>B3</t>
  </si>
  <si>
    <t>Caa</t>
  </si>
  <si>
    <t>Ca</t>
  </si>
  <si>
    <t>S&amp;P</t>
  </si>
  <si>
    <t>Moody's</t>
  </si>
  <si>
    <t>EMISSOR ou CÓDIGO DO ATIVO</t>
  </si>
  <si>
    <t>Inserir o nome do cliente</t>
  </si>
  <si>
    <t>123.456.789-00</t>
  </si>
  <si>
    <t>123AAABBBCC</t>
  </si>
  <si>
    <r>
      <t>Compromissada</t>
    </r>
    <r>
      <rPr>
        <b/>
        <sz val="18"/>
        <color theme="0"/>
        <rFont val="Century Gothic"/>
        <family val="2"/>
      </rPr>
      <t>*</t>
    </r>
  </si>
  <si>
    <t>Aplicação mínima de R$ 200.000,00</t>
  </si>
  <si>
    <t>Calculadora</t>
  </si>
  <si>
    <t>Títulos públicos</t>
  </si>
  <si>
    <t>Taxa do portal às 10h ¹</t>
  </si>
  <si>
    <t>Spread padrão</t>
  </si>
  <si>
    <t>#11</t>
  </si>
  <si>
    <t>#12</t>
  </si>
  <si>
    <t>#13</t>
  </si>
  <si>
    <t>#14</t>
  </si>
  <si>
    <t>#15</t>
  </si>
  <si>
    <t>#16</t>
  </si>
  <si>
    <t>#17</t>
  </si>
  <si>
    <t>#18</t>
  </si>
  <si>
    <t>#19</t>
  </si>
  <si>
    <t>#20</t>
  </si>
  <si>
    <t>#21</t>
  </si>
  <si>
    <t>#22</t>
  </si>
  <si>
    <t>#23</t>
  </si>
  <si>
    <t>#24</t>
  </si>
  <si>
    <t>#25</t>
  </si>
  <si>
    <t>#26</t>
  </si>
  <si>
    <t>#27</t>
  </si>
  <si>
    <t>#28</t>
  </si>
  <si>
    <t>#29</t>
  </si>
  <si>
    <t>#30</t>
  </si>
  <si>
    <t>Cotaçao #11</t>
  </si>
  <si>
    <t>Cotaçao #12</t>
  </si>
  <si>
    <t>Cotaçao #13</t>
  </si>
  <si>
    <t>Cotaçao #14</t>
  </si>
  <si>
    <t>Cotaçao #15</t>
  </si>
  <si>
    <t>Cotaçao #16</t>
  </si>
  <si>
    <t>Cotaçao #17</t>
  </si>
  <si>
    <t>Cotaçao #18</t>
  </si>
  <si>
    <t>Cotaçao #19</t>
  </si>
  <si>
    <t>Cotaçao #20</t>
  </si>
  <si>
    <t>Cotaçao #21</t>
  </si>
  <si>
    <t>Cotaçao #22</t>
  </si>
  <si>
    <t>Cotaçao #23</t>
  </si>
  <si>
    <t>Cotaçao #24</t>
  </si>
  <si>
    <t>Cotaçao #25</t>
  </si>
  <si>
    <t>Cotaçao #26</t>
  </si>
  <si>
    <t>Cotaçao #27</t>
  </si>
  <si>
    <t>Cotaçao #28</t>
  </si>
  <si>
    <t>Cotaçao #29</t>
  </si>
  <si>
    <t>Cotaçao #30</t>
  </si>
  <si>
    <t>Número de cotações</t>
  </si>
  <si>
    <t>Banco ABC</t>
  </si>
  <si>
    <t>%CDI</t>
  </si>
  <si>
    <t>IPCA</t>
  </si>
  <si>
    <t>PRE</t>
  </si>
  <si>
    <t>Banco Agibank</t>
  </si>
  <si>
    <t>Andbank</t>
  </si>
  <si>
    <t>CDI+</t>
  </si>
  <si>
    <t>Banco C6 Consignado</t>
  </si>
  <si>
    <t>Banco BMG</t>
  </si>
  <si>
    <t>Banco de Brasília</t>
  </si>
  <si>
    <t>Banco BS2</t>
  </si>
  <si>
    <t>Banco BBC (Grupo Simpar)</t>
  </si>
  <si>
    <t>Banco Fator</t>
  </si>
  <si>
    <t>Banco Original</t>
  </si>
  <si>
    <t>Banco Senff</t>
  </si>
  <si>
    <t>Banco da China</t>
  </si>
  <si>
    <t>Banco Bari</t>
  </si>
  <si>
    <t>Banco Bocom</t>
  </si>
  <si>
    <t>Bank of China Múltiplo</t>
  </si>
  <si>
    <t>Banco Daycoval</t>
  </si>
  <si>
    <t>Banco Digimais</t>
  </si>
  <si>
    <t>Banco Fibra</t>
  </si>
  <si>
    <t>Banco Stellantis</t>
  </si>
  <si>
    <t>Goldman Sachs</t>
  </si>
  <si>
    <t>Banco Haitong</t>
  </si>
  <si>
    <t>Banco ICBC</t>
  </si>
  <si>
    <t>Banco Industrial</t>
  </si>
  <si>
    <t>Banco Luso</t>
  </si>
  <si>
    <t>Mercado Crédito (Mercado Livre)</t>
  </si>
  <si>
    <t>Banco Mercantil</t>
  </si>
  <si>
    <t>Midway Riachuelo</t>
  </si>
  <si>
    <t>Neon Financeira</t>
  </si>
  <si>
    <t>Omni CFI</t>
  </si>
  <si>
    <t>OXY COMPANHIA HIPOTECÁRIA</t>
  </si>
  <si>
    <t>Ouribank</t>
  </si>
  <si>
    <t>Banco Pan</t>
  </si>
  <si>
    <t>Picpay</t>
  </si>
  <si>
    <t>Pagbank (Banco Seguro)</t>
  </si>
  <si>
    <t>Paraná Banco</t>
  </si>
  <si>
    <t>Banco Pine</t>
  </si>
  <si>
    <t>Porto Seguro</t>
  </si>
  <si>
    <t>Poupex</t>
  </si>
  <si>
    <t>RP Financeira</t>
  </si>
  <si>
    <t>Realize Financeira</t>
  </si>
  <si>
    <t>Banco Rendimento</t>
  </si>
  <si>
    <t>Banco Rodobens</t>
  </si>
  <si>
    <t>Socinal Financeira</t>
  </si>
  <si>
    <t>Banco Afinz</t>
  </si>
  <si>
    <t>Stellantis Financiamentos</t>
  </si>
  <si>
    <t>TentosCap</t>
  </si>
  <si>
    <t>Banco Topázio</t>
  </si>
  <si>
    <t>Banco Triângulo</t>
  </si>
  <si>
    <t>Via Certa</t>
  </si>
  <si>
    <t>Banco Volkswagen</t>
  </si>
  <si>
    <t>No Vencimento</t>
  </si>
  <si>
    <t>-</t>
  </si>
  <si>
    <t>5.99999999999999% do CDI pró-rata</t>
  </si>
  <si>
    <t>No Resgate após a Carencia</t>
  </si>
  <si>
    <t>2.25% do CDI pró-rata</t>
  </si>
  <si>
    <t>Banco BTG Pactual</t>
  </si>
  <si>
    <t>AAA (S&amp;P)</t>
  </si>
  <si>
    <t>No resgate após a carência</t>
  </si>
  <si>
    <t>Mensal</t>
  </si>
  <si>
    <t>Data início liquidez</t>
  </si>
  <si>
    <t/>
  </si>
  <si>
    <t>03/Jul/2026</t>
  </si>
  <si>
    <t>NTN-B</t>
  </si>
  <si>
    <t>LFT</t>
  </si>
  <si>
    <t>LTN</t>
  </si>
  <si>
    <t>NTN-F</t>
  </si>
  <si>
    <t>EMISSOR</t>
  </si>
  <si>
    <t>PRODUTO</t>
  </si>
  <si>
    <t>PRAZO</t>
  </si>
  <si>
    <t>INDEXADOR</t>
  </si>
  <si>
    <t>TX. MÁXIMA</t>
  </si>
  <si>
    <t>TX. PORTAL</t>
  </si>
  <si>
    <t>RECEITA ESTIMADA</t>
  </si>
  <si>
    <t>APLICAÇÃO MÍNIMA</t>
  </si>
  <si>
    <t>RATING</t>
  </si>
  <si>
    <t>JUROS</t>
  </si>
  <si>
    <t>CARÊNCIA (em dias)</t>
  </si>
  <si>
    <t>0.075% pro rata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</si>
</sst>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0">
    <numFmt numFmtId="5" formatCode="&quot;$&quot;#,##0_);\(&quot;$&quot;#,##0\)"/>
    <numFmt numFmtId="7" formatCode="&quot;$&quot;#,##0.00_);\(&quot;$&quot;#,##0.00\)"/>
    <numFmt numFmtId="42" formatCode="_(&quot;$&quot;* #,##0_);_(&quot;$&quot;* \(#,##0\);_(&quot;$&quot;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-&quot;R$&quot;\ * #,##0.00_-;\-&quot;R$&quot;\ * #,##0.00_-;_-&quot;R$&quot;\ * &quot;-&quot;??_-;_-@_-"/>
    <numFmt numFmtId="165" formatCode="_-* #,##0.00_-;\-* #,##0.00_-;_-* &quot;-&quot;??_-;_-@_-"/>
    <numFmt numFmtId="166" formatCode="_-[$R$-416]\ * #,##0.00_-;\-[$R$-416]\ * #,##0.00_-;_-[$R$-416]\ * &quot;-&quot;??_-;_-@_-"/>
    <numFmt numFmtId="167" formatCode="0.0%"/>
    <numFmt numFmtId="168" formatCode="0.0"/>
    <numFmt numFmtId="169" formatCode="_(&quot;R$&quot;* #,##0.00_);_(&quot;R$&quot;* \(#,##0.00\);_(&quot;R$&quot;* &quot;-&quot;??_);_(@_)"/>
    <numFmt numFmtId="170" formatCode="_(&quot;R$ &quot;* #,##0.00_);_(&quot;R$ &quot;* \(#,##0.00\);_(&quot;R$ &quot;* &quot;-&quot;??_);_(@_)"/>
    <numFmt numFmtId="171" formatCode="General_)"/>
    <numFmt numFmtId="172" formatCode="&quot;R$&quot;#,##0.00_);\(&quot;R$&quot;#,##0.00\)"/>
    <numFmt numFmtId="173" formatCode="&quot;R$&quot;#,##0.00_);&quot;(R$&quot;#,##0.00\)"/>
    <numFmt numFmtId="174" formatCode="&quot;R$&quot;#,##0_);\(&quot;R$&quot;#,##0\)"/>
    <numFmt numFmtId="175" formatCode="&quot;R$&quot;#,##0_);&quot;(R$&quot;#,##0\)"/>
    <numFmt numFmtId="176" formatCode="_([$€-2]* #,##0.00_);_([$€-2]* \(#,##0.00\);_([$€-2]* &quot;-&quot;??_)"/>
    <numFmt numFmtId="177" formatCode="_([$€-2]* #,##0.00_);_([$€-2]* \(#,##0.00\);_([$€-2]* \-??_)"/>
    <numFmt numFmtId="178" formatCode="_([$€]* #,##0.00_);_([$€]* \(#,##0.00\);_([$€]* &quot;-&quot;??_);_(@_)"/>
    <numFmt numFmtId="179" formatCode="#,#00"/>
    <numFmt numFmtId="180" formatCode="\$#,##0\ ;\(\$#,##0\)"/>
    <numFmt numFmtId="181" formatCode="\$#,##0\ ;&quot;($&quot;#,##0\)"/>
    <numFmt numFmtId="182" formatCode="%#,#00"/>
    <numFmt numFmtId="183" formatCode="#.##000"/>
    <numFmt numFmtId="184" formatCode="_(\(*)\ #,##0.00_);_(\(*)\ \(#,##0.00\);_(\(*)\ &quot;-&quot;??_);_(@_)"/>
    <numFmt numFmtId="185" formatCode="_(\(*)\ #,##0.00_);_(\(*)&quot; (&quot;#,##0.00\);_(\(*)&quot; -&quot;??_);_(@_)"/>
    <numFmt numFmtId="186" formatCode="#,"/>
    <numFmt numFmtId="187" formatCode="&quot;Cr$&quot;#,##0.00_);\(&quot;Cr$&quot;#,##0.00\)"/>
    <numFmt numFmtId="188" formatCode="&quot;Cr$&quot;#,##0.00_);&quot;(Cr$&quot;#,##0.00\)"/>
    <numFmt numFmtId="189" formatCode="_-&quot;$&quot;* #,##0.00_-;\-&quot;$&quot;* #,##0.00_-;_-&quot;$&quot;* &quot;-&quot;??_-;_-@_-"/>
    <numFmt numFmtId="190" formatCode="_(* #,##0_);_(* \(#,##0\);_(* &quot;-&quot;??_);_(@_)"/>
    <numFmt numFmtId="191" formatCode="&quot;R$ &quot;#,##0.00_);[Red]\(&quot;R$ &quot;#,##0.00\)"/>
    <numFmt numFmtId="192" formatCode="_(* #,##0.0_);_(* \(#,##0.0\);_(* &quot;-&quot;??_);_(@_)"/>
    <numFmt numFmtId="193" formatCode="#,##0.0\ ;\(#,##0.0\)"/>
    <numFmt numFmtId="194" formatCode="&quot;$&quot;#,##0.00_%_);\(&quot;$&quot;#,##0.00\)_%;&quot;$&quot;#,##0.00_%_);@_%_)"/>
    <numFmt numFmtId="195" formatCode="0.0\x_)_);&quot;NM&quot;_x_)_);0.0\x_)_);@_%_)"/>
    <numFmt numFmtId="196" formatCode="&quot;$&quot;#,##0.0_);\(&quot;$&quot;#,##0.0\)"/>
    <numFmt numFmtId="197" formatCode="&quot;$&quot;#,##0.000_);\(&quot;$&quot;#,##0.000\)"/>
    <numFmt numFmtId="198" formatCode="&quot;$&quot;#,##0.0000_);\(&quot;$&quot;#,##0.0000\)"/>
    <numFmt numFmtId="199" formatCode="&quot;$&quot;#,##0;\-&quot;$&quot;#,##0"/>
    <numFmt numFmtId="200" formatCode="0.0_)\%;\(0.0\)\%;0.0_)\%;@_)_%"/>
    <numFmt numFmtId="201" formatCode="#,##0.0_)_%;\(#,##0.0\)_%;0.0_)_%;@_)_%"/>
    <numFmt numFmtId="202" formatCode="#,##0.0_);\(#,##0.0\);#,##0.0_);@_)"/>
    <numFmt numFmtId="203" formatCode="#,##0.0_);\(#,##0.0\)"/>
    <numFmt numFmtId="204" formatCode="&quot;$&quot;_(#,##0.00_);&quot;$&quot;\(#,##0.00\);&quot;$&quot;_(0.00_);@_)"/>
    <numFmt numFmtId="205" formatCode="&quot;$&quot;_(#,##0.00_);&quot;$&quot;\(#,##0.00\)"/>
    <numFmt numFmtId="206" formatCode="_-&quot;R$ &quot;* #,##0.00_-;\-&quot;R$ &quot;* #,##0.00_-;_-&quot;R$ &quot;* &quot;-&quot;??_-;_-@_-"/>
    <numFmt numFmtId="207" formatCode="_(* #,##0.000000_);_(* \(#,##0.000000\);_(* &quot;-&quot;??????_);_(@_)"/>
    <numFmt numFmtId="208" formatCode="#,##0.0_%_);\(#,##0.0\)_%;#,##0.0_%_);@_%_)"/>
    <numFmt numFmtId="209" formatCode="&quot;R$ &quot;#,##0.00_);\(&quot;R$ &quot;#,##0.00\)"/>
    <numFmt numFmtId="210" formatCode="&quot;$&quot;#,##0.00;\-&quot;$&quot;#,##0.00"/>
    <numFmt numFmtId="211" formatCode="#,##0.00_);\(#,##0.00\);0.00_);@_)"/>
    <numFmt numFmtId="212" formatCode="&quot;$&quot;#,##0.00;[Red]\-&quot;$&quot;#,##0.00"/>
    <numFmt numFmtId="213" formatCode="\€_(#,##0.00_);\€\(#,##0.00\);\€_(0.00_);@_)"/>
    <numFmt numFmtId="214" formatCode="_(&quot;R$ &quot;* #,##0_);_(&quot;R$ &quot;* \(#,##0\);_(&quot;R$ &quot;* &quot;-&quot;_);_(@_)"/>
    <numFmt numFmtId="215" formatCode="_-&quot;$&quot;* #,##0_-;\-&quot;$&quot;* #,##0_-;_-&quot;$&quot;* &quot;-&quot;_-;_-@_-"/>
    <numFmt numFmtId="216" formatCode="#,##0_)\x;\(#,##0\)\x;0_)\x;@_)_x"/>
    <numFmt numFmtId="217" formatCode="#,##0.0_)\x;\(#,##0.0\)\x"/>
    <numFmt numFmtId="218" formatCode="_(&quot;R$&quot;* #,##0_);_(&quot;R$&quot;* \(#,##0\);_(&quot;R$&quot;* &quot;-&quot;_);_(@_)"/>
    <numFmt numFmtId="219" formatCode="0.0%_);\(0.0%\);0.0%_);@_%_)"/>
    <numFmt numFmtId="220" formatCode="#,##0_%_);\(#,##0\)_%;#,##0_%_);@_%_)"/>
    <numFmt numFmtId="221" formatCode="&quot;R$ &quot;#,##0_);\(&quot;R$ &quot;#,##0\)"/>
    <numFmt numFmtId="222" formatCode="#,##0.0_)\x;\(#,##0.0\)\x;0.0_)\x;@_)_x"/>
    <numFmt numFmtId="223" formatCode="#,##0_)_x;\(#,##0\)_x;0_)_x;@_)_x"/>
    <numFmt numFmtId="224" formatCode="#,##0.0_)_x;\(#,##0.0\)_x"/>
    <numFmt numFmtId="225" formatCode="#,##0.00_%_);\(#,##0.00\)_%;#,##0.00_%_);@_%_)"/>
    <numFmt numFmtId="226" formatCode="&quot;R$ &quot;#,##0;[Red]\-&quot;R$ &quot;#,##0"/>
    <numFmt numFmtId="227" formatCode="_(&quot;$&quot;* #,##0_);_(&quot;$&quot;* \(#,##0\);_(&quot;$&quot;* &quot;-&quot;???_);_(@_)"/>
    <numFmt numFmtId="228" formatCode="&quot;$&quot;#,##0;[Red]\-&quot;$&quot;#,##0"/>
    <numFmt numFmtId="229" formatCode="0.0_)\%;\(0.0\)\%"/>
    <numFmt numFmtId="230" formatCode="&quot;$&quot;#,##0.0_%_);\(&quot;$&quot;#,##0.0\)_%;&quot;$&quot;#,##0.0_%_);@_%_)"/>
    <numFmt numFmtId="231" formatCode="#,##0.0_)_%;\(#,##0.0\)_%"/>
    <numFmt numFmtId="232" formatCode="\£\ #,##0_);[Red]\(\£\ #,##0\)"/>
    <numFmt numFmtId="233" formatCode="\¥\ #,##0_);[Red]\(\¥\ #,##0\)"/>
    <numFmt numFmtId="234" formatCode="#,##0.000_);\(#,##0.000\)"/>
    <numFmt numFmtId="235" formatCode="#,##0.0000_);\(#,##0.0000\)"/>
    <numFmt numFmtId="236" formatCode="#,##0.0_);[Red]\(#,##0.0\)"/>
    <numFmt numFmtId="237" formatCode="&quot;$&quot;#,##0.000_);[Red]\(&quot;$&quot;#,##0.000\)"/>
    <numFmt numFmtId="238" formatCode="#,##0.0000_);[Red]\(#,##0.0000\)"/>
    <numFmt numFmtId="239" formatCode="_(* #,##0.0000000_);_(* \(#,##0.0000000\);_(* &quot;-&quot;??_);_(@_)"/>
    <numFmt numFmtId="240" formatCode="&quot;  &quot;General&quot;  &quot;"/>
    <numFmt numFmtId="241" formatCode="_(* #,##0.0000000_);_(* \(#,##0.0000000\);_(* &quot;-&quot;?????_);_(@_)"/>
    <numFmt numFmtId="242" formatCode="\•\ \ @"/>
    <numFmt numFmtId="243" formatCode="0.000_)"/>
    <numFmt numFmtId="244" formatCode="#,##0_%_);\(#,##0\)_%;**;@_%_)"/>
    <numFmt numFmtId="245" formatCode="#,##0.00_%_);\(#,##0.00\)_%;**;@_%_)"/>
    <numFmt numFmtId="246" formatCode="&quot;N$&quot;#,##0_);\(&quot;N$&quot;#,##0\)"/>
    <numFmt numFmtId="247" formatCode="&quot;R$ thousands&quot;#,##0.0;[Red]\(&quot;R$ thousands&quot;#,##0.0\)"/>
    <numFmt numFmtId="248" formatCode="&quot;R$ thousands&quot;#,##0.00;[Red]\(&quot;R$ thousands&quot;#,##0.00\)"/>
    <numFmt numFmtId="249" formatCode="&quot;$&quot;#,##0_%_);\(&quot;$&quot;#,##0\)_%;&quot;$&quot;#,##0_%_);@_%_)"/>
    <numFmt numFmtId="250" formatCode="&quot;$&quot;#,##0.00_%_);\(&quot;$&quot;#,##0.00\)_%;**;@_%_)"/>
    <numFmt numFmtId="251" formatCode="\ \ _•\–\ \ \ \ @"/>
    <numFmt numFmtId="252" formatCode="mmm\-d\-yy"/>
    <numFmt numFmtId="253" formatCode="mmm\-d\-yyyy"/>
    <numFmt numFmtId="254" formatCode="0.00000_);\(0.00000\)"/>
    <numFmt numFmtId="255" formatCode="m/d/yy_%_)"/>
    <numFmt numFmtId="256" formatCode="m/d/yy_%_);;**"/>
    <numFmt numFmtId="257" formatCode="_(* #,##0.000000_);_(* \(#,##0.000000\);_(* &quot;-&quot;?????_);_(@_)"/>
    <numFmt numFmtId="258" formatCode="&quot;R$&quot;#,##0_);[Red]\(&quot;R$&quot;#,##0\)"/>
    <numFmt numFmtId="259" formatCode="0_%_);\(0\)_%;0_%_);@_%_)"/>
    <numFmt numFmtId="260" formatCode="###0_);\(###0\)"/>
    <numFmt numFmtId="261" formatCode="0.0\%_);\(0.0\%\);0.0\%_);@_%_)"/>
    <numFmt numFmtId="262" formatCode="#,##0.0"/>
    <numFmt numFmtId="263" formatCode="_(&quot;$&quot;* #,##0.000_);_(&quot;$&quot;* \(#,##0.000\);_(&quot;$&quot;* &quot;-&quot;??_);_(@_)"/>
    <numFmt numFmtId="264" formatCode="_(&quot;$&quot;* #,##0.0000_);_(&quot;$&quot;* \(#,##0.0000\);_(&quot;$&quot;* &quot;-&quot;??_);_(@_)"/>
    <numFmt numFmtId="265" formatCode="_(&quot;$&quot;* #,##0.00000_);_(&quot;$&quot;* \(#,##0.00000\);_(&quot;$&quot;* &quot;-&quot;??_);_(@_)"/>
    <numFmt numFmtId="266" formatCode="_(&quot;$&quot;* #,##0.000000_);_(&quot;$&quot;* \(#,##0.000000\);_(&quot;$&quot;* &quot;-&quot;??_);_(@_)"/>
    <numFmt numFmtId="267" formatCode="#,##0.000%_);[Red]\(#,##0.000%\)"/>
    <numFmt numFmtId="268" formatCode="#,##0\ \ \ ;\(#,##0\)\ \ "/>
    <numFmt numFmtId="269" formatCode="#,##0.0_);[Red]\(#,##0.0\);&quot;N/A &quot;"/>
    <numFmt numFmtId="270" formatCode="&quot;R$&quot;#,##0.00_);[Red]\(&quot;R$&quot;#,##0.00\)"/>
    <numFmt numFmtId="271" formatCode="0.0000000"/>
    <numFmt numFmtId="272" formatCode="0.00_)"/>
    <numFmt numFmtId="273" formatCode="#,##0.000_);[Red]\(#,##0.000\)"/>
    <numFmt numFmtId="274" formatCode="#,##0.0_)\ ;[Red]\(#,##0.0\)\ "/>
    <numFmt numFmtId="275" formatCode="0.0%&quot;NetPPE/sales&quot;"/>
    <numFmt numFmtId="276" formatCode="0.0%&quot;NWI/Sls&quot;"/>
    <numFmt numFmtId="277" formatCode="0%;[Red]\(0%\)"/>
    <numFmt numFmtId="278" formatCode="0.0%;[Red]\(0.0%\)"/>
    <numFmt numFmtId="279" formatCode="0.0%&quot;Sales&quot;"/>
    <numFmt numFmtId="280" formatCode="#\ #/#"/>
    <numFmt numFmtId="281" formatCode="&quot;TFCF: &quot;#,##0_);[Red]&quot;No! &quot;\(#,##0\)"/>
    <numFmt numFmtId="282" formatCode="0\ \ ;\(0\)\ \ \ "/>
    <numFmt numFmtId="283" formatCode="0.000%"/>
    <numFmt numFmtId="284" formatCode="_([$$-409]* #,##0.00_);_([$$-409]* \(#,##0.00\);_([$$-409]* &quot;-&quot;??_);_(@_)"/>
    <numFmt numFmtId="285" formatCode="&quot;$&quot;#,##0.00"/>
    <numFmt numFmtId="286" formatCode="000000000"/>
    <numFmt numFmtId="287" formatCode="0.0000%"/>
    <numFmt numFmtId="288" formatCode="0.00000000"/>
  </numFmts>
  <fonts count="182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theme="1"/>
      <name val="Arial"/>
      <family val="2"/>
    </font>
    <font>
      <sz val="12"/>
      <name val="Arial"/>
      <family val="2"/>
    </font>
    <font>
      <sz val="10"/>
      <name val="Arial"/>
      <family val="2"/>
    </font>
    <font>
      <sz val="11"/>
      <color indexed="8"/>
      <name val="Calibri"/>
      <family val="2"/>
      <scheme val="minor"/>
    </font>
    <font>
      <b/>
      <sz val="10"/>
      <name val="Arial"/>
      <family val="2"/>
    </font>
    <font>
      <b/>
      <sz val="18"/>
      <color theme="3"/>
      <name val="Calibri Light"/>
      <family val="2"/>
      <scheme val="major"/>
    </font>
    <font>
      <sz val="11"/>
      <color rgb="FF9C6500"/>
      <name val="Calibri"/>
      <family val="2"/>
      <scheme val="minor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0"/>
      <name val="Courier"/>
      <family val="3"/>
    </font>
    <font>
      <sz val="10"/>
      <name val="Courier New"/>
      <family val="3"/>
    </font>
    <font>
      <sz val="8"/>
      <name val="SwitzerlandLight"/>
    </font>
    <font>
      <sz val="7"/>
      <name val="SwitzerlandLight"/>
    </font>
    <font>
      <sz val="7"/>
      <name val="Times New Roman"/>
      <family val="1"/>
    </font>
    <font>
      <sz val="11"/>
      <color indexed="17"/>
      <name val="Calibri"/>
      <family val="2"/>
    </font>
    <font>
      <sz val="1"/>
      <color indexed="8"/>
      <name val="Courier"/>
      <family val="3"/>
    </font>
    <font>
      <sz val="1"/>
      <color indexed="8"/>
      <name val="Courier New"/>
      <family val="3"/>
    </font>
    <font>
      <b/>
      <sz val="18"/>
      <name val="Arial"/>
      <family val="2"/>
    </font>
    <font>
      <b/>
      <sz val="12"/>
      <name val="Arial"/>
      <family val="2"/>
    </font>
    <font>
      <b/>
      <sz val="11"/>
      <color indexed="52"/>
      <name val="Calibri"/>
      <family val="2"/>
    </font>
    <font>
      <b/>
      <sz val="9"/>
      <name val="Times New Roman"/>
      <family val="1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sz val="10"/>
      <name val="MS Sans Serif"/>
      <family val="2"/>
    </font>
    <font>
      <sz val="11"/>
      <color indexed="62"/>
      <name val="Calibri"/>
      <family val="2"/>
    </font>
    <font>
      <sz val="11"/>
      <color indexed="20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i/>
      <sz val="11"/>
      <color indexed="23"/>
      <name val="Calibri"/>
      <family val="2"/>
    </font>
    <font>
      <b/>
      <sz val="14"/>
      <name val="Times New Roman"/>
      <family val="1"/>
    </font>
    <font>
      <b/>
      <sz val="8"/>
      <name val="Times New Roman"/>
      <family val="1"/>
    </font>
    <font>
      <b/>
      <sz val="15"/>
      <color indexed="56"/>
      <name val="Arial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b/>
      <sz val="18"/>
      <color indexed="56"/>
      <name val="Cambria"/>
      <family val="2"/>
    </font>
    <font>
      <b/>
      <sz val="1"/>
      <color indexed="8"/>
      <name val="Courier"/>
      <family val="3"/>
    </font>
    <font>
      <b/>
      <sz val="1"/>
      <color indexed="8"/>
      <name val="Courier New"/>
      <family val="3"/>
    </font>
    <font>
      <b/>
      <sz val="11"/>
      <color indexed="8"/>
      <name val="Calibri"/>
      <family val="2"/>
    </font>
    <font>
      <sz val="10"/>
      <name val="Helv"/>
    </font>
    <font>
      <u/>
      <sz val="11"/>
      <color theme="10"/>
      <name val="Calibri"/>
      <family val="2"/>
    </font>
    <font>
      <u/>
      <sz val="12.65"/>
      <color theme="10"/>
      <name val="Calibri"/>
      <family val="2"/>
    </font>
    <font>
      <sz val="9"/>
      <color indexed="8"/>
      <name val="Arial"/>
      <family val="2"/>
    </font>
    <font>
      <sz val="8"/>
      <name val="Arial"/>
      <family val="2"/>
    </font>
    <font>
      <sz val="9"/>
      <name val="Arial"/>
      <family val="2"/>
    </font>
    <font>
      <sz val="8"/>
      <name val="Times New Roman"/>
      <family val="1"/>
    </font>
    <font>
      <sz val="10"/>
      <color indexed="12"/>
      <name val="Arial"/>
      <family val="2"/>
    </font>
    <font>
      <sz val="10"/>
      <name val="Times New Roman"/>
      <family val="1"/>
    </font>
    <font>
      <sz val="8"/>
      <color indexed="12"/>
      <name val="Times New Roman"/>
      <family val="1"/>
    </font>
    <font>
      <b/>
      <sz val="22"/>
      <color indexed="18"/>
      <name val="Arial"/>
      <family val="2"/>
    </font>
    <font>
      <b/>
      <sz val="14"/>
      <color indexed="18"/>
      <name val="Arial"/>
      <family val="2"/>
    </font>
    <font>
      <b/>
      <sz val="10"/>
      <color indexed="18"/>
      <name val="Arial"/>
      <family val="2"/>
    </font>
    <font>
      <b/>
      <u val="singleAccounting"/>
      <sz val="10"/>
      <color indexed="18"/>
      <name val="Arial"/>
      <family val="2"/>
    </font>
    <font>
      <sz val="12"/>
      <name val="Times New Roman"/>
      <family val="1"/>
    </font>
    <font>
      <sz val="8"/>
      <name val="Helv"/>
    </font>
    <font>
      <sz val="12"/>
      <name val="Times"/>
      <family val="1"/>
    </font>
    <font>
      <b/>
      <u/>
      <sz val="10"/>
      <name val="Times New Roman"/>
      <family val="1"/>
    </font>
    <font>
      <b/>
      <sz val="12"/>
      <name val="Times New Roman"/>
      <family val="1"/>
    </font>
    <font>
      <sz val="14"/>
      <name val="Helv"/>
    </font>
    <font>
      <sz val="8"/>
      <name val="Times"/>
      <family val="1"/>
    </font>
    <font>
      <b/>
      <sz val="11"/>
      <color indexed="34"/>
      <name val="Calibri"/>
      <family val="2"/>
    </font>
    <font>
      <sz val="9"/>
      <color indexed="10"/>
      <name val="Geneva"/>
    </font>
    <font>
      <b/>
      <sz val="10"/>
      <name val="Helv"/>
    </font>
    <font>
      <sz val="11"/>
      <color indexed="34"/>
      <name val="Calibri"/>
      <family val="2"/>
    </font>
    <font>
      <b/>
      <sz val="8"/>
      <name val="Arial"/>
      <family val="2"/>
    </font>
    <font>
      <sz val="11"/>
      <name val="Tms Rmn"/>
      <family val="1"/>
    </font>
    <font>
      <sz val="8"/>
      <name val="Palatino"/>
      <family val="1"/>
    </font>
    <font>
      <sz val="10"/>
      <color indexed="22"/>
      <name val="MS Sans Serif"/>
      <family val="2"/>
    </font>
    <font>
      <sz val="8"/>
      <color indexed="16"/>
      <name val="Palatino"/>
      <family val="1"/>
    </font>
    <font>
      <sz val="12"/>
      <name val="Technical"/>
    </font>
    <font>
      <sz val="8"/>
      <color indexed="12"/>
      <name val="Arial"/>
      <family val="2"/>
    </font>
    <font>
      <u val="doubleAccounting"/>
      <sz val="10"/>
      <name val="Arial"/>
      <family val="2"/>
    </font>
    <font>
      <sz val="10"/>
      <color indexed="62"/>
      <name val="Arial"/>
      <family val="2"/>
    </font>
    <font>
      <sz val="7"/>
      <name val="Palatino"/>
      <family val="1"/>
    </font>
    <font>
      <sz val="8"/>
      <name val="Univers Condensed"/>
      <family val="2"/>
    </font>
    <font>
      <b/>
      <sz val="8"/>
      <color indexed="9"/>
      <name val="Arial"/>
      <family val="2"/>
    </font>
    <font>
      <sz val="6"/>
      <color indexed="16"/>
      <name val="Palatino"/>
      <family val="1"/>
    </font>
    <font>
      <b/>
      <sz val="12"/>
      <name val="Helv"/>
    </font>
    <font>
      <b/>
      <sz val="9"/>
      <name val="Helv"/>
    </font>
    <font>
      <u/>
      <sz val="10"/>
      <color indexed="14"/>
      <name val="MS Sans Serif"/>
      <family val="2"/>
    </font>
    <font>
      <u/>
      <sz val="12"/>
      <color theme="10"/>
      <name val="Times New Roman"/>
      <family val="1"/>
    </font>
    <font>
      <sz val="11"/>
      <color indexed="14"/>
      <name val="Calibri"/>
      <family val="2"/>
    </font>
    <font>
      <sz val="8"/>
      <color indexed="39"/>
      <name val="Arial"/>
      <family val="2"/>
    </font>
    <font>
      <sz val="8"/>
      <color indexed="12"/>
      <name val="Helv"/>
    </font>
    <font>
      <b/>
      <sz val="11"/>
      <name val="Helv"/>
    </font>
    <font>
      <sz val="10"/>
      <color indexed="8"/>
      <name val="Comic Sans MS"/>
      <family val="2"/>
    </font>
    <font>
      <sz val="10"/>
      <name val="Verdana"/>
      <family val="2"/>
    </font>
    <font>
      <sz val="11"/>
      <color indexed="16"/>
      <name val="Calibri"/>
      <family val="2"/>
    </font>
    <font>
      <sz val="7"/>
      <name val="Small Fonts"/>
      <family val="2"/>
    </font>
    <font>
      <b/>
      <i/>
      <sz val="16"/>
      <name val="Helv"/>
    </font>
    <font>
      <sz val="11"/>
      <color theme="1"/>
      <name val="Spranq eco sans"/>
      <family val="2"/>
    </font>
    <font>
      <sz val="12"/>
      <color theme="1"/>
      <name val="Arial"/>
      <family val="2"/>
    </font>
    <font>
      <sz val="11"/>
      <color indexed="8"/>
      <name val="Times New Roman"/>
      <family val="1"/>
    </font>
    <font>
      <b/>
      <i/>
      <sz val="11"/>
      <color indexed="8"/>
      <name val="Times New Roman"/>
      <family val="1"/>
    </font>
    <font>
      <b/>
      <sz val="11"/>
      <color indexed="16"/>
      <name val="Times New Roman"/>
      <family val="1"/>
    </font>
    <font>
      <b/>
      <sz val="22"/>
      <color indexed="8"/>
      <name val="Times New Roman"/>
      <family val="1"/>
    </font>
    <font>
      <sz val="10"/>
      <color indexed="16"/>
      <name val="Helvetica-Black"/>
    </font>
    <font>
      <sz val="10"/>
      <color indexed="8"/>
      <name val="Arial"/>
      <family val="2"/>
    </font>
    <font>
      <sz val="8"/>
      <color indexed="10"/>
      <name val="Arial"/>
      <family val="2"/>
    </font>
    <font>
      <b/>
      <sz val="11"/>
      <color indexed="21"/>
      <name val="Calibri"/>
      <family val="2"/>
    </font>
    <font>
      <u val="singleAccounting"/>
      <sz val="10"/>
      <name val="Arial"/>
      <family val="2"/>
    </font>
    <font>
      <i/>
      <sz val="9"/>
      <color indexed="12"/>
      <name val="Arial"/>
      <family val="2"/>
    </font>
    <font>
      <b/>
      <sz val="9"/>
      <name val="Palatino"/>
      <family val="1"/>
    </font>
    <font>
      <sz val="9"/>
      <color indexed="21"/>
      <name val="Helvetica-Black"/>
    </font>
    <font>
      <sz val="9"/>
      <name val="Helvetica-Black"/>
    </font>
    <font>
      <i/>
      <sz val="11"/>
      <color indexed="44"/>
      <name val="Calibri"/>
      <family val="2"/>
    </font>
    <font>
      <sz val="7"/>
      <name val="Arial"/>
      <family val="2"/>
    </font>
    <font>
      <b/>
      <sz val="15"/>
      <color indexed="18"/>
      <name val="Calibri"/>
      <family val="2"/>
    </font>
    <font>
      <b/>
      <sz val="13"/>
      <color indexed="56"/>
      <name val="Arial"/>
      <family val="2"/>
    </font>
    <font>
      <b/>
      <sz val="11"/>
      <color indexed="56"/>
      <name val="Arial"/>
      <family val="2"/>
    </font>
    <font>
      <b/>
      <sz val="11"/>
      <color indexed="18"/>
      <name val="Calibri"/>
      <family val="2"/>
    </font>
    <font>
      <b/>
      <sz val="18"/>
      <color indexed="18"/>
      <name val="Cambria"/>
      <family val="2"/>
    </font>
    <font>
      <b/>
      <sz val="10"/>
      <color indexed="8"/>
      <name val="Arial"/>
      <family val="2"/>
    </font>
    <font>
      <b/>
      <sz val="7"/>
      <color indexed="12"/>
      <name val="Arial"/>
      <family val="2"/>
    </font>
    <font>
      <sz val="8"/>
      <color indexed="9"/>
      <name val="Arial"/>
      <family val="2"/>
    </font>
    <font>
      <b/>
      <i/>
      <sz val="8"/>
      <name val="Helv"/>
    </font>
    <font>
      <b/>
      <sz val="8"/>
      <name val="Palatino"/>
      <family val="1"/>
    </font>
    <font>
      <sz val="11"/>
      <name val="Century Gothic"/>
      <family val="2"/>
    </font>
    <font>
      <sz val="11"/>
      <color theme="1"/>
      <name val="Century Gothic"/>
      <family val="2"/>
    </font>
    <font>
      <b/>
      <sz val="11"/>
      <color rgb="FFFFFFFF"/>
      <name val="Century Gothic"/>
      <family val="2"/>
    </font>
    <font>
      <b/>
      <sz val="11"/>
      <color rgb="FF16365C"/>
      <name val="Century Gothic"/>
      <family val="2"/>
    </font>
    <font>
      <b/>
      <sz val="11"/>
      <color theme="1"/>
      <name val="Century Gothic"/>
      <family val="2"/>
    </font>
    <font>
      <sz val="11"/>
      <color theme="0" tint="-0.14999847407452621"/>
      <name val="Century Gothic"/>
      <family val="2"/>
    </font>
    <font>
      <sz val="11"/>
      <color theme="6" tint="0.59999389629810485"/>
      <name val="Century Gothic"/>
      <family val="2"/>
    </font>
    <font>
      <b/>
      <sz val="12"/>
      <color theme="1"/>
      <name val="Century Gothic"/>
      <family val="2"/>
    </font>
    <font>
      <b/>
      <sz val="12"/>
      <color theme="0"/>
      <name val="Century Gothic"/>
      <family val="2"/>
    </font>
    <font>
      <u/>
      <sz val="11"/>
      <color theme="10"/>
      <name val="Calibri"/>
      <family val="2"/>
      <scheme val="minor"/>
    </font>
    <font>
      <sz val="11"/>
      <name val="Arial"/>
      <family val="2"/>
    </font>
    <font>
      <sz val="11"/>
      <name val="Calibri"/>
      <family val="2"/>
    </font>
    <font>
      <b/>
      <u/>
      <sz val="11"/>
      <color theme="10"/>
      <name val="Calibri"/>
      <family val="2"/>
      <scheme val="minor"/>
    </font>
    <font>
      <b/>
      <sz val="12"/>
      <color rgb="FF0A0238"/>
      <name val="Century Gothic"/>
      <family val="2"/>
    </font>
    <font>
      <sz val="14"/>
      <color theme="0"/>
      <name val="Calibri"/>
      <family val="2"/>
      <scheme val="minor"/>
    </font>
    <font>
      <sz val="11"/>
      <color theme="1"/>
      <name val="Segoe UI"/>
      <family val="2"/>
    </font>
    <font>
      <b/>
      <sz val="13"/>
      <color theme="1"/>
      <name val="Century Gothic"/>
      <family val="2"/>
    </font>
    <font>
      <sz val="13"/>
      <color theme="1"/>
      <name val="Century Gothic"/>
      <family val="2"/>
    </font>
    <font>
      <b/>
      <sz val="9"/>
      <color indexed="8"/>
      <name val="Arial"/>
      <family val="2"/>
    </font>
    <font>
      <vertAlign val="superscript"/>
      <sz val="9"/>
      <color indexed="8"/>
      <name val="Arial"/>
      <family val="2"/>
    </font>
    <font>
      <sz val="8"/>
      <name val="Calibri"/>
      <family val="2"/>
      <scheme val="minor"/>
    </font>
    <font>
      <b/>
      <sz val="20"/>
      <color rgb="FF0A0238"/>
      <name val="Century Gothic"/>
      <family val="2"/>
    </font>
    <font>
      <b/>
      <sz val="30"/>
      <color rgb="FF001E61"/>
      <name val="Arial"/>
      <family val="2"/>
    </font>
    <font>
      <sz val="11"/>
      <color theme="1"/>
      <name val="Arial"/>
      <family val="2"/>
    </font>
    <font>
      <sz val="11"/>
      <color rgb="FF1859B4"/>
      <name val="Calibri"/>
      <family val="2"/>
      <scheme val="minor"/>
    </font>
    <font>
      <sz val="11"/>
      <color theme="0"/>
      <name val="Century Gothic"/>
      <family val="2"/>
    </font>
    <font>
      <b/>
      <sz val="26"/>
      <color theme="0"/>
      <name val="Century Gothic"/>
      <family val="2"/>
    </font>
    <font>
      <b/>
      <sz val="30"/>
      <color theme="0"/>
      <name val="Century Gothic"/>
      <family val="2"/>
    </font>
    <font>
      <sz val="11"/>
      <color theme="2" tint="-0.499984740745262"/>
      <name val="Century Gothic"/>
      <family val="2"/>
    </font>
    <font>
      <sz val="11"/>
      <color rgb="FF001E61"/>
      <name val="Century Gothic"/>
      <family val="2"/>
    </font>
    <font>
      <b/>
      <sz val="11"/>
      <color rgb="FF001E61"/>
      <name val="Century Gothic"/>
      <family val="2"/>
    </font>
    <font>
      <b/>
      <sz val="14"/>
      <color rgb="FF001E61"/>
      <name val="Century Gothic"/>
      <family val="2"/>
    </font>
    <font>
      <sz val="12"/>
      <color theme="1"/>
      <name val="Century Gothic"/>
      <family val="2"/>
    </font>
    <font>
      <b/>
      <sz val="11"/>
      <name val="Century Gothic"/>
      <family val="2"/>
    </font>
    <font>
      <sz val="10"/>
      <color rgb="FF001E61"/>
      <name val="Century Gothic"/>
      <family val="2"/>
    </font>
    <font>
      <sz val="11"/>
      <color rgb="FF595959"/>
      <name val="Century Gothic"/>
      <family val="2"/>
    </font>
    <font>
      <b/>
      <sz val="22"/>
      <color rgb="FF001E61"/>
      <name val="Century Gothic"/>
      <family val="2"/>
    </font>
    <font>
      <b/>
      <sz val="11"/>
      <color rgb="FF595959"/>
      <name val="Century Gothic"/>
      <family val="2"/>
    </font>
    <font>
      <b/>
      <sz val="11"/>
      <color theme="1" tint="0.34998626667073579"/>
      <name val="Century Gothic"/>
      <family val="2"/>
    </font>
    <font>
      <sz val="10"/>
      <name val="Century Gothic"/>
      <family val="2"/>
    </font>
    <font>
      <b/>
      <sz val="13"/>
      <name val="Century Gothic"/>
      <family val="2"/>
    </font>
    <font>
      <b/>
      <sz val="16"/>
      <color rgb="FF001E61"/>
      <name val="Century Gothic"/>
      <family val="2"/>
    </font>
    <font>
      <b/>
      <sz val="20"/>
      <color theme="0"/>
      <name val="Century Gothic"/>
      <family val="2"/>
    </font>
    <font>
      <b/>
      <sz val="18"/>
      <color theme="0"/>
      <name val="Century Gothic"/>
      <family val="2"/>
    </font>
    <font>
      <b/>
      <sz val="10"/>
      <name val="Century Gothic"/>
      <family val="2"/>
    </font>
    <font>
      <sz val="11"/>
      <name val="Calibri"/>
      <family val="2"/>
      <scheme val="minor"/>
    </font>
    <font>
      <b/>
      <sz val="12"/>
      <name val="Century Gothic"/>
      <family val="2"/>
    </font>
    <font>
      <sz val="12"/>
      <name val="Century Gothic"/>
      <family val="2"/>
    </font>
  </fonts>
  <fills count="85">
    <fill>
      <patternFill patternType="none"/>
    </fill>
    <fill>
      <patternFill patternType="gray125"/>
    </fill>
    <fill>
      <patternFill patternType="solid">
        <fgColor rgb="FFD9D9D9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9"/>
        <bgColor indexed="64"/>
      </patternFill>
    </fill>
    <fill>
      <patternFill patternType="solid">
        <fgColor indexed="9"/>
      </patternFill>
    </fill>
    <fill>
      <patternFill patternType="solid">
        <fgColor indexed="63"/>
      </patternFill>
    </fill>
    <fill>
      <patternFill patternType="solid">
        <fgColor indexed="56"/>
      </patternFill>
    </fill>
    <fill>
      <patternFill patternType="solid">
        <fgColor indexed="61"/>
      </patternFill>
    </fill>
    <fill>
      <patternFill patternType="solid">
        <fgColor indexed="24"/>
      </patternFill>
    </fill>
    <fill>
      <patternFill patternType="solid">
        <fgColor indexed="54"/>
      </patternFill>
    </fill>
    <fill>
      <patternFill patternType="solid">
        <fgColor indexed="38"/>
      </patternFill>
    </fill>
    <fill>
      <patternFill patternType="solid">
        <fgColor indexed="26"/>
        <bgColor indexed="64"/>
      </patternFill>
    </fill>
    <fill>
      <patternFill patternType="mediumGray">
        <fgColor indexed="22"/>
      </patternFill>
    </fill>
    <fill>
      <patternFill patternType="solid">
        <fgColor indexed="43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9"/>
        <bgColor indexed="22"/>
      </patternFill>
    </fill>
    <fill>
      <patternFill patternType="solid">
        <fgColor indexed="14"/>
      </patternFill>
    </fill>
    <fill>
      <patternFill patternType="solid">
        <fgColor indexed="22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16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0A0238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rgb="FF001E61"/>
        <bgColor indexed="64"/>
      </patternFill>
    </fill>
    <fill>
      <patternFill patternType="solid">
        <fgColor rgb="FFE7EFFF"/>
        <bgColor indexed="64"/>
      </patternFill>
    </fill>
    <fill>
      <patternFill patternType="solid">
        <fgColor rgb="FF1859B4"/>
        <bgColor indexed="64"/>
      </patternFill>
    </fill>
  </fills>
  <borders count="1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/>
      <right style="hair">
        <color indexed="8"/>
      </right>
      <top/>
      <bottom style="thin">
        <color indexed="8"/>
      </bottom>
      <diagonal/>
    </border>
    <border>
      <left/>
      <right style="hair">
        <color indexed="64"/>
      </right>
      <top/>
      <bottom/>
      <diagonal/>
    </border>
    <border>
      <left/>
      <right style="hair">
        <color indexed="8"/>
      </right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 style="medium">
        <color indexed="8"/>
      </right>
      <top/>
      <bottom/>
      <diagonal/>
    </border>
    <border>
      <left/>
      <right/>
      <top/>
      <bottom style="thick">
        <color indexed="62"/>
      </bottom>
      <diagonal/>
    </border>
    <border>
      <left style="thin">
        <color indexed="8"/>
      </left>
      <right/>
      <top style="thin">
        <color indexed="8"/>
      </top>
      <bottom/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double">
        <color indexed="0"/>
      </top>
      <bottom/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double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hair">
        <color indexed="8"/>
      </top>
      <bottom style="hair">
        <color indexed="8"/>
      </bottom>
      <diagonal/>
    </border>
    <border>
      <left/>
      <right/>
      <top/>
      <bottom style="medium">
        <color indexed="18"/>
      </bottom>
      <diagonal/>
    </border>
    <border>
      <left/>
      <right/>
      <top/>
      <bottom style="thin">
        <color indexed="8"/>
      </bottom>
      <diagonal/>
    </border>
    <border>
      <left style="thin">
        <color indexed="44"/>
      </left>
      <right style="thin">
        <color indexed="44"/>
      </right>
      <top style="thin">
        <color indexed="44"/>
      </top>
      <bottom style="thin">
        <color indexed="44"/>
      </bottom>
      <diagonal/>
    </border>
    <border>
      <left style="double">
        <color indexed="21"/>
      </left>
      <right style="double">
        <color indexed="21"/>
      </right>
      <top style="double">
        <color indexed="21"/>
      </top>
      <bottom style="double">
        <color indexed="21"/>
      </bottom>
      <diagonal/>
    </border>
    <border>
      <left/>
      <right/>
      <top/>
      <bottom style="double">
        <color indexed="3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/>
      <bottom style="dotted">
        <color indexed="64"/>
      </bottom>
      <diagonal/>
    </border>
    <border>
      <left style="thin">
        <color indexed="27"/>
      </left>
      <right style="thin">
        <color indexed="27"/>
      </right>
      <top style="thin">
        <color indexed="27"/>
      </top>
      <bottom style="thin">
        <color indexed="27"/>
      </bottom>
      <diagonal/>
    </border>
    <border>
      <left style="thin">
        <color indexed="21"/>
      </left>
      <right style="thin">
        <color indexed="21"/>
      </right>
      <top style="thin">
        <color indexed="21"/>
      </top>
      <bottom style="thin">
        <color indexed="21"/>
      </bottom>
      <diagonal/>
    </border>
    <border>
      <left/>
      <right/>
      <top style="medium">
        <color indexed="23"/>
      </top>
      <bottom style="medium">
        <color indexed="23"/>
      </bottom>
      <diagonal/>
    </border>
    <border>
      <left/>
      <right/>
      <top/>
      <bottom style="thick">
        <color indexed="29"/>
      </bottom>
      <diagonal/>
    </border>
    <border>
      <left/>
      <right/>
      <top/>
      <bottom style="thin">
        <color theme="4"/>
      </bottom>
      <diagonal/>
    </border>
    <border>
      <left style="medium">
        <color theme="8" tint="-0.499984740745262"/>
      </left>
      <right/>
      <top style="medium">
        <color theme="8" tint="-0.499984740745262"/>
      </top>
      <bottom style="medium">
        <color theme="8" tint="-0.499984740745262"/>
      </bottom>
      <diagonal/>
    </border>
    <border>
      <left/>
      <right style="medium">
        <color theme="8" tint="-0.499984740745262"/>
      </right>
      <top style="medium">
        <color theme="8" tint="-0.499984740745262"/>
      </top>
      <bottom style="medium">
        <color theme="8" tint="-0.499984740745262"/>
      </bottom>
      <diagonal/>
    </border>
    <border>
      <left style="dotted">
        <color theme="8" tint="-0.499984740745262"/>
      </left>
      <right/>
      <top style="dotted">
        <color theme="8" tint="-0.499984740745262"/>
      </top>
      <bottom/>
      <diagonal/>
    </border>
    <border>
      <left/>
      <right/>
      <top style="dotted">
        <color theme="8" tint="-0.499984740745262"/>
      </top>
      <bottom/>
      <diagonal/>
    </border>
    <border>
      <left/>
      <right style="dotted">
        <color theme="8" tint="-0.499984740745262"/>
      </right>
      <top style="dotted">
        <color theme="8" tint="-0.499984740745262"/>
      </top>
      <bottom/>
      <diagonal/>
    </border>
    <border>
      <left/>
      <right style="dotted">
        <color theme="8" tint="-0.499984740745262"/>
      </right>
      <top/>
      <bottom/>
      <diagonal/>
    </border>
    <border>
      <left style="dotted">
        <color theme="8" tint="-0.499984740745262"/>
      </left>
      <right/>
      <top/>
      <bottom style="dotted">
        <color theme="8" tint="-0.499984740745262"/>
      </bottom>
      <diagonal/>
    </border>
    <border>
      <left/>
      <right/>
      <top/>
      <bottom style="dotted">
        <color theme="8" tint="-0.499984740745262"/>
      </bottom>
      <diagonal/>
    </border>
    <border>
      <left/>
      <right style="dotted">
        <color theme="8" tint="-0.499984740745262"/>
      </right>
      <top/>
      <bottom style="dotted">
        <color theme="8" tint="-0.499984740745262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dotted">
        <color indexed="64"/>
      </left>
      <right/>
      <top/>
      <bottom/>
      <diagonal/>
    </border>
    <border>
      <left/>
      <right style="medium">
        <color theme="0"/>
      </right>
      <top style="medium">
        <color theme="0"/>
      </top>
      <bottom/>
      <diagonal/>
    </border>
    <border>
      <left style="medium">
        <color indexed="23"/>
      </left>
      <right style="medium">
        <color indexed="23"/>
      </right>
      <top style="medium">
        <color indexed="23"/>
      </top>
      <bottom style="medium">
        <color indexed="23"/>
      </bottom>
      <diagonal/>
    </border>
    <border>
      <left/>
      <right style="medium">
        <color indexed="23"/>
      </right>
      <top style="medium">
        <color indexed="23"/>
      </top>
      <bottom style="medium">
        <color indexed="23"/>
      </bottom>
      <diagonal/>
    </border>
    <border>
      <left/>
      <right style="medium">
        <color indexed="55"/>
      </right>
      <top style="medium">
        <color indexed="23"/>
      </top>
      <bottom style="medium">
        <color indexed="23"/>
      </bottom>
      <diagonal/>
    </border>
    <border>
      <left style="medium">
        <color indexed="23"/>
      </left>
      <right style="medium">
        <color indexed="23"/>
      </right>
      <top/>
      <bottom style="medium">
        <color indexed="23"/>
      </bottom>
      <diagonal/>
    </border>
    <border>
      <left/>
      <right style="medium">
        <color indexed="23"/>
      </right>
      <top/>
      <bottom style="medium">
        <color indexed="23"/>
      </bottom>
      <diagonal/>
    </border>
    <border>
      <left/>
      <right style="medium">
        <color indexed="55"/>
      </right>
      <top/>
      <bottom style="medium">
        <color indexed="23"/>
      </bottom>
      <diagonal/>
    </border>
    <border>
      <left/>
      <right/>
      <top style="thin">
        <color indexed="64"/>
      </top>
      <bottom style="thin">
        <color theme="0" tint="-0.14999847407452621"/>
      </bottom>
      <diagonal/>
    </border>
    <border>
      <left/>
      <right/>
      <top style="thin">
        <color rgb="FF0A46DC"/>
      </top>
      <bottom style="thin">
        <color theme="0" tint="-0.14999847407452621"/>
      </bottom>
      <diagonal/>
    </border>
    <border>
      <left/>
      <right/>
      <top/>
      <bottom style="thin">
        <color theme="0" tint="-0.14999847407452621"/>
      </bottom>
      <diagonal/>
    </border>
    <border>
      <left style="thin">
        <color theme="0" tint="-0.14999847407452621"/>
      </left>
      <right/>
      <top style="thin">
        <color theme="0" tint="-0.14999847407452621"/>
      </top>
      <bottom/>
      <diagonal/>
    </border>
    <border>
      <left/>
      <right/>
      <top style="thin">
        <color theme="0" tint="-0.14999847407452621"/>
      </top>
      <bottom/>
      <diagonal/>
    </border>
    <border>
      <left/>
      <right style="thin">
        <color theme="0" tint="-0.14999847407452621"/>
      </right>
      <top style="thin">
        <color theme="0" tint="-0.14999847407452621"/>
      </top>
      <bottom/>
      <diagonal/>
    </border>
    <border>
      <left style="thin">
        <color theme="0" tint="-0.14999847407452621"/>
      </left>
      <right/>
      <top/>
      <bottom style="thin">
        <color theme="0" tint="-0.14999847407452621"/>
      </bottom>
      <diagonal/>
    </border>
    <border>
      <left/>
      <right style="thin">
        <color theme="0" tint="-0.14999847407452621"/>
      </right>
      <top/>
      <bottom style="thin">
        <color theme="0" tint="-0.14999847407452621"/>
      </bottom>
      <diagonal/>
    </border>
    <border>
      <left/>
      <right/>
      <top style="thin">
        <color theme="0" tint="-0.249977111117893"/>
      </top>
      <bottom/>
      <diagonal/>
    </border>
    <border>
      <left style="thin">
        <color theme="0" tint="-0.249977111117893"/>
      </left>
      <right/>
      <top/>
      <bottom/>
      <diagonal/>
    </border>
    <border>
      <left/>
      <right style="thin">
        <color theme="0" tint="-0.249977111117893"/>
      </right>
      <top/>
      <bottom/>
      <diagonal/>
    </border>
    <border>
      <left style="thin">
        <color theme="0" tint="-0.249977111117893"/>
      </left>
      <right/>
      <top/>
      <bottom style="thin">
        <color theme="0" tint="-0.249977111117893"/>
      </bottom>
      <diagonal/>
    </border>
    <border>
      <left/>
      <right/>
      <top/>
      <bottom style="thin">
        <color theme="0" tint="-0.249977111117893"/>
      </bottom>
      <diagonal/>
    </border>
    <border>
      <left/>
      <right style="thin">
        <color theme="0" tint="-0.249977111117893"/>
      </right>
      <top/>
      <bottom style="thin">
        <color theme="0" tint="-0.249977111117893"/>
      </bottom>
      <diagonal/>
    </border>
    <border>
      <left style="thin">
        <color theme="0" tint="-0.249977111117893"/>
      </left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rgb="FF1859B4"/>
      </left>
      <right/>
      <top style="thin">
        <color rgb="FF1859B4"/>
      </top>
      <bottom/>
      <diagonal/>
    </border>
    <border>
      <left/>
      <right/>
      <top style="thin">
        <color rgb="FF1859B4"/>
      </top>
      <bottom/>
      <diagonal/>
    </border>
    <border>
      <left/>
      <right style="thin">
        <color rgb="FF1859B4"/>
      </right>
      <top style="thin">
        <color rgb="FF1859B4"/>
      </top>
      <bottom/>
      <diagonal/>
    </border>
    <border>
      <left style="thin">
        <color rgb="FF1859B4"/>
      </left>
      <right/>
      <top/>
      <bottom/>
      <diagonal/>
    </border>
    <border>
      <left/>
      <right style="thin">
        <color rgb="FF1859B4"/>
      </right>
      <top/>
      <bottom/>
      <diagonal/>
    </border>
    <border>
      <left style="thin">
        <color rgb="FF1859B4"/>
      </left>
      <right/>
      <top/>
      <bottom style="thin">
        <color rgb="FF1859B4"/>
      </bottom>
      <diagonal/>
    </border>
    <border>
      <left/>
      <right/>
      <top/>
      <bottom style="thin">
        <color rgb="FF1859B4"/>
      </bottom>
      <diagonal/>
    </border>
    <border>
      <left/>
      <right style="dotted">
        <color theme="8" tint="-0.499984740745262"/>
      </right>
      <top/>
      <bottom style="thin">
        <color rgb="FF1859B4"/>
      </bottom>
      <diagonal/>
    </border>
    <border>
      <left style="dotted">
        <color theme="8" tint="-0.499984740745262"/>
      </left>
      <right/>
      <top/>
      <bottom style="thin">
        <color rgb="FF1859B4"/>
      </bottom>
      <diagonal/>
    </border>
    <border>
      <left/>
      <right style="thin">
        <color rgb="FF1859B4"/>
      </right>
      <top/>
      <bottom style="thin">
        <color rgb="FF1859B4"/>
      </bottom>
      <diagonal/>
    </border>
    <border>
      <left style="thin">
        <color rgb="FF1859B4"/>
      </left>
      <right/>
      <top style="thin">
        <color rgb="FF1859B4"/>
      </top>
      <bottom style="thin">
        <color rgb="FF1859B4"/>
      </bottom>
      <diagonal/>
    </border>
    <border>
      <left/>
      <right/>
      <top style="thin">
        <color rgb="FF1859B4"/>
      </top>
      <bottom style="thin">
        <color rgb="FF1859B4"/>
      </bottom>
      <diagonal/>
    </border>
    <border>
      <left/>
      <right style="thin">
        <color rgb="FF1859B4"/>
      </right>
      <top style="thin">
        <color rgb="FF1859B4"/>
      </top>
      <bottom style="thin">
        <color rgb="FF1859B4"/>
      </bottom>
      <diagonal/>
    </border>
    <border>
      <left style="medium">
        <color rgb="FF1859B4"/>
      </left>
      <right style="medium">
        <color rgb="FF1859B4"/>
      </right>
      <top style="medium">
        <color rgb="FF1859B4"/>
      </top>
      <bottom style="medium">
        <color rgb="FF1859B4"/>
      </bottom>
      <diagonal/>
    </border>
    <border>
      <left style="medium">
        <color rgb="FF1859B4"/>
      </left>
      <right/>
      <top style="medium">
        <color rgb="FF1859B4"/>
      </top>
      <bottom style="medium">
        <color rgb="FF1859B4"/>
      </bottom>
      <diagonal/>
    </border>
    <border>
      <left/>
      <right style="medium">
        <color rgb="FF1859B4"/>
      </right>
      <top style="medium">
        <color rgb="FF1859B4"/>
      </top>
      <bottom style="medium">
        <color rgb="FF1859B4"/>
      </bottom>
      <diagonal/>
    </border>
    <border>
      <left style="thin">
        <color rgb="FF1859B4"/>
      </left>
      <right/>
      <top style="dotted">
        <color theme="8" tint="-0.499984740745262"/>
      </top>
      <bottom/>
      <diagonal/>
    </border>
    <border>
      <left/>
      <right style="thin">
        <color rgb="FF1859B4"/>
      </right>
      <top style="dotted">
        <color theme="8" tint="-0.499984740745262"/>
      </top>
      <bottom/>
      <diagonal/>
    </border>
    <border>
      <left style="thin">
        <color rgb="FF1859B4"/>
      </left>
      <right/>
      <top/>
      <bottom style="dotted">
        <color theme="8" tint="-0.499984740745262"/>
      </bottom>
      <diagonal/>
    </border>
    <border>
      <left/>
      <right style="thin">
        <color rgb="FF1859B4"/>
      </right>
      <top/>
      <bottom style="dotted">
        <color theme="8" tint="-0.499984740745262"/>
      </bottom>
      <diagonal/>
    </border>
    <border>
      <left/>
      <right style="dotted">
        <color theme="8" tint="-0.499984740745262"/>
      </right>
      <top style="thin">
        <color rgb="FF1859B4"/>
      </top>
      <bottom/>
      <diagonal/>
    </border>
    <border>
      <left style="dotted">
        <color theme="8" tint="-0.499984740745262"/>
      </left>
      <right/>
      <top style="thin">
        <color rgb="FF1859B4"/>
      </top>
      <bottom/>
      <diagonal/>
    </border>
    <border>
      <left style="dotted">
        <color indexed="64"/>
      </left>
      <right/>
      <top/>
      <bottom style="thin">
        <color rgb="FF1859B4"/>
      </bottom>
      <diagonal/>
    </border>
    <border>
      <left style="medium">
        <color rgb="FF1859B4"/>
      </left>
      <right style="medium">
        <color rgb="FF1859B4"/>
      </right>
      <top style="medium">
        <color rgb="FF1859B4"/>
      </top>
      <bottom/>
      <diagonal/>
    </border>
    <border>
      <left style="medium">
        <color rgb="FF1859B4"/>
      </left>
      <right style="medium">
        <color rgb="FF1859B4"/>
      </right>
      <top/>
      <bottom style="medium">
        <color rgb="FF1859B4"/>
      </bottom>
      <diagonal/>
    </border>
    <border>
      <left/>
      <right/>
      <top/>
      <bottom style="thin">
        <color theme="2" tint="-0.249977111117893"/>
      </bottom>
      <diagonal/>
    </border>
    <border>
      <left/>
      <right style="medium">
        <color theme="0"/>
      </right>
      <top/>
      <bottom/>
      <diagonal/>
    </border>
  </borders>
  <cellStyleXfs count="44888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14" fillId="0" borderId="9" applyNumberFormat="0" applyFill="0" applyAlignment="0" applyProtection="0"/>
    <xf numFmtId="43" fontId="1" fillId="0" borderId="0" applyFont="0" applyFill="0" applyBorder="0" applyAlignment="0" applyProtection="0"/>
    <xf numFmtId="0" fontId="17" fillId="0" borderId="0"/>
    <xf numFmtId="0" fontId="19" fillId="0" borderId="0"/>
    <xf numFmtId="0" fontId="18" fillId="0" borderId="0"/>
    <xf numFmtId="0" fontId="21" fillId="0" borderId="0" applyNumberFormat="0" applyFill="0" applyBorder="0" applyAlignment="0" applyProtection="0"/>
    <xf numFmtId="0" fontId="4" fillId="0" borderId="3" applyNumberFormat="0" applyFill="0" applyAlignment="0" applyProtection="0"/>
    <xf numFmtId="0" fontId="4" fillId="0" borderId="0" applyNumberFormat="0" applyFill="0" applyBorder="0" applyAlignment="0" applyProtection="0"/>
    <xf numFmtId="0" fontId="6" fillId="4" borderId="0" applyNumberFormat="0" applyBorder="0" applyAlignment="0" applyProtection="0"/>
    <xf numFmtId="0" fontId="8" fillId="7" borderId="5" applyNumberFormat="0" applyAlignment="0" applyProtection="0"/>
    <xf numFmtId="0" fontId="9" fillId="7" borderId="4" applyNumberFormat="0" applyAlignment="0" applyProtection="0"/>
    <xf numFmtId="0" fontId="13" fillId="0" borderId="0" applyNumberFormat="0" applyFill="0" applyBorder="0" applyAlignment="0" applyProtection="0"/>
    <xf numFmtId="0" fontId="15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5" fillId="13" borderId="0" applyNumberFormat="0" applyBorder="0" applyAlignment="0" applyProtection="0"/>
    <xf numFmtId="0" fontId="15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5" fillId="17" borderId="0" applyNumberFormat="0" applyBorder="0" applyAlignment="0" applyProtection="0"/>
    <xf numFmtId="0" fontId="15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5" fillId="21" borderId="0" applyNumberFormat="0" applyBorder="0" applyAlignment="0" applyProtection="0"/>
    <xf numFmtId="0" fontId="15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5" fillId="25" borderId="0" applyNumberFormat="0" applyBorder="0" applyAlignment="0" applyProtection="0"/>
    <xf numFmtId="0" fontId="15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5" fillId="29" borderId="0" applyNumberFormat="0" applyBorder="0" applyAlignment="0" applyProtection="0"/>
    <xf numFmtId="0" fontId="15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5" fillId="33" borderId="0" applyNumberFormat="0" applyBorder="0" applyAlignment="0" applyProtection="0"/>
    <xf numFmtId="0" fontId="23" fillId="34" borderId="0" applyNumberFormat="0" applyBorder="0" applyAlignment="0" applyProtection="0"/>
    <xf numFmtId="0" fontId="1" fillId="11" borderId="0" applyNumberFormat="0" applyBorder="0" applyAlignment="0" applyProtection="0"/>
    <xf numFmtId="0" fontId="23" fillId="35" borderId="0" applyNumberFormat="0" applyBorder="0" applyAlignment="0" applyProtection="0"/>
    <xf numFmtId="0" fontId="1" fillId="15" borderId="0" applyNumberFormat="0" applyBorder="0" applyAlignment="0" applyProtection="0"/>
    <xf numFmtId="0" fontId="23" fillId="36" borderId="0" applyNumberFormat="0" applyBorder="0" applyAlignment="0" applyProtection="0"/>
    <xf numFmtId="0" fontId="1" fillId="19" borderId="0" applyNumberFormat="0" applyBorder="0" applyAlignment="0" applyProtection="0"/>
    <xf numFmtId="0" fontId="23" fillId="37" borderId="0" applyNumberFormat="0" applyBorder="0" applyAlignment="0" applyProtection="0"/>
    <xf numFmtId="0" fontId="1" fillId="23" borderId="0" applyNumberFormat="0" applyBorder="0" applyAlignment="0" applyProtection="0"/>
    <xf numFmtId="0" fontId="23" fillId="38" borderId="0" applyNumberFormat="0" applyBorder="0" applyAlignment="0" applyProtection="0"/>
    <xf numFmtId="0" fontId="1" fillId="27" borderId="0" applyNumberFormat="0" applyBorder="0" applyAlignment="0" applyProtection="0"/>
    <xf numFmtId="0" fontId="23" fillId="39" borderId="0" applyNumberFormat="0" applyBorder="0" applyAlignment="0" applyProtection="0"/>
    <xf numFmtId="0" fontId="1" fillId="31" borderId="0" applyNumberFormat="0" applyBorder="0" applyAlignment="0" applyProtection="0"/>
    <xf numFmtId="0" fontId="23" fillId="40" borderId="0" applyNumberFormat="0" applyBorder="0" applyAlignment="0" applyProtection="0"/>
    <xf numFmtId="0" fontId="1" fillId="12" borderId="0" applyNumberFormat="0" applyBorder="0" applyAlignment="0" applyProtection="0"/>
    <xf numFmtId="0" fontId="23" fillId="41" borderId="0" applyNumberFormat="0" applyBorder="0" applyAlignment="0" applyProtection="0"/>
    <xf numFmtId="0" fontId="1" fillId="16" borderId="0" applyNumberFormat="0" applyBorder="0" applyAlignment="0" applyProtection="0"/>
    <xf numFmtId="0" fontId="23" fillId="42" borderId="0" applyNumberFormat="0" applyBorder="0" applyAlignment="0" applyProtection="0"/>
    <xf numFmtId="0" fontId="1" fillId="20" borderId="0" applyNumberFormat="0" applyBorder="0" applyAlignment="0" applyProtection="0"/>
    <xf numFmtId="0" fontId="23" fillId="37" borderId="0" applyNumberFormat="0" applyBorder="0" applyAlignment="0" applyProtection="0"/>
    <xf numFmtId="0" fontId="1" fillId="24" borderId="0" applyNumberFormat="0" applyBorder="0" applyAlignment="0" applyProtection="0"/>
    <xf numFmtId="0" fontId="23" fillId="40" borderId="0" applyNumberFormat="0" applyBorder="0" applyAlignment="0" applyProtection="0"/>
    <xf numFmtId="0" fontId="1" fillId="28" borderId="0" applyNumberFormat="0" applyBorder="0" applyAlignment="0" applyProtection="0"/>
    <xf numFmtId="0" fontId="23" fillId="43" borderId="0" applyNumberFormat="0" applyBorder="0" applyAlignment="0" applyProtection="0"/>
    <xf numFmtId="0" fontId="1" fillId="32" borderId="0" applyNumberFormat="0" applyBorder="0" applyAlignment="0" applyProtection="0"/>
    <xf numFmtId="0" fontId="24" fillId="44" borderId="0" applyNumberFormat="0" applyBorder="0" applyAlignment="0" applyProtection="0"/>
    <xf numFmtId="0" fontId="15" fillId="13" borderId="0" applyNumberFormat="0" applyBorder="0" applyAlignment="0" applyProtection="0"/>
    <xf numFmtId="0" fontId="24" fillId="41" borderId="0" applyNumberFormat="0" applyBorder="0" applyAlignment="0" applyProtection="0"/>
    <xf numFmtId="0" fontId="15" fillId="17" borderId="0" applyNumberFormat="0" applyBorder="0" applyAlignment="0" applyProtection="0"/>
    <xf numFmtId="0" fontId="24" fillId="42" borderId="0" applyNumberFormat="0" applyBorder="0" applyAlignment="0" applyProtection="0"/>
    <xf numFmtId="0" fontId="15" fillId="21" borderId="0" applyNumberFormat="0" applyBorder="0" applyAlignment="0" applyProtection="0"/>
    <xf numFmtId="0" fontId="24" fillId="45" borderId="0" applyNumberFormat="0" applyBorder="0" applyAlignment="0" applyProtection="0"/>
    <xf numFmtId="0" fontId="15" fillId="25" borderId="0" applyNumberFormat="0" applyBorder="0" applyAlignment="0" applyProtection="0"/>
    <xf numFmtId="0" fontId="24" fillId="46" borderId="0" applyNumberFormat="0" applyBorder="0" applyAlignment="0" applyProtection="0"/>
    <xf numFmtId="0" fontId="15" fillId="29" borderId="0" applyNumberFormat="0" applyBorder="0" applyAlignment="0" applyProtection="0"/>
    <xf numFmtId="0" fontId="24" fillId="47" borderId="0" applyNumberFormat="0" applyBorder="0" applyAlignment="0" applyProtection="0"/>
    <xf numFmtId="0" fontId="15" fillId="33" borderId="0" applyNumberFormat="0" applyBorder="0" applyAlignment="0" applyProtection="0"/>
    <xf numFmtId="0" fontId="25" fillId="0" borderId="19"/>
    <xf numFmtId="0" fontId="25" fillId="0" borderId="19"/>
    <xf numFmtId="0" fontId="25" fillId="0" borderId="19"/>
    <xf numFmtId="0" fontId="25" fillId="0" borderId="19"/>
    <xf numFmtId="0" fontId="25" fillId="0" borderId="19"/>
    <xf numFmtId="0" fontId="25" fillId="0" borderId="19"/>
    <xf numFmtId="0" fontId="25" fillId="0" borderId="19"/>
    <xf numFmtId="0" fontId="25" fillId="0" borderId="19"/>
    <xf numFmtId="0" fontId="25" fillId="0" borderId="19"/>
    <xf numFmtId="0" fontId="25" fillId="0" borderId="19"/>
    <xf numFmtId="0" fontId="25" fillId="0" borderId="19"/>
    <xf numFmtId="0" fontId="26" fillId="0" borderId="20"/>
    <xf numFmtId="0" fontId="25" fillId="0" borderId="19"/>
    <xf numFmtId="0" fontId="25" fillId="0" borderId="19"/>
    <xf numFmtId="0" fontId="25" fillId="0" borderId="19"/>
    <xf numFmtId="0" fontId="25" fillId="0" borderId="19"/>
    <xf numFmtId="0" fontId="25" fillId="0" borderId="19"/>
    <xf numFmtId="0" fontId="25" fillId="0" borderId="19"/>
    <xf numFmtId="0" fontId="25" fillId="0" borderId="19"/>
    <xf numFmtId="0" fontId="25" fillId="0" borderId="19"/>
    <xf numFmtId="0" fontId="25" fillId="0" borderId="19"/>
    <xf numFmtId="0" fontId="25" fillId="0" borderId="19"/>
    <xf numFmtId="0" fontId="25" fillId="0" borderId="19"/>
    <xf numFmtId="0" fontId="25" fillId="0" borderId="19"/>
    <xf numFmtId="0" fontId="25" fillId="0" borderId="19"/>
    <xf numFmtId="0" fontId="25" fillId="0" borderId="19"/>
    <xf numFmtId="0" fontId="25" fillId="0" borderId="19"/>
    <xf numFmtId="0" fontId="25" fillId="0" borderId="19"/>
    <xf numFmtId="0" fontId="25" fillId="0" borderId="19"/>
    <xf numFmtId="0" fontId="25" fillId="0" borderId="19"/>
    <xf numFmtId="0" fontId="25" fillId="0" borderId="19"/>
    <xf numFmtId="0" fontId="25" fillId="0" borderId="19"/>
    <xf numFmtId="0" fontId="25" fillId="0" borderId="19"/>
    <xf numFmtId="0" fontId="25" fillId="0" borderId="19"/>
    <xf numFmtId="0" fontId="25" fillId="0" borderId="19"/>
    <xf numFmtId="0" fontId="25" fillId="0" borderId="19"/>
    <xf numFmtId="171" fontId="27" fillId="0" borderId="0">
      <alignment vertical="top"/>
    </xf>
    <xf numFmtId="171" fontId="28" fillId="0" borderId="21"/>
    <xf numFmtId="171" fontId="28" fillId="0" borderId="22"/>
    <xf numFmtId="171" fontId="28" fillId="0" borderId="21"/>
    <xf numFmtId="171" fontId="28" fillId="0" borderId="21"/>
    <xf numFmtId="171" fontId="29" fillId="0" borderId="0">
      <alignment horizontal="left"/>
    </xf>
    <xf numFmtId="171" fontId="29" fillId="0" borderId="0">
      <alignment horizontal="left"/>
    </xf>
    <xf numFmtId="171" fontId="29" fillId="0" borderId="0">
      <alignment horizontal="left"/>
    </xf>
    <xf numFmtId="171" fontId="29" fillId="0" borderId="0">
      <alignment horizontal="left"/>
    </xf>
    <xf numFmtId="171" fontId="29" fillId="0" borderId="0">
      <alignment horizontal="left"/>
    </xf>
    <xf numFmtId="171" fontId="29" fillId="0" borderId="0">
      <alignment horizontal="left"/>
    </xf>
    <xf numFmtId="171" fontId="29" fillId="0" borderId="0">
      <alignment horizontal="left"/>
    </xf>
    <xf numFmtId="171" fontId="29" fillId="0" borderId="0">
      <alignment horizontal="left"/>
    </xf>
    <xf numFmtId="171" fontId="29" fillId="0" borderId="0">
      <alignment horizontal="left"/>
    </xf>
    <xf numFmtId="171" fontId="29" fillId="0" borderId="0">
      <alignment horizontal="left"/>
    </xf>
    <xf numFmtId="171" fontId="29" fillId="0" borderId="0">
      <alignment horizontal="left"/>
    </xf>
    <xf numFmtId="171" fontId="29" fillId="0" borderId="0">
      <alignment horizontal="left"/>
    </xf>
    <xf numFmtId="171" fontId="29" fillId="0" borderId="0">
      <alignment horizontal="left"/>
    </xf>
    <xf numFmtId="171" fontId="29" fillId="0" borderId="0">
      <alignment horizontal="left"/>
    </xf>
    <xf numFmtId="171" fontId="29" fillId="0" borderId="0">
      <alignment horizontal="left"/>
    </xf>
    <xf numFmtId="171" fontId="29" fillId="0" borderId="0">
      <alignment horizontal="left"/>
    </xf>
    <xf numFmtId="171" fontId="29" fillId="0" borderId="0">
      <alignment horizontal="left"/>
    </xf>
    <xf numFmtId="171" fontId="29" fillId="0" borderId="0">
      <alignment horizontal="left"/>
    </xf>
    <xf numFmtId="171" fontId="29" fillId="0" borderId="0">
      <alignment horizontal="left"/>
    </xf>
    <xf numFmtId="171" fontId="29" fillId="0" borderId="0">
      <alignment horizontal="left"/>
    </xf>
    <xf numFmtId="171" fontId="29" fillId="0" borderId="0">
      <alignment horizontal="left"/>
    </xf>
    <xf numFmtId="171" fontId="29" fillId="0" borderId="0">
      <alignment horizontal="left"/>
    </xf>
    <xf numFmtId="171" fontId="29" fillId="0" borderId="0">
      <alignment horizontal="left"/>
    </xf>
    <xf numFmtId="171" fontId="29" fillId="0" borderId="0">
      <alignment horizontal="left"/>
    </xf>
    <xf numFmtId="171" fontId="29" fillId="0" borderId="0">
      <alignment horizontal="left"/>
    </xf>
    <xf numFmtId="171" fontId="29" fillId="0" borderId="0">
      <alignment horizontal="left"/>
    </xf>
    <xf numFmtId="171" fontId="29" fillId="0" borderId="0">
      <alignment horizontal="left"/>
    </xf>
    <xf numFmtId="171" fontId="29" fillId="0" borderId="0">
      <alignment horizontal="left"/>
    </xf>
    <xf numFmtId="171" fontId="29" fillId="0" borderId="0">
      <alignment horizontal="left"/>
    </xf>
    <xf numFmtId="171" fontId="29" fillId="0" borderId="0">
      <alignment horizontal="left"/>
    </xf>
    <xf numFmtId="171" fontId="29" fillId="0" borderId="0">
      <alignment horizontal="left"/>
    </xf>
    <xf numFmtId="171" fontId="29" fillId="0" borderId="0">
      <alignment horizontal="left"/>
    </xf>
    <xf numFmtId="171" fontId="29" fillId="0" borderId="0">
      <alignment horizontal="left"/>
    </xf>
    <xf numFmtId="171" fontId="29" fillId="0" borderId="0">
      <alignment horizontal="left"/>
    </xf>
    <xf numFmtId="171" fontId="29" fillId="0" borderId="0">
      <alignment horizontal="left"/>
    </xf>
    <xf numFmtId="0" fontId="30" fillId="36" borderId="0" applyNumberFormat="0" applyBorder="0" applyAlignment="0" applyProtection="0"/>
    <xf numFmtId="0" fontId="5" fillId="3" borderId="0" applyNumberFormat="0" applyBorder="0" applyAlignment="0" applyProtection="0"/>
    <xf numFmtId="3" fontId="31" fillId="0" borderId="0">
      <protection locked="0"/>
    </xf>
    <xf numFmtId="3" fontId="31" fillId="0" borderId="0">
      <protection locked="0"/>
    </xf>
    <xf numFmtId="3" fontId="31" fillId="0" borderId="0">
      <protection locked="0"/>
    </xf>
    <xf numFmtId="3" fontId="31" fillId="0" borderId="0">
      <protection locked="0"/>
    </xf>
    <xf numFmtId="3" fontId="31" fillId="0" borderId="0">
      <protection locked="0"/>
    </xf>
    <xf numFmtId="3" fontId="31" fillId="0" borderId="0">
      <protection locked="0"/>
    </xf>
    <xf numFmtId="3" fontId="31" fillId="0" borderId="0">
      <protection locked="0"/>
    </xf>
    <xf numFmtId="3" fontId="31" fillId="0" borderId="0">
      <protection locked="0"/>
    </xf>
    <xf numFmtId="3" fontId="31" fillId="0" borderId="0">
      <protection locked="0"/>
    </xf>
    <xf numFmtId="3" fontId="31" fillId="0" borderId="0">
      <protection locked="0"/>
    </xf>
    <xf numFmtId="3" fontId="31" fillId="0" borderId="0">
      <protection locked="0"/>
    </xf>
    <xf numFmtId="3" fontId="32" fillId="0" borderId="0">
      <protection locked="0"/>
    </xf>
    <xf numFmtId="3" fontId="31" fillId="0" borderId="0">
      <protection locked="0"/>
    </xf>
    <xf numFmtId="3" fontId="31" fillId="0" borderId="0">
      <protection locked="0"/>
    </xf>
    <xf numFmtId="3" fontId="31" fillId="0" borderId="0">
      <protection locked="0"/>
    </xf>
    <xf numFmtId="3" fontId="31" fillId="0" borderId="0">
      <protection locked="0"/>
    </xf>
    <xf numFmtId="3" fontId="31" fillId="0" borderId="0">
      <protection locked="0"/>
    </xf>
    <xf numFmtId="3" fontId="31" fillId="0" borderId="0">
      <protection locked="0"/>
    </xf>
    <xf numFmtId="3" fontId="31" fillId="0" borderId="0">
      <protection locked="0"/>
    </xf>
    <xf numFmtId="3" fontId="31" fillId="0" borderId="0">
      <protection locked="0"/>
    </xf>
    <xf numFmtId="3" fontId="31" fillId="0" borderId="0">
      <protection locked="0"/>
    </xf>
    <xf numFmtId="3" fontId="31" fillId="0" borderId="0">
      <protection locked="0"/>
    </xf>
    <xf numFmtId="3" fontId="31" fillId="0" borderId="0">
      <protection locked="0"/>
    </xf>
    <xf numFmtId="3" fontId="31" fillId="0" borderId="0">
      <protection locked="0"/>
    </xf>
    <xf numFmtId="3" fontId="31" fillId="0" borderId="0">
      <protection locked="0"/>
    </xf>
    <xf numFmtId="3" fontId="31" fillId="0" borderId="0">
      <protection locked="0"/>
    </xf>
    <xf numFmtId="3" fontId="31" fillId="0" borderId="0">
      <protection locked="0"/>
    </xf>
    <xf numFmtId="3" fontId="31" fillId="0" borderId="0">
      <protection locked="0"/>
    </xf>
    <xf numFmtId="3" fontId="31" fillId="0" borderId="0">
      <protection locked="0"/>
    </xf>
    <xf numFmtId="3" fontId="31" fillId="0" borderId="0">
      <protection locked="0"/>
    </xf>
    <xf numFmtId="3" fontId="31" fillId="0" borderId="0">
      <protection locked="0"/>
    </xf>
    <xf numFmtId="3" fontId="31" fillId="0" borderId="0">
      <protection locked="0"/>
    </xf>
    <xf numFmtId="3" fontId="31" fillId="0" borderId="0">
      <protection locked="0"/>
    </xf>
    <xf numFmtId="3" fontId="31" fillId="0" borderId="0">
      <protection locked="0"/>
    </xf>
    <xf numFmtId="3" fontId="31" fillId="0" borderId="0">
      <protection locked="0"/>
    </xf>
    <xf numFmtId="3" fontId="31" fillId="0" borderId="0">
      <protection locked="0"/>
    </xf>
    <xf numFmtId="3" fontId="31" fillId="0" borderId="0">
      <protection locked="0"/>
    </xf>
    <xf numFmtId="3" fontId="31" fillId="0" borderId="0">
      <protection locked="0"/>
    </xf>
    <xf numFmtId="3" fontId="31" fillId="0" borderId="0">
      <protection locked="0"/>
    </xf>
    <xf numFmtId="3" fontId="31" fillId="0" borderId="0">
      <protection locked="0"/>
    </xf>
    <xf numFmtId="3" fontId="31" fillId="0" borderId="0">
      <protection locked="0"/>
    </xf>
    <xf numFmtId="3" fontId="31" fillId="0" borderId="0">
      <protection locked="0"/>
    </xf>
    <xf numFmtId="3" fontId="31" fillId="0" borderId="0">
      <protection locked="0"/>
    </xf>
    <xf numFmtId="3" fontId="31" fillId="0" borderId="0">
      <protection locked="0"/>
    </xf>
    <xf numFmtId="3" fontId="31" fillId="0" borderId="0">
      <protection locked="0"/>
    </xf>
    <xf numFmtId="3" fontId="31" fillId="0" borderId="0">
      <protection locked="0"/>
    </xf>
    <xf numFmtId="3" fontId="31" fillId="0" borderId="0">
      <protection locked="0"/>
    </xf>
    <xf numFmtId="3" fontId="32" fillId="0" borderId="0">
      <protection locked="0"/>
    </xf>
    <xf numFmtId="3" fontId="31" fillId="0" borderId="0">
      <protection locked="0"/>
    </xf>
    <xf numFmtId="3" fontId="31" fillId="0" borderId="0">
      <protection locked="0"/>
    </xf>
    <xf numFmtId="3" fontId="31" fillId="0" borderId="0">
      <protection locked="0"/>
    </xf>
    <xf numFmtId="3" fontId="31" fillId="0" borderId="0">
      <protection locked="0"/>
    </xf>
    <xf numFmtId="3" fontId="31" fillId="0" borderId="0">
      <protection locked="0"/>
    </xf>
    <xf numFmtId="3" fontId="31" fillId="0" borderId="0">
      <protection locked="0"/>
    </xf>
    <xf numFmtId="3" fontId="31" fillId="0" borderId="0">
      <protection locked="0"/>
    </xf>
    <xf numFmtId="3" fontId="31" fillId="0" borderId="0">
      <protection locked="0"/>
    </xf>
    <xf numFmtId="3" fontId="31" fillId="0" borderId="0">
      <protection locked="0"/>
    </xf>
    <xf numFmtId="3" fontId="31" fillId="0" borderId="0">
      <protection locked="0"/>
    </xf>
    <xf numFmtId="3" fontId="31" fillId="0" borderId="0">
      <protection locked="0"/>
    </xf>
    <xf numFmtId="3" fontId="31" fillId="0" borderId="0">
      <protection locked="0"/>
    </xf>
    <xf numFmtId="3" fontId="31" fillId="0" borderId="0">
      <protection locked="0"/>
    </xf>
    <xf numFmtId="3" fontId="31" fillId="0" borderId="0">
      <protection locked="0"/>
    </xf>
    <xf numFmtId="3" fontId="31" fillId="0" borderId="0">
      <protection locked="0"/>
    </xf>
    <xf numFmtId="3" fontId="31" fillId="0" borderId="0">
      <protection locked="0"/>
    </xf>
    <xf numFmtId="3" fontId="31" fillId="0" borderId="0">
      <protection locked="0"/>
    </xf>
    <xf numFmtId="3" fontId="31" fillId="0" borderId="0">
      <protection locked="0"/>
    </xf>
    <xf numFmtId="3" fontId="31" fillId="0" borderId="0">
      <protection locked="0"/>
    </xf>
    <xf numFmtId="3" fontId="31" fillId="0" borderId="0">
      <protection locked="0"/>
    </xf>
    <xf numFmtId="3" fontId="31" fillId="0" borderId="0">
      <protection locked="0"/>
    </xf>
    <xf numFmtId="3" fontId="31" fillId="0" borderId="0">
      <protection locked="0"/>
    </xf>
    <xf numFmtId="3" fontId="31" fillId="0" borderId="0">
      <protection locked="0"/>
    </xf>
    <xf numFmtId="3" fontId="31" fillId="0" borderId="0">
      <protection locked="0"/>
    </xf>
    <xf numFmtId="0" fontId="33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4" fillId="0" borderId="0" applyNumberFormat="0" applyFill="0" applyBorder="0" applyAlignment="0" applyProtection="0"/>
    <xf numFmtId="0" fontId="34" fillId="0" borderId="0" applyNumberFormat="0" applyFill="0" applyBorder="0" applyAlignment="0" applyProtection="0"/>
    <xf numFmtId="0" fontId="34" fillId="0" borderId="0" applyNumberFormat="0" applyFill="0" applyBorder="0" applyAlignment="0" applyProtection="0"/>
    <xf numFmtId="0" fontId="34" fillId="0" borderId="0" applyNumberFormat="0" applyFill="0" applyBorder="0" applyAlignment="0" applyProtection="0"/>
    <xf numFmtId="0" fontId="34" fillId="0" borderId="0" applyNumberFormat="0" applyFill="0" applyBorder="0" applyAlignment="0" applyProtection="0"/>
    <xf numFmtId="0" fontId="34" fillId="0" borderId="0" applyNumberFormat="0" applyFill="0" applyBorder="0" applyAlignment="0" applyProtection="0"/>
    <xf numFmtId="0" fontId="34" fillId="0" borderId="0" applyNumberFormat="0" applyFill="0" applyBorder="0" applyAlignment="0" applyProtection="0"/>
    <xf numFmtId="0" fontId="34" fillId="0" borderId="0" applyNumberFormat="0" applyFill="0" applyBorder="0" applyAlignment="0" applyProtection="0"/>
    <xf numFmtId="0" fontId="34" fillId="0" borderId="0" applyNumberFormat="0" applyFill="0" applyBorder="0" applyAlignment="0" applyProtection="0"/>
    <xf numFmtId="0" fontId="34" fillId="0" borderId="0" applyNumberFormat="0" applyFill="0" applyBorder="0" applyAlignment="0" applyProtection="0"/>
    <xf numFmtId="0" fontId="34" fillId="0" borderId="0" applyNumberFormat="0" applyFill="0" applyBorder="0" applyAlignment="0" applyProtection="0"/>
    <xf numFmtId="0" fontId="34" fillId="0" borderId="0" applyNumberFormat="0" applyFill="0" applyBorder="0" applyAlignment="0" applyProtection="0"/>
    <xf numFmtId="0" fontId="34" fillId="0" borderId="0" applyNumberFormat="0" applyFill="0" applyBorder="0" applyAlignment="0" applyProtection="0"/>
    <xf numFmtId="0" fontId="34" fillId="0" borderId="0" applyNumberFormat="0" applyFill="0" applyBorder="0" applyAlignment="0" applyProtection="0"/>
    <xf numFmtId="0" fontId="34" fillId="0" borderId="0" applyNumberFormat="0" applyFill="0" applyBorder="0" applyAlignment="0" applyProtection="0"/>
    <xf numFmtId="0" fontId="34" fillId="0" borderId="0" applyNumberFormat="0" applyFill="0" applyBorder="0" applyAlignment="0" applyProtection="0"/>
    <xf numFmtId="0" fontId="34" fillId="0" borderId="0" applyNumberFormat="0" applyFill="0" applyBorder="0" applyAlignment="0" applyProtection="0"/>
    <xf numFmtId="0" fontId="34" fillId="0" borderId="0" applyNumberFormat="0" applyFill="0" applyBorder="0" applyAlignment="0" applyProtection="0"/>
    <xf numFmtId="0" fontId="34" fillId="0" borderId="0" applyNumberFormat="0" applyFill="0" applyBorder="0" applyAlignment="0" applyProtection="0"/>
    <xf numFmtId="0" fontId="34" fillId="0" borderId="0" applyNumberFormat="0" applyFill="0" applyBorder="0" applyAlignment="0" applyProtection="0"/>
    <xf numFmtId="0" fontId="34" fillId="0" borderId="0" applyNumberFormat="0" applyFill="0" applyBorder="0" applyAlignment="0" applyProtection="0"/>
    <xf numFmtId="0" fontId="34" fillId="0" borderId="0" applyNumberFormat="0" applyFill="0" applyBorder="0" applyAlignment="0" applyProtection="0"/>
    <xf numFmtId="0" fontId="34" fillId="0" borderId="0" applyNumberFormat="0" applyFill="0" applyBorder="0" applyAlignment="0" applyProtection="0"/>
    <xf numFmtId="0" fontId="34" fillId="0" borderId="0" applyNumberFormat="0" applyFill="0" applyBorder="0" applyAlignment="0" applyProtection="0"/>
    <xf numFmtId="0" fontId="34" fillId="0" borderId="0" applyNumberFormat="0" applyFill="0" applyBorder="0" applyAlignment="0" applyProtection="0"/>
    <xf numFmtId="0" fontId="34" fillId="0" borderId="0" applyNumberFormat="0" applyFill="0" applyBorder="0" applyAlignment="0" applyProtection="0"/>
    <xf numFmtId="0" fontId="34" fillId="0" borderId="0" applyNumberFormat="0" applyFill="0" applyBorder="0" applyAlignment="0" applyProtection="0"/>
    <xf numFmtId="0" fontId="34" fillId="0" borderId="0" applyNumberFormat="0" applyFill="0" applyBorder="0" applyAlignment="0" applyProtection="0"/>
    <xf numFmtId="0" fontId="34" fillId="0" borderId="0" applyNumberFormat="0" applyFill="0" applyBorder="0" applyAlignment="0" applyProtection="0"/>
    <xf numFmtId="0" fontId="34" fillId="0" borderId="0" applyNumberFormat="0" applyFill="0" applyBorder="0" applyAlignment="0" applyProtection="0"/>
    <xf numFmtId="0" fontId="34" fillId="0" borderId="0" applyNumberFormat="0" applyFill="0" applyBorder="0" applyAlignment="0" applyProtection="0"/>
    <xf numFmtId="0" fontId="34" fillId="0" borderId="0" applyNumberFormat="0" applyFill="0" applyBorder="0" applyAlignment="0" applyProtection="0"/>
    <xf numFmtId="0" fontId="34" fillId="0" borderId="0" applyNumberFormat="0" applyFill="0" applyBorder="0" applyAlignment="0" applyProtection="0"/>
    <xf numFmtId="0" fontId="34" fillId="0" borderId="0" applyNumberFormat="0" applyFill="0" applyBorder="0" applyAlignment="0" applyProtection="0"/>
    <xf numFmtId="0" fontId="34" fillId="0" borderId="0" applyNumberFormat="0" applyFill="0" applyBorder="0" applyAlignment="0" applyProtection="0"/>
    <xf numFmtId="0" fontId="35" fillId="48" borderId="23" applyNumberFormat="0" applyAlignment="0" applyProtection="0"/>
    <xf numFmtId="0" fontId="9" fillId="7" borderId="4" applyNumberFormat="0" applyAlignment="0" applyProtection="0"/>
    <xf numFmtId="0" fontId="36" fillId="0" borderId="0">
      <alignment vertical="center"/>
    </xf>
    <xf numFmtId="0" fontId="36" fillId="0" borderId="0">
      <alignment vertical="center"/>
    </xf>
    <xf numFmtId="0" fontId="36" fillId="0" borderId="0">
      <alignment vertical="center"/>
    </xf>
    <xf numFmtId="0" fontId="36" fillId="0" borderId="0">
      <alignment vertical="center"/>
    </xf>
    <xf numFmtId="0" fontId="36" fillId="0" borderId="0">
      <alignment vertical="center"/>
    </xf>
    <xf numFmtId="0" fontId="36" fillId="0" borderId="0">
      <alignment vertical="center"/>
    </xf>
    <xf numFmtId="0" fontId="36" fillId="0" borderId="0">
      <alignment vertical="center"/>
    </xf>
    <xf numFmtId="0" fontId="36" fillId="0" borderId="0">
      <alignment vertical="center"/>
    </xf>
    <xf numFmtId="0" fontId="36" fillId="0" borderId="0">
      <alignment vertical="center"/>
    </xf>
    <xf numFmtId="0" fontId="36" fillId="0" borderId="0">
      <alignment vertical="center"/>
    </xf>
    <xf numFmtId="0" fontId="36" fillId="0" borderId="0">
      <alignment vertical="center"/>
    </xf>
    <xf numFmtId="0" fontId="36" fillId="0" borderId="0">
      <alignment vertical="center"/>
    </xf>
    <xf numFmtId="0" fontId="36" fillId="0" borderId="0">
      <alignment vertical="center"/>
    </xf>
    <xf numFmtId="0" fontId="36" fillId="0" borderId="0">
      <alignment vertical="center"/>
    </xf>
    <xf numFmtId="0" fontId="36" fillId="0" borderId="0">
      <alignment vertical="center"/>
    </xf>
    <xf numFmtId="0" fontId="36" fillId="0" borderId="0">
      <alignment vertical="center"/>
    </xf>
    <xf numFmtId="0" fontId="36" fillId="0" borderId="0">
      <alignment vertical="center"/>
    </xf>
    <xf numFmtId="0" fontId="36" fillId="0" borderId="0">
      <alignment vertical="center"/>
    </xf>
    <xf numFmtId="0" fontId="36" fillId="0" borderId="0">
      <alignment vertical="center"/>
    </xf>
    <xf numFmtId="0" fontId="36" fillId="0" borderId="0">
      <alignment vertical="center"/>
    </xf>
    <xf numFmtId="0" fontId="36" fillId="0" borderId="0">
      <alignment vertical="center"/>
    </xf>
    <xf numFmtId="0" fontId="36" fillId="0" borderId="0">
      <alignment vertical="center"/>
    </xf>
    <xf numFmtId="0" fontId="36" fillId="0" borderId="0">
      <alignment vertical="center"/>
    </xf>
    <xf numFmtId="0" fontId="36" fillId="0" borderId="0">
      <alignment vertical="center"/>
    </xf>
    <xf numFmtId="0" fontId="36" fillId="0" borderId="0">
      <alignment vertical="center"/>
    </xf>
    <xf numFmtId="0" fontId="36" fillId="0" borderId="0">
      <alignment vertical="center"/>
    </xf>
    <xf numFmtId="0" fontId="36" fillId="0" borderId="0">
      <alignment vertical="center"/>
    </xf>
    <xf numFmtId="0" fontId="36" fillId="0" borderId="0">
      <alignment vertical="center"/>
    </xf>
    <xf numFmtId="0" fontId="36" fillId="0" borderId="0">
      <alignment vertical="center"/>
    </xf>
    <xf numFmtId="0" fontId="36" fillId="0" borderId="0">
      <alignment vertical="center"/>
    </xf>
    <xf numFmtId="0" fontId="36" fillId="0" borderId="0">
      <alignment vertical="center"/>
    </xf>
    <xf numFmtId="0" fontId="36" fillId="0" borderId="0">
      <alignment vertical="center"/>
    </xf>
    <xf numFmtId="0" fontId="36" fillId="0" borderId="0">
      <alignment vertical="center"/>
    </xf>
    <xf numFmtId="0" fontId="36" fillId="0" borderId="0">
      <alignment vertical="center"/>
    </xf>
    <xf numFmtId="0" fontId="36" fillId="0" borderId="0">
      <alignment vertical="center"/>
    </xf>
    <xf numFmtId="0" fontId="37" fillId="49" borderId="24" applyNumberFormat="0" applyAlignment="0" applyProtection="0"/>
    <xf numFmtId="0" fontId="11" fillId="8" borderId="7" applyNumberFormat="0" applyAlignment="0" applyProtection="0"/>
    <xf numFmtId="0" fontId="38" fillId="0" borderId="25" applyNumberFormat="0" applyFill="0" applyAlignment="0" applyProtection="0"/>
    <xf numFmtId="0" fontId="10" fillId="0" borderId="6" applyNumberFormat="0" applyFill="0" applyAlignment="0" applyProtection="0"/>
    <xf numFmtId="4" fontId="18" fillId="0" borderId="0" applyFont="0" applyFill="0" applyBorder="0" applyAlignment="0" applyProtection="0"/>
    <xf numFmtId="4" fontId="18" fillId="0" borderId="0" applyFont="0" applyFill="0" applyBorder="0" applyAlignment="0" applyProtection="0"/>
    <xf numFmtId="4" fontId="18" fillId="0" borderId="0" applyFont="0" applyFill="0" applyBorder="0" applyAlignment="0" applyProtection="0"/>
    <xf numFmtId="4" fontId="18" fillId="0" borderId="0" applyFont="0" applyFill="0" applyBorder="0" applyAlignment="0" applyProtection="0"/>
    <xf numFmtId="4" fontId="18" fillId="0" borderId="0" applyFont="0" applyFill="0" applyBorder="0" applyAlignment="0" applyProtection="0"/>
    <xf numFmtId="4" fontId="18" fillId="0" borderId="0" applyFont="0" applyFill="0" applyBorder="0" applyAlignment="0" applyProtection="0"/>
    <xf numFmtId="4" fontId="18" fillId="0" borderId="0" applyFont="0" applyFill="0" applyBorder="0" applyAlignment="0" applyProtection="0"/>
    <xf numFmtId="4" fontId="18" fillId="0" borderId="0" applyFont="0" applyFill="0" applyBorder="0" applyAlignment="0" applyProtection="0"/>
    <xf numFmtId="4" fontId="18" fillId="0" borderId="0" applyFont="0" applyFill="0" applyBorder="0" applyAlignment="0" applyProtection="0"/>
    <xf numFmtId="4" fontId="18" fillId="0" borderId="0" applyFont="0" applyFill="0" applyBorder="0" applyAlignment="0" applyProtection="0"/>
    <xf numFmtId="4" fontId="39" fillId="0" borderId="0" applyFill="0" applyBorder="0" applyAlignment="0" applyProtection="0"/>
    <xf numFmtId="4" fontId="18" fillId="0" borderId="0" applyFont="0" applyFill="0" applyBorder="0" applyAlignment="0" applyProtection="0"/>
    <xf numFmtId="4" fontId="18" fillId="0" borderId="0" applyFont="0" applyFill="0" applyBorder="0" applyAlignment="0" applyProtection="0"/>
    <xf numFmtId="4" fontId="18" fillId="0" borderId="0" applyFont="0" applyFill="0" applyBorder="0" applyAlignment="0" applyProtection="0"/>
    <xf numFmtId="4" fontId="18" fillId="0" borderId="0" applyFont="0" applyFill="0" applyBorder="0" applyAlignment="0" applyProtection="0"/>
    <xf numFmtId="4" fontId="18" fillId="0" borderId="0" applyFont="0" applyFill="0" applyBorder="0" applyAlignment="0" applyProtection="0"/>
    <xf numFmtId="4" fontId="18" fillId="0" borderId="0" applyFont="0" applyFill="0" applyBorder="0" applyAlignment="0" applyProtection="0"/>
    <xf numFmtId="4" fontId="18" fillId="0" borderId="0" applyFont="0" applyFill="0" applyBorder="0" applyAlignment="0" applyProtection="0"/>
    <xf numFmtId="4" fontId="18" fillId="0" borderId="0" applyFont="0" applyFill="0" applyBorder="0" applyAlignment="0" applyProtection="0"/>
    <xf numFmtId="4" fontId="18" fillId="0" borderId="0" applyFont="0" applyFill="0" applyBorder="0" applyAlignment="0" applyProtection="0"/>
    <xf numFmtId="4" fontId="18" fillId="0" borderId="0" applyFont="0" applyFill="0" applyBorder="0" applyAlignment="0" applyProtection="0"/>
    <xf numFmtId="4" fontId="18" fillId="0" borderId="0" applyFont="0" applyFill="0" applyBorder="0" applyAlignment="0" applyProtection="0"/>
    <xf numFmtId="4" fontId="18" fillId="0" borderId="0" applyFont="0" applyFill="0" applyBorder="0" applyAlignment="0" applyProtection="0"/>
    <xf numFmtId="4" fontId="18" fillId="0" borderId="0" applyFont="0" applyFill="0" applyBorder="0" applyAlignment="0" applyProtection="0"/>
    <xf numFmtId="4" fontId="18" fillId="0" borderId="0" applyFont="0" applyFill="0" applyBorder="0" applyAlignment="0" applyProtection="0"/>
    <xf numFmtId="4" fontId="18" fillId="0" borderId="0" applyFont="0" applyFill="0" applyBorder="0" applyAlignment="0" applyProtection="0"/>
    <xf numFmtId="4" fontId="18" fillId="0" borderId="0" applyFont="0" applyFill="0" applyBorder="0" applyAlignment="0" applyProtection="0"/>
    <xf numFmtId="4" fontId="18" fillId="0" borderId="0" applyFont="0" applyFill="0" applyBorder="0" applyAlignment="0" applyProtection="0"/>
    <xf numFmtId="4" fontId="18" fillId="0" borderId="0" applyFont="0" applyFill="0" applyBorder="0" applyAlignment="0" applyProtection="0"/>
    <xf numFmtId="4" fontId="18" fillId="0" borderId="0" applyFont="0" applyFill="0" applyBorder="0" applyAlignment="0" applyProtection="0"/>
    <xf numFmtId="4" fontId="18" fillId="0" borderId="0" applyFont="0" applyFill="0" applyBorder="0" applyAlignment="0" applyProtection="0"/>
    <xf numFmtId="4" fontId="18" fillId="0" borderId="0" applyFont="0" applyFill="0" applyBorder="0" applyAlignment="0" applyProtection="0"/>
    <xf numFmtId="4" fontId="18" fillId="0" borderId="0" applyFont="0" applyFill="0" applyBorder="0" applyAlignment="0" applyProtection="0"/>
    <xf numFmtId="4" fontId="18" fillId="0" borderId="0" applyFont="0" applyFill="0" applyBorder="0" applyAlignment="0" applyProtection="0"/>
    <xf numFmtId="4" fontId="18" fillId="0" borderId="0" applyFont="0" applyFill="0" applyBorder="0" applyAlignment="0" applyProtection="0"/>
    <xf numFmtId="3" fontId="18" fillId="0" borderId="0" applyFont="0" applyFill="0" applyBorder="0" applyAlignment="0" applyProtection="0"/>
    <xf numFmtId="3" fontId="18" fillId="0" borderId="0" applyFont="0" applyFill="0" applyBorder="0" applyAlignment="0" applyProtection="0"/>
    <xf numFmtId="3" fontId="18" fillId="0" borderId="0" applyFont="0" applyFill="0" applyBorder="0" applyAlignment="0" applyProtection="0"/>
    <xf numFmtId="3" fontId="18" fillId="0" borderId="0" applyFont="0" applyFill="0" applyBorder="0" applyAlignment="0" applyProtection="0"/>
    <xf numFmtId="3" fontId="18" fillId="0" borderId="0" applyFont="0" applyFill="0" applyBorder="0" applyAlignment="0" applyProtection="0"/>
    <xf numFmtId="3" fontId="18" fillId="0" borderId="0" applyFont="0" applyFill="0" applyBorder="0" applyAlignment="0" applyProtection="0"/>
    <xf numFmtId="3" fontId="18" fillId="0" borderId="0" applyFont="0" applyFill="0" applyBorder="0" applyAlignment="0" applyProtection="0"/>
    <xf numFmtId="3" fontId="18" fillId="0" borderId="0" applyFont="0" applyFill="0" applyBorder="0" applyAlignment="0" applyProtection="0"/>
    <xf numFmtId="3" fontId="18" fillId="0" borderId="0" applyFont="0" applyFill="0" applyBorder="0" applyAlignment="0" applyProtection="0"/>
    <xf numFmtId="3" fontId="18" fillId="0" borderId="0" applyFont="0" applyFill="0" applyBorder="0" applyAlignment="0" applyProtection="0"/>
    <xf numFmtId="3" fontId="18" fillId="0" borderId="0" applyFont="0" applyFill="0" applyBorder="0" applyAlignment="0" applyProtection="0"/>
    <xf numFmtId="3" fontId="39" fillId="0" borderId="0" applyFill="0" applyBorder="0" applyAlignment="0" applyProtection="0"/>
    <xf numFmtId="3" fontId="18" fillId="0" borderId="0" applyFont="0" applyFill="0" applyBorder="0" applyAlignment="0" applyProtection="0"/>
    <xf numFmtId="3" fontId="18" fillId="0" borderId="0" applyFont="0" applyFill="0" applyBorder="0" applyAlignment="0" applyProtection="0"/>
    <xf numFmtId="3" fontId="18" fillId="0" borderId="0" applyFont="0" applyFill="0" applyBorder="0" applyAlignment="0" applyProtection="0"/>
    <xf numFmtId="3" fontId="18" fillId="0" borderId="0" applyFont="0" applyFill="0" applyBorder="0" applyAlignment="0" applyProtection="0"/>
    <xf numFmtId="3" fontId="18" fillId="0" borderId="0" applyFont="0" applyFill="0" applyBorder="0" applyAlignment="0" applyProtection="0"/>
    <xf numFmtId="3" fontId="18" fillId="0" borderId="0" applyFont="0" applyFill="0" applyBorder="0" applyAlignment="0" applyProtection="0"/>
    <xf numFmtId="3" fontId="18" fillId="0" borderId="0" applyFont="0" applyFill="0" applyBorder="0" applyAlignment="0" applyProtection="0"/>
    <xf numFmtId="3" fontId="18" fillId="0" borderId="0" applyFont="0" applyFill="0" applyBorder="0" applyAlignment="0" applyProtection="0"/>
    <xf numFmtId="3" fontId="18" fillId="0" borderId="0" applyFont="0" applyFill="0" applyBorder="0" applyAlignment="0" applyProtection="0"/>
    <xf numFmtId="3" fontId="18" fillId="0" borderId="0" applyFont="0" applyFill="0" applyBorder="0" applyAlignment="0" applyProtection="0"/>
    <xf numFmtId="3" fontId="18" fillId="0" borderId="0" applyFont="0" applyFill="0" applyBorder="0" applyAlignment="0" applyProtection="0"/>
    <xf numFmtId="3" fontId="18" fillId="0" borderId="0" applyFont="0" applyFill="0" applyBorder="0" applyAlignment="0" applyProtection="0"/>
    <xf numFmtId="3" fontId="18" fillId="0" borderId="0" applyFont="0" applyFill="0" applyBorder="0" applyAlignment="0" applyProtection="0"/>
    <xf numFmtId="3" fontId="18" fillId="0" borderId="0" applyFont="0" applyFill="0" applyBorder="0" applyAlignment="0" applyProtection="0"/>
    <xf numFmtId="3" fontId="18" fillId="0" borderId="0" applyFont="0" applyFill="0" applyBorder="0" applyAlignment="0" applyProtection="0"/>
    <xf numFmtId="3" fontId="18" fillId="0" borderId="0" applyFont="0" applyFill="0" applyBorder="0" applyAlignment="0" applyProtection="0"/>
    <xf numFmtId="3" fontId="18" fillId="0" borderId="0" applyFont="0" applyFill="0" applyBorder="0" applyAlignment="0" applyProtection="0"/>
    <xf numFmtId="3" fontId="18" fillId="0" borderId="0" applyFont="0" applyFill="0" applyBorder="0" applyAlignment="0" applyProtection="0"/>
    <xf numFmtId="3" fontId="18" fillId="0" borderId="0" applyFont="0" applyFill="0" applyBorder="0" applyAlignment="0" applyProtection="0"/>
    <xf numFmtId="3" fontId="18" fillId="0" borderId="0" applyFont="0" applyFill="0" applyBorder="0" applyAlignment="0" applyProtection="0"/>
    <xf numFmtId="3" fontId="18" fillId="0" borderId="0" applyFont="0" applyFill="0" applyBorder="0" applyAlignment="0" applyProtection="0"/>
    <xf numFmtId="3" fontId="18" fillId="0" borderId="0" applyFont="0" applyFill="0" applyBorder="0" applyAlignment="0" applyProtection="0"/>
    <xf numFmtId="3" fontId="18" fillId="0" borderId="0" applyFont="0" applyFill="0" applyBorder="0" applyAlignment="0" applyProtection="0"/>
    <xf numFmtId="3" fontId="18" fillId="0" borderId="0" applyFont="0" applyFill="0" applyBorder="0" applyAlignment="0" applyProtection="0"/>
    <xf numFmtId="172" fontId="18" fillId="0" borderId="0" applyFont="0" applyFill="0" applyBorder="0" applyAlignment="0" applyProtection="0"/>
    <xf numFmtId="172" fontId="18" fillId="0" borderId="0" applyFont="0" applyFill="0" applyBorder="0" applyAlignment="0" applyProtection="0"/>
    <xf numFmtId="172" fontId="18" fillId="0" borderId="0" applyFont="0" applyFill="0" applyBorder="0" applyAlignment="0" applyProtection="0"/>
    <xf numFmtId="172" fontId="18" fillId="0" borderId="0" applyFont="0" applyFill="0" applyBorder="0" applyAlignment="0" applyProtection="0"/>
    <xf numFmtId="172" fontId="18" fillId="0" borderId="0" applyFont="0" applyFill="0" applyBorder="0" applyAlignment="0" applyProtection="0"/>
    <xf numFmtId="172" fontId="18" fillId="0" borderId="0" applyFont="0" applyFill="0" applyBorder="0" applyAlignment="0" applyProtection="0"/>
    <xf numFmtId="172" fontId="18" fillId="0" borderId="0" applyFont="0" applyFill="0" applyBorder="0" applyAlignment="0" applyProtection="0"/>
    <xf numFmtId="172" fontId="18" fillId="0" borderId="0" applyFont="0" applyFill="0" applyBorder="0" applyAlignment="0" applyProtection="0"/>
    <xf numFmtId="172" fontId="18" fillId="0" borderId="0" applyFont="0" applyFill="0" applyBorder="0" applyAlignment="0" applyProtection="0"/>
    <xf numFmtId="172" fontId="18" fillId="0" borderId="0" applyFont="0" applyFill="0" applyBorder="0" applyAlignment="0" applyProtection="0"/>
    <xf numFmtId="172" fontId="18" fillId="0" borderId="0" applyFont="0" applyFill="0" applyBorder="0" applyAlignment="0" applyProtection="0"/>
    <xf numFmtId="173" fontId="39" fillId="0" borderId="0" applyFill="0" applyBorder="0" applyAlignment="0" applyProtection="0"/>
    <xf numFmtId="172" fontId="18" fillId="0" borderId="0" applyFont="0" applyFill="0" applyBorder="0" applyAlignment="0" applyProtection="0"/>
    <xf numFmtId="172" fontId="18" fillId="0" borderId="0" applyFont="0" applyFill="0" applyBorder="0" applyAlignment="0" applyProtection="0"/>
    <xf numFmtId="172" fontId="18" fillId="0" borderId="0" applyFont="0" applyFill="0" applyBorder="0" applyAlignment="0" applyProtection="0"/>
    <xf numFmtId="172" fontId="18" fillId="0" borderId="0" applyFont="0" applyFill="0" applyBorder="0" applyAlignment="0" applyProtection="0"/>
    <xf numFmtId="172" fontId="18" fillId="0" borderId="0" applyFont="0" applyFill="0" applyBorder="0" applyAlignment="0" applyProtection="0"/>
    <xf numFmtId="172" fontId="18" fillId="0" borderId="0" applyFont="0" applyFill="0" applyBorder="0" applyAlignment="0" applyProtection="0"/>
    <xf numFmtId="172" fontId="18" fillId="0" borderId="0" applyFont="0" applyFill="0" applyBorder="0" applyAlignment="0" applyProtection="0"/>
    <xf numFmtId="172" fontId="18" fillId="0" borderId="0" applyFont="0" applyFill="0" applyBorder="0" applyAlignment="0" applyProtection="0"/>
    <xf numFmtId="172" fontId="18" fillId="0" borderId="0" applyFont="0" applyFill="0" applyBorder="0" applyAlignment="0" applyProtection="0"/>
    <xf numFmtId="172" fontId="18" fillId="0" borderId="0" applyFont="0" applyFill="0" applyBorder="0" applyAlignment="0" applyProtection="0"/>
    <xf numFmtId="172" fontId="18" fillId="0" borderId="0" applyFont="0" applyFill="0" applyBorder="0" applyAlignment="0" applyProtection="0"/>
    <xf numFmtId="172" fontId="18" fillId="0" borderId="0" applyFont="0" applyFill="0" applyBorder="0" applyAlignment="0" applyProtection="0"/>
    <xf numFmtId="172" fontId="18" fillId="0" borderId="0" applyFont="0" applyFill="0" applyBorder="0" applyAlignment="0" applyProtection="0"/>
    <xf numFmtId="172" fontId="18" fillId="0" borderId="0" applyFont="0" applyFill="0" applyBorder="0" applyAlignment="0" applyProtection="0"/>
    <xf numFmtId="172" fontId="18" fillId="0" borderId="0" applyFont="0" applyFill="0" applyBorder="0" applyAlignment="0" applyProtection="0"/>
    <xf numFmtId="172" fontId="18" fillId="0" borderId="0" applyFont="0" applyFill="0" applyBorder="0" applyAlignment="0" applyProtection="0"/>
    <xf numFmtId="172" fontId="18" fillId="0" borderId="0" applyFont="0" applyFill="0" applyBorder="0" applyAlignment="0" applyProtection="0"/>
    <xf numFmtId="172" fontId="18" fillId="0" borderId="0" applyFont="0" applyFill="0" applyBorder="0" applyAlignment="0" applyProtection="0"/>
    <xf numFmtId="172" fontId="18" fillId="0" borderId="0" applyFont="0" applyFill="0" applyBorder="0" applyAlignment="0" applyProtection="0"/>
    <xf numFmtId="172" fontId="18" fillId="0" borderId="0" applyFont="0" applyFill="0" applyBorder="0" applyAlignment="0" applyProtection="0"/>
    <xf numFmtId="172" fontId="18" fillId="0" borderId="0" applyFont="0" applyFill="0" applyBorder="0" applyAlignment="0" applyProtection="0"/>
    <xf numFmtId="172" fontId="18" fillId="0" borderId="0" applyFont="0" applyFill="0" applyBorder="0" applyAlignment="0" applyProtection="0"/>
    <xf numFmtId="172" fontId="18" fillId="0" borderId="0" applyFont="0" applyFill="0" applyBorder="0" applyAlignment="0" applyProtection="0"/>
    <xf numFmtId="172" fontId="18" fillId="0" borderId="0" applyFont="0" applyFill="0" applyBorder="0" applyAlignment="0" applyProtection="0"/>
    <xf numFmtId="174" fontId="18" fillId="0" borderId="0" applyFont="0" applyFill="0" applyBorder="0" applyAlignment="0" applyProtection="0"/>
    <xf numFmtId="174" fontId="18" fillId="0" borderId="0" applyFont="0" applyFill="0" applyBorder="0" applyAlignment="0" applyProtection="0"/>
    <xf numFmtId="174" fontId="18" fillId="0" borderId="0" applyFont="0" applyFill="0" applyBorder="0" applyAlignment="0" applyProtection="0"/>
    <xf numFmtId="174" fontId="18" fillId="0" borderId="0" applyFont="0" applyFill="0" applyBorder="0" applyAlignment="0" applyProtection="0"/>
    <xf numFmtId="174" fontId="18" fillId="0" borderId="0" applyFont="0" applyFill="0" applyBorder="0" applyAlignment="0" applyProtection="0"/>
    <xf numFmtId="174" fontId="18" fillId="0" borderId="0" applyFont="0" applyFill="0" applyBorder="0" applyAlignment="0" applyProtection="0"/>
    <xf numFmtId="174" fontId="18" fillId="0" borderId="0" applyFont="0" applyFill="0" applyBorder="0" applyAlignment="0" applyProtection="0"/>
    <xf numFmtId="174" fontId="18" fillId="0" borderId="0" applyFont="0" applyFill="0" applyBorder="0" applyAlignment="0" applyProtection="0"/>
    <xf numFmtId="174" fontId="18" fillId="0" borderId="0" applyFont="0" applyFill="0" applyBorder="0" applyAlignment="0" applyProtection="0"/>
    <xf numFmtId="174" fontId="18" fillId="0" borderId="0" applyFont="0" applyFill="0" applyBorder="0" applyAlignment="0" applyProtection="0"/>
    <xf numFmtId="174" fontId="18" fillId="0" borderId="0" applyFont="0" applyFill="0" applyBorder="0" applyAlignment="0" applyProtection="0"/>
    <xf numFmtId="175" fontId="39" fillId="0" borderId="0" applyFill="0" applyBorder="0" applyAlignment="0" applyProtection="0"/>
    <xf numFmtId="174" fontId="18" fillId="0" borderId="0" applyFont="0" applyFill="0" applyBorder="0" applyAlignment="0" applyProtection="0"/>
    <xf numFmtId="174" fontId="18" fillId="0" borderId="0" applyFont="0" applyFill="0" applyBorder="0" applyAlignment="0" applyProtection="0"/>
    <xf numFmtId="174" fontId="18" fillId="0" borderId="0" applyFont="0" applyFill="0" applyBorder="0" applyAlignment="0" applyProtection="0"/>
    <xf numFmtId="174" fontId="18" fillId="0" borderId="0" applyFont="0" applyFill="0" applyBorder="0" applyAlignment="0" applyProtection="0"/>
    <xf numFmtId="174" fontId="18" fillId="0" borderId="0" applyFont="0" applyFill="0" applyBorder="0" applyAlignment="0" applyProtection="0"/>
    <xf numFmtId="174" fontId="18" fillId="0" borderId="0" applyFont="0" applyFill="0" applyBorder="0" applyAlignment="0" applyProtection="0"/>
    <xf numFmtId="174" fontId="18" fillId="0" borderId="0" applyFont="0" applyFill="0" applyBorder="0" applyAlignment="0" applyProtection="0"/>
    <xf numFmtId="174" fontId="18" fillId="0" borderId="0" applyFont="0" applyFill="0" applyBorder="0" applyAlignment="0" applyProtection="0"/>
    <xf numFmtId="174" fontId="18" fillId="0" borderId="0" applyFont="0" applyFill="0" applyBorder="0" applyAlignment="0" applyProtection="0"/>
    <xf numFmtId="174" fontId="18" fillId="0" borderId="0" applyFont="0" applyFill="0" applyBorder="0" applyAlignment="0" applyProtection="0"/>
    <xf numFmtId="174" fontId="18" fillId="0" borderId="0" applyFont="0" applyFill="0" applyBorder="0" applyAlignment="0" applyProtection="0"/>
    <xf numFmtId="174" fontId="18" fillId="0" borderId="0" applyFont="0" applyFill="0" applyBorder="0" applyAlignment="0" applyProtection="0"/>
    <xf numFmtId="174" fontId="18" fillId="0" borderId="0" applyFont="0" applyFill="0" applyBorder="0" applyAlignment="0" applyProtection="0"/>
    <xf numFmtId="174" fontId="18" fillId="0" borderId="0" applyFont="0" applyFill="0" applyBorder="0" applyAlignment="0" applyProtection="0"/>
    <xf numFmtId="174" fontId="18" fillId="0" borderId="0" applyFont="0" applyFill="0" applyBorder="0" applyAlignment="0" applyProtection="0"/>
    <xf numFmtId="174" fontId="18" fillId="0" borderId="0" applyFont="0" applyFill="0" applyBorder="0" applyAlignment="0" applyProtection="0"/>
    <xf numFmtId="174" fontId="18" fillId="0" borderId="0" applyFont="0" applyFill="0" applyBorder="0" applyAlignment="0" applyProtection="0"/>
    <xf numFmtId="174" fontId="18" fillId="0" borderId="0" applyFont="0" applyFill="0" applyBorder="0" applyAlignment="0" applyProtection="0"/>
    <xf numFmtId="174" fontId="18" fillId="0" borderId="0" applyFont="0" applyFill="0" applyBorder="0" applyAlignment="0" applyProtection="0"/>
    <xf numFmtId="174" fontId="18" fillId="0" borderId="0" applyFont="0" applyFill="0" applyBorder="0" applyAlignment="0" applyProtection="0"/>
    <xf numFmtId="174" fontId="18" fillId="0" borderId="0" applyFont="0" applyFill="0" applyBorder="0" applyAlignment="0" applyProtection="0"/>
    <xf numFmtId="174" fontId="18" fillId="0" borderId="0" applyFont="0" applyFill="0" applyBorder="0" applyAlignment="0" applyProtection="0"/>
    <xf numFmtId="174" fontId="18" fillId="0" borderId="0" applyFont="0" applyFill="0" applyBorder="0" applyAlignment="0" applyProtection="0"/>
    <xf numFmtId="174" fontId="18" fillId="0" borderId="0" applyFont="0" applyFill="0" applyBorder="0" applyAlignment="0" applyProtection="0"/>
    <xf numFmtId="0" fontId="18" fillId="0" borderId="0" applyFont="0" applyFill="0" applyBorder="0" applyAlignment="0" applyProtection="0"/>
    <xf numFmtId="0" fontId="31" fillId="0" borderId="0">
      <protection locked="0"/>
    </xf>
    <xf numFmtId="0" fontId="31" fillId="0" borderId="0">
      <protection locked="0"/>
    </xf>
    <xf numFmtId="0" fontId="31" fillId="0" borderId="0">
      <protection locked="0"/>
    </xf>
    <xf numFmtId="0" fontId="31" fillId="0" borderId="0">
      <protection locked="0"/>
    </xf>
    <xf numFmtId="0" fontId="31" fillId="0" borderId="0">
      <protection locked="0"/>
    </xf>
    <xf numFmtId="0" fontId="31" fillId="0" borderId="0">
      <protection locked="0"/>
    </xf>
    <xf numFmtId="0" fontId="31" fillId="0" borderId="0">
      <protection locked="0"/>
    </xf>
    <xf numFmtId="0" fontId="31" fillId="0" borderId="0">
      <protection locked="0"/>
    </xf>
    <xf numFmtId="0" fontId="31" fillId="0" borderId="0">
      <protection locked="0"/>
    </xf>
    <xf numFmtId="0" fontId="31" fillId="0" borderId="0">
      <protection locked="0"/>
    </xf>
    <xf numFmtId="0" fontId="32" fillId="0" borderId="0">
      <protection locked="0"/>
    </xf>
    <xf numFmtId="0" fontId="31" fillId="0" borderId="0">
      <protection locked="0"/>
    </xf>
    <xf numFmtId="0" fontId="31" fillId="0" borderId="0">
      <protection locked="0"/>
    </xf>
    <xf numFmtId="0" fontId="31" fillId="0" borderId="0">
      <protection locked="0"/>
    </xf>
    <xf numFmtId="0" fontId="31" fillId="0" borderId="0">
      <protection locked="0"/>
    </xf>
    <xf numFmtId="0" fontId="31" fillId="0" borderId="0">
      <protection locked="0"/>
    </xf>
    <xf numFmtId="0" fontId="31" fillId="0" borderId="0">
      <protection locked="0"/>
    </xf>
    <xf numFmtId="0" fontId="31" fillId="0" borderId="0">
      <protection locked="0"/>
    </xf>
    <xf numFmtId="0" fontId="31" fillId="0" borderId="0">
      <protection locked="0"/>
    </xf>
    <xf numFmtId="0" fontId="31" fillId="0" borderId="0">
      <protection locked="0"/>
    </xf>
    <xf numFmtId="0" fontId="31" fillId="0" borderId="0">
      <protection locked="0"/>
    </xf>
    <xf numFmtId="0" fontId="31" fillId="0" borderId="0">
      <protection locked="0"/>
    </xf>
    <xf numFmtId="0" fontId="31" fillId="0" borderId="0">
      <protection locked="0"/>
    </xf>
    <xf numFmtId="0" fontId="31" fillId="0" borderId="0">
      <protection locked="0"/>
    </xf>
    <xf numFmtId="0" fontId="31" fillId="0" borderId="0">
      <protection locked="0"/>
    </xf>
    <xf numFmtId="0" fontId="31" fillId="0" borderId="0">
      <protection locked="0"/>
    </xf>
    <xf numFmtId="0" fontId="31" fillId="0" borderId="0">
      <protection locked="0"/>
    </xf>
    <xf numFmtId="0" fontId="31" fillId="0" borderId="0">
      <protection locked="0"/>
    </xf>
    <xf numFmtId="0" fontId="31" fillId="0" borderId="0">
      <protection locked="0"/>
    </xf>
    <xf numFmtId="0" fontId="18" fillId="0" borderId="0" applyFont="0" applyFill="0" applyBorder="0" applyAlignment="0" applyProtection="0"/>
    <xf numFmtId="0" fontId="31" fillId="0" borderId="0">
      <protection locked="0"/>
    </xf>
    <xf numFmtId="0" fontId="31" fillId="0" borderId="0">
      <protection locked="0"/>
    </xf>
    <xf numFmtId="0" fontId="31" fillId="0" borderId="0">
      <protection locked="0"/>
    </xf>
    <xf numFmtId="0" fontId="31" fillId="0" borderId="0">
      <protection locked="0"/>
    </xf>
    <xf numFmtId="0" fontId="31" fillId="0" borderId="0">
      <protection locked="0"/>
    </xf>
    <xf numFmtId="0" fontId="31" fillId="0" borderId="0">
      <protection locked="0"/>
    </xf>
    <xf numFmtId="0" fontId="18" fillId="0" borderId="0" applyFont="0" applyFill="0" applyBorder="0" applyAlignment="0" applyProtection="0"/>
    <xf numFmtId="0" fontId="18" fillId="0" borderId="0" applyFont="0" applyFill="0" applyBorder="0" applyAlignment="0" applyProtection="0"/>
    <xf numFmtId="0" fontId="18" fillId="0" borderId="0" applyFont="0" applyFill="0" applyBorder="0" applyAlignment="0" applyProtection="0"/>
    <xf numFmtId="0" fontId="18" fillId="0" borderId="0" applyFont="0" applyFill="0" applyBorder="0" applyAlignment="0" applyProtection="0"/>
    <xf numFmtId="0" fontId="18" fillId="0" borderId="0" applyFont="0" applyFill="0" applyBorder="0" applyAlignment="0" applyProtection="0"/>
    <xf numFmtId="0" fontId="18" fillId="0" borderId="0" applyFont="0" applyFill="0" applyBorder="0" applyAlignment="0" applyProtection="0"/>
    <xf numFmtId="0" fontId="18" fillId="0" borderId="0" applyFont="0" applyFill="0" applyBorder="0" applyAlignment="0" applyProtection="0"/>
    <xf numFmtId="0" fontId="18" fillId="0" borderId="0" applyFont="0" applyFill="0" applyBorder="0" applyAlignment="0" applyProtection="0"/>
    <xf numFmtId="0" fontId="18" fillId="0" borderId="0" applyFont="0" applyFill="0" applyBorder="0" applyAlignment="0" applyProtection="0"/>
    <xf numFmtId="0" fontId="18" fillId="0" borderId="0" applyFont="0" applyFill="0" applyBorder="0" applyAlignment="0" applyProtection="0"/>
    <xf numFmtId="0" fontId="18" fillId="0" borderId="0" applyFont="0" applyFill="0" applyBorder="0" applyAlignment="0" applyProtection="0"/>
    <xf numFmtId="0" fontId="39" fillId="0" borderId="0" applyFill="0" applyBorder="0" applyAlignment="0" applyProtection="0"/>
    <xf numFmtId="0" fontId="18" fillId="0" borderId="0" applyFont="0" applyFill="0" applyBorder="0" applyAlignment="0" applyProtection="0"/>
    <xf numFmtId="0" fontId="18" fillId="0" borderId="0" applyFont="0" applyFill="0" applyBorder="0" applyAlignment="0" applyProtection="0"/>
    <xf numFmtId="0" fontId="18" fillId="0" borderId="0" applyFont="0" applyFill="0" applyBorder="0" applyAlignment="0" applyProtection="0"/>
    <xf numFmtId="0" fontId="18" fillId="0" borderId="0" applyFont="0" applyFill="0" applyBorder="0" applyAlignment="0" applyProtection="0"/>
    <xf numFmtId="0" fontId="18" fillId="0" borderId="0" applyFont="0" applyFill="0" applyBorder="0" applyAlignment="0" applyProtection="0"/>
    <xf numFmtId="0" fontId="18" fillId="0" borderId="0" applyFont="0" applyFill="0" applyBorder="0" applyAlignment="0" applyProtection="0"/>
    <xf numFmtId="0" fontId="18" fillId="0" borderId="0" applyFont="0" applyFill="0" applyBorder="0" applyAlignment="0" applyProtection="0"/>
    <xf numFmtId="0" fontId="18" fillId="0" borderId="0" applyFont="0" applyFill="0" applyBorder="0" applyAlignment="0" applyProtection="0"/>
    <xf numFmtId="0" fontId="18" fillId="0" borderId="0" applyFont="0" applyFill="0" applyBorder="0" applyAlignment="0" applyProtection="0"/>
    <xf numFmtId="0" fontId="18" fillId="0" borderId="0" applyFont="0" applyFill="0" applyBorder="0" applyAlignment="0" applyProtection="0"/>
    <xf numFmtId="0" fontId="18" fillId="0" borderId="0" applyFont="0" applyFill="0" applyBorder="0" applyAlignment="0" applyProtection="0"/>
    <xf numFmtId="0" fontId="18" fillId="0" borderId="0" applyFont="0" applyFill="0" applyBorder="0" applyAlignment="0" applyProtection="0"/>
    <xf numFmtId="0" fontId="18" fillId="0" borderId="0" applyFont="0" applyFill="0" applyBorder="0" applyAlignment="0" applyProtection="0"/>
    <xf numFmtId="0" fontId="18" fillId="0" borderId="0" applyFont="0" applyFill="0" applyBorder="0" applyAlignment="0" applyProtection="0"/>
    <xf numFmtId="0" fontId="18" fillId="0" borderId="0" applyFont="0" applyFill="0" applyBorder="0" applyAlignment="0" applyProtection="0"/>
    <xf numFmtId="0" fontId="18" fillId="0" borderId="0" applyFont="0" applyFill="0" applyBorder="0" applyAlignment="0" applyProtection="0"/>
    <xf numFmtId="0" fontId="18" fillId="0" borderId="0" applyFont="0" applyFill="0" applyBorder="0" applyAlignment="0" applyProtection="0"/>
    <xf numFmtId="0" fontId="18" fillId="0" borderId="0" applyFont="0" applyFill="0" applyBorder="0" applyAlignment="0" applyProtection="0"/>
    <xf numFmtId="0" fontId="18" fillId="0" borderId="0" applyFont="0" applyFill="0" applyBorder="0" applyAlignment="0" applyProtection="0"/>
    <xf numFmtId="0" fontId="18" fillId="0" borderId="0" applyFont="0" applyFill="0" applyBorder="0" applyAlignment="0" applyProtection="0"/>
    <xf numFmtId="0" fontId="18" fillId="0" borderId="0" applyFont="0" applyFill="0" applyBorder="0" applyAlignment="0" applyProtection="0"/>
    <xf numFmtId="0" fontId="18" fillId="0" borderId="0" applyFont="0" applyFill="0" applyBorder="0" applyAlignment="0" applyProtection="0"/>
    <xf numFmtId="0" fontId="18" fillId="0" borderId="0" applyFont="0" applyFill="0" applyBorder="0" applyAlignment="0" applyProtection="0"/>
    <xf numFmtId="0" fontId="18" fillId="0" borderId="0" applyFont="0" applyFill="0" applyBorder="0" applyAlignment="0" applyProtection="0"/>
    <xf numFmtId="0" fontId="24" fillId="50" borderId="0" applyNumberFormat="0" applyBorder="0" applyAlignment="0" applyProtection="0"/>
    <xf numFmtId="0" fontId="15" fillId="10" borderId="0" applyNumberFormat="0" applyBorder="0" applyAlignment="0" applyProtection="0"/>
    <xf numFmtId="0" fontId="24" fillId="51" borderId="0" applyNumberFormat="0" applyBorder="0" applyAlignment="0" applyProtection="0"/>
    <xf numFmtId="0" fontId="15" fillId="14" borderId="0" applyNumberFormat="0" applyBorder="0" applyAlignment="0" applyProtection="0"/>
    <xf numFmtId="0" fontId="24" fillId="52" borderId="0" applyNumberFormat="0" applyBorder="0" applyAlignment="0" applyProtection="0"/>
    <xf numFmtId="0" fontId="15" fillId="18" borderId="0" applyNumberFormat="0" applyBorder="0" applyAlignment="0" applyProtection="0"/>
    <xf numFmtId="0" fontId="24" fillId="45" borderId="0" applyNumberFormat="0" applyBorder="0" applyAlignment="0" applyProtection="0"/>
    <xf numFmtId="0" fontId="15" fillId="22" borderId="0" applyNumberFormat="0" applyBorder="0" applyAlignment="0" applyProtection="0"/>
    <xf numFmtId="0" fontId="24" fillId="46" borderId="0" applyNumberFormat="0" applyBorder="0" applyAlignment="0" applyProtection="0"/>
    <xf numFmtId="0" fontId="15" fillId="26" borderId="0" applyNumberFormat="0" applyBorder="0" applyAlignment="0" applyProtection="0"/>
    <xf numFmtId="0" fontId="24" fillId="53" borderId="0" applyNumberFormat="0" applyBorder="0" applyAlignment="0" applyProtection="0"/>
    <xf numFmtId="0" fontId="15" fillId="30" borderId="0" applyNumberFormat="0" applyBorder="0" applyAlignment="0" applyProtection="0"/>
    <xf numFmtId="0" fontId="40" fillId="39" borderId="23" applyNumberFormat="0" applyAlignment="0" applyProtection="0"/>
    <xf numFmtId="0" fontId="7" fillId="6" borderId="4" applyNumberFormat="0" applyAlignment="0" applyProtection="0"/>
    <xf numFmtId="176" fontId="18" fillId="0" borderId="0" applyFont="0" applyFill="0" applyBorder="0" applyAlignment="0" applyProtection="0"/>
    <xf numFmtId="176" fontId="18" fillId="0" borderId="0" applyFont="0" applyFill="0" applyBorder="0" applyAlignment="0" applyProtection="0"/>
    <xf numFmtId="176" fontId="18" fillId="0" borderId="0" applyFont="0" applyFill="0" applyBorder="0" applyAlignment="0" applyProtection="0"/>
    <xf numFmtId="176" fontId="18" fillId="0" borderId="0" applyFont="0" applyFill="0" applyBorder="0" applyAlignment="0" applyProtection="0"/>
    <xf numFmtId="176" fontId="18" fillId="0" borderId="0" applyFont="0" applyFill="0" applyBorder="0" applyAlignment="0" applyProtection="0"/>
    <xf numFmtId="176" fontId="18" fillId="0" borderId="0" applyFont="0" applyFill="0" applyBorder="0" applyAlignment="0" applyProtection="0"/>
    <xf numFmtId="176" fontId="18" fillId="0" borderId="0" applyFont="0" applyFill="0" applyBorder="0" applyAlignment="0" applyProtection="0"/>
    <xf numFmtId="176" fontId="18" fillId="0" borderId="0" applyFont="0" applyFill="0" applyBorder="0" applyAlignment="0" applyProtection="0"/>
    <xf numFmtId="176" fontId="18" fillId="0" borderId="0" applyFont="0" applyFill="0" applyBorder="0" applyAlignment="0" applyProtection="0"/>
    <xf numFmtId="176" fontId="18" fillId="0" borderId="0" applyFont="0" applyFill="0" applyBorder="0" applyAlignment="0" applyProtection="0"/>
    <xf numFmtId="176" fontId="18" fillId="0" borderId="0" applyFont="0" applyFill="0" applyBorder="0" applyAlignment="0" applyProtection="0"/>
    <xf numFmtId="176" fontId="18" fillId="0" borderId="0" applyFont="0" applyFill="0" applyBorder="0" applyAlignment="0" applyProtection="0"/>
    <xf numFmtId="176" fontId="18" fillId="0" borderId="0" applyFont="0" applyFill="0" applyBorder="0" applyAlignment="0" applyProtection="0"/>
    <xf numFmtId="176" fontId="18" fillId="0" borderId="0" applyFont="0" applyFill="0" applyBorder="0" applyAlignment="0" applyProtection="0"/>
    <xf numFmtId="176" fontId="18" fillId="0" borderId="0" applyFont="0" applyFill="0" applyBorder="0" applyAlignment="0" applyProtection="0"/>
    <xf numFmtId="176" fontId="18" fillId="0" borderId="0" applyFont="0" applyFill="0" applyBorder="0" applyAlignment="0" applyProtection="0"/>
    <xf numFmtId="176" fontId="18" fillId="0" borderId="0" applyFont="0" applyFill="0" applyBorder="0" applyAlignment="0" applyProtection="0"/>
    <xf numFmtId="176" fontId="18" fillId="0" borderId="0" applyFont="0" applyFill="0" applyBorder="0" applyAlignment="0" applyProtection="0"/>
    <xf numFmtId="176" fontId="18" fillId="0" borderId="0" applyFont="0" applyFill="0" applyBorder="0" applyAlignment="0" applyProtection="0"/>
    <xf numFmtId="176" fontId="18" fillId="0" borderId="0" applyFont="0" applyFill="0" applyBorder="0" applyAlignment="0" applyProtection="0"/>
    <xf numFmtId="176" fontId="18" fillId="0" borderId="0" applyFont="0" applyFill="0" applyBorder="0" applyAlignment="0" applyProtection="0"/>
    <xf numFmtId="176" fontId="18" fillId="0" borderId="0" applyFont="0" applyFill="0" applyBorder="0" applyAlignment="0" applyProtection="0"/>
    <xf numFmtId="176" fontId="18" fillId="0" borderId="0" applyFont="0" applyFill="0" applyBorder="0" applyAlignment="0" applyProtection="0"/>
    <xf numFmtId="177" fontId="39" fillId="0" borderId="0" applyFill="0" applyBorder="0" applyAlignment="0" applyProtection="0"/>
    <xf numFmtId="176" fontId="18" fillId="0" borderId="0" applyFont="0" applyFill="0" applyBorder="0" applyAlignment="0" applyProtection="0"/>
    <xf numFmtId="176" fontId="18" fillId="0" borderId="0" applyFont="0" applyFill="0" applyBorder="0" applyAlignment="0" applyProtection="0"/>
    <xf numFmtId="178" fontId="18" fillId="0" borderId="0" applyFont="0" applyFill="0" applyBorder="0" applyAlignment="0" applyProtection="0"/>
    <xf numFmtId="176" fontId="18" fillId="0" borderId="0" applyFont="0" applyFill="0" applyBorder="0" applyAlignment="0" applyProtection="0"/>
    <xf numFmtId="176" fontId="18" fillId="0" borderId="0" applyFont="0" applyFill="0" applyBorder="0" applyAlignment="0" applyProtection="0"/>
    <xf numFmtId="176" fontId="18" fillId="0" borderId="0" applyFont="0" applyFill="0" applyBorder="0" applyAlignment="0" applyProtection="0"/>
    <xf numFmtId="176" fontId="18" fillId="0" borderId="0" applyFont="0" applyFill="0" applyBorder="0" applyAlignment="0" applyProtection="0"/>
    <xf numFmtId="176" fontId="18" fillId="0" borderId="0" applyFont="0" applyFill="0" applyBorder="0" applyAlignment="0" applyProtection="0"/>
    <xf numFmtId="176" fontId="18" fillId="0" borderId="0" applyFont="0" applyFill="0" applyBorder="0" applyAlignment="0" applyProtection="0"/>
    <xf numFmtId="176" fontId="18" fillId="0" borderId="0" applyFont="0" applyFill="0" applyBorder="0" applyAlignment="0" applyProtection="0"/>
    <xf numFmtId="176" fontId="18" fillId="0" borderId="0" applyFont="0" applyFill="0" applyBorder="0" applyAlignment="0" applyProtection="0"/>
    <xf numFmtId="176" fontId="18" fillId="0" borderId="0" applyFont="0" applyFill="0" applyBorder="0" applyAlignment="0" applyProtection="0"/>
    <xf numFmtId="176" fontId="18" fillId="0" borderId="0" applyFont="0" applyFill="0" applyBorder="0" applyAlignment="0" applyProtection="0"/>
    <xf numFmtId="176" fontId="18" fillId="0" borderId="0" applyFont="0" applyFill="0" applyBorder="0" applyAlignment="0" applyProtection="0"/>
    <xf numFmtId="176" fontId="18" fillId="0" borderId="0" applyFont="0" applyFill="0" applyBorder="0" applyAlignment="0" applyProtection="0"/>
    <xf numFmtId="176" fontId="18" fillId="0" borderId="0" applyFont="0" applyFill="0" applyBorder="0" applyAlignment="0" applyProtection="0"/>
    <xf numFmtId="176" fontId="18" fillId="0" borderId="0" applyFont="0" applyFill="0" applyBorder="0" applyAlignment="0" applyProtection="0"/>
    <xf numFmtId="176" fontId="18" fillId="0" borderId="0" applyFont="0" applyFill="0" applyBorder="0" applyAlignment="0" applyProtection="0"/>
    <xf numFmtId="176" fontId="18" fillId="0" borderId="0" applyFont="0" applyFill="0" applyBorder="0" applyAlignment="0" applyProtection="0"/>
    <xf numFmtId="176" fontId="18" fillId="0" borderId="0" applyFont="0" applyFill="0" applyBorder="0" applyAlignment="0" applyProtection="0"/>
    <xf numFmtId="176" fontId="18" fillId="0" borderId="0" applyFont="0" applyFill="0" applyBorder="0" applyAlignment="0" applyProtection="0"/>
    <xf numFmtId="176" fontId="18" fillId="0" borderId="0" applyFont="0" applyFill="0" applyBorder="0" applyAlignment="0" applyProtection="0"/>
    <xf numFmtId="176" fontId="18" fillId="0" borderId="0" applyFont="0" applyFill="0" applyBorder="0" applyAlignment="0" applyProtection="0"/>
    <xf numFmtId="176" fontId="18" fillId="0" borderId="0" applyFont="0" applyFill="0" applyBorder="0" applyAlignment="0" applyProtection="0"/>
    <xf numFmtId="176" fontId="18" fillId="0" borderId="0" applyFont="0" applyFill="0" applyBorder="0" applyAlignment="0" applyProtection="0"/>
    <xf numFmtId="176" fontId="18" fillId="0" borderId="0" applyFont="0" applyFill="0" applyBorder="0" applyAlignment="0" applyProtection="0"/>
    <xf numFmtId="176" fontId="18" fillId="0" borderId="0" applyFont="0" applyFill="0" applyBorder="0" applyAlignment="0" applyProtection="0"/>
    <xf numFmtId="176" fontId="18" fillId="0" borderId="0" applyFont="0" applyFill="0" applyBorder="0" applyAlignment="0" applyProtection="0"/>
    <xf numFmtId="176" fontId="18" fillId="0" borderId="0" applyFont="0" applyFill="0" applyBorder="0" applyAlignment="0" applyProtection="0"/>
    <xf numFmtId="176" fontId="18" fillId="0" borderId="0" applyFont="0" applyFill="0" applyBorder="0" applyAlignment="0" applyProtection="0"/>
    <xf numFmtId="176" fontId="18" fillId="0" borderId="0" applyFont="0" applyFill="0" applyBorder="0" applyAlignment="0" applyProtection="0"/>
    <xf numFmtId="176" fontId="18" fillId="0" borderId="0" applyFont="0" applyFill="0" applyBorder="0" applyAlignment="0" applyProtection="0"/>
    <xf numFmtId="176" fontId="18" fillId="0" borderId="0" applyFont="0" applyFill="0" applyBorder="0" applyAlignment="0" applyProtection="0"/>
    <xf numFmtId="176" fontId="18" fillId="0" borderId="0" applyFont="0" applyFill="0" applyBorder="0" applyAlignment="0" applyProtection="0"/>
    <xf numFmtId="176" fontId="18" fillId="0" borderId="0" applyFont="0" applyFill="0" applyBorder="0" applyAlignment="0" applyProtection="0"/>
    <xf numFmtId="176" fontId="18" fillId="0" borderId="0" applyFont="0" applyFill="0" applyBorder="0" applyAlignment="0" applyProtection="0"/>
    <xf numFmtId="176" fontId="18" fillId="0" borderId="0" applyFont="0" applyFill="0" applyBorder="0" applyAlignment="0" applyProtection="0"/>
    <xf numFmtId="176" fontId="18" fillId="0" borderId="0" applyFont="0" applyFill="0" applyBorder="0" applyAlignment="0" applyProtection="0"/>
    <xf numFmtId="176" fontId="18" fillId="0" borderId="0" applyFont="0" applyFill="0" applyBorder="0" applyAlignment="0" applyProtection="0"/>
    <xf numFmtId="176" fontId="18" fillId="0" borderId="0" applyFont="0" applyFill="0" applyBorder="0" applyAlignment="0" applyProtection="0"/>
    <xf numFmtId="176" fontId="18" fillId="0" borderId="0" applyFont="0" applyFill="0" applyBorder="0" applyAlignment="0" applyProtection="0"/>
    <xf numFmtId="176" fontId="18" fillId="0" borderId="0" applyFont="0" applyFill="0" applyBorder="0" applyAlignment="0" applyProtection="0"/>
    <xf numFmtId="176" fontId="18" fillId="0" borderId="0" applyFont="0" applyFill="0" applyBorder="0" applyAlignment="0" applyProtection="0"/>
    <xf numFmtId="176" fontId="18" fillId="0" borderId="0" applyFont="0" applyFill="0" applyBorder="0" applyAlignment="0" applyProtection="0"/>
    <xf numFmtId="176" fontId="18" fillId="0" borderId="0" applyFont="0" applyFill="0" applyBorder="0" applyAlignment="0" applyProtection="0"/>
    <xf numFmtId="176" fontId="18" fillId="0" borderId="0" applyFont="0" applyFill="0" applyBorder="0" applyAlignment="0" applyProtection="0"/>
    <xf numFmtId="176" fontId="18" fillId="0" borderId="0" applyFont="0" applyFill="0" applyBorder="0" applyAlignment="0" applyProtection="0"/>
    <xf numFmtId="176" fontId="18" fillId="0" borderId="0" applyFont="0" applyFill="0" applyBorder="0" applyAlignment="0" applyProtection="0"/>
    <xf numFmtId="176" fontId="18" fillId="0" borderId="0" applyFont="0" applyFill="0" applyBorder="0" applyAlignment="0" applyProtection="0"/>
    <xf numFmtId="176" fontId="18" fillId="0" borderId="0" applyFont="0" applyFill="0" applyBorder="0" applyAlignment="0" applyProtection="0"/>
    <xf numFmtId="176" fontId="18" fillId="0" borderId="0" applyFont="0" applyFill="0" applyBorder="0" applyAlignment="0" applyProtection="0"/>
    <xf numFmtId="176" fontId="18" fillId="0" borderId="0" applyFont="0" applyFill="0" applyBorder="0" applyAlignment="0" applyProtection="0"/>
    <xf numFmtId="176" fontId="18" fillId="0" borderId="0" applyFont="0" applyFill="0" applyBorder="0" applyAlignment="0" applyProtection="0"/>
    <xf numFmtId="176" fontId="18" fillId="0" borderId="0" applyFont="0" applyFill="0" applyBorder="0" applyAlignment="0" applyProtection="0"/>
    <xf numFmtId="176" fontId="18" fillId="0" borderId="0" applyFont="0" applyFill="0" applyBorder="0" applyAlignment="0" applyProtection="0"/>
    <xf numFmtId="176" fontId="18" fillId="0" borderId="0" applyFont="0" applyFill="0" applyBorder="0" applyAlignment="0" applyProtection="0"/>
    <xf numFmtId="176" fontId="18" fillId="0" borderId="0" applyFont="0" applyFill="0" applyBorder="0" applyAlignment="0" applyProtection="0"/>
    <xf numFmtId="176" fontId="18" fillId="0" borderId="0" applyFont="0" applyFill="0" applyBorder="0" applyAlignment="0" applyProtection="0"/>
    <xf numFmtId="176" fontId="18" fillId="0" borderId="0" applyFont="0" applyFill="0" applyBorder="0" applyAlignment="0" applyProtection="0"/>
    <xf numFmtId="176" fontId="18" fillId="0" borderId="0" applyFont="0" applyFill="0" applyBorder="0" applyAlignment="0" applyProtection="0"/>
    <xf numFmtId="176" fontId="18" fillId="0" borderId="0" applyFont="0" applyFill="0" applyBorder="0" applyAlignment="0" applyProtection="0"/>
    <xf numFmtId="176" fontId="18" fillId="0" borderId="0" applyFont="0" applyFill="0" applyBorder="0" applyAlignment="0" applyProtection="0"/>
    <xf numFmtId="176" fontId="18" fillId="0" borderId="0" applyFont="0" applyFill="0" applyBorder="0" applyAlignment="0" applyProtection="0"/>
    <xf numFmtId="176" fontId="18" fillId="0" borderId="0" applyFont="0" applyFill="0" applyBorder="0" applyAlignment="0" applyProtection="0"/>
    <xf numFmtId="176" fontId="18" fillId="0" borderId="0" applyFont="0" applyFill="0" applyBorder="0" applyAlignment="0" applyProtection="0"/>
    <xf numFmtId="176" fontId="18" fillId="0" borderId="0" applyFont="0" applyFill="0" applyBorder="0" applyAlignment="0" applyProtection="0"/>
    <xf numFmtId="176" fontId="18" fillId="0" borderId="0" applyFont="0" applyFill="0" applyBorder="0" applyAlignment="0" applyProtection="0"/>
    <xf numFmtId="176" fontId="18" fillId="0" borderId="0" applyFont="0" applyFill="0" applyBorder="0" applyAlignment="0" applyProtection="0"/>
    <xf numFmtId="176" fontId="18" fillId="0" borderId="0" applyFont="0" applyFill="0" applyBorder="0" applyAlignment="0" applyProtection="0"/>
    <xf numFmtId="176" fontId="18" fillId="0" borderId="0" applyFont="0" applyFill="0" applyBorder="0" applyAlignment="0" applyProtection="0"/>
    <xf numFmtId="176" fontId="18" fillId="0" borderId="0" applyFont="0" applyFill="0" applyBorder="0" applyAlignment="0" applyProtection="0"/>
    <xf numFmtId="176" fontId="18" fillId="0" borderId="0" applyFont="0" applyFill="0" applyBorder="0" applyAlignment="0" applyProtection="0"/>
    <xf numFmtId="176" fontId="18" fillId="0" borderId="0" applyFont="0" applyFill="0" applyBorder="0" applyAlignment="0" applyProtection="0"/>
    <xf numFmtId="176" fontId="18" fillId="0" borderId="0" applyFont="0" applyFill="0" applyBorder="0" applyAlignment="0" applyProtection="0"/>
    <xf numFmtId="176" fontId="18" fillId="0" borderId="0" applyFont="0" applyFill="0" applyBorder="0" applyAlignment="0" applyProtection="0"/>
    <xf numFmtId="176" fontId="18" fillId="0" borderId="0" applyFont="0" applyFill="0" applyBorder="0" applyAlignment="0" applyProtection="0"/>
    <xf numFmtId="176" fontId="18" fillId="0" borderId="0" applyFont="0" applyFill="0" applyBorder="0" applyAlignment="0" applyProtection="0"/>
    <xf numFmtId="176" fontId="18" fillId="0" borderId="0" applyFont="0" applyFill="0" applyBorder="0" applyAlignment="0" applyProtection="0"/>
    <xf numFmtId="176" fontId="18" fillId="0" borderId="0" applyFont="0" applyFill="0" applyBorder="0" applyAlignment="0" applyProtection="0"/>
    <xf numFmtId="176" fontId="18" fillId="0" borderId="0" applyFont="0" applyFill="0" applyBorder="0" applyAlignment="0" applyProtection="0"/>
    <xf numFmtId="176" fontId="18" fillId="0" borderId="0" applyFont="0" applyFill="0" applyBorder="0" applyAlignment="0" applyProtection="0"/>
    <xf numFmtId="176" fontId="18" fillId="0" borderId="0" applyFont="0" applyFill="0" applyBorder="0" applyAlignment="0" applyProtection="0"/>
    <xf numFmtId="176" fontId="18" fillId="0" borderId="0" applyFont="0" applyFill="0" applyBorder="0" applyAlignment="0" applyProtection="0"/>
    <xf numFmtId="176" fontId="18" fillId="0" borderId="0" applyFont="0" applyFill="0" applyBorder="0" applyAlignment="0" applyProtection="0"/>
    <xf numFmtId="176" fontId="18" fillId="0" borderId="0" applyFont="0" applyFill="0" applyBorder="0" applyAlignment="0" applyProtection="0"/>
    <xf numFmtId="176" fontId="18" fillId="0" borderId="0" applyFont="0" applyFill="0" applyBorder="0" applyAlignment="0" applyProtection="0"/>
    <xf numFmtId="176" fontId="18" fillId="0" borderId="0" applyFont="0" applyFill="0" applyBorder="0" applyAlignment="0" applyProtection="0"/>
    <xf numFmtId="176" fontId="18" fillId="0" borderId="0" applyFont="0" applyFill="0" applyBorder="0" applyAlignment="0" applyProtection="0"/>
    <xf numFmtId="176" fontId="18" fillId="0" borderId="0" applyFont="0" applyFill="0" applyBorder="0" applyAlignment="0" applyProtection="0"/>
    <xf numFmtId="176" fontId="18" fillId="0" borderId="0" applyFont="0" applyFill="0" applyBorder="0" applyAlignment="0" applyProtection="0"/>
    <xf numFmtId="176" fontId="18" fillId="0" borderId="0" applyFont="0" applyFill="0" applyBorder="0" applyAlignment="0" applyProtection="0"/>
    <xf numFmtId="176" fontId="18" fillId="0" borderId="0" applyFont="0" applyFill="0" applyBorder="0" applyAlignment="0" applyProtection="0"/>
    <xf numFmtId="2" fontId="18" fillId="0" borderId="0" applyFont="0" applyFill="0" applyBorder="0" applyAlignment="0" applyProtection="0"/>
    <xf numFmtId="2" fontId="18" fillId="0" borderId="0" applyFont="0" applyFill="0" applyBorder="0" applyAlignment="0" applyProtection="0"/>
    <xf numFmtId="2" fontId="18" fillId="0" borderId="0" applyFont="0" applyFill="0" applyBorder="0" applyAlignment="0" applyProtection="0"/>
    <xf numFmtId="2" fontId="18" fillId="0" borderId="0" applyFont="0" applyFill="0" applyBorder="0" applyAlignment="0" applyProtection="0"/>
    <xf numFmtId="2" fontId="18" fillId="0" borderId="0" applyFont="0" applyFill="0" applyBorder="0" applyAlignment="0" applyProtection="0"/>
    <xf numFmtId="2" fontId="18" fillId="0" borderId="0" applyFont="0" applyFill="0" applyBorder="0" applyAlignment="0" applyProtection="0"/>
    <xf numFmtId="2" fontId="18" fillId="0" borderId="0" applyFont="0" applyFill="0" applyBorder="0" applyAlignment="0" applyProtection="0"/>
    <xf numFmtId="2" fontId="18" fillId="0" borderId="0" applyFont="0" applyFill="0" applyBorder="0" applyAlignment="0" applyProtection="0"/>
    <xf numFmtId="2" fontId="18" fillId="0" borderId="0" applyFont="0" applyFill="0" applyBorder="0" applyAlignment="0" applyProtection="0"/>
    <xf numFmtId="2" fontId="18" fillId="0" borderId="0" applyFont="0" applyFill="0" applyBorder="0" applyAlignment="0" applyProtection="0"/>
    <xf numFmtId="2" fontId="18" fillId="0" borderId="0" applyFont="0" applyFill="0" applyBorder="0" applyAlignment="0" applyProtection="0"/>
    <xf numFmtId="2" fontId="39" fillId="0" borderId="0" applyFill="0" applyBorder="0" applyAlignment="0" applyProtection="0"/>
    <xf numFmtId="2" fontId="18" fillId="0" borderId="0" applyFont="0" applyFill="0" applyBorder="0" applyAlignment="0" applyProtection="0"/>
    <xf numFmtId="2" fontId="18" fillId="0" borderId="0" applyFont="0" applyFill="0" applyBorder="0" applyAlignment="0" applyProtection="0"/>
    <xf numFmtId="2" fontId="18" fillId="0" borderId="0" applyFont="0" applyFill="0" applyBorder="0" applyAlignment="0" applyProtection="0"/>
    <xf numFmtId="2" fontId="18" fillId="0" borderId="0" applyFont="0" applyFill="0" applyBorder="0" applyAlignment="0" applyProtection="0"/>
    <xf numFmtId="2" fontId="18" fillId="0" borderId="0" applyFont="0" applyFill="0" applyBorder="0" applyAlignment="0" applyProtection="0"/>
    <xf numFmtId="2" fontId="18" fillId="0" borderId="0" applyFont="0" applyFill="0" applyBorder="0" applyAlignment="0" applyProtection="0"/>
    <xf numFmtId="2" fontId="18" fillId="0" borderId="0" applyFont="0" applyFill="0" applyBorder="0" applyAlignment="0" applyProtection="0"/>
    <xf numFmtId="2" fontId="18" fillId="0" borderId="0" applyFont="0" applyFill="0" applyBorder="0" applyAlignment="0" applyProtection="0"/>
    <xf numFmtId="2" fontId="18" fillId="0" borderId="0" applyFont="0" applyFill="0" applyBorder="0" applyAlignment="0" applyProtection="0"/>
    <xf numFmtId="2" fontId="18" fillId="0" borderId="0" applyFont="0" applyFill="0" applyBorder="0" applyAlignment="0" applyProtection="0"/>
    <xf numFmtId="2" fontId="18" fillId="0" borderId="0" applyFont="0" applyFill="0" applyBorder="0" applyAlignment="0" applyProtection="0"/>
    <xf numFmtId="2" fontId="18" fillId="0" borderId="0" applyFont="0" applyFill="0" applyBorder="0" applyAlignment="0" applyProtection="0"/>
    <xf numFmtId="2" fontId="18" fillId="0" borderId="0" applyFont="0" applyFill="0" applyBorder="0" applyAlignment="0" applyProtection="0"/>
    <xf numFmtId="2" fontId="18" fillId="0" borderId="0" applyFont="0" applyFill="0" applyBorder="0" applyAlignment="0" applyProtection="0"/>
    <xf numFmtId="2" fontId="18" fillId="0" borderId="0" applyFont="0" applyFill="0" applyBorder="0" applyAlignment="0" applyProtection="0"/>
    <xf numFmtId="2" fontId="18" fillId="0" borderId="0" applyFont="0" applyFill="0" applyBorder="0" applyAlignment="0" applyProtection="0"/>
    <xf numFmtId="2" fontId="18" fillId="0" borderId="0" applyFont="0" applyFill="0" applyBorder="0" applyAlignment="0" applyProtection="0"/>
    <xf numFmtId="2" fontId="18" fillId="0" borderId="0" applyFont="0" applyFill="0" applyBorder="0" applyAlignment="0" applyProtection="0"/>
    <xf numFmtId="2" fontId="18" fillId="0" borderId="0" applyFont="0" applyFill="0" applyBorder="0" applyAlignment="0" applyProtection="0"/>
    <xf numFmtId="2" fontId="18" fillId="0" borderId="0" applyFont="0" applyFill="0" applyBorder="0" applyAlignment="0" applyProtection="0"/>
    <xf numFmtId="2" fontId="18" fillId="0" borderId="0" applyFont="0" applyFill="0" applyBorder="0" applyAlignment="0" applyProtection="0"/>
    <xf numFmtId="2" fontId="18" fillId="0" borderId="0" applyFont="0" applyFill="0" applyBorder="0" applyAlignment="0" applyProtection="0"/>
    <xf numFmtId="2" fontId="18" fillId="0" borderId="0" applyFont="0" applyFill="0" applyBorder="0" applyAlignment="0" applyProtection="0"/>
    <xf numFmtId="2" fontId="18" fillId="0" borderId="0" applyFont="0" applyFill="0" applyBorder="0" applyAlignment="0" applyProtection="0"/>
    <xf numFmtId="2" fontId="18" fillId="0" borderId="0" applyFont="0" applyFill="0" applyBorder="0" applyAlignment="0" applyProtection="0"/>
    <xf numFmtId="179" fontId="31" fillId="0" borderId="0">
      <protection locked="0"/>
    </xf>
    <xf numFmtId="179" fontId="31" fillId="0" borderId="0">
      <protection locked="0"/>
    </xf>
    <xf numFmtId="179" fontId="31" fillId="0" borderId="0">
      <protection locked="0"/>
    </xf>
    <xf numFmtId="179" fontId="31" fillId="0" borderId="0">
      <protection locked="0"/>
    </xf>
    <xf numFmtId="179" fontId="31" fillId="0" borderId="0">
      <protection locked="0"/>
    </xf>
    <xf numFmtId="179" fontId="31" fillId="0" borderId="0">
      <protection locked="0"/>
    </xf>
    <xf numFmtId="179" fontId="31" fillId="0" borderId="0">
      <protection locked="0"/>
    </xf>
    <xf numFmtId="179" fontId="31" fillId="0" borderId="0">
      <protection locked="0"/>
    </xf>
    <xf numFmtId="179" fontId="31" fillId="0" borderId="0">
      <protection locked="0"/>
    </xf>
    <xf numFmtId="179" fontId="31" fillId="0" borderId="0">
      <protection locked="0"/>
    </xf>
    <xf numFmtId="179" fontId="32" fillId="0" borderId="0">
      <protection locked="0"/>
    </xf>
    <xf numFmtId="179" fontId="31" fillId="0" borderId="0">
      <protection locked="0"/>
    </xf>
    <xf numFmtId="179" fontId="31" fillId="0" borderId="0">
      <protection locked="0"/>
    </xf>
    <xf numFmtId="179" fontId="31" fillId="0" borderId="0">
      <protection locked="0"/>
    </xf>
    <xf numFmtId="179" fontId="31" fillId="0" borderId="0">
      <protection locked="0"/>
    </xf>
    <xf numFmtId="179" fontId="31" fillId="0" borderId="0">
      <protection locked="0"/>
    </xf>
    <xf numFmtId="179" fontId="31" fillId="0" borderId="0">
      <protection locked="0"/>
    </xf>
    <xf numFmtId="179" fontId="31" fillId="0" borderId="0">
      <protection locked="0"/>
    </xf>
    <xf numFmtId="179" fontId="31" fillId="0" borderId="0">
      <protection locked="0"/>
    </xf>
    <xf numFmtId="179" fontId="31" fillId="0" borderId="0">
      <protection locked="0"/>
    </xf>
    <xf numFmtId="179" fontId="31" fillId="0" borderId="0">
      <protection locked="0"/>
    </xf>
    <xf numFmtId="179" fontId="31" fillId="0" borderId="0">
      <protection locked="0"/>
    </xf>
    <xf numFmtId="179" fontId="31" fillId="0" borderId="0">
      <protection locked="0"/>
    </xf>
    <xf numFmtId="179" fontId="31" fillId="0" borderId="0">
      <protection locked="0"/>
    </xf>
    <xf numFmtId="179" fontId="31" fillId="0" borderId="0">
      <protection locked="0"/>
    </xf>
    <xf numFmtId="179" fontId="31" fillId="0" borderId="0">
      <protection locked="0"/>
    </xf>
    <xf numFmtId="179" fontId="31" fillId="0" borderId="0">
      <protection locked="0"/>
    </xf>
    <xf numFmtId="179" fontId="31" fillId="0" borderId="0">
      <protection locked="0"/>
    </xf>
    <xf numFmtId="179" fontId="31" fillId="0" borderId="0">
      <protection locked="0"/>
    </xf>
    <xf numFmtId="2" fontId="18" fillId="0" borderId="0" applyFont="0" applyFill="0" applyBorder="0" applyAlignment="0" applyProtection="0"/>
    <xf numFmtId="179" fontId="31" fillId="0" borderId="0">
      <protection locked="0"/>
    </xf>
    <xf numFmtId="179" fontId="31" fillId="0" borderId="0">
      <protection locked="0"/>
    </xf>
    <xf numFmtId="179" fontId="31" fillId="0" borderId="0">
      <protection locked="0"/>
    </xf>
    <xf numFmtId="179" fontId="31" fillId="0" borderId="0">
      <protection locked="0"/>
    </xf>
    <xf numFmtId="179" fontId="31" fillId="0" borderId="0">
      <protection locked="0"/>
    </xf>
    <xf numFmtId="179" fontId="31" fillId="0" borderId="0">
      <protection locked="0"/>
    </xf>
    <xf numFmtId="0" fontId="33" fillId="0" borderId="0" applyNumberFormat="0" applyFont="0" applyFill="0" applyAlignment="0" applyProtection="0"/>
    <xf numFmtId="0" fontId="33" fillId="0" borderId="0" applyNumberFormat="0" applyFont="0" applyFill="0" applyAlignment="0" applyProtection="0"/>
    <xf numFmtId="0" fontId="33" fillId="0" borderId="0" applyNumberFormat="0" applyFont="0" applyFill="0" applyAlignment="0" applyProtection="0"/>
    <xf numFmtId="0" fontId="33" fillId="0" borderId="0" applyNumberFormat="0" applyFont="0" applyFill="0" applyAlignment="0" applyProtection="0"/>
    <xf numFmtId="0" fontId="33" fillId="0" borderId="0" applyNumberFormat="0" applyFont="0" applyFill="0" applyAlignment="0" applyProtection="0"/>
    <xf numFmtId="0" fontId="33" fillId="0" borderId="0" applyNumberFormat="0" applyFont="0" applyFill="0" applyAlignment="0" applyProtection="0"/>
    <xf numFmtId="0" fontId="33" fillId="0" borderId="0" applyNumberFormat="0" applyFont="0" applyFill="0" applyAlignment="0" applyProtection="0"/>
    <xf numFmtId="0" fontId="33" fillId="0" borderId="0" applyNumberFormat="0" applyFont="0" applyFill="0" applyAlignment="0" applyProtection="0"/>
    <xf numFmtId="0" fontId="33" fillId="0" borderId="0" applyNumberFormat="0" applyFont="0" applyFill="0" applyAlignment="0" applyProtection="0"/>
    <xf numFmtId="0" fontId="33" fillId="0" borderId="0" applyNumberFormat="0" applyFont="0" applyFill="0" applyAlignment="0" applyProtection="0"/>
    <xf numFmtId="0" fontId="39" fillId="0" borderId="0" applyNumberFormat="0" applyFill="0" applyAlignment="0" applyProtection="0"/>
    <xf numFmtId="0" fontId="33" fillId="0" borderId="0" applyNumberFormat="0" applyFont="0" applyFill="0" applyAlignment="0" applyProtection="0"/>
    <xf numFmtId="0" fontId="33" fillId="0" borderId="0" applyNumberFormat="0" applyFont="0" applyFill="0" applyAlignment="0" applyProtection="0"/>
    <xf numFmtId="0" fontId="33" fillId="0" borderId="0" applyNumberFormat="0" applyFont="0" applyFill="0" applyAlignment="0" applyProtection="0"/>
    <xf numFmtId="0" fontId="33" fillId="0" borderId="0" applyNumberFormat="0" applyFont="0" applyFill="0" applyAlignment="0" applyProtection="0"/>
    <xf numFmtId="0" fontId="33" fillId="0" borderId="0" applyNumberFormat="0" applyFont="0" applyFill="0" applyAlignment="0" applyProtection="0"/>
    <xf numFmtId="0" fontId="33" fillId="0" borderId="0" applyNumberFormat="0" applyFont="0" applyFill="0" applyAlignment="0" applyProtection="0"/>
    <xf numFmtId="0" fontId="33" fillId="0" borderId="0" applyNumberFormat="0" applyFont="0" applyFill="0" applyAlignment="0" applyProtection="0"/>
    <xf numFmtId="0" fontId="33" fillId="0" borderId="0" applyNumberFormat="0" applyFont="0" applyFill="0" applyAlignment="0" applyProtection="0"/>
    <xf numFmtId="0" fontId="33" fillId="0" borderId="0" applyNumberFormat="0" applyFont="0" applyFill="0" applyAlignment="0" applyProtection="0"/>
    <xf numFmtId="0" fontId="33" fillId="0" borderId="0" applyNumberFormat="0" applyFont="0" applyFill="0" applyAlignment="0" applyProtection="0"/>
    <xf numFmtId="0" fontId="33" fillId="0" borderId="0" applyNumberFormat="0" applyFont="0" applyFill="0" applyAlignment="0" applyProtection="0"/>
    <xf numFmtId="0" fontId="33" fillId="0" borderId="0" applyNumberFormat="0" applyFont="0" applyFill="0" applyAlignment="0" applyProtection="0"/>
    <xf numFmtId="0" fontId="33" fillId="0" borderId="0" applyNumberFormat="0" applyFont="0" applyFill="0" applyAlignment="0" applyProtection="0"/>
    <xf numFmtId="0" fontId="33" fillId="0" borderId="0" applyNumberFormat="0" applyFont="0" applyFill="0" applyAlignment="0" applyProtection="0"/>
    <xf numFmtId="0" fontId="33" fillId="0" borderId="0" applyNumberFormat="0" applyFont="0" applyFill="0" applyAlignment="0" applyProtection="0"/>
    <xf numFmtId="0" fontId="33" fillId="0" borderId="0" applyNumberFormat="0" applyFont="0" applyFill="0" applyAlignment="0" applyProtection="0"/>
    <xf numFmtId="0" fontId="33" fillId="0" borderId="0" applyNumberFormat="0" applyFont="0" applyFill="0" applyAlignment="0" applyProtection="0"/>
    <xf numFmtId="0" fontId="33" fillId="0" borderId="0" applyNumberFormat="0" applyFont="0" applyFill="0" applyAlignment="0" applyProtection="0"/>
    <xf numFmtId="0" fontId="33" fillId="0" borderId="0" applyNumberFormat="0" applyFont="0" applyFill="0" applyAlignment="0" applyProtection="0"/>
    <xf numFmtId="0" fontId="33" fillId="0" borderId="0" applyNumberFormat="0" applyFont="0" applyFill="0" applyAlignment="0" applyProtection="0"/>
    <xf numFmtId="0" fontId="33" fillId="0" borderId="0" applyNumberFormat="0" applyFont="0" applyFill="0" applyAlignment="0" applyProtection="0"/>
    <xf numFmtId="0" fontId="33" fillId="0" borderId="0" applyNumberFormat="0" applyFont="0" applyFill="0" applyAlignment="0" applyProtection="0"/>
    <xf numFmtId="0" fontId="33" fillId="0" borderId="0" applyNumberFormat="0" applyFont="0" applyFill="0" applyAlignment="0" applyProtection="0"/>
    <xf numFmtId="0" fontId="33" fillId="0" borderId="0" applyNumberFormat="0" applyFont="0" applyFill="0" applyAlignment="0" applyProtection="0"/>
    <xf numFmtId="0" fontId="34" fillId="0" borderId="0" applyNumberFormat="0" applyFont="0" applyFill="0" applyAlignment="0" applyProtection="0"/>
    <xf numFmtId="0" fontId="34" fillId="0" borderId="0" applyNumberFormat="0" applyFont="0" applyFill="0" applyAlignment="0" applyProtection="0"/>
    <xf numFmtId="0" fontId="34" fillId="0" borderId="0" applyNumberFormat="0" applyFont="0" applyFill="0" applyAlignment="0" applyProtection="0"/>
    <xf numFmtId="0" fontId="34" fillId="0" borderId="0" applyNumberFormat="0" applyFont="0" applyFill="0" applyAlignment="0" applyProtection="0"/>
    <xf numFmtId="0" fontId="34" fillId="0" borderId="0" applyNumberFormat="0" applyFont="0" applyFill="0" applyAlignment="0" applyProtection="0"/>
    <xf numFmtId="0" fontId="34" fillId="0" borderId="0" applyNumberFormat="0" applyFont="0" applyFill="0" applyAlignment="0" applyProtection="0"/>
    <xf numFmtId="0" fontId="34" fillId="0" borderId="0" applyNumberFormat="0" applyFont="0" applyFill="0" applyAlignment="0" applyProtection="0"/>
    <xf numFmtId="0" fontId="34" fillId="0" borderId="0" applyNumberFormat="0" applyFont="0" applyFill="0" applyAlignment="0" applyProtection="0"/>
    <xf numFmtId="0" fontId="34" fillId="0" borderId="0" applyNumberFormat="0" applyFont="0" applyFill="0" applyAlignment="0" applyProtection="0"/>
    <xf numFmtId="0" fontId="34" fillId="0" borderId="0" applyNumberFormat="0" applyFont="0" applyFill="0" applyAlignment="0" applyProtection="0"/>
    <xf numFmtId="0" fontId="39" fillId="0" borderId="0" applyNumberFormat="0" applyFill="0" applyAlignment="0" applyProtection="0"/>
    <xf numFmtId="0" fontId="34" fillId="0" borderId="0" applyNumberFormat="0" applyFont="0" applyFill="0" applyAlignment="0" applyProtection="0"/>
    <xf numFmtId="0" fontId="34" fillId="0" borderId="0" applyNumberFormat="0" applyFont="0" applyFill="0" applyAlignment="0" applyProtection="0"/>
    <xf numFmtId="0" fontId="34" fillId="0" borderId="0" applyNumberFormat="0" applyFont="0" applyFill="0" applyAlignment="0" applyProtection="0"/>
    <xf numFmtId="0" fontId="34" fillId="0" borderId="0" applyNumberFormat="0" applyFont="0" applyFill="0" applyAlignment="0" applyProtection="0"/>
    <xf numFmtId="0" fontId="34" fillId="0" borderId="0" applyNumberFormat="0" applyFont="0" applyFill="0" applyAlignment="0" applyProtection="0"/>
    <xf numFmtId="0" fontId="34" fillId="0" borderId="0" applyNumberFormat="0" applyFont="0" applyFill="0" applyAlignment="0" applyProtection="0"/>
    <xf numFmtId="0" fontId="34" fillId="0" borderId="0" applyNumberFormat="0" applyFont="0" applyFill="0" applyAlignment="0" applyProtection="0"/>
    <xf numFmtId="0" fontId="34" fillId="0" borderId="0" applyNumberFormat="0" applyFont="0" applyFill="0" applyAlignment="0" applyProtection="0"/>
    <xf numFmtId="0" fontId="34" fillId="0" borderId="0" applyNumberFormat="0" applyFont="0" applyFill="0" applyAlignment="0" applyProtection="0"/>
    <xf numFmtId="0" fontId="34" fillId="0" borderId="0" applyNumberFormat="0" applyFont="0" applyFill="0" applyAlignment="0" applyProtection="0"/>
    <xf numFmtId="0" fontId="34" fillId="0" borderId="0" applyNumberFormat="0" applyFont="0" applyFill="0" applyAlignment="0" applyProtection="0"/>
    <xf numFmtId="0" fontId="34" fillId="0" borderId="0" applyNumberFormat="0" applyFont="0" applyFill="0" applyAlignment="0" applyProtection="0"/>
    <xf numFmtId="0" fontId="34" fillId="0" borderId="0" applyNumberFormat="0" applyFont="0" applyFill="0" applyAlignment="0" applyProtection="0"/>
    <xf numFmtId="0" fontId="34" fillId="0" borderId="0" applyNumberFormat="0" applyFont="0" applyFill="0" applyAlignment="0" applyProtection="0"/>
    <xf numFmtId="0" fontId="34" fillId="0" borderId="0" applyNumberFormat="0" applyFont="0" applyFill="0" applyAlignment="0" applyProtection="0"/>
    <xf numFmtId="0" fontId="34" fillId="0" borderId="0" applyNumberFormat="0" applyFont="0" applyFill="0" applyAlignment="0" applyProtection="0"/>
    <xf numFmtId="0" fontId="34" fillId="0" borderId="0" applyNumberFormat="0" applyFont="0" applyFill="0" applyAlignment="0" applyProtection="0"/>
    <xf numFmtId="0" fontId="34" fillId="0" borderId="0" applyNumberFormat="0" applyFont="0" applyFill="0" applyAlignment="0" applyProtection="0"/>
    <xf numFmtId="0" fontId="34" fillId="0" borderId="0" applyNumberFormat="0" applyFont="0" applyFill="0" applyAlignment="0" applyProtection="0"/>
    <xf numFmtId="0" fontId="34" fillId="0" borderId="0" applyNumberFormat="0" applyFont="0" applyFill="0" applyAlignment="0" applyProtection="0"/>
    <xf numFmtId="0" fontId="34" fillId="0" borderId="0" applyNumberFormat="0" applyFont="0" applyFill="0" applyAlignment="0" applyProtection="0"/>
    <xf numFmtId="0" fontId="34" fillId="0" borderId="0" applyNumberFormat="0" applyFont="0" applyFill="0" applyAlignment="0" applyProtection="0"/>
    <xf numFmtId="0" fontId="34" fillId="0" borderId="0" applyNumberFormat="0" applyFont="0" applyFill="0" applyAlignment="0" applyProtection="0"/>
    <xf numFmtId="0" fontId="34" fillId="0" borderId="0" applyNumberFormat="0" applyFont="0" applyFill="0" applyAlignment="0" applyProtection="0"/>
    <xf numFmtId="0" fontId="34" fillId="0" borderId="0" applyNumberFormat="0" applyFont="0" applyFill="0" applyAlignment="0" applyProtection="0"/>
    <xf numFmtId="0" fontId="41" fillId="35" borderId="0" applyNumberFormat="0" applyBorder="0" applyAlignment="0" applyProtection="0"/>
    <xf numFmtId="0" fontId="6" fillId="4" borderId="0" applyNumberFormat="0" applyBorder="0" applyAlignment="0" applyProtection="0"/>
    <xf numFmtId="170" fontId="18" fillId="0" borderId="0" applyFont="0" applyFill="0" applyBorder="0" applyAlignment="0" applyProtection="0"/>
    <xf numFmtId="170" fontId="18" fillId="0" borderId="0" applyFont="0" applyFill="0" applyBorder="0" applyAlignment="0" applyProtection="0"/>
    <xf numFmtId="170" fontId="18" fillId="0" borderId="0" applyFont="0" applyFill="0" applyBorder="0" applyAlignment="0" applyProtection="0"/>
    <xf numFmtId="170" fontId="18" fillId="0" borderId="0" applyFont="0" applyFill="0" applyBorder="0" applyAlignment="0" applyProtection="0"/>
    <xf numFmtId="170" fontId="18" fillId="0" borderId="0" applyFont="0" applyFill="0" applyBorder="0" applyAlignment="0" applyProtection="0"/>
    <xf numFmtId="170" fontId="18" fillId="0" borderId="0" applyFont="0" applyFill="0" applyBorder="0" applyAlignment="0" applyProtection="0"/>
    <xf numFmtId="170" fontId="18" fillId="0" borderId="0" applyFont="0" applyFill="0" applyBorder="0" applyAlignment="0" applyProtection="0"/>
    <xf numFmtId="174" fontId="18" fillId="0" borderId="0" applyFont="0" applyFill="0" applyBorder="0" applyAlignment="0" applyProtection="0"/>
    <xf numFmtId="180" fontId="18" fillId="0" borderId="0" applyFont="0" applyFill="0" applyBorder="0" applyAlignment="0" applyProtection="0"/>
    <xf numFmtId="180" fontId="18" fillId="0" borderId="0" applyFont="0" applyFill="0" applyBorder="0" applyAlignment="0" applyProtection="0"/>
    <xf numFmtId="180" fontId="18" fillId="0" borderId="0" applyFont="0" applyFill="0" applyBorder="0" applyAlignment="0" applyProtection="0"/>
    <xf numFmtId="180" fontId="18" fillId="0" borderId="0" applyFont="0" applyFill="0" applyBorder="0" applyAlignment="0" applyProtection="0"/>
    <xf numFmtId="180" fontId="18" fillId="0" borderId="0" applyFont="0" applyFill="0" applyBorder="0" applyAlignment="0" applyProtection="0"/>
    <xf numFmtId="180" fontId="18" fillId="0" borderId="0" applyFont="0" applyFill="0" applyBorder="0" applyAlignment="0" applyProtection="0"/>
    <xf numFmtId="180" fontId="18" fillId="0" borderId="0" applyFont="0" applyFill="0" applyBorder="0" applyAlignment="0" applyProtection="0"/>
    <xf numFmtId="180" fontId="18" fillId="0" borderId="0" applyFont="0" applyFill="0" applyBorder="0" applyAlignment="0" applyProtection="0"/>
    <xf numFmtId="180" fontId="18" fillId="0" borderId="0" applyFont="0" applyFill="0" applyBorder="0" applyAlignment="0" applyProtection="0"/>
    <xf numFmtId="180" fontId="18" fillId="0" borderId="0" applyFont="0" applyFill="0" applyBorder="0" applyAlignment="0" applyProtection="0"/>
    <xf numFmtId="181" fontId="39" fillId="0" borderId="0" applyFill="0" applyBorder="0" applyAlignment="0" applyProtection="0"/>
    <xf numFmtId="180" fontId="18" fillId="0" borderId="0" applyFont="0" applyFill="0" applyBorder="0" applyAlignment="0" applyProtection="0"/>
    <xf numFmtId="180" fontId="18" fillId="0" borderId="0" applyFont="0" applyFill="0" applyBorder="0" applyAlignment="0" applyProtection="0"/>
    <xf numFmtId="180" fontId="18" fillId="0" borderId="0" applyFont="0" applyFill="0" applyBorder="0" applyAlignment="0" applyProtection="0"/>
    <xf numFmtId="180" fontId="18" fillId="0" borderId="0" applyFont="0" applyFill="0" applyBorder="0" applyAlignment="0" applyProtection="0"/>
    <xf numFmtId="180" fontId="18" fillId="0" borderId="0" applyFont="0" applyFill="0" applyBorder="0" applyAlignment="0" applyProtection="0"/>
    <xf numFmtId="180" fontId="18" fillId="0" borderId="0" applyFont="0" applyFill="0" applyBorder="0" applyAlignment="0" applyProtection="0"/>
    <xf numFmtId="180" fontId="18" fillId="0" borderId="0" applyFont="0" applyFill="0" applyBorder="0" applyAlignment="0" applyProtection="0"/>
    <xf numFmtId="180" fontId="18" fillId="0" borderId="0" applyFont="0" applyFill="0" applyBorder="0" applyAlignment="0" applyProtection="0"/>
    <xf numFmtId="180" fontId="18" fillId="0" borderId="0" applyFont="0" applyFill="0" applyBorder="0" applyAlignment="0" applyProtection="0"/>
    <xf numFmtId="180" fontId="18" fillId="0" borderId="0" applyFont="0" applyFill="0" applyBorder="0" applyAlignment="0" applyProtection="0"/>
    <xf numFmtId="180" fontId="18" fillId="0" borderId="0" applyFont="0" applyFill="0" applyBorder="0" applyAlignment="0" applyProtection="0"/>
    <xf numFmtId="180" fontId="18" fillId="0" borderId="0" applyFont="0" applyFill="0" applyBorder="0" applyAlignment="0" applyProtection="0"/>
    <xf numFmtId="180" fontId="18" fillId="0" borderId="0" applyFont="0" applyFill="0" applyBorder="0" applyAlignment="0" applyProtection="0"/>
    <xf numFmtId="180" fontId="18" fillId="0" borderId="0" applyFont="0" applyFill="0" applyBorder="0" applyAlignment="0" applyProtection="0"/>
    <xf numFmtId="180" fontId="18" fillId="0" borderId="0" applyFont="0" applyFill="0" applyBorder="0" applyAlignment="0" applyProtection="0"/>
    <xf numFmtId="180" fontId="18" fillId="0" borderId="0" applyFont="0" applyFill="0" applyBorder="0" applyAlignment="0" applyProtection="0"/>
    <xf numFmtId="180" fontId="18" fillId="0" borderId="0" applyFont="0" applyFill="0" applyBorder="0" applyAlignment="0" applyProtection="0"/>
    <xf numFmtId="180" fontId="18" fillId="0" borderId="0" applyFont="0" applyFill="0" applyBorder="0" applyAlignment="0" applyProtection="0"/>
    <xf numFmtId="174" fontId="18" fillId="0" borderId="0" applyFont="0" applyFill="0" applyBorder="0" applyAlignment="0" applyProtection="0"/>
    <xf numFmtId="180" fontId="18" fillId="0" borderId="0" applyFont="0" applyFill="0" applyBorder="0" applyAlignment="0" applyProtection="0"/>
    <xf numFmtId="180" fontId="18" fillId="0" borderId="0" applyFont="0" applyFill="0" applyBorder="0" applyAlignment="0" applyProtection="0"/>
    <xf numFmtId="180" fontId="18" fillId="0" borderId="0" applyFont="0" applyFill="0" applyBorder="0" applyAlignment="0" applyProtection="0"/>
    <xf numFmtId="180" fontId="18" fillId="0" borderId="0" applyFont="0" applyFill="0" applyBorder="0" applyAlignment="0" applyProtection="0"/>
    <xf numFmtId="180" fontId="18" fillId="0" borderId="0" applyFont="0" applyFill="0" applyBorder="0" applyAlignment="0" applyProtection="0"/>
    <xf numFmtId="180" fontId="18" fillId="0" borderId="0" applyFont="0" applyFill="0" applyBorder="0" applyAlignment="0" applyProtection="0"/>
    <xf numFmtId="0" fontId="42" fillId="54" borderId="0" applyNumberFormat="0" applyBorder="0" applyAlignment="0" applyProtection="0"/>
    <xf numFmtId="0" fontId="22" fillId="5" borderId="0" applyNumberFormat="0" applyBorder="0" applyAlignment="0" applyProtection="0"/>
    <xf numFmtId="0" fontId="18" fillId="0" borderId="0"/>
    <xf numFmtId="0" fontId="39" fillId="0" borderId="0"/>
    <xf numFmtId="0" fontId="18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8" fillId="0" borderId="0"/>
    <xf numFmtId="0" fontId="18" fillId="55" borderId="26" applyNumberFormat="0" applyFont="0" applyAlignment="0" applyProtection="0"/>
    <xf numFmtId="0" fontId="1" fillId="9" borderId="8" applyNumberFormat="0" applyFont="0" applyAlignment="0" applyProtection="0"/>
    <xf numFmtId="10" fontId="18" fillId="0" borderId="0" applyFont="0" applyFill="0" applyBorder="0" applyAlignment="0" applyProtection="0"/>
    <xf numFmtId="10" fontId="18" fillId="0" borderId="0" applyFont="0" applyFill="0" applyBorder="0" applyAlignment="0" applyProtection="0"/>
    <xf numFmtId="10" fontId="18" fillId="0" borderId="0" applyFont="0" applyFill="0" applyBorder="0" applyAlignment="0" applyProtection="0"/>
    <xf numFmtId="10" fontId="18" fillId="0" borderId="0" applyFont="0" applyFill="0" applyBorder="0" applyAlignment="0" applyProtection="0"/>
    <xf numFmtId="10" fontId="18" fillId="0" borderId="0" applyFont="0" applyFill="0" applyBorder="0" applyAlignment="0" applyProtection="0"/>
    <xf numFmtId="10" fontId="18" fillId="0" borderId="0" applyFont="0" applyFill="0" applyBorder="0" applyAlignment="0" applyProtection="0"/>
    <xf numFmtId="10" fontId="18" fillId="0" borderId="0" applyFont="0" applyFill="0" applyBorder="0" applyAlignment="0" applyProtection="0"/>
    <xf numFmtId="10" fontId="18" fillId="0" borderId="0" applyFont="0" applyFill="0" applyBorder="0" applyAlignment="0" applyProtection="0"/>
    <xf numFmtId="10" fontId="18" fillId="0" borderId="0" applyFont="0" applyFill="0" applyBorder="0" applyAlignment="0" applyProtection="0"/>
    <xf numFmtId="10" fontId="18" fillId="0" borderId="0" applyFont="0" applyFill="0" applyBorder="0" applyAlignment="0" applyProtection="0"/>
    <xf numFmtId="10" fontId="39" fillId="0" borderId="0" applyFill="0" applyBorder="0" applyAlignment="0" applyProtection="0"/>
    <xf numFmtId="10" fontId="18" fillId="0" borderId="0" applyFont="0" applyFill="0" applyBorder="0" applyAlignment="0" applyProtection="0"/>
    <xf numFmtId="10" fontId="18" fillId="0" borderId="0" applyFont="0" applyFill="0" applyBorder="0" applyAlignment="0" applyProtection="0"/>
    <xf numFmtId="10" fontId="18" fillId="0" borderId="0" applyFont="0" applyFill="0" applyBorder="0" applyAlignment="0" applyProtection="0"/>
    <xf numFmtId="10" fontId="18" fillId="0" borderId="0" applyFont="0" applyFill="0" applyBorder="0" applyAlignment="0" applyProtection="0"/>
    <xf numFmtId="10" fontId="18" fillId="0" borderId="0" applyFont="0" applyFill="0" applyBorder="0" applyAlignment="0" applyProtection="0"/>
    <xf numFmtId="10" fontId="18" fillId="0" borderId="0" applyFont="0" applyFill="0" applyBorder="0" applyAlignment="0" applyProtection="0"/>
    <xf numFmtId="10" fontId="18" fillId="0" borderId="0" applyFont="0" applyFill="0" applyBorder="0" applyAlignment="0" applyProtection="0"/>
    <xf numFmtId="10" fontId="18" fillId="0" borderId="0" applyFont="0" applyFill="0" applyBorder="0" applyAlignment="0" applyProtection="0"/>
    <xf numFmtId="10" fontId="18" fillId="0" borderId="0" applyFont="0" applyFill="0" applyBorder="0" applyAlignment="0" applyProtection="0"/>
    <xf numFmtId="10" fontId="18" fillId="0" borderId="0" applyFont="0" applyFill="0" applyBorder="0" applyAlignment="0" applyProtection="0"/>
    <xf numFmtId="10" fontId="18" fillId="0" borderId="0" applyFont="0" applyFill="0" applyBorder="0" applyAlignment="0" applyProtection="0"/>
    <xf numFmtId="10" fontId="18" fillId="0" borderId="0" applyFont="0" applyFill="0" applyBorder="0" applyAlignment="0" applyProtection="0"/>
    <xf numFmtId="10" fontId="18" fillId="0" borderId="0" applyFont="0" applyFill="0" applyBorder="0" applyAlignment="0" applyProtection="0"/>
    <xf numFmtId="10" fontId="18" fillId="0" borderId="0" applyFont="0" applyFill="0" applyBorder="0" applyAlignment="0" applyProtection="0"/>
    <xf numFmtId="10" fontId="18" fillId="0" borderId="0" applyFont="0" applyFill="0" applyBorder="0" applyAlignment="0" applyProtection="0"/>
    <xf numFmtId="10" fontId="18" fillId="0" borderId="0" applyFont="0" applyFill="0" applyBorder="0" applyAlignment="0" applyProtection="0"/>
    <xf numFmtId="10" fontId="18" fillId="0" borderId="0" applyFont="0" applyFill="0" applyBorder="0" applyAlignment="0" applyProtection="0"/>
    <xf numFmtId="10" fontId="18" fillId="0" borderId="0" applyFont="0" applyFill="0" applyBorder="0" applyAlignment="0" applyProtection="0"/>
    <xf numFmtId="10" fontId="18" fillId="0" borderId="0" applyFont="0" applyFill="0" applyBorder="0" applyAlignment="0" applyProtection="0"/>
    <xf numFmtId="10" fontId="18" fillId="0" borderId="0" applyFont="0" applyFill="0" applyBorder="0" applyAlignment="0" applyProtection="0"/>
    <xf numFmtId="10" fontId="18" fillId="0" borderId="0" applyFont="0" applyFill="0" applyBorder="0" applyAlignment="0" applyProtection="0"/>
    <xf numFmtId="10" fontId="18" fillId="0" borderId="0" applyFont="0" applyFill="0" applyBorder="0" applyAlignment="0" applyProtection="0"/>
    <xf numFmtId="10" fontId="18" fillId="0" borderId="0" applyFont="0" applyFill="0" applyBorder="0" applyAlignment="0" applyProtection="0"/>
    <xf numFmtId="10" fontId="18" fillId="0" borderId="0" applyFont="0" applyFill="0" applyBorder="0" applyAlignment="0" applyProtection="0"/>
    <xf numFmtId="182" fontId="31" fillId="0" borderId="0">
      <protection locked="0"/>
    </xf>
    <xf numFmtId="182" fontId="31" fillId="0" borderId="0">
      <protection locked="0"/>
    </xf>
    <xf numFmtId="182" fontId="31" fillId="0" borderId="0">
      <protection locked="0"/>
    </xf>
    <xf numFmtId="182" fontId="31" fillId="0" borderId="0">
      <protection locked="0"/>
    </xf>
    <xf numFmtId="182" fontId="31" fillId="0" borderId="0">
      <protection locked="0"/>
    </xf>
    <xf numFmtId="182" fontId="31" fillId="0" borderId="0">
      <protection locked="0"/>
    </xf>
    <xf numFmtId="182" fontId="31" fillId="0" borderId="0">
      <protection locked="0"/>
    </xf>
    <xf numFmtId="182" fontId="31" fillId="0" borderId="0">
      <protection locked="0"/>
    </xf>
    <xf numFmtId="182" fontId="31" fillId="0" borderId="0">
      <protection locked="0"/>
    </xf>
    <xf numFmtId="182" fontId="31" fillId="0" borderId="0">
      <protection locked="0"/>
    </xf>
    <xf numFmtId="182" fontId="31" fillId="0" borderId="0">
      <protection locked="0"/>
    </xf>
    <xf numFmtId="182" fontId="32" fillId="0" borderId="0">
      <protection locked="0"/>
    </xf>
    <xf numFmtId="182" fontId="31" fillId="0" borderId="0">
      <protection locked="0"/>
    </xf>
    <xf numFmtId="182" fontId="31" fillId="0" borderId="0">
      <protection locked="0"/>
    </xf>
    <xf numFmtId="182" fontId="31" fillId="0" borderId="0">
      <protection locked="0"/>
    </xf>
    <xf numFmtId="182" fontId="31" fillId="0" borderId="0">
      <protection locked="0"/>
    </xf>
    <xf numFmtId="182" fontId="31" fillId="0" borderId="0">
      <protection locked="0"/>
    </xf>
    <xf numFmtId="182" fontId="31" fillId="0" borderId="0">
      <protection locked="0"/>
    </xf>
    <xf numFmtId="182" fontId="31" fillId="0" borderId="0">
      <protection locked="0"/>
    </xf>
    <xf numFmtId="182" fontId="31" fillId="0" borderId="0">
      <protection locked="0"/>
    </xf>
    <xf numFmtId="182" fontId="31" fillId="0" borderId="0">
      <protection locked="0"/>
    </xf>
    <xf numFmtId="182" fontId="31" fillId="0" borderId="0">
      <protection locked="0"/>
    </xf>
    <xf numFmtId="182" fontId="31" fillId="0" borderId="0">
      <protection locked="0"/>
    </xf>
    <xf numFmtId="182" fontId="31" fillId="0" borderId="0">
      <protection locked="0"/>
    </xf>
    <xf numFmtId="182" fontId="31" fillId="0" borderId="0">
      <protection locked="0"/>
    </xf>
    <xf numFmtId="182" fontId="31" fillId="0" borderId="0">
      <protection locked="0"/>
    </xf>
    <xf numFmtId="182" fontId="31" fillId="0" borderId="0">
      <protection locked="0"/>
    </xf>
    <xf numFmtId="182" fontId="31" fillId="0" borderId="0">
      <protection locked="0"/>
    </xf>
    <xf numFmtId="182" fontId="31" fillId="0" borderId="0">
      <protection locked="0"/>
    </xf>
    <xf numFmtId="182" fontId="31" fillId="0" borderId="0">
      <protection locked="0"/>
    </xf>
    <xf numFmtId="182" fontId="31" fillId="0" borderId="0">
      <protection locked="0"/>
    </xf>
    <xf numFmtId="182" fontId="31" fillId="0" borderId="0">
      <protection locked="0"/>
    </xf>
    <xf numFmtId="182" fontId="31" fillId="0" borderId="0">
      <protection locked="0"/>
    </xf>
    <xf numFmtId="182" fontId="31" fillId="0" borderId="0">
      <protection locked="0"/>
    </xf>
    <xf numFmtId="182" fontId="31" fillId="0" borderId="0">
      <protection locked="0"/>
    </xf>
    <xf numFmtId="182" fontId="31" fillId="0" borderId="0">
      <protection locked="0"/>
    </xf>
    <xf numFmtId="183" fontId="31" fillId="0" borderId="0">
      <protection locked="0"/>
    </xf>
    <xf numFmtId="183" fontId="31" fillId="0" borderId="0">
      <protection locked="0"/>
    </xf>
    <xf numFmtId="183" fontId="31" fillId="0" borderId="0">
      <protection locked="0"/>
    </xf>
    <xf numFmtId="183" fontId="31" fillId="0" borderId="0">
      <protection locked="0"/>
    </xf>
    <xf numFmtId="183" fontId="31" fillId="0" borderId="0">
      <protection locked="0"/>
    </xf>
    <xf numFmtId="183" fontId="31" fillId="0" borderId="0">
      <protection locked="0"/>
    </xf>
    <xf numFmtId="183" fontId="31" fillId="0" borderId="0">
      <protection locked="0"/>
    </xf>
    <xf numFmtId="183" fontId="31" fillId="0" borderId="0">
      <protection locked="0"/>
    </xf>
    <xf numFmtId="183" fontId="31" fillId="0" borderId="0">
      <protection locked="0"/>
    </xf>
    <xf numFmtId="183" fontId="31" fillId="0" borderId="0">
      <protection locked="0"/>
    </xf>
    <xf numFmtId="183" fontId="31" fillId="0" borderId="0">
      <protection locked="0"/>
    </xf>
    <xf numFmtId="183" fontId="32" fillId="0" borderId="0">
      <protection locked="0"/>
    </xf>
    <xf numFmtId="183" fontId="31" fillId="0" borderId="0">
      <protection locked="0"/>
    </xf>
    <xf numFmtId="183" fontId="31" fillId="0" borderId="0">
      <protection locked="0"/>
    </xf>
    <xf numFmtId="183" fontId="31" fillId="0" borderId="0">
      <protection locked="0"/>
    </xf>
    <xf numFmtId="183" fontId="31" fillId="0" borderId="0">
      <protection locked="0"/>
    </xf>
    <xf numFmtId="183" fontId="31" fillId="0" borderId="0">
      <protection locked="0"/>
    </xf>
    <xf numFmtId="183" fontId="31" fillId="0" borderId="0">
      <protection locked="0"/>
    </xf>
    <xf numFmtId="183" fontId="31" fillId="0" borderId="0">
      <protection locked="0"/>
    </xf>
    <xf numFmtId="183" fontId="31" fillId="0" borderId="0">
      <protection locked="0"/>
    </xf>
    <xf numFmtId="183" fontId="31" fillId="0" borderId="0">
      <protection locked="0"/>
    </xf>
    <xf numFmtId="183" fontId="31" fillId="0" borderId="0">
      <protection locked="0"/>
    </xf>
    <xf numFmtId="183" fontId="31" fillId="0" borderId="0">
      <protection locked="0"/>
    </xf>
    <xf numFmtId="183" fontId="31" fillId="0" borderId="0">
      <protection locked="0"/>
    </xf>
    <xf numFmtId="183" fontId="31" fillId="0" borderId="0">
      <protection locked="0"/>
    </xf>
    <xf numFmtId="183" fontId="31" fillId="0" borderId="0">
      <protection locked="0"/>
    </xf>
    <xf numFmtId="183" fontId="31" fillId="0" borderId="0">
      <protection locked="0"/>
    </xf>
    <xf numFmtId="183" fontId="31" fillId="0" borderId="0">
      <protection locked="0"/>
    </xf>
    <xf numFmtId="183" fontId="31" fillId="0" borderId="0">
      <protection locked="0"/>
    </xf>
    <xf numFmtId="183" fontId="31" fillId="0" borderId="0">
      <protection locked="0"/>
    </xf>
    <xf numFmtId="183" fontId="31" fillId="0" borderId="0">
      <protection locked="0"/>
    </xf>
    <xf numFmtId="183" fontId="31" fillId="0" borderId="0">
      <protection locked="0"/>
    </xf>
    <xf numFmtId="183" fontId="31" fillId="0" borderId="0">
      <protection locked="0"/>
    </xf>
    <xf numFmtId="183" fontId="31" fillId="0" borderId="0">
      <protection locked="0"/>
    </xf>
    <xf numFmtId="183" fontId="31" fillId="0" borderId="0">
      <protection locked="0"/>
    </xf>
    <xf numFmtId="183" fontId="31" fillId="0" borderId="0">
      <protection locked="0"/>
    </xf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39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171" fontId="29" fillId="0" borderId="0"/>
    <xf numFmtId="171" fontId="29" fillId="0" borderId="0"/>
    <xf numFmtId="171" fontId="29" fillId="0" borderId="0"/>
    <xf numFmtId="171" fontId="29" fillId="0" borderId="0"/>
    <xf numFmtId="171" fontId="29" fillId="0" borderId="0"/>
    <xf numFmtId="171" fontId="29" fillId="0" borderId="0"/>
    <xf numFmtId="171" fontId="29" fillId="0" borderId="0"/>
    <xf numFmtId="171" fontId="29" fillId="0" borderId="0"/>
    <xf numFmtId="171" fontId="29" fillId="0" borderId="0"/>
    <xf numFmtId="171" fontId="29" fillId="0" borderId="0"/>
    <xf numFmtId="171" fontId="29" fillId="0" borderId="0"/>
    <xf numFmtId="171" fontId="29" fillId="0" borderId="0"/>
    <xf numFmtId="171" fontId="29" fillId="0" borderId="0"/>
    <xf numFmtId="171" fontId="29" fillId="0" borderId="0"/>
    <xf numFmtId="171" fontId="29" fillId="0" borderId="0"/>
    <xf numFmtId="171" fontId="29" fillId="0" borderId="0"/>
    <xf numFmtId="171" fontId="29" fillId="0" borderId="0"/>
    <xf numFmtId="171" fontId="29" fillId="0" borderId="0"/>
    <xf numFmtId="171" fontId="29" fillId="0" borderId="0"/>
    <xf numFmtId="171" fontId="29" fillId="0" borderId="0"/>
    <xf numFmtId="171" fontId="29" fillId="0" borderId="0"/>
    <xf numFmtId="171" fontId="29" fillId="0" borderId="0"/>
    <xf numFmtId="171" fontId="29" fillId="0" borderId="0"/>
    <xf numFmtId="171" fontId="29" fillId="0" borderId="0"/>
    <xf numFmtId="171" fontId="29" fillId="0" borderId="0"/>
    <xf numFmtId="171" fontId="29" fillId="0" borderId="0"/>
    <xf numFmtId="171" fontId="29" fillId="0" borderId="0"/>
    <xf numFmtId="171" fontId="29" fillId="0" borderId="0"/>
    <xf numFmtId="171" fontId="29" fillId="0" borderId="0"/>
    <xf numFmtId="171" fontId="29" fillId="0" borderId="0"/>
    <xf numFmtId="171" fontId="29" fillId="0" borderId="0"/>
    <xf numFmtId="171" fontId="29" fillId="0" borderId="0"/>
    <xf numFmtId="171" fontId="29" fillId="0" borderId="0"/>
    <xf numFmtId="171" fontId="29" fillId="0" borderId="0"/>
    <xf numFmtId="171" fontId="29" fillId="0" borderId="0"/>
    <xf numFmtId="0" fontId="43" fillId="48" borderId="27" applyNumberFormat="0" applyAlignment="0" applyProtection="0"/>
    <xf numFmtId="0" fontId="8" fillId="7" borderId="5" applyNumberFormat="0" applyAlignment="0" applyProtection="0"/>
    <xf numFmtId="38" fontId="39" fillId="0" borderId="0" applyFont="0" applyFill="0" applyBorder="0" applyAlignment="0" applyProtection="0"/>
    <xf numFmtId="38" fontId="39" fillId="0" borderId="0" applyFont="0" applyFill="0" applyBorder="0" applyAlignment="0" applyProtection="0"/>
    <xf numFmtId="38" fontId="39" fillId="0" borderId="0" applyFont="0" applyFill="0" applyBorder="0" applyAlignment="0" applyProtection="0"/>
    <xf numFmtId="38" fontId="39" fillId="0" borderId="0" applyFont="0" applyFill="0" applyBorder="0" applyAlignment="0" applyProtection="0"/>
    <xf numFmtId="38" fontId="39" fillId="0" borderId="0" applyFont="0" applyFill="0" applyBorder="0" applyAlignment="0" applyProtection="0"/>
    <xf numFmtId="38" fontId="39" fillId="0" borderId="0" applyFont="0" applyFill="0" applyBorder="0" applyAlignment="0" applyProtection="0"/>
    <xf numFmtId="38" fontId="39" fillId="0" borderId="0" applyFont="0" applyFill="0" applyBorder="0" applyAlignment="0" applyProtection="0"/>
    <xf numFmtId="38" fontId="39" fillId="0" borderId="0" applyFont="0" applyFill="0" applyBorder="0" applyAlignment="0" applyProtection="0"/>
    <xf numFmtId="38" fontId="39" fillId="0" borderId="0" applyFont="0" applyFill="0" applyBorder="0" applyAlignment="0" applyProtection="0"/>
    <xf numFmtId="38" fontId="39" fillId="0" borderId="0" applyFont="0" applyFill="0" applyBorder="0" applyAlignment="0" applyProtection="0"/>
    <xf numFmtId="38" fontId="39" fillId="0" borderId="0" applyFont="0" applyFill="0" applyBorder="0" applyAlignment="0" applyProtection="0"/>
    <xf numFmtId="38" fontId="39" fillId="0" borderId="0" applyFill="0" applyBorder="0" applyAlignment="0" applyProtection="0"/>
    <xf numFmtId="38" fontId="39" fillId="0" borderId="0" applyFont="0" applyFill="0" applyBorder="0" applyAlignment="0" applyProtection="0"/>
    <xf numFmtId="38" fontId="39" fillId="0" borderId="0" applyFont="0" applyFill="0" applyBorder="0" applyAlignment="0" applyProtection="0"/>
    <xf numFmtId="38" fontId="39" fillId="0" borderId="0" applyFont="0" applyFill="0" applyBorder="0" applyAlignment="0" applyProtection="0"/>
    <xf numFmtId="38" fontId="39" fillId="0" borderId="0" applyFont="0" applyFill="0" applyBorder="0" applyAlignment="0" applyProtection="0"/>
    <xf numFmtId="38" fontId="39" fillId="0" borderId="0" applyFont="0" applyFill="0" applyBorder="0" applyAlignment="0" applyProtection="0"/>
    <xf numFmtId="38" fontId="39" fillId="0" borderId="0" applyFont="0" applyFill="0" applyBorder="0" applyAlignment="0" applyProtection="0"/>
    <xf numFmtId="38" fontId="39" fillId="0" borderId="0" applyFont="0" applyFill="0" applyBorder="0" applyAlignment="0" applyProtection="0"/>
    <xf numFmtId="38" fontId="39" fillId="0" borderId="0" applyFont="0" applyFill="0" applyBorder="0" applyAlignment="0" applyProtection="0"/>
    <xf numFmtId="38" fontId="39" fillId="0" borderId="0" applyFont="0" applyFill="0" applyBorder="0" applyAlignment="0" applyProtection="0"/>
    <xf numFmtId="38" fontId="39" fillId="0" borderId="0" applyFont="0" applyFill="0" applyBorder="0" applyAlignment="0" applyProtection="0"/>
    <xf numFmtId="38" fontId="39" fillId="0" borderId="0" applyFont="0" applyFill="0" applyBorder="0" applyAlignment="0" applyProtection="0"/>
    <xf numFmtId="38" fontId="39" fillId="0" borderId="0" applyFont="0" applyFill="0" applyBorder="0" applyAlignment="0" applyProtection="0"/>
    <xf numFmtId="38" fontId="39" fillId="0" borderId="0" applyFont="0" applyFill="0" applyBorder="0" applyAlignment="0" applyProtection="0"/>
    <xf numFmtId="38" fontId="39" fillId="0" borderId="0" applyFont="0" applyFill="0" applyBorder="0" applyAlignment="0" applyProtection="0"/>
    <xf numFmtId="38" fontId="39" fillId="0" borderId="0" applyFont="0" applyFill="0" applyBorder="0" applyAlignment="0" applyProtection="0"/>
    <xf numFmtId="38" fontId="39" fillId="0" borderId="0" applyFont="0" applyFill="0" applyBorder="0" applyAlignment="0" applyProtection="0"/>
    <xf numFmtId="38" fontId="39" fillId="0" borderId="0" applyFont="0" applyFill="0" applyBorder="0" applyAlignment="0" applyProtection="0"/>
    <xf numFmtId="38" fontId="39" fillId="0" borderId="0" applyFont="0" applyFill="0" applyBorder="0" applyAlignment="0" applyProtection="0"/>
    <xf numFmtId="38" fontId="39" fillId="0" borderId="0" applyFont="0" applyFill="0" applyBorder="0" applyAlignment="0" applyProtection="0"/>
    <xf numFmtId="38" fontId="39" fillId="0" borderId="0" applyFont="0" applyFill="0" applyBorder="0" applyAlignment="0" applyProtection="0"/>
    <xf numFmtId="38" fontId="39" fillId="0" borderId="0" applyFont="0" applyFill="0" applyBorder="0" applyAlignment="0" applyProtection="0"/>
    <xf numFmtId="38" fontId="39" fillId="0" borderId="0" applyFont="0" applyFill="0" applyBorder="0" applyAlignment="0" applyProtection="0"/>
    <xf numFmtId="38" fontId="39" fillId="0" borderId="0" applyFont="0" applyFill="0" applyBorder="0" applyAlignment="0" applyProtection="0"/>
    <xf numFmtId="38" fontId="39" fillId="0" borderId="0" applyFont="0" applyFill="0" applyBorder="0" applyAlignment="0" applyProtection="0"/>
    <xf numFmtId="38" fontId="39" fillId="0" borderId="11"/>
    <xf numFmtId="38" fontId="39" fillId="0" borderId="11"/>
    <xf numFmtId="38" fontId="39" fillId="0" borderId="11"/>
    <xf numFmtId="38" fontId="39" fillId="0" borderId="11"/>
    <xf numFmtId="38" fontId="39" fillId="0" borderId="11"/>
    <xf numFmtId="38" fontId="39" fillId="0" borderId="11"/>
    <xf numFmtId="38" fontId="39" fillId="0" borderId="11"/>
    <xf numFmtId="38" fontId="39" fillId="0" borderId="11"/>
    <xf numFmtId="38" fontId="39" fillId="0" borderId="11"/>
    <xf numFmtId="38" fontId="39" fillId="0" borderId="11"/>
    <xf numFmtId="38" fontId="39" fillId="0" borderId="11"/>
    <xf numFmtId="38" fontId="39" fillId="0" borderId="28"/>
    <xf numFmtId="38" fontId="39" fillId="0" borderId="11"/>
    <xf numFmtId="38" fontId="39" fillId="0" borderId="11"/>
    <xf numFmtId="38" fontId="39" fillId="0" borderId="11"/>
    <xf numFmtId="38" fontId="39" fillId="0" borderId="11"/>
    <xf numFmtId="38" fontId="39" fillId="0" borderId="11"/>
    <xf numFmtId="38" fontId="39" fillId="0" borderId="11"/>
    <xf numFmtId="38" fontId="39" fillId="0" borderId="11"/>
    <xf numFmtId="38" fontId="39" fillId="0" borderId="11"/>
    <xf numFmtId="38" fontId="39" fillId="0" borderId="11"/>
    <xf numFmtId="38" fontId="39" fillId="0" borderId="11"/>
    <xf numFmtId="38" fontId="39" fillId="0" borderId="11"/>
    <xf numFmtId="38" fontId="39" fillId="0" borderId="11"/>
    <xf numFmtId="38" fontId="39" fillId="0" borderId="11"/>
    <xf numFmtId="38" fontId="39" fillId="0" borderId="11"/>
    <xf numFmtId="38" fontId="39" fillId="0" borderId="11"/>
    <xf numFmtId="38" fontId="39" fillId="0" borderId="11"/>
    <xf numFmtId="38" fontId="39" fillId="0" borderId="11"/>
    <xf numFmtId="38" fontId="39" fillId="0" borderId="11"/>
    <xf numFmtId="38" fontId="39" fillId="0" borderId="11"/>
    <xf numFmtId="38" fontId="39" fillId="0" borderId="11"/>
    <xf numFmtId="38" fontId="39" fillId="0" borderId="11"/>
    <xf numFmtId="38" fontId="39" fillId="0" borderId="11"/>
    <xf numFmtId="38" fontId="39" fillId="0" borderId="11"/>
    <xf numFmtId="38" fontId="39" fillId="0" borderId="11"/>
    <xf numFmtId="184" fontId="18" fillId="0" borderId="0">
      <protection locked="0"/>
    </xf>
    <xf numFmtId="184" fontId="18" fillId="0" borderId="0">
      <protection locked="0"/>
    </xf>
    <xf numFmtId="184" fontId="18" fillId="0" borderId="0">
      <protection locked="0"/>
    </xf>
    <xf numFmtId="184" fontId="18" fillId="0" borderId="0">
      <protection locked="0"/>
    </xf>
    <xf numFmtId="184" fontId="18" fillId="0" borderId="0">
      <protection locked="0"/>
    </xf>
    <xf numFmtId="184" fontId="18" fillId="0" borderId="0">
      <protection locked="0"/>
    </xf>
    <xf numFmtId="184" fontId="18" fillId="0" borderId="0">
      <protection locked="0"/>
    </xf>
    <xf numFmtId="184" fontId="18" fillId="0" borderId="0">
      <protection locked="0"/>
    </xf>
    <xf numFmtId="184" fontId="18" fillId="0" borderId="0">
      <protection locked="0"/>
    </xf>
    <xf numFmtId="184" fontId="18" fillId="0" borderId="0">
      <protection locked="0"/>
    </xf>
    <xf numFmtId="184" fontId="18" fillId="0" borderId="0">
      <protection locked="0"/>
    </xf>
    <xf numFmtId="185" fontId="18" fillId="0" borderId="0">
      <protection locked="0"/>
    </xf>
    <xf numFmtId="184" fontId="18" fillId="0" borderId="0">
      <protection locked="0"/>
    </xf>
    <xf numFmtId="184" fontId="18" fillId="0" borderId="0">
      <protection locked="0"/>
    </xf>
    <xf numFmtId="184" fontId="18" fillId="0" borderId="0">
      <protection locked="0"/>
    </xf>
    <xf numFmtId="184" fontId="18" fillId="0" borderId="0">
      <protection locked="0"/>
    </xf>
    <xf numFmtId="184" fontId="18" fillId="0" borderId="0">
      <protection locked="0"/>
    </xf>
    <xf numFmtId="184" fontId="18" fillId="0" borderId="0">
      <protection locked="0"/>
    </xf>
    <xf numFmtId="184" fontId="18" fillId="0" borderId="0">
      <protection locked="0"/>
    </xf>
    <xf numFmtId="184" fontId="18" fillId="0" borderId="0">
      <protection locked="0"/>
    </xf>
    <xf numFmtId="184" fontId="18" fillId="0" borderId="0">
      <protection locked="0"/>
    </xf>
    <xf numFmtId="184" fontId="18" fillId="0" borderId="0">
      <protection locked="0"/>
    </xf>
    <xf numFmtId="184" fontId="18" fillId="0" borderId="0">
      <protection locked="0"/>
    </xf>
    <xf numFmtId="184" fontId="18" fillId="0" borderId="0">
      <protection locked="0"/>
    </xf>
    <xf numFmtId="184" fontId="18" fillId="0" borderId="0">
      <protection locked="0"/>
    </xf>
    <xf numFmtId="184" fontId="18" fillId="0" borderId="0">
      <protection locked="0"/>
    </xf>
    <xf numFmtId="184" fontId="18" fillId="0" borderId="0">
      <protection locked="0"/>
    </xf>
    <xf numFmtId="184" fontId="18" fillId="0" borderId="0">
      <protection locked="0"/>
    </xf>
    <xf numFmtId="184" fontId="18" fillId="0" borderId="0">
      <protection locked="0"/>
    </xf>
    <xf numFmtId="184" fontId="18" fillId="0" borderId="0">
      <protection locked="0"/>
    </xf>
    <xf numFmtId="184" fontId="18" fillId="0" borderId="0">
      <protection locked="0"/>
    </xf>
    <xf numFmtId="184" fontId="18" fillId="0" borderId="0">
      <protection locked="0"/>
    </xf>
    <xf numFmtId="184" fontId="18" fillId="0" borderId="0">
      <protection locked="0"/>
    </xf>
    <xf numFmtId="184" fontId="18" fillId="0" borderId="0">
      <protection locked="0"/>
    </xf>
    <xf numFmtId="184" fontId="18" fillId="0" borderId="0">
      <protection locked="0"/>
    </xf>
    <xf numFmtId="184" fontId="18" fillId="0" borderId="0">
      <protection locked="0"/>
    </xf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0" fontId="39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0" fontId="39" fillId="0" borderId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0" fontId="44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45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171" fontId="46" fillId="0" borderId="17"/>
    <xf numFmtId="0" fontId="47" fillId="0" borderId="0">
      <alignment vertical="center"/>
    </xf>
    <xf numFmtId="0" fontId="48" fillId="0" borderId="29" applyNumberFormat="0" applyFill="0" applyAlignment="0" applyProtection="0"/>
    <xf numFmtId="0" fontId="48" fillId="0" borderId="29" applyNumberFormat="0" applyFill="0" applyAlignment="0" applyProtection="0"/>
    <xf numFmtId="0" fontId="48" fillId="0" borderId="29" applyNumberFormat="0" applyFill="0" applyAlignment="0" applyProtection="0"/>
    <xf numFmtId="0" fontId="49" fillId="0" borderId="29" applyNumberFormat="0" applyFill="0" applyAlignment="0" applyProtection="0"/>
    <xf numFmtId="0" fontId="47" fillId="0" borderId="0">
      <alignment vertical="center"/>
    </xf>
    <xf numFmtId="0" fontId="2" fillId="0" borderId="1" applyNumberFormat="0" applyFill="0" applyAlignment="0" applyProtection="0"/>
    <xf numFmtId="0" fontId="47" fillId="0" borderId="0">
      <alignment vertical="center"/>
    </xf>
    <xf numFmtId="171" fontId="46" fillId="0" borderId="17"/>
    <xf numFmtId="0" fontId="47" fillId="0" borderId="0">
      <alignment vertical="center"/>
    </xf>
    <xf numFmtId="171" fontId="46" fillId="0" borderId="17"/>
    <xf numFmtId="0" fontId="47" fillId="0" borderId="0">
      <alignment vertical="center"/>
    </xf>
    <xf numFmtId="171" fontId="46" fillId="0" borderId="17"/>
    <xf numFmtId="0" fontId="47" fillId="0" borderId="0">
      <alignment vertical="center"/>
    </xf>
    <xf numFmtId="171" fontId="46" fillId="0" borderId="17"/>
    <xf numFmtId="0" fontId="47" fillId="0" borderId="0">
      <alignment vertical="center"/>
    </xf>
    <xf numFmtId="171" fontId="46" fillId="0" borderId="17"/>
    <xf numFmtId="0" fontId="47" fillId="0" borderId="0">
      <alignment vertical="center"/>
    </xf>
    <xf numFmtId="171" fontId="46" fillId="0" borderId="17"/>
    <xf numFmtId="0" fontId="47" fillId="0" borderId="0">
      <alignment vertical="center"/>
    </xf>
    <xf numFmtId="171" fontId="46" fillId="0" borderId="17"/>
    <xf numFmtId="0" fontId="47" fillId="0" borderId="0">
      <alignment vertical="center"/>
    </xf>
    <xf numFmtId="171" fontId="46" fillId="0" borderId="17"/>
    <xf numFmtId="0" fontId="47" fillId="0" borderId="0">
      <alignment vertical="center"/>
    </xf>
    <xf numFmtId="171" fontId="46" fillId="0" borderId="17"/>
    <xf numFmtId="0" fontId="47" fillId="0" borderId="0">
      <alignment vertical="center"/>
    </xf>
    <xf numFmtId="171" fontId="46" fillId="0" borderId="17"/>
    <xf numFmtId="0" fontId="47" fillId="0" borderId="0">
      <alignment vertical="center"/>
    </xf>
    <xf numFmtId="171" fontId="46" fillId="0" borderId="30"/>
    <xf numFmtId="0" fontId="3" fillId="0" borderId="2" applyNumberFormat="0" applyFill="0" applyAlignment="0" applyProtection="0"/>
    <xf numFmtId="171" fontId="46" fillId="0" borderId="17"/>
    <xf numFmtId="0" fontId="50" fillId="0" borderId="31" applyNumberFormat="0" applyFill="0" applyAlignment="0" applyProtection="0"/>
    <xf numFmtId="171" fontId="46" fillId="0" borderId="17"/>
    <xf numFmtId="0" fontId="3" fillId="0" borderId="2" applyNumberFormat="0" applyFill="0" applyAlignment="0" applyProtection="0"/>
    <xf numFmtId="0" fontId="3" fillId="0" borderId="2" applyNumberFormat="0" applyFill="0" applyAlignment="0" applyProtection="0"/>
    <xf numFmtId="0" fontId="3" fillId="0" borderId="2" applyNumberFormat="0" applyFill="0" applyAlignment="0" applyProtection="0"/>
    <xf numFmtId="0" fontId="3" fillId="0" borderId="2" applyNumberFormat="0" applyFill="0" applyAlignment="0" applyProtection="0"/>
    <xf numFmtId="0" fontId="3" fillId="0" borderId="2" applyNumberFormat="0" applyFill="0" applyAlignment="0" applyProtection="0"/>
    <xf numFmtId="0" fontId="3" fillId="0" borderId="2" applyNumberFormat="0" applyFill="0" applyAlignment="0" applyProtection="0"/>
    <xf numFmtId="0" fontId="3" fillId="0" borderId="2" applyNumberFormat="0" applyFill="0" applyAlignment="0" applyProtection="0"/>
    <xf numFmtId="171" fontId="46" fillId="0" borderId="17"/>
    <xf numFmtId="0" fontId="47" fillId="0" borderId="0">
      <alignment vertical="center"/>
    </xf>
    <xf numFmtId="171" fontId="46" fillId="0" borderId="17"/>
    <xf numFmtId="0" fontId="47" fillId="0" borderId="0">
      <alignment vertical="center"/>
    </xf>
    <xf numFmtId="171" fontId="46" fillId="0" borderId="17"/>
    <xf numFmtId="0" fontId="47" fillId="0" borderId="0">
      <alignment vertical="center"/>
    </xf>
    <xf numFmtId="171" fontId="46" fillId="0" borderId="17"/>
    <xf numFmtId="0" fontId="47" fillId="0" borderId="0">
      <alignment vertical="center"/>
    </xf>
    <xf numFmtId="171" fontId="46" fillId="0" borderId="17"/>
    <xf numFmtId="0" fontId="47" fillId="0" borderId="0">
      <alignment vertical="center"/>
    </xf>
    <xf numFmtId="171" fontId="46" fillId="0" borderId="17"/>
    <xf numFmtId="0" fontId="47" fillId="0" borderId="0">
      <alignment vertical="center"/>
    </xf>
    <xf numFmtId="171" fontId="46" fillId="0" borderId="17"/>
    <xf numFmtId="0" fontId="47" fillId="0" borderId="0">
      <alignment vertical="center"/>
    </xf>
    <xf numFmtId="171" fontId="46" fillId="0" borderId="17"/>
    <xf numFmtId="0" fontId="47" fillId="0" borderId="0">
      <alignment vertical="center"/>
    </xf>
    <xf numFmtId="171" fontId="46" fillId="0" borderId="17"/>
    <xf numFmtId="0" fontId="47" fillId="0" borderId="0">
      <alignment vertical="center"/>
    </xf>
    <xf numFmtId="171" fontId="46" fillId="0" borderId="17"/>
    <xf numFmtId="0" fontId="47" fillId="0" borderId="0">
      <alignment vertical="center"/>
    </xf>
    <xf numFmtId="171" fontId="46" fillId="0" borderId="17"/>
    <xf numFmtId="0" fontId="51" fillId="0" borderId="32" applyNumberFormat="0" applyFill="0" applyAlignment="0" applyProtection="0"/>
    <xf numFmtId="0" fontId="4" fillId="0" borderId="3" applyNumberFormat="0" applyFill="0" applyAlignment="0" applyProtection="0"/>
    <xf numFmtId="171" fontId="46" fillId="0" borderId="17"/>
    <xf numFmtId="0" fontId="47" fillId="0" borderId="0">
      <alignment vertical="center"/>
    </xf>
    <xf numFmtId="171" fontId="46" fillId="0" borderId="17"/>
    <xf numFmtId="0" fontId="47" fillId="0" borderId="0">
      <alignment vertical="center"/>
    </xf>
    <xf numFmtId="171" fontId="46" fillId="0" borderId="17"/>
    <xf numFmtId="0" fontId="47" fillId="0" borderId="0">
      <alignment vertical="center"/>
    </xf>
    <xf numFmtId="171" fontId="46" fillId="0" borderId="17"/>
    <xf numFmtId="0" fontId="47" fillId="0" borderId="0">
      <alignment vertical="center"/>
    </xf>
    <xf numFmtId="171" fontId="46" fillId="0" borderId="17"/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171" fontId="46" fillId="0" borderId="17"/>
    <xf numFmtId="0" fontId="51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171" fontId="46" fillId="0" borderId="17"/>
    <xf numFmtId="0" fontId="52" fillId="0" borderId="0" applyNumberFormat="0" applyFill="0" applyBorder="0" applyAlignment="0" applyProtection="0"/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171" fontId="46" fillId="0" borderId="17"/>
    <xf numFmtId="0" fontId="21" fillId="0" borderId="0" applyNumberFormat="0" applyFill="0" applyBorder="0" applyAlignment="0" applyProtection="0"/>
    <xf numFmtId="0" fontId="47" fillId="0" borderId="0">
      <alignment vertical="center"/>
    </xf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171" fontId="46" fillId="0" borderId="17"/>
    <xf numFmtId="0" fontId="47" fillId="0" borderId="0">
      <alignment vertical="center"/>
    </xf>
    <xf numFmtId="171" fontId="46" fillId="0" borderId="17"/>
    <xf numFmtId="0" fontId="47" fillId="0" borderId="0">
      <alignment vertical="center"/>
    </xf>
    <xf numFmtId="171" fontId="46" fillId="0" borderId="17"/>
    <xf numFmtId="0" fontId="47" fillId="0" borderId="0">
      <alignment vertical="center"/>
    </xf>
    <xf numFmtId="171" fontId="46" fillId="0" borderId="17"/>
    <xf numFmtId="186" fontId="53" fillId="0" borderId="0">
      <protection locked="0"/>
    </xf>
    <xf numFmtId="186" fontId="53" fillId="0" borderId="0">
      <protection locked="0"/>
    </xf>
    <xf numFmtId="186" fontId="53" fillId="0" borderId="0">
      <protection locked="0"/>
    </xf>
    <xf numFmtId="186" fontId="53" fillId="0" borderId="0">
      <protection locked="0"/>
    </xf>
    <xf numFmtId="186" fontId="53" fillId="0" borderId="0">
      <protection locked="0"/>
    </xf>
    <xf numFmtId="186" fontId="53" fillId="0" borderId="0">
      <protection locked="0"/>
    </xf>
    <xf numFmtId="186" fontId="53" fillId="0" borderId="0">
      <protection locked="0"/>
    </xf>
    <xf numFmtId="186" fontId="53" fillId="0" borderId="0">
      <protection locked="0"/>
    </xf>
    <xf numFmtId="186" fontId="53" fillId="0" borderId="0">
      <protection locked="0"/>
    </xf>
    <xf numFmtId="186" fontId="53" fillId="0" borderId="0">
      <protection locked="0"/>
    </xf>
    <xf numFmtId="186" fontId="53" fillId="0" borderId="0">
      <protection locked="0"/>
    </xf>
    <xf numFmtId="186" fontId="54" fillId="0" borderId="0">
      <protection locked="0"/>
    </xf>
    <xf numFmtId="186" fontId="53" fillId="0" borderId="0">
      <protection locked="0"/>
    </xf>
    <xf numFmtId="186" fontId="53" fillId="0" borderId="0">
      <protection locked="0"/>
    </xf>
    <xf numFmtId="186" fontId="53" fillId="0" borderId="0">
      <protection locked="0"/>
    </xf>
    <xf numFmtId="186" fontId="53" fillId="0" borderId="0">
      <protection locked="0"/>
    </xf>
    <xf numFmtId="186" fontId="53" fillId="0" borderId="0">
      <protection locked="0"/>
    </xf>
    <xf numFmtId="186" fontId="53" fillId="0" borderId="0">
      <protection locked="0"/>
    </xf>
    <xf numFmtId="186" fontId="53" fillId="0" borderId="0">
      <protection locked="0"/>
    </xf>
    <xf numFmtId="186" fontId="53" fillId="0" borderId="0">
      <protection locked="0"/>
    </xf>
    <xf numFmtId="186" fontId="53" fillId="0" borderId="0">
      <protection locked="0"/>
    </xf>
    <xf numFmtId="186" fontId="53" fillId="0" borderId="0">
      <protection locked="0"/>
    </xf>
    <xf numFmtId="186" fontId="53" fillId="0" borderId="0">
      <protection locked="0"/>
    </xf>
    <xf numFmtId="186" fontId="53" fillId="0" borderId="0">
      <protection locked="0"/>
    </xf>
    <xf numFmtId="186" fontId="53" fillId="0" borderId="0">
      <protection locked="0"/>
    </xf>
    <xf numFmtId="186" fontId="53" fillId="0" borderId="0">
      <protection locked="0"/>
    </xf>
    <xf numFmtId="186" fontId="53" fillId="0" borderId="0">
      <protection locked="0"/>
    </xf>
    <xf numFmtId="186" fontId="53" fillId="0" borderId="0">
      <protection locked="0"/>
    </xf>
    <xf numFmtId="186" fontId="53" fillId="0" borderId="0">
      <protection locked="0"/>
    </xf>
    <xf numFmtId="186" fontId="53" fillId="0" borderId="0">
      <protection locked="0"/>
    </xf>
    <xf numFmtId="186" fontId="53" fillId="0" borderId="0">
      <protection locked="0"/>
    </xf>
    <xf numFmtId="186" fontId="53" fillId="0" borderId="0">
      <protection locked="0"/>
    </xf>
    <xf numFmtId="186" fontId="53" fillId="0" borderId="0">
      <protection locked="0"/>
    </xf>
    <xf numFmtId="186" fontId="53" fillId="0" borderId="0">
      <protection locked="0"/>
    </xf>
    <xf numFmtId="186" fontId="53" fillId="0" borderId="0">
      <protection locked="0"/>
    </xf>
    <xf numFmtId="186" fontId="53" fillId="0" borderId="0">
      <protection locked="0"/>
    </xf>
    <xf numFmtId="186" fontId="53" fillId="0" borderId="0">
      <protection locked="0"/>
    </xf>
    <xf numFmtId="186" fontId="53" fillId="0" borderId="0">
      <protection locked="0"/>
    </xf>
    <xf numFmtId="186" fontId="53" fillId="0" borderId="0">
      <protection locked="0"/>
    </xf>
    <xf numFmtId="186" fontId="53" fillId="0" borderId="0">
      <protection locked="0"/>
    </xf>
    <xf numFmtId="186" fontId="53" fillId="0" borderId="0">
      <protection locked="0"/>
    </xf>
    <xf numFmtId="186" fontId="53" fillId="0" borderId="0">
      <protection locked="0"/>
    </xf>
    <xf numFmtId="186" fontId="53" fillId="0" borderId="0">
      <protection locked="0"/>
    </xf>
    <xf numFmtId="186" fontId="53" fillId="0" borderId="0">
      <protection locked="0"/>
    </xf>
    <xf numFmtId="186" fontId="53" fillId="0" borderId="0">
      <protection locked="0"/>
    </xf>
    <xf numFmtId="186" fontId="53" fillId="0" borderId="0">
      <protection locked="0"/>
    </xf>
    <xf numFmtId="186" fontId="53" fillId="0" borderId="0">
      <protection locked="0"/>
    </xf>
    <xf numFmtId="186" fontId="54" fillId="0" borderId="0">
      <protection locked="0"/>
    </xf>
    <xf numFmtId="186" fontId="53" fillId="0" borderId="0">
      <protection locked="0"/>
    </xf>
    <xf numFmtId="186" fontId="53" fillId="0" borderId="0">
      <protection locked="0"/>
    </xf>
    <xf numFmtId="186" fontId="53" fillId="0" borderId="0">
      <protection locked="0"/>
    </xf>
    <xf numFmtId="186" fontId="53" fillId="0" borderId="0">
      <protection locked="0"/>
    </xf>
    <xf numFmtId="186" fontId="53" fillId="0" borderId="0">
      <protection locked="0"/>
    </xf>
    <xf numFmtId="186" fontId="53" fillId="0" borderId="0">
      <protection locked="0"/>
    </xf>
    <xf numFmtId="186" fontId="53" fillId="0" borderId="0">
      <protection locked="0"/>
    </xf>
    <xf numFmtId="186" fontId="53" fillId="0" borderId="0">
      <protection locked="0"/>
    </xf>
    <xf numFmtId="186" fontId="53" fillId="0" borderId="0">
      <protection locked="0"/>
    </xf>
    <xf numFmtId="186" fontId="53" fillId="0" borderId="0">
      <protection locked="0"/>
    </xf>
    <xf numFmtId="186" fontId="53" fillId="0" borderId="0">
      <protection locked="0"/>
    </xf>
    <xf numFmtId="186" fontId="53" fillId="0" borderId="0">
      <protection locked="0"/>
    </xf>
    <xf numFmtId="186" fontId="53" fillId="0" borderId="0">
      <protection locked="0"/>
    </xf>
    <xf numFmtId="186" fontId="53" fillId="0" borderId="0">
      <protection locked="0"/>
    </xf>
    <xf numFmtId="186" fontId="53" fillId="0" borderId="0">
      <protection locked="0"/>
    </xf>
    <xf numFmtId="186" fontId="53" fillId="0" borderId="0">
      <protection locked="0"/>
    </xf>
    <xf numFmtId="186" fontId="53" fillId="0" borderId="0">
      <protection locked="0"/>
    </xf>
    <xf numFmtId="186" fontId="53" fillId="0" borderId="0">
      <protection locked="0"/>
    </xf>
    <xf numFmtId="186" fontId="53" fillId="0" borderId="0">
      <protection locked="0"/>
    </xf>
    <xf numFmtId="186" fontId="53" fillId="0" borderId="0">
      <protection locked="0"/>
    </xf>
    <xf numFmtId="186" fontId="53" fillId="0" borderId="0">
      <protection locked="0"/>
    </xf>
    <xf numFmtId="186" fontId="53" fillId="0" borderId="0">
      <protection locked="0"/>
    </xf>
    <xf numFmtId="186" fontId="53" fillId="0" borderId="0">
      <protection locked="0"/>
    </xf>
    <xf numFmtId="186" fontId="53" fillId="0" borderId="0">
      <protection locked="0"/>
    </xf>
    <xf numFmtId="0" fontId="18" fillId="0" borderId="33" applyNumberFormat="0" applyFont="0" applyBorder="0" applyAlignment="0" applyProtection="0"/>
    <xf numFmtId="0" fontId="18" fillId="0" borderId="33" applyNumberFormat="0" applyFont="0" applyBorder="0" applyAlignment="0" applyProtection="0"/>
    <xf numFmtId="0" fontId="18" fillId="0" borderId="33" applyNumberFormat="0" applyFont="0" applyBorder="0" applyAlignment="0" applyProtection="0"/>
    <xf numFmtId="0" fontId="18" fillId="0" borderId="33" applyNumberFormat="0" applyFont="0" applyBorder="0" applyAlignment="0" applyProtection="0"/>
    <xf numFmtId="0" fontId="18" fillId="0" borderId="33" applyNumberFormat="0" applyFont="0" applyBorder="0" applyAlignment="0" applyProtection="0"/>
    <xf numFmtId="0" fontId="18" fillId="0" borderId="33" applyNumberFormat="0" applyFont="0" applyBorder="0" applyAlignment="0" applyProtection="0"/>
    <xf numFmtId="0" fontId="18" fillId="0" borderId="33" applyNumberFormat="0" applyFont="0" applyBorder="0" applyAlignment="0" applyProtection="0"/>
    <xf numFmtId="0" fontId="18" fillId="0" borderId="33" applyNumberFormat="0" applyFont="0" applyBorder="0" applyAlignment="0" applyProtection="0"/>
    <xf numFmtId="0" fontId="18" fillId="0" borderId="33" applyNumberFormat="0" applyFont="0" applyBorder="0" applyAlignment="0" applyProtection="0"/>
    <xf numFmtId="0" fontId="18" fillId="0" borderId="33" applyNumberFormat="0" applyFont="0" applyBorder="0" applyAlignment="0" applyProtection="0"/>
    <xf numFmtId="0" fontId="55" fillId="0" borderId="34" applyNumberFormat="0" applyFill="0" applyAlignment="0" applyProtection="0"/>
    <xf numFmtId="0" fontId="18" fillId="0" borderId="33" applyNumberFormat="0" applyFont="0" applyBorder="0" applyAlignment="0" applyProtection="0"/>
    <xf numFmtId="0" fontId="18" fillId="0" borderId="33" applyNumberFormat="0" applyFont="0" applyBorder="0" applyAlignment="0" applyProtection="0"/>
    <xf numFmtId="0" fontId="18" fillId="0" borderId="33" applyNumberFormat="0" applyFont="0" applyBorder="0" applyAlignment="0" applyProtection="0"/>
    <xf numFmtId="0" fontId="18" fillId="0" borderId="35" applyNumberFormat="0" applyFont="0" applyFill="0" applyAlignment="0" applyProtection="0"/>
    <xf numFmtId="0" fontId="18" fillId="0" borderId="33" applyNumberFormat="0" applyFont="0" applyBorder="0" applyAlignment="0" applyProtection="0"/>
    <xf numFmtId="0" fontId="18" fillId="0" borderId="33" applyNumberFormat="0" applyFont="0" applyBorder="0" applyAlignment="0" applyProtection="0"/>
    <xf numFmtId="0" fontId="18" fillId="0" borderId="33" applyNumberFormat="0" applyFont="0" applyBorder="0" applyAlignment="0" applyProtection="0"/>
    <xf numFmtId="0" fontId="18" fillId="0" borderId="33" applyNumberFormat="0" applyFont="0" applyBorder="0" applyAlignment="0" applyProtection="0"/>
    <xf numFmtId="0" fontId="18" fillId="0" borderId="33" applyNumberFormat="0" applyFont="0" applyBorder="0" applyAlignment="0" applyProtection="0"/>
    <xf numFmtId="0" fontId="18" fillId="0" borderId="33" applyNumberFormat="0" applyFont="0" applyBorder="0" applyAlignment="0" applyProtection="0"/>
    <xf numFmtId="0" fontId="18" fillId="0" borderId="33" applyNumberFormat="0" applyFont="0" applyBorder="0" applyAlignment="0" applyProtection="0"/>
    <xf numFmtId="0" fontId="18" fillId="0" borderId="33" applyNumberFormat="0" applyFont="0" applyBorder="0" applyAlignment="0" applyProtection="0"/>
    <xf numFmtId="0" fontId="18" fillId="0" borderId="33" applyNumberFormat="0" applyFont="0" applyBorder="0" applyAlignment="0" applyProtection="0"/>
    <xf numFmtId="0" fontId="18" fillId="0" borderId="33" applyNumberFormat="0" applyFont="0" applyBorder="0" applyAlignment="0" applyProtection="0"/>
    <xf numFmtId="0" fontId="14" fillId="0" borderId="9" applyNumberFormat="0" applyFill="0" applyAlignment="0" applyProtection="0"/>
    <xf numFmtId="0" fontId="18" fillId="0" borderId="33" applyNumberFormat="0" applyFont="0" applyBorder="0" applyAlignment="0" applyProtection="0"/>
    <xf numFmtId="0" fontId="18" fillId="0" borderId="33" applyNumberFormat="0" applyFont="0" applyBorder="0" applyAlignment="0" applyProtection="0"/>
    <xf numFmtId="0" fontId="18" fillId="0" borderId="33" applyNumberFormat="0" applyFont="0" applyBorder="0" applyAlignment="0" applyProtection="0"/>
    <xf numFmtId="0" fontId="18" fillId="0" borderId="33" applyNumberFormat="0" applyFont="0" applyBorder="0" applyAlignment="0" applyProtection="0"/>
    <xf numFmtId="0" fontId="18" fillId="0" borderId="33" applyNumberFormat="0" applyFont="0" applyBorder="0" applyAlignment="0" applyProtection="0"/>
    <xf numFmtId="0" fontId="18" fillId="0" borderId="33" applyNumberFormat="0" applyFont="0" applyBorder="0" applyAlignment="0" applyProtection="0"/>
    <xf numFmtId="0" fontId="18" fillId="0" borderId="33" applyNumberFormat="0" applyFont="0" applyBorder="0" applyAlignment="0" applyProtection="0"/>
    <xf numFmtId="0" fontId="18" fillId="0" borderId="33" applyNumberFormat="0" applyFont="0" applyBorder="0" applyAlignment="0" applyProtection="0"/>
    <xf numFmtId="0" fontId="18" fillId="0" borderId="33" applyNumberFormat="0" applyFont="0" applyBorder="0" applyAlignment="0" applyProtection="0"/>
    <xf numFmtId="0" fontId="18" fillId="0" borderId="33" applyNumberFormat="0" applyFont="0" applyBorder="0" applyAlignment="0" applyProtection="0"/>
    <xf numFmtId="0" fontId="18" fillId="0" borderId="33" applyNumberFormat="0" applyFont="0" applyBorder="0" applyAlignment="0" applyProtection="0"/>
    <xf numFmtId="0" fontId="18" fillId="0" borderId="33" applyNumberFormat="0" applyFont="0" applyBorder="0" applyAlignment="0" applyProtection="0"/>
    <xf numFmtId="0" fontId="18" fillId="0" borderId="33" applyNumberFormat="0" applyFont="0" applyBorder="0" applyAlignment="0" applyProtection="0"/>
    <xf numFmtId="183" fontId="31" fillId="0" borderId="0">
      <protection locked="0"/>
    </xf>
    <xf numFmtId="183" fontId="31" fillId="0" borderId="0">
      <protection locked="0"/>
    </xf>
    <xf numFmtId="183" fontId="31" fillId="0" borderId="0">
      <protection locked="0"/>
    </xf>
    <xf numFmtId="183" fontId="31" fillId="0" borderId="0">
      <protection locked="0"/>
    </xf>
    <xf numFmtId="183" fontId="31" fillId="0" borderId="0">
      <protection locked="0"/>
    </xf>
    <xf numFmtId="183" fontId="31" fillId="0" borderId="0">
      <protection locked="0"/>
    </xf>
    <xf numFmtId="183" fontId="31" fillId="0" borderId="0">
      <protection locked="0"/>
    </xf>
    <xf numFmtId="183" fontId="31" fillId="0" borderId="0">
      <protection locked="0"/>
    </xf>
    <xf numFmtId="183" fontId="31" fillId="0" borderId="0">
      <protection locked="0"/>
    </xf>
    <xf numFmtId="183" fontId="31" fillId="0" borderId="0">
      <protection locked="0"/>
    </xf>
    <xf numFmtId="183" fontId="31" fillId="0" borderId="0">
      <protection locked="0"/>
    </xf>
    <xf numFmtId="183" fontId="32" fillId="0" borderId="0">
      <protection locked="0"/>
    </xf>
    <xf numFmtId="183" fontId="31" fillId="0" borderId="0">
      <protection locked="0"/>
    </xf>
    <xf numFmtId="183" fontId="31" fillId="0" borderId="0">
      <protection locked="0"/>
    </xf>
    <xf numFmtId="183" fontId="31" fillId="0" borderId="0">
      <protection locked="0"/>
    </xf>
    <xf numFmtId="183" fontId="31" fillId="0" borderId="0">
      <protection locked="0"/>
    </xf>
    <xf numFmtId="183" fontId="31" fillId="0" borderId="0">
      <protection locked="0"/>
    </xf>
    <xf numFmtId="183" fontId="31" fillId="0" borderId="0">
      <protection locked="0"/>
    </xf>
    <xf numFmtId="183" fontId="31" fillId="0" borderId="0">
      <protection locked="0"/>
    </xf>
    <xf numFmtId="183" fontId="31" fillId="0" borderId="0">
      <protection locked="0"/>
    </xf>
    <xf numFmtId="183" fontId="31" fillId="0" borderId="0">
      <protection locked="0"/>
    </xf>
    <xf numFmtId="183" fontId="31" fillId="0" borderId="0">
      <protection locked="0"/>
    </xf>
    <xf numFmtId="183" fontId="31" fillId="0" borderId="0">
      <protection locked="0"/>
    </xf>
    <xf numFmtId="183" fontId="31" fillId="0" borderId="0">
      <protection locked="0"/>
    </xf>
    <xf numFmtId="183" fontId="31" fillId="0" borderId="0">
      <protection locked="0"/>
    </xf>
    <xf numFmtId="183" fontId="31" fillId="0" borderId="0">
      <protection locked="0"/>
    </xf>
    <xf numFmtId="183" fontId="31" fillId="0" borderId="0">
      <protection locked="0"/>
    </xf>
    <xf numFmtId="183" fontId="31" fillId="0" borderId="0">
      <protection locked="0"/>
    </xf>
    <xf numFmtId="183" fontId="31" fillId="0" borderId="0">
      <protection locked="0"/>
    </xf>
    <xf numFmtId="183" fontId="31" fillId="0" borderId="0">
      <protection locked="0"/>
    </xf>
    <xf numFmtId="183" fontId="31" fillId="0" borderId="0">
      <protection locked="0"/>
    </xf>
    <xf numFmtId="183" fontId="31" fillId="0" borderId="0">
      <protection locked="0"/>
    </xf>
    <xf numFmtId="183" fontId="31" fillId="0" borderId="0">
      <protection locked="0"/>
    </xf>
    <xf numFmtId="183" fontId="31" fillId="0" borderId="0">
      <protection locked="0"/>
    </xf>
    <xf numFmtId="183" fontId="31" fillId="0" borderId="0">
      <protection locked="0"/>
    </xf>
    <xf numFmtId="183" fontId="31" fillId="0" borderId="0">
      <protection locked="0"/>
    </xf>
    <xf numFmtId="187" fontId="18" fillId="0" borderId="0">
      <protection locked="0"/>
    </xf>
    <xf numFmtId="187" fontId="18" fillId="0" borderId="0">
      <protection locked="0"/>
    </xf>
    <xf numFmtId="187" fontId="18" fillId="0" borderId="0">
      <protection locked="0"/>
    </xf>
    <xf numFmtId="187" fontId="18" fillId="0" borderId="0">
      <protection locked="0"/>
    </xf>
    <xf numFmtId="187" fontId="18" fillId="0" borderId="0">
      <protection locked="0"/>
    </xf>
    <xf numFmtId="187" fontId="18" fillId="0" borderId="0">
      <protection locked="0"/>
    </xf>
    <xf numFmtId="187" fontId="18" fillId="0" borderId="0">
      <protection locked="0"/>
    </xf>
    <xf numFmtId="187" fontId="18" fillId="0" borderId="0">
      <protection locked="0"/>
    </xf>
    <xf numFmtId="187" fontId="18" fillId="0" borderId="0">
      <protection locked="0"/>
    </xf>
    <xf numFmtId="187" fontId="18" fillId="0" borderId="0">
      <protection locked="0"/>
    </xf>
    <xf numFmtId="187" fontId="18" fillId="0" borderId="0">
      <protection locked="0"/>
    </xf>
    <xf numFmtId="188" fontId="18" fillId="0" borderId="0">
      <protection locked="0"/>
    </xf>
    <xf numFmtId="187" fontId="18" fillId="0" borderId="0">
      <protection locked="0"/>
    </xf>
    <xf numFmtId="187" fontId="18" fillId="0" borderId="0">
      <protection locked="0"/>
    </xf>
    <xf numFmtId="187" fontId="18" fillId="0" borderId="0">
      <protection locked="0"/>
    </xf>
    <xf numFmtId="187" fontId="18" fillId="0" borderId="0">
      <protection locked="0"/>
    </xf>
    <xf numFmtId="187" fontId="18" fillId="0" borderId="0">
      <protection locked="0"/>
    </xf>
    <xf numFmtId="187" fontId="18" fillId="0" borderId="0">
      <protection locked="0"/>
    </xf>
    <xf numFmtId="187" fontId="18" fillId="0" borderId="0">
      <protection locked="0"/>
    </xf>
    <xf numFmtId="187" fontId="18" fillId="0" borderId="0">
      <protection locked="0"/>
    </xf>
    <xf numFmtId="187" fontId="18" fillId="0" borderId="0">
      <protection locked="0"/>
    </xf>
    <xf numFmtId="187" fontId="18" fillId="0" borderId="0">
      <protection locked="0"/>
    </xf>
    <xf numFmtId="187" fontId="18" fillId="0" borderId="0">
      <protection locked="0"/>
    </xf>
    <xf numFmtId="187" fontId="18" fillId="0" borderId="0">
      <protection locked="0"/>
    </xf>
    <xf numFmtId="187" fontId="18" fillId="0" borderId="0">
      <protection locked="0"/>
    </xf>
    <xf numFmtId="187" fontId="18" fillId="0" borderId="0">
      <protection locked="0"/>
    </xf>
    <xf numFmtId="187" fontId="18" fillId="0" borderId="0">
      <protection locked="0"/>
    </xf>
    <xf numFmtId="187" fontId="18" fillId="0" borderId="0">
      <protection locked="0"/>
    </xf>
    <xf numFmtId="187" fontId="18" fillId="0" borderId="0">
      <protection locked="0"/>
    </xf>
    <xf numFmtId="187" fontId="18" fillId="0" borderId="0">
      <protection locked="0"/>
    </xf>
    <xf numFmtId="187" fontId="18" fillId="0" borderId="0">
      <protection locked="0"/>
    </xf>
    <xf numFmtId="187" fontId="18" fillId="0" borderId="0">
      <protection locked="0"/>
    </xf>
    <xf numFmtId="187" fontId="18" fillId="0" borderId="0">
      <protection locked="0"/>
    </xf>
    <xf numFmtId="187" fontId="18" fillId="0" borderId="0">
      <protection locked="0"/>
    </xf>
    <xf numFmtId="187" fontId="18" fillId="0" borderId="0">
      <protection locked="0"/>
    </xf>
    <xf numFmtId="187" fontId="18" fillId="0" borderId="0">
      <protection locked="0"/>
    </xf>
    <xf numFmtId="0" fontId="56" fillId="0" borderId="0"/>
    <xf numFmtId="0" fontId="18" fillId="0" borderId="0"/>
    <xf numFmtId="0" fontId="56" fillId="0" borderId="0"/>
    <xf numFmtId="0" fontId="56" fillId="0" borderId="0"/>
    <xf numFmtId="4" fontId="18" fillId="0" borderId="0" applyFont="0" applyFill="0" applyBorder="0" applyAlignment="0" applyProtection="0"/>
    <xf numFmtId="4" fontId="18" fillId="0" borderId="0" applyFont="0" applyFill="0" applyBorder="0" applyAlignment="0" applyProtection="0"/>
    <xf numFmtId="4" fontId="18" fillId="0" borderId="0" applyFont="0" applyFill="0" applyBorder="0" applyAlignment="0" applyProtection="0"/>
    <xf numFmtId="4" fontId="18" fillId="0" borderId="0" applyFont="0" applyFill="0" applyBorder="0" applyAlignment="0" applyProtection="0"/>
    <xf numFmtId="4" fontId="18" fillId="0" borderId="0" applyFont="0" applyFill="0" applyBorder="0" applyAlignment="0" applyProtection="0"/>
    <xf numFmtId="4" fontId="18" fillId="0" borderId="0" applyFont="0" applyFill="0" applyBorder="0" applyAlignment="0" applyProtection="0"/>
    <xf numFmtId="4" fontId="18" fillId="0" borderId="0" applyFont="0" applyFill="0" applyBorder="0" applyAlignment="0" applyProtection="0"/>
    <xf numFmtId="4" fontId="18" fillId="0" borderId="0" applyFont="0" applyFill="0" applyBorder="0" applyAlignment="0" applyProtection="0"/>
    <xf numFmtId="4" fontId="18" fillId="0" borderId="0" applyFont="0" applyFill="0" applyBorder="0" applyAlignment="0" applyProtection="0"/>
    <xf numFmtId="4" fontId="18" fillId="0" borderId="0" applyFont="0" applyFill="0" applyBorder="0" applyAlignment="0" applyProtection="0"/>
    <xf numFmtId="4" fontId="39" fillId="0" borderId="0" applyFill="0" applyBorder="0" applyAlignment="0" applyProtection="0"/>
    <xf numFmtId="4" fontId="18" fillId="0" borderId="0" applyFont="0" applyFill="0" applyBorder="0" applyAlignment="0" applyProtection="0"/>
    <xf numFmtId="4" fontId="18" fillId="0" borderId="0" applyFont="0" applyFill="0" applyBorder="0" applyAlignment="0" applyProtection="0"/>
    <xf numFmtId="4" fontId="18" fillId="0" borderId="0" applyFont="0" applyFill="0" applyBorder="0" applyAlignment="0" applyProtection="0"/>
    <xf numFmtId="4" fontId="18" fillId="0" borderId="0" applyFont="0" applyFill="0" applyBorder="0" applyAlignment="0" applyProtection="0"/>
    <xf numFmtId="4" fontId="18" fillId="0" borderId="0" applyFont="0" applyFill="0" applyBorder="0" applyAlignment="0" applyProtection="0"/>
    <xf numFmtId="4" fontId="18" fillId="0" borderId="0" applyFont="0" applyFill="0" applyBorder="0" applyAlignment="0" applyProtection="0"/>
    <xf numFmtId="4" fontId="18" fillId="0" borderId="0" applyFont="0" applyFill="0" applyBorder="0" applyAlignment="0" applyProtection="0"/>
    <xf numFmtId="4" fontId="18" fillId="0" borderId="0" applyFont="0" applyFill="0" applyBorder="0" applyAlignment="0" applyProtection="0"/>
    <xf numFmtId="4" fontId="18" fillId="0" borderId="0" applyFont="0" applyFill="0" applyBorder="0" applyAlignment="0" applyProtection="0"/>
    <xf numFmtId="4" fontId="18" fillId="0" borderId="0" applyFont="0" applyFill="0" applyBorder="0" applyAlignment="0" applyProtection="0"/>
    <xf numFmtId="4" fontId="18" fillId="0" borderId="0" applyFont="0" applyFill="0" applyBorder="0" applyAlignment="0" applyProtection="0"/>
    <xf numFmtId="4" fontId="18" fillId="0" borderId="0" applyFont="0" applyFill="0" applyBorder="0" applyAlignment="0" applyProtection="0"/>
    <xf numFmtId="4" fontId="18" fillId="0" borderId="0" applyFont="0" applyFill="0" applyBorder="0" applyAlignment="0" applyProtection="0"/>
    <xf numFmtId="4" fontId="18" fillId="0" borderId="0" applyFont="0" applyFill="0" applyBorder="0" applyAlignment="0" applyProtection="0"/>
    <xf numFmtId="4" fontId="18" fillId="0" borderId="0" applyFont="0" applyFill="0" applyBorder="0" applyAlignment="0" applyProtection="0"/>
    <xf numFmtId="4" fontId="18" fillId="0" borderId="0" applyFont="0" applyFill="0" applyBorder="0" applyAlignment="0" applyProtection="0"/>
    <xf numFmtId="4" fontId="18" fillId="0" borderId="0" applyFont="0" applyFill="0" applyBorder="0" applyAlignment="0" applyProtection="0"/>
    <xf numFmtId="4" fontId="18" fillId="0" borderId="0" applyFont="0" applyFill="0" applyBorder="0" applyAlignment="0" applyProtection="0"/>
    <xf numFmtId="4" fontId="18" fillId="0" borderId="0" applyFont="0" applyFill="0" applyBorder="0" applyAlignment="0" applyProtection="0"/>
    <xf numFmtId="4" fontId="18" fillId="0" borderId="0" applyFont="0" applyFill="0" applyBorder="0" applyAlignment="0" applyProtection="0"/>
    <xf numFmtId="4" fontId="18" fillId="0" borderId="0" applyFont="0" applyFill="0" applyBorder="0" applyAlignment="0" applyProtection="0"/>
    <xf numFmtId="4" fontId="18" fillId="0" borderId="0" applyFont="0" applyFill="0" applyBorder="0" applyAlignment="0" applyProtection="0"/>
    <xf numFmtId="4" fontId="18" fillId="0" borderId="0" applyFont="0" applyFill="0" applyBorder="0" applyAlignment="0" applyProtection="0"/>
    <xf numFmtId="4" fontId="18" fillId="0" borderId="0" applyFont="0" applyFill="0" applyBorder="0" applyAlignment="0" applyProtection="0"/>
    <xf numFmtId="3" fontId="18" fillId="0" borderId="0" applyFont="0" applyFill="0" applyBorder="0" applyAlignment="0" applyProtection="0"/>
    <xf numFmtId="3" fontId="18" fillId="0" borderId="0" applyFont="0" applyFill="0" applyBorder="0" applyAlignment="0" applyProtection="0"/>
    <xf numFmtId="3" fontId="18" fillId="0" borderId="0" applyFont="0" applyFill="0" applyBorder="0" applyAlignment="0" applyProtection="0"/>
    <xf numFmtId="3" fontId="18" fillId="0" borderId="0" applyFont="0" applyFill="0" applyBorder="0" applyAlignment="0" applyProtection="0"/>
    <xf numFmtId="3" fontId="18" fillId="0" borderId="0" applyFont="0" applyFill="0" applyBorder="0" applyAlignment="0" applyProtection="0"/>
    <xf numFmtId="3" fontId="18" fillId="0" borderId="0" applyFont="0" applyFill="0" applyBorder="0" applyAlignment="0" applyProtection="0"/>
    <xf numFmtId="3" fontId="18" fillId="0" borderId="0" applyFont="0" applyFill="0" applyBorder="0" applyAlignment="0" applyProtection="0"/>
    <xf numFmtId="3" fontId="18" fillId="0" borderId="0" applyFont="0" applyFill="0" applyBorder="0" applyAlignment="0" applyProtection="0"/>
    <xf numFmtId="3" fontId="18" fillId="0" borderId="0" applyFont="0" applyFill="0" applyBorder="0" applyAlignment="0" applyProtection="0"/>
    <xf numFmtId="3" fontId="18" fillId="0" borderId="0" applyFont="0" applyFill="0" applyBorder="0" applyAlignment="0" applyProtection="0"/>
    <xf numFmtId="3" fontId="18" fillId="0" borderId="0" applyFont="0" applyFill="0" applyBorder="0" applyAlignment="0" applyProtection="0"/>
    <xf numFmtId="3" fontId="39" fillId="0" borderId="0" applyFill="0" applyBorder="0" applyAlignment="0" applyProtection="0"/>
    <xf numFmtId="3" fontId="18" fillId="0" borderId="0" applyFont="0" applyFill="0" applyBorder="0" applyAlignment="0" applyProtection="0"/>
    <xf numFmtId="3" fontId="18" fillId="0" borderId="0" applyFont="0" applyFill="0" applyBorder="0" applyAlignment="0" applyProtection="0"/>
    <xf numFmtId="3" fontId="18" fillId="0" borderId="0" applyFont="0" applyFill="0" applyBorder="0" applyAlignment="0" applyProtection="0"/>
    <xf numFmtId="3" fontId="18" fillId="0" borderId="0" applyFont="0" applyFill="0" applyBorder="0" applyAlignment="0" applyProtection="0"/>
    <xf numFmtId="3" fontId="18" fillId="0" borderId="0" applyFont="0" applyFill="0" applyBorder="0" applyAlignment="0" applyProtection="0"/>
    <xf numFmtId="3" fontId="18" fillId="0" borderId="0" applyFont="0" applyFill="0" applyBorder="0" applyAlignment="0" applyProtection="0"/>
    <xf numFmtId="3" fontId="18" fillId="0" borderId="0" applyFont="0" applyFill="0" applyBorder="0" applyAlignment="0" applyProtection="0"/>
    <xf numFmtId="3" fontId="18" fillId="0" borderId="0" applyFont="0" applyFill="0" applyBorder="0" applyAlignment="0" applyProtection="0"/>
    <xf numFmtId="3" fontId="18" fillId="0" borderId="0" applyFont="0" applyFill="0" applyBorder="0" applyAlignment="0" applyProtection="0"/>
    <xf numFmtId="3" fontId="18" fillId="0" borderId="0" applyFont="0" applyFill="0" applyBorder="0" applyAlignment="0" applyProtection="0"/>
    <xf numFmtId="3" fontId="18" fillId="0" borderId="0" applyFont="0" applyFill="0" applyBorder="0" applyAlignment="0" applyProtection="0"/>
    <xf numFmtId="3" fontId="18" fillId="0" borderId="0" applyFont="0" applyFill="0" applyBorder="0" applyAlignment="0" applyProtection="0"/>
    <xf numFmtId="3" fontId="18" fillId="0" borderId="0" applyFont="0" applyFill="0" applyBorder="0" applyAlignment="0" applyProtection="0"/>
    <xf numFmtId="3" fontId="18" fillId="0" borderId="0" applyFont="0" applyFill="0" applyBorder="0" applyAlignment="0" applyProtection="0"/>
    <xf numFmtId="3" fontId="18" fillId="0" borderId="0" applyFont="0" applyFill="0" applyBorder="0" applyAlignment="0" applyProtection="0"/>
    <xf numFmtId="3" fontId="18" fillId="0" borderId="0" applyFont="0" applyFill="0" applyBorder="0" applyAlignment="0" applyProtection="0"/>
    <xf numFmtId="3" fontId="18" fillId="0" borderId="0" applyFont="0" applyFill="0" applyBorder="0" applyAlignment="0" applyProtection="0"/>
    <xf numFmtId="3" fontId="18" fillId="0" borderId="0" applyFont="0" applyFill="0" applyBorder="0" applyAlignment="0" applyProtection="0"/>
    <xf numFmtId="3" fontId="18" fillId="0" borderId="0" applyFont="0" applyFill="0" applyBorder="0" applyAlignment="0" applyProtection="0"/>
    <xf numFmtId="3" fontId="18" fillId="0" borderId="0" applyFont="0" applyFill="0" applyBorder="0" applyAlignment="0" applyProtection="0"/>
    <xf numFmtId="3" fontId="18" fillId="0" borderId="0" applyFont="0" applyFill="0" applyBorder="0" applyAlignment="0" applyProtection="0"/>
    <xf numFmtId="3" fontId="18" fillId="0" borderId="0" applyFont="0" applyFill="0" applyBorder="0" applyAlignment="0" applyProtection="0"/>
    <xf numFmtId="3" fontId="18" fillId="0" borderId="0" applyFont="0" applyFill="0" applyBorder="0" applyAlignment="0" applyProtection="0"/>
    <xf numFmtId="3" fontId="18" fillId="0" borderId="0" applyFont="0" applyFill="0" applyBorder="0" applyAlignment="0" applyProtection="0"/>
    <xf numFmtId="0" fontId="2" fillId="0" borderId="1" applyNumberFormat="0" applyFill="0" applyAlignment="0" applyProtection="0"/>
    <xf numFmtId="0" fontId="3" fillId="0" borderId="2" applyNumberFormat="0" applyFill="0" applyAlignment="0" applyProtection="0"/>
    <xf numFmtId="0" fontId="23" fillId="34" borderId="0" applyNumberFormat="0" applyBorder="0" applyAlignment="0" applyProtection="0"/>
    <xf numFmtId="0" fontId="23" fillId="35" borderId="0" applyNumberFormat="0" applyBorder="0" applyAlignment="0" applyProtection="0"/>
    <xf numFmtId="0" fontId="23" fillId="36" borderId="0" applyNumberFormat="0" applyBorder="0" applyAlignment="0" applyProtection="0"/>
    <xf numFmtId="0" fontId="23" fillId="37" borderId="0" applyNumberFormat="0" applyBorder="0" applyAlignment="0" applyProtection="0"/>
    <xf numFmtId="0" fontId="23" fillId="38" borderId="0" applyNumberFormat="0" applyBorder="0" applyAlignment="0" applyProtection="0"/>
    <xf numFmtId="0" fontId="23" fillId="39" borderId="0" applyNumberFormat="0" applyBorder="0" applyAlignment="0" applyProtection="0"/>
    <xf numFmtId="0" fontId="23" fillId="40" borderId="0" applyNumberFormat="0" applyBorder="0" applyAlignment="0" applyProtection="0"/>
    <xf numFmtId="0" fontId="23" fillId="41" borderId="0" applyNumberFormat="0" applyBorder="0" applyAlignment="0" applyProtection="0"/>
    <xf numFmtId="0" fontId="23" fillId="42" borderId="0" applyNumberFormat="0" applyBorder="0" applyAlignment="0" applyProtection="0"/>
    <xf numFmtId="0" fontId="23" fillId="37" borderId="0" applyNumberFormat="0" applyBorder="0" applyAlignment="0" applyProtection="0"/>
    <xf numFmtId="0" fontId="23" fillId="40" borderId="0" applyNumberFormat="0" applyBorder="0" applyAlignment="0" applyProtection="0"/>
    <xf numFmtId="0" fontId="23" fillId="43" borderId="0" applyNumberFormat="0" applyBorder="0" applyAlignment="0" applyProtection="0"/>
    <xf numFmtId="0" fontId="24" fillId="44" borderId="0" applyNumberFormat="0" applyBorder="0" applyAlignment="0" applyProtection="0"/>
    <xf numFmtId="0" fontId="24" fillId="41" borderId="0" applyNumberFormat="0" applyBorder="0" applyAlignment="0" applyProtection="0"/>
    <xf numFmtId="0" fontId="24" fillId="42" borderId="0" applyNumberFormat="0" applyBorder="0" applyAlignment="0" applyProtection="0"/>
    <xf numFmtId="0" fontId="24" fillId="45" borderId="0" applyNumberFormat="0" applyBorder="0" applyAlignment="0" applyProtection="0"/>
    <xf numFmtId="0" fontId="24" fillId="46" borderId="0" applyNumberFormat="0" applyBorder="0" applyAlignment="0" applyProtection="0"/>
    <xf numFmtId="0" fontId="24" fillId="47" borderId="0" applyNumberFormat="0" applyBorder="0" applyAlignment="0" applyProtection="0"/>
    <xf numFmtId="0" fontId="30" fillId="36" borderId="0" applyNumberFormat="0" applyBorder="0" applyAlignment="0" applyProtection="0"/>
    <xf numFmtId="0" fontId="35" fillId="48" borderId="23" applyNumberFormat="0" applyAlignment="0" applyProtection="0"/>
    <xf numFmtId="0" fontId="37" fillId="49" borderId="24" applyNumberFormat="0" applyAlignment="0" applyProtection="0"/>
    <xf numFmtId="0" fontId="38" fillId="0" borderId="25" applyNumberFormat="0" applyFill="0" applyAlignment="0" applyProtection="0"/>
    <xf numFmtId="0" fontId="24" fillId="50" borderId="0" applyNumberFormat="0" applyBorder="0" applyAlignment="0" applyProtection="0"/>
    <xf numFmtId="0" fontId="24" fillId="51" borderId="0" applyNumberFormat="0" applyBorder="0" applyAlignment="0" applyProtection="0"/>
    <xf numFmtId="0" fontId="24" fillId="52" borderId="0" applyNumberFormat="0" applyBorder="0" applyAlignment="0" applyProtection="0"/>
    <xf numFmtId="0" fontId="24" fillId="45" borderId="0" applyNumberFormat="0" applyBorder="0" applyAlignment="0" applyProtection="0"/>
    <xf numFmtId="0" fontId="24" fillId="46" borderId="0" applyNumberFormat="0" applyBorder="0" applyAlignment="0" applyProtection="0"/>
    <xf numFmtId="0" fontId="24" fillId="53" borderId="0" applyNumberFormat="0" applyBorder="0" applyAlignment="0" applyProtection="0"/>
    <xf numFmtId="0" fontId="40" fillId="39" borderId="23" applyNumberFormat="0" applyAlignment="0" applyProtection="0"/>
    <xf numFmtId="176" fontId="18" fillId="0" borderId="0" applyFont="0" applyFill="0" applyBorder="0" applyAlignment="0" applyProtection="0"/>
    <xf numFmtId="176" fontId="18" fillId="0" borderId="0" applyFont="0" applyFill="0" applyBorder="0" applyAlignment="0" applyProtection="0"/>
    <xf numFmtId="176" fontId="18" fillId="0" borderId="0" applyFont="0" applyFill="0" applyBorder="0" applyAlignment="0" applyProtection="0"/>
    <xf numFmtId="0" fontId="41" fillId="35" borderId="0" applyNumberFormat="0" applyBorder="0" applyAlignment="0" applyProtection="0"/>
    <xf numFmtId="170" fontId="18" fillId="0" borderId="0" applyFont="0" applyFill="0" applyBorder="0" applyAlignment="0" applyProtection="0"/>
    <xf numFmtId="0" fontId="42" fillId="54" borderId="0" applyNumberFormat="0" applyBorder="0" applyAlignment="0" applyProtection="0"/>
    <xf numFmtId="0" fontId="18" fillId="55" borderId="26" applyNumberFormat="0" applyFont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43" fillId="48" borderId="27" applyNumberFormat="0" applyAlignment="0" applyProtection="0"/>
    <xf numFmtId="0" fontId="44" fillId="0" borderId="0" applyNumberFormat="0" applyFill="0" applyBorder="0" applyAlignment="0" applyProtection="0"/>
    <xf numFmtId="0" fontId="45" fillId="0" borderId="0" applyNumberFormat="0" applyFill="0" applyBorder="0" applyAlignment="0" applyProtection="0"/>
    <xf numFmtId="0" fontId="49" fillId="0" borderId="29" applyNumberFormat="0" applyFill="0" applyAlignment="0" applyProtection="0"/>
    <xf numFmtId="0" fontId="50" fillId="0" borderId="31" applyNumberFormat="0" applyFill="0" applyAlignment="0" applyProtection="0"/>
    <xf numFmtId="0" fontId="51" fillId="0" borderId="32" applyNumberFormat="0" applyFill="0" applyAlignment="0" applyProtection="0"/>
    <xf numFmtId="0" fontId="51" fillId="0" borderId="0" applyNumberFormat="0" applyFill="0" applyBorder="0" applyAlignment="0" applyProtection="0"/>
    <xf numFmtId="0" fontId="52" fillId="0" borderId="0" applyNumberFormat="0" applyFill="0" applyBorder="0" applyAlignment="0" applyProtection="0"/>
    <xf numFmtId="0" fontId="55" fillId="0" borderId="34" applyNumberFormat="0" applyFill="0" applyAlignment="0" applyProtection="0"/>
    <xf numFmtId="43" fontId="18" fillId="0" borderId="0" applyFont="0" applyFill="0" applyBorder="0" applyAlignment="0" applyProtection="0"/>
    <xf numFmtId="189" fontId="18" fillId="0" borderId="0" applyFont="0" applyFill="0" applyBorder="0" applyAlignment="0" applyProtection="0"/>
    <xf numFmtId="189" fontId="18" fillId="0" borderId="0" applyFont="0" applyFill="0" applyBorder="0" applyAlignment="0" applyProtection="0"/>
    <xf numFmtId="189" fontId="18" fillId="0" borderId="0" applyFont="0" applyFill="0" applyBorder="0" applyAlignment="0" applyProtection="0"/>
    <xf numFmtId="189" fontId="18" fillId="0" borderId="0" applyFont="0" applyFill="0" applyBorder="0" applyAlignment="0" applyProtection="0"/>
    <xf numFmtId="189" fontId="18" fillId="0" borderId="0" applyFont="0" applyFill="0" applyBorder="0" applyAlignment="0" applyProtection="0"/>
    <xf numFmtId="189" fontId="18" fillId="0" borderId="0" applyFont="0" applyFill="0" applyBorder="0" applyAlignment="0" applyProtection="0"/>
    <xf numFmtId="189" fontId="18" fillId="0" borderId="0" applyFont="0" applyFill="0" applyBorder="0" applyAlignment="0" applyProtection="0"/>
    <xf numFmtId="0" fontId="23" fillId="0" borderId="0"/>
    <xf numFmtId="0" fontId="23" fillId="0" borderId="0"/>
    <xf numFmtId="0" fontId="23" fillId="55" borderId="26" applyNumberFormat="0" applyFont="0" applyAlignment="0" applyProtection="0"/>
    <xf numFmtId="0" fontId="23" fillId="55" borderId="26" applyNumberFormat="0" applyFont="0" applyAlignment="0" applyProtection="0"/>
    <xf numFmtId="38" fontId="39" fillId="0" borderId="0" applyFill="0" applyBorder="0" applyAlignment="0" applyProtection="0"/>
    <xf numFmtId="38" fontId="39" fillId="0" borderId="28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0" fontId="39" fillId="0" borderId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0" fontId="50" fillId="0" borderId="31" applyNumberFormat="0" applyFill="0" applyAlignment="0" applyProtection="0"/>
    <xf numFmtId="0" fontId="50" fillId="0" borderId="31" applyNumberFormat="0" applyFill="0" applyAlignment="0" applyProtection="0"/>
    <xf numFmtId="0" fontId="50" fillId="0" borderId="31" applyNumberFormat="0" applyFill="0" applyAlignment="0" applyProtection="0"/>
    <xf numFmtId="0" fontId="50" fillId="0" borderId="31" applyNumberFormat="0" applyFill="0" applyAlignment="0" applyProtection="0"/>
    <xf numFmtId="0" fontId="50" fillId="0" borderId="31" applyNumberFormat="0" applyFill="0" applyAlignment="0" applyProtection="0"/>
    <xf numFmtId="0" fontId="50" fillId="0" borderId="31" applyNumberFormat="0" applyFill="0" applyAlignment="0" applyProtection="0"/>
    <xf numFmtId="0" fontId="50" fillId="0" borderId="31" applyNumberFormat="0" applyFill="0" applyAlignment="0" applyProtection="0"/>
    <xf numFmtId="0" fontId="52" fillId="0" borderId="0" applyNumberFormat="0" applyFill="0" applyBorder="0" applyAlignment="0" applyProtection="0"/>
    <xf numFmtId="0" fontId="52" fillId="0" borderId="0" applyNumberFormat="0" applyFill="0" applyBorder="0" applyAlignment="0" applyProtection="0"/>
    <xf numFmtId="0" fontId="52" fillId="0" borderId="0" applyNumberFormat="0" applyFill="0" applyBorder="0" applyAlignment="0" applyProtection="0"/>
    <xf numFmtId="0" fontId="52" fillId="0" borderId="0" applyNumberFormat="0" applyFill="0" applyBorder="0" applyAlignment="0" applyProtection="0"/>
    <xf numFmtId="0" fontId="52" fillId="0" borderId="0" applyNumberFormat="0" applyFill="0" applyBorder="0" applyAlignment="0" applyProtection="0"/>
    <xf numFmtId="0" fontId="52" fillId="0" borderId="0" applyNumberFormat="0" applyFill="0" applyBorder="0" applyAlignment="0" applyProtection="0"/>
    <xf numFmtId="0" fontId="52" fillId="0" borderId="0" applyNumberFormat="0" applyFill="0" applyBorder="0" applyAlignment="0" applyProtection="0"/>
    <xf numFmtId="0" fontId="52" fillId="0" borderId="0" applyNumberFormat="0" applyFill="0" applyBorder="0" applyAlignment="0" applyProtection="0"/>
    <xf numFmtId="0" fontId="52" fillId="0" borderId="0" applyNumberFormat="0" applyFill="0" applyBorder="0" applyAlignment="0" applyProtection="0"/>
    <xf numFmtId="0" fontId="52" fillId="0" borderId="0" applyNumberFormat="0" applyFill="0" applyBorder="0" applyAlignment="0" applyProtection="0"/>
    <xf numFmtId="0" fontId="52" fillId="0" borderId="0" applyNumberFormat="0" applyFill="0" applyBorder="0" applyAlignment="0" applyProtection="0"/>
    <xf numFmtId="0" fontId="52" fillId="0" borderId="0" applyNumberFormat="0" applyFill="0" applyBorder="0" applyAlignment="0" applyProtection="0"/>
    <xf numFmtId="0" fontId="52" fillId="0" borderId="0" applyNumberFormat="0" applyFill="0" applyBorder="0" applyAlignment="0" applyProtection="0"/>
    <xf numFmtId="0" fontId="52" fillId="0" borderId="0" applyNumberFormat="0" applyFill="0" applyBorder="0" applyAlignment="0" applyProtection="0"/>
    <xf numFmtId="0" fontId="52" fillId="0" borderId="0" applyNumberFormat="0" applyFill="0" applyBorder="0" applyAlignment="0" applyProtection="0"/>
    <xf numFmtId="0" fontId="52" fillId="0" borderId="0" applyNumberFormat="0" applyFill="0" applyBorder="0" applyAlignment="0" applyProtection="0"/>
    <xf numFmtId="0" fontId="52" fillId="0" borderId="0" applyNumberFormat="0" applyFill="0" applyBorder="0" applyAlignment="0" applyProtection="0"/>
    <xf numFmtId="0" fontId="52" fillId="0" borderId="0" applyNumberFormat="0" applyFill="0" applyBorder="0" applyAlignment="0" applyProtection="0"/>
    <xf numFmtId="0" fontId="52" fillId="0" borderId="0" applyNumberFormat="0" applyFill="0" applyBorder="0" applyAlignment="0" applyProtection="0"/>
    <xf numFmtId="0" fontId="52" fillId="0" borderId="0" applyNumberFormat="0" applyFill="0" applyBorder="0" applyAlignment="0" applyProtection="0"/>
    <xf numFmtId="0" fontId="52" fillId="0" borderId="0" applyNumberFormat="0" applyFill="0" applyBorder="0" applyAlignment="0" applyProtection="0"/>
    <xf numFmtId="0" fontId="52" fillId="0" borderId="0" applyNumberFormat="0" applyFill="0" applyBorder="0" applyAlignment="0" applyProtection="0"/>
    <xf numFmtId="0" fontId="52" fillId="0" borderId="0" applyNumberFormat="0" applyFill="0" applyBorder="0" applyAlignment="0" applyProtection="0"/>
    <xf numFmtId="0" fontId="52" fillId="0" borderId="0" applyNumberFormat="0" applyFill="0" applyBorder="0" applyAlignment="0" applyProtection="0"/>
    <xf numFmtId="0" fontId="18" fillId="0" borderId="0"/>
    <xf numFmtId="4" fontId="39" fillId="0" borderId="0" applyFill="0" applyBorder="0" applyAlignment="0" applyProtection="0"/>
    <xf numFmtId="0" fontId="52" fillId="0" borderId="0" applyNumberFormat="0" applyFill="0" applyBorder="0" applyAlignment="0" applyProtection="0"/>
    <xf numFmtId="0" fontId="18" fillId="0" borderId="0"/>
    <xf numFmtId="0" fontId="18" fillId="0" borderId="0"/>
    <xf numFmtId="0" fontId="52" fillId="0" borderId="0" applyNumberFormat="0" applyFill="0" applyBorder="0" applyAlignment="0" applyProtection="0"/>
    <xf numFmtId="0" fontId="52" fillId="0" borderId="0" applyNumberFormat="0" applyFill="0" applyBorder="0" applyAlignment="0" applyProtection="0"/>
    <xf numFmtId="0" fontId="18" fillId="0" borderId="0"/>
    <xf numFmtId="0" fontId="23" fillId="34" borderId="0" applyNumberFormat="0" applyBorder="0" applyAlignment="0" applyProtection="0"/>
    <xf numFmtId="0" fontId="23" fillId="35" borderId="0" applyNumberFormat="0" applyBorder="0" applyAlignment="0" applyProtection="0"/>
    <xf numFmtId="0" fontId="23" fillId="36" borderId="0" applyNumberFormat="0" applyBorder="0" applyAlignment="0" applyProtection="0"/>
    <xf numFmtId="0" fontId="23" fillId="37" borderId="0" applyNumberFormat="0" applyBorder="0" applyAlignment="0" applyProtection="0"/>
    <xf numFmtId="0" fontId="23" fillId="38" borderId="0" applyNumberFormat="0" applyBorder="0" applyAlignment="0" applyProtection="0"/>
    <xf numFmtId="0" fontId="23" fillId="39" borderId="0" applyNumberFormat="0" applyBorder="0" applyAlignment="0" applyProtection="0"/>
    <xf numFmtId="0" fontId="23" fillId="40" borderId="0" applyNumberFormat="0" applyBorder="0" applyAlignment="0" applyProtection="0"/>
    <xf numFmtId="0" fontId="23" fillId="41" borderId="0" applyNumberFormat="0" applyBorder="0" applyAlignment="0" applyProtection="0"/>
    <xf numFmtId="0" fontId="23" fillId="42" borderId="0" applyNumberFormat="0" applyBorder="0" applyAlignment="0" applyProtection="0"/>
    <xf numFmtId="0" fontId="23" fillId="37" borderId="0" applyNumberFormat="0" applyBorder="0" applyAlignment="0" applyProtection="0"/>
    <xf numFmtId="0" fontId="23" fillId="40" borderId="0" applyNumberFormat="0" applyBorder="0" applyAlignment="0" applyProtection="0"/>
    <xf numFmtId="0" fontId="23" fillId="43" borderId="0" applyNumberFormat="0" applyBorder="0" applyAlignment="0" applyProtection="0"/>
    <xf numFmtId="0" fontId="24" fillId="44" borderId="0" applyNumberFormat="0" applyBorder="0" applyAlignment="0" applyProtection="0"/>
    <xf numFmtId="0" fontId="24" fillId="41" borderId="0" applyNumberFormat="0" applyBorder="0" applyAlignment="0" applyProtection="0"/>
    <xf numFmtId="0" fontId="24" fillId="42" borderId="0" applyNumberFormat="0" applyBorder="0" applyAlignment="0" applyProtection="0"/>
    <xf numFmtId="0" fontId="24" fillId="45" borderId="0" applyNumberFormat="0" applyBorder="0" applyAlignment="0" applyProtection="0"/>
    <xf numFmtId="0" fontId="24" fillId="46" borderId="0" applyNumberFormat="0" applyBorder="0" applyAlignment="0" applyProtection="0"/>
    <xf numFmtId="0" fontId="24" fillId="47" borderId="0" applyNumberFormat="0" applyBorder="0" applyAlignment="0" applyProtection="0"/>
    <xf numFmtId="0" fontId="30" fillId="36" borderId="0" applyNumberFormat="0" applyBorder="0" applyAlignment="0" applyProtection="0"/>
    <xf numFmtId="0" fontId="35" fillId="48" borderId="23" applyNumberFormat="0" applyAlignment="0" applyProtection="0"/>
    <xf numFmtId="0" fontId="37" fillId="49" borderId="24" applyNumberFormat="0" applyAlignment="0" applyProtection="0"/>
    <xf numFmtId="0" fontId="38" fillId="0" borderId="25" applyNumberFormat="0" applyFill="0" applyAlignment="0" applyProtection="0"/>
    <xf numFmtId="0" fontId="24" fillId="50" borderId="0" applyNumberFormat="0" applyBorder="0" applyAlignment="0" applyProtection="0"/>
    <xf numFmtId="0" fontId="24" fillId="51" borderId="0" applyNumberFormat="0" applyBorder="0" applyAlignment="0" applyProtection="0"/>
    <xf numFmtId="0" fontId="24" fillId="52" borderId="0" applyNumberFormat="0" applyBorder="0" applyAlignment="0" applyProtection="0"/>
    <xf numFmtId="0" fontId="24" fillId="45" borderId="0" applyNumberFormat="0" applyBorder="0" applyAlignment="0" applyProtection="0"/>
    <xf numFmtId="0" fontId="24" fillId="46" borderId="0" applyNumberFormat="0" applyBorder="0" applyAlignment="0" applyProtection="0"/>
    <xf numFmtId="0" fontId="24" fillId="53" borderId="0" applyNumberFormat="0" applyBorder="0" applyAlignment="0" applyProtection="0"/>
    <xf numFmtId="0" fontId="40" fillId="39" borderId="23" applyNumberFormat="0" applyAlignment="0" applyProtection="0"/>
    <xf numFmtId="0" fontId="41" fillId="35" borderId="0" applyNumberFormat="0" applyBorder="0" applyAlignment="0" applyProtection="0"/>
    <xf numFmtId="189" fontId="18" fillId="0" borderId="0" applyFont="0" applyFill="0" applyBorder="0" applyAlignment="0" applyProtection="0"/>
    <xf numFmtId="189" fontId="18" fillId="0" borderId="0" applyFont="0" applyFill="0" applyBorder="0" applyAlignment="0" applyProtection="0"/>
    <xf numFmtId="189" fontId="18" fillId="0" borderId="0" applyFont="0" applyFill="0" applyBorder="0" applyAlignment="0" applyProtection="0"/>
    <xf numFmtId="189" fontId="18" fillId="0" borderId="0" applyFont="0" applyFill="0" applyBorder="0" applyAlignment="0" applyProtection="0"/>
    <xf numFmtId="189" fontId="18" fillId="0" borderId="0" applyFont="0" applyFill="0" applyBorder="0" applyAlignment="0" applyProtection="0"/>
    <xf numFmtId="189" fontId="18" fillId="0" borderId="0" applyFont="0" applyFill="0" applyBorder="0" applyAlignment="0" applyProtection="0"/>
    <xf numFmtId="189" fontId="18" fillId="0" borderId="0" applyFont="0" applyFill="0" applyBorder="0" applyAlignment="0" applyProtection="0"/>
    <xf numFmtId="0" fontId="42" fillId="54" borderId="0" applyNumberFormat="0" applyBorder="0" applyAlignment="0" applyProtection="0"/>
    <xf numFmtId="0" fontId="23" fillId="0" borderId="0"/>
    <xf numFmtId="0" fontId="23" fillId="55" borderId="26" applyNumberFormat="0" applyFont="0" applyAlignment="0" applyProtection="0"/>
    <xf numFmtId="0" fontId="23" fillId="55" borderId="26" applyNumberFormat="0" applyFont="0" applyAlignment="0" applyProtection="0"/>
    <xf numFmtId="0" fontId="43" fillId="48" borderId="27" applyNumberFormat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0" fontId="44" fillId="0" borderId="0" applyNumberFormat="0" applyFill="0" applyBorder="0" applyAlignment="0" applyProtection="0"/>
    <xf numFmtId="0" fontId="45" fillId="0" borderId="0" applyNumberFormat="0" applyFill="0" applyBorder="0" applyAlignment="0" applyProtection="0"/>
    <xf numFmtId="0" fontId="52" fillId="0" borderId="0" applyNumberFormat="0" applyFill="0" applyBorder="0" applyAlignment="0" applyProtection="0"/>
    <xf numFmtId="0" fontId="49" fillId="0" borderId="29" applyNumberFormat="0" applyFill="0" applyAlignment="0" applyProtection="0"/>
    <xf numFmtId="0" fontId="50" fillId="0" borderId="31" applyNumberFormat="0" applyFill="0" applyAlignment="0" applyProtection="0"/>
    <xf numFmtId="0" fontId="51" fillId="0" borderId="32" applyNumberFormat="0" applyFill="0" applyAlignment="0" applyProtection="0"/>
    <xf numFmtId="0" fontId="51" fillId="0" borderId="0" applyNumberFormat="0" applyFill="0" applyBorder="0" applyAlignment="0" applyProtection="0"/>
    <xf numFmtId="0" fontId="55" fillId="0" borderId="34" applyNumberFormat="0" applyFill="0" applyAlignment="0" applyProtection="0"/>
    <xf numFmtId="4" fontId="39" fillId="0" borderId="0" applyFill="0" applyBorder="0" applyAlignment="0" applyProtection="0"/>
    <xf numFmtId="0" fontId="18" fillId="0" borderId="0"/>
    <xf numFmtId="0" fontId="23" fillId="34" borderId="0" applyNumberFormat="0" applyBorder="0" applyAlignment="0" applyProtection="0"/>
    <xf numFmtId="0" fontId="23" fillId="35" borderId="0" applyNumberFormat="0" applyBorder="0" applyAlignment="0" applyProtection="0"/>
    <xf numFmtId="0" fontId="23" fillId="36" borderId="0" applyNumberFormat="0" applyBorder="0" applyAlignment="0" applyProtection="0"/>
    <xf numFmtId="0" fontId="23" fillId="37" borderId="0" applyNumberFormat="0" applyBorder="0" applyAlignment="0" applyProtection="0"/>
    <xf numFmtId="0" fontId="23" fillId="38" borderId="0" applyNumberFormat="0" applyBorder="0" applyAlignment="0" applyProtection="0"/>
    <xf numFmtId="0" fontId="23" fillId="39" borderId="0" applyNumberFormat="0" applyBorder="0" applyAlignment="0" applyProtection="0"/>
    <xf numFmtId="0" fontId="23" fillId="40" borderId="0" applyNumberFormat="0" applyBorder="0" applyAlignment="0" applyProtection="0"/>
    <xf numFmtId="0" fontId="23" fillId="41" borderId="0" applyNumberFormat="0" applyBorder="0" applyAlignment="0" applyProtection="0"/>
    <xf numFmtId="0" fontId="23" fillId="42" borderId="0" applyNumberFormat="0" applyBorder="0" applyAlignment="0" applyProtection="0"/>
    <xf numFmtId="0" fontId="23" fillId="37" borderId="0" applyNumberFormat="0" applyBorder="0" applyAlignment="0" applyProtection="0"/>
    <xf numFmtId="0" fontId="23" fillId="40" borderId="0" applyNumberFormat="0" applyBorder="0" applyAlignment="0" applyProtection="0"/>
    <xf numFmtId="0" fontId="23" fillId="43" borderId="0" applyNumberFormat="0" applyBorder="0" applyAlignment="0" applyProtection="0"/>
    <xf numFmtId="0" fontId="24" fillId="44" borderId="0" applyNumberFormat="0" applyBorder="0" applyAlignment="0" applyProtection="0"/>
    <xf numFmtId="0" fontId="24" fillId="41" borderId="0" applyNumberFormat="0" applyBorder="0" applyAlignment="0" applyProtection="0"/>
    <xf numFmtId="0" fontId="24" fillId="42" borderId="0" applyNumberFormat="0" applyBorder="0" applyAlignment="0" applyProtection="0"/>
    <xf numFmtId="0" fontId="24" fillId="45" borderId="0" applyNumberFormat="0" applyBorder="0" applyAlignment="0" applyProtection="0"/>
    <xf numFmtId="0" fontId="24" fillId="46" borderId="0" applyNumberFormat="0" applyBorder="0" applyAlignment="0" applyProtection="0"/>
    <xf numFmtId="0" fontId="24" fillId="47" borderId="0" applyNumberFormat="0" applyBorder="0" applyAlignment="0" applyProtection="0"/>
    <xf numFmtId="0" fontId="30" fillId="36" borderId="0" applyNumberFormat="0" applyBorder="0" applyAlignment="0" applyProtection="0"/>
    <xf numFmtId="0" fontId="35" fillId="48" borderId="23" applyNumberFormat="0" applyAlignment="0" applyProtection="0"/>
    <xf numFmtId="0" fontId="37" fillId="49" borderId="24" applyNumberFormat="0" applyAlignment="0" applyProtection="0"/>
    <xf numFmtId="0" fontId="38" fillId="0" borderId="25" applyNumberFormat="0" applyFill="0" applyAlignment="0" applyProtection="0"/>
    <xf numFmtId="0" fontId="24" fillId="50" borderId="0" applyNumberFormat="0" applyBorder="0" applyAlignment="0" applyProtection="0"/>
    <xf numFmtId="0" fontId="24" fillId="51" borderId="0" applyNumberFormat="0" applyBorder="0" applyAlignment="0" applyProtection="0"/>
    <xf numFmtId="0" fontId="24" fillId="52" borderId="0" applyNumberFormat="0" applyBorder="0" applyAlignment="0" applyProtection="0"/>
    <xf numFmtId="0" fontId="24" fillId="45" borderId="0" applyNumberFormat="0" applyBorder="0" applyAlignment="0" applyProtection="0"/>
    <xf numFmtId="0" fontId="24" fillId="46" borderId="0" applyNumberFormat="0" applyBorder="0" applyAlignment="0" applyProtection="0"/>
    <xf numFmtId="0" fontId="24" fillId="53" borderId="0" applyNumberFormat="0" applyBorder="0" applyAlignment="0" applyProtection="0"/>
    <xf numFmtId="0" fontId="40" fillId="39" borderId="23" applyNumberFormat="0" applyAlignment="0" applyProtection="0"/>
    <xf numFmtId="0" fontId="41" fillId="35" borderId="0" applyNumberFormat="0" applyBorder="0" applyAlignment="0" applyProtection="0"/>
    <xf numFmtId="189" fontId="18" fillId="0" borderId="0" applyFont="0" applyFill="0" applyBorder="0" applyAlignment="0" applyProtection="0"/>
    <xf numFmtId="189" fontId="18" fillId="0" borderId="0" applyFont="0" applyFill="0" applyBorder="0" applyAlignment="0" applyProtection="0"/>
    <xf numFmtId="189" fontId="18" fillId="0" borderId="0" applyFont="0" applyFill="0" applyBorder="0" applyAlignment="0" applyProtection="0"/>
    <xf numFmtId="189" fontId="18" fillId="0" borderId="0" applyFont="0" applyFill="0" applyBorder="0" applyAlignment="0" applyProtection="0"/>
    <xf numFmtId="189" fontId="18" fillId="0" borderId="0" applyFont="0" applyFill="0" applyBorder="0" applyAlignment="0" applyProtection="0"/>
    <xf numFmtId="189" fontId="18" fillId="0" borderId="0" applyFont="0" applyFill="0" applyBorder="0" applyAlignment="0" applyProtection="0"/>
    <xf numFmtId="189" fontId="18" fillId="0" borderId="0" applyFont="0" applyFill="0" applyBorder="0" applyAlignment="0" applyProtection="0"/>
    <xf numFmtId="0" fontId="42" fillId="54" borderId="0" applyNumberFormat="0" applyBorder="0" applyAlignment="0" applyProtection="0"/>
    <xf numFmtId="0" fontId="23" fillId="0" borderId="0"/>
    <xf numFmtId="0" fontId="23" fillId="55" borderId="26" applyNumberFormat="0" applyFont="0" applyAlignment="0" applyProtection="0"/>
    <xf numFmtId="0" fontId="23" fillId="55" borderId="26" applyNumberFormat="0" applyFont="0" applyAlignment="0" applyProtection="0"/>
    <xf numFmtId="0" fontId="43" fillId="48" borderId="27" applyNumberFormat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0" fontId="44" fillId="0" borderId="0" applyNumberFormat="0" applyFill="0" applyBorder="0" applyAlignment="0" applyProtection="0"/>
    <xf numFmtId="0" fontId="45" fillId="0" borderId="0" applyNumberFormat="0" applyFill="0" applyBorder="0" applyAlignment="0" applyProtection="0"/>
    <xf numFmtId="0" fontId="52" fillId="0" borderId="0" applyNumberFormat="0" applyFill="0" applyBorder="0" applyAlignment="0" applyProtection="0"/>
    <xf numFmtId="0" fontId="49" fillId="0" borderId="29" applyNumberFormat="0" applyFill="0" applyAlignment="0" applyProtection="0"/>
    <xf numFmtId="0" fontId="50" fillId="0" borderId="31" applyNumberFormat="0" applyFill="0" applyAlignment="0" applyProtection="0"/>
    <xf numFmtId="0" fontId="51" fillId="0" borderId="32" applyNumberFormat="0" applyFill="0" applyAlignment="0" applyProtection="0"/>
    <xf numFmtId="0" fontId="51" fillId="0" borderId="0" applyNumberFormat="0" applyFill="0" applyBorder="0" applyAlignment="0" applyProtection="0"/>
    <xf numFmtId="0" fontId="55" fillId="0" borderId="34" applyNumberFormat="0" applyFill="0" applyAlignment="0" applyProtection="0"/>
    <xf numFmtId="4" fontId="39" fillId="0" borderId="0" applyFill="0" applyBorder="0" applyAlignment="0" applyProtection="0"/>
    <xf numFmtId="43" fontId="1" fillId="0" borderId="0" applyFont="0" applyFill="0" applyBorder="0" applyAlignment="0" applyProtection="0"/>
    <xf numFmtId="0" fontId="18" fillId="0" borderId="0"/>
    <xf numFmtId="0" fontId="23" fillId="55" borderId="26" applyNumberFormat="0" applyFont="0" applyAlignment="0" applyProtection="0"/>
    <xf numFmtId="43" fontId="18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57" fillId="0" borderId="0" applyNumberFormat="0" applyFill="0" applyBorder="0" applyAlignment="0" applyProtection="0">
      <alignment vertical="top"/>
      <protection locked="0"/>
    </xf>
    <xf numFmtId="0" fontId="18" fillId="0" borderId="0"/>
    <xf numFmtId="0" fontId="1" fillId="0" borderId="0"/>
    <xf numFmtId="0" fontId="18" fillId="55" borderId="26" applyNumberFormat="0" applyFont="0" applyAlignment="0" applyProtection="0"/>
    <xf numFmtId="4" fontId="18" fillId="0" borderId="0" applyFont="0" applyFill="0" applyBorder="0" applyAlignment="0" applyProtection="0"/>
    <xf numFmtId="4" fontId="18" fillId="0" borderId="0" applyFont="0" applyFill="0" applyBorder="0" applyAlignment="0" applyProtection="0"/>
    <xf numFmtId="0" fontId="23" fillId="0" borderId="0"/>
    <xf numFmtId="0" fontId="18" fillId="0" borderId="0"/>
    <xf numFmtId="0" fontId="23" fillId="34" borderId="0" applyNumberFormat="0" applyBorder="0" applyAlignment="0" applyProtection="0"/>
    <xf numFmtId="0" fontId="23" fillId="35" borderId="0" applyNumberFormat="0" applyBorder="0" applyAlignment="0" applyProtection="0"/>
    <xf numFmtId="0" fontId="23" fillId="36" borderId="0" applyNumberFormat="0" applyBorder="0" applyAlignment="0" applyProtection="0"/>
    <xf numFmtId="0" fontId="23" fillId="37" borderId="0" applyNumberFormat="0" applyBorder="0" applyAlignment="0" applyProtection="0"/>
    <xf numFmtId="0" fontId="23" fillId="38" borderId="0" applyNumberFormat="0" applyBorder="0" applyAlignment="0" applyProtection="0"/>
    <xf numFmtId="0" fontId="23" fillId="39" borderId="0" applyNumberFormat="0" applyBorder="0" applyAlignment="0" applyProtection="0"/>
    <xf numFmtId="0" fontId="23" fillId="40" borderId="0" applyNumberFormat="0" applyBorder="0" applyAlignment="0" applyProtection="0"/>
    <xf numFmtId="0" fontId="23" fillId="41" borderId="0" applyNumberFormat="0" applyBorder="0" applyAlignment="0" applyProtection="0"/>
    <xf numFmtId="0" fontId="23" fillId="42" borderId="0" applyNumberFormat="0" applyBorder="0" applyAlignment="0" applyProtection="0"/>
    <xf numFmtId="0" fontId="23" fillId="37" borderId="0" applyNumberFormat="0" applyBorder="0" applyAlignment="0" applyProtection="0"/>
    <xf numFmtId="0" fontId="23" fillId="40" borderId="0" applyNumberFormat="0" applyBorder="0" applyAlignment="0" applyProtection="0"/>
    <xf numFmtId="0" fontId="23" fillId="43" borderId="0" applyNumberFormat="0" applyBorder="0" applyAlignment="0" applyProtection="0"/>
    <xf numFmtId="0" fontId="24" fillId="44" borderId="0" applyNumberFormat="0" applyBorder="0" applyAlignment="0" applyProtection="0"/>
    <xf numFmtId="0" fontId="24" fillId="41" borderId="0" applyNumberFormat="0" applyBorder="0" applyAlignment="0" applyProtection="0"/>
    <xf numFmtId="0" fontId="24" fillId="42" borderId="0" applyNumberFormat="0" applyBorder="0" applyAlignment="0" applyProtection="0"/>
    <xf numFmtId="0" fontId="24" fillId="45" borderId="0" applyNumberFormat="0" applyBorder="0" applyAlignment="0" applyProtection="0"/>
    <xf numFmtId="0" fontId="24" fillId="46" borderId="0" applyNumberFormat="0" applyBorder="0" applyAlignment="0" applyProtection="0"/>
    <xf numFmtId="0" fontId="24" fillId="47" borderId="0" applyNumberFormat="0" applyBorder="0" applyAlignment="0" applyProtection="0"/>
    <xf numFmtId="0" fontId="30" fillId="36" borderId="0" applyNumberFormat="0" applyBorder="0" applyAlignment="0" applyProtection="0"/>
    <xf numFmtId="0" fontId="35" fillId="48" borderId="23" applyNumberFormat="0" applyAlignment="0" applyProtection="0"/>
    <xf numFmtId="0" fontId="37" fillId="49" borderId="24" applyNumberFormat="0" applyAlignment="0" applyProtection="0"/>
    <xf numFmtId="0" fontId="38" fillId="0" borderId="25" applyNumberFormat="0" applyFill="0" applyAlignment="0" applyProtection="0"/>
    <xf numFmtId="0" fontId="24" fillId="50" borderId="0" applyNumberFormat="0" applyBorder="0" applyAlignment="0" applyProtection="0"/>
    <xf numFmtId="0" fontId="24" fillId="51" borderId="0" applyNumberFormat="0" applyBorder="0" applyAlignment="0" applyProtection="0"/>
    <xf numFmtId="0" fontId="24" fillId="52" borderId="0" applyNumberFormat="0" applyBorder="0" applyAlignment="0" applyProtection="0"/>
    <xf numFmtId="0" fontId="24" fillId="45" borderId="0" applyNumberFormat="0" applyBorder="0" applyAlignment="0" applyProtection="0"/>
    <xf numFmtId="0" fontId="24" fillId="46" borderId="0" applyNumberFormat="0" applyBorder="0" applyAlignment="0" applyProtection="0"/>
    <xf numFmtId="0" fontId="24" fillId="53" borderId="0" applyNumberFormat="0" applyBorder="0" applyAlignment="0" applyProtection="0"/>
    <xf numFmtId="0" fontId="40" fillId="39" borderId="23" applyNumberFormat="0" applyAlignment="0" applyProtection="0"/>
    <xf numFmtId="0" fontId="41" fillId="35" borderId="0" applyNumberFormat="0" applyBorder="0" applyAlignment="0" applyProtection="0"/>
    <xf numFmtId="189" fontId="18" fillId="0" borderId="0" applyFont="0" applyFill="0" applyBorder="0" applyAlignment="0" applyProtection="0"/>
    <xf numFmtId="189" fontId="18" fillId="0" borderId="0" applyFont="0" applyFill="0" applyBorder="0" applyAlignment="0" applyProtection="0"/>
    <xf numFmtId="189" fontId="18" fillId="0" borderId="0" applyFont="0" applyFill="0" applyBorder="0" applyAlignment="0" applyProtection="0"/>
    <xf numFmtId="189" fontId="18" fillId="0" borderId="0" applyFont="0" applyFill="0" applyBorder="0" applyAlignment="0" applyProtection="0"/>
    <xf numFmtId="189" fontId="18" fillId="0" borderId="0" applyFont="0" applyFill="0" applyBorder="0" applyAlignment="0" applyProtection="0"/>
    <xf numFmtId="189" fontId="18" fillId="0" borderId="0" applyFont="0" applyFill="0" applyBorder="0" applyAlignment="0" applyProtection="0"/>
    <xf numFmtId="189" fontId="18" fillId="0" borderId="0" applyFont="0" applyFill="0" applyBorder="0" applyAlignment="0" applyProtection="0"/>
    <xf numFmtId="0" fontId="42" fillId="54" borderId="0" applyNumberFormat="0" applyBorder="0" applyAlignment="0" applyProtection="0"/>
    <xf numFmtId="0" fontId="23" fillId="0" borderId="0"/>
    <xf numFmtId="0" fontId="23" fillId="55" borderId="26" applyNumberFormat="0" applyFont="0" applyAlignment="0" applyProtection="0"/>
    <xf numFmtId="0" fontId="23" fillId="55" borderId="26" applyNumberFormat="0" applyFont="0" applyAlignment="0" applyProtection="0"/>
    <xf numFmtId="0" fontId="43" fillId="48" borderId="27" applyNumberFormat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0" fontId="44" fillId="0" borderId="0" applyNumberFormat="0" applyFill="0" applyBorder="0" applyAlignment="0" applyProtection="0"/>
    <xf numFmtId="0" fontId="45" fillId="0" borderId="0" applyNumberFormat="0" applyFill="0" applyBorder="0" applyAlignment="0" applyProtection="0"/>
    <xf numFmtId="0" fontId="52" fillId="0" borderId="0" applyNumberFormat="0" applyFill="0" applyBorder="0" applyAlignment="0" applyProtection="0"/>
    <xf numFmtId="0" fontId="49" fillId="0" borderId="29" applyNumberFormat="0" applyFill="0" applyAlignment="0" applyProtection="0"/>
    <xf numFmtId="0" fontId="50" fillId="0" borderId="31" applyNumberFormat="0" applyFill="0" applyAlignment="0" applyProtection="0"/>
    <xf numFmtId="0" fontId="51" fillId="0" borderId="32" applyNumberFormat="0" applyFill="0" applyAlignment="0" applyProtection="0"/>
    <xf numFmtId="0" fontId="51" fillId="0" borderId="0" applyNumberFormat="0" applyFill="0" applyBorder="0" applyAlignment="0" applyProtection="0"/>
    <xf numFmtId="0" fontId="55" fillId="0" borderId="34" applyNumberFormat="0" applyFill="0" applyAlignment="0" applyProtection="0"/>
    <xf numFmtId="4" fontId="39" fillId="0" borderId="0" applyFill="0" applyBorder="0" applyAlignment="0" applyProtection="0"/>
    <xf numFmtId="0" fontId="23" fillId="55" borderId="26" applyNumberFormat="0" applyFont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170" fontId="18" fillId="0" borderId="0" applyFont="0" applyFill="0" applyBorder="0" applyAlignment="0" applyProtection="0"/>
    <xf numFmtId="0" fontId="1" fillId="0" borderId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0" fontId="18" fillId="0" borderId="0"/>
    <xf numFmtId="43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8" fillId="0" borderId="0"/>
    <xf numFmtId="0" fontId="58" fillId="0" borderId="0" applyNumberFormat="0" applyFill="0" applyBorder="0" applyAlignment="0" applyProtection="0">
      <alignment vertical="top"/>
      <protection locked="0"/>
    </xf>
    <xf numFmtId="189" fontId="18" fillId="0" borderId="0" applyFont="0" applyFill="0" applyBorder="0" applyAlignment="0" applyProtection="0"/>
    <xf numFmtId="170" fontId="18" fillId="0" borderId="0" applyFont="0" applyFill="0" applyBorder="0" applyAlignment="0" applyProtection="0"/>
    <xf numFmtId="170" fontId="18" fillId="0" borderId="0" applyFont="0" applyFill="0" applyBorder="0" applyAlignment="0" applyProtection="0"/>
    <xf numFmtId="189" fontId="18" fillId="0" borderId="0" applyFont="0" applyFill="0" applyBorder="0" applyAlignment="0" applyProtection="0"/>
    <xf numFmtId="189" fontId="18" fillId="0" borderId="0" applyFont="0" applyFill="0" applyBorder="0" applyAlignment="0" applyProtection="0"/>
    <xf numFmtId="170" fontId="18" fillId="0" borderId="0" applyFont="0" applyFill="0" applyBorder="0" applyAlignment="0" applyProtection="0"/>
    <xf numFmtId="170" fontId="18" fillId="0" borderId="0" applyFont="0" applyFill="0" applyBorder="0" applyAlignment="0" applyProtection="0"/>
    <xf numFmtId="189" fontId="18" fillId="0" borderId="0" applyFont="0" applyFill="0" applyBorder="0" applyAlignment="0" applyProtection="0"/>
    <xf numFmtId="189" fontId="18" fillId="0" borderId="0" applyFont="0" applyFill="0" applyBorder="0" applyAlignment="0" applyProtection="0"/>
    <xf numFmtId="170" fontId="18" fillId="0" borderId="0" applyFont="0" applyFill="0" applyBorder="0" applyAlignment="0" applyProtection="0"/>
    <xf numFmtId="189" fontId="18" fillId="0" borderId="0" applyFont="0" applyFill="0" applyBorder="0" applyAlignment="0" applyProtection="0"/>
    <xf numFmtId="170" fontId="18" fillId="0" borderId="0" applyFont="0" applyFill="0" applyBorder="0" applyAlignment="0" applyProtection="0"/>
    <xf numFmtId="189" fontId="18" fillId="0" borderId="0" applyFont="0" applyFill="0" applyBorder="0" applyAlignment="0" applyProtection="0"/>
    <xf numFmtId="0" fontId="23" fillId="0" borderId="0"/>
    <xf numFmtId="0" fontId="18" fillId="55" borderId="26" applyNumberFormat="0" applyFont="0" applyAlignment="0" applyProtection="0"/>
    <xf numFmtId="0" fontId="23" fillId="55" borderId="26" applyNumberFormat="0" applyFont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" fontId="39" fillId="0" borderId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170" fontId="18" fillId="0" borderId="0" applyFont="0" applyFill="0" applyBorder="0" applyAlignment="0" applyProtection="0"/>
    <xf numFmtId="0" fontId="1" fillId="0" borderId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0" fontId="1" fillId="0" borderId="0"/>
    <xf numFmtId="0" fontId="1" fillId="0" borderId="0"/>
    <xf numFmtId="189" fontId="18" fillId="0" borderId="0" applyFont="0" applyFill="0" applyBorder="0" applyAlignment="0" applyProtection="0"/>
    <xf numFmtId="170" fontId="18" fillId="0" borderId="0" applyFont="0" applyFill="0" applyBorder="0" applyAlignment="0" applyProtection="0"/>
    <xf numFmtId="170" fontId="18" fillId="0" borderId="0" applyFont="0" applyFill="0" applyBorder="0" applyAlignment="0" applyProtection="0"/>
    <xf numFmtId="189" fontId="18" fillId="0" borderId="0" applyFont="0" applyFill="0" applyBorder="0" applyAlignment="0" applyProtection="0"/>
    <xf numFmtId="189" fontId="18" fillId="0" borderId="0" applyFont="0" applyFill="0" applyBorder="0" applyAlignment="0" applyProtection="0"/>
    <xf numFmtId="170" fontId="18" fillId="0" borderId="0" applyFont="0" applyFill="0" applyBorder="0" applyAlignment="0" applyProtection="0"/>
    <xf numFmtId="170" fontId="18" fillId="0" borderId="0" applyFont="0" applyFill="0" applyBorder="0" applyAlignment="0" applyProtection="0"/>
    <xf numFmtId="189" fontId="18" fillId="0" borderId="0" applyFont="0" applyFill="0" applyBorder="0" applyAlignment="0" applyProtection="0"/>
    <xf numFmtId="189" fontId="18" fillId="0" borderId="0" applyFont="0" applyFill="0" applyBorder="0" applyAlignment="0" applyProtection="0"/>
    <xf numFmtId="170" fontId="18" fillId="0" borderId="0" applyFont="0" applyFill="0" applyBorder="0" applyAlignment="0" applyProtection="0"/>
    <xf numFmtId="189" fontId="18" fillId="0" borderId="0" applyFont="0" applyFill="0" applyBorder="0" applyAlignment="0" applyProtection="0"/>
    <xf numFmtId="170" fontId="18" fillId="0" borderId="0" applyFont="0" applyFill="0" applyBorder="0" applyAlignment="0" applyProtection="0"/>
    <xf numFmtId="189" fontId="18" fillId="0" borderId="0" applyFont="0" applyFill="0" applyBorder="0" applyAlignment="0" applyProtection="0"/>
    <xf numFmtId="0" fontId="23" fillId="0" borderId="0"/>
    <xf numFmtId="0" fontId="18" fillId="0" borderId="0"/>
    <xf numFmtId="0" fontId="18" fillId="55" borderId="26" applyNumberFormat="0" applyFont="0" applyAlignment="0" applyProtection="0"/>
    <xf numFmtId="0" fontId="23" fillId="55" borderId="26" applyNumberFormat="0" applyFont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" fontId="39" fillId="0" borderId="0" applyFill="0" applyBorder="0" applyAlignment="0" applyProtection="0"/>
    <xf numFmtId="0" fontId="23" fillId="55" borderId="26" applyNumberFormat="0" applyFont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170" fontId="18" fillId="0" borderId="0" applyFont="0" applyFill="0" applyBorder="0" applyAlignment="0" applyProtection="0"/>
    <xf numFmtId="0" fontId="1" fillId="0" borderId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189" fontId="18" fillId="0" borderId="0" applyFont="0" applyFill="0" applyBorder="0" applyAlignment="0" applyProtection="0"/>
    <xf numFmtId="170" fontId="18" fillId="0" borderId="0" applyFont="0" applyFill="0" applyBorder="0" applyAlignment="0" applyProtection="0"/>
    <xf numFmtId="170" fontId="18" fillId="0" borderId="0" applyFont="0" applyFill="0" applyBorder="0" applyAlignment="0" applyProtection="0"/>
    <xf numFmtId="189" fontId="18" fillId="0" borderId="0" applyFont="0" applyFill="0" applyBorder="0" applyAlignment="0" applyProtection="0"/>
    <xf numFmtId="189" fontId="18" fillId="0" borderId="0" applyFont="0" applyFill="0" applyBorder="0" applyAlignment="0" applyProtection="0"/>
    <xf numFmtId="170" fontId="18" fillId="0" borderId="0" applyFont="0" applyFill="0" applyBorder="0" applyAlignment="0" applyProtection="0"/>
    <xf numFmtId="170" fontId="18" fillId="0" borderId="0" applyFont="0" applyFill="0" applyBorder="0" applyAlignment="0" applyProtection="0"/>
    <xf numFmtId="189" fontId="18" fillId="0" borderId="0" applyFont="0" applyFill="0" applyBorder="0" applyAlignment="0" applyProtection="0"/>
    <xf numFmtId="189" fontId="18" fillId="0" borderId="0" applyFont="0" applyFill="0" applyBorder="0" applyAlignment="0" applyProtection="0"/>
    <xf numFmtId="170" fontId="18" fillId="0" borderId="0" applyFont="0" applyFill="0" applyBorder="0" applyAlignment="0" applyProtection="0"/>
    <xf numFmtId="189" fontId="18" fillId="0" borderId="0" applyFont="0" applyFill="0" applyBorder="0" applyAlignment="0" applyProtection="0"/>
    <xf numFmtId="170" fontId="18" fillId="0" borderId="0" applyFont="0" applyFill="0" applyBorder="0" applyAlignment="0" applyProtection="0"/>
    <xf numFmtId="189" fontId="18" fillId="0" borderId="0" applyFont="0" applyFill="0" applyBorder="0" applyAlignment="0" applyProtection="0"/>
    <xf numFmtId="0" fontId="23" fillId="0" borderId="0"/>
    <xf numFmtId="0" fontId="18" fillId="0" borderId="0"/>
    <xf numFmtId="0" fontId="18" fillId="55" borderId="26" applyNumberFormat="0" applyFont="0" applyAlignment="0" applyProtection="0"/>
    <xf numFmtId="0" fontId="23" fillId="55" borderId="26" applyNumberFormat="0" applyFont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" fontId="39" fillId="0" borderId="0" applyFill="0" applyBorder="0" applyAlignment="0" applyProtection="0"/>
    <xf numFmtId="0" fontId="23" fillId="55" borderId="26" applyNumberFormat="0" applyFont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170" fontId="18" fillId="0" borderId="0" applyFont="0" applyFill="0" applyBorder="0" applyAlignment="0" applyProtection="0"/>
    <xf numFmtId="0" fontId="1" fillId="0" borderId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189" fontId="18" fillId="0" borderId="0" applyFont="0" applyFill="0" applyBorder="0" applyAlignment="0" applyProtection="0"/>
    <xf numFmtId="170" fontId="18" fillId="0" borderId="0" applyFont="0" applyFill="0" applyBorder="0" applyAlignment="0" applyProtection="0"/>
    <xf numFmtId="170" fontId="18" fillId="0" borderId="0" applyFont="0" applyFill="0" applyBorder="0" applyAlignment="0" applyProtection="0"/>
    <xf numFmtId="189" fontId="18" fillId="0" borderId="0" applyFont="0" applyFill="0" applyBorder="0" applyAlignment="0" applyProtection="0"/>
    <xf numFmtId="189" fontId="18" fillId="0" borderId="0" applyFont="0" applyFill="0" applyBorder="0" applyAlignment="0" applyProtection="0"/>
    <xf numFmtId="170" fontId="18" fillId="0" borderId="0" applyFont="0" applyFill="0" applyBorder="0" applyAlignment="0" applyProtection="0"/>
    <xf numFmtId="170" fontId="18" fillId="0" borderId="0" applyFont="0" applyFill="0" applyBorder="0" applyAlignment="0" applyProtection="0"/>
    <xf numFmtId="189" fontId="18" fillId="0" borderId="0" applyFont="0" applyFill="0" applyBorder="0" applyAlignment="0" applyProtection="0"/>
    <xf numFmtId="189" fontId="18" fillId="0" borderId="0" applyFont="0" applyFill="0" applyBorder="0" applyAlignment="0" applyProtection="0"/>
    <xf numFmtId="170" fontId="18" fillId="0" borderId="0" applyFont="0" applyFill="0" applyBorder="0" applyAlignment="0" applyProtection="0"/>
    <xf numFmtId="189" fontId="18" fillId="0" borderId="0" applyFont="0" applyFill="0" applyBorder="0" applyAlignment="0" applyProtection="0"/>
    <xf numFmtId="170" fontId="18" fillId="0" borderId="0" applyFont="0" applyFill="0" applyBorder="0" applyAlignment="0" applyProtection="0"/>
    <xf numFmtId="189" fontId="18" fillId="0" borderId="0" applyFont="0" applyFill="0" applyBorder="0" applyAlignment="0" applyProtection="0"/>
    <xf numFmtId="0" fontId="23" fillId="0" borderId="0"/>
    <xf numFmtId="0" fontId="18" fillId="0" borderId="0"/>
    <xf numFmtId="0" fontId="18" fillId="55" borderId="26" applyNumberFormat="0" applyFont="0" applyAlignment="0" applyProtection="0"/>
    <xf numFmtId="0" fontId="23" fillId="55" borderId="26" applyNumberFormat="0" applyFont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" fontId="39" fillId="0" borderId="0" applyFill="0" applyBorder="0" applyAlignment="0" applyProtection="0"/>
    <xf numFmtId="0" fontId="23" fillId="55" borderId="26" applyNumberFormat="0" applyFont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170" fontId="18" fillId="0" borderId="0" applyFont="0" applyFill="0" applyBorder="0" applyAlignment="0" applyProtection="0"/>
    <xf numFmtId="0" fontId="1" fillId="0" borderId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189" fontId="18" fillId="0" borderId="0" applyFont="0" applyFill="0" applyBorder="0" applyAlignment="0" applyProtection="0"/>
    <xf numFmtId="170" fontId="18" fillId="0" borderId="0" applyFont="0" applyFill="0" applyBorder="0" applyAlignment="0" applyProtection="0"/>
    <xf numFmtId="170" fontId="18" fillId="0" borderId="0" applyFont="0" applyFill="0" applyBorder="0" applyAlignment="0" applyProtection="0"/>
    <xf numFmtId="189" fontId="18" fillId="0" borderId="0" applyFont="0" applyFill="0" applyBorder="0" applyAlignment="0" applyProtection="0"/>
    <xf numFmtId="189" fontId="18" fillId="0" borderId="0" applyFont="0" applyFill="0" applyBorder="0" applyAlignment="0" applyProtection="0"/>
    <xf numFmtId="170" fontId="18" fillId="0" borderId="0" applyFont="0" applyFill="0" applyBorder="0" applyAlignment="0" applyProtection="0"/>
    <xf numFmtId="170" fontId="18" fillId="0" borderId="0" applyFont="0" applyFill="0" applyBorder="0" applyAlignment="0" applyProtection="0"/>
    <xf numFmtId="189" fontId="18" fillId="0" borderId="0" applyFont="0" applyFill="0" applyBorder="0" applyAlignment="0" applyProtection="0"/>
    <xf numFmtId="189" fontId="18" fillId="0" borderId="0" applyFont="0" applyFill="0" applyBorder="0" applyAlignment="0" applyProtection="0"/>
    <xf numFmtId="170" fontId="18" fillId="0" borderId="0" applyFont="0" applyFill="0" applyBorder="0" applyAlignment="0" applyProtection="0"/>
    <xf numFmtId="189" fontId="18" fillId="0" borderId="0" applyFont="0" applyFill="0" applyBorder="0" applyAlignment="0" applyProtection="0"/>
    <xf numFmtId="170" fontId="18" fillId="0" borderId="0" applyFont="0" applyFill="0" applyBorder="0" applyAlignment="0" applyProtection="0"/>
    <xf numFmtId="189" fontId="18" fillId="0" borderId="0" applyFont="0" applyFill="0" applyBorder="0" applyAlignment="0" applyProtection="0"/>
    <xf numFmtId="0" fontId="23" fillId="0" borderId="0"/>
    <xf numFmtId="0" fontId="18" fillId="0" borderId="0"/>
    <xf numFmtId="0" fontId="18" fillId="55" borderId="26" applyNumberFormat="0" applyFont="0" applyAlignment="0" applyProtection="0"/>
    <xf numFmtId="0" fontId="23" fillId="55" borderId="26" applyNumberFormat="0" applyFont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" fontId="39" fillId="0" borderId="0" applyFill="0" applyBorder="0" applyAlignment="0" applyProtection="0"/>
    <xf numFmtId="0" fontId="1" fillId="0" borderId="0"/>
    <xf numFmtId="0" fontId="1" fillId="0" borderId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170" fontId="1" fillId="0" borderId="0" applyFont="0" applyFill="0" applyBorder="0" applyAlignment="0" applyProtection="0"/>
    <xf numFmtId="0" fontId="23" fillId="34" borderId="0" applyNumberFormat="0" applyBorder="0" applyAlignment="0" applyProtection="0"/>
    <xf numFmtId="0" fontId="23" fillId="35" borderId="0" applyNumberFormat="0" applyBorder="0" applyAlignment="0" applyProtection="0"/>
    <xf numFmtId="0" fontId="23" fillId="36" borderId="0" applyNumberFormat="0" applyBorder="0" applyAlignment="0" applyProtection="0"/>
    <xf numFmtId="0" fontId="23" fillId="37" borderId="0" applyNumberFormat="0" applyBorder="0" applyAlignment="0" applyProtection="0"/>
    <xf numFmtId="0" fontId="23" fillId="38" borderId="0" applyNumberFormat="0" applyBorder="0" applyAlignment="0" applyProtection="0"/>
    <xf numFmtId="0" fontId="23" fillId="39" borderId="0" applyNumberFormat="0" applyBorder="0" applyAlignment="0" applyProtection="0"/>
    <xf numFmtId="0" fontId="23" fillId="40" borderId="0" applyNumberFormat="0" applyBorder="0" applyAlignment="0" applyProtection="0"/>
    <xf numFmtId="0" fontId="23" fillId="41" borderId="0" applyNumberFormat="0" applyBorder="0" applyAlignment="0" applyProtection="0"/>
    <xf numFmtId="0" fontId="23" fillId="42" borderId="0" applyNumberFormat="0" applyBorder="0" applyAlignment="0" applyProtection="0"/>
    <xf numFmtId="0" fontId="23" fillId="37" borderId="0" applyNumberFormat="0" applyBorder="0" applyAlignment="0" applyProtection="0"/>
    <xf numFmtId="0" fontId="23" fillId="40" borderId="0" applyNumberFormat="0" applyBorder="0" applyAlignment="0" applyProtection="0"/>
    <xf numFmtId="0" fontId="23" fillId="43" borderId="0" applyNumberFormat="0" applyBorder="0" applyAlignment="0" applyProtection="0"/>
    <xf numFmtId="0" fontId="24" fillId="44" borderId="0" applyNumberFormat="0" applyBorder="0" applyAlignment="0" applyProtection="0"/>
    <xf numFmtId="0" fontId="24" fillId="41" borderId="0" applyNumberFormat="0" applyBorder="0" applyAlignment="0" applyProtection="0"/>
    <xf numFmtId="0" fontId="24" fillId="42" borderId="0" applyNumberFormat="0" applyBorder="0" applyAlignment="0" applyProtection="0"/>
    <xf numFmtId="0" fontId="24" fillId="45" borderId="0" applyNumberFormat="0" applyBorder="0" applyAlignment="0" applyProtection="0"/>
    <xf numFmtId="0" fontId="24" fillId="46" borderId="0" applyNumberFormat="0" applyBorder="0" applyAlignment="0" applyProtection="0"/>
    <xf numFmtId="0" fontId="24" fillId="47" borderId="0" applyNumberFormat="0" applyBorder="0" applyAlignment="0" applyProtection="0"/>
    <xf numFmtId="0" fontId="30" fillId="36" borderId="0" applyNumberFormat="0" applyBorder="0" applyAlignment="0" applyProtection="0"/>
    <xf numFmtId="0" fontId="35" fillId="48" borderId="23" applyNumberFormat="0" applyAlignment="0" applyProtection="0"/>
    <xf numFmtId="0" fontId="37" fillId="49" borderId="24" applyNumberFormat="0" applyAlignment="0" applyProtection="0"/>
    <xf numFmtId="0" fontId="38" fillId="0" borderId="25" applyNumberFormat="0" applyFill="0" applyAlignment="0" applyProtection="0"/>
    <xf numFmtId="0" fontId="24" fillId="50" borderId="0" applyNumberFormat="0" applyBorder="0" applyAlignment="0" applyProtection="0"/>
    <xf numFmtId="0" fontId="24" fillId="51" borderId="0" applyNumberFormat="0" applyBorder="0" applyAlignment="0" applyProtection="0"/>
    <xf numFmtId="0" fontId="24" fillId="52" borderId="0" applyNumberFormat="0" applyBorder="0" applyAlignment="0" applyProtection="0"/>
    <xf numFmtId="0" fontId="24" fillId="45" borderId="0" applyNumberFormat="0" applyBorder="0" applyAlignment="0" applyProtection="0"/>
    <xf numFmtId="0" fontId="24" fillId="46" borderId="0" applyNumberFormat="0" applyBorder="0" applyAlignment="0" applyProtection="0"/>
    <xf numFmtId="0" fontId="24" fillId="53" borderId="0" applyNumberFormat="0" applyBorder="0" applyAlignment="0" applyProtection="0"/>
    <xf numFmtId="0" fontId="40" fillId="39" borderId="23" applyNumberFormat="0" applyAlignment="0" applyProtection="0"/>
    <xf numFmtId="0" fontId="58" fillId="0" borderId="0" applyNumberFormat="0" applyFill="0" applyBorder="0" applyAlignment="0" applyProtection="0">
      <alignment vertical="top"/>
      <protection locked="0"/>
    </xf>
    <xf numFmtId="0" fontId="41" fillId="35" borderId="0" applyNumberFormat="0" applyBorder="0" applyAlignment="0" applyProtection="0"/>
    <xf numFmtId="0" fontId="42" fillId="54" borderId="0" applyNumberFormat="0" applyBorder="0" applyAlignment="0" applyProtection="0"/>
    <xf numFmtId="0" fontId="1" fillId="0" borderId="0"/>
    <xf numFmtId="0" fontId="1" fillId="0" borderId="0"/>
    <xf numFmtId="0" fontId="1" fillId="0" borderId="0"/>
    <xf numFmtId="0" fontId="23" fillId="0" borderId="0"/>
    <xf numFmtId="0" fontId="23" fillId="55" borderId="26" applyNumberFormat="0" applyFont="0" applyAlignment="0" applyProtection="0"/>
    <xf numFmtId="0" fontId="18" fillId="55" borderId="26" applyNumberFormat="0" applyFont="0" applyAlignment="0" applyProtection="0"/>
    <xf numFmtId="0" fontId="43" fillId="48" borderId="27" applyNumberFormat="0" applyAlignment="0" applyProtection="0"/>
    <xf numFmtId="38" fontId="39" fillId="0" borderId="0" applyFill="0" applyBorder="0" applyAlignment="0" applyProtection="0"/>
    <xf numFmtId="38" fontId="39" fillId="0" borderId="28"/>
    <xf numFmtId="43" fontId="23" fillId="0" borderId="0" applyFont="0" applyFill="0" applyBorder="0" applyAlignment="0" applyProtection="0"/>
    <xf numFmtId="40" fontId="39" fillId="0" borderId="0" applyFill="0" applyBorder="0" applyAlignment="0" applyProtection="0"/>
    <xf numFmtId="0" fontId="44" fillId="0" borderId="0" applyNumberFormat="0" applyFill="0" applyBorder="0" applyAlignment="0" applyProtection="0"/>
    <xf numFmtId="0" fontId="45" fillId="0" borderId="0" applyNumberFormat="0" applyFill="0" applyBorder="0" applyAlignment="0" applyProtection="0"/>
    <xf numFmtId="0" fontId="49" fillId="0" borderId="29" applyNumberFormat="0" applyFill="0" applyAlignment="0" applyProtection="0"/>
    <xf numFmtId="0" fontId="50" fillId="0" borderId="31" applyNumberFormat="0" applyFill="0" applyAlignment="0" applyProtection="0"/>
    <xf numFmtId="0" fontId="50" fillId="0" borderId="31" applyNumberFormat="0" applyFill="0" applyAlignment="0" applyProtection="0"/>
    <xf numFmtId="0" fontId="50" fillId="0" borderId="31" applyNumberFormat="0" applyFill="0" applyAlignment="0" applyProtection="0"/>
    <xf numFmtId="0" fontId="50" fillId="0" borderId="31" applyNumberFormat="0" applyFill="0" applyAlignment="0" applyProtection="0"/>
    <xf numFmtId="0" fontId="50" fillId="0" borderId="31" applyNumberFormat="0" applyFill="0" applyAlignment="0" applyProtection="0"/>
    <xf numFmtId="0" fontId="50" fillId="0" borderId="31" applyNumberFormat="0" applyFill="0" applyAlignment="0" applyProtection="0"/>
    <xf numFmtId="0" fontId="50" fillId="0" borderId="31" applyNumberFormat="0" applyFill="0" applyAlignment="0" applyProtection="0"/>
    <xf numFmtId="0" fontId="50" fillId="0" borderId="31" applyNumberFormat="0" applyFill="0" applyAlignment="0" applyProtection="0"/>
    <xf numFmtId="0" fontId="51" fillId="0" borderId="32" applyNumberFormat="0" applyFill="0" applyAlignment="0" applyProtection="0"/>
    <xf numFmtId="0" fontId="52" fillId="0" borderId="0" applyNumberFormat="0" applyFill="0" applyBorder="0" applyAlignment="0" applyProtection="0"/>
    <xf numFmtId="0" fontId="52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2" fillId="0" borderId="0" applyNumberFormat="0" applyFill="0" applyBorder="0" applyAlignment="0" applyProtection="0"/>
    <xf numFmtId="0" fontId="52" fillId="0" borderId="0" applyNumberFormat="0" applyFill="0" applyBorder="0" applyAlignment="0" applyProtection="0"/>
    <xf numFmtId="0" fontId="52" fillId="0" borderId="0" applyNumberFormat="0" applyFill="0" applyBorder="0" applyAlignment="0" applyProtection="0"/>
    <xf numFmtId="0" fontId="52" fillId="0" borderId="0" applyNumberFormat="0" applyFill="0" applyBorder="0" applyAlignment="0" applyProtection="0"/>
    <xf numFmtId="0" fontId="52" fillId="0" borderId="0" applyNumberFormat="0" applyFill="0" applyBorder="0" applyAlignment="0" applyProtection="0"/>
    <xf numFmtId="0" fontId="52" fillId="0" borderId="0" applyNumberFormat="0" applyFill="0" applyBorder="0" applyAlignment="0" applyProtection="0"/>
    <xf numFmtId="0" fontId="52" fillId="0" borderId="0" applyNumberFormat="0" applyFill="0" applyBorder="0" applyAlignment="0" applyProtection="0"/>
    <xf numFmtId="0" fontId="52" fillId="0" borderId="0" applyNumberFormat="0" applyFill="0" applyBorder="0" applyAlignment="0" applyProtection="0"/>
    <xf numFmtId="0" fontId="52" fillId="0" borderId="0" applyNumberFormat="0" applyFill="0" applyBorder="0" applyAlignment="0" applyProtection="0"/>
    <xf numFmtId="0" fontId="52" fillId="0" borderId="0" applyNumberFormat="0" applyFill="0" applyBorder="0" applyAlignment="0" applyProtection="0"/>
    <xf numFmtId="0" fontId="52" fillId="0" borderId="0" applyNumberFormat="0" applyFill="0" applyBorder="0" applyAlignment="0" applyProtection="0"/>
    <xf numFmtId="0" fontId="52" fillId="0" borderId="0" applyNumberFormat="0" applyFill="0" applyBorder="0" applyAlignment="0" applyProtection="0"/>
    <xf numFmtId="0" fontId="52" fillId="0" borderId="0" applyNumberFormat="0" applyFill="0" applyBorder="0" applyAlignment="0" applyProtection="0"/>
    <xf numFmtId="0" fontId="52" fillId="0" borderId="0" applyNumberFormat="0" applyFill="0" applyBorder="0" applyAlignment="0" applyProtection="0"/>
    <xf numFmtId="0" fontId="52" fillId="0" borderId="0" applyNumberFormat="0" applyFill="0" applyBorder="0" applyAlignment="0" applyProtection="0"/>
    <xf numFmtId="0" fontId="52" fillId="0" borderId="0" applyNumberFormat="0" applyFill="0" applyBorder="0" applyAlignment="0" applyProtection="0"/>
    <xf numFmtId="0" fontId="52" fillId="0" borderId="0" applyNumberFormat="0" applyFill="0" applyBorder="0" applyAlignment="0" applyProtection="0"/>
    <xf numFmtId="0" fontId="52" fillId="0" borderId="0" applyNumberFormat="0" applyFill="0" applyBorder="0" applyAlignment="0" applyProtection="0"/>
    <xf numFmtId="0" fontId="52" fillId="0" borderId="0" applyNumberFormat="0" applyFill="0" applyBorder="0" applyAlignment="0" applyProtection="0"/>
    <xf numFmtId="0" fontId="52" fillId="0" borderId="0" applyNumberFormat="0" applyFill="0" applyBorder="0" applyAlignment="0" applyProtection="0"/>
    <xf numFmtId="0" fontId="52" fillId="0" borderId="0" applyNumberFormat="0" applyFill="0" applyBorder="0" applyAlignment="0" applyProtection="0"/>
    <xf numFmtId="0" fontId="52" fillId="0" borderId="0" applyNumberFormat="0" applyFill="0" applyBorder="0" applyAlignment="0" applyProtection="0"/>
    <xf numFmtId="0" fontId="52" fillId="0" borderId="0" applyNumberFormat="0" applyFill="0" applyBorder="0" applyAlignment="0" applyProtection="0"/>
    <xf numFmtId="0" fontId="55" fillId="0" borderId="34" applyNumberFormat="0" applyFill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167" fontId="18" fillId="0" borderId="0"/>
    <xf numFmtId="167" fontId="18" fillId="0" borderId="0"/>
    <xf numFmtId="193" fontId="61" fillId="0" borderId="0"/>
    <xf numFmtId="193" fontId="61" fillId="0" borderId="0"/>
    <xf numFmtId="193" fontId="61" fillId="0" borderId="0"/>
    <xf numFmtId="193" fontId="61" fillId="0" borderId="0"/>
    <xf numFmtId="193" fontId="61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94" fontId="18" fillId="0" borderId="0"/>
    <xf numFmtId="194" fontId="18" fillId="0" borderId="0"/>
    <xf numFmtId="193" fontId="61" fillId="0" borderId="0"/>
    <xf numFmtId="195" fontId="18" fillId="0" borderId="0"/>
    <xf numFmtId="195" fontId="18" fillId="0" borderId="0"/>
    <xf numFmtId="195" fontId="18" fillId="0" borderId="0"/>
    <xf numFmtId="195" fontId="18" fillId="0" borderId="0"/>
    <xf numFmtId="195" fontId="18" fillId="0" borderId="0"/>
    <xf numFmtId="195" fontId="18" fillId="0" borderId="0"/>
    <xf numFmtId="193" fontId="61" fillId="0" borderId="0"/>
    <xf numFmtId="193" fontId="61" fillId="0" borderId="0"/>
    <xf numFmtId="194" fontId="18" fillId="0" borderId="0"/>
    <xf numFmtId="194" fontId="18" fillId="0" borderId="0"/>
    <xf numFmtId="194" fontId="18" fillId="0" borderId="0"/>
    <xf numFmtId="194" fontId="18" fillId="0" borderId="0"/>
    <xf numFmtId="167" fontId="18" fillId="0" borderId="0"/>
    <xf numFmtId="194" fontId="18" fillId="0" borderId="0"/>
    <xf numFmtId="194" fontId="18" fillId="0" borderId="0"/>
    <xf numFmtId="193" fontId="61" fillId="0" borderId="0"/>
    <xf numFmtId="195" fontId="18" fillId="0" borderId="0"/>
    <xf numFmtId="195" fontId="18" fillId="0" borderId="0"/>
    <xf numFmtId="195" fontId="18" fillId="0" borderId="0"/>
    <xf numFmtId="195" fontId="18" fillId="0" borderId="0"/>
    <xf numFmtId="195" fontId="18" fillId="0" borderId="0"/>
    <xf numFmtId="195" fontId="18" fillId="0" borderId="0"/>
    <xf numFmtId="193" fontId="61" fillId="0" borderId="0"/>
    <xf numFmtId="193" fontId="61" fillId="0" borderId="0"/>
    <xf numFmtId="194" fontId="18" fillId="0" borderId="0"/>
    <xf numFmtId="194" fontId="18" fillId="0" borderId="0"/>
    <xf numFmtId="194" fontId="18" fillId="0" borderId="0"/>
    <xf numFmtId="194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5" fontId="62" fillId="0" borderId="0" applyFont="0" applyFill="0" applyBorder="0" applyAlignment="0" applyProtection="0"/>
    <xf numFmtId="5" fontId="18" fillId="0" borderId="0" applyFont="0" applyFill="0" applyBorder="0" applyAlignment="0" applyProtection="0"/>
    <xf numFmtId="5" fontId="18" fillId="0" borderId="0" applyFont="0" applyFill="0" applyBorder="0" applyAlignment="0" applyProtection="0"/>
    <xf numFmtId="196" fontId="18" fillId="0" borderId="0" applyFont="0" applyFill="0" applyBorder="0" applyAlignment="0" applyProtection="0"/>
    <xf numFmtId="196" fontId="18" fillId="0" borderId="0" applyFont="0" applyFill="0" applyBorder="0" applyAlignment="0" applyProtection="0"/>
    <xf numFmtId="7" fontId="18" fillId="0" borderId="0" applyFont="0" applyFill="0" applyBorder="0" applyAlignment="0" applyProtection="0"/>
    <xf numFmtId="7" fontId="18" fillId="0" borderId="0" applyFont="0" applyFill="0" applyBorder="0" applyAlignment="0" applyProtection="0"/>
    <xf numFmtId="197" fontId="63" fillId="0" borderId="0" applyFont="0" applyFill="0" applyBorder="0" applyAlignment="0" applyProtection="0"/>
    <xf numFmtId="198" fontId="64" fillId="0" borderId="0" applyFont="0" applyFill="0" applyBorder="0" applyAlignment="0" applyProtection="0"/>
    <xf numFmtId="199" fontId="18" fillId="0" borderId="0" applyFont="0" applyFill="0" applyBorder="0" applyAlignment="0" applyProtection="0"/>
    <xf numFmtId="7" fontId="65" fillId="0" borderId="0" applyFont="0" applyFill="0" applyBorder="0" applyAlignment="0" applyProtection="0"/>
    <xf numFmtId="197" fontId="62" fillId="0" borderId="0" applyFont="0" applyFill="0" applyBorder="0" applyAlignment="0" applyProtection="0"/>
    <xf numFmtId="198" fontId="65" fillId="0" borderId="0" applyFont="0" applyFill="0" applyBorder="0" applyAlignment="0" applyProtection="0"/>
    <xf numFmtId="199" fontId="62" fillId="0" borderId="0" applyFont="0" applyFill="0" applyBorder="0" applyAlignment="0" applyProtection="0"/>
    <xf numFmtId="200" fontId="18" fillId="0" borderId="0" applyFont="0" applyFill="0" applyBorder="0" applyAlignment="0" applyProtection="0"/>
    <xf numFmtId="200" fontId="18" fillId="0" borderId="0" applyFont="0" applyFill="0" applyBorder="0" applyAlignment="0" applyProtection="0"/>
    <xf numFmtId="201" fontId="18" fillId="0" borderId="0" applyFont="0" applyFill="0" applyBorder="0" applyAlignment="0" applyProtection="0"/>
    <xf numFmtId="201" fontId="18" fillId="0" borderId="0" applyFont="0" applyFill="0" applyBorder="0" applyAlignment="0" applyProtection="0"/>
    <xf numFmtId="0" fontId="17" fillId="0" borderId="0"/>
    <xf numFmtId="202" fontId="18" fillId="0" borderId="0" applyFont="0" applyFill="0" applyBorder="0" applyAlignment="0" applyProtection="0"/>
    <xf numFmtId="202" fontId="18" fillId="0" borderId="0" applyFont="0" applyFill="0" applyBorder="0" applyAlignment="0" applyProtection="0"/>
    <xf numFmtId="203" fontId="18" fillId="0" borderId="0" applyFont="0" applyFill="0" applyBorder="0" applyAlignment="0" applyProtection="0"/>
    <xf numFmtId="203" fontId="18" fillId="0" borderId="0" applyFont="0" applyFill="0" applyBorder="0" applyAlignment="0" applyProtection="0"/>
    <xf numFmtId="202" fontId="18" fillId="0" borderId="0" applyFont="0" applyFill="0" applyBorder="0" applyAlignment="0" applyProtection="0"/>
    <xf numFmtId="202" fontId="18" fillId="0" borderId="0" applyFont="0" applyFill="0" applyBorder="0" applyAlignment="0" applyProtection="0"/>
    <xf numFmtId="203" fontId="18" fillId="0" borderId="0" applyFont="0" applyFill="0" applyBorder="0" applyAlignment="0" applyProtection="0"/>
    <xf numFmtId="203" fontId="18" fillId="0" borderId="0" applyFont="0" applyFill="0" applyBorder="0" applyAlignment="0" applyProtection="0"/>
    <xf numFmtId="0" fontId="18" fillId="0" borderId="0" applyFont="0" applyFill="0" applyBorder="0" applyAlignment="0" applyProtection="0"/>
    <xf numFmtId="0" fontId="18" fillId="0" borderId="0" applyFont="0" applyFill="0" applyBorder="0" applyAlignment="0" applyProtection="0"/>
    <xf numFmtId="202" fontId="18" fillId="0" borderId="0" applyFont="0" applyFill="0" applyBorder="0" applyAlignment="0" applyProtection="0"/>
    <xf numFmtId="202" fontId="18" fillId="0" borderId="0" applyFont="0" applyFill="0" applyBorder="0" applyAlignment="0" applyProtection="0"/>
    <xf numFmtId="203" fontId="18" fillId="0" borderId="0" applyFont="0" applyFill="0" applyBorder="0" applyAlignment="0" applyProtection="0"/>
    <xf numFmtId="203" fontId="18" fillId="0" borderId="0" applyFont="0" applyFill="0" applyBorder="0" applyAlignment="0" applyProtection="0"/>
    <xf numFmtId="203" fontId="18" fillId="0" borderId="0" applyFont="0" applyFill="0" applyBorder="0" applyAlignment="0" applyProtection="0"/>
    <xf numFmtId="203" fontId="18" fillId="0" borderId="0" applyFont="0" applyFill="0" applyBorder="0" applyAlignment="0" applyProtection="0"/>
    <xf numFmtId="202" fontId="18" fillId="0" borderId="0" applyFont="0" applyFill="0" applyBorder="0" applyAlignment="0" applyProtection="0"/>
    <xf numFmtId="202" fontId="18" fillId="0" borderId="0" applyFont="0" applyFill="0" applyBorder="0" applyAlignment="0" applyProtection="0"/>
    <xf numFmtId="202" fontId="18" fillId="0" borderId="0" applyFont="0" applyFill="0" applyBorder="0" applyAlignment="0" applyProtection="0"/>
    <xf numFmtId="202" fontId="18" fillId="0" borderId="0" applyFont="0" applyFill="0" applyBorder="0" applyAlignment="0" applyProtection="0"/>
    <xf numFmtId="203" fontId="18" fillId="0" borderId="0" applyFont="0" applyFill="0" applyBorder="0" applyAlignment="0" applyProtection="0"/>
    <xf numFmtId="203" fontId="18" fillId="0" borderId="0" applyFont="0" applyFill="0" applyBorder="0" applyAlignment="0" applyProtection="0"/>
    <xf numFmtId="204" fontId="18" fillId="0" borderId="0" applyFont="0" applyFill="0" applyBorder="0" applyAlignment="0" applyProtection="0"/>
    <xf numFmtId="204" fontId="18" fillId="0" borderId="0" applyFont="0" applyFill="0" applyBorder="0" applyAlignment="0" applyProtection="0"/>
    <xf numFmtId="205" fontId="18" fillId="0" borderId="0" applyFont="0" applyFill="0" applyBorder="0" applyAlignment="0" applyProtection="0"/>
    <xf numFmtId="205" fontId="18" fillId="0" borderId="0" applyFont="0" applyFill="0" applyBorder="0" applyAlignment="0" applyProtection="0"/>
    <xf numFmtId="204" fontId="18" fillId="0" borderId="0" applyFont="0" applyFill="0" applyBorder="0" applyAlignment="0" applyProtection="0"/>
    <xf numFmtId="204" fontId="18" fillId="0" borderId="0" applyFont="0" applyFill="0" applyBorder="0" applyAlignment="0" applyProtection="0"/>
    <xf numFmtId="204" fontId="18" fillId="0" borderId="0" applyFont="0" applyFill="0" applyBorder="0" applyAlignment="0" applyProtection="0"/>
    <xf numFmtId="204" fontId="18" fillId="0" borderId="0" applyFont="0" applyFill="0" applyBorder="0" applyAlignment="0" applyProtection="0"/>
    <xf numFmtId="204" fontId="18" fillId="0" borderId="0" applyFont="0" applyFill="0" applyBorder="0" applyAlignment="0" applyProtection="0"/>
    <xf numFmtId="204" fontId="18" fillId="0" borderId="0" applyFont="0" applyFill="0" applyBorder="0" applyAlignment="0" applyProtection="0"/>
    <xf numFmtId="204" fontId="61" fillId="0" borderId="0" applyFont="0" applyFill="0" applyBorder="0" applyAlignment="0" applyProtection="0"/>
    <xf numFmtId="204" fontId="18" fillId="0" borderId="0" applyFont="0" applyFill="0" applyBorder="0" applyAlignment="0" applyProtection="0"/>
    <xf numFmtId="204" fontId="18" fillId="0" borderId="0" applyFont="0" applyFill="0" applyBorder="0" applyAlignment="0" applyProtection="0"/>
    <xf numFmtId="204" fontId="18" fillId="0" borderId="0" applyFont="0" applyFill="0" applyBorder="0" applyAlignment="0" applyProtection="0"/>
    <xf numFmtId="204" fontId="18" fillId="0" borderId="0" applyFont="0" applyFill="0" applyBorder="0" applyAlignment="0" applyProtection="0"/>
    <xf numFmtId="0" fontId="18" fillId="0" borderId="0" applyFont="0" applyFill="0" applyBorder="0" applyAlignment="0" applyProtection="0"/>
    <xf numFmtId="0" fontId="18" fillId="0" borderId="0" applyFont="0" applyFill="0" applyBorder="0" applyAlignment="0" applyProtection="0"/>
    <xf numFmtId="204" fontId="18" fillId="0" borderId="0" applyFont="0" applyFill="0" applyBorder="0" applyAlignment="0" applyProtection="0"/>
    <xf numFmtId="204" fontId="18" fillId="0" borderId="0" applyFont="0" applyFill="0" applyBorder="0" applyAlignment="0" applyProtection="0"/>
    <xf numFmtId="205" fontId="18" fillId="0" borderId="0" applyFont="0" applyFill="0" applyBorder="0" applyAlignment="0" applyProtection="0"/>
    <xf numFmtId="205" fontId="18" fillId="0" borderId="0" applyFont="0" applyFill="0" applyBorder="0" applyAlignment="0" applyProtection="0"/>
    <xf numFmtId="205" fontId="18" fillId="0" borderId="0" applyFont="0" applyFill="0" applyBorder="0" applyAlignment="0" applyProtection="0"/>
    <xf numFmtId="205" fontId="18" fillId="0" borderId="0" applyFont="0" applyFill="0" applyBorder="0" applyAlignment="0" applyProtection="0"/>
    <xf numFmtId="204" fontId="18" fillId="0" borderId="0" applyFont="0" applyFill="0" applyBorder="0" applyAlignment="0" applyProtection="0"/>
    <xf numFmtId="204" fontId="18" fillId="0" borderId="0" applyFont="0" applyFill="0" applyBorder="0" applyAlignment="0" applyProtection="0"/>
    <xf numFmtId="206" fontId="18" fillId="0" borderId="0" applyFont="0" applyFill="0" applyBorder="0" applyAlignment="0" applyProtection="0"/>
    <xf numFmtId="206" fontId="18" fillId="0" borderId="0" applyFont="0" applyFill="0" applyBorder="0" applyAlignment="0" applyProtection="0"/>
    <xf numFmtId="205" fontId="18" fillId="0" borderId="0" applyFont="0" applyFill="0" applyBorder="0" applyAlignment="0" applyProtection="0"/>
    <xf numFmtId="205" fontId="18" fillId="0" borderId="0" applyFont="0" applyFill="0" applyBorder="0" applyAlignment="0" applyProtection="0"/>
    <xf numFmtId="205" fontId="18" fillId="0" borderId="0" applyFont="0" applyFill="0" applyBorder="0" applyAlignment="0" applyProtection="0"/>
    <xf numFmtId="205" fontId="18" fillId="0" borderId="0" applyFont="0" applyFill="0" applyBorder="0" applyAlignment="0" applyProtection="0"/>
    <xf numFmtId="189" fontId="18" fillId="0" borderId="0" applyFont="0" applyFill="0" applyBorder="0" applyAlignment="0" applyProtection="0"/>
    <xf numFmtId="189" fontId="18" fillId="0" borderId="0" applyFont="0" applyFill="0" applyBorder="0" applyAlignment="0" applyProtection="0"/>
    <xf numFmtId="207" fontId="18" fillId="0" borderId="0" applyFont="0" applyFill="0" applyBorder="0" applyAlignment="0" applyProtection="0"/>
    <xf numFmtId="207" fontId="18" fillId="0" borderId="0" applyFont="0" applyFill="0" applyBorder="0" applyAlignment="0" applyProtection="0"/>
    <xf numFmtId="207" fontId="18" fillId="0" borderId="0" applyFont="0" applyFill="0" applyBorder="0" applyAlignment="0" applyProtection="0"/>
    <xf numFmtId="205" fontId="18" fillId="0" borderId="0" applyFont="0" applyFill="0" applyBorder="0" applyAlignment="0" applyProtection="0"/>
    <xf numFmtId="205" fontId="18" fillId="0" borderId="0" applyFont="0" applyFill="0" applyBorder="0" applyAlignment="0" applyProtection="0"/>
    <xf numFmtId="208" fontId="18" fillId="0" borderId="0" applyFont="0" applyFill="0" applyBorder="0" applyAlignment="0" applyProtection="0"/>
    <xf numFmtId="208" fontId="18" fillId="0" borderId="0" applyFont="0" applyFill="0" applyBorder="0" applyAlignment="0" applyProtection="0"/>
    <xf numFmtId="205" fontId="18" fillId="0" borderId="0" applyFont="0" applyFill="0" applyBorder="0" applyAlignment="0" applyProtection="0"/>
    <xf numFmtId="205" fontId="18" fillId="0" borderId="0" applyFont="0" applyFill="0" applyBorder="0" applyAlignment="0" applyProtection="0"/>
    <xf numFmtId="205" fontId="18" fillId="0" borderId="0" applyFont="0" applyFill="0" applyBorder="0" applyAlignment="0" applyProtection="0"/>
    <xf numFmtId="205" fontId="18" fillId="0" borderId="0" applyFont="0" applyFill="0" applyBorder="0" applyAlignment="0" applyProtection="0"/>
    <xf numFmtId="207" fontId="18" fillId="0" borderId="0" applyFont="0" applyFill="0" applyBorder="0" applyAlignment="0" applyProtection="0"/>
    <xf numFmtId="205" fontId="18" fillId="0" borderId="0" applyFont="0" applyFill="0" applyBorder="0" applyAlignment="0" applyProtection="0"/>
    <xf numFmtId="205" fontId="18" fillId="0" borderId="0" applyFont="0" applyFill="0" applyBorder="0" applyAlignment="0" applyProtection="0"/>
    <xf numFmtId="208" fontId="18" fillId="0" borderId="0" applyFont="0" applyFill="0" applyBorder="0" applyAlignment="0" applyProtection="0"/>
    <xf numFmtId="208" fontId="18" fillId="0" borderId="0" applyFont="0" applyFill="0" applyBorder="0" applyAlignment="0" applyProtection="0"/>
    <xf numFmtId="205" fontId="18" fillId="0" borderId="0" applyFont="0" applyFill="0" applyBorder="0" applyAlignment="0" applyProtection="0"/>
    <xf numFmtId="205" fontId="18" fillId="0" borderId="0" applyFont="0" applyFill="0" applyBorder="0" applyAlignment="0" applyProtection="0"/>
    <xf numFmtId="205" fontId="18" fillId="0" borderId="0" applyFont="0" applyFill="0" applyBorder="0" applyAlignment="0" applyProtection="0"/>
    <xf numFmtId="205" fontId="18" fillId="0" borderId="0" applyFont="0" applyFill="0" applyBorder="0" applyAlignment="0" applyProtection="0"/>
    <xf numFmtId="204" fontId="18" fillId="0" borderId="0" applyFont="0" applyFill="0" applyBorder="0" applyAlignment="0" applyProtection="0"/>
    <xf numFmtId="204" fontId="18" fillId="0" borderId="0" applyFont="0" applyFill="0" applyBorder="0" applyAlignment="0" applyProtection="0"/>
    <xf numFmtId="206" fontId="18" fillId="0" borderId="0" applyFont="0" applyFill="0" applyBorder="0" applyAlignment="0" applyProtection="0"/>
    <xf numFmtId="206" fontId="18" fillId="0" borderId="0" applyFont="0" applyFill="0" applyBorder="0" applyAlignment="0" applyProtection="0"/>
    <xf numFmtId="189" fontId="18" fillId="0" borderId="0" applyFont="0" applyFill="0" applyBorder="0" applyAlignment="0" applyProtection="0"/>
    <xf numFmtId="189" fontId="18" fillId="0" borderId="0" applyFont="0" applyFill="0" applyBorder="0" applyAlignment="0" applyProtection="0"/>
    <xf numFmtId="207" fontId="18" fillId="0" borderId="0" applyFont="0" applyFill="0" applyBorder="0" applyAlignment="0" applyProtection="0"/>
    <xf numFmtId="207" fontId="18" fillId="0" borderId="0" applyFont="0" applyFill="0" applyBorder="0" applyAlignment="0" applyProtection="0"/>
    <xf numFmtId="207" fontId="18" fillId="0" borderId="0" applyFont="0" applyFill="0" applyBorder="0" applyAlignment="0" applyProtection="0"/>
    <xf numFmtId="205" fontId="18" fillId="0" borderId="0" applyFont="0" applyFill="0" applyBorder="0" applyAlignment="0" applyProtection="0"/>
    <xf numFmtId="205" fontId="18" fillId="0" borderId="0" applyFont="0" applyFill="0" applyBorder="0" applyAlignment="0" applyProtection="0"/>
    <xf numFmtId="208" fontId="18" fillId="0" borderId="0" applyFont="0" applyFill="0" applyBorder="0" applyAlignment="0" applyProtection="0"/>
    <xf numFmtId="208" fontId="18" fillId="0" borderId="0" applyFont="0" applyFill="0" applyBorder="0" applyAlignment="0" applyProtection="0"/>
    <xf numFmtId="205" fontId="18" fillId="0" borderId="0" applyFont="0" applyFill="0" applyBorder="0" applyAlignment="0" applyProtection="0"/>
    <xf numFmtId="205" fontId="18" fillId="0" borderId="0" applyFont="0" applyFill="0" applyBorder="0" applyAlignment="0" applyProtection="0"/>
    <xf numFmtId="205" fontId="18" fillId="0" borderId="0" applyFont="0" applyFill="0" applyBorder="0" applyAlignment="0" applyProtection="0"/>
    <xf numFmtId="205" fontId="18" fillId="0" borderId="0" applyFont="0" applyFill="0" applyBorder="0" applyAlignment="0" applyProtection="0"/>
    <xf numFmtId="207" fontId="18" fillId="0" borderId="0" applyFont="0" applyFill="0" applyBorder="0" applyAlignment="0" applyProtection="0"/>
    <xf numFmtId="205" fontId="18" fillId="0" borderId="0" applyFont="0" applyFill="0" applyBorder="0" applyAlignment="0" applyProtection="0"/>
    <xf numFmtId="205" fontId="18" fillId="0" borderId="0" applyFont="0" applyFill="0" applyBorder="0" applyAlignment="0" applyProtection="0"/>
    <xf numFmtId="208" fontId="18" fillId="0" borderId="0" applyFont="0" applyFill="0" applyBorder="0" applyAlignment="0" applyProtection="0"/>
    <xf numFmtId="208" fontId="18" fillId="0" borderId="0" applyFont="0" applyFill="0" applyBorder="0" applyAlignment="0" applyProtection="0"/>
    <xf numFmtId="205" fontId="18" fillId="0" borderId="0" applyFont="0" applyFill="0" applyBorder="0" applyAlignment="0" applyProtection="0"/>
    <xf numFmtId="205" fontId="18" fillId="0" borderId="0" applyFont="0" applyFill="0" applyBorder="0" applyAlignment="0" applyProtection="0"/>
    <xf numFmtId="205" fontId="18" fillId="0" borderId="0" applyFont="0" applyFill="0" applyBorder="0" applyAlignment="0" applyProtection="0"/>
    <xf numFmtId="205" fontId="18" fillId="0" borderId="0" applyFont="0" applyFill="0" applyBorder="0" applyAlignment="0" applyProtection="0"/>
    <xf numFmtId="204" fontId="18" fillId="0" borderId="0" applyFont="0" applyFill="0" applyBorder="0" applyAlignment="0" applyProtection="0"/>
    <xf numFmtId="204" fontId="18" fillId="0" borderId="0" applyFont="0" applyFill="0" applyBorder="0" applyAlignment="0" applyProtection="0"/>
    <xf numFmtId="204" fontId="18" fillId="0" borderId="0" applyFont="0" applyFill="0" applyBorder="0" applyAlignment="0" applyProtection="0"/>
    <xf numFmtId="204" fontId="18" fillId="0" borderId="0" applyFont="0" applyFill="0" applyBorder="0" applyAlignment="0" applyProtection="0"/>
    <xf numFmtId="204" fontId="18" fillId="0" borderId="0" applyFont="0" applyFill="0" applyBorder="0" applyAlignment="0" applyProtection="0"/>
    <xf numFmtId="204" fontId="18" fillId="0" borderId="0" applyFont="0" applyFill="0" applyBorder="0" applyAlignment="0" applyProtection="0"/>
    <xf numFmtId="204" fontId="18" fillId="0" borderId="0" applyFont="0" applyFill="0" applyBorder="0" applyAlignment="0" applyProtection="0"/>
    <xf numFmtId="204" fontId="18" fillId="0" borderId="0" applyFont="0" applyFill="0" applyBorder="0" applyAlignment="0" applyProtection="0"/>
    <xf numFmtId="209" fontId="18" fillId="0" borderId="0" applyFont="0" applyFill="0" applyBorder="0" applyAlignment="0" applyProtection="0"/>
    <xf numFmtId="204" fontId="18" fillId="0" borderId="0" applyFont="0" applyFill="0" applyBorder="0" applyAlignment="0" applyProtection="0"/>
    <xf numFmtId="204" fontId="18" fillId="0" borderId="0" applyFont="0" applyFill="0" applyBorder="0" applyAlignment="0" applyProtection="0"/>
    <xf numFmtId="209" fontId="18" fillId="0" borderId="0" applyFont="0" applyFill="0" applyBorder="0" applyAlignment="0" applyProtection="0"/>
    <xf numFmtId="204" fontId="18" fillId="0" borderId="0" applyFont="0" applyFill="0" applyBorder="0" applyAlignment="0" applyProtection="0"/>
    <xf numFmtId="204" fontId="18" fillId="0" borderId="0" applyFont="0" applyFill="0" applyBorder="0" applyAlignment="0" applyProtection="0"/>
    <xf numFmtId="210" fontId="18" fillId="0" borderId="0" applyFont="0" applyFill="0" applyBorder="0" applyAlignment="0" applyProtection="0"/>
    <xf numFmtId="210" fontId="18" fillId="0" borderId="0" applyFont="0" applyFill="0" applyBorder="0" applyAlignment="0" applyProtection="0"/>
    <xf numFmtId="206" fontId="18" fillId="0" borderId="0" applyFont="0" applyFill="0" applyBorder="0" applyAlignment="0" applyProtection="0"/>
    <xf numFmtId="206" fontId="18" fillId="0" borderId="0" applyFont="0" applyFill="0" applyBorder="0" applyAlignment="0" applyProtection="0"/>
    <xf numFmtId="205" fontId="18" fillId="0" borderId="0" applyFont="0" applyFill="0" applyBorder="0" applyAlignment="0" applyProtection="0"/>
    <xf numFmtId="205" fontId="18" fillId="0" borderId="0" applyFont="0" applyFill="0" applyBorder="0" applyAlignment="0" applyProtection="0"/>
    <xf numFmtId="205" fontId="18" fillId="0" borderId="0" applyFont="0" applyFill="0" applyBorder="0" applyAlignment="0" applyProtection="0"/>
    <xf numFmtId="205" fontId="18" fillId="0" borderId="0" applyFont="0" applyFill="0" applyBorder="0" applyAlignment="0" applyProtection="0"/>
    <xf numFmtId="189" fontId="18" fillId="0" borderId="0" applyFont="0" applyFill="0" applyBorder="0" applyAlignment="0" applyProtection="0"/>
    <xf numFmtId="189" fontId="18" fillId="0" borderId="0" applyFont="0" applyFill="0" applyBorder="0" applyAlignment="0" applyProtection="0"/>
    <xf numFmtId="207" fontId="18" fillId="0" borderId="0" applyFont="0" applyFill="0" applyBorder="0" applyAlignment="0" applyProtection="0"/>
    <xf numFmtId="207" fontId="18" fillId="0" borderId="0" applyFont="0" applyFill="0" applyBorder="0" applyAlignment="0" applyProtection="0"/>
    <xf numFmtId="207" fontId="18" fillId="0" borderId="0" applyFont="0" applyFill="0" applyBorder="0" applyAlignment="0" applyProtection="0"/>
    <xf numFmtId="205" fontId="18" fillId="0" borderId="0" applyFont="0" applyFill="0" applyBorder="0" applyAlignment="0" applyProtection="0"/>
    <xf numFmtId="205" fontId="18" fillId="0" borderId="0" applyFont="0" applyFill="0" applyBorder="0" applyAlignment="0" applyProtection="0"/>
    <xf numFmtId="208" fontId="18" fillId="0" borderId="0" applyFont="0" applyFill="0" applyBorder="0" applyAlignment="0" applyProtection="0"/>
    <xf numFmtId="208" fontId="18" fillId="0" borderId="0" applyFont="0" applyFill="0" applyBorder="0" applyAlignment="0" applyProtection="0"/>
    <xf numFmtId="205" fontId="18" fillId="0" borderId="0" applyFont="0" applyFill="0" applyBorder="0" applyAlignment="0" applyProtection="0"/>
    <xf numFmtId="205" fontId="18" fillId="0" borderId="0" applyFont="0" applyFill="0" applyBorder="0" applyAlignment="0" applyProtection="0"/>
    <xf numFmtId="205" fontId="18" fillId="0" borderId="0" applyFont="0" applyFill="0" applyBorder="0" applyAlignment="0" applyProtection="0"/>
    <xf numFmtId="205" fontId="18" fillId="0" borderId="0" applyFont="0" applyFill="0" applyBorder="0" applyAlignment="0" applyProtection="0"/>
    <xf numFmtId="207" fontId="18" fillId="0" borderId="0" applyFont="0" applyFill="0" applyBorder="0" applyAlignment="0" applyProtection="0"/>
    <xf numFmtId="205" fontId="18" fillId="0" borderId="0" applyFont="0" applyFill="0" applyBorder="0" applyAlignment="0" applyProtection="0"/>
    <xf numFmtId="205" fontId="18" fillId="0" borderId="0" applyFont="0" applyFill="0" applyBorder="0" applyAlignment="0" applyProtection="0"/>
    <xf numFmtId="208" fontId="18" fillId="0" borderId="0" applyFont="0" applyFill="0" applyBorder="0" applyAlignment="0" applyProtection="0"/>
    <xf numFmtId="208" fontId="18" fillId="0" borderId="0" applyFont="0" applyFill="0" applyBorder="0" applyAlignment="0" applyProtection="0"/>
    <xf numFmtId="205" fontId="18" fillId="0" borderId="0" applyFont="0" applyFill="0" applyBorder="0" applyAlignment="0" applyProtection="0"/>
    <xf numFmtId="205" fontId="18" fillId="0" borderId="0" applyFont="0" applyFill="0" applyBorder="0" applyAlignment="0" applyProtection="0"/>
    <xf numFmtId="205" fontId="18" fillId="0" borderId="0" applyFont="0" applyFill="0" applyBorder="0" applyAlignment="0" applyProtection="0"/>
    <xf numFmtId="205" fontId="18" fillId="0" borderId="0" applyFont="0" applyFill="0" applyBorder="0" applyAlignment="0" applyProtection="0"/>
    <xf numFmtId="204" fontId="18" fillId="0" borderId="0" applyFont="0" applyFill="0" applyBorder="0" applyAlignment="0" applyProtection="0"/>
    <xf numFmtId="204" fontId="18" fillId="0" borderId="0" applyFont="0" applyFill="0" applyBorder="0" applyAlignment="0" applyProtection="0"/>
    <xf numFmtId="206" fontId="18" fillId="0" borderId="0" applyFont="0" applyFill="0" applyBorder="0" applyAlignment="0" applyProtection="0"/>
    <xf numFmtId="206" fontId="18" fillId="0" borderId="0" applyFont="0" applyFill="0" applyBorder="0" applyAlignment="0" applyProtection="0"/>
    <xf numFmtId="189" fontId="18" fillId="0" borderId="0" applyFont="0" applyFill="0" applyBorder="0" applyAlignment="0" applyProtection="0"/>
    <xf numFmtId="189" fontId="18" fillId="0" borderId="0" applyFont="0" applyFill="0" applyBorder="0" applyAlignment="0" applyProtection="0"/>
    <xf numFmtId="207" fontId="18" fillId="0" borderId="0" applyFont="0" applyFill="0" applyBorder="0" applyAlignment="0" applyProtection="0"/>
    <xf numFmtId="207" fontId="18" fillId="0" borderId="0" applyFont="0" applyFill="0" applyBorder="0" applyAlignment="0" applyProtection="0"/>
    <xf numFmtId="207" fontId="18" fillId="0" borderId="0" applyFont="0" applyFill="0" applyBorder="0" applyAlignment="0" applyProtection="0"/>
    <xf numFmtId="205" fontId="18" fillId="0" borderId="0" applyFont="0" applyFill="0" applyBorder="0" applyAlignment="0" applyProtection="0"/>
    <xf numFmtId="205" fontId="18" fillId="0" borderId="0" applyFont="0" applyFill="0" applyBorder="0" applyAlignment="0" applyProtection="0"/>
    <xf numFmtId="208" fontId="18" fillId="0" borderId="0" applyFont="0" applyFill="0" applyBorder="0" applyAlignment="0" applyProtection="0"/>
    <xf numFmtId="208" fontId="18" fillId="0" borderId="0" applyFont="0" applyFill="0" applyBorder="0" applyAlignment="0" applyProtection="0"/>
    <xf numFmtId="205" fontId="18" fillId="0" borderId="0" applyFont="0" applyFill="0" applyBorder="0" applyAlignment="0" applyProtection="0"/>
    <xf numFmtId="205" fontId="18" fillId="0" borderId="0" applyFont="0" applyFill="0" applyBorder="0" applyAlignment="0" applyProtection="0"/>
    <xf numFmtId="205" fontId="18" fillId="0" borderId="0" applyFont="0" applyFill="0" applyBorder="0" applyAlignment="0" applyProtection="0"/>
    <xf numFmtId="205" fontId="18" fillId="0" borderId="0" applyFont="0" applyFill="0" applyBorder="0" applyAlignment="0" applyProtection="0"/>
    <xf numFmtId="207" fontId="18" fillId="0" borderId="0" applyFont="0" applyFill="0" applyBorder="0" applyAlignment="0" applyProtection="0"/>
    <xf numFmtId="205" fontId="18" fillId="0" borderId="0" applyFont="0" applyFill="0" applyBorder="0" applyAlignment="0" applyProtection="0"/>
    <xf numFmtId="205" fontId="18" fillId="0" borderId="0" applyFont="0" applyFill="0" applyBorder="0" applyAlignment="0" applyProtection="0"/>
    <xf numFmtId="208" fontId="18" fillId="0" borderId="0" applyFont="0" applyFill="0" applyBorder="0" applyAlignment="0" applyProtection="0"/>
    <xf numFmtId="208" fontId="18" fillId="0" borderId="0" applyFont="0" applyFill="0" applyBorder="0" applyAlignment="0" applyProtection="0"/>
    <xf numFmtId="205" fontId="18" fillId="0" borderId="0" applyFont="0" applyFill="0" applyBorder="0" applyAlignment="0" applyProtection="0"/>
    <xf numFmtId="205" fontId="18" fillId="0" borderId="0" applyFont="0" applyFill="0" applyBorder="0" applyAlignment="0" applyProtection="0"/>
    <xf numFmtId="205" fontId="18" fillId="0" borderId="0" applyFont="0" applyFill="0" applyBorder="0" applyAlignment="0" applyProtection="0"/>
    <xf numFmtId="205" fontId="18" fillId="0" borderId="0" applyFont="0" applyFill="0" applyBorder="0" applyAlignment="0" applyProtection="0"/>
    <xf numFmtId="211" fontId="18" fillId="0" borderId="0" applyFont="0" applyFill="0" applyBorder="0" applyAlignment="0" applyProtection="0"/>
    <xf numFmtId="211" fontId="18" fillId="0" borderId="0" applyFont="0" applyFill="0" applyBorder="0" applyAlignment="0" applyProtection="0"/>
    <xf numFmtId="39" fontId="18" fillId="0" borderId="0" applyFont="0" applyFill="0" applyBorder="0" applyAlignment="0" applyProtection="0"/>
    <xf numFmtId="39" fontId="18" fillId="0" borderId="0" applyFont="0" applyFill="0" applyBorder="0" applyAlignment="0" applyProtection="0"/>
    <xf numFmtId="211" fontId="18" fillId="0" borderId="0" applyFont="0" applyFill="0" applyBorder="0" applyAlignment="0" applyProtection="0"/>
    <xf numFmtId="211" fontId="18" fillId="0" borderId="0" applyFont="0" applyFill="0" applyBorder="0" applyAlignment="0" applyProtection="0"/>
    <xf numFmtId="211" fontId="18" fillId="0" borderId="0" applyFont="0" applyFill="0" applyBorder="0" applyAlignment="0" applyProtection="0"/>
    <xf numFmtId="211" fontId="18" fillId="0" borderId="0" applyFont="0" applyFill="0" applyBorder="0" applyAlignment="0" applyProtection="0"/>
    <xf numFmtId="211" fontId="18" fillId="0" borderId="0" applyFont="0" applyFill="0" applyBorder="0" applyAlignment="0" applyProtection="0"/>
    <xf numFmtId="211" fontId="18" fillId="0" borderId="0" applyFont="0" applyFill="0" applyBorder="0" applyAlignment="0" applyProtection="0"/>
    <xf numFmtId="211" fontId="61" fillId="0" borderId="0" applyFont="0" applyFill="0" applyBorder="0" applyAlignment="0" applyProtection="0"/>
    <xf numFmtId="211" fontId="18" fillId="0" borderId="0" applyFont="0" applyFill="0" applyBorder="0" applyAlignment="0" applyProtection="0"/>
    <xf numFmtId="211" fontId="18" fillId="0" borderId="0" applyFont="0" applyFill="0" applyBorder="0" applyAlignment="0" applyProtection="0"/>
    <xf numFmtId="211" fontId="18" fillId="0" borderId="0" applyFont="0" applyFill="0" applyBorder="0" applyAlignment="0" applyProtection="0"/>
    <xf numFmtId="211" fontId="18" fillId="0" borderId="0" applyFont="0" applyFill="0" applyBorder="0" applyAlignment="0" applyProtection="0"/>
    <xf numFmtId="0" fontId="18" fillId="0" borderId="0" applyFont="0" applyFill="0" applyBorder="0" applyAlignment="0" applyProtection="0"/>
    <xf numFmtId="0" fontId="18" fillId="0" borderId="0" applyFont="0" applyFill="0" applyBorder="0" applyAlignment="0" applyProtection="0"/>
    <xf numFmtId="211" fontId="18" fillId="0" borderId="0" applyFont="0" applyFill="0" applyBorder="0" applyAlignment="0" applyProtection="0"/>
    <xf numFmtId="211" fontId="18" fillId="0" borderId="0" applyFont="0" applyFill="0" applyBorder="0" applyAlignment="0" applyProtection="0"/>
    <xf numFmtId="39" fontId="18" fillId="0" borderId="0" applyFont="0" applyFill="0" applyBorder="0" applyAlignment="0" applyProtection="0"/>
    <xf numFmtId="39" fontId="18" fillId="0" borderId="0" applyFont="0" applyFill="0" applyBorder="0" applyAlignment="0" applyProtection="0"/>
    <xf numFmtId="39" fontId="18" fillId="0" borderId="0" applyFont="0" applyFill="0" applyBorder="0" applyAlignment="0" applyProtection="0"/>
    <xf numFmtId="39" fontId="18" fillId="0" borderId="0" applyFont="0" applyFill="0" applyBorder="0" applyAlignment="0" applyProtection="0"/>
    <xf numFmtId="211" fontId="18" fillId="0" borderId="0" applyFont="0" applyFill="0" applyBorder="0" applyAlignment="0" applyProtection="0"/>
    <xf numFmtId="211" fontId="18" fillId="0" borderId="0" applyFont="0" applyFill="0" applyBorder="0" applyAlignment="0" applyProtection="0"/>
    <xf numFmtId="39" fontId="18" fillId="0" borderId="0" applyFont="0" applyFill="0" applyBorder="0" applyAlignment="0" applyProtection="0"/>
    <xf numFmtId="39" fontId="18" fillId="0" borderId="0" applyFont="0" applyFill="0" applyBorder="0" applyAlignment="0" applyProtection="0"/>
    <xf numFmtId="211" fontId="18" fillId="0" borderId="0" applyFont="0" applyFill="0" applyBorder="0" applyAlignment="0" applyProtection="0"/>
    <xf numFmtId="211" fontId="18" fillId="0" borderId="0" applyFont="0" applyFill="0" applyBorder="0" applyAlignment="0" applyProtection="0"/>
    <xf numFmtId="39" fontId="18" fillId="0" borderId="0" applyFont="0" applyFill="0" applyBorder="0" applyAlignment="0" applyProtection="0"/>
    <xf numFmtId="39" fontId="18" fillId="0" borderId="0" applyFont="0" applyFill="0" applyBorder="0" applyAlignment="0" applyProtection="0"/>
    <xf numFmtId="203" fontId="18" fillId="0" borderId="0" applyFont="0" applyFill="0" applyBorder="0" applyAlignment="0" applyProtection="0"/>
    <xf numFmtId="203" fontId="18" fillId="0" borderId="0" applyFont="0" applyFill="0" applyBorder="0" applyAlignment="0" applyProtection="0"/>
    <xf numFmtId="211" fontId="18" fillId="0" borderId="0" applyFont="0" applyFill="0" applyBorder="0" applyAlignment="0" applyProtection="0"/>
    <xf numFmtId="211" fontId="18" fillId="0" borderId="0" applyFont="0" applyFill="0" applyBorder="0" applyAlignment="0" applyProtection="0"/>
    <xf numFmtId="211" fontId="18" fillId="0" borderId="0" applyFont="0" applyFill="0" applyBorder="0" applyAlignment="0" applyProtection="0"/>
    <xf numFmtId="211" fontId="18" fillId="0" borderId="0" applyFont="0" applyFill="0" applyBorder="0" applyAlignment="0" applyProtection="0"/>
    <xf numFmtId="211" fontId="18" fillId="0" borderId="0" applyFont="0" applyFill="0" applyBorder="0" applyAlignment="0" applyProtection="0"/>
    <xf numFmtId="211" fontId="18" fillId="0" borderId="0" applyFont="0" applyFill="0" applyBorder="0" applyAlignment="0" applyProtection="0"/>
    <xf numFmtId="211" fontId="18" fillId="0" borderId="0" applyFont="0" applyFill="0" applyBorder="0" applyAlignment="0" applyProtection="0"/>
    <xf numFmtId="211" fontId="18" fillId="0" borderId="0" applyFont="0" applyFill="0" applyBorder="0" applyAlignment="0" applyProtection="0"/>
    <xf numFmtId="191" fontId="18" fillId="0" borderId="0" applyFont="0" applyFill="0" applyBorder="0" applyAlignment="0" applyProtection="0"/>
    <xf numFmtId="211" fontId="18" fillId="0" borderId="0" applyFont="0" applyFill="0" applyBorder="0" applyAlignment="0" applyProtection="0"/>
    <xf numFmtId="211" fontId="18" fillId="0" borderId="0" applyFont="0" applyFill="0" applyBorder="0" applyAlignment="0" applyProtection="0"/>
    <xf numFmtId="191" fontId="18" fillId="0" borderId="0" applyFont="0" applyFill="0" applyBorder="0" applyAlignment="0" applyProtection="0"/>
    <xf numFmtId="211" fontId="18" fillId="0" borderId="0" applyFont="0" applyFill="0" applyBorder="0" applyAlignment="0" applyProtection="0"/>
    <xf numFmtId="211" fontId="18" fillId="0" borderId="0" applyFont="0" applyFill="0" applyBorder="0" applyAlignment="0" applyProtection="0"/>
    <xf numFmtId="212" fontId="18" fillId="0" borderId="0" applyFont="0" applyFill="0" applyBorder="0" applyAlignment="0" applyProtection="0"/>
    <xf numFmtId="212" fontId="18" fillId="0" borderId="0" applyFont="0" applyFill="0" applyBorder="0" applyAlignment="0" applyProtection="0"/>
    <xf numFmtId="211" fontId="18" fillId="0" borderId="0" applyFont="0" applyFill="0" applyBorder="0" applyAlignment="0" applyProtection="0"/>
    <xf numFmtId="211" fontId="18" fillId="0" borderId="0" applyFont="0" applyFill="0" applyBorder="0" applyAlignment="0" applyProtection="0"/>
    <xf numFmtId="39" fontId="18" fillId="0" borderId="0" applyFont="0" applyFill="0" applyBorder="0" applyAlignment="0" applyProtection="0"/>
    <xf numFmtId="39" fontId="18" fillId="0" borderId="0" applyFont="0" applyFill="0" applyBorder="0" applyAlignment="0" applyProtection="0"/>
    <xf numFmtId="213" fontId="18" fillId="0" borderId="0" applyFont="0" applyFill="0" applyBorder="0" applyAlignment="0" applyProtection="0"/>
    <xf numFmtId="213" fontId="18" fillId="0" borderId="0" applyFont="0" applyFill="0" applyBorder="0" applyAlignment="0" applyProtection="0"/>
    <xf numFmtId="213" fontId="61" fillId="0" borderId="0" applyFont="0" applyFill="0" applyBorder="0" applyAlignment="0" applyProtection="0"/>
    <xf numFmtId="213" fontId="18" fillId="0" borderId="0" applyFont="0" applyFill="0" applyBorder="0" applyAlignment="0" applyProtection="0"/>
    <xf numFmtId="213" fontId="18" fillId="0" borderId="0" applyFont="0" applyFill="0" applyBorder="0" applyAlignment="0" applyProtection="0"/>
    <xf numFmtId="213" fontId="18" fillId="0" borderId="0" applyFont="0" applyFill="0" applyBorder="0" applyAlignment="0" applyProtection="0"/>
    <xf numFmtId="213" fontId="18" fillId="0" borderId="0" applyFont="0" applyFill="0" applyBorder="0" applyAlignment="0" applyProtection="0"/>
    <xf numFmtId="213" fontId="61" fillId="0" borderId="0" applyFont="0" applyFill="0" applyBorder="0" applyAlignment="0" applyProtection="0"/>
    <xf numFmtId="213" fontId="18" fillId="0" borderId="0" applyFont="0" applyFill="0" applyBorder="0" applyAlignment="0" applyProtection="0"/>
    <xf numFmtId="213" fontId="18" fillId="0" borderId="0" applyFont="0" applyFill="0" applyBorder="0" applyAlignment="0" applyProtection="0"/>
    <xf numFmtId="213" fontId="18" fillId="0" borderId="0" applyFont="0" applyFill="0" applyBorder="0" applyAlignment="0" applyProtection="0"/>
    <xf numFmtId="213" fontId="18" fillId="0" borderId="0" applyFont="0" applyFill="0" applyBorder="0" applyAlignment="0" applyProtection="0"/>
    <xf numFmtId="0" fontId="18" fillId="0" borderId="0" applyFont="0" applyFill="0" applyBorder="0" applyAlignment="0" applyProtection="0"/>
    <xf numFmtId="0" fontId="18" fillId="0" borderId="0" applyFont="0" applyFill="0" applyBorder="0" applyAlignment="0" applyProtection="0"/>
    <xf numFmtId="213" fontId="18" fillId="0" borderId="0" applyFont="0" applyFill="0" applyBorder="0" applyAlignment="0" applyProtection="0"/>
    <xf numFmtId="213" fontId="18" fillId="0" borderId="0" applyFont="0" applyFill="0" applyBorder="0" applyAlignment="0" applyProtection="0"/>
    <xf numFmtId="213" fontId="18" fillId="0" borderId="0" applyFont="0" applyFill="0" applyBorder="0" applyAlignment="0" applyProtection="0"/>
    <xf numFmtId="213" fontId="18" fillId="0" borderId="0" applyFont="0" applyFill="0" applyBorder="0" applyAlignment="0" applyProtection="0"/>
    <xf numFmtId="213" fontId="18" fillId="0" borderId="0" applyFont="0" applyFill="0" applyBorder="0" applyAlignment="0" applyProtection="0"/>
    <xf numFmtId="213" fontId="18" fillId="0" borderId="0" applyFont="0" applyFill="0" applyBorder="0" applyAlignment="0" applyProtection="0"/>
    <xf numFmtId="213" fontId="18" fillId="0" borderId="0" applyFont="0" applyFill="0" applyBorder="0" applyAlignment="0" applyProtection="0"/>
    <xf numFmtId="213" fontId="18" fillId="0" borderId="0" applyFont="0" applyFill="0" applyBorder="0" applyAlignment="0" applyProtection="0"/>
    <xf numFmtId="213" fontId="18" fillId="0" borderId="0" applyFont="0" applyFill="0" applyBorder="0" applyAlignment="0" applyProtection="0"/>
    <xf numFmtId="213" fontId="18" fillId="0" borderId="0" applyFont="0" applyFill="0" applyBorder="0" applyAlignment="0" applyProtection="0"/>
    <xf numFmtId="214" fontId="18" fillId="0" borderId="0" applyFont="0" applyFill="0" applyBorder="0" applyAlignment="0" applyProtection="0"/>
    <xf numFmtId="213" fontId="18" fillId="0" borderId="0" applyFont="0" applyFill="0" applyBorder="0" applyAlignment="0" applyProtection="0"/>
    <xf numFmtId="213" fontId="18" fillId="0" borderId="0" applyFont="0" applyFill="0" applyBorder="0" applyAlignment="0" applyProtection="0"/>
    <xf numFmtId="214" fontId="18" fillId="0" borderId="0" applyFont="0" applyFill="0" applyBorder="0" applyAlignment="0" applyProtection="0"/>
    <xf numFmtId="213" fontId="18" fillId="0" borderId="0" applyFont="0" applyFill="0" applyBorder="0" applyAlignment="0" applyProtection="0"/>
    <xf numFmtId="213" fontId="18" fillId="0" borderId="0" applyFont="0" applyFill="0" applyBorder="0" applyAlignment="0" applyProtection="0"/>
    <xf numFmtId="215" fontId="18" fillId="0" borderId="0" applyFont="0" applyFill="0" applyBorder="0" applyAlignment="0" applyProtection="0"/>
    <xf numFmtId="215" fontId="18" fillId="0" borderId="0" applyFont="0" applyFill="0" applyBorder="0" applyAlignment="0" applyProtection="0"/>
    <xf numFmtId="0" fontId="66" fillId="0" borderId="0" applyNumberFormat="0" applyFill="0" applyBorder="0" applyAlignment="0" applyProtection="0"/>
    <xf numFmtId="0" fontId="66" fillId="0" borderId="0" applyNumberFormat="0" applyFill="0" applyBorder="0" applyAlignment="0" applyProtection="0"/>
    <xf numFmtId="0" fontId="66" fillId="0" borderId="0" applyNumberFormat="0" applyFill="0" applyBorder="0" applyAlignment="0" applyProtection="0"/>
    <xf numFmtId="0" fontId="66" fillId="0" borderId="0" applyNumberFormat="0" applyFill="0" applyBorder="0" applyAlignment="0" applyProtection="0"/>
    <xf numFmtId="0" fontId="66" fillId="0" borderId="0" applyNumberFormat="0" applyFill="0" applyBorder="0" applyAlignment="0" applyProtection="0"/>
    <xf numFmtId="0" fontId="66" fillId="0" borderId="0" applyNumberFormat="0" applyFill="0" applyBorder="0" applyAlignment="0" applyProtection="0"/>
    <xf numFmtId="0" fontId="66" fillId="0" borderId="0" applyNumberFormat="0" applyFill="0" applyBorder="0" applyAlignment="0" applyProtection="0"/>
    <xf numFmtId="0" fontId="66" fillId="0" borderId="0" applyNumberFormat="0" applyFill="0" applyBorder="0" applyAlignment="0" applyProtection="0"/>
    <xf numFmtId="0" fontId="66" fillId="0" borderId="0" applyNumberFormat="0" applyFill="0" applyBorder="0" applyAlignment="0" applyProtection="0"/>
    <xf numFmtId="0" fontId="66" fillId="0" borderId="0" applyNumberFormat="0" applyFill="0" applyBorder="0" applyAlignment="0" applyProtection="0"/>
    <xf numFmtId="0" fontId="66" fillId="0" borderId="0" applyNumberFormat="0" applyFill="0" applyBorder="0" applyAlignment="0" applyProtection="0"/>
    <xf numFmtId="0" fontId="66" fillId="0" borderId="0" applyNumberFormat="0" applyFill="0" applyBorder="0" applyAlignment="0" applyProtection="0"/>
    <xf numFmtId="0" fontId="66" fillId="0" borderId="0" applyNumberFormat="0" applyFill="0" applyBorder="0" applyAlignment="0" applyProtection="0"/>
    <xf numFmtId="0" fontId="66" fillId="0" borderId="0" applyNumberFormat="0" applyFill="0" applyBorder="0" applyAlignment="0" applyProtection="0"/>
    <xf numFmtId="0" fontId="66" fillId="0" borderId="0" applyNumberFormat="0" applyFill="0" applyBorder="0" applyAlignment="0" applyProtection="0"/>
    <xf numFmtId="0" fontId="66" fillId="0" borderId="0" applyNumberFormat="0" applyFill="0" applyBorder="0" applyAlignment="0" applyProtection="0"/>
    <xf numFmtId="0" fontId="66" fillId="0" borderId="0" applyNumberFormat="0" applyFill="0" applyBorder="0" applyAlignment="0" applyProtection="0"/>
    <xf numFmtId="0" fontId="66" fillId="0" borderId="0" applyNumberFormat="0" applyFill="0" applyBorder="0" applyAlignment="0" applyProtection="0"/>
    <xf numFmtId="0" fontId="66" fillId="0" borderId="0" applyNumberFormat="0" applyFill="0" applyBorder="0" applyAlignment="0" applyProtection="0"/>
    <xf numFmtId="0" fontId="66" fillId="0" borderId="0" applyNumberFormat="0" applyFill="0" applyBorder="0" applyAlignment="0" applyProtection="0"/>
    <xf numFmtId="0" fontId="66" fillId="0" borderId="0" applyNumberFormat="0" applyFill="0" applyBorder="0" applyAlignment="0" applyProtection="0"/>
    <xf numFmtId="0" fontId="66" fillId="0" borderId="0" applyNumberFormat="0" applyFill="0" applyBorder="0" applyAlignment="0" applyProtection="0"/>
    <xf numFmtId="0" fontId="66" fillId="0" borderId="0" applyNumberFormat="0" applyFill="0" applyBorder="0" applyAlignment="0" applyProtection="0"/>
    <xf numFmtId="0" fontId="66" fillId="0" borderId="0" applyNumberFormat="0" applyFill="0" applyBorder="0" applyAlignment="0" applyProtection="0"/>
    <xf numFmtId="0" fontId="66" fillId="0" borderId="0" applyNumberFormat="0" applyFill="0" applyBorder="0" applyAlignment="0" applyProtection="0"/>
    <xf numFmtId="0" fontId="66" fillId="0" borderId="0" applyNumberFormat="0" applyFill="0" applyBorder="0" applyAlignment="0" applyProtection="0"/>
    <xf numFmtId="0" fontId="66" fillId="0" borderId="0" applyNumberFormat="0" applyFill="0" applyBorder="0" applyAlignment="0" applyProtection="0"/>
    <xf numFmtId="0" fontId="66" fillId="0" borderId="0" applyNumberFormat="0" applyFill="0" applyBorder="0" applyAlignment="0" applyProtection="0"/>
    <xf numFmtId="0" fontId="66" fillId="0" borderId="0" applyNumberFormat="0" applyFill="0" applyBorder="0" applyAlignment="0" applyProtection="0"/>
    <xf numFmtId="0" fontId="66" fillId="0" borderId="0" applyNumberFormat="0" applyFill="0" applyBorder="0" applyAlignment="0" applyProtection="0"/>
    <xf numFmtId="0" fontId="66" fillId="0" borderId="0" applyNumberFormat="0" applyFill="0" applyBorder="0" applyAlignment="0" applyProtection="0"/>
    <xf numFmtId="0" fontId="66" fillId="0" borderId="0" applyNumberFormat="0" applyFill="0" applyBorder="0" applyAlignment="0" applyProtection="0"/>
    <xf numFmtId="0" fontId="66" fillId="0" borderId="0" applyNumberFormat="0" applyFill="0" applyBorder="0" applyAlignment="0" applyProtection="0"/>
    <xf numFmtId="0" fontId="66" fillId="0" borderId="0" applyNumberFormat="0" applyFill="0" applyBorder="0" applyAlignment="0" applyProtection="0"/>
    <xf numFmtId="0" fontId="66" fillId="0" borderId="0" applyNumberFormat="0" applyFill="0" applyBorder="0" applyAlignment="0" applyProtection="0"/>
    <xf numFmtId="0" fontId="66" fillId="0" borderId="0" applyNumberFormat="0" applyFill="0" applyBorder="0" applyAlignment="0" applyProtection="0"/>
    <xf numFmtId="0" fontId="66" fillId="0" borderId="0" applyNumberFormat="0" applyFill="0" applyBorder="0" applyAlignment="0" applyProtection="0"/>
    <xf numFmtId="0" fontId="66" fillId="0" borderId="0" applyNumberFormat="0" applyFill="0" applyBorder="0" applyAlignment="0" applyProtection="0"/>
    <xf numFmtId="0" fontId="66" fillId="0" borderId="0" applyNumberFormat="0" applyFill="0" applyBorder="0" applyAlignment="0" applyProtection="0"/>
    <xf numFmtId="0" fontId="66" fillId="0" borderId="0" applyNumberFormat="0" applyFill="0" applyBorder="0" applyAlignment="0" applyProtection="0"/>
    <xf numFmtId="0" fontId="66" fillId="0" borderId="0" applyNumberFormat="0" applyFill="0" applyBorder="0" applyAlignment="0" applyProtection="0"/>
    <xf numFmtId="0" fontId="66" fillId="0" borderId="0" applyNumberFormat="0" applyFill="0" applyBorder="0" applyAlignment="0" applyProtection="0"/>
    <xf numFmtId="0" fontId="66" fillId="0" borderId="0" applyNumberFormat="0" applyFill="0" applyBorder="0" applyAlignment="0" applyProtection="0"/>
    <xf numFmtId="0" fontId="66" fillId="0" borderId="0" applyNumberFormat="0" applyFill="0" applyBorder="0" applyAlignment="0" applyProtection="0"/>
    <xf numFmtId="0" fontId="66" fillId="0" borderId="0" applyNumberFormat="0" applyFill="0" applyBorder="0" applyAlignment="0" applyProtection="0"/>
    <xf numFmtId="0" fontId="66" fillId="0" borderId="0" applyNumberFormat="0" applyFill="0" applyBorder="0" applyAlignment="0" applyProtection="0"/>
    <xf numFmtId="0" fontId="66" fillId="0" borderId="0" applyNumberFormat="0" applyFill="0" applyBorder="0" applyAlignment="0" applyProtection="0"/>
    <xf numFmtId="0" fontId="66" fillId="0" borderId="0" applyNumberFormat="0" applyFill="0" applyBorder="0" applyAlignment="0" applyProtection="0"/>
    <xf numFmtId="0" fontId="66" fillId="0" borderId="0" applyNumberFormat="0" applyFill="0" applyBorder="0" applyAlignment="0" applyProtection="0"/>
    <xf numFmtId="0" fontId="66" fillId="0" borderId="0" applyNumberFormat="0" applyFill="0" applyBorder="0" applyAlignment="0" applyProtection="0"/>
    <xf numFmtId="0" fontId="66" fillId="0" borderId="0" applyNumberFormat="0" applyFill="0" applyBorder="0" applyAlignment="0" applyProtection="0"/>
    <xf numFmtId="0" fontId="66" fillId="0" borderId="0" applyNumberFormat="0" applyFill="0" applyBorder="0" applyAlignment="0" applyProtection="0"/>
    <xf numFmtId="0" fontId="66" fillId="0" borderId="0" applyNumberFormat="0" applyFill="0" applyBorder="0" applyAlignment="0" applyProtection="0"/>
    <xf numFmtId="0" fontId="66" fillId="0" borderId="0" applyNumberFormat="0" applyFill="0" applyBorder="0" applyAlignment="0" applyProtection="0"/>
    <xf numFmtId="0" fontId="66" fillId="0" borderId="0" applyNumberFormat="0" applyFill="0" applyBorder="0" applyAlignment="0" applyProtection="0"/>
    <xf numFmtId="0" fontId="66" fillId="0" borderId="0" applyNumberFormat="0" applyFill="0" applyBorder="0" applyAlignment="0" applyProtection="0"/>
    <xf numFmtId="0" fontId="66" fillId="0" borderId="0" applyNumberFormat="0" applyFill="0" applyBorder="0" applyAlignment="0" applyProtection="0"/>
    <xf numFmtId="0" fontId="66" fillId="0" borderId="0" applyNumberFormat="0" applyFill="0" applyBorder="0" applyAlignment="0" applyProtection="0"/>
    <xf numFmtId="0" fontId="66" fillId="0" borderId="0" applyNumberFormat="0" applyFill="0" applyBorder="0" applyAlignment="0" applyProtection="0"/>
    <xf numFmtId="0" fontId="66" fillId="0" borderId="0" applyNumberFormat="0" applyFill="0" applyBorder="0" applyAlignment="0" applyProtection="0"/>
    <xf numFmtId="0" fontId="66" fillId="0" borderId="0" applyNumberFormat="0" applyFill="0" applyBorder="0" applyAlignment="0" applyProtection="0"/>
    <xf numFmtId="0" fontId="66" fillId="0" borderId="0" applyNumberFormat="0" applyFill="0" applyBorder="0" applyAlignment="0" applyProtection="0"/>
    <xf numFmtId="0" fontId="66" fillId="0" borderId="0" applyNumberFormat="0" applyFill="0" applyBorder="0" applyAlignment="0" applyProtection="0"/>
    <xf numFmtId="0" fontId="66" fillId="0" borderId="0" applyNumberFormat="0" applyFill="0" applyBorder="0" applyAlignment="0" applyProtection="0"/>
    <xf numFmtId="0" fontId="66" fillId="0" borderId="0" applyNumberFormat="0" applyFill="0" applyBorder="0" applyAlignment="0" applyProtection="0"/>
    <xf numFmtId="0" fontId="66" fillId="0" borderId="0" applyNumberFormat="0" applyFill="0" applyBorder="0" applyAlignment="0" applyProtection="0"/>
    <xf numFmtId="0" fontId="66" fillId="0" borderId="0" applyNumberFormat="0" applyFill="0" applyBorder="0" applyAlignment="0" applyProtection="0"/>
    <xf numFmtId="0" fontId="66" fillId="0" borderId="0" applyNumberFormat="0" applyFill="0" applyBorder="0" applyAlignment="0" applyProtection="0"/>
    <xf numFmtId="0" fontId="66" fillId="0" borderId="0" applyNumberFormat="0" applyFill="0" applyBorder="0" applyAlignment="0" applyProtection="0"/>
    <xf numFmtId="0" fontId="66" fillId="0" borderId="0" applyNumberFormat="0" applyFill="0" applyBorder="0" applyAlignment="0" applyProtection="0"/>
    <xf numFmtId="0" fontId="66" fillId="0" borderId="0" applyNumberFormat="0" applyFill="0" applyBorder="0" applyAlignment="0" applyProtection="0"/>
    <xf numFmtId="0" fontId="66" fillId="0" borderId="0" applyNumberFormat="0" applyFill="0" applyBorder="0" applyAlignment="0" applyProtection="0"/>
    <xf numFmtId="0" fontId="66" fillId="0" borderId="0" applyNumberFormat="0" applyFill="0" applyBorder="0" applyAlignment="0" applyProtection="0"/>
    <xf numFmtId="0" fontId="66" fillId="0" borderId="0" applyNumberFormat="0" applyFill="0" applyBorder="0" applyAlignment="0" applyProtection="0"/>
    <xf numFmtId="0" fontId="66" fillId="0" borderId="0" applyNumberFormat="0" applyFill="0" applyBorder="0" applyAlignment="0" applyProtection="0"/>
    <xf numFmtId="0" fontId="66" fillId="0" borderId="0" applyNumberFormat="0" applyFill="0" applyBorder="0" applyAlignment="0" applyProtection="0"/>
    <xf numFmtId="0" fontId="66" fillId="0" borderId="0" applyNumberFormat="0" applyFill="0" applyBorder="0" applyAlignment="0" applyProtection="0"/>
    <xf numFmtId="0" fontId="66" fillId="0" borderId="0" applyNumberFormat="0" applyFill="0" applyBorder="0" applyAlignment="0" applyProtection="0"/>
    <xf numFmtId="0" fontId="66" fillId="0" borderId="0" applyNumberFormat="0" applyFill="0" applyBorder="0" applyAlignment="0" applyProtection="0"/>
    <xf numFmtId="0" fontId="66" fillId="0" borderId="0" applyNumberFormat="0" applyFill="0" applyBorder="0" applyAlignment="0" applyProtection="0"/>
    <xf numFmtId="0" fontId="66" fillId="0" borderId="0" applyNumberFormat="0" applyFill="0" applyBorder="0" applyAlignment="0" applyProtection="0"/>
    <xf numFmtId="0" fontId="66" fillId="0" borderId="0" applyNumberFormat="0" applyFill="0" applyBorder="0" applyAlignment="0" applyProtection="0"/>
    <xf numFmtId="0" fontId="66" fillId="0" borderId="0" applyNumberFormat="0" applyFill="0" applyBorder="0" applyAlignment="0" applyProtection="0"/>
    <xf numFmtId="0" fontId="66" fillId="0" borderId="0" applyNumberFormat="0" applyFill="0" applyBorder="0" applyAlignment="0" applyProtection="0"/>
    <xf numFmtId="0" fontId="66" fillId="0" borderId="0" applyNumberFormat="0" applyFill="0" applyBorder="0" applyAlignment="0" applyProtection="0"/>
    <xf numFmtId="0" fontId="66" fillId="0" borderId="0" applyNumberFormat="0" applyFill="0" applyBorder="0" applyAlignment="0" applyProtection="0"/>
    <xf numFmtId="0" fontId="66" fillId="0" borderId="0" applyNumberFormat="0" applyFill="0" applyBorder="0" applyAlignment="0" applyProtection="0"/>
    <xf numFmtId="0" fontId="66" fillId="0" borderId="0" applyNumberFormat="0" applyFill="0" applyBorder="0" applyAlignment="0" applyProtection="0"/>
    <xf numFmtId="0" fontId="66" fillId="0" borderId="0" applyNumberFormat="0" applyFill="0" applyBorder="0" applyAlignment="0" applyProtection="0"/>
    <xf numFmtId="0" fontId="66" fillId="0" borderId="0" applyNumberFormat="0" applyFill="0" applyBorder="0" applyAlignment="0" applyProtection="0"/>
    <xf numFmtId="0" fontId="66" fillId="0" borderId="0" applyNumberFormat="0" applyFill="0" applyBorder="0" applyAlignment="0" applyProtection="0"/>
    <xf numFmtId="0" fontId="66" fillId="0" borderId="0" applyNumberFormat="0" applyFill="0" applyBorder="0" applyAlignment="0" applyProtection="0"/>
    <xf numFmtId="0" fontId="66" fillId="0" borderId="0" applyNumberFormat="0" applyFill="0" applyBorder="0" applyAlignment="0" applyProtection="0"/>
    <xf numFmtId="0" fontId="66" fillId="0" borderId="0" applyNumberFormat="0" applyFill="0" applyBorder="0" applyAlignment="0" applyProtection="0"/>
    <xf numFmtId="0" fontId="66" fillId="0" borderId="0" applyNumberFormat="0" applyFill="0" applyBorder="0" applyAlignment="0" applyProtection="0"/>
    <xf numFmtId="0" fontId="66" fillId="0" borderId="0" applyNumberFormat="0" applyFill="0" applyBorder="0" applyAlignment="0" applyProtection="0"/>
    <xf numFmtId="0" fontId="66" fillId="0" borderId="0" applyNumberFormat="0" applyFill="0" applyBorder="0" applyAlignment="0" applyProtection="0"/>
    <xf numFmtId="0" fontId="66" fillId="0" borderId="0" applyNumberFormat="0" applyFill="0" applyBorder="0" applyAlignment="0" applyProtection="0"/>
    <xf numFmtId="0" fontId="66" fillId="0" borderId="0" applyNumberFormat="0" applyFill="0" applyBorder="0" applyAlignment="0" applyProtection="0"/>
    <xf numFmtId="0" fontId="66" fillId="0" borderId="0" applyNumberFormat="0" applyFill="0" applyBorder="0" applyAlignment="0" applyProtection="0"/>
    <xf numFmtId="0" fontId="66" fillId="0" borderId="0" applyNumberFormat="0" applyFill="0" applyBorder="0" applyAlignment="0" applyProtection="0"/>
    <xf numFmtId="0" fontId="66" fillId="0" borderId="0" applyNumberFormat="0" applyFill="0" applyBorder="0" applyAlignment="0" applyProtection="0"/>
    <xf numFmtId="0" fontId="66" fillId="0" borderId="0" applyNumberFormat="0" applyFill="0" applyBorder="0" applyAlignment="0" applyProtection="0"/>
    <xf numFmtId="0" fontId="66" fillId="0" borderId="0" applyNumberFormat="0" applyFill="0" applyBorder="0" applyAlignment="0" applyProtection="0"/>
    <xf numFmtId="0" fontId="66" fillId="0" borderId="0" applyNumberFormat="0" applyFill="0" applyBorder="0" applyAlignment="0" applyProtection="0"/>
    <xf numFmtId="0" fontId="66" fillId="0" borderId="0" applyNumberFormat="0" applyFill="0" applyBorder="0" applyAlignment="0" applyProtection="0"/>
    <xf numFmtId="0" fontId="66" fillId="0" borderId="0" applyNumberFormat="0" applyFill="0" applyBorder="0" applyAlignment="0" applyProtection="0"/>
    <xf numFmtId="0" fontId="66" fillId="0" borderId="0" applyNumberFormat="0" applyFill="0" applyBorder="0" applyAlignment="0" applyProtection="0"/>
    <xf numFmtId="0" fontId="66" fillId="0" borderId="0" applyNumberFormat="0" applyFill="0" applyBorder="0" applyAlignment="0" applyProtection="0"/>
    <xf numFmtId="0" fontId="66" fillId="0" borderId="0" applyNumberFormat="0" applyFill="0" applyBorder="0" applyAlignment="0" applyProtection="0"/>
    <xf numFmtId="0" fontId="66" fillId="0" borderId="0" applyNumberFormat="0" applyFill="0" applyBorder="0" applyAlignment="0" applyProtection="0"/>
    <xf numFmtId="0" fontId="66" fillId="0" borderId="0" applyNumberFormat="0" applyFill="0" applyBorder="0" applyAlignment="0" applyProtection="0"/>
    <xf numFmtId="0" fontId="66" fillId="0" borderId="0" applyNumberFormat="0" applyFill="0" applyBorder="0" applyAlignment="0" applyProtection="0"/>
    <xf numFmtId="0" fontId="66" fillId="0" borderId="0" applyNumberFormat="0" applyFill="0" applyBorder="0" applyAlignment="0" applyProtection="0"/>
    <xf numFmtId="0" fontId="66" fillId="0" borderId="0" applyNumberFormat="0" applyFill="0" applyBorder="0" applyAlignment="0" applyProtection="0"/>
    <xf numFmtId="0" fontId="18" fillId="54" borderId="0" applyNumberFormat="0" applyFont="0" applyAlignment="0" applyProtection="0"/>
    <xf numFmtId="0" fontId="18" fillId="54" borderId="0" applyNumberFormat="0" applyFont="0" applyAlignment="0" applyProtection="0"/>
    <xf numFmtId="216" fontId="18" fillId="0" borderId="0" applyFont="0" applyFill="0" applyBorder="0" applyAlignment="0" applyProtection="0"/>
    <xf numFmtId="216" fontId="18" fillId="0" borderId="0" applyFont="0" applyFill="0" applyBorder="0" applyAlignment="0" applyProtection="0"/>
    <xf numFmtId="217" fontId="18" fillId="0" borderId="0" applyFont="0" applyFill="0" applyBorder="0" applyAlignment="0" applyProtection="0"/>
    <xf numFmtId="217" fontId="18" fillId="0" borderId="0" applyFont="0" applyFill="0" applyBorder="0" applyAlignment="0" applyProtection="0"/>
    <xf numFmtId="216" fontId="18" fillId="0" borderId="0" applyFont="0" applyFill="0" applyBorder="0" applyAlignment="0" applyProtection="0"/>
    <xf numFmtId="216" fontId="18" fillId="0" borderId="0" applyFont="0" applyFill="0" applyBorder="0" applyAlignment="0" applyProtection="0"/>
    <xf numFmtId="216" fontId="18" fillId="0" borderId="0" applyFont="0" applyFill="0" applyBorder="0" applyAlignment="0" applyProtection="0"/>
    <xf numFmtId="216" fontId="18" fillId="0" borderId="0" applyFont="0" applyFill="0" applyBorder="0" applyAlignment="0" applyProtection="0"/>
    <xf numFmtId="216" fontId="18" fillId="0" borderId="0" applyFont="0" applyFill="0" applyBorder="0" applyAlignment="0" applyProtection="0"/>
    <xf numFmtId="216" fontId="18" fillId="0" borderId="0" applyFont="0" applyFill="0" applyBorder="0" applyAlignment="0" applyProtection="0"/>
    <xf numFmtId="216" fontId="61" fillId="0" borderId="0" applyFont="0" applyFill="0" applyBorder="0" applyAlignment="0" applyProtection="0"/>
    <xf numFmtId="216" fontId="18" fillId="0" borderId="0" applyFont="0" applyFill="0" applyBorder="0" applyAlignment="0" applyProtection="0"/>
    <xf numFmtId="216" fontId="18" fillId="0" borderId="0" applyFont="0" applyFill="0" applyBorder="0" applyAlignment="0" applyProtection="0"/>
    <xf numFmtId="216" fontId="18" fillId="0" borderId="0" applyFont="0" applyFill="0" applyBorder="0" applyAlignment="0" applyProtection="0"/>
    <xf numFmtId="216" fontId="18" fillId="0" borderId="0" applyFont="0" applyFill="0" applyBorder="0" applyAlignment="0" applyProtection="0"/>
    <xf numFmtId="0" fontId="18" fillId="0" borderId="0" applyFont="0" applyFill="0" applyBorder="0" applyAlignment="0" applyProtection="0"/>
    <xf numFmtId="0" fontId="18" fillId="0" borderId="0" applyFont="0" applyFill="0" applyBorder="0" applyAlignment="0" applyProtection="0"/>
    <xf numFmtId="216" fontId="18" fillId="0" borderId="0" applyFont="0" applyFill="0" applyBorder="0" applyAlignment="0" applyProtection="0"/>
    <xf numFmtId="216" fontId="18" fillId="0" borderId="0" applyFont="0" applyFill="0" applyBorder="0" applyAlignment="0" applyProtection="0"/>
    <xf numFmtId="217" fontId="18" fillId="0" borderId="0" applyFont="0" applyFill="0" applyBorder="0" applyAlignment="0" applyProtection="0"/>
    <xf numFmtId="217" fontId="18" fillId="0" borderId="0" applyFont="0" applyFill="0" applyBorder="0" applyAlignment="0" applyProtection="0"/>
    <xf numFmtId="217" fontId="18" fillId="0" borderId="0" applyFont="0" applyFill="0" applyBorder="0" applyAlignment="0" applyProtection="0"/>
    <xf numFmtId="217" fontId="18" fillId="0" borderId="0" applyFont="0" applyFill="0" applyBorder="0" applyAlignment="0" applyProtection="0"/>
    <xf numFmtId="216" fontId="18" fillId="0" borderId="0" applyFont="0" applyFill="0" applyBorder="0" applyAlignment="0" applyProtection="0"/>
    <xf numFmtId="216" fontId="18" fillId="0" borderId="0" applyFont="0" applyFill="0" applyBorder="0" applyAlignment="0" applyProtection="0"/>
    <xf numFmtId="218" fontId="18" fillId="0" borderId="0" applyFont="0" applyFill="0" applyBorder="0" applyAlignment="0" applyProtection="0"/>
    <xf numFmtId="218" fontId="18" fillId="0" borderId="0" applyFont="0" applyFill="0" applyBorder="0" applyAlignment="0" applyProtection="0"/>
    <xf numFmtId="217" fontId="18" fillId="0" borderId="0" applyFont="0" applyFill="0" applyBorder="0" applyAlignment="0" applyProtection="0"/>
    <xf numFmtId="217" fontId="18" fillId="0" borderId="0" applyFont="0" applyFill="0" applyBorder="0" applyAlignment="0" applyProtection="0"/>
    <xf numFmtId="217" fontId="18" fillId="0" borderId="0" applyFont="0" applyFill="0" applyBorder="0" applyAlignment="0" applyProtection="0"/>
    <xf numFmtId="217" fontId="18" fillId="0" borderId="0" applyFont="0" applyFill="0" applyBorder="0" applyAlignment="0" applyProtection="0"/>
    <xf numFmtId="219" fontId="18" fillId="0" borderId="0" applyFont="0" applyFill="0" applyBorder="0" applyAlignment="0" applyProtection="0"/>
    <xf numFmtId="219" fontId="18" fillId="0" borderId="0" applyFont="0" applyFill="0" applyBorder="0" applyAlignment="0" applyProtection="0"/>
    <xf numFmtId="219" fontId="18" fillId="0" borderId="0" applyFont="0" applyFill="0" applyBorder="0" applyAlignment="0" applyProtection="0"/>
    <xf numFmtId="217" fontId="18" fillId="0" borderId="0" applyFont="0" applyFill="0" applyBorder="0" applyAlignment="0" applyProtection="0"/>
    <xf numFmtId="217" fontId="18" fillId="0" borderId="0" applyFont="0" applyFill="0" applyBorder="0" applyAlignment="0" applyProtection="0"/>
    <xf numFmtId="220" fontId="18" fillId="0" borderId="0" applyFont="0" applyFill="0" applyBorder="0" applyAlignment="0" applyProtection="0"/>
    <xf numFmtId="220" fontId="18" fillId="0" borderId="0" applyFont="0" applyFill="0" applyBorder="0" applyAlignment="0" applyProtection="0"/>
    <xf numFmtId="217" fontId="18" fillId="0" borderId="0" applyFont="0" applyFill="0" applyBorder="0" applyAlignment="0" applyProtection="0"/>
    <xf numFmtId="217" fontId="18" fillId="0" borderId="0" applyFont="0" applyFill="0" applyBorder="0" applyAlignment="0" applyProtection="0"/>
    <xf numFmtId="217" fontId="18" fillId="0" borderId="0" applyFont="0" applyFill="0" applyBorder="0" applyAlignment="0" applyProtection="0"/>
    <xf numFmtId="217" fontId="18" fillId="0" borderId="0" applyFont="0" applyFill="0" applyBorder="0" applyAlignment="0" applyProtection="0"/>
    <xf numFmtId="219" fontId="18" fillId="0" borderId="0" applyFont="0" applyFill="0" applyBorder="0" applyAlignment="0" applyProtection="0"/>
    <xf numFmtId="217" fontId="18" fillId="0" borderId="0" applyFont="0" applyFill="0" applyBorder="0" applyAlignment="0" applyProtection="0"/>
    <xf numFmtId="217" fontId="18" fillId="0" borderId="0" applyFont="0" applyFill="0" applyBorder="0" applyAlignment="0" applyProtection="0"/>
    <xf numFmtId="220" fontId="18" fillId="0" borderId="0" applyFont="0" applyFill="0" applyBorder="0" applyAlignment="0" applyProtection="0"/>
    <xf numFmtId="220" fontId="18" fillId="0" borderId="0" applyFont="0" applyFill="0" applyBorder="0" applyAlignment="0" applyProtection="0"/>
    <xf numFmtId="217" fontId="18" fillId="0" borderId="0" applyFont="0" applyFill="0" applyBorder="0" applyAlignment="0" applyProtection="0"/>
    <xf numFmtId="217" fontId="18" fillId="0" borderId="0" applyFont="0" applyFill="0" applyBorder="0" applyAlignment="0" applyProtection="0"/>
    <xf numFmtId="217" fontId="18" fillId="0" borderId="0" applyFont="0" applyFill="0" applyBorder="0" applyAlignment="0" applyProtection="0"/>
    <xf numFmtId="217" fontId="18" fillId="0" borderId="0" applyFont="0" applyFill="0" applyBorder="0" applyAlignment="0" applyProtection="0"/>
    <xf numFmtId="216" fontId="18" fillId="0" borderId="0" applyFont="0" applyFill="0" applyBorder="0" applyAlignment="0" applyProtection="0"/>
    <xf numFmtId="216" fontId="18" fillId="0" borderId="0" applyFont="0" applyFill="0" applyBorder="0" applyAlignment="0" applyProtection="0"/>
    <xf numFmtId="218" fontId="18" fillId="0" borderId="0" applyFont="0" applyFill="0" applyBorder="0" applyAlignment="0" applyProtection="0"/>
    <xf numFmtId="218" fontId="18" fillId="0" borderId="0" applyFont="0" applyFill="0" applyBorder="0" applyAlignment="0" applyProtection="0"/>
    <xf numFmtId="219" fontId="18" fillId="0" borderId="0" applyFont="0" applyFill="0" applyBorder="0" applyAlignment="0" applyProtection="0"/>
    <xf numFmtId="219" fontId="18" fillId="0" borderId="0" applyFont="0" applyFill="0" applyBorder="0" applyAlignment="0" applyProtection="0"/>
    <xf numFmtId="219" fontId="18" fillId="0" borderId="0" applyFont="0" applyFill="0" applyBorder="0" applyAlignment="0" applyProtection="0"/>
    <xf numFmtId="217" fontId="18" fillId="0" borderId="0" applyFont="0" applyFill="0" applyBorder="0" applyAlignment="0" applyProtection="0"/>
    <xf numFmtId="217" fontId="18" fillId="0" borderId="0" applyFont="0" applyFill="0" applyBorder="0" applyAlignment="0" applyProtection="0"/>
    <xf numFmtId="220" fontId="18" fillId="0" borderId="0" applyFont="0" applyFill="0" applyBorder="0" applyAlignment="0" applyProtection="0"/>
    <xf numFmtId="220" fontId="18" fillId="0" borderId="0" applyFont="0" applyFill="0" applyBorder="0" applyAlignment="0" applyProtection="0"/>
    <xf numFmtId="217" fontId="18" fillId="0" borderId="0" applyFont="0" applyFill="0" applyBorder="0" applyAlignment="0" applyProtection="0"/>
    <xf numFmtId="217" fontId="18" fillId="0" borderId="0" applyFont="0" applyFill="0" applyBorder="0" applyAlignment="0" applyProtection="0"/>
    <xf numFmtId="217" fontId="18" fillId="0" borderId="0" applyFont="0" applyFill="0" applyBorder="0" applyAlignment="0" applyProtection="0"/>
    <xf numFmtId="217" fontId="18" fillId="0" borderId="0" applyFont="0" applyFill="0" applyBorder="0" applyAlignment="0" applyProtection="0"/>
    <xf numFmtId="219" fontId="18" fillId="0" borderId="0" applyFont="0" applyFill="0" applyBorder="0" applyAlignment="0" applyProtection="0"/>
    <xf numFmtId="217" fontId="18" fillId="0" borderId="0" applyFont="0" applyFill="0" applyBorder="0" applyAlignment="0" applyProtection="0"/>
    <xf numFmtId="217" fontId="18" fillId="0" borderId="0" applyFont="0" applyFill="0" applyBorder="0" applyAlignment="0" applyProtection="0"/>
    <xf numFmtId="220" fontId="18" fillId="0" borderId="0" applyFont="0" applyFill="0" applyBorder="0" applyAlignment="0" applyProtection="0"/>
    <xf numFmtId="220" fontId="18" fillId="0" borderId="0" applyFont="0" applyFill="0" applyBorder="0" applyAlignment="0" applyProtection="0"/>
    <xf numFmtId="217" fontId="18" fillId="0" borderId="0" applyFont="0" applyFill="0" applyBorder="0" applyAlignment="0" applyProtection="0"/>
    <xf numFmtId="217" fontId="18" fillId="0" borderId="0" applyFont="0" applyFill="0" applyBorder="0" applyAlignment="0" applyProtection="0"/>
    <xf numFmtId="217" fontId="18" fillId="0" borderId="0" applyFont="0" applyFill="0" applyBorder="0" applyAlignment="0" applyProtection="0"/>
    <xf numFmtId="217" fontId="18" fillId="0" borderId="0" applyFont="0" applyFill="0" applyBorder="0" applyAlignment="0" applyProtection="0"/>
    <xf numFmtId="216" fontId="18" fillId="0" borderId="0" applyFont="0" applyFill="0" applyBorder="0" applyAlignment="0" applyProtection="0"/>
    <xf numFmtId="216" fontId="18" fillId="0" borderId="0" applyFont="0" applyFill="0" applyBorder="0" applyAlignment="0" applyProtection="0"/>
    <xf numFmtId="216" fontId="18" fillId="0" borderId="0" applyFont="0" applyFill="0" applyBorder="0" applyAlignment="0" applyProtection="0"/>
    <xf numFmtId="216" fontId="18" fillId="0" borderId="0" applyFont="0" applyFill="0" applyBorder="0" applyAlignment="0" applyProtection="0"/>
    <xf numFmtId="216" fontId="18" fillId="0" borderId="0" applyFont="0" applyFill="0" applyBorder="0" applyAlignment="0" applyProtection="0"/>
    <xf numFmtId="216" fontId="18" fillId="0" borderId="0" applyFont="0" applyFill="0" applyBorder="0" applyAlignment="0" applyProtection="0"/>
    <xf numFmtId="216" fontId="18" fillId="0" borderId="0" applyFont="0" applyFill="0" applyBorder="0" applyAlignment="0" applyProtection="0"/>
    <xf numFmtId="216" fontId="18" fillId="0" borderId="0" applyFont="0" applyFill="0" applyBorder="0" applyAlignment="0" applyProtection="0"/>
    <xf numFmtId="221" fontId="18" fillId="0" borderId="0" applyFont="0" applyFill="0" applyBorder="0" applyAlignment="0" applyProtection="0"/>
    <xf numFmtId="216" fontId="18" fillId="0" borderId="0" applyFont="0" applyFill="0" applyBorder="0" applyAlignment="0" applyProtection="0"/>
    <xf numFmtId="216" fontId="18" fillId="0" borderId="0" applyFont="0" applyFill="0" applyBorder="0" applyAlignment="0" applyProtection="0"/>
    <xf numFmtId="221" fontId="18" fillId="0" borderId="0" applyFont="0" applyFill="0" applyBorder="0" applyAlignment="0" applyProtection="0"/>
    <xf numFmtId="216" fontId="18" fillId="0" borderId="0" applyFont="0" applyFill="0" applyBorder="0" applyAlignment="0" applyProtection="0"/>
    <xf numFmtId="216" fontId="18" fillId="0" borderId="0" applyFont="0" applyFill="0" applyBorder="0" applyAlignment="0" applyProtection="0"/>
    <xf numFmtId="199" fontId="18" fillId="0" borderId="0" applyFont="0" applyFill="0" applyBorder="0" applyAlignment="0" applyProtection="0"/>
    <xf numFmtId="199" fontId="18" fillId="0" borderId="0" applyFont="0" applyFill="0" applyBorder="0" applyAlignment="0" applyProtection="0"/>
    <xf numFmtId="222" fontId="18" fillId="0" borderId="0" applyFont="0" applyFill="0" applyBorder="0" applyAlignment="0" applyProtection="0"/>
    <xf numFmtId="222" fontId="18" fillId="0" borderId="0" applyFont="0" applyFill="0" applyBorder="0" applyAlignment="0" applyProtection="0"/>
    <xf numFmtId="216" fontId="18" fillId="0" borderId="0" applyFont="0" applyFill="0" applyBorder="0" applyAlignment="0" applyProtection="0"/>
    <xf numFmtId="216" fontId="18" fillId="0" borderId="0" applyFont="0" applyFill="0" applyBorder="0" applyAlignment="0" applyProtection="0"/>
    <xf numFmtId="218" fontId="18" fillId="0" borderId="0" applyFont="0" applyFill="0" applyBorder="0" applyAlignment="0" applyProtection="0"/>
    <xf numFmtId="218" fontId="18" fillId="0" borderId="0" applyFont="0" applyFill="0" applyBorder="0" applyAlignment="0" applyProtection="0"/>
    <xf numFmtId="219" fontId="18" fillId="0" borderId="0" applyFont="0" applyFill="0" applyBorder="0" applyAlignment="0" applyProtection="0"/>
    <xf numFmtId="219" fontId="18" fillId="0" borderId="0" applyFont="0" applyFill="0" applyBorder="0" applyAlignment="0" applyProtection="0"/>
    <xf numFmtId="219" fontId="18" fillId="0" borderId="0" applyFont="0" applyFill="0" applyBorder="0" applyAlignment="0" applyProtection="0"/>
    <xf numFmtId="217" fontId="18" fillId="0" borderId="0" applyFont="0" applyFill="0" applyBorder="0" applyAlignment="0" applyProtection="0"/>
    <xf numFmtId="217" fontId="18" fillId="0" borderId="0" applyFont="0" applyFill="0" applyBorder="0" applyAlignment="0" applyProtection="0"/>
    <xf numFmtId="220" fontId="18" fillId="0" borderId="0" applyFont="0" applyFill="0" applyBorder="0" applyAlignment="0" applyProtection="0"/>
    <xf numFmtId="220" fontId="18" fillId="0" borderId="0" applyFont="0" applyFill="0" applyBorder="0" applyAlignment="0" applyProtection="0"/>
    <xf numFmtId="217" fontId="18" fillId="0" borderId="0" applyFont="0" applyFill="0" applyBorder="0" applyAlignment="0" applyProtection="0"/>
    <xf numFmtId="217" fontId="18" fillId="0" borderId="0" applyFont="0" applyFill="0" applyBorder="0" applyAlignment="0" applyProtection="0"/>
    <xf numFmtId="217" fontId="18" fillId="0" borderId="0" applyFont="0" applyFill="0" applyBorder="0" applyAlignment="0" applyProtection="0"/>
    <xf numFmtId="217" fontId="18" fillId="0" borderId="0" applyFont="0" applyFill="0" applyBorder="0" applyAlignment="0" applyProtection="0"/>
    <xf numFmtId="219" fontId="18" fillId="0" borderId="0" applyFont="0" applyFill="0" applyBorder="0" applyAlignment="0" applyProtection="0"/>
    <xf numFmtId="217" fontId="18" fillId="0" borderId="0" applyFont="0" applyFill="0" applyBorder="0" applyAlignment="0" applyProtection="0"/>
    <xf numFmtId="217" fontId="18" fillId="0" borderId="0" applyFont="0" applyFill="0" applyBorder="0" applyAlignment="0" applyProtection="0"/>
    <xf numFmtId="220" fontId="18" fillId="0" borderId="0" applyFont="0" applyFill="0" applyBorder="0" applyAlignment="0" applyProtection="0"/>
    <xf numFmtId="220" fontId="18" fillId="0" borderId="0" applyFont="0" applyFill="0" applyBorder="0" applyAlignment="0" applyProtection="0"/>
    <xf numFmtId="217" fontId="18" fillId="0" borderId="0" applyFont="0" applyFill="0" applyBorder="0" applyAlignment="0" applyProtection="0"/>
    <xf numFmtId="217" fontId="18" fillId="0" borderId="0" applyFont="0" applyFill="0" applyBorder="0" applyAlignment="0" applyProtection="0"/>
    <xf numFmtId="217" fontId="18" fillId="0" borderId="0" applyFont="0" applyFill="0" applyBorder="0" applyAlignment="0" applyProtection="0"/>
    <xf numFmtId="217" fontId="18" fillId="0" borderId="0" applyFont="0" applyFill="0" applyBorder="0" applyAlignment="0" applyProtection="0"/>
    <xf numFmtId="223" fontId="18" fillId="0" borderId="0" applyFont="0" applyFill="0" applyBorder="0" applyProtection="0">
      <alignment horizontal="right"/>
    </xf>
    <xf numFmtId="223" fontId="18" fillId="0" borderId="0" applyFont="0" applyFill="0" applyBorder="0" applyProtection="0">
      <alignment horizontal="right"/>
    </xf>
    <xf numFmtId="224" fontId="18" fillId="0" borderId="0" applyFont="0" applyFill="0" applyBorder="0" applyAlignment="0" applyProtection="0"/>
    <xf numFmtId="224" fontId="18" fillId="0" borderId="0" applyFont="0" applyFill="0" applyBorder="0" applyAlignment="0" applyProtection="0"/>
    <xf numFmtId="223" fontId="18" fillId="0" borderId="0" applyFont="0" applyFill="0" applyBorder="0" applyProtection="0">
      <alignment horizontal="right"/>
    </xf>
    <xf numFmtId="223" fontId="18" fillId="0" borderId="0" applyFont="0" applyFill="0" applyBorder="0" applyProtection="0">
      <alignment horizontal="right"/>
    </xf>
    <xf numFmtId="223" fontId="18" fillId="0" borderId="0" applyFont="0" applyFill="0" applyBorder="0" applyProtection="0">
      <alignment horizontal="right"/>
    </xf>
    <xf numFmtId="223" fontId="18" fillId="0" borderId="0" applyFont="0" applyFill="0" applyBorder="0" applyProtection="0">
      <alignment horizontal="right"/>
    </xf>
    <xf numFmtId="223" fontId="18" fillId="0" borderId="0" applyFont="0" applyFill="0" applyBorder="0" applyProtection="0">
      <alignment horizontal="right"/>
    </xf>
    <xf numFmtId="223" fontId="18" fillId="0" borderId="0" applyFont="0" applyFill="0" applyBorder="0" applyProtection="0">
      <alignment horizontal="right"/>
    </xf>
    <xf numFmtId="223" fontId="61" fillId="0" borderId="0" applyFont="0" applyFill="0" applyBorder="0" applyProtection="0">
      <alignment horizontal="right"/>
    </xf>
    <xf numFmtId="223" fontId="18" fillId="0" borderId="0" applyFont="0" applyFill="0" applyBorder="0" applyProtection="0">
      <alignment horizontal="right"/>
    </xf>
    <xf numFmtId="223" fontId="18" fillId="0" borderId="0" applyFont="0" applyFill="0" applyBorder="0" applyProtection="0">
      <alignment horizontal="right"/>
    </xf>
    <xf numFmtId="223" fontId="18" fillId="0" borderId="0" applyFont="0" applyFill="0" applyBorder="0" applyProtection="0">
      <alignment horizontal="right"/>
    </xf>
    <xf numFmtId="223" fontId="18" fillId="0" borderId="0" applyFont="0" applyFill="0" applyBorder="0" applyProtection="0">
      <alignment horizontal="right"/>
    </xf>
    <xf numFmtId="0" fontId="18" fillId="0" borderId="0" applyFont="0" applyFill="0" applyBorder="0" applyProtection="0">
      <alignment horizontal="right"/>
    </xf>
    <xf numFmtId="0" fontId="18" fillId="0" borderId="0" applyFont="0" applyFill="0" applyBorder="0" applyProtection="0">
      <alignment horizontal="right"/>
    </xf>
    <xf numFmtId="223" fontId="18" fillId="0" borderId="0" applyFont="0" applyFill="0" applyBorder="0" applyProtection="0">
      <alignment horizontal="right"/>
    </xf>
    <xf numFmtId="223" fontId="18" fillId="0" borderId="0" applyFont="0" applyFill="0" applyBorder="0" applyProtection="0">
      <alignment horizontal="right"/>
    </xf>
    <xf numFmtId="224" fontId="18" fillId="0" borderId="0" applyFont="0" applyFill="0" applyBorder="0" applyAlignment="0" applyProtection="0"/>
    <xf numFmtId="224" fontId="18" fillId="0" borderId="0" applyFont="0" applyFill="0" applyBorder="0" applyAlignment="0" applyProtection="0"/>
    <xf numFmtId="224" fontId="18" fillId="0" borderId="0" applyFont="0" applyFill="0" applyBorder="0" applyAlignment="0" applyProtection="0"/>
    <xf numFmtId="224" fontId="18" fillId="0" borderId="0" applyFont="0" applyFill="0" applyBorder="0" applyAlignment="0" applyProtection="0"/>
    <xf numFmtId="223" fontId="18" fillId="0" borderId="0" applyFont="0" applyFill="0" applyBorder="0" applyProtection="0">
      <alignment horizontal="right"/>
    </xf>
    <xf numFmtId="223" fontId="18" fillId="0" borderId="0" applyFont="0" applyFill="0" applyBorder="0" applyProtection="0">
      <alignment horizontal="right"/>
    </xf>
    <xf numFmtId="169" fontId="18" fillId="0" borderId="0" applyFont="0" applyFill="0" applyBorder="0" applyAlignment="0" applyProtection="0"/>
    <xf numFmtId="169" fontId="18" fillId="0" borderId="0" applyFont="0" applyFill="0" applyBorder="0" applyAlignment="0" applyProtection="0"/>
    <xf numFmtId="224" fontId="18" fillId="0" borderId="0" applyFont="0" applyFill="0" applyBorder="0" applyAlignment="0" applyProtection="0"/>
    <xf numFmtId="224" fontId="18" fillId="0" borderId="0" applyFont="0" applyFill="0" applyBorder="0" applyAlignment="0" applyProtection="0"/>
    <xf numFmtId="224" fontId="18" fillId="0" borderId="0" applyFont="0" applyFill="0" applyBorder="0" applyAlignment="0" applyProtection="0"/>
    <xf numFmtId="224" fontId="18" fillId="0" borderId="0" applyFont="0" applyFill="0" applyBorder="0" applyAlignment="0" applyProtection="0"/>
    <xf numFmtId="208" fontId="18" fillId="0" borderId="0" applyFont="0" applyFill="0" applyBorder="0" applyAlignment="0" applyProtection="0"/>
    <xf numFmtId="208" fontId="18" fillId="0" borderId="0" applyFont="0" applyFill="0" applyBorder="0" applyAlignment="0" applyProtection="0"/>
    <xf numFmtId="208" fontId="18" fillId="0" borderId="0" applyFont="0" applyFill="0" applyBorder="0" applyAlignment="0" applyProtection="0"/>
    <xf numFmtId="224" fontId="18" fillId="0" borderId="0" applyFont="0" applyFill="0" applyBorder="0" applyAlignment="0" applyProtection="0"/>
    <xf numFmtId="224" fontId="18" fillId="0" borderId="0" applyFont="0" applyFill="0" applyBorder="0" applyAlignment="0" applyProtection="0"/>
    <xf numFmtId="225" fontId="18" fillId="0" borderId="0" applyFont="0" applyFill="0" applyBorder="0" applyAlignment="0" applyProtection="0"/>
    <xf numFmtId="225" fontId="18" fillId="0" borderId="0" applyFont="0" applyFill="0" applyBorder="0" applyAlignment="0" applyProtection="0"/>
    <xf numFmtId="224" fontId="18" fillId="0" borderId="0" applyFont="0" applyFill="0" applyBorder="0" applyAlignment="0" applyProtection="0"/>
    <xf numFmtId="224" fontId="18" fillId="0" borderId="0" applyFont="0" applyFill="0" applyBorder="0" applyAlignment="0" applyProtection="0"/>
    <xf numFmtId="224" fontId="18" fillId="0" borderId="0" applyFont="0" applyFill="0" applyBorder="0" applyAlignment="0" applyProtection="0"/>
    <xf numFmtId="224" fontId="18" fillId="0" borderId="0" applyFont="0" applyFill="0" applyBorder="0" applyAlignment="0" applyProtection="0"/>
    <xf numFmtId="208" fontId="18" fillId="0" borderId="0" applyFont="0" applyFill="0" applyBorder="0" applyAlignment="0" applyProtection="0"/>
    <xf numFmtId="224" fontId="18" fillId="0" borderId="0" applyFont="0" applyFill="0" applyBorder="0" applyAlignment="0" applyProtection="0"/>
    <xf numFmtId="224" fontId="18" fillId="0" borderId="0" applyFont="0" applyFill="0" applyBorder="0" applyAlignment="0" applyProtection="0"/>
    <xf numFmtId="225" fontId="18" fillId="0" borderId="0" applyFont="0" applyFill="0" applyBorder="0" applyAlignment="0" applyProtection="0"/>
    <xf numFmtId="225" fontId="18" fillId="0" borderId="0" applyFont="0" applyFill="0" applyBorder="0" applyAlignment="0" applyProtection="0"/>
    <xf numFmtId="224" fontId="18" fillId="0" borderId="0" applyFont="0" applyFill="0" applyBorder="0" applyAlignment="0" applyProtection="0"/>
    <xf numFmtId="224" fontId="18" fillId="0" borderId="0" applyFont="0" applyFill="0" applyBorder="0" applyAlignment="0" applyProtection="0"/>
    <xf numFmtId="224" fontId="18" fillId="0" borderId="0" applyFont="0" applyFill="0" applyBorder="0" applyAlignment="0" applyProtection="0"/>
    <xf numFmtId="224" fontId="18" fillId="0" borderId="0" applyFont="0" applyFill="0" applyBorder="0" applyAlignment="0" applyProtection="0"/>
    <xf numFmtId="223" fontId="18" fillId="0" borderId="0" applyFont="0" applyFill="0" applyBorder="0" applyProtection="0">
      <alignment horizontal="right"/>
    </xf>
    <xf numFmtId="223" fontId="18" fillId="0" borderId="0" applyFont="0" applyFill="0" applyBorder="0" applyProtection="0">
      <alignment horizontal="right"/>
    </xf>
    <xf numFmtId="169" fontId="18" fillId="0" borderId="0" applyFont="0" applyFill="0" applyBorder="0" applyAlignment="0" applyProtection="0"/>
    <xf numFmtId="169" fontId="18" fillId="0" borderId="0" applyFont="0" applyFill="0" applyBorder="0" applyAlignment="0" applyProtection="0"/>
    <xf numFmtId="208" fontId="18" fillId="0" borderId="0" applyFont="0" applyFill="0" applyBorder="0" applyAlignment="0" applyProtection="0"/>
    <xf numFmtId="208" fontId="18" fillId="0" borderId="0" applyFont="0" applyFill="0" applyBorder="0" applyAlignment="0" applyProtection="0"/>
    <xf numFmtId="208" fontId="18" fillId="0" borderId="0" applyFont="0" applyFill="0" applyBorder="0" applyAlignment="0" applyProtection="0"/>
    <xf numFmtId="224" fontId="18" fillId="0" borderId="0" applyFont="0" applyFill="0" applyBorder="0" applyAlignment="0" applyProtection="0"/>
    <xf numFmtId="224" fontId="18" fillId="0" borderId="0" applyFont="0" applyFill="0" applyBorder="0" applyAlignment="0" applyProtection="0"/>
    <xf numFmtId="225" fontId="18" fillId="0" borderId="0" applyFont="0" applyFill="0" applyBorder="0" applyAlignment="0" applyProtection="0"/>
    <xf numFmtId="225" fontId="18" fillId="0" borderId="0" applyFont="0" applyFill="0" applyBorder="0" applyAlignment="0" applyProtection="0"/>
    <xf numFmtId="224" fontId="18" fillId="0" borderId="0" applyFont="0" applyFill="0" applyBorder="0" applyAlignment="0" applyProtection="0"/>
    <xf numFmtId="224" fontId="18" fillId="0" borderId="0" applyFont="0" applyFill="0" applyBorder="0" applyAlignment="0" applyProtection="0"/>
    <xf numFmtId="224" fontId="18" fillId="0" borderId="0" applyFont="0" applyFill="0" applyBorder="0" applyAlignment="0" applyProtection="0"/>
    <xf numFmtId="224" fontId="18" fillId="0" borderId="0" applyFont="0" applyFill="0" applyBorder="0" applyAlignment="0" applyProtection="0"/>
    <xf numFmtId="208" fontId="18" fillId="0" borderId="0" applyFont="0" applyFill="0" applyBorder="0" applyAlignment="0" applyProtection="0"/>
    <xf numFmtId="224" fontId="18" fillId="0" borderId="0" applyFont="0" applyFill="0" applyBorder="0" applyAlignment="0" applyProtection="0"/>
    <xf numFmtId="224" fontId="18" fillId="0" borderId="0" applyFont="0" applyFill="0" applyBorder="0" applyAlignment="0" applyProtection="0"/>
    <xf numFmtId="225" fontId="18" fillId="0" borderId="0" applyFont="0" applyFill="0" applyBorder="0" applyAlignment="0" applyProtection="0"/>
    <xf numFmtId="225" fontId="18" fillId="0" borderId="0" applyFont="0" applyFill="0" applyBorder="0" applyAlignment="0" applyProtection="0"/>
    <xf numFmtId="224" fontId="18" fillId="0" borderId="0" applyFont="0" applyFill="0" applyBorder="0" applyAlignment="0" applyProtection="0"/>
    <xf numFmtId="224" fontId="18" fillId="0" borderId="0" applyFont="0" applyFill="0" applyBorder="0" applyAlignment="0" applyProtection="0"/>
    <xf numFmtId="224" fontId="18" fillId="0" borderId="0" applyFont="0" applyFill="0" applyBorder="0" applyAlignment="0" applyProtection="0"/>
    <xf numFmtId="224" fontId="18" fillId="0" borderId="0" applyFont="0" applyFill="0" applyBorder="0" applyAlignment="0" applyProtection="0"/>
    <xf numFmtId="223" fontId="18" fillId="0" borderId="0" applyFont="0" applyFill="0" applyBorder="0" applyProtection="0">
      <alignment horizontal="right"/>
    </xf>
    <xf numFmtId="223" fontId="18" fillId="0" borderId="0" applyFont="0" applyFill="0" applyBorder="0" applyProtection="0">
      <alignment horizontal="right"/>
    </xf>
    <xf numFmtId="223" fontId="18" fillId="0" borderId="0" applyFont="0" applyFill="0" applyBorder="0" applyProtection="0">
      <alignment horizontal="right"/>
    </xf>
    <xf numFmtId="223" fontId="18" fillId="0" borderId="0" applyFont="0" applyFill="0" applyBorder="0" applyProtection="0">
      <alignment horizontal="right"/>
    </xf>
    <xf numFmtId="223" fontId="18" fillId="0" borderId="0" applyFont="0" applyFill="0" applyBorder="0" applyProtection="0">
      <alignment horizontal="right"/>
    </xf>
    <xf numFmtId="223" fontId="18" fillId="0" borderId="0" applyFont="0" applyFill="0" applyBorder="0" applyProtection="0">
      <alignment horizontal="right"/>
    </xf>
    <xf numFmtId="223" fontId="18" fillId="0" borderId="0" applyFont="0" applyFill="0" applyBorder="0" applyProtection="0">
      <alignment horizontal="right"/>
    </xf>
    <xf numFmtId="223" fontId="18" fillId="0" borderId="0" applyFont="0" applyFill="0" applyBorder="0" applyProtection="0">
      <alignment horizontal="right"/>
    </xf>
    <xf numFmtId="226" fontId="18" fillId="0" borderId="0" applyFont="0" applyFill="0" applyBorder="0" applyProtection="0">
      <alignment horizontal="right"/>
    </xf>
    <xf numFmtId="227" fontId="18" fillId="0" borderId="0" applyFont="0" applyFill="0" applyBorder="0" applyProtection="0">
      <alignment horizontal="right"/>
    </xf>
    <xf numFmtId="227" fontId="18" fillId="0" borderId="0" applyFont="0" applyFill="0" applyBorder="0" applyProtection="0">
      <alignment horizontal="right"/>
    </xf>
    <xf numFmtId="223" fontId="18" fillId="0" borderId="0" applyFont="0" applyFill="0" applyBorder="0" applyProtection="0">
      <alignment horizontal="right"/>
    </xf>
    <xf numFmtId="223" fontId="18" fillId="0" borderId="0" applyFont="0" applyFill="0" applyBorder="0" applyProtection="0">
      <alignment horizontal="right"/>
    </xf>
    <xf numFmtId="219" fontId="18" fillId="0" borderId="0" applyFont="0" applyFill="0" applyBorder="0" applyProtection="0">
      <alignment horizontal="right"/>
    </xf>
    <xf numFmtId="219" fontId="18" fillId="0" borderId="0" applyFont="0" applyFill="0" applyBorder="0" applyProtection="0">
      <alignment horizontal="right"/>
    </xf>
    <xf numFmtId="223" fontId="18" fillId="0" borderId="0" applyFont="0" applyFill="0" applyBorder="0" applyProtection="0">
      <alignment horizontal="right"/>
    </xf>
    <xf numFmtId="223" fontId="18" fillId="0" borderId="0" applyFont="0" applyFill="0" applyBorder="0" applyProtection="0">
      <alignment horizontal="right"/>
    </xf>
    <xf numFmtId="223" fontId="18" fillId="0" borderId="0" applyFont="0" applyFill="0" applyBorder="0" applyProtection="0">
      <alignment horizontal="right"/>
    </xf>
    <xf numFmtId="223" fontId="18" fillId="0" borderId="0" applyFont="0" applyFill="0" applyBorder="0" applyProtection="0">
      <alignment horizontal="right"/>
    </xf>
    <xf numFmtId="226" fontId="18" fillId="0" borderId="0" applyFont="0" applyFill="0" applyBorder="0" applyProtection="0">
      <alignment horizontal="right"/>
    </xf>
    <xf numFmtId="227" fontId="18" fillId="0" borderId="0" applyFont="0" applyFill="0" applyBorder="0" applyProtection="0">
      <alignment horizontal="right"/>
    </xf>
    <xf numFmtId="227" fontId="18" fillId="0" borderId="0" applyFont="0" applyFill="0" applyBorder="0" applyProtection="0">
      <alignment horizontal="right"/>
    </xf>
    <xf numFmtId="223" fontId="18" fillId="0" borderId="0" applyFont="0" applyFill="0" applyBorder="0" applyProtection="0">
      <alignment horizontal="right"/>
    </xf>
    <xf numFmtId="223" fontId="18" fillId="0" borderId="0" applyFont="0" applyFill="0" applyBorder="0" applyProtection="0">
      <alignment horizontal="right"/>
    </xf>
    <xf numFmtId="219" fontId="18" fillId="0" borderId="0" applyFont="0" applyFill="0" applyBorder="0" applyProtection="0">
      <alignment horizontal="right"/>
    </xf>
    <xf numFmtId="219" fontId="18" fillId="0" borderId="0" applyFont="0" applyFill="0" applyBorder="0" applyProtection="0">
      <alignment horizontal="right"/>
    </xf>
    <xf numFmtId="223" fontId="18" fillId="0" borderId="0" applyFont="0" applyFill="0" applyBorder="0" applyProtection="0">
      <alignment horizontal="right"/>
    </xf>
    <xf numFmtId="223" fontId="18" fillId="0" borderId="0" applyFont="0" applyFill="0" applyBorder="0" applyProtection="0">
      <alignment horizontal="right"/>
    </xf>
    <xf numFmtId="223" fontId="18" fillId="0" borderId="0" applyFont="0" applyFill="0" applyBorder="0" applyProtection="0">
      <alignment horizontal="right"/>
    </xf>
    <xf numFmtId="223" fontId="18" fillId="0" borderId="0" applyFont="0" applyFill="0" applyBorder="0" applyProtection="0">
      <alignment horizontal="right"/>
    </xf>
    <xf numFmtId="228" fontId="18" fillId="0" borderId="0" applyFont="0" applyFill="0" applyBorder="0" applyProtection="0">
      <alignment horizontal="right"/>
    </xf>
    <xf numFmtId="228" fontId="18" fillId="0" borderId="0" applyFont="0" applyFill="0" applyBorder="0" applyProtection="0">
      <alignment horizontal="right"/>
    </xf>
    <xf numFmtId="223" fontId="18" fillId="0" borderId="0" applyFont="0" applyFill="0" applyBorder="0" applyProtection="0">
      <alignment horizontal="right"/>
    </xf>
    <xf numFmtId="223" fontId="18" fillId="0" borderId="0" applyFont="0" applyFill="0" applyBorder="0" applyProtection="0">
      <alignment horizontal="right"/>
    </xf>
    <xf numFmtId="169" fontId="18" fillId="0" borderId="0" applyFont="0" applyFill="0" applyBorder="0" applyAlignment="0" applyProtection="0"/>
    <xf numFmtId="169" fontId="18" fillId="0" borderId="0" applyFont="0" applyFill="0" applyBorder="0" applyAlignment="0" applyProtection="0"/>
    <xf numFmtId="208" fontId="18" fillId="0" borderId="0" applyFont="0" applyFill="0" applyBorder="0" applyAlignment="0" applyProtection="0"/>
    <xf numFmtId="208" fontId="18" fillId="0" borderId="0" applyFont="0" applyFill="0" applyBorder="0" applyAlignment="0" applyProtection="0"/>
    <xf numFmtId="208" fontId="18" fillId="0" borderId="0" applyFont="0" applyFill="0" applyBorder="0" applyAlignment="0" applyProtection="0"/>
    <xf numFmtId="224" fontId="18" fillId="0" borderId="0" applyFont="0" applyFill="0" applyBorder="0" applyAlignment="0" applyProtection="0"/>
    <xf numFmtId="224" fontId="18" fillId="0" borderId="0" applyFont="0" applyFill="0" applyBorder="0" applyAlignment="0" applyProtection="0"/>
    <xf numFmtId="225" fontId="18" fillId="0" borderId="0" applyFont="0" applyFill="0" applyBorder="0" applyAlignment="0" applyProtection="0"/>
    <xf numFmtId="225" fontId="18" fillId="0" borderId="0" applyFont="0" applyFill="0" applyBorder="0" applyAlignment="0" applyProtection="0"/>
    <xf numFmtId="224" fontId="18" fillId="0" borderId="0" applyFont="0" applyFill="0" applyBorder="0" applyAlignment="0" applyProtection="0"/>
    <xf numFmtId="224" fontId="18" fillId="0" borderId="0" applyFont="0" applyFill="0" applyBorder="0" applyAlignment="0" applyProtection="0"/>
    <xf numFmtId="224" fontId="18" fillId="0" borderId="0" applyFont="0" applyFill="0" applyBorder="0" applyAlignment="0" applyProtection="0"/>
    <xf numFmtId="224" fontId="18" fillId="0" borderId="0" applyFont="0" applyFill="0" applyBorder="0" applyAlignment="0" applyProtection="0"/>
    <xf numFmtId="208" fontId="18" fillId="0" borderId="0" applyFont="0" applyFill="0" applyBorder="0" applyAlignment="0" applyProtection="0"/>
    <xf numFmtId="224" fontId="18" fillId="0" borderId="0" applyFont="0" applyFill="0" applyBorder="0" applyAlignment="0" applyProtection="0"/>
    <xf numFmtId="224" fontId="18" fillId="0" borderId="0" applyFont="0" applyFill="0" applyBorder="0" applyAlignment="0" applyProtection="0"/>
    <xf numFmtId="225" fontId="18" fillId="0" borderId="0" applyFont="0" applyFill="0" applyBorder="0" applyAlignment="0" applyProtection="0"/>
    <xf numFmtId="225" fontId="18" fillId="0" borderId="0" applyFont="0" applyFill="0" applyBorder="0" applyAlignment="0" applyProtection="0"/>
    <xf numFmtId="224" fontId="18" fillId="0" borderId="0" applyFont="0" applyFill="0" applyBorder="0" applyAlignment="0" applyProtection="0"/>
    <xf numFmtId="224" fontId="18" fillId="0" borderId="0" applyFont="0" applyFill="0" applyBorder="0" applyAlignment="0" applyProtection="0"/>
    <xf numFmtId="224" fontId="18" fillId="0" borderId="0" applyFont="0" applyFill="0" applyBorder="0" applyAlignment="0" applyProtection="0"/>
    <xf numFmtId="224" fontId="18" fillId="0" borderId="0" applyFont="0" applyFill="0" applyBorder="0" applyAlignment="0" applyProtection="0"/>
    <xf numFmtId="190" fontId="18" fillId="0" borderId="0" applyFont="0" applyFill="0" applyBorder="0" applyAlignment="0" applyProtection="0"/>
    <xf numFmtId="190" fontId="18" fillId="0" borderId="0" applyFont="0" applyFill="0" applyBorder="0" applyAlignment="0" applyProtection="0"/>
    <xf numFmtId="229" fontId="18" fillId="0" borderId="0" applyFont="0" applyFill="0" applyBorder="0" applyAlignment="0" applyProtection="0"/>
    <xf numFmtId="229" fontId="18" fillId="0" borderId="0" applyFont="0" applyFill="0" applyBorder="0" applyAlignment="0" applyProtection="0"/>
    <xf numFmtId="229" fontId="18" fillId="0" borderId="0" applyFont="0" applyFill="0" applyBorder="0" applyAlignment="0" applyProtection="0"/>
    <xf numFmtId="229" fontId="18" fillId="0" borderId="0" applyFont="0" applyFill="0" applyBorder="0" applyAlignment="0" applyProtection="0"/>
    <xf numFmtId="229" fontId="18" fillId="0" borderId="0" applyFont="0" applyFill="0" applyBorder="0" applyAlignment="0" applyProtection="0"/>
    <xf numFmtId="229" fontId="18" fillId="0" borderId="0" applyFont="0" applyFill="0" applyBorder="0" applyAlignment="0" applyProtection="0"/>
    <xf numFmtId="229" fontId="18" fillId="0" borderId="0" applyFont="0" applyFill="0" applyBorder="0" applyAlignment="0" applyProtection="0"/>
    <xf numFmtId="229" fontId="18" fillId="0" borderId="0" applyFont="0" applyFill="0" applyBorder="0" applyAlignment="0" applyProtection="0"/>
    <xf numFmtId="229" fontId="18" fillId="0" borderId="0" applyFont="0" applyFill="0" applyBorder="0" applyAlignment="0" applyProtection="0"/>
    <xf numFmtId="229" fontId="18" fillId="0" borderId="0" applyFont="0" applyFill="0" applyBorder="0" applyAlignment="0" applyProtection="0"/>
    <xf numFmtId="220" fontId="18" fillId="0" borderId="0" applyFont="0" applyFill="0" applyBorder="0" applyAlignment="0" applyProtection="0"/>
    <xf numFmtId="220" fontId="18" fillId="0" borderId="0" applyFont="0" applyFill="0" applyBorder="0" applyAlignment="0" applyProtection="0"/>
    <xf numFmtId="220" fontId="18" fillId="0" borderId="0" applyFont="0" applyFill="0" applyBorder="0" applyAlignment="0" applyProtection="0"/>
    <xf numFmtId="229" fontId="18" fillId="0" borderId="0" applyFont="0" applyFill="0" applyBorder="0" applyAlignment="0" applyProtection="0"/>
    <xf numFmtId="229" fontId="18" fillId="0" borderId="0" applyFont="0" applyFill="0" applyBorder="0" applyAlignment="0" applyProtection="0"/>
    <xf numFmtId="230" fontId="18" fillId="0" borderId="0" applyFont="0" applyFill="0" applyBorder="0" applyAlignment="0" applyProtection="0"/>
    <xf numFmtId="230" fontId="18" fillId="0" borderId="0" applyFont="0" applyFill="0" applyBorder="0" applyAlignment="0" applyProtection="0"/>
    <xf numFmtId="229" fontId="18" fillId="0" borderId="0" applyFont="0" applyFill="0" applyBorder="0" applyAlignment="0" applyProtection="0"/>
    <xf numFmtId="229" fontId="18" fillId="0" borderId="0" applyFont="0" applyFill="0" applyBorder="0" applyAlignment="0" applyProtection="0"/>
    <xf numFmtId="229" fontId="18" fillId="0" borderId="0" applyFont="0" applyFill="0" applyBorder="0" applyAlignment="0" applyProtection="0"/>
    <xf numFmtId="229" fontId="18" fillId="0" borderId="0" applyFont="0" applyFill="0" applyBorder="0" applyAlignment="0" applyProtection="0"/>
    <xf numFmtId="220" fontId="18" fillId="0" borderId="0" applyFont="0" applyFill="0" applyBorder="0" applyAlignment="0" applyProtection="0"/>
    <xf numFmtId="229" fontId="18" fillId="0" borderId="0" applyFont="0" applyFill="0" applyBorder="0" applyAlignment="0" applyProtection="0"/>
    <xf numFmtId="229" fontId="18" fillId="0" borderId="0" applyFont="0" applyFill="0" applyBorder="0" applyAlignment="0" applyProtection="0"/>
    <xf numFmtId="230" fontId="18" fillId="0" borderId="0" applyFont="0" applyFill="0" applyBorder="0" applyAlignment="0" applyProtection="0"/>
    <xf numFmtId="230" fontId="18" fillId="0" borderId="0" applyFont="0" applyFill="0" applyBorder="0" applyAlignment="0" applyProtection="0"/>
    <xf numFmtId="229" fontId="18" fillId="0" borderId="0" applyFont="0" applyFill="0" applyBorder="0" applyAlignment="0" applyProtection="0"/>
    <xf numFmtId="229" fontId="18" fillId="0" borderId="0" applyFont="0" applyFill="0" applyBorder="0" applyAlignment="0" applyProtection="0"/>
    <xf numFmtId="229" fontId="18" fillId="0" borderId="0" applyFont="0" applyFill="0" applyBorder="0" applyAlignment="0" applyProtection="0"/>
    <xf numFmtId="229" fontId="18" fillId="0" borderId="0" applyFont="0" applyFill="0" applyBorder="0" applyAlignment="0" applyProtection="0"/>
    <xf numFmtId="192" fontId="18" fillId="0" borderId="0" applyFont="0" applyFill="0" applyBorder="0" applyAlignment="0" applyProtection="0"/>
    <xf numFmtId="192" fontId="18" fillId="0" borderId="0" applyFont="0" applyFill="0" applyBorder="0" applyAlignment="0" applyProtection="0"/>
    <xf numFmtId="231" fontId="18" fillId="0" borderId="0" applyFont="0" applyFill="0" applyBorder="0" applyAlignment="0" applyProtection="0"/>
    <xf numFmtId="231" fontId="18" fillId="0" borderId="0" applyFont="0" applyFill="0" applyBorder="0" applyAlignment="0" applyProtection="0"/>
    <xf numFmtId="231" fontId="18" fillId="0" borderId="0" applyFont="0" applyFill="0" applyBorder="0" applyAlignment="0" applyProtection="0"/>
    <xf numFmtId="231" fontId="18" fillId="0" borderId="0" applyFont="0" applyFill="0" applyBorder="0" applyAlignment="0" applyProtection="0"/>
    <xf numFmtId="231" fontId="18" fillId="0" borderId="0" applyFont="0" applyFill="0" applyBorder="0" applyAlignment="0" applyProtection="0"/>
    <xf numFmtId="231" fontId="18" fillId="0" borderId="0" applyFont="0" applyFill="0" applyBorder="0" applyAlignment="0" applyProtection="0"/>
    <xf numFmtId="231" fontId="18" fillId="0" borderId="0" applyFont="0" applyFill="0" applyBorder="0" applyAlignment="0" applyProtection="0"/>
    <xf numFmtId="231" fontId="18" fillId="0" borderId="0" applyFont="0" applyFill="0" applyBorder="0" applyAlignment="0" applyProtection="0"/>
    <xf numFmtId="231" fontId="18" fillId="0" borderId="0" applyFont="0" applyFill="0" applyBorder="0" applyAlignment="0" applyProtection="0"/>
    <xf numFmtId="231" fontId="18" fillId="0" borderId="0" applyFont="0" applyFill="0" applyBorder="0" applyAlignment="0" applyProtection="0"/>
    <xf numFmtId="225" fontId="18" fillId="0" borderId="0" applyFont="0" applyFill="0" applyBorder="0" applyAlignment="0" applyProtection="0"/>
    <xf numFmtId="225" fontId="18" fillId="0" borderId="0" applyFont="0" applyFill="0" applyBorder="0" applyAlignment="0" applyProtection="0"/>
    <xf numFmtId="225" fontId="18" fillId="0" borderId="0" applyFont="0" applyFill="0" applyBorder="0" applyAlignment="0" applyProtection="0"/>
    <xf numFmtId="231" fontId="18" fillId="0" borderId="0" applyFont="0" applyFill="0" applyBorder="0" applyAlignment="0" applyProtection="0"/>
    <xf numFmtId="231" fontId="18" fillId="0" borderId="0" applyFont="0" applyFill="0" applyBorder="0" applyAlignment="0" applyProtection="0"/>
    <xf numFmtId="194" fontId="18" fillId="0" borderId="0" applyFont="0" applyFill="0" applyBorder="0" applyAlignment="0" applyProtection="0"/>
    <xf numFmtId="194" fontId="18" fillId="0" borderId="0" applyFont="0" applyFill="0" applyBorder="0" applyAlignment="0" applyProtection="0"/>
    <xf numFmtId="231" fontId="18" fillId="0" borderId="0" applyFont="0" applyFill="0" applyBorder="0" applyAlignment="0" applyProtection="0"/>
    <xf numFmtId="231" fontId="18" fillId="0" borderId="0" applyFont="0" applyFill="0" applyBorder="0" applyAlignment="0" applyProtection="0"/>
    <xf numFmtId="231" fontId="18" fillId="0" borderId="0" applyFont="0" applyFill="0" applyBorder="0" applyAlignment="0" applyProtection="0"/>
    <xf numFmtId="231" fontId="18" fillId="0" borderId="0" applyFont="0" applyFill="0" applyBorder="0" applyAlignment="0" applyProtection="0"/>
    <xf numFmtId="225" fontId="18" fillId="0" borderId="0" applyFont="0" applyFill="0" applyBorder="0" applyAlignment="0" applyProtection="0"/>
    <xf numFmtId="231" fontId="18" fillId="0" borderId="0" applyFont="0" applyFill="0" applyBorder="0" applyAlignment="0" applyProtection="0"/>
    <xf numFmtId="231" fontId="18" fillId="0" borderId="0" applyFont="0" applyFill="0" applyBorder="0" applyAlignment="0" applyProtection="0"/>
    <xf numFmtId="194" fontId="18" fillId="0" borderId="0" applyFont="0" applyFill="0" applyBorder="0" applyAlignment="0" applyProtection="0"/>
    <xf numFmtId="194" fontId="18" fillId="0" borderId="0" applyFont="0" applyFill="0" applyBorder="0" applyAlignment="0" applyProtection="0"/>
    <xf numFmtId="231" fontId="18" fillId="0" borderId="0" applyFont="0" applyFill="0" applyBorder="0" applyAlignment="0" applyProtection="0"/>
    <xf numFmtId="231" fontId="18" fillId="0" borderId="0" applyFont="0" applyFill="0" applyBorder="0" applyAlignment="0" applyProtection="0"/>
    <xf numFmtId="231" fontId="18" fillId="0" borderId="0" applyFont="0" applyFill="0" applyBorder="0" applyAlignment="0" applyProtection="0"/>
    <xf numFmtId="231" fontId="18" fillId="0" borderId="0" applyFont="0" applyFill="0" applyBorder="0" applyAlignment="0" applyProtection="0"/>
    <xf numFmtId="0" fontId="67" fillId="0" borderId="0" applyNumberFormat="0" applyFill="0" applyBorder="0" applyProtection="0">
      <alignment vertical="top"/>
    </xf>
    <xf numFmtId="0" fontId="67" fillId="0" borderId="0" applyNumberFormat="0" applyFill="0" applyBorder="0" applyProtection="0">
      <alignment vertical="top"/>
    </xf>
    <xf numFmtId="0" fontId="67" fillId="0" borderId="0" applyNumberFormat="0" applyFill="0" applyBorder="0" applyProtection="0">
      <alignment vertical="top"/>
    </xf>
    <xf numFmtId="0" fontId="67" fillId="0" borderId="0" applyNumberFormat="0" applyFill="0" applyBorder="0" applyProtection="0">
      <alignment vertical="top"/>
    </xf>
    <xf numFmtId="0" fontId="67" fillId="0" borderId="0" applyNumberFormat="0" applyFill="0" applyBorder="0" applyProtection="0">
      <alignment vertical="top"/>
    </xf>
    <xf numFmtId="0" fontId="67" fillId="0" borderId="0" applyNumberFormat="0" applyFill="0" applyBorder="0" applyProtection="0">
      <alignment vertical="top"/>
    </xf>
    <xf numFmtId="0" fontId="67" fillId="0" borderId="0" applyNumberFormat="0" applyFill="0" applyBorder="0" applyProtection="0">
      <alignment vertical="top"/>
    </xf>
    <xf numFmtId="0" fontId="67" fillId="0" borderId="0" applyNumberFormat="0" applyFill="0" applyBorder="0" applyProtection="0">
      <alignment vertical="top"/>
    </xf>
    <xf numFmtId="0" fontId="67" fillId="0" borderId="0" applyNumberFormat="0" applyFill="0" applyBorder="0" applyProtection="0">
      <alignment vertical="top"/>
    </xf>
    <xf numFmtId="0" fontId="67" fillId="0" borderId="0" applyNumberFormat="0" applyFill="0" applyBorder="0" applyProtection="0">
      <alignment vertical="top"/>
    </xf>
    <xf numFmtId="0" fontId="67" fillId="0" borderId="0" applyNumberFormat="0" applyFill="0" applyBorder="0" applyProtection="0">
      <alignment vertical="top"/>
    </xf>
    <xf numFmtId="0" fontId="67" fillId="0" borderId="0" applyNumberFormat="0" applyFill="0" applyBorder="0" applyProtection="0">
      <alignment vertical="top"/>
    </xf>
    <xf numFmtId="0" fontId="67" fillId="0" borderId="0" applyNumberFormat="0" applyFill="0" applyBorder="0" applyProtection="0">
      <alignment vertical="top"/>
    </xf>
    <xf numFmtId="0" fontId="67" fillId="0" borderId="0" applyNumberFormat="0" applyFill="0" applyBorder="0" applyProtection="0">
      <alignment vertical="top"/>
    </xf>
    <xf numFmtId="0" fontId="67" fillId="0" borderId="0" applyNumberFormat="0" applyFill="0" applyBorder="0" applyProtection="0">
      <alignment vertical="top"/>
    </xf>
    <xf numFmtId="0" fontId="67" fillId="0" borderId="0" applyNumberFormat="0" applyFill="0" applyBorder="0" applyProtection="0">
      <alignment vertical="top"/>
    </xf>
    <xf numFmtId="0" fontId="67" fillId="0" borderId="0" applyNumberFormat="0" applyFill="0" applyBorder="0" applyProtection="0">
      <alignment vertical="top"/>
    </xf>
    <xf numFmtId="0" fontId="67" fillId="0" borderId="0" applyNumberFormat="0" applyFill="0" applyBorder="0" applyProtection="0">
      <alignment vertical="top"/>
    </xf>
    <xf numFmtId="0" fontId="67" fillId="0" borderId="0" applyNumberFormat="0" applyFill="0" applyBorder="0" applyProtection="0">
      <alignment vertical="top"/>
    </xf>
    <xf numFmtId="0" fontId="67" fillId="0" borderId="0" applyNumberFormat="0" applyFill="0" applyBorder="0" applyProtection="0">
      <alignment vertical="top"/>
    </xf>
    <xf numFmtId="0" fontId="67" fillId="0" borderId="0" applyNumberFormat="0" applyFill="0" applyBorder="0" applyProtection="0">
      <alignment vertical="top"/>
    </xf>
    <xf numFmtId="0" fontId="67" fillId="0" borderId="0" applyNumberFormat="0" applyFill="0" applyBorder="0" applyProtection="0">
      <alignment vertical="top"/>
    </xf>
    <xf numFmtId="0" fontId="67" fillId="0" borderId="0" applyNumberFormat="0" applyFill="0" applyBorder="0" applyProtection="0">
      <alignment vertical="top"/>
    </xf>
    <xf numFmtId="0" fontId="67" fillId="0" borderId="0" applyNumberFormat="0" applyFill="0" applyBorder="0" applyProtection="0">
      <alignment vertical="top"/>
    </xf>
    <xf numFmtId="0" fontId="67" fillId="0" borderId="0" applyNumberFormat="0" applyFill="0" applyBorder="0" applyProtection="0">
      <alignment vertical="top"/>
    </xf>
    <xf numFmtId="0" fontId="67" fillId="0" borderId="0" applyNumberFormat="0" applyFill="0" applyBorder="0" applyProtection="0">
      <alignment vertical="top"/>
    </xf>
    <xf numFmtId="0" fontId="67" fillId="0" borderId="0" applyNumberFormat="0" applyFill="0" applyBorder="0" applyProtection="0">
      <alignment vertical="top"/>
    </xf>
    <xf numFmtId="0" fontId="67" fillId="0" borderId="0" applyNumberFormat="0" applyFill="0" applyBorder="0" applyProtection="0">
      <alignment vertical="top"/>
    </xf>
    <xf numFmtId="0" fontId="67" fillId="0" borderId="0" applyNumberFormat="0" applyFill="0" applyBorder="0" applyProtection="0">
      <alignment vertical="top"/>
    </xf>
    <xf numFmtId="0" fontId="67" fillId="0" borderId="0" applyNumberFormat="0" applyFill="0" applyBorder="0" applyProtection="0">
      <alignment vertical="top"/>
    </xf>
    <xf numFmtId="0" fontId="67" fillId="0" borderId="0" applyNumberFormat="0" applyFill="0" applyBorder="0" applyProtection="0">
      <alignment vertical="top"/>
    </xf>
    <xf numFmtId="0" fontId="67" fillId="0" borderId="0" applyNumberFormat="0" applyFill="0" applyBorder="0" applyProtection="0">
      <alignment vertical="top"/>
    </xf>
    <xf numFmtId="0" fontId="67" fillId="0" borderId="0" applyNumberFormat="0" applyFill="0" applyBorder="0" applyProtection="0">
      <alignment vertical="top"/>
    </xf>
    <xf numFmtId="0" fontId="67" fillId="0" borderId="0" applyNumberFormat="0" applyFill="0" applyBorder="0" applyProtection="0">
      <alignment vertical="top"/>
    </xf>
    <xf numFmtId="0" fontId="67" fillId="0" borderId="0" applyNumberFormat="0" applyFill="0" applyBorder="0" applyProtection="0">
      <alignment vertical="top"/>
    </xf>
    <xf numFmtId="0" fontId="67" fillId="0" borderId="0" applyNumberFormat="0" applyFill="0" applyBorder="0" applyProtection="0">
      <alignment vertical="top"/>
    </xf>
    <xf numFmtId="0" fontId="67" fillId="0" borderId="0" applyNumberFormat="0" applyFill="0" applyBorder="0" applyProtection="0">
      <alignment vertical="top"/>
    </xf>
    <xf numFmtId="0" fontId="67" fillId="0" borderId="0" applyNumberFormat="0" applyFill="0" applyBorder="0" applyProtection="0">
      <alignment vertical="top"/>
    </xf>
    <xf numFmtId="0" fontId="67" fillId="0" borderId="0" applyNumberFormat="0" applyFill="0" applyBorder="0" applyProtection="0">
      <alignment vertical="top"/>
    </xf>
    <xf numFmtId="0" fontId="67" fillId="0" borderId="0" applyNumberFormat="0" applyFill="0" applyBorder="0" applyProtection="0">
      <alignment vertical="top"/>
    </xf>
    <xf numFmtId="0" fontId="67" fillId="0" borderId="0" applyNumberFormat="0" applyFill="0" applyBorder="0" applyProtection="0">
      <alignment vertical="top"/>
    </xf>
    <xf numFmtId="0" fontId="67" fillId="0" borderId="0" applyNumberFormat="0" applyFill="0" applyBorder="0" applyProtection="0">
      <alignment vertical="top"/>
    </xf>
    <xf numFmtId="0" fontId="67" fillId="0" borderId="0" applyNumberFormat="0" applyFill="0" applyBorder="0" applyProtection="0">
      <alignment vertical="top"/>
    </xf>
    <xf numFmtId="0" fontId="67" fillId="0" borderId="0" applyNumberFormat="0" applyFill="0" applyBorder="0" applyProtection="0">
      <alignment vertical="top"/>
    </xf>
    <xf numFmtId="0" fontId="67" fillId="0" borderId="0" applyNumberFormat="0" applyFill="0" applyBorder="0" applyProtection="0">
      <alignment vertical="top"/>
    </xf>
    <xf numFmtId="0" fontId="67" fillId="0" borderId="0" applyNumberFormat="0" applyFill="0" applyBorder="0" applyProtection="0">
      <alignment vertical="top"/>
    </xf>
    <xf numFmtId="0" fontId="67" fillId="0" borderId="0" applyNumberFormat="0" applyFill="0" applyBorder="0" applyProtection="0">
      <alignment vertical="top"/>
    </xf>
    <xf numFmtId="0" fontId="67" fillId="0" borderId="0" applyNumberFormat="0" applyFill="0" applyBorder="0" applyProtection="0">
      <alignment vertical="top"/>
    </xf>
    <xf numFmtId="0" fontId="67" fillId="0" borderId="0" applyNumberFormat="0" applyFill="0" applyBorder="0" applyProtection="0">
      <alignment vertical="top"/>
    </xf>
    <xf numFmtId="0" fontId="67" fillId="0" borderId="0" applyNumberFormat="0" applyFill="0" applyBorder="0" applyProtection="0">
      <alignment vertical="top"/>
    </xf>
    <xf numFmtId="0" fontId="67" fillId="0" borderId="0" applyNumberFormat="0" applyFill="0" applyBorder="0" applyProtection="0">
      <alignment vertical="top"/>
    </xf>
    <xf numFmtId="0" fontId="67" fillId="0" borderId="0" applyNumberFormat="0" applyFill="0" applyBorder="0" applyProtection="0">
      <alignment vertical="top"/>
    </xf>
    <xf numFmtId="0" fontId="67" fillId="0" borderId="0" applyNumberFormat="0" applyFill="0" applyBorder="0" applyProtection="0">
      <alignment vertical="top"/>
    </xf>
    <xf numFmtId="0" fontId="67" fillId="0" borderId="0" applyNumberFormat="0" applyFill="0" applyBorder="0" applyProtection="0">
      <alignment vertical="top"/>
    </xf>
    <xf numFmtId="0" fontId="67" fillId="0" borderId="0" applyNumberFormat="0" applyFill="0" applyBorder="0" applyProtection="0">
      <alignment vertical="top"/>
    </xf>
    <xf numFmtId="0" fontId="67" fillId="0" borderId="0" applyNumberFormat="0" applyFill="0" applyBorder="0" applyProtection="0">
      <alignment vertical="top"/>
    </xf>
    <xf numFmtId="0" fontId="67" fillId="0" borderId="0" applyNumberFormat="0" applyFill="0" applyBorder="0" applyProtection="0">
      <alignment vertical="top"/>
    </xf>
    <xf numFmtId="0" fontId="67" fillId="0" borderId="0" applyNumberFormat="0" applyFill="0" applyBorder="0" applyProtection="0">
      <alignment vertical="top"/>
    </xf>
    <xf numFmtId="0" fontId="67" fillId="0" borderId="0" applyNumberFormat="0" applyFill="0" applyBorder="0" applyProtection="0">
      <alignment vertical="top"/>
    </xf>
    <xf numFmtId="0" fontId="67" fillId="0" borderId="0" applyNumberFormat="0" applyFill="0" applyBorder="0" applyProtection="0">
      <alignment vertical="top"/>
    </xf>
    <xf numFmtId="0" fontId="67" fillId="0" borderId="0" applyNumberFormat="0" applyFill="0" applyBorder="0" applyProtection="0">
      <alignment vertical="top"/>
    </xf>
    <xf numFmtId="0" fontId="67" fillId="0" borderId="0" applyNumberFormat="0" applyFill="0" applyBorder="0" applyProtection="0">
      <alignment vertical="top"/>
    </xf>
    <xf numFmtId="0" fontId="67" fillId="0" borderId="0" applyNumberFormat="0" applyFill="0" applyBorder="0" applyProtection="0">
      <alignment vertical="top"/>
    </xf>
    <xf numFmtId="0" fontId="67" fillId="0" borderId="0" applyNumberFormat="0" applyFill="0" applyBorder="0" applyProtection="0">
      <alignment vertical="top"/>
    </xf>
    <xf numFmtId="0" fontId="67" fillId="0" borderId="0" applyNumberFormat="0" applyFill="0" applyBorder="0" applyProtection="0">
      <alignment vertical="top"/>
    </xf>
    <xf numFmtId="0" fontId="67" fillId="0" borderId="0" applyNumberFormat="0" applyFill="0" applyBorder="0" applyProtection="0">
      <alignment vertical="top"/>
    </xf>
    <xf numFmtId="0" fontId="67" fillId="0" borderId="0" applyNumberFormat="0" applyFill="0" applyBorder="0" applyProtection="0">
      <alignment vertical="top"/>
    </xf>
    <xf numFmtId="0" fontId="67" fillId="0" borderId="0" applyNumberFormat="0" applyFill="0" applyBorder="0" applyProtection="0">
      <alignment vertical="top"/>
    </xf>
    <xf numFmtId="0" fontId="67" fillId="0" borderId="0" applyNumberFormat="0" applyFill="0" applyBorder="0" applyProtection="0">
      <alignment vertical="top"/>
    </xf>
    <xf numFmtId="0" fontId="67" fillId="0" borderId="0" applyNumberFormat="0" applyFill="0" applyBorder="0" applyProtection="0">
      <alignment vertical="top"/>
    </xf>
    <xf numFmtId="0" fontId="67" fillId="0" borderId="0" applyNumberFormat="0" applyFill="0" applyBorder="0" applyProtection="0">
      <alignment vertical="top"/>
    </xf>
    <xf numFmtId="0" fontId="67" fillId="0" borderId="0" applyNumberFormat="0" applyFill="0" applyBorder="0" applyProtection="0">
      <alignment vertical="top"/>
    </xf>
    <xf numFmtId="0" fontId="67" fillId="0" borderId="0" applyNumberFormat="0" applyFill="0" applyBorder="0" applyProtection="0">
      <alignment vertical="top"/>
    </xf>
    <xf numFmtId="0" fontId="67" fillId="0" borderId="0" applyNumberFormat="0" applyFill="0" applyBorder="0" applyProtection="0">
      <alignment vertical="top"/>
    </xf>
    <xf numFmtId="0" fontId="67" fillId="0" borderId="0" applyNumberFormat="0" applyFill="0" applyBorder="0" applyProtection="0">
      <alignment vertical="top"/>
    </xf>
    <xf numFmtId="0" fontId="67" fillId="0" borderId="0" applyNumberFormat="0" applyFill="0" applyBorder="0" applyProtection="0">
      <alignment vertical="top"/>
    </xf>
    <xf numFmtId="0" fontId="67" fillId="0" borderId="0" applyNumberFormat="0" applyFill="0" applyBorder="0" applyProtection="0">
      <alignment vertical="top"/>
    </xf>
    <xf numFmtId="0" fontId="67" fillId="0" borderId="0" applyNumberFormat="0" applyFill="0" applyBorder="0" applyProtection="0">
      <alignment vertical="top"/>
    </xf>
    <xf numFmtId="0" fontId="67" fillId="0" borderId="0" applyNumberFormat="0" applyFill="0" applyBorder="0" applyProtection="0">
      <alignment vertical="top"/>
    </xf>
    <xf numFmtId="0" fontId="67" fillId="0" borderId="0" applyNumberFormat="0" applyFill="0" applyBorder="0" applyProtection="0">
      <alignment vertical="top"/>
    </xf>
    <xf numFmtId="0" fontId="67" fillId="0" borderId="0" applyNumberFormat="0" applyFill="0" applyBorder="0" applyProtection="0">
      <alignment vertical="top"/>
    </xf>
    <xf numFmtId="0" fontId="67" fillId="0" borderId="0" applyNumberFormat="0" applyFill="0" applyBorder="0" applyProtection="0">
      <alignment vertical="top"/>
    </xf>
    <xf numFmtId="0" fontId="67" fillId="0" borderId="0" applyNumberFormat="0" applyFill="0" applyBorder="0" applyProtection="0">
      <alignment vertical="top"/>
    </xf>
    <xf numFmtId="0" fontId="67" fillId="0" borderId="0" applyNumberFormat="0" applyFill="0" applyBorder="0" applyProtection="0">
      <alignment vertical="top"/>
    </xf>
    <xf numFmtId="0" fontId="67" fillId="0" borderId="0" applyNumberFormat="0" applyFill="0" applyBorder="0" applyProtection="0">
      <alignment vertical="top"/>
    </xf>
    <xf numFmtId="0" fontId="67" fillId="0" borderId="0" applyNumberFormat="0" applyFill="0" applyBorder="0" applyProtection="0">
      <alignment vertical="top"/>
    </xf>
    <xf numFmtId="0" fontId="67" fillId="0" borderId="0" applyNumberFormat="0" applyFill="0" applyBorder="0" applyProtection="0">
      <alignment vertical="top"/>
    </xf>
    <xf numFmtId="0" fontId="67" fillId="0" borderId="0" applyNumberFormat="0" applyFill="0" applyBorder="0" applyProtection="0">
      <alignment vertical="top"/>
    </xf>
    <xf numFmtId="0" fontId="67" fillId="0" borderId="0" applyNumberFormat="0" applyFill="0" applyBorder="0" applyProtection="0">
      <alignment vertical="top"/>
    </xf>
    <xf numFmtId="0" fontId="67" fillId="0" borderId="0" applyNumberFormat="0" applyFill="0" applyBorder="0" applyProtection="0">
      <alignment vertical="top"/>
    </xf>
    <xf numFmtId="0" fontId="67" fillId="0" borderId="0" applyNumberFormat="0" applyFill="0" applyBorder="0" applyProtection="0">
      <alignment vertical="top"/>
    </xf>
    <xf numFmtId="0" fontId="67" fillId="0" borderId="0" applyNumberFormat="0" applyFill="0" applyBorder="0" applyProtection="0">
      <alignment vertical="top"/>
    </xf>
    <xf numFmtId="0" fontId="67" fillId="0" borderId="0" applyNumberFormat="0" applyFill="0" applyBorder="0" applyProtection="0">
      <alignment vertical="top"/>
    </xf>
    <xf numFmtId="0" fontId="67" fillId="0" borderId="0" applyNumberFormat="0" applyFill="0" applyBorder="0" applyProtection="0">
      <alignment vertical="top"/>
    </xf>
    <xf numFmtId="0" fontId="67" fillId="0" borderId="0" applyNumberFormat="0" applyFill="0" applyBorder="0" applyProtection="0">
      <alignment vertical="top"/>
    </xf>
    <xf numFmtId="0" fontId="67" fillId="0" borderId="0" applyNumberFormat="0" applyFill="0" applyBorder="0" applyProtection="0">
      <alignment vertical="top"/>
    </xf>
    <xf numFmtId="0" fontId="67" fillId="0" borderId="0" applyNumberFormat="0" applyFill="0" applyBorder="0" applyProtection="0">
      <alignment vertical="top"/>
    </xf>
    <xf numFmtId="0" fontId="67" fillId="0" borderId="0" applyNumberFormat="0" applyFill="0" applyBorder="0" applyProtection="0">
      <alignment vertical="top"/>
    </xf>
    <xf numFmtId="0" fontId="67" fillId="0" borderId="0" applyNumberFormat="0" applyFill="0" applyBorder="0" applyProtection="0">
      <alignment vertical="top"/>
    </xf>
    <xf numFmtId="0" fontId="67" fillId="0" borderId="0" applyNumberFormat="0" applyFill="0" applyBorder="0" applyProtection="0">
      <alignment vertical="top"/>
    </xf>
    <xf numFmtId="0" fontId="67" fillId="0" borderId="0" applyNumberFormat="0" applyFill="0" applyBorder="0" applyProtection="0">
      <alignment vertical="top"/>
    </xf>
    <xf numFmtId="0" fontId="59" fillId="0" borderId="40" applyNumberFormat="0" applyFill="0" applyAlignment="0" applyProtection="0"/>
    <xf numFmtId="0" fontId="59" fillId="0" borderId="40" applyNumberFormat="0" applyFill="0" applyAlignment="0" applyProtection="0"/>
    <xf numFmtId="0" fontId="59" fillId="0" borderId="40" applyNumberFormat="0" applyFill="0" applyAlignment="0" applyProtection="0"/>
    <xf numFmtId="0" fontId="59" fillId="0" borderId="40" applyNumberFormat="0" applyFill="0" applyAlignment="0" applyProtection="0"/>
    <xf numFmtId="0" fontId="59" fillId="0" borderId="40" applyNumberFormat="0" applyFill="0" applyAlignment="0" applyProtection="0"/>
    <xf numFmtId="0" fontId="59" fillId="0" borderId="40" applyNumberFormat="0" applyFill="0" applyAlignment="0" applyProtection="0"/>
    <xf numFmtId="0" fontId="59" fillId="0" borderId="40" applyNumberFormat="0" applyFill="0" applyAlignment="0" applyProtection="0"/>
    <xf numFmtId="0" fontId="59" fillId="0" borderId="40" applyNumberFormat="0" applyFill="0" applyAlignment="0" applyProtection="0"/>
    <xf numFmtId="0" fontId="59" fillId="0" borderId="40" applyNumberFormat="0" applyFill="0" applyAlignment="0" applyProtection="0"/>
    <xf numFmtId="0" fontId="59" fillId="0" borderId="40" applyNumberFormat="0" applyFill="0" applyAlignment="0" applyProtection="0"/>
    <xf numFmtId="0" fontId="59" fillId="0" borderId="40" applyNumberFormat="0" applyFill="0" applyAlignment="0" applyProtection="0"/>
    <xf numFmtId="0" fontId="59" fillId="0" borderId="40" applyNumberFormat="0" applyFill="0" applyAlignment="0" applyProtection="0"/>
    <xf numFmtId="0" fontId="59" fillId="0" borderId="40" applyNumberFormat="0" applyFill="0" applyAlignment="0" applyProtection="0"/>
    <xf numFmtId="0" fontId="59" fillId="0" borderId="40" applyNumberFormat="0" applyFill="0" applyAlignment="0" applyProtection="0"/>
    <xf numFmtId="0" fontId="59" fillId="0" borderId="40" applyNumberFormat="0" applyFill="0" applyAlignment="0" applyProtection="0"/>
    <xf numFmtId="0" fontId="59" fillId="0" borderId="40" applyNumberFormat="0" applyFill="0" applyAlignment="0" applyProtection="0"/>
    <xf numFmtId="0" fontId="59" fillId="0" borderId="40" applyNumberFormat="0" applyFill="0" applyAlignment="0" applyProtection="0"/>
    <xf numFmtId="0" fontId="59" fillId="0" borderId="40" applyNumberFormat="0" applyFill="0" applyAlignment="0" applyProtection="0"/>
    <xf numFmtId="0" fontId="59" fillId="0" borderId="40" applyNumberFormat="0" applyFill="0" applyAlignment="0" applyProtection="0"/>
    <xf numFmtId="0" fontId="59" fillId="0" borderId="40" applyNumberFormat="0" applyFill="0" applyAlignment="0" applyProtection="0"/>
    <xf numFmtId="0" fontId="59" fillId="0" borderId="40" applyNumberFormat="0" applyFill="0" applyAlignment="0" applyProtection="0"/>
    <xf numFmtId="0" fontId="59" fillId="0" borderId="40" applyNumberFormat="0" applyFill="0" applyAlignment="0" applyProtection="0"/>
    <xf numFmtId="0" fontId="59" fillId="0" borderId="40" applyNumberFormat="0" applyFill="0" applyAlignment="0" applyProtection="0"/>
    <xf numFmtId="0" fontId="59" fillId="0" borderId="40" applyNumberFormat="0" applyFill="0" applyAlignment="0" applyProtection="0"/>
    <xf numFmtId="0" fontId="59" fillId="0" borderId="40" applyNumberFormat="0" applyFill="0" applyAlignment="0" applyProtection="0"/>
    <xf numFmtId="0" fontId="59" fillId="0" borderId="40" applyNumberFormat="0" applyFill="0" applyAlignment="0" applyProtection="0"/>
    <xf numFmtId="0" fontId="59" fillId="0" borderId="40" applyNumberFormat="0" applyFill="0" applyAlignment="0" applyProtection="0"/>
    <xf numFmtId="0" fontId="59" fillId="0" borderId="40" applyNumberFormat="0" applyFill="0" applyAlignment="0" applyProtection="0"/>
    <xf numFmtId="0" fontId="59" fillId="0" borderId="40" applyNumberFormat="0" applyFill="0" applyAlignment="0" applyProtection="0"/>
    <xf numFmtId="0" fontId="59" fillId="0" borderId="40" applyNumberFormat="0" applyFill="0" applyAlignment="0" applyProtection="0"/>
    <xf numFmtId="0" fontId="59" fillId="0" borderId="40" applyNumberFormat="0" applyFill="0" applyAlignment="0" applyProtection="0"/>
    <xf numFmtId="0" fontId="59" fillId="0" borderId="40" applyNumberFormat="0" applyFill="0" applyAlignment="0" applyProtection="0"/>
    <xf numFmtId="0" fontId="59" fillId="0" borderId="40" applyNumberFormat="0" applyFill="0" applyAlignment="0" applyProtection="0"/>
    <xf numFmtId="0" fontId="59" fillId="0" borderId="40" applyNumberFormat="0" applyFill="0" applyAlignment="0" applyProtection="0"/>
    <xf numFmtId="0" fontId="59" fillId="0" borderId="40" applyNumberFormat="0" applyFill="0" applyAlignment="0" applyProtection="0"/>
    <xf numFmtId="0" fontId="59" fillId="0" borderId="40" applyNumberFormat="0" applyFill="0" applyAlignment="0" applyProtection="0"/>
    <xf numFmtId="0" fontId="59" fillId="0" borderId="40" applyNumberFormat="0" applyFill="0" applyAlignment="0" applyProtection="0"/>
    <xf numFmtId="0" fontId="59" fillId="0" borderId="40" applyNumberFormat="0" applyFill="0" applyAlignment="0" applyProtection="0"/>
    <xf numFmtId="0" fontId="59" fillId="0" borderId="40" applyNumberFormat="0" applyFill="0" applyAlignment="0" applyProtection="0"/>
    <xf numFmtId="0" fontId="59" fillId="0" borderId="40" applyNumberFormat="0" applyFill="0" applyAlignment="0" applyProtection="0"/>
    <xf numFmtId="0" fontId="59" fillId="0" borderId="40" applyNumberFormat="0" applyFill="0" applyAlignment="0" applyProtection="0"/>
    <xf numFmtId="0" fontId="59" fillId="0" borderId="40" applyNumberFormat="0" applyFill="0" applyAlignment="0" applyProtection="0"/>
    <xf numFmtId="0" fontId="59" fillId="0" borderId="40" applyNumberFormat="0" applyFill="0" applyAlignment="0" applyProtection="0"/>
    <xf numFmtId="0" fontId="59" fillId="0" borderId="40" applyNumberFormat="0" applyFill="0" applyAlignment="0" applyProtection="0"/>
    <xf numFmtId="0" fontId="59" fillId="0" borderId="40" applyNumberFormat="0" applyFill="0" applyAlignment="0" applyProtection="0"/>
    <xf numFmtId="0" fontId="59" fillId="0" borderId="40" applyNumberFormat="0" applyFill="0" applyAlignment="0" applyProtection="0"/>
    <xf numFmtId="0" fontId="59" fillId="0" borderId="40" applyNumberFormat="0" applyFill="0" applyAlignment="0" applyProtection="0"/>
    <xf numFmtId="0" fontId="59" fillId="0" borderId="40" applyNumberFormat="0" applyFill="0" applyAlignment="0" applyProtection="0"/>
    <xf numFmtId="0" fontId="59" fillId="0" borderId="40" applyNumberFormat="0" applyFill="0" applyAlignment="0" applyProtection="0"/>
    <xf numFmtId="0" fontId="59" fillId="0" borderId="40" applyNumberFormat="0" applyFill="0" applyAlignment="0" applyProtection="0"/>
    <xf numFmtId="0" fontId="59" fillId="0" borderId="40" applyNumberFormat="0" applyFill="0" applyAlignment="0" applyProtection="0"/>
    <xf numFmtId="0" fontId="59" fillId="0" borderId="40" applyNumberFormat="0" applyFill="0" applyAlignment="0" applyProtection="0"/>
    <xf numFmtId="0" fontId="59" fillId="0" borderId="40" applyNumberFormat="0" applyFill="0" applyAlignment="0" applyProtection="0"/>
    <xf numFmtId="0" fontId="59" fillId="0" borderId="40" applyNumberFormat="0" applyFill="0" applyAlignment="0" applyProtection="0"/>
    <xf numFmtId="0" fontId="59" fillId="0" borderId="40" applyNumberFormat="0" applyFill="0" applyAlignment="0" applyProtection="0"/>
    <xf numFmtId="0" fontId="59" fillId="0" borderId="40" applyNumberFormat="0" applyFill="0" applyAlignment="0" applyProtection="0"/>
    <xf numFmtId="0" fontId="59" fillId="0" borderId="40" applyNumberFormat="0" applyFill="0" applyAlignment="0" applyProtection="0"/>
    <xf numFmtId="0" fontId="59" fillId="0" borderId="40" applyNumberFormat="0" applyFill="0" applyAlignment="0" applyProtection="0"/>
    <xf numFmtId="0" fontId="59" fillId="0" borderId="40" applyNumberFormat="0" applyFill="0" applyAlignment="0" applyProtection="0"/>
    <xf numFmtId="0" fontId="59" fillId="0" borderId="40" applyNumberFormat="0" applyFill="0" applyAlignment="0" applyProtection="0"/>
    <xf numFmtId="0" fontId="59" fillId="0" borderId="40" applyNumberFormat="0" applyFill="0" applyAlignment="0" applyProtection="0"/>
    <xf numFmtId="0" fontId="59" fillId="0" borderId="40" applyNumberFormat="0" applyFill="0" applyAlignment="0" applyProtection="0"/>
    <xf numFmtId="0" fontId="59" fillId="0" borderId="40" applyNumberFormat="0" applyFill="0" applyAlignment="0" applyProtection="0"/>
    <xf numFmtId="0" fontId="59" fillId="0" borderId="40" applyNumberFormat="0" applyFill="0" applyAlignment="0" applyProtection="0"/>
    <xf numFmtId="0" fontId="59" fillId="0" borderId="40" applyNumberFormat="0" applyFill="0" applyAlignment="0" applyProtection="0"/>
    <xf numFmtId="0" fontId="59" fillId="0" borderId="40" applyNumberFormat="0" applyFill="0" applyAlignment="0" applyProtection="0"/>
    <xf numFmtId="0" fontId="59" fillId="0" borderId="40" applyNumberFormat="0" applyFill="0" applyAlignment="0" applyProtection="0"/>
    <xf numFmtId="0" fontId="59" fillId="0" borderId="40" applyNumberFormat="0" applyFill="0" applyAlignment="0" applyProtection="0"/>
    <xf numFmtId="0" fontId="59" fillId="0" borderId="40" applyNumberFormat="0" applyFill="0" applyAlignment="0" applyProtection="0"/>
    <xf numFmtId="0" fontId="59" fillId="0" borderId="40" applyNumberFormat="0" applyFill="0" applyAlignment="0" applyProtection="0"/>
    <xf numFmtId="0" fontId="59" fillId="0" borderId="40" applyNumberFormat="0" applyFill="0" applyAlignment="0" applyProtection="0"/>
    <xf numFmtId="0" fontId="59" fillId="0" borderId="40" applyNumberFormat="0" applyFill="0" applyAlignment="0" applyProtection="0"/>
    <xf numFmtId="0" fontId="59" fillId="0" borderId="40" applyNumberFormat="0" applyFill="0" applyAlignment="0" applyProtection="0"/>
    <xf numFmtId="0" fontId="59" fillId="0" borderId="40" applyNumberFormat="0" applyFill="0" applyAlignment="0" applyProtection="0"/>
    <xf numFmtId="0" fontId="59" fillId="0" borderId="40" applyNumberFormat="0" applyFill="0" applyAlignment="0" applyProtection="0"/>
    <xf numFmtId="0" fontId="59" fillId="0" borderId="40" applyNumberFormat="0" applyFill="0" applyAlignment="0" applyProtection="0"/>
    <xf numFmtId="0" fontId="59" fillId="0" borderId="40" applyNumberFormat="0" applyFill="0" applyAlignment="0" applyProtection="0"/>
    <xf numFmtId="0" fontId="59" fillId="0" borderId="40" applyNumberFormat="0" applyFill="0" applyAlignment="0" applyProtection="0"/>
    <xf numFmtId="0" fontId="59" fillId="0" borderId="40" applyNumberFormat="0" applyFill="0" applyAlignment="0" applyProtection="0"/>
    <xf numFmtId="0" fontId="59" fillId="0" borderId="40" applyNumberFormat="0" applyFill="0" applyAlignment="0" applyProtection="0"/>
    <xf numFmtId="0" fontId="59" fillId="0" borderId="40" applyNumberFormat="0" applyFill="0" applyAlignment="0" applyProtection="0"/>
    <xf numFmtId="0" fontId="59" fillId="0" borderId="40" applyNumberFormat="0" applyFill="0" applyAlignment="0" applyProtection="0"/>
    <xf numFmtId="0" fontId="59" fillId="0" borderId="40" applyNumberFormat="0" applyFill="0" applyAlignment="0" applyProtection="0"/>
    <xf numFmtId="0" fontId="59" fillId="0" borderId="40" applyNumberFormat="0" applyFill="0" applyAlignment="0" applyProtection="0"/>
    <xf numFmtId="0" fontId="59" fillId="0" borderId="40" applyNumberFormat="0" applyFill="0" applyAlignment="0" applyProtection="0"/>
    <xf numFmtId="0" fontId="59" fillId="0" borderId="40" applyNumberFormat="0" applyFill="0" applyAlignment="0" applyProtection="0"/>
    <xf numFmtId="0" fontId="59" fillId="0" borderId="40" applyNumberFormat="0" applyFill="0" applyAlignment="0" applyProtection="0"/>
    <xf numFmtId="0" fontId="59" fillId="0" borderId="40" applyNumberFormat="0" applyFill="0" applyAlignment="0" applyProtection="0"/>
    <xf numFmtId="0" fontId="59" fillId="0" borderId="40" applyNumberFormat="0" applyFill="0" applyAlignment="0" applyProtection="0"/>
    <xf numFmtId="0" fontId="59" fillId="0" borderId="40" applyNumberFormat="0" applyFill="0" applyAlignment="0" applyProtection="0"/>
    <xf numFmtId="0" fontId="59" fillId="0" borderId="40" applyNumberFormat="0" applyFill="0" applyAlignment="0" applyProtection="0"/>
    <xf numFmtId="0" fontId="59" fillId="0" borderId="40" applyNumberFormat="0" applyFill="0" applyAlignment="0" applyProtection="0"/>
    <xf numFmtId="0" fontId="59" fillId="0" borderId="40" applyNumberFormat="0" applyFill="0" applyAlignment="0" applyProtection="0"/>
    <xf numFmtId="0" fontId="59" fillId="0" borderId="40" applyNumberFormat="0" applyFill="0" applyAlignment="0" applyProtection="0"/>
    <xf numFmtId="0" fontId="59" fillId="0" borderId="40" applyNumberFormat="0" applyFill="0" applyAlignment="0" applyProtection="0"/>
    <xf numFmtId="0" fontId="59" fillId="0" borderId="40" applyNumberFormat="0" applyFill="0" applyAlignment="0" applyProtection="0"/>
    <xf numFmtId="0" fontId="59" fillId="0" borderId="40" applyNumberFormat="0" applyFill="0" applyAlignment="0" applyProtection="0"/>
    <xf numFmtId="0" fontId="59" fillId="0" borderId="40" applyNumberFormat="0" applyFill="0" applyAlignment="0" applyProtection="0"/>
    <xf numFmtId="0" fontId="59" fillId="0" borderId="40" applyNumberFormat="0" applyFill="0" applyAlignment="0" applyProtection="0"/>
    <xf numFmtId="0" fontId="59" fillId="0" borderId="40" applyNumberFormat="0" applyFill="0" applyAlignment="0" applyProtection="0"/>
    <xf numFmtId="0" fontId="59" fillId="0" borderId="40" applyNumberFormat="0" applyFill="0" applyAlignment="0" applyProtection="0"/>
    <xf numFmtId="0" fontId="59" fillId="0" borderId="40" applyNumberFormat="0" applyFill="0" applyAlignment="0" applyProtection="0"/>
    <xf numFmtId="0" fontId="59" fillId="0" borderId="40" applyNumberFormat="0" applyFill="0" applyAlignment="0" applyProtection="0"/>
    <xf numFmtId="0" fontId="59" fillId="0" borderId="40" applyNumberFormat="0" applyFill="0" applyAlignment="0" applyProtection="0"/>
    <xf numFmtId="0" fontId="59" fillId="0" borderId="40" applyNumberFormat="0" applyFill="0" applyAlignment="0" applyProtection="0"/>
    <xf numFmtId="0" fontId="59" fillId="0" borderId="40" applyNumberFormat="0" applyFill="0" applyAlignment="0" applyProtection="0"/>
    <xf numFmtId="0" fontId="59" fillId="0" borderId="40" applyNumberFormat="0" applyFill="0" applyAlignment="0" applyProtection="0"/>
    <xf numFmtId="0" fontId="59" fillId="0" borderId="40" applyNumberFormat="0" applyFill="0" applyAlignment="0" applyProtection="0"/>
    <xf numFmtId="0" fontId="59" fillId="0" borderId="40" applyNumberFormat="0" applyFill="0" applyAlignment="0" applyProtection="0"/>
    <xf numFmtId="0" fontId="59" fillId="0" borderId="40" applyNumberFormat="0" applyFill="0" applyAlignment="0" applyProtection="0"/>
    <xf numFmtId="0" fontId="59" fillId="0" borderId="40" applyNumberFormat="0" applyFill="0" applyAlignment="0" applyProtection="0"/>
    <xf numFmtId="0" fontId="59" fillId="0" borderId="40" applyNumberFormat="0" applyFill="0" applyAlignment="0" applyProtection="0"/>
    <xf numFmtId="0" fontId="59" fillId="0" borderId="40" applyNumberFormat="0" applyFill="0" applyAlignment="0" applyProtection="0"/>
    <xf numFmtId="0" fontId="59" fillId="0" borderId="40" applyNumberFormat="0" applyFill="0" applyAlignment="0" applyProtection="0"/>
    <xf numFmtId="0" fontId="59" fillId="0" borderId="40" applyNumberFormat="0" applyFill="0" applyAlignment="0" applyProtection="0"/>
    <xf numFmtId="0" fontId="59" fillId="0" borderId="40" applyNumberFormat="0" applyFill="0" applyAlignment="0" applyProtection="0"/>
    <xf numFmtId="0" fontId="59" fillId="0" borderId="40" applyNumberFormat="0" applyFill="0" applyAlignment="0" applyProtection="0"/>
    <xf numFmtId="0" fontId="59" fillId="0" borderId="40" applyNumberFormat="0" applyFill="0" applyAlignment="0" applyProtection="0"/>
    <xf numFmtId="0" fontId="59" fillId="0" borderId="40" applyNumberFormat="0" applyFill="0" applyAlignment="0" applyProtection="0"/>
    <xf numFmtId="0" fontId="59" fillId="0" borderId="40" applyNumberFormat="0" applyFill="0" applyAlignment="0" applyProtection="0"/>
    <xf numFmtId="0" fontId="59" fillId="0" borderId="40" applyNumberFormat="0" applyFill="0" applyAlignment="0" applyProtection="0"/>
    <xf numFmtId="0" fontId="59" fillId="0" borderId="40" applyNumberFormat="0" applyFill="0" applyAlignment="0" applyProtection="0"/>
    <xf numFmtId="0" fontId="59" fillId="0" borderId="40" applyNumberFormat="0" applyFill="0" applyAlignment="0" applyProtection="0"/>
    <xf numFmtId="0" fontId="59" fillId="0" borderId="40" applyNumberFormat="0" applyFill="0" applyAlignment="0" applyProtection="0"/>
    <xf numFmtId="0" fontId="59" fillId="0" borderId="40" applyNumberFormat="0" applyFill="0" applyAlignment="0" applyProtection="0"/>
    <xf numFmtId="0" fontId="59" fillId="0" borderId="40" applyNumberFormat="0" applyFill="0" applyAlignment="0" applyProtection="0"/>
    <xf numFmtId="0" fontId="59" fillId="0" borderId="40" applyNumberFormat="0" applyFill="0" applyAlignment="0" applyProtection="0"/>
    <xf numFmtId="0" fontId="59" fillId="0" borderId="40" applyNumberFormat="0" applyFill="0" applyAlignment="0" applyProtection="0"/>
    <xf numFmtId="0" fontId="59" fillId="0" borderId="40" applyNumberFormat="0" applyFill="0" applyAlignment="0" applyProtection="0"/>
    <xf numFmtId="0" fontId="59" fillId="0" borderId="40" applyNumberFormat="0" applyFill="0" applyAlignment="0" applyProtection="0"/>
    <xf numFmtId="0" fontId="59" fillId="0" borderId="40" applyNumberFormat="0" applyFill="0" applyAlignment="0" applyProtection="0"/>
    <xf numFmtId="0" fontId="59" fillId="0" borderId="40" applyNumberFormat="0" applyFill="0" applyAlignment="0" applyProtection="0"/>
    <xf numFmtId="0" fontId="59" fillId="0" borderId="40" applyNumberFormat="0" applyFill="0" applyAlignment="0" applyProtection="0"/>
    <xf numFmtId="0" fontId="59" fillId="0" borderId="40" applyNumberFormat="0" applyFill="0" applyAlignment="0" applyProtection="0"/>
    <xf numFmtId="0" fontId="59" fillId="0" borderId="40" applyNumberFormat="0" applyFill="0" applyAlignment="0" applyProtection="0"/>
    <xf numFmtId="0" fontId="59" fillId="0" borderId="40" applyNumberFormat="0" applyFill="0" applyAlignment="0" applyProtection="0"/>
    <xf numFmtId="0" fontId="59" fillId="0" borderId="40" applyNumberFormat="0" applyFill="0" applyAlignment="0" applyProtection="0"/>
    <xf numFmtId="0" fontId="59" fillId="0" borderId="40" applyNumberFormat="0" applyFill="0" applyAlignment="0" applyProtection="0"/>
    <xf numFmtId="0" fontId="59" fillId="0" borderId="40" applyNumberFormat="0" applyFill="0" applyAlignment="0" applyProtection="0"/>
    <xf numFmtId="0" fontId="59" fillId="0" borderId="40" applyNumberFormat="0" applyFill="0" applyAlignment="0" applyProtection="0"/>
    <xf numFmtId="0" fontId="59" fillId="0" borderId="40" applyNumberFormat="0" applyFill="0" applyAlignment="0" applyProtection="0"/>
    <xf numFmtId="0" fontId="59" fillId="0" borderId="40" applyNumberFormat="0" applyFill="0" applyAlignment="0" applyProtection="0"/>
    <xf numFmtId="0" fontId="59" fillId="0" borderId="40" applyNumberFormat="0" applyFill="0" applyAlignment="0" applyProtection="0"/>
    <xf numFmtId="0" fontId="59" fillId="0" borderId="40" applyNumberFormat="0" applyFill="0" applyAlignment="0" applyProtection="0"/>
    <xf numFmtId="0" fontId="59" fillId="0" borderId="40" applyNumberFormat="0" applyFill="0" applyAlignment="0" applyProtection="0"/>
    <xf numFmtId="0" fontId="59" fillId="0" borderId="40" applyNumberFormat="0" applyFill="0" applyAlignment="0" applyProtection="0"/>
    <xf numFmtId="0" fontId="59" fillId="0" borderId="40" applyNumberFormat="0" applyFill="0" applyAlignment="0" applyProtection="0"/>
    <xf numFmtId="0" fontId="59" fillId="0" borderId="40" applyNumberFormat="0" applyFill="0" applyAlignment="0" applyProtection="0"/>
    <xf numFmtId="0" fontId="59" fillId="0" borderId="40" applyNumberFormat="0" applyFill="0" applyAlignment="0" applyProtection="0"/>
    <xf numFmtId="0" fontId="59" fillId="0" borderId="40" applyNumberFormat="0" applyFill="0" applyAlignment="0" applyProtection="0"/>
    <xf numFmtId="0" fontId="59" fillId="0" borderId="40" applyNumberFormat="0" applyFill="0" applyAlignment="0" applyProtection="0"/>
    <xf numFmtId="0" fontId="59" fillId="0" borderId="40" applyNumberFormat="0" applyFill="0" applyAlignment="0" applyProtection="0"/>
    <xf numFmtId="0" fontId="59" fillId="0" borderId="40" applyNumberFormat="0" applyFill="0" applyAlignment="0" applyProtection="0"/>
    <xf numFmtId="0" fontId="59" fillId="0" borderId="40" applyNumberFormat="0" applyFill="0" applyAlignment="0" applyProtection="0"/>
    <xf numFmtId="0" fontId="59" fillId="0" borderId="40" applyNumberFormat="0" applyFill="0" applyAlignment="0" applyProtection="0"/>
    <xf numFmtId="0" fontId="59" fillId="0" borderId="40" applyNumberFormat="0" applyFill="0" applyAlignment="0" applyProtection="0"/>
    <xf numFmtId="0" fontId="59" fillId="0" borderId="40" applyNumberFormat="0" applyFill="0" applyAlignment="0" applyProtection="0"/>
    <xf numFmtId="0" fontId="59" fillId="0" borderId="40" applyNumberFormat="0" applyFill="0" applyAlignment="0" applyProtection="0"/>
    <xf numFmtId="0" fontId="59" fillId="0" borderId="40" applyNumberFormat="0" applyFill="0" applyAlignment="0" applyProtection="0"/>
    <xf numFmtId="0" fontId="59" fillId="0" borderId="40" applyNumberFormat="0" applyFill="0" applyAlignment="0" applyProtection="0"/>
    <xf numFmtId="0" fontId="59" fillId="0" borderId="40" applyNumberFormat="0" applyFill="0" applyAlignment="0" applyProtection="0"/>
    <xf numFmtId="0" fontId="59" fillId="0" borderId="40" applyNumberFormat="0" applyFill="0" applyAlignment="0" applyProtection="0"/>
    <xf numFmtId="0" fontId="59" fillId="0" borderId="40" applyNumberFormat="0" applyFill="0" applyAlignment="0" applyProtection="0"/>
    <xf numFmtId="0" fontId="59" fillId="0" borderId="40" applyNumberFormat="0" applyFill="0" applyAlignment="0" applyProtection="0"/>
    <xf numFmtId="0" fontId="59" fillId="0" borderId="40" applyNumberFormat="0" applyFill="0" applyAlignment="0" applyProtection="0"/>
    <xf numFmtId="0" fontId="59" fillId="0" borderId="40" applyNumberFormat="0" applyFill="0" applyAlignment="0" applyProtection="0"/>
    <xf numFmtId="0" fontId="59" fillId="0" borderId="40" applyNumberFormat="0" applyFill="0" applyAlignment="0" applyProtection="0"/>
    <xf numFmtId="0" fontId="59" fillId="0" borderId="40" applyNumberFormat="0" applyFill="0" applyAlignment="0" applyProtection="0"/>
    <xf numFmtId="0" fontId="59" fillId="0" borderId="40" applyNumberFormat="0" applyFill="0" applyAlignment="0" applyProtection="0"/>
    <xf numFmtId="0" fontId="59" fillId="0" borderId="40" applyNumberFormat="0" applyFill="0" applyAlignment="0" applyProtection="0"/>
    <xf numFmtId="0" fontId="59" fillId="0" borderId="40" applyNumberFormat="0" applyFill="0" applyAlignment="0" applyProtection="0"/>
    <xf numFmtId="0" fontId="59" fillId="0" borderId="40" applyNumberFormat="0" applyFill="0" applyAlignment="0" applyProtection="0"/>
    <xf numFmtId="0" fontId="59" fillId="0" borderId="40" applyNumberFormat="0" applyFill="0" applyAlignment="0" applyProtection="0"/>
    <xf numFmtId="0" fontId="59" fillId="0" borderId="40" applyNumberFormat="0" applyFill="0" applyAlignment="0" applyProtection="0"/>
    <xf numFmtId="0" fontId="59" fillId="0" borderId="40" applyNumberFormat="0" applyFill="0" applyAlignment="0" applyProtection="0"/>
    <xf numFmtId="0" fontId="59" fillId="0" borderId="40" applyNumberFormat="0" applyFill="0" applyAlignment="0" applyProtection="0"/>
    <xf numFmtId="0" fontId="59" fillId="0" borderId="40" applyNumberFormat="0" applyFill="0" applyAlignment="0" applyProtection="0"/>
    <xf numFmtId="0" fontId="59" fillId="0" borderId="40" applyNumberFormat="0" applyFill="0" applyAlignment="0" applyProtection="0"/>
    <xf numFmtId="0" fontId="59" fillId="0" borderId="40" applyNumberFormat="0" applyFill="0" applyAlignment="0" applyProtection="0"/>
    <xf numFmtId="0" fontId="59" fillId="0" borderId="40" applyNumberFormat="0" applyFill="0" applyAlignment="0" applyProtection="0"/>
    <xf numFmtId="0" fontId="59" fillId="0" borderId="40" applyNumberFormat="0" applyFill="0" applyAlignment="0" applyProtection="0"/>
    <xf numFmtId="0" fontId="59" fillId="0" borderId="40" applyNumberFormat="0" applyFill="0" applyAlignment="0" applyProtection="0"/>
    <xf numFmtId="0" fontId="68" fillId="0" borderId="41" applyNumberFormat="0" applyFill="0" applyProtection="0">
      <alignment horizontal="center"/>
    </xf>
    <xf numFmtId="0" fontId="68" fillId="0" borderId="41" applyNumberFormat="0" applyFill="0" applyProtection="0">
      <alignment horizontal="center"/>
    </xf>
    <xf numFmtId="0" fontId="68" fillId="0" borderId="41" applyNumberFormat="0" applyFill="0" applyProtection="0">
      <alignment horizontal="center"/>
    </xf>
    <xf numFmtId="0" fontId="68" fillId="0" borderId="41" applyNumberFormat="0" applyFill="0" applyProtection="0">
      <alignment horizontal="center"/>
    </xf>
    <xf numFmtId="0" fontId="68" fillId="0" borderId="41" applyNumberFormat="0" applyFill="0" applyProtection="0">
      <alignment horizontal="center"/>
    </xf>
    <xf numFmtId="0" fontId="68" fillId="0" borderId="41" applyNumberFormat="0" applyFill="0" applyProtection="0">
      <alignment horizontal="center"/>
    </xf>
    <xf numFmtId="0" fontId="68" fillId="0" borderId="41" applyNumberFormat="0" applyFill="0" applyProtection="0">
      <alignment horizontal="center"/>
    </xf>
    <xf numFmtId="0" fontId="68" fillId="0" borderId="41" applyNumberFormat="0" applyFill="0" applyProtection="0">
      <alignment horizontal="center"/>
    </xf>
    <xf numFmtId="0" fontId="68" fillId="0" borderId="41" applyNumberFormat="0" applyFill="0" applyProtection="0">
      <alignment horizontal="center"/>
    </xf>
    <xf numFmtId="0" fontId="68" fillId="0" borderId="41" applyNumberFormat="0" applyFill="0" applyProtection="0">
      <alignment horizontal="center"/>
    </xf>
    <xf numFmtId="0" fontId="68" fillId="0" borderId="41" applyNumberFormat="0" applyFill="0" applyProtection="0">
      <alignment horizontal="center"/>
    </xf>
    <xf numFmtId="0" fontId="68" fillId="0" borderId="41" applyNumberFormat="0" applyFill="0" applyProtection="0">
      <alignment horizontal="center"/>
    </xf>
    <xf numFmtId="0" fontId="68" fillId="0" borderId="41" applyNumberFormat="0" applyFill="0" applyProtection="0">
      <alignment horizontal="center"/>
    </xf>
    <xf numFmtId="0" fontId="68" fillId="0" borderId="41" applyNumberFormat="0" applyFill="0" applyProtection="0">
      <alignment horizontal="center"/>
    </xf>
    <xf numFmtId="0" fontId="68" fillId="0" borderId="41" applyNumberFormat="0" applyFill="0" applyProtection="0">
      <alignment horizontal="center"/>
    </xf>
    <xf numFmtId="0" fontId="68" fillId="0" borderId="41" applyNumberFormat="0" applyFill="0" applyProtection="0">
      <alignment horizontal="center"/>
    </xf>
    <xf numFmtId="0" fontId="68" fillId="0" borderId="41" applyNumberFormat="0" applyFill="0" applyProtection="0">
      <alignment horizontal="center"/>
    </xf>
    <xf numFmtId="0" fontId="68" fillId="0" borderId="41" applyNumberFormat="0" applyFill="0" applyProtection="0">
      <alignment horizontal="center"/>
    </xf>
    <xf numFmtId="0" fontId="68" fillId="0" borderId="41" applyNumberFormat="0" applyFill="0" applyProtection="0">
      <alignment horizontal="center"/>
    </xf>
    <xf numFmtId="0" fontId="68" fillId="0" borderId="41" applyNumberFormat="0" applyFill="0" applyProtection="0">
      <alignment horizontal="center"/>
    </xf>
    <xf numFmtId="0" fontId="68" fillId="0" borderId="41" applyNumberFormat="0" applyFill="0" applyProtection="0">
      <alignment horizontal="center"/>
    </xf>
    <xf numFmtId="0" fontId="68" fillId="0" borderId="41" applyNumberFormat="0" applyFill="0" applyProtection="0">
      <alignment horizontal="center"/>
    </xf>
    <xf numFmtId="0" fontId="68" fillId="0" borderId="41" applyNumberFormat="0" applyFill="0" applyProtection="0">
      <alignment horizontal="center"/>
    </xf>
    <xf numFmtId="0" fontId="68" fillId="0" borderId="41" applyNumberFormat="0" applyFill="0" applyProtection="0">
      <alignment horizontal="center"/>
    </xf>
    <xf numFmtId="0" fontId="68" fillId="0" borderId="41" applyNumberFormat="0" applyFill="0" applyProtection="0">
      <alignment horizontal="center"/>
    </xf>
    <xf numFmtId="0" fontId="68" fillId="0" borderId="41" applyNumberFormat="0" applyFill="0" applyProtection="0">
      <alignment horizontal="center"/>
    </xf>
    <xf numFmtId="0" fontId="68" fillId="0" borderId="41" applyNumberFormat="0" applyFill="0" applyProtection="0">
      <alignment horizontal="center"/>
    </xf>
    <xf numFmtId="0" fontId="68" fillId="0" borderId="41" applyNumberFormat="0" applyFill="0" applyProtection="0">
      <alignment horizontal="center"/>
    </xf>
    <xf numFmtId="0" fontId="68" fillId="0" borderId="41" applyNumberFormat="0" applyFill="0" applyProtection="0">
      <alignment horizontal="center"/>
    </xf>
    <xf numFmtId="0" fontId="68" fillId="0" borderId="41" applyNumberFormat="0" applyFill="0" applyProtection="0">
      <alignment horizontal="center"/>
    </xf>
    <xf numFmtId="0" fontId="68" fillId="0" borderId="41" applyNumberFormat="0" applyFill="0" applyProtection="0">
      <alignment horizontal="center"/>
    </xf>
    <xf numFmtId="0" fontId="68" fillId="0" borderId="41" applyNumberFormat="0" applyFill="0" applyProtection="0">
      <alignment horizontal="center"/>
    </xf>
    <xf numFmtId="0" fontId="68" fillId="0" borderId="41" applyNumberFormat="0" applyFill="0" applyProtection="0">
      <alignment horizontal="center"/>
    </xf>
    <xf numFmtId="0" fontId="68" fillId="0" borderId="41" applyNumberFormat="0" applyFill="0" applyProtection="0">
      <alignment horizontal="center"/>
    </xf>
    <xf numFmtId="0" fontId="68" fillId="0" borderId="41" applyNumberFormat="0" applyFill="0" applyProtection="0">
      <alignment horizontal="center"/>
    </xf>
    <xf numFmtId="0" fontId="68" fillId="0" borderId="41" applyNumberFormat="0" applyFill="0" applyProtection="0">
      <alignment horizontal="center"/>
    </xf>
    <xf numFmtId="0" fontId="68" fillId="0" borderId="41" applyNumberFormat="0" applyFill="0" applyProtection="0">
      <alignment horizontal="center"/>
    </xf>
    <xf numFmtId="0" fontId="68" fillId="0" borderId="41" applyNumberFormat="0" applyFill="0" applyProtection="0">
      <alignment horizontal="center"/>
    </xf>
    <xf numFmtId="0" fontId="68" fillId="0" borderId="41" applyNumberFormat="0" applyFill="0" applyProtection="0">
      <alignment horizontal="center"/>
    </xf>
    <xf numFmtId="0" fontId="68" fillId="0" borderId="41" applyNumberFormat="0" applyFill="0" applyProtection="0">
      <alignment horizontal="center"/>
    </xf>
    <xf numFmtId="0" fontId="68" fillId="0" borderId="41" applyNumberFormat="0" applyFill="0" applyProtection="0">
      <alignment horizontal="center"/>
    </xf>
    <xf numFmtId="0" fontId="68" fillId="0" borderId="41" applyNumberFormat="0" applyFill="0" applyProtection="0">
      <alignment horizontal="center"/>
    </xf>
    <xf numFmtId="0" fontId="68" fillId="0" borderId="41" applyNumberFormat="0" applyFill="0" applyProtection="0">
      <alignment horizontal="center"/>
    </xf>
    <xf numFmtId="0" fontId="68" fillId="0" borderId="41" applyNumberFormat="0" applyFill="0" applyProtection="0">
      <alignment horizontal="center"/>
    </xf>
    <xf numFmtId="0" fontId="68" fillId="0" borderId="41" applyNumberFormat="0" applyFill="0" applyProtection="0">
      <alignment horizontal="center"/>
    </xf>
    <xf numFmtId="0" fontId="68" fillId="0" borderId="41" applyNumberFormat="0" applyFill="0" applyProtection="0">
      <alignment horizontal="center"/>
    </xf>
    <xf numFmtId="0" fontId="68" fillId="0" borderId="41" applyNumberFormat="0" applyFill="0" applyProtection="0">
      <alignment horizontal="center"/>
    </xf>
    <xf numFmtId="0" fontId="68" fillId="0" borderId="41" applyNumberFormat="0" applyFill="0" applyProtection="0">
      <alignment horizontal="center"/>
    </xf>
    <xf numFmtId="0" fontId="68" fillId="0" borderId="41" applyNumberFormat="0" applyFill="0" applyProtection="0">
      <alignment horizontal="center"/>
    </xf>
    <xf numFmtId="0" fontId="68" fillId="0" borderId="41" applyNumberFormat="0" applyFill="0" applyProtection="0">
      <alignment horizontal="center"/>
    </xf>
    <xf numFmtId="0" fontId="68" fillId="0" borderId="41" applyNumberFormat="0" applyFill="0" applyProtection="0">
      <alignment horizontal="center"/>
    </xf>
    <xf numFmtId="0" fontId="68" fillId="0" borderId="41" applyNumberFormat="0" applyFill="0" applyProtection="0">
      <alignment horizontal="center"/>
    </xf>
    <xf numFmtId="0" fontId="68" fillId="0" borderId="41" applyNumberFormat="0" applyFill="0" applyProtection="0">
      <alignment horizontal="center"/>
    </xf>
    <xf numFmtId="0" fontId="68" fillId="0" borderId="41" applyNumberFormat="0" applyFill="0" applyProtection="0">
      <alignment horizontal="center"/>
    </xf>
    <xf numFmtId="0" fontId="68" fillId="0" borderId="41" applyNumberFormat="0" applyFill="0" applyProtection="0">
      <alignment horizontal="center"/>
    </xf>
    <xf numFmtId="0" fontId="68" fillId="0" borderId="41" applyNumberFormat="0" applyFill="0" applyProtection="0">
      <alignment horizontal="center"/>
    </xf>
    <xf numFmtId="0" fontId="68" fillId="0" borderId="41" applyNumberFormat="0" applyFill="0" applyProtection="0">
      <alignment horizontal="center"/>
    </xf>
    <xf numFmtId="0" fontId="68" fillId="0" borderId="41" applyNumberFormat="0" applyFill="0" applyProtection="0">
      <alignment horizontal="center"/>
    </xf>
    <xf numFmtId="0" fontId="68" fillId="0" borderId="41" applyNumberFormat="0" applyFill="0" applyProtection="0">
      <alignment horizontal="center"/>
    </xf>
    <xf numFmtId="0" fontId="68" fillId="0" borderId="41" applyNumberFormat="0" applyFill="0" applyProtection="0">
      <alignment horizontal="center"/>
    </xf>
    <xf numFmtId="0" fontId="68" fillId="0" borderId="41" applyNumberFormat="0" applyFill="0" applyProtection="0">
      <alignment horizontal="center"/>
    </xf>
    <xf numFmtId="0" fontId="68" fillId="0" borderId="41" applyNumberFormat="0" applyFill="0" applyProtection="0">
      <alignment horizontal="center"/>
    </xf>
    <xf numFmtId="0" fontId="68" fillId="0" borderId="41" applyNumberFormat="0" applyFill="0" applyProtection="0">
      <alignment horizontal="center"/>
    </xf>
    <xf numFmtId="0" fontId="68" fillId="0" borderId="41" applyNumberFormat="0" applyFill="0" applyProtection="0">
      <alignment horizontal="center"/>
    </xf>
    <xf numFmtId="0" fontId="68" fillId="0" borderId="41" applyNumberFormat="0" applyFill="0" applyProtection="0">
      <alignment horizontal="center"/>
    </xf>
    <xf numFmtId="0" fontId="68" fillId="0" borderId="41" applyNumberFormat="0" applyFill="0" applyProtection="0">
      <alignment horizontal="center"/>
    </xf>
    <xf numFmtId="0" fontId="68" fillId="0" borderId="41" applyNumberFormat="0" applyFill="0" applyProtection="0">
      <alignment horizontal="center"/>
    </xf>
    <xf numFmtId="0" fontId="68" fillId="0" borderId="41" applyNumberFormat="0" applyFill="0" applyProtection="0">
      <alignment horizontal="center"/>
    </xf>
    <xf numFmtId="0" fontId="68" fillId="0" borderId="41" applyNumberFormat="0" applyFill="0" applyProtection="0">
      <alignment horizontal="center"/>
    </xf>
    <xf numFmtId="0" fontId="68" fillId="0" borderId="41" applyNumberFormat="0" applyFill="0" applyProtection="0">
      <alignment horizontal="center"/>
    </xf>
    <xf numFmtId="0" fontId="68" fillId="0" borderId="41" applyNumberFormat="0" applyFill="0" applyProtection="0">
      <alignment horizontal="center"/>
    </xf>
    <xf numFmtId="0" fontId="68" fillId="0" borderId="41" applyNumberFormat="0" applyFill="0" applyProtection="0">
      <alignment horizontal="center"/>
    </xf>
    <xf numFmtId="0" fontId="68" fillId="0" borderId="41" applyNumberFormat="0" applyFill="0" applyProtection="0">
      <alignment horizontal="center"/>
    </xf>
    <xf numFmtId="0" fontId="68" fillId="0" borderId="41" applyNumberFormat="0" applyFill="0" applyProtection="0">
      <alignment horizontal="center"/>
    </xf>
    <xf numFmtId="0" fontId="68" fillId="0" borderId="41" applyNumberFormat="0" applyFill="0" applyProtection="0">
      <alignment horizontal="center"/>
    </xf>
    <xf numFmtId="0" fontId="68" fillId="0" borderId="41" applyNumberFormat="0" applyFill="0" applyProtection="0">
      <alignment horizontal="center"/>
    </xf>
    <xf numFmtId="0" fontId="68" fillId="0" borderId="41" applyNumberFormat="0" applyFill="0" applyProtection="0">
      <alignment horizontal="center"/>
    </xf>
    <xf numFmtId="0" fontId="68" fillId="0" borderId="41" applyNumberFormat="0" applyFill="0" applyProtection="0">
      <alignment horizontal="center"/>
    </xf>
    <xf numFmtId="0" fontId="68" fillId="0" borderId="41" applyNumberFormat="0" applyFill="0" applyProtection="0">
      <alignment horizontal="center"/>
    </xf>
    <xf numFmtId="0" fontId="68" fillId="0" borderId="41" applyNumberFormat="0" applyFill="0" applyProtection="0">
      <alignment horizontal="center"/>
    </xf>
    <xf numFmtId="0" fontId="68" fillId="0" borderId="41" applyNumberFormat="0" applyFill="0" applyProtection="0">
      <alignment horizontal="center"/>
    </xf>
    <xf numFmtId="0" fontId="68" fillId="0" borderId="41" applyNumberFormat="0" applyFill="0" applyProtection="0">
      <alignment horizontal="center"/>
    </xf>
    <xf numFmtId="0" fontId="68" fillId="0" borderId="41" applyNumberFormat="0" applyFill="0" applyProtection="0">
      <alignment horizontal="center"/>
    </xf>
    <xf numFmtId="0" fontId="68" fillId="0" borderId="41" applyNumberFormat="0" applyFill="0" applyProtection="0">
      <alignment horizontal="center"/>
    </xf>
    <xf numFmtId="0" fontId="68" fillId="0" borderId="41" applyNumberFormat="0" applyFill="0" applyProtection="0">
      <alignment horizontal="center"/>
    </xf>
    <xf numFmtId="0" fontId="68" fillId="0" borderId="41" applyNumberFormat="0" applyFill="0" applyProtection="0">
      <alignment horizontal="center"/>
    </xf>
    <xf numFmtId="0" fontId="68" fillId="0" borderId="41" applyNumberFormat="0" applyFill="0" applyProtection="0">
      <alignment horizontal="center"/>
    </xf>
    <xf numFmtId="0" fontId="68" fillId="0" borderId="41" applyNumberFormat="0" applyFill="0" applyProtection="0">
      <alignment horizontal="center"/>
    </xf>
    <xf numFmtId="0" fontId="68" fillId="0" borderId="41" applyNumberFormat="0" applyFill="0" applyProtection="0">
      <alignment horizontal="center"/>
    </xf>
    <xf numFmtId="0" fontId="68" fillId="0" borderId="41" applyNumberFormat="0" applyFill="0" applyProtection="0">
      <alignment horizontal="center"/>
    </xf>
    <xf numFmtId="0" fontId="68" fillId="0" borderId="41" applyNumberFormat="0" applyFill="0" applyProtection="0">
      <alignment horizontal="center"/>
    </xf>
    <xf numFmtId="0" fontId="68" fillId="0" borderId="41" applyNumberFormat="0" applyFill="0" applyProtection="0">
      <alignment horizontal="center"/>
    </xf>
    <xf numFmtId="0" fontId="68" fillId="0" borderId="41" applyNumberFormat="0" applyFill="0" applyProtection="0">
      <alignment horizontal="center"/>
    </xf>
    <xf numFmtId="0" fontId="68" fillId="0" borderId="41" applyNumberFormat="0" applyFill="0" applyProtection="0">
      <alignment horizontal="center"/>
    </xf>
    <xf numFmtId="0" fontId="68" fillId="0" borderId="41" applyNumberFormat="0" applyFill="0" applyProtection="0">
      <alignment horizontal="center"/>
    </xf>
    <xf numFmtId="0" fontId="68" fillId="0" borderId="41" applyNumberFormat="0" applyFill="0" applyProtection="0">
      <alignment horizontal="center"/>
    </xf>
    <xf numFmtId="0" fontId="68" fillId="0" borderId="41" applyNumberFormat="0" applyFill="0" applyProtection="0">
      <alignment horizontal="center"/>
    </xf>
    <xf numFmtId="0" fontId="68" fillId="0" borderId="41" applyNumberFormat="0" applyFill="0" applyProtection="0">
      <alignment horizontal="center"/>
    </xf>
    <xf numFmtId="0" fontId="68" fillId="0" borderId="41" applyNumberFormat="0" applyFill="0" applyProtection="0">
      <alignment horizontal="center"/>
    </xf>
    <xf numFmtId="0" fontId="68" fillId="0" borderId="41" applyNumberFormat="0" applyFill="0" applyProtection="0">
      <alignment horizontal="center"/>
    </xf>
    <xf numFmtId="0" fontId="68" fillId="0" borderId="41" applyNumberFormat="0" applyFill="0" applyProtection="0">
      <alignment horizontal="center"/>
    </xf>
    <xf numFmtId="0" fontId="68" fillId="0" borderId="41" applyNumberFormat="0" applyFill="0" applyProtection="0">
      <alignment horizontal="center"/>
    </xf>
    <xf numFmtId="0" fontId="68" fillId="0" borderId="41" applyNumberFormat="0" applyFill="0" applyProtection="0">
      <alignment horizontal="center"/>
    </xf>
    <xf numFmtId="0" fontId="68" fillId="0" borderId="41" applyNumberFormat="0" applyFill="0" applyProtection="0">
      <alignment horizontal="center"/>
    </xf>
    <xf numFmtId="0" fontId="68" fillId="0" borderId="41" applyNumberFormat="0" applyFill="0" applyProtection="0">
      <alignment horizontal="center"/>
    </xf>
    <xf numFmtId="0" fontId="68" fillId="0" borderId="41" applyNumberFormat="0" applyFill="0" applyProtection="0">
      <alignment horizontal="center"/>
    </xf>
    <xf numFmtId="0" fontId="68" fillId="0" borderId="41" applyNumberFormat="0" applyFill="0" applyProtection="0">
      <alignment horizontal="center"/>
    </xf>
    <xf numFmtId="0" fontId="68" fillId="0" borderId="41" applyNumberFormat="0" applyFill="0" applyProtection="0">
      <alignment horizontal="center"/>
    </xf>
    <xf numFmtId="0" fontId="68" fillId="0" borderId="41" applyNumberFormat="0" applyFill="0" applyProtection="0">
      <alignment horizontal="center"/>
    </xf>
    <xf numFmtId="0" fontId="68" fillId="0" borderId="41" applyNumberFormat="0" applyFill="0" applyProtection="0">
      <alignment horizontal="center"/>
    </xf>
    <xf numFmtId="0" fontId="68" fillId="0" borderId="41" applyNumberFormat="0" applyFill="0" applyProtection="0">
      <alignment horizontal="center"/>
    </xf>
    <xf numFmtId="0" fontId="68" fillId="0" borderId="41" applyNumberFormat="0" applyFill="0" applyProtection="0">
      <alignment horizontal="center"/>
    </xf>
    <xf numFmtId="0" fontId="68" fillId="0" borderId="41" applyNumberFormat="0" applyFill="0" applyProtection="0">
      <alignment horizontal="center"/>
    </xf>
    <xf numFmtId="0" fontId="68" fillId="0" borderId="41" applyNumberFormat="0" applyFill="0" applyProtection="0">
      <alignment horizontal="center"/>
    </xf>
    <xf numFmtId="0" fontId="68" fillId="0" borderId="41" applyNumberFormat="0" applyFill="0" applyProtection="0">
      <alignment horizontal="center"/>
    </xf>
    <xf numFmtId="0" fontId="68" fillId="0" borderId="41" applyNumberFormat="0" applyFill="0" applyProtection="0">
      <alignment horizontal="center"/>
    </xf>
    <xf numFmtId="0" fontId="68" fillId="0" borderId="41" applyNumberFormat="0" applyFill="0" applyProtection="0">
      <alignment horizontal="center"/>
    </xf>
    <xf numFmtId="0" fontId="68" fillId="0" borderId="41" applyNumberFormat="0" applyFill="0" applyProtection="0">
      <alignment horizontal="center"/>
    </xf>
    <xf numFmtId="0" fontId="68" fillId="0" borderId="41" applyNumberFormat="0" applyFill="0" applyProtection="0">
      <alignment horizontal="center"/>
    </xf>
    <xf numFmtId="0" fontId="68" fillId="0" borderId="41" applyNumberFormat="0" applyFill="0" applyProtection="0">
      <alignment horizontal="center"/>
    </xf>
    <xf numFmtId="0" fontId="68" fillId="0" borderId="41" applyNumberFormat="0" applyFill="0" applyProtection="0">
      <alignment horizontal="center"/>
    </xf>
    <xf numFmtId="0" fontId="68" fillId="0" borderId="41" applyNumberFormat="0" applyFill="0" applyProtection="0">
      <alignment horizontal="center"/>
    </xf>
    <xf numFmtId="0" fontId="68" fillId="0" borderId="41" applyNumberFormat="0" applyFill="0" applyProtection="0">
      <alignment horizontal="center"/>
    </xf>
    <xf numFmtId="0" fontId="68" fillId="0" borderId="41" applyNumberFormat="0" applyFill="0" applyProtection="0">
      <alignment horizontal="center"/>
    </xf>
    <xf numFmtId="0" fontId="68" fillId="0" borderId="41" applyNumberFormat="0" applyFill="0" applyProtection="0">
      <alignment horizontal="center"/>
    </xf>
    <xf numFmtId="0" fontId="68" fillId="0" borderId="41" applyNumberFormat="0" applyFill="0" applyProtection="0">
      <alignment horizontal="center"/>
    </xf>
    <xf numFmtId="0" fontId="68" fillId="0" borderId="41" applyNumberFormat="0" applyFill="0" applyProtection="0">
      <alignment horizontal="center"/>
    </xf>
    <xf numFmtId="0" fontId="68" fillId="0" borderId="41" applyNumberFormat="0" applyFill="0" applyProtection="0">
      <alignment horizontal="center"/>
    </xf>
    <xf numFmtId="0" fontId="68" fillId="0" borderId="41" applyNumberFormat="0" applyFill="0" applyProtection="0">
      <alignment horizontal="center"/>
    </xf>
    <xf numFmtId="0" fontId="68" fillId="0" borderId="41" applyNumberFormat="0" applyFill="0" applyProtection="0">
      <alignment horizontal="center"/>
    </xf>
    <xf numFmtId="0" fontId="68" fillId="0" borderId="41" applyNumberFormat="0" applyFill="0" applyProtection="0">
      <alignment horizontal="center"/>
    </xf>
    <xf numFmtId="0" fontId="68" fillId="0" borderId="41" applyNumberFormat="0" applyFill="0" applyProtection="0">
      <alignment horizontal="center"/>
    </xf>
    <xf numFmtId="0" fontId="68" fillId="0" borderId="41" applyNumberFormat="0" applyFill="0" applyProtection="0">
      <alignment horizontal="center"/>
    </xf>
    <xf numFmtId="0" fontId="68" fillId="0" borderId="41" applyNumberFormat="0" applyFill="0" applyProtection="0">
      <alignment horizontal="center"/>
    </xf>
    <xf numFmtId="0" fontId="68" fillId="0" borderId="41" applyNumberFormat="0" applyFill="0" applyProtection="0">
      <alignment horizontal="center"/>
    </xf>
    <xf numFmtId="0" fontId="68" fillId="0" borderId="41" applyNumberFormat="0" applyFill="0" applyProtection="0">
      <alignment horizontal="center"/>
    </xf>
    <xf numFmtId="0" fontId="68" fillId="0" borderId="41" applyNumberFormat="0" applyFill="0" applyProtection="0">
      <alignment horizontal="center"/>
    </xf>
    <xf numFmtId="0" fontId="68" fillId="0" borderId="41" applyNumberFormat="0" applyFill="0" applyProtection="0">
      <alignment horizontal="center"/>
    </xf>
    <xf numFmtId="0" fontId="68" fillId="0" borderId="41" applyNumberFormat="0" applyFill="0" applyProtection="0">
      <alignment horizontal="center"/>
    </xf>
    <xf numFmtId="0" fontId="68" fillId="0" borderId="41" applyNumberFormat="0" applyFill="0" applyProtection="0">
      <alignment horizontal="center"/>
    </xf>
    <xf numFmtId="0" fontId="68" fillId="0" borderId="41" applyNumberFormat="0" applyFill="0" applyProtection="0">
      <alignment horizontal="center"/>
    </xf>
    <xf numFmtId="0" fontId="68" fillId="0" borderId="41" applyNumberFormat="0" applyFill="0" applyProtection="0">
      <alignment horizontal="center"/>
    </xf>
    <xf numFmtId="0" fontId="68" fillId="0" borderId="41" applyNumberFormat="0" applyFill="0" applyProtection="0">
      <alignment horizontal="center"/>
    </xf>
    <xf numFmtId="0" fontId="68" fillId="0" borderId="41" applyNumberFormat="0" applyFill="0" applyProtection="0">
      <alignment horizontal="center"/>
    </xf>
    <xf numFmtId="0" fontId="68" fillId="0" borderId="41" applyNumberFormat="0" applyFill="0" applyProtection="0">
      <alignment horizontal="center"/>
    </xf>
    <xf numFmtId="0" fontId="68" fillId="0" borderId="41" applyNumberFormat="0" applyFill="0" applyProtection="0">
      <alignment horizontal="center"/>
    </xf>
    <xf numFmtId="0" fontId="68" fillId="0" borderId="41" applyNumberFormat="0" applyFill="0" applyProtection="0">
      <alignment horizontal="center"/>
    </xf>
    <xf numFmtId="0" fontId="68" fillId="0" borderId="41" applyNumberFormat="0" applyFill="0" applyProtection="0">
      <alignment horizontal="center"/>
    </xf>
    <xf numFmtId="0" fontId="68" fillId="0" borderId="41" applyNumberFormat="0" applyFill="0" applyProtection="0">
      <alignment horizontal="center"/>
    </xf>
    <xf numFmtId="0" fontId="68" fillId="0" borderId="41" applyNumberFormat="0" applyFill="0" applyProtection="0">
      <alignment horizontal="center"/>
    </xf>
    <xf numFmtId="0" fontId="68" fillId="0" borderId="41" applyNumberFormat="0" applyFill="0" applyProtection="0">
      <alignment horizontal="center"/>
    </xf>
    <xf numFmtId="0" fontId="68" fillId="0" borderId="41" applyNumberFormat="0" applyFill="0" applyProtection="0">
      <alignment horizontal="center"/>
    </xf>
    <xf numFmtId="0" fontId="68" fillId="0" borderId="41" applyNumberFormat="0" applyFill="0" applyProtection="0">
      <alignment horizontal="center"/>
    </xf>
    <xf numFmtId="0" fontId="68" fillId="0" borderId="41" applyNumberFormat="0" applyFill="0" applyProtection="0">
      <alignment horizontal="center"/>
    </xf>
    <xf numFmtId="0" fontId="68" fillId="0" borderId="41" applyNumberFormat="0" applyFill="0" applyProtection="0">
      <alignment horizontal="center"/>
    </xf>
    <xf numFmtId="0" fontId="68" fillId="0" borderId="41" applyNumberFormat="0" applyFill="0" applyProtection="0">
      <alignment horizontal="center"/>
    </xf>
    <xf numFmtId="0" fontId="68" fillId="0" borderId="41" applyNumberFormat="0" applyFill="0" applyProtection="0">
      <alignment horizontal="center"/>
    </xf>
    <xf numFmtId="0" fontId="68" fillId="0" borderId="41" applyNumberFormat="0" applyFill="0" applyProtection="0">
      <alignment horizontal="center"/>
    </xf>
    <xf numFmtId="0" fontId="68" fillId="0" borderId="41" applyNumberFormat="0" applyFill="0" applyProtection="0">
      <alignment horizontal="center"/>
    </xf>
    <xf numFmtId="0" fontId="68" fillId="0" borderId="41" applyNumberFormat="0" applyFill="0" applyProtection="0">
      <alignment horizontal="center"/>
    </xf>
    <xf numFmtId="0" fontId="68" fillId="0" borderId="41" applyNumberFormat="0" applyFill="0" applyProtection="0">
      <alignment horizontal="center"/>
    </xf>
    <xf numFmtId="0" fontId="68" fillId="0" borderId="41" applyNumberFormat="0" applyFill="0" applyProtection="0">
      <alignment horizontal="center"/>
    </xf>
    <xf numFmtId="0" fontId="68" fillId="0" borderId="41" applyNumberFormat="0" applyFill="0" applyProtection="0">
      <alignment horizontal="center"/>
    </xf>
    <xf numFmtId="0" fontId="68" fillId="0" borderId="41" applyNumberFormat="0" applyFill="0" applyProtection="0">
      <alignment horizontal="center"/>
    </xf>
    <xf numFmtId="0" fontId="68" fillId="0" borderId="41" applyNumberFormat="0" applyFill="0" applyProtection="0">
      <alignment horizontal="center"/>
    </xf>
    <xf numFmtId="0" fontId="68" fillId="0" borderId="41" applyNumberFormat="0" applyFill="0" applyProtection="0">
      <alignment horizontal="center"/>
    </xf>
    <xf numFmtId="0" fontId="68" fillId="0" borderId="41" applyNumberFormat="0" applyFill="0" applyProtection="0">
      <alignment horizontal="center"/>
    </xf>
    <xf numFmtId="0" fontId="68" fillId="0" borderId="41" applyNumberFormat="0" applyFill="0" applyProtection="0">
      <alignment horizontal="center"/>
    </xf>
    <xf numFmtId="0" fontId="68" fillId="0" borderId="41" applyNumberFormat="0" applyFill="0" applyProtection="0">
      <alignment horizontal="center"/>
    </xf>
    <xf numFmtId="0" fontId="68" fillId="0" borderId="41" applyNumberFormat="0" applyFill="0" applyProtection="0">
      <alignment horizontal="center"/>
    </xf>
    <xf numFmtId="0" fontId="68" fillId="0" borderId="41" applyNumberFormat="0" applyFill="0" applyProtection="0">
      <alignment horizontal="center"/>
    </xf>
    <xf numFmtId="0" fontId="68" fillId="0" borderId="41" applyNumberFormat="0" applyFill="0" applyProtection="0">
      <alignment horizontal="center"/>
    </xf>
    <xf numFmtId="0" fontId="68" fillId="0" borderId="41" applyNumberFormat="0" applyFill="0" applyProtection="0">
      <alignment horizontal="center"/>
    </xf>
    <xf numFmtId="0" fontId="68" fillId="0" borderId="41" applyNumberFormat="0" applyFill="0" applyProtection="0">
      <alignment horizontal="center"/>
    </xf>
    <xf numFmtId="0" fontId="68" fillId="0" borderId="41" applyNumberFormat="0" applyFill="0" applyProtection="0">
      <alignment horizontal="center"/>
    </xf>
    <xf numFmtId="0" fontId="68" fillId="0" borderId="41" applyNumberFormat="0" applyFill="0" applyProtection="0">
      <alignment horizontal="center"/>
    </xf>
    <xf numFmtId="0" fontId="68" fillId="0" borderId="41" applyNumberFormat="0" applyFill="0" applyProtection="0">
      <alignment horizontal="center"/>
    </xf>
    <xf numFmtId="0" fontId="68" fillId="0" borderId="41" applyNumberFormat="0" applyFill="0" applyProtection="0">
      <alignment horizontal="center"/>
    </xf>
    <xf numFmtId="0" fontId="68" fillId="0" borderId="41" applyNumberFormat="0" applyFill="0" applyProtection="0">
      <alignment horizontal="center"/>
    </xf>
    <xf numFmtId="0" fontId="68" fillId="0" borderId="41" applyNumberFormat="0" applyFill="0" applyProtection="0">
      <alignment horizontal="center"/>
    </xf>
    <xf numFmtId="0" fontId="68" fillId="0" borderId="41" applyNumberFormat="0" applyFill="0" applyProtection="0">
      <alignment horizontal="center"/>
    </xf>
    <xf numFmtId="0" fontId="68" fillId="0" borderId="41" applyNumberFormat="0" applyFill="0" applyProtection="0">
      <alignment horizontal="center"/>
    </xf>
    <xf numFmtId="0" fontId="68" fillId="0" borderId="41" applyNumberFormat="0" applyFill="0" applyProtection="0">
      <alignment horizontal="center"/>
    </xf>
    <xf numFmtId="0" fontId="68" fillId="0" borderId="41" applyNumberFormat="0" applyFill="0" applyProtection="0">
      <alignment horizontal="center"/>
    </xf>
    <xf numFmtId="0" fontId="68" fillId="0" borderId="41" applyNumberFormat="0" applyFill="0" applyProtection="0">
      <alignment horizontal="center"/>
    </xf>
    <xf numFmtId="0" fontId="68" fillId="0" borderId="41" applyNumberFormat="0" applyFill="0" applyProtection="0">
      <alignment horizontal="center"/>
    </xf>
    <xf numFmtId="0" fontId="68" fillId="0" borderId="41" applyNumberFormat="0" applyFill="0" applyProtection="0">
      <alignment horizontal="center"/>
    </xf>
    <xf numFmtId="0" fontId="68" fillId="0" borderId="41" applyNumberFormat="0" applyFill="0" applyProtection="0">
      <alignment horizontal="center"/>
    </xf>
    <xf numFmtId="0" fontId="68" fillId="0" borderId="41" applyNumberFormat="0" applyFill="0" applyProtection="0">
      <alignment horizontal="center"/>
    </xf>
    <xf numFmtId="0" fontId="68" fillId="0" borderId="41" applyNumberFormat="0" applyFill="0" applyProtection="0">
      <alignment horizontal="center"/>
    </xf>
    <xf numFmtId="0" fontId="68" fillId="0" borderId="41" applyNumberFormat="0" applyFill="0" applyProtection="0">
      <alignment horizontal="center"/>
    </xf>
    <xf numFmtId="0" fontId="68" fillId="0" borderId="41" applyNumberFormat="0" applyFill="0" applyProtection="0">
      <alignment horizontal="center"/>
    </xf>
    <xf numFmtId="0" fontId="68" fillId="0" borderId="41" applyNumberFormat="0" applyFill="0" applyProtection="0">
      <alignment horizontal="center"/>
    </xf>
    <xf numFmtId="0" fontId="68" fillId="0" borderId="41" applyNumberFormat="0" applyFill="0" applyProtection="0">
      <alignment horizontal="center"/>
    </xf>
    <xf numFmtId="0" fontId="68" fillId="0" borderId="41" applyNumberFormat="0" applyFill="0" applyProtection="0">
      <alignment horizontal="center"/>
    </xf>
    <xf numFmtId="0" fontId="68" fillId="0" borderId="41" applyNumberFormat="0" applyFill="0" applyProtection="0">
      <alignment horizontal="center"/>
    </xf>
    <xf numFmtId="0" fontId="68" fillId="0" borderId="41" applyNumberFormat="0" applyFill="0" applyProtection="0">
      <alignment horizontal="center"/>
    </xf>
    <xf numFmtId="0" fontId="68" fillId="0" borderId="41" applyNumberFormat="0" applyFill="0" applyProtection="0">
      <alignment horizontal="center"/>
    </xf>
    <xf numFmtId="0" fontId="68" fillId="0" borderId="41" applyNumberFormat="0" applyFill="0" applyProtection="0">
      <alignment horizontal="center"/>
    </xf>
    <xf numFmtId="0" fontId="68" fillId="0" borderId="41" applyNumberFormat="0" applyFill="0" applyProtection="0">
      <alignment horizontal="center"/>
    </xf>
    <xf numFmtId="0" fontId="68" fillId="0" borderId="41" applyNumberFormat="0" applyFill="0" applyProtection="0">
      <alignment horizontal="center"/>
    </xf>
    <xf numFmtId="0" fontId="68" fillId="0" borderId="41" applyNumberFormat="0" applyFill="0" applyProtection="0">
      <alignment horizontal="center"/>
    </xf>
    <xf numFmtId="0" fontId="68" fillId="0" borderId="41" applyNumberFormat="0" applyFill="0" applyProtection="0">
      <alignment horizontal="center"/>
    </xf>
    <xf numFmtId="0" fontId="68" fillId="0" borderId="41" applyNumberFormat="0" applyFill="0" applyProtection="0">
      <alignment horizontal="center"/>
    </xf>
    <xf numFmtId="0" fontId="68" fillId="0" borderId="41" applyNumberFormat="0" applyFill="0" applyProtection="0">
      <alignment horizontal="center"/>
    </xf>
    <xf numFmtId="0" fontId="68" fillId="0" borderId="41" applyNumberFormat="0" applyFill="0" applyProtection="0">
      <alignment horizontal="center"/>
    </xf>
    <xf numFmtId="0" fontId="68" fillId="0" borderId="41" applyNumberFormat="0" applyFill="0" applyProtection="0">
      <alignment horizontal="center"/>
    </xf>
    <xf numFmtId="0" fontId="68" fillId="0" borderId="41" applyNumberFormat="0" applyFill="0" applyProtection="0">
      <alignment horizontal="center"/>
    </xf>
    <xf numFmtId="0" fontId="68" fillId="0" borderId="41" applyNumberFormat="0" applyFill="0" applyProtection="0">
      <alignment horizontal="center"/>
    </xf>
    <xf numFmtId="0" fontId="68" fillId="0" borderId="41" applyNumberFormat="0" applyFill="0" applyProtection="0">
      <alignment horizontal="center"/>
    </xf>
    <xf numFmtId="0" fontId="68" fillId="0" borderId="41" applyNumberFormat="0" applyFill="0" applyProtection="0">
      <alignment horizontal="center"/>
    </xf>
    <xf numFmtId="0" fontId="68" fillId="0" borderId="41" applyNumberFormat="0" applyFill="0" applyProtection="0">
      <alignment horizontal="center"/>
    </xf>
    <xf numFmtId="0" fontId="68" fillId="0" borderId="41" applyNumberFormat="0" applyFill="0" applyProtection="0">
      <alignment horizontal="center"/>
    </xf>
    <xf numFmtId="0" fontId="68" fillId="0" borderId="41" applyNumberFormat="0" applyFill="0" applyProtection="0">
      <alignment horizontal="center"/>
    </xf>
    <xf numFmtId="0" fontId="68" fillId="0" borderId="41" applyNumberFormat="0" applyFill="0" applyProtection="0">
      <alignment horizontal="center"/>
    </xf>
    <xf numFmtId="0" fontId="68" fillId="0" borderId="41" applyNumberFormat="0" applyFill="0" applyProtection="0">
      <alignment horizontal="center"/>
    </xf>
    <xf numFmtId="0" fontId="68" fillId="0" borderId="41" applyNumberFormat="0" applyFill="0" applyProtection="0">
      <alignment horizontal="center"/>
    </xf>
    <xf numFmtId="0" fontId="68" fillId="0" borderId="41" applyNumberFormat="0" applyFill="0" applyProtection="0">
      <alignment horizontal="center"/>
    </xf>
    <xf numFmtId="0" fontId="68" fillId="0" borderId="41" applyNumberFormat="0" applyFill="0" applyProtection="0">
      <alignment horizontal="center"/>
    </xf>
    <xf numFmtId="0" fontId="68" fillId="0" borderId="41" applyNumberFormat="0" applyFill="0" applyProtection="0">
      <alignment horizontal="center"/>
    </xf>
    <xf numFmtId="0" fontId="68" fillId="0" borderId="41" applyNumberFormat="0" applyFill="0" applyProtection="0">
      <alignment horizontal="center"/>
    </xf>
    <xf numFmtId="0" fontId="68" fillId="0" borderId="41" applyNumberFormat="0" applyFill="0" applyProtection="0">
      <alignment horizontal="center"/>
    </xf>
    <xf numFmtId="0" fontId="68" fillId="0" borderId="41" applyNumberFormat="0" applyFill="0" applyProtection="0">
      <alignment horizontal="center"/>
    </xf>
    <xf numFmtId="0" fontId="68" fillId="0" borderId="41" applyNumberFormat="0" applyFill="0" applyProtection="0">
      <alignment horizontal="center"/>
    </xf>
    <xf numFmtId="0" fontId="68" fillId="0" borderId="41" applyNumberFormat="0" applyFill="0" applyProtection="0">
      <alignment horizontal="center"/>
    </xf>
    <xf numFmtId="0" fontId="68" fillId="0" borderId="41" applyNumberFormat="0" applyFill="0" applyProtection="0">
      <alignment horizontal="center"/>
    </xf>
    <xf numFmtId="0" fontId="18" fillId="0" borderId="42" applyNumberFormat="0" applyFont="0" applyFill="0" applyAlignment="0" applyProtection="0"/>
    <xf numFmtId="0" fontId="18" fillId="0" borderId="42" applyNumberFormat="0" applyFont="0" applyFill="0" applyAlignment="0" applyProtection="0"/>
    <xf numFmtId="0" fontId="18" fillId="0" borderId="42" applyNumberFormat="0" applyFont="0" applyFill="0" applyAlignment="0" applyProtection="0"/>
    <xf numFmtId="0" fontId="18" fillId="0" borderId="42" applyNumberFormat="0" applyFont="0" applyFill="0" applyAlignment="0" applyProtection="0"/>
    <xf numFmtId="0" fontId="18" fillId="0" borderId="42" applyNumberFormat="0" applyFont="0" applyFill="0" applyAlignment="0" applyProtection="0"/>
    <xf numFmtId="0" fontId="18" fillId="0" borderId="42" applyNumberFormat="0" applyFont="0" applyFill="0" applyAlignment="0" applyProtection="0"/>
    <xf numFmtId="0" fontId="18" fillId="0" borderId="42" applyNumberFormat="0" applyFont="0" applyFill="0" applyAlignment="0" applyProtection="0"/>
    <xf numFmtId="0" fontId="18" fillId="0" borderId="42" applyNumberFormat="0" applyFont="0" applyFill="0" applyAlignment="0" applyProtection="0"/>
    <xf numFmtId="0" fontId="18" fillId="0" borderId="42" applyNumberFormat="0" applyFont="0" applyFill="0" applyAlignment="0" applyProtection="0"/>
    <xf numFmtId="0" fontId="18" fillId="0" borderId="42" applyNumberFormat="0" applyFont="0" applyFill="0" applyAlignment="0" applyProtection="0"/>
    <xf numFmtId="0" fontId="18" fillId="0" borderId="42" applyNumberFormat="0" applyFont="0" applyFill="0" applyAlignment="0" applyProtection="0"/>
    <xf numFmtId="0" fontId="18" fillId="0" borderId="42" applyNumberFormat="0" applyFont="0" applyFill="0" applyAlignment="0" applyProtection="0"/>
    <xf numFmtId="0" fontId="18" fillId="0" borderId="42" applyNumberFormat="0" applyFont="0" applyFill="0" applyAlignment="0" applyProtection="0"/>
    <xf numFmtId="0" fontId="18" fillId="0" borderId="42" applyNumberFormat="0" applyFont="0" applyFill="0" applyAlignment="0" applyProtection="0"/>
    <xf numFmtId="0" fontId="18" fillId="0" borderId="42" applyNumberFormat="0" applyFont="0" applyFill="0" applyAlignment="0" applyProtection="0"/>
    <xf numFmtId="0" fontId="18" fillId="0" borderId="42" applyNumberFormat="0" applyFont="0" applyFill="0" applyAlignment="0" applyProtection="0"/>
    <xf numFmtId="0" fontId="18" fillId="0" borderId="42" applyNumberFormat="0" applyFont="0" applyFill="0" applyAlignment="0" applyProtection="0"/>
    <xf numFmtId="0" fontId="18" fillId="0" borderId="42" applyNumberFormat="0" applyFont="0" applyFill="0" applyAlignment="0" applyProtection="0"/>
    <xf numFmtId="0" fontId="18" fillId="0" borderId="42" applyNumberFormat="0" applyFont="0" applyFill="0" applyAlignment="0" applyProtection="0"/>
    <xf numFmtId="0" fontId="18" fillId="0" borderId="42" applyNumberFormat="0" applyFont="0" applyFill="0" applyAlignment="0" applyProtection="0"/>
    <xf numFmtId="0" fontId="18" fillId="0" borderId="42" applyNumberFormat="0" applyFont="0" applyFill="0" applyAlignment="0" applyProtection="0"/>
    <xf numFmtId="0" fontId="18" fillId="0" borderId="42" applyNumberFormat="0" applyFont="0" applyFill="0" applyAlignment="0" applyProtection="0"/>
    <xf numFmtId="0" fontId="18" fillId="0" borderId="42" applyNumberFormat="0" applyFont="0" applyFill="0" applyAlignment="0" applyProtection="0"/>
    <xf numFmtId="0" fontId="18" fillId="0" borderId="42" applyNumberFormat="0" applyFont="0" applyFill="0" applyAlignment="0" applyProtection="0"/>
    <xf numFmtId="0" fontId="18" fillId="0" borderId="42" applyNumberFormat="0" applyFont="0" applyFill="0" applyAlignment="0" applyProtection="0"/>
    <xf numFmtId="0" fontId="18" fillId="0" borderId="42" applyNumberFormat="0" applyFont="0" applyFill="0" applyAlignment="0" applyProtection="0"/>
    <xf numFmtId="0" fontId="18" fillId="0" borderId="42" applyNumberFormat="0" applyFont="0" applyFill="0" applyAlignment="0" applyProtection="0"/>
    <xf numFmtId="0" fontId="18" fillId="0" borderId="42" applyNumberFormat="0" applyFont="0" applyFill="0" applyAlignment="0" applyProtection="0"/>
    <xf numFmtId="0" fontId="18" fillId="0" borderId="42" applyNumberFormat="0" applyFont="0" applyFill="0" applyAlignment="0" applyProtection="0"/>
    <xf numFmtId="0" fontId="18" fillId="0" borderId="42" applyNumberFormat="0" applyFont="0" applyFill="0" applyAlignment="0" applyProtection="0"/>
    <xf numFmtId="0" fontId="18" fillId="0" borderId="42" applyNumberFormat="0" applyFont="0" applyFill="0" applyAlignment="0" applyProtection="0"/>
    <xf numFmtId="0" fontId="18" fillId="0" borderId="42" applyNumberFormat="0" applyFont="0" applyFill="0" applyAlignment="0" applyProtection="0"/>
    <xf numFmtId="0" fontId="68" fillId="0" borderId="0" applyNumberFormat="0" applyFill="0" applyBorder="0" applyProtection="0">
      <alignment horizontal="left"/>
    </xf>
    <xf numFmtId="0" fontId="68" fillId="0" borderId="0" applyNumberFormat="0" applyFill="0" applyBorder="0" applyProtection="0">
      <alignment horizontal="left"/>
    </xf>
    <xf numFmtId="0" fontId="68" fillId="0" borderId="0" applyNumberFormat="0" applyFill="0" applyBorder="0" applyProtection="0">
      <alignment horizontal="left"/>
    </xf>
    <xf numFmtId="0" fontId="68" fillId="0" borderId="0" applyNumberFormat="0" applyFill="0" applyBorder="0" applyProtection="0">
      <alignment horizontal="left"/>
    </xf>
    <xf numFmtId="0" fontId="68" fillId="0" borderId="0" applyNumberFormat="0" applyFill="0" applyBorder="0" applyProtection="0">
      <alignment horizontal="left"/>
    </xf>
    <xf numFmtId="0" fontId="68" fillId="0" borderId="0" applyNumberFormat="0" applyFill="0" applyBorder="0" applyProtection="0">
      <alignment horizontal="left"/>
    </xf>
    <xf numFmtId="0" fontId="68" fillId="0" borderId="0" applyNumberFormat="0" applyFill="0" applyBorder="0" applyProtection="0">
      <alignment horizontal="left"/>
    </xf>
    <xf numFmtId="0" fontId="68" fillId="0" borderId="0" applyNumberFormat="0" applyFill="0" applyBorder="0" applyProtection="0">
      <alignment horizontal="left"/>
    </xf>
    <xf numFmtId="0" fontId="68" fillId="0" borderId="0" applyNumberFormat="0" applyFill="0" applyBorder="0" applyProtection="0">
      <alignment horizontal="left"/>
    </xf>
    <xf numFmtId="0" fontId="68" fillId="0" borderId="0" applyNumberFormat="0" applyFill="0" applyBorder="0" applyProtection="0">
      <alignment horizontal="left"/>
    </xf>
    <xf numFmtId="0" fontId="68" fillId="0" borderId="0" applyNumberFormat="0" applyFill="0" applyBorder="0" applyProtection="0">
      <alignment horizontal="left"/>
    </xf>
    <xf numFmtId="0" fontId="68" fillId="0" borderId="0" applyNumberFormat="0" applyFill="0" applyBorder="0" applyProtection="0">
      <alignment horizontal="left"/>
    </xf>
    <xf numFmtId="0" fontId="68" fillId="0" borderId="0" applyNumberFormat="0" applyFill="0" applyBorder="0" applyProtection="0">
      <alignment horizontal="left"/>
    </xf>
    <xf numFmtId="0" fontId="68" fillId="0" borderId="0" applyNumberFormat="0" applyFill="0" applyBorder="0" applyProtection="0">
      <alignment horizontal="left"/>
    </xf>
    <xf numFmtId="0" fontId="68" fillId="0" borderId="0" applyNumberFormat="0" applyFill="0" applyBorder="0" applyProtection="0">
      <alignment horizontal="left"/>
    </xf>
    <xf numFmtId="0" fontId="68" fillId="0" borderId="0" applyNumberFormat="0" applyFill="0" applyBorder="0" applyProtection="0">
      <alignment horizontal="left"/>
    </xf>
    <xf numFmtId="0" fontId="68" fillId="0" borderId="0" applyNumberFormat="0" applyFill="0" applyBorder="0" applyProtection="0">
      <alignment horizontal="left"/>
    </xf>
    <xf numFmtId="0" fontId="68" fillId="0" borderId="0" applyNumberFormat="0" applyFill="0" applyBorder="0" applyProtection="0">
      <alignment horizontal="left"/>
    </xf>
    <xf numFmtId="0" fontId="68" fillId="0" borderId="0" applyNumberFormat="0" applyFill="0" applyBorder="0" applyProtection="0">
      <alignment horizontal="left"/>
    </xf>
    <xf numFmtId="0" fontId="68" fillId="0" borderId="0" applyNumberFormat="0" applyFill="0" applyBorder="0" applyProtection="0">
      <alignment horizontal="left"/>
    </xf>
    <xf numFmtId="0" fontId="68" fillId="0" borderId="0" applyNumberFormat="0" applyFill="0" applyBorder="0" applyProtection="0">
      <alignment horizontal="left"/>
    </xf>
    <xf numFmtId="0" fontId="68" fillId="0" borderId="0" applyNumberFormat="0" applyFill="0" applyBorder="0" applyProtection="0">
      <alignment horizontal="left"/>
    </xf>
    <xf numFmtId="0" fontId="68" fillId="0" borderId="0" applyNumberFormat="0" applyFill="0" applyBorder="0" applyProtection="0">
      <alignment horizontal="left"/>
    </xf>
    <xf numFmtId="0" fontId="68" fillId="0" borderId="0" applyNumberFormat="0" applyFill="0" applyBorder="0" applyProtection="0">
      <alignment horizontal="left"/>
    </xf>
    <xf numFmtId="0" fontId="68" fillId="0" borderId="0" applyNumberFormat="0" applyFill="0" applyBorder="0" applyProtection="0">
      <alignment horizontal="left"/>
    </xf>
    <xf numFmtId="0" fontId="68" fillId="0" borderId="0" applyNumberFormat="0" applyFill="0" applyBorder="0" applyProtection="0">
      <alignment horizontal="left"/>
    </xf>
    <xf numFmtId="0" fontId="68" fillId="0" borderId="0" applyNumberFormat="0" applyFill="0" applyBorder="0" applyProtection="0">
      <alignment horizontal="left"/>
    </xf>
    <xf numFmtId="0" fontId="68" fillId="0" borderId="0" applyNumberFormat="0" applyFill="0" applyBorder="0" applyProtection="0">
      <alignment horizontal="left"/>
    </xf>
    <xf numFmtId="0" fontId="68" fillId="0" borderId="0" applyNumberFormat="0" applyFill="0" applyBorder="0" applyProtection="0">
      <alignment horizontal="left"/>
    </xf>
    <xf numFmtId="0" fontId="68" fillId="0" borderId="0" applyNumberFormat="0" applyFill="0" applyBorder="0" applyProtection="0">
      <alignment horizontal="left"/>
    </xf>
    <xf numFmtId="0" fontId="68" fillId="0" borderId="0" applyNumberFormat="0" applyFill="0" applyBorder="0" applyProtection="0">
      <alignment horizontal="left"/>
    </xf>
    <xf numFmtId="0" fontId="68" fillId="0" borderId="0" applyNumberFormat="0" applyFill="0" applyBorder="0" applyProtection="0">
      <alignment horizontal="left"/>
    </xf>
    <xf numFmtId="0" fontId="68" fillId="0" borderId="0" applyNumberFormat="0" applyFill="0" applyBorder="0" applyProtection="0">
      <alignment horizontal="left"/>
    </xf>
    <xf numFmtId="0" fontId="68" fillId="0" borderId="0" applyNumberFormat="0" applyFill="0" applyBorder="0" applyProtection="0">
      <alignment horizontal="left"/>
    </xf>
    <xf numFmtId="0" fontId="68" fillId="0" borderId="0" applyNumberFormat="0" applyFill="0" applyBorder="0" applyProtection="0">
      <alignment horizontal="left"/>
    </xf>
    <xf numFmtId="0" fontId="68" fillId="0" borderId="0" applyNumberFormat="0" applyFill="0" applyBorder="0" applyProtection="0">
      <alignment horizontal="left"/>
    </xf>
    <xf numFmtId="0" fontId="68" fillId="0" borderId="0" applyNumberFormat="0" applyFill="0" applyBorder="0" applyProtection="0">
      <alignment horizontal="left"/>
    </xf>
    <xf numFmtId="0" fontId="68" fillId="0" borderId="0" applyNumberFormat="0" applyFill="0" applyBorder="0" applyProtection="0">
      <alignment horizontal="left"/>
    </xf>
    <xf numFmtId="0" fontId="68" fillId="0" borderId="0" applyNumberFormat="0" applyFill="0" applyBorder="0" applyProtection="0">
      <alignment horizontal="left"/>
    </xf>
    <xf numFmtId="0" fontId="68" fillId="0" borderId="0" applyNumberFormat="0" applyFill="0" applyBorder="0" applyProtection="0">
      <alignment horizontal="left"/>
    </xf>
    <xf numFmtId="0" fontId="68" fillId="0" borderId="0" applyNumberFormat="0" applyFill="0" applyBorder="0" applyProtection="0">
      <alignment horizontal="left"/>
    </xf>
    <xf numFmtId="0" fontId="68" fillId="0" borderId="0" applyNumberFormat="0" applyFill="0" applyBorder="0" applyProtection="0">
      <alignment horizontal="left"/>
    </xf>
    <xf numFmtId="0" fontId="68" fillId="0" borderId="0" applyNumberFormat="0" applyFill="0" applyBorder="0" applyProtection="0">
      <alignment horizontal="left"/>
    </xf>
    <xf numFmtId="0" fontId="68" fillId="0" borderId="0" applyNumberFormat="0" applyFill="0" applyBorder="0" applyProtection="0">
      <alignment horizontal="left"/>
    </xf>
    <xf numFmtId="0" fontId="68" fillId="0" borderId="0" applyNumberFormat="0" applyFill="0" applyBorder="0" applyProtection="0">
      <alignment horizontal="left"/>
    </xf>
    <xf numFmtId="0" fontId="68" fillId="0" borderId="0" applyNumberFormat="0" applyFill="0" applyBorder="0" applyProtection="0">
      <alignment horizontal="left"/>
    </xf>
    <xf numFmtId="0" fontId="68" fillId="0" borderId="0" applyNumberFormat="0" applyFill="0" applyBorder="0" applyProtection="0">
      <alignment horizontal="left"/>
    </xf>
    <xf numFmtId="0" fontId="68" fillId="0" borderId="0" applyNumberFormat="0" applyFill="0" applyBorder="0" applyProtection="0">
      <alignment horizontal="left"/>
    </xf>
    <xf numFmtId="0" fontId="68" fillId="0" borderId="0" applyNumberFormat="0" applyFill="0" applyBorder="0" applyProtection="0">
      <alignment horizontal="left"/>
    </xf>
    <xf numFmtId="0" fontId="68" fillId="0" borderId="0" applyNumberFormat="0" applyFill="0" applyBorder="0" applyProtection="0">
      <alignment horizontal="left"/>
    </xf>
    <xf numFmtId="0" fontId="68" fillId="0" borderId="0" applyNumberFormat="0" applyFill="0" applyBorder="0" applyProtection="0">
      <alignment horizontal="left"/>
    </xf>
    <xf numFmtId="0" fontId="68" fillId="0" borderId="0" applyNumberFormat="0" applyFill="0" applyBorder="0" applyProtection="0">
      <alignment horizontal="left"/>
    </xf>
    <xf numFmtId="0" fontId="68" fillId="0" borderId="0" applyNumberFormat="0" applyFill="0" applyBorder="0" applyProtection="0">
      <alignment horizontal="left"/>
    </xf>
    <xf numFmtId="0" fontId="68" fillId="0" borderId="0" applyNumberFormat="0" applyFill="0" applyBorder="0" applyProtection="0">
      <alignment horizontal="left"/>
    </xf>
    <xf numFmtId="0" fontId="68" fillId="0" borderId="0" applyNumberFormat="0" applyFill="0" applyBorder="0" applyProtection="0">
      <alignment horizontal="left"/>
    </xf>
    <xf numFmtId="0" fontId="68" fillId="0" borderId="0" applyNumberFormat="0" applyFill="0" applyBorder="0" applyProtection="0">
      <alignment horizontal="left"/>
    </xf>
    <xf numFmtId="0" fontId="68" fillId="0" borderId="0" applyNumberFormat="0" applyFill="0" applyBorder="0" applyProtection="0">
      <alignment horizontal="left"/>
    </xf>
    <xf numFmtId="0" fontId="68" fillId="0" borderId="0" applyNumberFormat="0" applyFill="0" applyBorder="0" applyProtection="0">
      <alignment horizontal="left"/>
    </xf>
    <xf numFmtId="0" fontId="68" fillId="0" borderId="0" applyNumberFormat="0" applyFill="0" applyBorder="0" applyProtection="0">
      <alignment horizontal="left"/>
    </xf>
    <xf numFmtId="0" fontId="68" fillId="0" borderId="0" applyNumberFormat="0" applyFill="0" applyBorder="0" applyProtection="0">
      <alignment horizontal="left"/>
    </xf>
    <xf numFmtId="0" fontId="68" fillId="0" borderId="0" applyNumberFormat="0" applyFill="0" applyBorder="0" applyProtection="0">
      <alignment horizontal="left"/>
    </xf>
    <xf numFmtId="0" fontId="68" fillId="0" borderId="0" applyNumberFormat="0" applyFill="0" applyBorder="0" applyProtection="0">
      <alignment horizontal="left"/>
    </xf>
    <xf numFmtId="0" fontId="68" fillId="0" borderId="0" applyNumberFormat="0" applyFill="0" applyBorder="0" applyProtection="0">
      <alignment horizontal="left"/>
    </xf>
    <xf numFmtId="0" fontId="68" fillId="0" borderId="0" applyNumberFormat="0" applyFill="0" applyBorder="0" applyProtection="0">
      <alignment horizontal="left"/>
    </xf>
    <xf numFmtId="0" fontId="68" fillId="0" borderId="0" applyNumberFormat="0" applyFill="0" applyBorder="0" applyProtection="0">
      <alignment horizontal="left"/>
    </xf>
    <xf numFmtId="0" fontId="68" fillId="0" borderId="0" applyNumberFormat="0" applyFill="0" applyBorder="0" applyProtection="0">
      <alignment horizontal="left"/>
    </xf>
    <xf numFmtId="0" fontId="68" fillId="0" borderId="0" applyNumberFormat="0" applyFill="0" applyBorder="0" applyProtection="0">
      <alignment horizontal="left"/>
    </xf>
    <xf numFmtId="0" fontId="68" fillId="0" borderId="0" applyNumberFormat="0" applyFill="0" applyBorder="0" applyProtection="0">
      <alignment horizontal="left"/>
    </xf>
    <xf numFmtId="0" fontId="68" fillId="0" borderId="0" applyNumberFormat="0" applyFill="0" applyBorder="0" applyProtection="0">
      <alignment horizontal="left"/>
    </xf>
    <xf numFmtId="0" fontId="68" fillId="0" borderId="0" applyNumberFormat="0" applyFill="0" applyBorder="0" applyProtection="0">
      <alignment horizontal="left"/>
    </xf>
    <xf numFmtId="0" fontId="68" fillId="0" borderId="0" applyNumberFormat="0" applyFill="0" applyBorder="0" applyProtection="0">
      <alignment horizontal="left"/>
    </xf>
    <xf numFmtId="0" fontId="68" fillId="0" borderId="0" applyNumberFormat="0" applyFill="0" applyBorder="0" applyProtection="0">
      <alignment horizontal="left"/>
    </xf>
    <xf numFmtId="0" fontId="68" fillId="0" borderId="0" applyNumberFormat="0" applyFill="0" applyBorder="0" applyProtection="0">
      <alignment horizontal="left"/>
    </xf>
    <xf numFmtId="0" fontId="68" fillId="0" borderId="0" applyNumberFormat="0" applyFill="0" applyBorder="0" applyProtection="0">
      <alignment horizontal="left"/>
    </xf>
    <xf numFmtId="0" fontId="68" fillId="0" borderId="0" applyNumberFormat="0" applyFill="0" applyBorder="0" applyProtection="0">
      <alignment horizontal="left"/>
    </xf>
    <xf numFmtId="0" fontId="68" fillId="0" borderId="0" applyNumberFormat="0" applyFill="0" applyBorder="0" applyProtection="0">
      <alignment horizontal="left"/>
    </xf>
    <xf numFmtId="0" fontId="68" fillId="0" borderId="0" applyNumberFormat="0" applyFill="0" applyBorder="0" applyProtection="0">
      <alignment horizontal="left"/>
    </xf>
    <xf numFmtId="0" fontId="68" fillId="0" borderId="0" applyNumberFormat="0" applyFill="0" applyBorder="0" applyProtection="0">
      <alignment horizontal="left"/>
    </xf>
    <xf numFmtId="0" fontId="68" fillId="0" borderId="0" applyNumberFormat="0" applyFill="0" applyBorder="0" applyProtection="0">
      <alignment horizontal="left"/>
    </xf>
    <xf numFmtId="0" fontId="68" fillId="0" borderId="0" applyNumberFormat="0" applyFill="0" applyBorder="0" applyProtection="0">
      <alignment horizontal="left"/>
    </xf>
    <xf numFmtId="0" fontId="68" fillId="0" borderId="0" applyNumberFormat="0" applyFill="0" applyBorder="0" applyProtection="0">
      <alignment horizontal="left"/>
    </xf>
    <xf numFmtId="0" fontId="68" fillId="0" borderId="0" applyNumberFormat="0" applyFill="0" applyBorder="0" applyProtection="0">
      <alignment horizontal="left"/>
    </xf>
    <xf numFmtId="0" fontId="68" fillId="0" borderId="0" applyNumberFormat="0" applyFill="0" applyBorder="0" applyProtection="0">
      <alignment horizontal="left"/>
    </xf>
    <xf numFmtId="0" fontId="68" fillId="0" borderId="0" applyNumberFormat="0" applyFill="0" applyBorder="0" applyProtection="0">
      <alignment horizontal="left"/>
    </xf>
    <xf numFmtId="0" fontId="68" fillId="0" borderId="0" applyNumberFormat="0" applyFill="0" applyBorder="0" applyProtection="0">
      <alignment horizontal="left"/>
    </xf>
    <xf numFmtId="0" fontId="68" fillId="0" borderId="0" applyNumberFormat="0" applyFill="0" applyBorder="0" applyProtection="0">
      <alignment horizontal="left"/>
    </xf>
    <xf numFmtId="0" fontId="68" fillId="0" borderId="0" applyNumberFormat="0" applyFill="0" applyBorder="0" applyProtection="0">
      <alignment horizontal="left"/>
    </xf>
    <xf numFmtId="0" fontId="68" fillId="0" borderId="0" applyNumberFormat="0" applyFill="0" applyBorder="0" applyProtection="0">
      <alignment horizontal="left"/>
    </xf>
    <xf numFmtId="0" fontId="68" fillId="0" borderId="0" applyNumberFormat="0" applyFill="0" applyBorder="0" applyProtection="0">
      <alignment horizontal="left"/>
    </xf>
    <xf numFmtId="0" fontId="68" fillId="0" borderId="0" applyNumberFormat="0" applyFill="0" applyBorder="0" applyProtection="0">
      <alignment horizontal="left"/>
    </xf>
    <xf numFmtId="0" fontId="68" fillId="0" borderId="0" applyNumberFormat="0" applyFill="0" applyBorder="0" applyProtection="0">
      <alignment horizontal="left"/>
    </xf>
    <xf numFmtId="0" fontId="68" fillId="0" borderId="0" applyNumberFormat="0" applyFill="0" applyBorder="0" applyProtection="0">
      <alignment horizontal="left"/>
    </xf>
    <xf numFmtId="0" fontId="68" fillId="0" borderId="0" applyNumberFormat="0" applyFill="0" applyBorder="0" applyProtection="0">
      <alignment horizontal="left"/>
    </xf>
    <xf numFmtId="0" fontId="68" fillId="0" borderId="0" applyNumberFormat="0" applyFill="0" applyBorder="0" applyProtection="0">
      <alignment horizontal="left"/>
    </xf>
    <xf numFmtId="0" fontId="68" fillId="0" borderId="0" applyNumberFormat="0" applyFill="0" applyBorder="0" applyProtection="0">
      <alignment horizontal="left"/>
    </xf>
    <xf numFmtId="0" fontId="68" fillId="0" borderId="0" applyNumberFormat="0" applyFill="0" applyBorder="0" applyProtection="0">
      <alignment horizontal="left"/>
    </xf>
    <xf numFmtId="0" fontId="68" fillId="0" borderId="0" applyNumberFormat="0" applyFill="0" applyBorder="0" applyProtection="0">
      <alignment horizontal="left"/>
    </xf>
    <xf numFmtId="0" fontId="68" fillId="0" borderId="0" applyNumberFormat="0" applyFill="0" applyBorder="0" applyProtection="0">
      <alignment horizontal="left"/>
    </xf>
    <xf numFmtId="0" fontId="68" fillId="0" borderId="0" applyNumberFormat="0" applyFill="0" applyBorder="0" applyProtection="0">
      <alignment horizontal="left"/>
    </xf>
    <xf numFmtId="0" fontId="68" fillId="0" borderId="0" applyNumberFormat="0" applyFill="0" applyBorder="0" applyProtection="0">
      <alignment horizontal="left"/>
    </xf>
    <xf numFmtId="0" fontId="68" fillId="0" borderId="0" applyNumberFormat="0" applyFill="0" applyBorder="0" applyProtection="0">
      <alignment horizontal="left"/>
    </xf>
    <xf numFmtId="0" fontId="68" fillId="0" borderId="0" applyNumberFormat="0" applyFill="0" applyBorder="0" applyProtection="0">
      <alignment horizontal="left"/>
    </xf>
    <xf numFmtId="0" fontId="68" fillId="0" borderId="0" applyNumberFormat="0" applyFill="0" applyBorder="0" applyProtection="0">
      <alignment horizontal="left"/>
    </xf>
    <xf numFmtId="0" fontId="68" fillId="0" borderId="0" applyNumberFormat="0" applyFill="0" applyBorder="0" applyProtection="0">
      <alignment horizontal="left"/>
    </xf>
    <xf numFmtId="0" fontId="68" fillId="0" borderId="0" applyNumberFormat="0" applyFill="0" applyBorder="0" applyProtection="0">
      <alignment horizontal="left"/>
    </xf>
    <xf numFmtId="0" fontId="68" fillId="0" borderId="0" applyNumberFormat="0" applyFill="0" applyBorder="0" applyProtection="0">
      <alignment horizontal="left"/>
    </xf>
    <xf numFmtId="0" fontId="68" fillId="0" borderId="0" applyNumberFormat="0" applyFill="0" applyBorder="0" applyProtection="0">
      <alignment horizontal="left"/>
    </xf>
    <xf numFmtId="0" fontId="68" fillId="0" borderId="0" applyNumberFormat="0" applyFill="0" applyBorder="0" applyProtection="0">
      <alignment horizontal="left"/>
    </xf>
    <xf numFmtId="0" fontId="68" fillId="0" borderId="0" applyNumberFormat="0" applyFill="0" applyBorder="0" applyProtection="0">
      <alignment horizontal="left"/>
    </xf>
    <xf numFmtId="0" fontId="68" fillId="0" borderId="0" applyNumberFormat="0" applyFill="0" applyBorder="0" applyProtection="0">
      <alignment horizontal="left"/>
    </xf>
    <xf numFmtId="0" fontId="68" fillId="0" borderId="0" applyNumberFormat="0" applyFill="0" applyBorder="0" applyProtection="0">
      <alignment horizontal="left"/>
    </xf>
    <xf numFmtId="0" fontId="68" fillId="0" borderId="0" applyNumberFormat="0" applyFill="0" applyBorder="0" applyProtection="0">
      <alignment horizontal="left"/>
    </xf>
    <xf numFmtId="0" fontId="68" fillId="0" borderId="0" applyNumberFormat="0" applyFill="0" applyBorder="0" applyProtection="0">
      <alignment horizontal="left"/>
    </xf>
    <xf numFmtId="0" fontId="68" fillId="0" borderId="0" applyNumberFormat="0" applyFill="0" applyBorder="0" applyProtection="0">
      <alignment horizontal="left"/>
    </xf>
    <xf numFmtId="0" fontId="68" fillId="0" borderId="0" applyNumberFormat="0" applyFill="0" applyBorder="0" applyProtection="0">
      <alignment horizontal="left"/>
    </xf>
    <xf numFmtId="0" fontId="68" fillId="0" borderId="0" applyNumberFormat="0" applyFill="0" applyBorder="0" applyProtection="0">
      <alignment horizontal="left"/>
    </xf>
    <xf numFmtId="0" fontId="68" fillId="0" borderId="0" applyNumberFormat="0" applyFill="0" applyBorder="0" applyProtection="0">
      <alignment horizontal="left"/>
    </xf>
    <xf numFmtId="0" fontId="68" fillId="0" borderId="0" applyNumberFormat="0" applyFill="0" applyBorder="0" applyProtection="0">
      <alignment horizontal="left"/>
    </xf>
    <xf numFmtId="0" fontId="68" fillId="0" borderId="0" applyNumberFormat="0" applyFill="0" applyBorder="0" applyProtection="0">
      <alignment horizontal="left"/>
    </xf>
    <xf numFmtId="0" fontId="68" fillId="0" borderId="0" applyNumberFormat="0" applyFill="0" applyBorder="0" applyProtection="0">
      <alignment horizontal="left"/>
    </xf>
    <xf numFmtId="0" fontId="68" fillId="0" borderId="0" applyNumberFormat="0" applyFill="0" applyBorder="0" applyProtection="0">
      <alignment horizontal="left"/>
    </xf>
    <xf numFmtId="0" fontId="68" fillId="0" borderId="0" applyNumberFormat="0" applyFill="0" applyBorder="0" applyProtection="0">
      <alignment horizontal="left"/>
    </xf>
    <xf numFmtId="0" fontId="68" fillId="0" borderId="0" applyNumberFormat="0" applyFill="0" applyBorder="0" applyProtection="0">
      <alignment horizontal="left"/>
    </xf>
    <xf numFmtId="0" fontId="68" fillId="0" borderId="0" applyNumberFormat="0" applyFill="0" applyBorder="0" applyProtection="0">
      <alignment horizontal="left"/>
    </xf>
    <xf numFmtId="0" fontId="68" fillId="0" borderId="0" applyNumberFormat="0" applyFill="0" applyBorder="0" applyProtection="0">
      <alignment horizontal="left"/>
    </xf>
    <xf numFmtId="0" fontId="68" fillId="0" borderId="0" applyNumberFormat="0" applyFill="0" applyBorder="0" applyProtection="0">
      <alignment horizontal="left"/>
    </xf>
    <xf numFmtId="0" fontId="68" fillId="0" borderId="0" applyNumberFormat="0" applyFill="0" applyBorder="0" applyProtection="0">
      <alignment horizontal="left"/>
    </xf>
    <xf numFmtId="0" fontId="68" fillId="0" borderId="0" applyNumberFormat="0" applyFill="0" applyBorder="0" applyProtection="0">
      <alignment horizontal="left"/>
    </xf>
    <xf numFmtId="0" fontId="69" fillId="0" borderId="0" applyNumberFormat="0" applyFill="0" applyBorder="0" applyProtection="0">
      <alignment horizontal="centerContinuous"/>
    </xf>
    <xf numFmtId="0" fontId="69" fillId="0" borderId="0" applyNumberFormat="0" applyFill="0" applyBorder="0" applyProtection="0">
      <alignment horizontal="centerContinuous"/>
    </xf>
    <xf numFmtId="0" fontId="69" fillId="0" borderId="0" applyNumberFormat="0" applyFill="0" applyBorder="0" applyProtection="0">
      <alignment horizontal="centerContinuous"/>
    </xf>
    <xf numFmtId="0" fontId="69" fillId="0" borderId="0" applyNumberFormat="0" applyFill="0" applyBorder="0" applyProtection="0">
      <alignment horizontal="centerContinuous"/>
    </xf>
    <xf numFmtId="0" fontId="69" fillId="0" borderId="0" applyNumberFormat="0" applyFill="0" applyBorder="0" applyProtection="0">
      <alignment horizontal="centerContinuous"/>
    </xf>
    <xf numFmtId="0" fontId="69" fillId="0" borderId="0" applyNumberFormat="0" applyFill="0" applyBorder="0" applyProtection="0">
      <alignment horizontal="centerContinuous"/>
    </xf>
    <xf numFmtId="0" fontId="69" fillId="0" borderId="0" applyNumberFormat="0" applyFill="0" applyBorder="0" applyProtection="0">
      <alignment horizontal="centerContinuous"/>
    </xf>
    <xf numFmtId="0" fontId="69" fillId="0" borderId="0" applyNumberFormat="0" applyFill="0" applyBorder="0" applyProtection="0">
      <alignment horizontal="centerContinuous"/>
    </xf>
    <xf numFmtId="0" fontId="69" fillId="0" borderId="0" applyNumberFormat="0" applyFill="0" applyBorder="0" applyProtection="0">
      <alignment horizontal="centerContinuous"/>
    </xf>
    <xf numFmtId="0" fontId="69" fillId="0" borderId="0" applyNumberFormat="0" applyFill="0" applyBorder="0" applyProtection="0">
      <alignment horizontal="centerContinuous"/>
    </xf>
    <xf numFmtId="0" fontId="69" fillId="0" borderId="0" applyNumberFormat="0" applyFill="0" applyBorder="0" applyProtection="0">
      <alignment horizontal="centerContinuous"/>
    </xf>
    <xf numFmtId="0" fontId="69" fillId="0" borderId="0" applyNumberFormat="0" applyFill="0" applyBorder="0" applyProtection="0">
      <alignment horizontal="centerContinuous"/>
    </xf>
    <xf numFmtId="0" fontId="69" fillId="0" borderId="0" applyNumberFormat="0" applyFill="0" applyBorder="0" applyProtection="0">
      <alignment horizontal="centerContinuous"/>
    </xf>
    <xf numFmtId="0" fontId="69" fillId="0" borderId="0" applyNumberFormat="0" applyFill="0" applyBorder="0" applyProtection="0">
      <alignment horizontal="centerContinuous"/>
    </xf>
    <xf numFmtId="0" fontId="69" fillId="0" borderId="0" applyNumberFormat="0" applyFill="0" applyBorder="0" applyProtection="0">
      <alignment horizontal="centerContinuous"/>
    </xf>
    <xf numFmtId="0" fontId="69" fillId="0" borderId="0" applyNumberFormat="0" applyFill="0" applyBorder="0" applyProtection="0">
      <alignment horizontal="centerContinuous"/>
    </xf>
    <xf numFmtId="0" fontId="69" fillId="0" borderId="0" applyNumberFormat="0" applyFill="0" applyBorder="0" applyProtection="0">
      <alignment horizontal="centerContinuous"/>
    </xf>
    <xf numFmtId="0" fontId="69" fillId="0" borderId="0" applyNumberFormat="0" applyFill="0" applyBorder="0" applyProtection="0">
      <alignment horizontal="centerContinuous"/>
    </xf>
    <xf numFmtId="0" fontId="69" fillId="0" borderId="0" applyNumberFormat="0" applyFill="0" applyBorder="0" applyProtection="0">
      <alignment horizontal="centerContinuous"/>
    </xf>
    <xf numFmtId="0" fontId="69" fillId="0" borderId="0" applyNumberFormat="0" applyFill="0" applyBorder="0" applyProtection="0">
      <alignment horizontal="centerContinuous"/>
    </xf>
    <xf numFmtId="0" fontId="69" fillId="0" borderId="0" applyNumberFormat="0" applyFill="0" applyBorder="0" applyProtection="0">
      <alignment horizontal="centerContinuous"/>
    </xf>
    <xf numFmtId="0" fontId="69" fillId="0" borderId="0" applyNumberFormat="0" applyFill="0" applyBorder="0" applyProtection="0">
      <alignment horizontal="centerContinuous"/>
    </xf>
    <xf numFmtId="0" fontId="69" fillId="0" borderId="0" applyNumberFormat="0" applyFill="0" applyBorder="0" applyProtection="0">
      <alignment horizontal="centerContinuous"/>
    </xf>
    <xf numFmtId="0" fontId="69" fillId="0" borderId="0" applyNumberFormat="0" applyFill="0" applyBorder="0" applyProtection="0">
      <alignment horizontal="centerContinuous"/>
    </xf>
    <xf numFmtId="0" fontId="69" fillId="0" borderId="0" applyNumberFormat="0" applyFill="0" applyBorder="0" applyProtection="0">
      <alignment horizontal="centerContinuous"/>
    </xf>
    <xf numFmtId="0" fontId="69" fillId="0" borderId="0" applyNumberFormat="0" applyFill="0" applyBorder="0" applyProtection="0">
      <alignment horizontal="centerContinuous"/>
    </xf>
    <xf numFmtId="0" fontId="69" fillId="0" borderId="0" applyNumberFormat="0" applyFill="0" applyBorder="0" applyProtection="0">
      <alignment horizontal="centerContinuous"/>
    </xf>
    <xf numFmtId="0" fontId="69" fillId="0" borderId="0" applyNumberFormat="0" applyFill="0" applyBorder="0" applyProtection="0">
      <alignment horizontal="centerContinuous"/>
    </xf>
    <xf numFmtId="0" fontId="69" fillId="0" borderId="0" applyNumberFormat="0" applyFill="0" applyBorder="0" applyProtection="0">
      <alignment horizontal="centerContinuous"/>
    </xf>
    <xf numFmtId="0" fontId="69" fillId="0" borderId="0" applyNumberFormat="0" applyFill="0" applyBorder="0" applyProtection="0">
      <alignment horizontal="centerContinuous"/>
    </xf>
    <xf numFmtId="0" fontId="69" fillId="0" borderId="0" applyNumberFormat="0" applyFill="0" applyBorder="0" applyProtection="0">
      <alignment horizontal="centerContinuous"/>
    </xf>
    <xf numFmtId="0" fontId="69" fillId="0" borderId="0" applyNumberFormat="0" applyFill="0" applyBorder="0" applyProtection="0">
      <alignment horizontal="centerContinuous"/>
    </xf>
    <xf numFmtId="0" fontId="69" fillId="0" borderId="0" applyNumberFormat="0" applyFill="0" applyBorder="0" applyProtection="0">
      <alignment horizontal="centerContinuous"/>
    </xf>
    <xf numFmtId="0" fontId="69" fillId="0" borderId="0" applyNumberFormat="0" applyFill="0" applyBorder="0" applyProtection="0">
      <alignment horizontal="centerContinuous"/>
    </xf>
    <xf numFmtId="0" fontId="69" fillId="0" borderId="0" applyNumberFormat="0" applyFill="0" applyBorder="0" applyProtection="0">
      <alignment horizontal="centerContinuous"/>
    </xf>
    <xf numFmtId="0" fontId="69" fillId="0" borderId="0" applyNumberFormat="0" applyFill="0" applyBorder="0" applyProtection="0">
      <alignment horizontal="centerContinuous"/>
    </xf>
    <xf numFmtId="0" fontId="69" fillId="0" borderId="0" applyNumberFormat="0" applyFill="0" applyBorder="0" applyProtection="0">
      <alignment horizontal="centerContinuous"/>
    </xf>
    <xf numFmtId="0" fontId="69" fillId="0" borderId="0" applyNumberFormat="0" applyFill="0" applyBorder="0" applyProtection="0">
      <alignment horizontal="centerContinuous"/>
    </xf>
    <xf numFmtId="0" fontId="69" fillId="0" borderId="0" applyNumberFormat="0" applyFill="0" applyBorder="0" applyProtection="0">
      <alignment horizontal="centerContinuous"/>
    </xf>
    <xf numFmtId="0" fontId="69" fillId="0" borderId="0" applyNumberFormat="0" applyFill="0" applyBorder="0" applyProtection="0">
      <alignment horizontal="centerContinuous"/>
    </xf>
    <xf numFmtId="0" fontId="69" fillId="0" borderId="0" applyNumberFormat="0" applyFill="0" applyBorder="0" applyProtection="0">
      <alignment horizontal="centerContinuous"/>
    </xf>
    <xf numFmtId="0" fontId="69" fillId="0" borderId="0" applyNumberFormat="0" applyFill="0" applyBorder="0" applyProtection="0">
      <alignment horizontal="centerContinuous"/>
    </xf>
    <xf numFmtId="0" fontId="69" fillId="0" borderId="0" applyNumberFormat="0" applyFill="0" applyBorder="0" applyProtection="0">
      <alignment horizontal="centerContinuous"/>
    </xf>
    <xf numFmtId="0" fontId="69" fillId="0" borderId="0" applyNumberFormat="0" applyFill="0" applyBorder="0" applyProtection="0">
      <alignment horizontal="centerContinuous"/>
    </xf>
    <xf numFmtId="0" fontId="69" fillId="0" borderId="0" applyNumberFormat="0" applyFill="0" applyBorder="0" applyProtection="0">
      <alignment horizontal="centerContinuous"/>
    </xf>
    <xf numFmtId="0" fontId="69" fillId="0" borderId="0" applyNumberFormat="0" applyFill="0" applyBorder="0" applyProtection="0">
      <alignment horizontal="centerContinuous"/>
    </xf>
    <xf numFmtId="0" fontId="69" fillId="0" borderId="0" applyNumberFormat="0" applyFill="0" applyBorder="0" applyProtection="0">
      <alignment horizontal="centerContinuous"/>
    </xf>
    <xf numFmtId="0" fontId="69" fillId="0" borderId="0" applyNumberFormat="0" applyFill="0" applyBorder="0" applyProtection="0">
      <alignment horizontal="centerContinuous"/>
    </xf>
    <xf numFmtId="0" fontId="69" fillId="0" borderId="0" applyNumberFormat="0" applyFill="0" applyBorder="0" applyProtection="0">
      <alignment horizontal="centerContinuous"/>
    </xf>
    <xf numFmtId="0" fontId="69" fillId="0" borderId="0" applyNumberFormat="0" applyFill="0" applyBorder="0" applyProtection="0">
      <alignment horizontal="centerContinuous"/>
    </xf>
    <xf numFmtId="0" fontId="69" fillId="0" borderId="0" applyNumberFormat="0" applyFill="0" applyBorder="0" applyProtection="0">
      <alignment horizontal="centerContinuous"/>
    </xf>
    <xf numFmtId="0" fontId="69" fillId="0" borderId="0" applyNumberFormat="0" applyFill="0" applyBorder="0" applyProtection="0">
      <alignment horizontal="centerContinuous"/>
    </xf>
    <xf numFmtId="0" fontId="69" fillId="0" borderId="0" applyNumberFormat="0" applyFill="0" applyBorder="0" applyProtection="0">
      <alignment horizontal="centerContinuous"/>
    </xf>
    <xf numFmtId="0" fontId="69" fillId="0" borderId="0" applyNumberFormat="0" applyFill="0" applyBorder="0" applyProtection="0">
      <alignment horizontal="centerContinuous"/>
    </xf>
    <xf numFmtId="0" fontId="69" fillId="0" borderId="0" applyNumberFormat="0" applyFill="0" applyBorder="0" applyProtection="0">
      <alignment horizontal="centerContinuous"/>
    </xf>
    <xf numFmtId="0" fontId="69" fillId="0" borderId="0" applyNumberFormat="0" applyFill="0" applyBorder="0" applyProtection="0">
      <alignment horizontal="centerContinuous"/>
    </xf>
    <xf numFmtId="0" fontId="69" fillId="0" borderId="0" applyNumberFormat="0" applyFill="0" applyBorder="0" applyProtection="0">
      <alignment horizontal="centerContinuous"/>
    </xf>
    <xf numFmtId="0" fontId="69" fillId="0" borderId="0" applyNumberFormat="0" applyFill="0" applyBorder="0" applyProtection="0">
      <alignment horizontal="centerContinuous"/>
    </xf>
    <xf numFmtId="0" fontId="69" fillId="0" borderId="0" applyNumberFormat="0" applyFill="0" applyBorder="0" applyProtection="0">
      <alignment horizontal="centerContinuous"/>
    </xf>
    <xf numFmtId="0" fontId="69" fillId="0" borderId="0" applyNumberFormat="0" applyFill="0" applyBorder="0" applyProtection="0">
      <alignment horizontal="centerContinuous"/>
    </xf>
    <xf numFmtId="0" fontId="69" fillId="0" borderId="0" applyNumberFormat="0" applyFill="0" applyBorder="0" applyProtection="0">
      <alignment horizontal="centerContinuous"/>
    </xf>
    <xf numFmtId="0" fontId="69" fillId="0" borderId="0" applyNumberFormat="0" applyFill="0" applyBorder="0" applyProtection="0">
      <alignment horizontal="centerContinuous"/>
    </xf>
    <xf numFmtId="0" fontId="69" fillId="0" borderId="0" applyNumberFormat="0" applyFill="0" applyBorder="0" applyProtection="0">
      <alignment horizontal="centerContinuous"/>
    </xf>
    <xf numFmtId="0" fontId="69" fillId="0" borderId="0" applyNumberFormat="0" applyFill="0" applyBorder="0" applyProtection="0">
      <alignment horizontal="centerContinuous"/>
    </xf>
    <xf numFmtId="0" fontId="69" fillId="0" borderId="0" applyNumberFormat="0" applyFill="0" applyBorder="0" applyProtection="0">
      <alignment horizontal="centerContinuous"/>
    </xf>
    <xf numFmtId="0" fontId="69" fillId="0" borderId="0" applyNumberFormat="0" applyFill="0" applyBorder="0" applyProtection="0">
      <alignment horizontal="centerContinuous"/>
    </xf>
    <xf numFmtId="0" fontId="69" fillId="0" borderId="0" applyNumberFormat="0" applyFill="0" applyBorder="0" applyProtection="0">
      <alignment horizontal="centerContinuous"/>
    </xf>
    <xf numFmtId="0" fontId="69" fillId="0" borderId="0" applyNumberFormat="0" applyFill="0" applyBorder="0" applyProtection="0">
      <alignment horizontal="centerContinuous"/>
    </xf>
    <xf numFmtId="0" fontId="69" fillId="0" borderId="0" applyNumberFormat="0" applyFill="0" applyBorder="0" applyProtection="0">
      <alignment horizontal="centerContinuous"/>
    </xf>
    <xf numFmtId="0" fontId="69" fillId="0" borderId="0" applyNumberFormat="0" applyFill="0" applyBorder="0" applyProtection="0">
      <alignment horizontal="centerContinuous"/>
    </xf>
    <xf numFmtId="0" fontId="69" fillId="0" borderId="0" applyNumberFormat="0" applyFill="0" applyBorder="0" applyProtection="0">
      <alignment horizontal="centerContinuous"/>
    </xf>
    <xf numFmtId="0" fontId="69" fillId="0" borderId="0" applyNumberFormat="0" applyFill="0" applyBorder="0" applyProtection="0">
      <alignment horizontal="centerContinuous"/>
    </xf>
    <xf numFmtId="0" fontId="69" fillId="0" borderId="0" applyNumberFormat="0" applyFill="0" applyBorder="0" applyProtection="0">
      <alignment horizontal="centerContinuous"/>
    </xf>
    <xf numFmtId="0" fontId="69" fillId="0" borderId="0" applyNumberFormat="0" applyFill="0" applyBorder="0" applyProtection="0">
      <alignment horizontal="centerContinuous"/>
    </xf>
    <xf numFmtId="0" fontId="69" fillId="0" borderId="0" applyNumberFormat="0" applyFill="0" applyBorder="0" applyProtection="0">
      <alignment horizontal="centerContinuous"/>
    </xf>
    <xf numFmtId="0" fontId="69" fillId="0" borderId="0" applyNumberFormat="0" applyFill="0" applyBorder="0" applyProtection="0">
      <alignment horizontal="centerContinuous"/>
    </xf>
    <xf numFmtId="0" fontId="69" fillId="0" borderId="0" applyNumberFormat="0" applyFill="0" applyBorder="0" applyProtection="0">
      <alignment horizontal="centerContinuous"/>
    </xf>
    <xf numFmtId="0" fontId="69" fillId="0" borderId="0" applyNumberFormat="0" applyFill="0" applyBorder="0" applyProtection="0">
      <alignment horizontal="centerContinuous"/>
    </xf>
    <xf numFmtId="0" fontId="69" fillId="0" borderId="0" applyNumberFormat="0" applyFill="0" applyBorder="0" applyProtection="0">
      <alignment horizontal="centerContinuous"/>
    </xf>
    <xf numFmtId="0" fontId="69" fillId="0" borderId="0" applyNumberFormat="0" applyFill="0" applyBorder="0" applyProtection="0">
      <alignment horizontal="centerContinuous"/>
    </xf>
    <xf numFmtId="0" fontId="69" fillId="0" borderId="0" applyNumberFormat="0" applyFill="0" applyBorder="0" applyProtection="0">
      <alignment horizontal="centerContinuous"/>
    </xf>
    <xf numFmtId="0" fontId="69" fillId="0" borderId="0" applyNumberFormat="0" applyFill="0" applyBorder="0" applyProtection="0">
      <alignment horizontal="centerContinuous"/>
    </xf>
    <xf numFmtId="0" fontId="69" fillId="0" borderId="0" applyNumberFormat="0" applyFill="0" applyBorder="0" applyProtection="0">
      <alignment horizontal="centerContinuous"/>
    </xf>
    <xf numFmtId="0" fontId="69" fillId="0" borderId="0" applyNumberFormat="0" applyFill="0" applyBorder="0" applyProtection="0">
      <alignment horizontal="centerContinuous"/>
    </xf>
    <xf numFmtId="0" fontId="69" fillId="0" borderId="0" applyNumberFormat="0" applyFill="0" applyBorder="0" applyProtection="0">
      <alignment horizontal="centerContinuous"/>
    </xf>
    <xf numFmtId="0" fontId="69" fillId="0" borderId="0" applyNumberFormat="0" applyFill="0" applyBorder="0" applyProtection="0">
      <alignment horizontal="centerContinuous"/>
    </xf>
    <xf numFmtId="0" fontId="69" fillId="0" borderId="0" applyNumberFormat="0" applyFill="0" applyBorder="0" applyProtection="0">
      <alignment horizontal="centerContinuous"/>
    </xf>
    <xf numFmtId="0" fontId="69" fillId="0" borderId="0" applyNumberFormat="0" applyFill="0" applyBorder="0" applyProtection="0">
      <alignment horizontal="centerContinuous"/>
    </xf>
    <xf numFmtId="0" fontId="69" fillId="0" borderId="0" applyNumberFormat="0" applyFill="0" applyBorder="0" applyProtection="0">
      <alignment horizontal="centerContinuous"/>
    </xf>
    <xf numFmtId="0" fontId="69" fillId="0" borderId="0" applyNumberFormat="0" applyFill="0" applyBorder="0" applyProtection="0">
      <alignment horizontal="centerContinuous"/>
    </xf>
    <xf numFmtId="0" fontId="69" fillId="0" borderId="0" applyNumberFormat="0" applyFill="0" applyBorder="0" applyProtection="0">
      <alignment horizontal="centerContinuous"/>
    </xf>
    <xf numFmtId="0" fontId="69" fillId="0" borderId="0" applyNumberFormat="0" applyFill="0" applyBorder="0" applyProtection="0">
      <alignment horizontal="centerContinuous"/>
    </xf>
    <xf numFmtId="0" fontId="69" fillId="0" borderId="0" applyNumberFormat="0" applyFill="0" applyBorder="0" applyProtection="0">
      <alignment horizontal="centerContinuous"/>
    </xf>
    <xf numFmtId="0" fontId="69" fillId="0" borderId="0" applyNumberFormat="0" applyFill="0" applyBorder="0" applyProtection="0">
      <alignment horizontal="centerContinuous"/>
    </xf>
    <xf numFmtId="0" fontId="69" fillId="0" borderId="0" applyNumberFormat="0" applyFill="0" applyBorder="0" applyProtection="0">
      <alignment horizontal="centerContinuous"/>
    </xf>
    <xf numFmtId="0" fontId="69" fillId="0" borderId="0" applyNumberFormat="0" applyFill="0" applyBorder="0" applyProtection="0">
      <alignment horizontal="centerContinuous"/>
    </xf>
    <xf numFmtId="0" fontId="69" fillId="0" borderId="0" applyNumberFormat="0" applyFill="0" applyBorder="0" applyProtection="0">
      <alignment horizontal="centerContinuous"/>
    </xf>
    <xf numFmtId="0" fontId="69" fillId="0" borderId="0" applyNumberFormat="0" applyFill="0" applyBorder="0" applyProtection="0">
      <alignment horizontal="centerContinuous"/>
    </xf>
    <xf numFmtId="0" fontId="69" fillId="0" borderId="0" applyNumberFormat="0" applyFill="0" applyBorder="0" applyProtection="0">
      <alignment horizontal="centerContinuous"/>
    </xf>
    <xf numFmtId="0" fontId="69" fillId="0" borderId="0" applyNumberFormat="0" applyFill="0" applyBorder="0" applyProtection="0">
      <alignment horizontal="centerContinuous"/>
    </xf>
    <xf numFmtId="0" fontId="69" fillId="0" borderId="0" applyNumberFormat="0" applyFill="0" applyBorder="0" applyProtection="0">
      <alignment horizontal="centerContinuous"/>
    </xf>
    <xf numFmtId="0" fontId="69" fillId="0" borderId="0" applyNumberFormat="0" applyFill="0" applyBorder="0" applyProtection="0">
      <alignment horizontal="centerContinuous"/>
    </xf>
    <xf numFmtId="0" fontId="69" fillId="0" borderId="0" applyNumberFormat="0" applyFill="0" applyBorder="0" applyProtection="0">
      <alignment horizontal="centerContinuous"/>
    </xf>
    <xf numFmtId="0" fontId="69" fillId="0" borderId="0" applyNumberFormat="0" applyFill="0" applyBorder="0" applyProtection="0">
      <alignment horizontal="centerContinuous"/>
    </xf>
    <xf numFmtId="0" fontId="69" fillId="0" borderId="0" applyNumberFormat="0" applyFill="0" applyBorder="0" applyProtection="0">
      <alignment horizontal="centerContinuous"/>
    </xf>
    <xf numFmtId="0" fontId="69" fillId="0" borderId="0" applyNumberFormat="0" applyFill="0" applyBorder="0" applyProtection="0">
      <alignment horizontal="centerContinuous"/>
    </xf>
    <xf numFmtId="0" fontId="69" fillId="0" borderId="0" applyNumberFormat="0" applyFill="0" applyBorder="0" applyProtection="0">
      <alignment horizontal="centerContinuous"/>
    </xf>
    <xf numFmtId="0" fontId="69" fillId="0" borderId="0" applyNumberFormat="0" applyFill="0" applyBorder="0" applyProtection="0">
      <alignment horizontal="centerContinuous"/>
    </xf>
    <xf numFmtId="0" fontId="69" fillId="0" borderId="0" applyNumberFormat="0" applyFill="0" applyBorder="0" applyProtection="0">
      <alignment horizontal="centerContinuous"/>
    </xf>
    <xf numFmtId="0" fontId="69" fillId="0" borderId="0" applyNumberFormat="0" applyFill="0" applyBorder="0" applyProtection="0">
      <alignment horizontal="centerContinuous"/>
    </xf>
    <xf numFmtId="0" fontId="69" fillId="0" borderId="0" applyNumberFormat="0" applyFill="0" applyBorder="0" applyProtection="0">
      <alignment horizontal="centerContinuous"/>
    </xf>
    <xf numFmtId="0" fontId="69" fillId="0" borderId="0" applyNumberFormat="0" applyFill="0" applyBorder="0" applyProtection="0">
      <alignment horizontal="centerContinuous"/>
    </xf>
    <xf numFmtId="0" fontId="69" fillId="0" borderId="0" applyNumberFormat="0" applyFill="0" applyBorder="0" applyProtection="0">
      <alignment horizontal="centerContinuous"/>
    </xf>
    <xf numFmtId="0" fontId="69" fillId="0" borderId="0" applyNumberFormat="0" applyFill="0" applyBorder="0" applyProtection="0">
      <alignment horizontal="centerContinuous"/>
    </xf>
    <xf numFmtId="0" fontId="69" fillId="0" borderId="0" applyNumberFormat="0" applyFill="0" applyBorder="0" applyProtection="0">
      <alignment horizontal="centerContinuous"/>
    </xf>
    <xf numFmtId="0" fontId="69" fillId="0" borderId="0" applyNumberFormat="0" applyFill="0" applyBorder="0" applyProtection="0">
      <alignment horizontal="centerContinuous"/>
    </xf>
    <xf numFmtId="0" fontId="69" fillId="0" borderId="0" applyNumberFormat="0" applyFill="0" applyBorder="0" applyProtection="0">
      <alignment horizontal="centerContinuous"/>
    </xf>
    <xf numFmtId="0" fontId="69" fillId="0" borderId="0" applyNumberFormat="0" applyFill="0" applyBorder="0" applyProtection="0">
      <alignment horizontal="centerContinuous"/>
    </xf>
    <xf numFmtId="0" fontId="69" fillId="0" borderId="0" applyNumberFormat="0" applyFill="0" applyBorder="0" applyProtection="0">
      <alignment horizontal="centerContinuous"/>
    </xf>
    <xf numFmtId="0" fontId="69" fillId="0" borderId="0" applyNumberFormat="0" applyFill="0" applyBorder="0" applyProtection="0">
      <alignment horizontal="centerContinuous"/>
    </xf>
    <xf numFmtId="0" fontId="69" fillId="0" borderId="0" applyNumberFormat="0" applyFill="0" applyBorder="0" applyProtection="0">
      <alignment horizontal="centerContinuous"/>
    </xf>
    <xf numFmtId="0" fontId="69" fillId="0" borderId="0" applyNumberFormat="0" applyFill="0" applyBorder="0" applyProtection="0">
      <alignment horizontal="centerContinuous"/>
    </xf>
    <xf numFmtId="0" fontId="69" fillId="0" borderId="0" applyNumberFormat="0" applyFill="0" applyBorder="0" applyProtection="0">
      <alignment horizontal="centerContinuous"/>
    </xf>
    <xf numFmtId="0" fontId="69" fillId="0" borderId="0" applyNumberFormat="0" applyFill="0" applyBorder="0" applyProtection="0">
      <alignment horizontal="centerContinuous"/>
    </xf>
    <xf numFmtId="0" fontId="69" fillId="0" borderId="0" applyNumberFormat="0" applyFill="0" applyBorder="0" applyProtection="0">
      <alignment horizontal="centerContinuous"/>
    </xf>
    <xf numFmtId="0" fontId="69" fillId="0" borderId="0" applyNumberFormat="0" applyFill="0" applyBorder="0" applyProtection="0">
      <alignment horizontal="centerContinuous"/>
    </xf>
    <xf numFmtId="0" fontId="69" fillId="0" borderId="0" applyNumberFormat="0" applyFill="0" applyBorder="0" applyProtection="0">
      <alignment horizontal="centerContinuous"/>
    </xf>
    <xf numFmtId="0" fontId="69" fillId="0" borderId="0" applyNumberFormat="0" applyFill="0" applyBorder="0" applyProtection="0">
      <alignment horizontal="centerContinuous"/>
    </xf>
    <xf numFmtId="0" fontId="59" fillId="0" borderId="0" applyNumberFormat="0" applyFill="0" applyBorder="0" applyAlignment="0" applyProtection="0"/>
    <xf numFmtId="0" fontId="59" fillId="0" borderId="0" applyNumberFormat="0" applyFill="0" applyBorder="0" applyAlignment="0" applyProtection="0"/>
    <xf numFmtId="0" fontId="59" fillId="0" borderId="0" applyNumberFormat="0" applyFill="0" applyBorder="0" applyAlignment="0" applyProtection="0"/>
    <xf numFmtId="0" fontId="59" fillId="0" borderId="0" applyNumberFormat="0" applyFill="0" applyBorder="0" applyAlignment="0" applyProtection="0"/>
    <xf numFmtId="0" fontId="59" fillId="0" borderId="0" applyNumberFormat="0" applyFill="0" applyBorder="0" applyAlignment="0" applyProtection="0"/>
    <xf numFmtId="0" fontId="59" fillId="0" borderId="0" applyNumberFormat="0" applyFill="0" applyBorder="0" applyAlignment="0" applyProtection="0"/>
    <xf numFmtId="0" fontId="59" fillId="0" borderId="0" applyNumberFormat="0" applyFill="0" applyBorder="0" applyAlignment="0" applyProtection="0"/>
    <xf numFmtId="0" fontId="59" fillId="0" borderId="0" applyNumberFormat="0" applyFill="0" applyBorder="0" applyAlignment="0" applyProtection="0"/>
    <xf numFmtId="0" fontId="59" fillId="0" borderId="0" applyNumberFormat="0" applyFill="0" applyBorder="0" applyAlignment="0" applyProtection="0"/>
    <xf numFmtId="0" fontId="59" fillId="0" borderId="0" applyNumberFormat="0" applyFill="0" applyBorder="0" applyAlignment="0" applyProtection="0"/>
    <xf numFmtId="0" fontId="59" fillId="0" borderId="0" applyNumberFormat="0" applyFill="0" applyBorder="0" applyAlignment="0" applyProtection="0"/>
    <xf numFmtId="0" fontId="59" fillId="0" borderId="0" applyNumberFormat="0" applyFill="0" applyBorder="0" applyAlignment="0" applyProtection="0"/>
    <xf numFmtId="0" fontId="59" fillId="0" borderId="0" applyNumberFormat="0" applyFill="0" applyBorder="0" applyAlignment="0" applyProtection="0"/>
    <xf numFmtId="0" fontId="59" fillId="0" borderId="0" applyNumberFormat="0" applyFill="0" applyBorder="0" applyAlignment="0" applyProtection="0"/>
    <xf numFmtId="232" fontId="70" fillId="0" borderId="0" applyFont="0" applyFill="0" applyBorder="0" applyAlignment="0" applyProtection="0"/>
    <xf numFmtId="233" fontId="70" fillId="0" borderId="0" applyFont="0" applyFill="0" applyBorder="0" applyAlignment="0" applyProtection="0"/>
    <xf numFmtId="9" fontId="71" fillId="0" borderId="0" applyFont="0" applyFill="0" applyBorder="0" applyAlignment="0" applyProtection="0"/>
    <xf numFmtId="37" fontId="18" fillId="0" borderId="0" applyFont="0" applyFill="0" applyBorder="0" applyAlignment="0" applyProtection="0"/>
    <xf numFmtId="37" fontId="18" fillId="0" borderId="0" applyFont="0" applyFill="0" applyBorder="0" applyAlignment="0" applyProtection="0"/>
    <xf numFmtId="203" fontId="63" fillId="0" borderId="0" applyFont="0" applyFill="0" applyBorder="0" applyAlignment="0" applyProtection="0"/>
    <xf numFmtId="39" fontId="63" fillId="0" borderId="0" applyFont="0" applyFill="0" applyBorder="0" applyAlignment="0" applyProtection="0"/>
    <xf numFmtId="234" fontId="18" fillId="0" borderId="0" applyFont="0" applyFill="0" applyBorder="0" applyAlignment="0" applyProtection="0"/>
    <xf numFmtId="234" fontId="18" fillId="0" borderId="0" applyFont="0" applyFill="0" applyBorder="0" applyAlignment="0" applyProtection="0"/>
    <xf numFmtId="235" fontId="63" fillId="0" borderId="0" applyFont="0" applyFill="0" applyBorder="0" applyAlignment="0" applyProtection="0"/>
    <xf numFmtId="167" fontId="71" fillId="0" borderId="0" applyFont="0" applyFill="0" applyBorder="0" applyAlignment="0" applyProtection="0"/>
    <xf numFmtId="39" fontId="65" fillId="0" borderId="0" applyFont="0" applyFill="0" applyBorder="0" applyAlignment="0" applyProtection="0"/>
    <xf numFmtId="10" fontId="71" fillId="0" borderId="0" applyFont="0" applyFill="0" applyBorder="0" applyAlignment="0" applyProtection="0"/>
    <xf numFmtId="234" fontId="62" fillId="0" borderId="0" applyFont="0" applyFill="0" applyBorder="0" applyAlignment="0" applyProtection="0">
      <alignment horizontal="right"/>
    </xf>
    <xf numFmtId="236" fontId="71" fillId="0" borderId="0" applyFont="0" applyFill="0" applyBorder="0" applyAlignment="0" applyProtection="0"/>
    <xf numFmtId="39" fontId="25" fillId="0" borderId="0" applyFont="0" applyFill="0" applyBorder="0" applyAlignment="0" applyProtection="0"/>
    <xf numFmtId="0" fontId="23" fillId="57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3" fillId="58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3" fillId="5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3" fillId="57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3" fillId="52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3" fillId="60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234" fontId="25" fillId="0" borderId="0" applyFont="0" applyFill="0" applyBorder="0" applyAlignment="0" applyProtection="0"/>
    <xf numFmtId="0" fontId="23" fillId="5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23" fillId="58" borderId="0" applyNumberFormat="0" applyBorder="0" applyAlignment="0" applyProtection="0"/>
    <xf numFmtId="0" fontId="1" fillId="16" borderId="0" applyNumberFormat="0" applyBorder="0" applyAlignment="0" applyProtection="0"/>
    <xf numFmtId="0" fontId="1" fillId="16" borderId="0" applyNumberFormat="0" applyBorder="0" applyAlignment="0" applyProtection="0"/>
    <xf numFmtId="0" fontId="1" fillId="16" borderId="0" applyNumberFormat="0" applyBorder="0" applyAlignment="0" applyProtection="0"/>
    <xf numFmtId="0" fontId="1" fillId="16" borderId="0" applyNumberFormat="0" applyBorder="0" applyAlignment="0" applyProtection="0"/>
    <xf numFmtId="0" fontId="23" fillId="59" borderId="0" applyNumberFormat="0" applyBorder="0" applyAlignment="0" applyProtection="0"/>
    <xf numFmtId="0" fontId="1" fillId="20" borderId="0" applyNumberFormat="0" applyBorder="0" applyAlignment="0" applyProtection="0"/>
    <xf numFmtId="0" fontId="1" fillId="20" borderId="0" applyNumberFormat="0" applyBorder="0" applyAlignment="0" applyProtection="0"/>
    <xf numFmtId="0" fontId="1" fillId="20" borderId="0" applyNumberFormat="0" applyBorder="0" applyAlignment="0" applyProtection="0"/>
    <xf numFmtId="0" fontId="1" fillId="20" borderId="0" applyNumberFormat="0" applyBorder="0" applyAlignment="0" applyProtection="0"/>
    <xf numFmtId="0" fontId="23" fillId="50" borderId="0" applyNumberFormat="0" applyBorder="0" applyAlignment="0" applyProtection="0"/>
    <xf numFmtId="0" fontId="1" fillId="24" borderId="0" applyNumberFormat="0" applyBorder="0" applyAlignment="0" applyProtection="0"/>
    <xf numFmtId="0" fontId="1" fillId="24" borderId="0" applyNumberFormat="0" applyBorder="0" applyAlignment="0" applyProtection="0"/>
    <xf numFmtId="0" fontId="1" fillId="24" borderId="0" applyNumberFormat="0" applyBorder="0" applyAlignment="0" applyProtection="0"/>
    <xf numFmtId="0" fontId="1" fillId="24" borderId="0" applyNumberFormat="0" applyBorder="0" applyAlignment="0" applyProtection="0"/>
    <xf numFmtId="0" fontId="23" fillId="52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23" fillId="60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24" fillId="61" borderId="0" applyNumberFormat="0" applyBorder="0" applyAlignment="0" applyProtection="0"/>
    <xf numFmtId="0" fontId="24" fillId="62" borderId="0" applyNumberFormat="0" applyBorder="0" applyAlignment="0" applyProtection="0"/>
    <xf numFmtId="0" fontId="24" fillId="59" borderId="0" applyNumberFormat="0" applyBorder="0" applyAlignment="0" applyProtection="0"/>
    <xf numFmtId="0" fontId="24" fillId="38" borderId="0" applyNumberFormat="0" applyBorder="0" applyAlignment="0" applyProtection="0"/>
    <xf numFmtId="0" fontId="24" fillId="63" borderId="0" applyNumberFormat="0" applyBorder="0" applyAlignment="0" applyProtection="0"/>
    <xf numFmtId="0" fontId="24" fillId="60" borderId="0" applyNumberFormat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237" fontId="72" fillId="0" borderId="0" applyFont="0" applyFill="0" applyBorder="0" applyAlignment="0" applyProtection="0"/>
    <xf numFmtId="238" fontId="72" fillId="0" borderId="0" applyFont="0" applyFill="0" applyBorder="0" applyAlignment="0" applyProtection="0"/>
    <xf numFmtId="239" fontId="72" fillId="0" borderId="0" applyFont="0" applyFill="0" applyBorder="0" applyAlignment="0" applyProtection="0"/>
    <xf numFmtId="0" fontId="17" fillId="0" borderId="0" applyNumberFormat="0" applyFont="0" applyBorder="0" applyAlignment="0">
      <alignment horizontal="center"/>
    </xf>
    <xf numFmtId="240" fontId="73" fillId="0" borderId="0" applyFill="0" applyBorder="0" applyProtection="0">
      <alignment horizontal="center"/>
    </xf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38">
      <protection hidden="1"/>
    </xf>
    <xf numFmtId="0" fontId="18" fillId="0" borderId="38">
      <protection hidden="1"/>
    </xf>
    <xf numFmtId="0" fontId="20" fillId="64" borderId="0" applyNumberFormat="0" applyFont="0" applyAlignment="0" applyProtection="0">
      <protection locked="0"/>
    </xf>
    <xf numFmtId="0" fontId="72" fillId="0" borderId="0" applyNumberFormat="0" applyFill="0" applyBorder="0" applyAlignment="0" applyProtection="0"/>
    <xf numFmtId="0" fontId="74" fillId="0" borderId="10" applyNumberFormat="0" applyFill="0" applyAlignment="0" applyProtection="0"/>
    <xf numFmtId="0" fontId="74" fillId="0" borderId="10" applyNumberFormat="0" applyFill="0" applyAlignment="0" applyProtection="0"/>
    <xf numFmtId="0" fontId="74" fillId="0" borderId="10" applyNumberFormat="0" applyFill="0" applyAlignment="0" applyProtection="0"/>
    <xf numFmtId="0" fontId="74" fillId="0" borderId="10" applyNumberFormat="0" applyFill="0" applyAlignment="0" applyProtection="0"/>
    <xf numFmtId="0" fontId="74" fillId="0" borderId="10" applyNumberFormat="0" applyFill="0" applyAlignment="0" applyProtection="0"/>
    <xf numFmtId="0" fontId="74" fillId="0" borderId="10" applyNumberFormat="0" applyFill="0" applyAlignment="0" applyProtection="0"/>
    <xf numFmtId="0" fontId="74" fillId="0" borderId="10" applyNumberFormat="0" applyFill="0" applyAlignment="0" applyProtection="0"/>
    <xf numFmtId="0" fontId="74" fillId="0" borderId="10" applyNumberFormat="0" applyFill="0" applyAlignment="0" applyProtection="0"/>
    <xf numFmtId="0" fontId="74" fillId="0" borderId="10" applyNumberFormat="0" applyFill="0" applyAlignment="0" applyProtection="0"/>
    <xf numFmtId="0" fontId="74" fillId="0" borderId="10" applyNumberFormat="0" applyFill="0" applyAlignment="0" applyProtection="0"/>
    <xf numFmtId="0" fontId="74" fillId="0" borderId="10" applyNumberFormat="0" applyFill="0" applyAlignment="0" applyProtection="0"/>
    <xf numFmtId="0" fontId="74" fillId="0" borderId="10" applyNumberFormat="0" applyFill="0" applyAlignment="0" applyProtection="0"/>
    <xf numFmtId="0" fontId="74" fillId="0" borderId="10" applyNumberFormat="0" applyFill="0" applyAlignment="0" applyProtection="0"/>
    <xf numFmtId="0" fontId="74" fillId="0" borderId="10" applyNumberFormat="0" applyFill="0" applyAlignment="0" applyProtection="0"/>
    <xf numFmtId="0" fontId="74" fillId="0" borderId="10" applyNumberFormat="0" applyFill="0" applyAlignment="0" applyProtection="0"/>
    <xf numFmtId="0" fontId="74" fillId="0" borderId="10" applyNumberFormat="0" applyFill="0" applyAlignment="0" applyProtection="0"/>
    <xf numFmtId="0" fontId="74" fillId="0" borderId="10" applyNumberFormat="0" applyFill="0" applyAlignment="0" applyProtection="0"/>
    <xf numFmtId="0" fontId="74" fillId="0" borderId="10" applyNumberFormat="0" applyFill="0" applyAlignment="0" applyProtection="0"/>
    <xf numFmtId="0" fontId="74" fillId="0" borderId="10" applyNumberFormat="0" applyFill="0" applyAlignment="0" applyProtection="0"/>
    <xf numFmtId="0" fontId="74" fillId="0" borderId="10" applyNumberFormat="0" applyFill="0" applyAlignment="0" applyProtection="0"/>
    <xf numFmtId="0" fontId="74" fillId="0" borderId="10" applyNumberFormat="0" applyFill="0" applyAlignment="0" applyProtection="0"/>
    <xf numFmtId="0" fontId="74" fillId="0" borderId="10" applyNumberFormat="0" applyFill="0" applyAlignment="0" applyProtection="0"/>
    <xf numFmtId="0" fontId="74" fillId="0" borderId="10" applyNumberFormat="0" applyFill="0" applyAlignment="0" applyProtection="0"/>
    <xf numFmtId="0" fontId="74" fillId="0" borderId="10" applyNumberFormat="0" applyFill="0" applyAlignment="0" applyProtection="0"/>
    <xf numFmtId="0" fontId="74" fillId="0" borderId="10" applyNumberFormat="0" applyFill="0" applyAlignment="0" applyProtection="0"/>
    <xf numFmtId="0" fontId="74" fillId="0" borderId="10" applyNumberFormat="0" applyFill="0" applyAlignment="0" applyProtection="0"/>
    <xf numFmtId="0" fontId="74" fillId="0" borderId="10" applyNumberFormat="0" applyFill="0" applyAlignment="0" applyProtection="0"/>
    <xf numFmtId="0" fontId="74" fillId="0" borderId="10" applyNumberFormat="0" applyFill="0" applyAlignment="0" applyProtection="0"/>
    <xf numFmtId="0" fontId="74" fillId="0" borderId="10" applyNumberFormat="0" applyFill="0" applyAlignment="0" applyProtection="0"/>
    <xf numFmtId="0" fontId="74" fillId="0" borderId="10" applyNumberFormat="0" applyFill="0" applyAlignment="0" applyProtection="0"/>
    <xf numFmtId="0" fontId="74" fillId="0" borderId="10" applyNumberFormat="0" applyFill="0" applyAlignment="0" applyProtection="0"/>
    <xf numFmtId="0" fontId="74" fillId="0" borderId="10" applyNumberFormat="0" applyFill="0" applyAlignment="0" applyProtection="0"/>
    <xf numFmtId="0" fontId="74" fillId="0" borderId="10" applyNumberFormat="0" applyFill="0" applyAlignment="0" applyProtection="0"/>
    <xf numFmtId="0" fontId="74" fillId="0" borderId="10" applyNumberFormat="0" applyFill="0" applyAlignment="0" applyProtection="0"/>
    <xf numFmtId="0" fontId="74" fillId="0" borderId="10" applyNumberFormat="0" applyFill="0" applyAlignment="0" applyProtection="0"/>
    <xf numFmtId="0" fontId="74" fillId="0" borderId="10" applyNumberFormat="0" applyFill="0" applyAlignment="0" applyProtection="0"/>
    <xf numFmtId="0" fontId="74" fillId="0" borderId="10" applyNumberFormat="0" applyFill="0" applyAlignment="0" applyProtection="0"/>
    <xf numFmtId="0" fontId="74" fillId="0" borderId="10" applyNumberFormat="0" applyFill="0" applyAlignment="0" applyProtection="0"/>
    <xf numFmtId="0" fontId="74" fillId="0" borderId="10" applyNumberFormat="0" applyFill="0" applyAlignment="0" applyProtection="0"/>
    <xf numFmtId="0" fontId="74" fillId="0" borderId="10" applyNumberFormat="0" applyFill="0" applyAlignment="0" applyProtection="0"/>
    <xf numFmtId="0" fontId="74" fillId="0" borderId="10" applyNumberFormat="0" applyFill="0" applyAlignment="0" applyProtection="0"/>
    <xf numFmtId="0" fontId="74" fillId="0" borderId="10" applyNumberFormat="0" applyFill="0" applyAlignment="0" applyProtection="0"/>
    <xf numFmtId="0" fontId="74" fillId="0" borderId="10" applyNumberFormat="0" applyFill="0" applyAlignment="0" applyProtection="0"/>
    <xf numFmtId="0" fontId="74" fillId="0" borderId="10" applyNumberFormat="0" applyFill="0" applyAlignment="0" applyProtection="0"/>
    <xf numFmtId="0" fontId="74" fillId="0" borderId="10" applyNumberFormat="0" applyFill="0" applyAlignment="0" applyProtection="0"/>
    <xf numFmtId="0" fontId="74" fillId="0" borderId="10" applyNumberFormat="0" applyFill="0" applyAlignment="0" applyProtection="0"/>
    <xf numFmtId="0" fontId="74" fillId="0" borderId="10" applyNumberFormat="0" applyFill="0" applyAlignment="0" applyProtection="0"/>
    <xf numFmtId="0" fontId="74" fillId="0" borderId="10" applyNumberFormat="0" applyFill="0" applyAlignment="0" applyProtection="0"/>
    <xf numFmtId="0" fontId="74" fillId="0" borderId="10" applyNumberFormat="0" applyFill="0" applyAlignment="0" applyProtection="0"/>
    <xf numFmtId="0" fontId="74" fillId="0" borderId="10" applyNumberFormat="0" applyFill="0" applyAlignment="0" applyProtection="0"/>
    <xf numFmtId="0" fontId="74" fillId="0" borderId="10" applyNumberFormat="0" applyFill="0" applyAlignment="0" applyProtection="0"/>
    <xf numFmtId="0" fontId="74" fillId="0" borderId="10" applyNumberFormat="0" applyFill="0" applyAlignment="0" applyProtection="0"/>
    <xf numFmtId="0" fontId="74" fillId="0" borderId="10" applyNumberFormat="0" applyFill="0" applyAlignment="0" applyProtection="0"/>
    <xf numFmtId="0" fontId="74" fillId="0" borderId="10" applyNumberFormat="0" applyFill="0" applyAlignment="0" applyProtection="0"/>
    <xf numFmtId="0" fontId="74" fillId="0" borderId="10" applyNumberFormat="0" applyFill="0" applyAlignment="0" applyProtection="0"/>
    <xf numFmtId="0" fontId="74" fillId="0" borderId="10" applyNumberFormat="0" applyFill="0" applyAlignment="0" applyProtection="0"/>
    <xf numFmtId="0" fontId="74" fillId="0" borderId="10" applyNumberFormat="0" applyFill="0" applyAlignment="0" applyProtection="0"/>
    <xf numFmtId="0" fontId="74" fillId="0" borderId="10" applyNumberFormat="0" applyFill="0" applyAlignment="0" applyProtection="0"/>
    <xf numFmtId="0" fontId="74" fillId="0" borderId="10" applyNumberFormat="0" applyFill="0" applyAlignment="0" applyProtection="0"/>
    <xf numFmtId="0" fontId="74" fillId="0" borderId="10" applyNumberFormat="0" applyFill="0" applyAlignment="0" applyProtection="0"/>
    <xf numFmtId="0" fontId="74" fillId="0" borderId="10" applyNumberFormat="0" applyFill="0" applyAlignment="0" applyProtection="0"/>
    <xf numFmtId="0" fontId="74" fillId="0" borderId="10" applyNumberFormat="0" applyFill="0" applyAlignment="0" applyProtection="0"/>
    <xf numFmtId="0" fontId="74" fillId="0" borderId="10" applyNumberFormat="0" applyFill="0" applyAlignment="0" applyProtection="0"/>
    <xf numFmtId="0" fontId="74" fillId="0" borderId="10" applyNumberFormat="0" applyFill="0" applyAlignment="0" applyProtection="0"/>
    <xf numFmtId="0" fontId="74" fillId="0" borderId="10" applyNumberFormat="0" applyFill="0" applyAlignment="0" applyProtection="0"/>
    <xf numFmtId="0" fontId="74" fillId="0" borderId="10" applyNumberFormat="0" applyFill="0" applyAlignment="0" applyProtection="0"/>
    <xf numFmtId="0" fontId="74" fillId="0" borderId="10" applyNumberFormat="0" applyFill="0" applyAlignment="0" applyProtection="0"/>
    <xf numFmtId="0" fontId="74" fillId="0" borderId="10" applyNumberFormat="0" applyFill="0" applyAlignment="0" applyProtection="0"/>
    <xf numFmtId="0" fontId="74" fillId="0" borderId="10" applyNumberFormat="0" applyFill="0" applyAlignment="0" applyProtection="0"/>
    <xf numFmtId="0" fontId="74" fillId="0" borderId="10" applyNumberFormat="0" applyFill="0" applyAlignment="0" applyProtection="0"/>
    <xf numFmtId="0" fontId="74" fillId="0" borderId="10" applyNumberFormat="0" applyFill="0" applyAlignment="0" applyProtection="0"/>
    <xf numFmtId="0" fontId="74" fillId="0" borderId="10" applyNumberFormat="0" applyFill="0" applyAlignment="0" applyProtection="0"/>
    <xf numFmtId="0" fontId="74" fillId="0" borderId="10" applyNumberFormat="0" applyFill="0" applyAlignment="0" applyProtection="0"/>
    <xf numFmtId="0" fontId="74" fillId="0" borderId="10" applyNumberFormat="0" applyFill="0" applyAlignment="0" applyProtection="0"/>
    <xf numFmtId="0" fontId="74" fillId="0" borderId="10" applyNumberFormat="0" applyFill="0" applyAlignment="0" applyProtection="0"/>
    <xf numFmtId="0" fontId="74" fillId="0" borderId="10" applyNumberFormat="0" applyFill="0" applyAlignment="0" applyProtection="0"/>
    <xf numFmtId="0" fontId="74" fillId="0" borderId="10" applyNumberFormat="0" applyFill="0" applyAlignment="0" applyProtection="0"/>
    <xf numFmtId="0" fontId="74" fillId="0" borderId="10" applyNumberFormat="0" applyFill="0" applyAlignment="0" applyProtection="0"/>
    <xf numFmtId="0" fontId="74" fillId="0" borderId="10" applyNumberFormat="0" applyFill="0" applyAlignment="0" applyProtection="0"/>
    <xf numFmtId="0" fontId="74" fillId="0" borderId="10" applyNumberFormat="0" applyFill="0" applyAlignment="0" applyProtection="0"/>
    <xf numFmtId="0" fontId="74" fillId="0" borderId="10" applyNumberFormat="0" applyFill="0" applyAlignment="0" applyProtection="0"/>
    <xf numFmtId="0" fontId="74" fillId="0" borderId="10" applyNumberFormat="0" applyFill="0" applyAlignment="0" applyProtection="0"/>
    <xf numFmtId="0" fontId="74" fillId="0" borderId="10" applyNumberFormat="0" applyFill="0" applyAlignment="0" applyProtection="0"/>
    <xf numFmtId="0" fontId="74" fillId="0" borderId="10" applyNumberFormat="0" applyFill="0" applyAlignment="0" applyProtection="0"/>
    <xf numFmtId="0" fontId="74" fillId="0" borderId="10" applyNumberFormat="0" applyFill="0" applyAlignment="0" applyProtection="0"/>
    <xf numFmtId="0" fontId="74" fillId="0" borderId="10" applyNumberFormat="0" applyFill="0" applyAlignment="0" applyProtection="0"/>
    <xf numFmtId="0" fontId="74" fillId="0" borderId="10" applyNumberFormat="0" applyFill="0" applyAlignment="0" applyProtection="0"/>
    <xf numFmtId="0" fontId="74" fillId="0" borderId="10" applyNumberFormat="0" applyFill="0" applyAlignment="0" applyProtection="0"/>
    <xf numFmtId="0" fontId="74" fillId="0" borderId="10" applyNumberFormat="0" applyFill="0" applyAlignment="0" applyProtection="0"/>
    <xf numFmtId="0" fontId="74" fillId="0" borderId="10" applyNumberFormat="0" applyFill="0" applyAlignment="0" applyProtection="0"/>
    <xf numFmtId="0" fontId="74" fillId="0" borderId="10" applyNumberFormat="0" applyFill="0" applyAlignment="0" applyProtection="0"/>
    <xf numFmtId="0" fontId="74" fillId="0" borderId="10" applyNumberFormat="0" applyFill="0" applyAlignment="0" applyProtection="0"/>
    <xf numFmtId="0" fontId="74" fillId="0" borderId="10" applyNumberFormat="0" applyFill="0" applyAlignment="0" applyProtection="0"/>
    <xf numFmtId="0" fontId="74" fillId="0" borderId="10" applyNumberFormat="0" applyFill="0" applyAlignment="0" applyProtection="0"/>
    <xf numFmtId="0" fontId="74" fillId="0" borderId="10" applyNumberFormat="0" applyFill="0" applyAlignment="0" applyProtection="0"/>
    <xf numFmtId="0" fontId="74" fillId="0" borderId="10" applyNumberFormat="0" applyFill="0" applyAlignment="0" applyProtection="0"/>
    <xf numFmtId="0" fontId="74" fillId="0" borderId="10" applyNumberFormat="0" applyFill="0" applyAlignment="0" applyProtection="0"/>
    <xf numFmtId="0" fontId="74" fillId="0" borderId="10" applyNumberFormat="0" applyFill="0" applyAlignment="0" applyProtection="0"/>
    <xf numFmtId="0" fontId="74" fillId="0" borderId="10" applyNumberFormat="0" applyFill="0" applyAlignment="0" applyProtection="0"/>
    <xf numFmtId="0" fontId="74" fillId="0" borderId="10" applyNumberFormat="0" applyFill="0" applyAlignment="0" applyProtection="0"/>
    <xf numFmtId="0" fontId="74" fillId="0" borderId="10" applyNumberFormat="0" applyFill="0" applyAlignment="0" applyProtection="0"/>
    <xf numFmtId="0" fontId="74" fillId="0" borderId="10" applyNumberFormat="0" applyFill="0" applyAlignment="0" applyProtection="0"/>
    <xf numFmtId="0" fontId="74" fillId="0" borderId="10" applyNumberFormat="0" applyFill="0" applyAlignment="0" applyProtection="0"/>
    <xf numFmtId="0" fontId="74" fillId="0" borderId="10" applyNumberFormat="0" applyFill="0" applyAlignment="0" applyProtection="0"/>
    <xf numFmtId="0" fontId="74" fillId="0" borderId="10" applyNumberFormat="0" applyFill="0" applyAlignment="0" applyProtection="0"/>
    <xf numFmtId="0" fontId="74" fillId="0" borderId="10" applyNumberFormat="0" applyFill="0" applyAlignment="0" applyProtection="0"/>
    <xf numFmtId="0" fontId="74" fillId="0" borderId="10" applyNumberFormat="0" applyFill="0" applyAlignment="0" applyProtection="0"/>
    <xf numFmtId="0" fontId="74" fillId="0" borderId="10" applyNumberFormat="0" applyFill="0" applyAlignment="0" applyProtection="0"/>
    <xf numFmtId="0" fontId="74" fillId="0" borderId="10" applyNumberFormat="0" applyFill="0" applyAlignment="0" applyProtection="0"/>
    <xf numFmtId="0" fontId="74" fillId="0" borderId="10" applyNumberFormat="0" applyFill="0" applyAlignment="0" applyProtection="0"/>
    <xf numFmtId="0" fontId="74" fillId="0" borderId="10" applyNumberFormat="0" applyFill="0" applyAlignment="0" applyProtection="0"/>
    <xf numFmtId="0" fontId="74" fillId="0" borderId="10" applyNumberFormat="0" applyFill="0" applyAlignment="0" applyProtection="0"/>
    <xf numFmtId="0" fontId="74" fillId="0" borderId="10" applyNumberFormat="0" applyFill="0" applyAlignment="0" applyProtection="0"/>
    <xf numFmtId="0" fontId="74" fillId="0" borderId="10" applyNumberFormat="0" applyFill="0" applyAlignment="0" applyProtection="0"/>
    <xf numFmtId="0" fontId="74" fillId="0" borderId="10" applyNumberFormat="0" applyFill="0" applyAlignment="0" applyProtection="0"/>
    <xf numFmtId="0" fontId="74" fillId="0" borderId="10" applyNumberFormat="0" applyFill="0" applyAlignment="0" applyProtection="0"/>
    <xf numFmtId="0" fontId="74" fillId="0" borderId="10" applyNumberFormat="0" applyFill="0" applyAlignment="0" applyProtection="0"/>
    <xf numFmtId="0" fontId="74" fillId="0" borderId="10" applyNumberFormat="0" applyFill="0" applyAlignment="0" applyProtection="0"/>
    <xf numFmtId="0" fontId="74" fillId="0" borderId="10" applyNumberFormat="0" applyFill="0" applyAlignment="0" applyProtection="0"/>
    <xf numFmtId="0" fontId="74" fillId="0" borderId="10" applyNumberFormat="0" applyFill="0" applyAlignment="0" applyProtection="0"/>
    <xf numFmtId="0" fontId="74" fillId="0" borderId="10" applyNumberFormat="0" applyFill="0" applyAlignment="0" applyProtection="0"/>
    <xf numFmtId="0" fontId="74" fillId="0" borderId="10" applyNumberFormat="0" applyFill="0" applyAlignment="0" applyProtection="0"/>
    <xf numFmtId="0" fontId="74" fillId="0" borderId="10" applyNumberFormat="0" applyFill="0" applyAlignment="0" applyProtection="0"/>
    <xf numFmtId="0" fontId="74" fillId="0" borderId="10" applyNumberFormat="0" applyFill="0" applyAlignment="0" applyProtection="0"/>
    <xf numFmtId="0" fontId="74" fillId="0" borderId="10" applyNumberFormat="0" applyFill="0" applyAlignment="0" applyProtection="0"/>
    <xf numFmtId="0" fontId="74" fillId="0" borderId="10" applyNumberFormat="0" applyFill="0" applyAlignment="0" applyProtection="0"/>
    <xf numFmtId="0" fontId="74" fillId="0" borderId="10" applyNumberFormat="0" applyFill="0" applyAlignment="0" applyProtection="0"/>
    <xf numFmtId="0" fontId="74" fillId="0" borderId="10" applyNumberFormat="0" applyFill="0" applyAlignment="0" applyProtection="0"/>
    <xf numFmtId="0" fontId="74" fillId="0" borderId="10" applyNumberFormat="0" applyFill="0" applyAlignment="0" applyProtection="0"/>
    <xf numFmtId="0" fontId="74" fillId="0" borderId="10" applyNumberFormat="0" applyFill="0" applyAlignment="0" applyProtection="0"/>
    <xf numFmtId="0" fontId="74" fillId="0" borderId="10" applyNumberFormat="0" applyFill="0" applyAlignment="0" applyProtection="0"/>
    <xf numFmtId="0" fontId="74" fillId="0" borderId="10" applyNumberFormat="0" applyFill="0" applyAlignment="0" applyProtection="0"/>
    <xf numFmtId="0" fontId="74" fillId="0" borderId="10" applyNumberFormat="0" applyFill="0" applyAlignment="0" applyProtection="0"/>
    <xf numFmtId="0" fontId="74" fillId="0" borderId="10" applyNumberFormat="0" applyFill="0" applyAlignment="0" applyProtection="0"/>
    <xf numFmtId="0" fontId="74" fillId="0" borderId="10" applyNumberFormat="0" applyFill="0" applyAlignment="0" applyProtection="0"/>
    <xf numFmtId="0" fontId="74" fillId="0" borderId="10" applyNumberFormat="0" applyFill="0" applyAlignment="0" applyProtection="0"/>
    <xf numFmtId="0" fontId="74" fillId="0" borderId="10" applyNumberFormat="0" applyFill="0" applyAlignment="0" applyProtection="0"/>
    <xf numFmtId="0" fontId="74" fillId="0" borderId="10" applyNumberFormat="0" applyFill="0" applyAlignment="0" applyProtection="0"/>
    <xf numFmtId="0" fontId="74" fillId="0" borderId="10" applyNumberFormat="0" applyFill="0" applyAlignment="0" applyProtection="0"/>
    <xf numFmtId="0" fontId="74" fillId="0" borderId="10" applyNumberFormat="0" applyFill="0" applyAlignment="0" applyProtection="0"/>
    <xf numFmtId="0" fontId="74" fillId="0" borderId="10" applyNumberFormat="0" applyFill="0" applyAlignment="0" applyProtection="0"/>
    <xf numFmtId="0" fontId="74" fillId="0" borderId="10" applyNumberFormat="0" applyFill="0" applyAlignment="0" applyProtection="0"/>
    <xf numFmtId="0" fontId="74" fillId="0" borderId="10" applyNumberFormat="0" applyFill="0" applyAlignment="0" applyProtection="0"/>
    <xf numFmtId="0" fontId="74" fillId="0" borderId="10" applyNumberFormat="0" applyFill="0" applyAlignment="0" applyProtection="0"/>
    <xf numFmtId="0" fontId="74" fillId="0" borderId="10" applyNumberFormat="0" applyFill="0" applyAlignment="0" applyProtection="0"/>
    <xf numFmtId="0" fontId="74" fillId="0" borderId="10" applyNumberFormat="0" applyFill="0" applyAlignment="0" applyProtection="0"/>
    <xf numFmtId="0" fontId="74" fillId="0" borderId="10" applyNumberFormat="0" applyFill="0" applyAlignment="0" applyProtection="0"/>
    <xf numFmtId="0" fontId="74" fillId="0" borderId="10" applyNumberFormat="0" applyFill="0" applyAlignment="0" applyProtection="0"/>
    <xf numFmtId="0" fontId="74" fillId="0" borderId="10" applyNumberFormat="0" applyFill="0" applyAlignment="0" applyProtection="0"/>
    <xf numFmtId="0" fontId="74" fillId="0" borderId="10" applyNumberFormat="0" applyFill="0" applyAlignment="0" applyProtection="0"/>
    <xf numFmtId="0" fontId="74" fillId="0" borderId="10" applyNumberFormat="0" applyFill="0" applyAlignment="0" applyProtection="0"/>
    <xf numFmtId="0" fontId="74" fillId="0" borderId="10" applyNumberFormat="0" applyFill="0" applyAlignment="0" applyProtection="0"/>
    <xf numFmtId="0" fontId="74" fillId="0" borderId="10" applyNumberFormat="0" applyFill="0" applyAlignment="0" applyProtection="0"/>
    <xf numFmtId="0" fontId="74" fillId="0" borderId="10" applyNumberFormat="0" applyFill="0" applyAlignment="0" applyProtection="0"/>
    <xf numFmtId="0" fontId="74" fillId="0" borderId="10" applyNumberFormat="0" applyFill="0" applyAlignment="0" applyProtection="0"/>
    <xf numFmtId="0" fontId="74" fillId="0" borderId="10" applyNumberFormat="0" applyFill="0" applyAlignment="0" applyProtection="0"/>
    <xf numFmtId="0" fontId="74" fillId="0" borderId="10" applyNumberFormat="0" applyFill="0" applyAlignment="0" applyProtection="0"/>
    <xf numFmtId="0" fontId="74" fillId="0" borderId="10" applyNumberFormat="0" applyFill="0" applyAlignment="0" applyProtection="0"/>
    <xf numFmtId="0" fontId="74" fillId="0" borderId="10" applyNumberFormat="0" applyFill="0" applyAlignment="0" applyProtection="0"/>
    <xf numFmtId="0" fontId="74" fillId="0" borderId="10" applyNumberFormat="0" applyFill="0" applyAlignment="0" applyProtection="0"/>
    <xf numFmtId="0" fontId="74" fillId="0" borderId="10" applyNumberFormat="0" applyFill="0" applyAlignment="0" applyProtection="0"/>
    <xf numFmtId="0" fontId="74" fillId="0" borderId="10" applyNumberFormat="0" applyFill="0" applyAlignment="0" applyProtection="0"/>
    <xf numFmtId="0" fontId="74" fillId="0" borderId="10" applyNumberFormat="0" applyFill="0" applyAlignment="0" applyProtection="0"/>
    <xf numFmtId="0" fontId="74" fillId="0" borderId="10" applyNumberFormat="0" applyFill="0" applyAlignment="0" applyProtection="0"/>
    <xf numFmtId="0" fontId="74" fillId="0" borderId="10" applyNumberFormat="0" applyFill="0" applyAlignment="0" applyProtection="0"/>
    <xf numFmtId="0" fontId="74" fillId="0" borderId="10" applyNumberFormat="0" applyFill="0" applyAlignment="0" applyProtection="0"/>
    <xf numFmtId="0" fontId="74" fillId="0" borderId="10" applyNumberFormat="0" applyFill="0" applyAlignment="0" applyProtection="0"/>
    <xf numFmtId="0" fontId="74" fillId="0" borderId="10" applyNumberFormat="0" applyFill="0" applyAlignment="0" applyProtection="0"/>
    <xf numFmtId="0" fontId="74" fillId="0" borderId="10" applyNumberFormat="0" applyFill="0" applyAlignment="0" applyProtection="0"/>
    <xf numFmtId="0" fontId="74" fillId="0" borderId="10" applyNumberFormat="0" applyFill="0" applyAlignment="0" applyProtection="0"/>
    <xf numFmtId="0" fontId="74" fillId="0" borderId="10" applyNumberFormat="0" applyFill="0" applyAlignment="0" applyProtection="0"/>
    <xf numFmtId="0" fontId="74" fillId="0" borderId="10" applyNumberFormat="0" applyFill="0" applyAlignment="0" applyProtection="0"/>
    <xf numFmtId="0" fontId="74" fillId="0" borderId="10" applyNumberFormat="0" applyFill="0" applyAlignment="0" applyProtection="0"/>
    <xf numFmtId="0" fontId="74" fillId="0" borderId="10" applyNumberFormat="0" applyFill="0" applyAlignment="0" applyProtection="0"/>
    <xf numFmtId="0" fontId="74" fillId="0" borderId="10" applyNumberFormat="0" applyFill="0" applyAlignment="0" applyProtection="0"/>
    <xf numFmtId="0" fontId="74" fillId="0" borderId="10" applyNumberFormat="0" applyFill="0" applyAlignment="0" applyProtection="0"/>
    <xf numFmtId="0" fontId="74" fillId="0" borderId="10" applyNumberFormat="0" applyFill="0" applyAlignment="0" applyProtection="0"/>
    <xf numFmtId="0" fontId="74" fillId="0" borderId="10" applyNumberFormat="0" applyFill="0" applyAlignment="0" applyProtection="0"/>
    <xf numFmtId="0" fontId="74" fillId="0" borderId="10" applyNumberFormat="0" applyFill="0" applyAlignment="0" applyProtection="0"/>
    <xf numFmtId="0" fontId="74" fillId="0" borderId="10" applyNumberFormat="0" applyFill="0" applyAlignment="0" applyProtection="0"/>
    <xf numFmtId="0" fontId="74" fillId="0" borderId="10" applyNumberFormat="0" applyFill="0" applyAlignment="0" applyProtection="0"/>
    <xf numFmtId="0" fontId="74" fillId="0" borderId="10" applyNumberFormat="0" applyFill="0" applyAlignment="0" applyProtection="0"/>
    <xf numFmtId="0" fontId="74" fillId="0" borderId="10" applyNumberFormat="0" applyFill="0" applyAlignment="0" applyProtection="0"/>
    <xf numFmtId="0" fontId="74" fillId="0" borderId="10" applyNumberFormat="0" applyFill="0" applyAlignment="0" applyProtection="0"/>
    <xf numFmtId="0" fontId="74" fillId="0" borderId="10" applyNumberFormat="0" applyFill="0" applyAlignment="0" applyProtection="0"/>
    <xf numFmtId="0" fontId="74" fillId="0" borderId="10" applyNumberFormat="0" applyFill="0" applyAlignment="0" applyProtection="0"/>
    <xf numFmtId="0" fontId="74" fillId="0" borderId="10" applyNumberFormat="0" applyFill="0" applyAlignment="0" applyProtection="0"/>
    <xf numFmtId="0" fontId="74" fillId="0" borderId="10" applyNumberFormat="0" applyFill="0" applyAlignment="0" applyProtection="0"/>
    <xf numFmtId="0" fontId="74" fillId="0" borderId="10" applyNumberFormat="0" applyFill="0" applyAlignment="0" applyProtection="0"/>
    <xf numFmtId="0" fontId="74" fillId="0" borderId="10" applyNumberFormat="0" applyFill="0" applyAlignment="0" applyProtection="0"/>
    <xf numFmtId="0" fontId="74" fillId="0" borderId="10" applyNumberFormat="0" applyFill="0" applyAlignment="0" applyProtection="0"/>
    <xf numFmtId="0" fontId="74" fillId="0" borderId="10" applyNumberFormat="0" applyFill="0" applyAlignment="0" applyProtection="0"/>
    <xf numFmtId="0" fontId="74" fillId="0" borderId="10" applyNumberFormat="0" applyFill="0" applyAlignment="0" applyProtection="0"/>
    <xf numFmtId="0" fontId="74" fillId="0" borderId="10" applyNumberFormat="0" applyFill="0" applyAlignment="0" applyProtection="0"/>
    <xf numFmtId="0" fontId="74" fillId="0" borderId="10" applyNumberFormat="0" applyFill="0" applyAlignment="0" applyProtection="0"/>
    <xf numFmtId="0" fontId="74" fillId="0" borderId="10" applyNumberFormat="0" applyFill="0" applyAlignment="0" applyProtection="0"/>
    <xf numFmtId="0" fontId="74" fillId="0" borderId="10" applyNumberFormat="0" applyFill="0" applyAlignment="0" applyProtection="0"/>
    <xf numFmtId="0" fontId="74" fillId="0" borderId="10" applyNumberFormat="0" applyFill="0" applyAlignment="0" applyProtection="0"/>
    <xf numFmtId="0" fontId="74" fillId="0" borderId="10" applyNumberFormat="0" applyFill="0" applyAlignment="0" applyProtection="0"/>
    <xf numFmtId="0" fontId="74" fillId="0" borderId="10" applyNumberFormat="0" applyFill="0" applyAlignment="0" applyProtection="0"/>
    <xf numFmtId="0" fontId="74" fillId="0" borderId="10" applyNumberFormat="0" applyFill="0" applyAlignment="0" applyProtection="0"/>
    <xf numFmtId="0" fontId="74" fillId="0" borderId="10" applyNumberFormat="0" applyFill="0" applyAlignment="0" applyProtection="0"/>
    <xf numFmtId="0" fontId="74" fillId="0" borderId="10" applyNumberFormat="0" applyFill="0" applyAlignment="0" applyProtection="0"/>
    <xf numFmtId="0" fontId="74" fillId="0" borderId="10" applyNumberFormat="0" applyFill="0" applyAlignment="0" applyProtection="0"/>
    <xf numFmtId="0" fontId="74" fillId="0" borderId="10" applyNumberFormat="0" applyFill="0" applyAlignment="0" applyProtection="0"/>
    <xf numFmtId="0" fontId="74" fillId="0" borderId="10" applyNumberFormat="0" applyFill="0" applyAlignment="0" applyProtection="0"/>
    <xf numFmtId="0" fontId="74" fillId="0" borderId="10" applyNumberFormat="0" applyFill="0" applyAlignment="0" applyProtection="0"/>
    <xf numFmtId="0" fontId="74" fillId="0" borderId="10" applyNumberFormat="0" applyFill="0" applyAlignment="0" applyProtection="0"/>
    <xf numFmtId="0" fontId="74" fillId="0" borderId="10" applyNumberFormat="0" applyFill="0" applyAlignment="0" applyProtection="0"/>
    <xf numFmtId="0" fontId="74" fillId="0" borderId="10" applyNumberFormat="0" applyFill="0" applyAlignment="0" applyProtection="0"/>
    <xf numFmtId="0" fontId="74" fillId="0" borderId="10" applyNumberFormat="0" applyFill="0" applyAlignment="0" applyProtection="0"/>
    <xf numFmtId="0" fontId="74" fillId="0" borderId="10" applyNumberFormat="0" applyFill="0" applyAlignment="0" applyProtection="0"/>
    <xf numFmtId="0" fontId="74" fillId="0" borderId="10" applyNumberFormat="0" applyFill="0" applyAlignment="0" applyProtection="0"/>
    <xf numFmtId="0" fontId="74" fillId="0" borderId="10" applyNumberFormat="0" applyFill="0" applyAlignment="0" applyProtection="0"/>
    <xf numFmtId="0" fontId="74" fillId="0" borderId="10" applyNumberFormat="0" applyFill="0" applyAlignment="0" applyProtection="0"/>
    <xf numFmtId="0" fontId="74" fillId="0" borderId="10" applyNumberFormat="0" applyFill="0" applyAlignment="0" applyProtection="0"/>
    <xf numFmtId="0" fontId="74" fillId="0" borderId="10" applyNumberFormat="0" applyFill="0" applyAlignment="0" applyProtection="0"/>
    <xf numFmtId="0" fontId="74" fillId="0" borderId="10" applyNumberFormat="0" applyFill="0" applyAlignment="0" applyProtection="0"/>
    <xf numFmtId="0" fontId="74" fillId="0" borderId="10" applyNumberFormat="0" applyFill="0" applyAlignment="0" applyProtection="0"/>
    <xf numFmtId="0" fontId="74" fillId="0" borderId="10" applyNumberFormat="0" applyFill="0" applyAlignment="0" applyProtection="0"/>
    <xf numFmtId="0" fontId="74" fillId="0" borderId="10" applyNumberFormat="0" applyFill="0" applyAlignment="0" applyProtection="0"/>
    <xf numFmtId="0" fontId="74" fillId="0" borderId="10" applyNumberFormat="0" applyFill="0" applyAlignment="0" applyProtection="0"/>
    <xf numFmtId="0" fontId="74" fillId="0" borderId="10" applyNumberFormat="0" applyFill="0" applyAlignment="0" applyProtection="0"/>
    <xf numFmtId="0" fontId="74" fillId="0" borderId="10" applyNumberFormat="0" applyFill="0" applyAlignment="0" applyProtection="0"/>
    <xf numFmtId="0" fontId="74" fillId="0" borderId="10" applyNumberFormat="0" applyFill="0" applyAlignment="0" applyProtection="0"/>
    <xf numFmtId="0" fontId="74" fillId="0" borderId="10" applyNumberFormat="0" applyFill="0" applyAlignment="0" applyProtection="0"/>
    <xf numFmtId="0" fontId="74" fillId="0" borderId="10" applyNumberFormat="0" applyFill="0" applyAlignment="0" applyProtection="0"/>
    <xf numFmtId="0" fontId="74" fillId="0" borderId="10" applyNumberFormat="0" applyFill="0" applyAlignment="0" applyProtection="0"/>
    <xf numFmtId="0" fontId="74" fillId="0" borderId="10" applyNumberFormat="0" applyFill="0" applyAlignment="0" applyProtection="0"/>
    <xf numFmtId="0" fontId="74" fillId="0" borderId="10" applyNumberFormat="0" applyFill="0" applyAlignment="0" applyProtection="0"/>
    <xf numFmtId="0" fontId="74" fillId="0" borderId="10" applyNumberFormat="0" applyFill="0" applyAlignment="0" applyProtection="0"/>
    <xf numFmtId="0" fontId="74" fillId="0" borderId="10" applyNumberFormat="0" applyFill="0" applyAlignment="0" applyProtection="0"/>
    <xf numFmtId="0" fontId="74" fillId="0" borderId="10" applyNumberFormat="0" applyFill="0" applyAlignment="0" applyProtection="0"/>
    <xf numFmtId="0" fontId="74" fillId="0" borderId="10" applyNumberFormat="0" applyFill="0" applyAlignment="0" applyProtection="0"/>
    <xf numFmtId="0" fontId="74" fillId="0" borderId="10" applyNumberFormat="0" applyFill="0" applyAlignment="0" applyProtection="0"/>
    <xf numFmtId="0" fontId="74" fillId="0" borderId="10" applyNumberFormat="0" applyFill="0" applyAlignment="0" applyProtection="0"/>
    <xf numFmtId="0" fontId="74" fillId="0" borderId="10" applyNumberFormat="0" applyFill="0" applyAlignment="0" applyProtection="0"/>
    <xf numFmtId="0" fontId="74" fillId="0" borderId="10" applyNumberFormat="0" applyFill="0" applyAlignment="0" applyProtection="0"/>
    <xf numFmtId="0" fontId="74" fillId="0" borderId="10" applyNumberFormat="0" applyFill="0" applyAlignment="0" applyProtection="0"/>
    <xf numFmtId="0" fontId="74" fillId="0" borderId="10" applyNumberFormat="0" applyFill="0" applyAlignment="0" applyProtection="0"/>
    <xf numFmtId="0" fontId="74" fillId="0" borderId="10" applyNumberFormat="0" applyFill="0" applyAlignment="0" applyProtection="0"/>
    <xf numFmtId="0" fontId="74" fillId="0" borderId="10" applyNumberFormat="0" applyFill="0" applyAlignment="0" applyProtection="0"/>
    <xf numFmtId="0" fontId="74" fillId="0" borderId="10" applyNumberFormat="0" applyFill="0" applyAlignment="0" applyProtection="0"/>
    <xf numFmtId="0" fontId="74" fillId="0" borderId="10" applyNumberFormat="0" applyFill="0" applyAlignment="0" applyProtection="0"/>
    <xf numFmtId="0" fontId="74" fillId="0" borderId="10" applyNumberFormat="0" applyFill="0" applyAlignment="0" applyProtection="0"/>
    <xf numFmtId="0" fontId="74" fillId="0" borderId="10" applyNumberFormat="0" applyFill="0" applyAlignment="0" applyProtection="0"/>
    <xf numFmtId="0" fontId="74" fillId="0" borderId="10" applyNumberFormat="0" applyFill="0" applyAlignment="0" applyProtection="0"/>
    <xf numFmtId="0" fontId="74" fillId="0" borderId="10" applyNumberFormat="0" applyFill="0" applyAlignment="0" applyProtection="0"/>
    <xf numFmtId="0" fontId="74" fillId="0" borderId="10" applyNumberFormat="0" applyFill="0" applyAlignment="0" applyProtection="0"/>
    <xf numFmtId="0" fontId="74" fillId="0" borderId="10" applyNumberFormat="0" applyFill="0" applyAlignment="0" applyProtection="0"/>
    <xf numFmtId="0" fontId="74" fillId="0" borderId="10" applyNumberFormat="0" applyFill="0" applyAlignment="0" applyProtection="0"/>
    <xf numFmtId="0" fontId="74" fillId="0" borderId="10" applyNumberFormat="0" applyFill="0" applyAlignment="0" applyProtection="0"/>
    <xf numFmtId="0" fontId="74" fillId="0" borderId="10" applyNumberFormat="0" applyFill="0" applyAlignment="0" applyProtection="0"/>
    <xf numFmtId="0" fontId="74" fillId="0" borderId="10" applyNumberFormat="0" applyFill="0" applyAlignment="0" applyProtection="0"/>
    <xf numFmtId="0" fontId="74" fillId="0" borderId="10" applyNumberFormat="0" applyFill="0" applyAlignment="0" applyProtection="0"/>
    <xf numFmtId="0" fontId="74" fillId="0" borderId="10" applyNumberFormat="0" applyFill="0" applyAlignment="0" applyProtection="0"/>
    <xf numFmtId="0" fontId="74" fillId="0" borderId="10" applyNumberFormat="0" applyFill="0" applyAlignment="0" applyProtection="0"/>
    <xf numFmtId="0" fontId="74" fillId="0" borderId="10" applyNumberFormat="0" applyFill="0" applyAlignment="0" applyProtection="0"/>
    <xf numFmtId="0" fontId="74" fillId="0" borderId="10" applyNumberFormat="0" applyFill="0" applyAlignment="0" applyProtection="0"/>
    <xf numFmtId="0" fontId="74" fillId="0" borderId="10" applyNumberFormat="0" applyFill="0" applyAlignment="0" applyProtection="0"/>
    <xf numFmtId="0" fontId="74" fillId="0" borderId="10" applyNumberFormat="0" applyFill="0" applyAlignment="0" applyProtection="0"/>
    <xf numFmtId="0" fontId="74" fillId="0" borderId="10" applyNumberFormat="0" applyFill="0" applyAlignment="0" applyProtection="0"/>
    <xf numFmtId="0" fontId="74" fillId="0" borderId="10" applyNumberFormat="0" applyFill="0" applyAlignment="0" applyProtection="0"/>
    <xf numFmtId="0" fontId="74" fillId="0" borderId="10" applyNumberFormat="0" applyFill="0" applyAlignment="0" applyProtection="0"/>
    <xf numFmtId="0" fontId="74" fillId="0" borderId="10" applyNumberFormat="0" applyFill="0" applyAlignment="0" applyProtection="0"/>
    <xf numFmtId="0" fontId="74" fillId="0" borderId="10" applyNumberFormat="0" applyFill="0" applyAlignment="0" applyProtection="0"/>
    <xf numFmtId="0" fontId="74" fillId="0" borderId="10" applyNumberFormat="0" applyFill="0" applyAlignment="0" applyProtection="0"/>
    <xf numFmtId="0" fontId="74" fillId="0" borderId="10" applyNumberFormat="0" applyFill="0" applyAlignment="0" applyProtection="0"/>
    <xf numFmtId="0" fontId="74" fillId="0" borderId="10" applyNumberFormat="0" applyFill="0" applyAlignment="0" applyProtection="0"/>
    <xf numFmtId="0" fontId="74" fillId="0" borderId="10" applyNumberFormat="0" applyFill="0" applyAlignment="0" applyProtection="0"/>
    <xf numFmtId="0" fontId="74" fillId="0" borderId="10" applyNumberFormat="0" applyFill="0" applyAlignment="0" applyProtection="0"/>
    <xf numFmtId="0" fontId="74" fillId="0" borderId="10" applyNumberFormat="0" applyFill="0" applyAlignment="0" applyProtection="0"/>
    <xf numFmtId="0" fontId="74" fillId="0" borderId="10" applyNumberFormat="0" applyFill="0" applyAlignment="0" applyProtection="0"/>
    <xf numFmtId="0" fontId="74" fillId="0" borderId="10" applyNumberFormat="0" applyFill="0" applyAlignment="0" applyProtection="0"/>
    <xf numFmtId="0" fontId="74" fillId="0" borderId="10" applyNumberFormat="0" applyFill="0" applyAlignment="0" applyProtection="0"/>
    <xf numFmtId="0" fontId="74" fillId="0" borderId="10" applyNumberFormat="0" applyFill="0" applyAlignment="0" applyProtection="0"/>
    <xf numFmtId="0" fontId="74" fillId="0" borderId="10" applyNumberFormat="0" applyFill="0" applyAlignment="0" applyProtection="0"/>
    <xf numFmtId="0" fontId="74" fillId="0" borderId="10" applyNumberFormat="0" applyFill="0" applyAlignment="0" applyProtection="0"/>
    <xf numFmtId="0" fontId="74" fillId="0" borderId="10" applyNumberFormat="0" applyFill="0" applyAlignment="0" applyProtection="0"/>
    <xf numFmtId="0" fontId="74" fillId="0" borderId="10" applyNumberFormat="0" applyFill="0" applyAlignment="0" applyProtection="0"/>
    <xf numFmtId="0" fontId="74" fillId="0" borderId="10" applyNumberFormat="0" applyFill="0" applyAlignment="0" applyProtection="0"/>
    <xf numFmtId="0" fontId="74" fillId="0" borderId="10" applyNumberFormat="0" applyFill="0" applyAlignment="0" applyProtection="0"/>
    <xf numFmtId="0" fontId="74" fillId="0" borderId="10" applyNumberFormat="0" applyFill="0" applyAlignment="0" applyProtection="0"/>
    <xf numFmtId="0" fontId="74" fillId="0" borderId="10" applyNumberFormat="0" applyFill="0" applyAlignment="0" applyProtection="0"/>
    <xf numFmtId="0" fontId="74" fillId="0" borderId="10" applyNumberFormat="0" applyFill="0" applyAlignment="0" applyProtection="0"/>
    <xf numFmtId="0" fontId="74" fillId="0" borderId="10" applyNumberFormat="0" applyFill="0" applyAlignment="0" applyProtection="0"/>
    <xf numFmtId="0" fontId="74" fillId="0" borderId="10" applyNumberFormat="0" applyFill="0" applyAlignment="0" applyProtection="0"/>
    <xf numFmtId="0" fontId="74" fillId="0" borderId="10" applyNumberFormat="0" applyFill="0" applyAlignment="0" applyProtection="0"/>
    <xf numFmtId="0" fontId="74" fillId="0" borderId="10" applyNumberFormat="0" applyFill="0" applyAlignment="0" applyProtection="0"/>
    <xf numFmtId="0" fontId="74" fillId="0" borderId="10" applyNumberFormat="0" applyFill="0" applyAlignment="0" applyProtection="0"/>
    <xf numFmtId="0" fontId="74" fillId="0" borderId="10" applyNumberFormat="0" applyFill="0" applyAlignment="0" applyProtection="0"/>
    <xf numFmtId="0" fontId="74" fillId="0" borderId="10" applyNumberFormat="0" applyFill="0" applyAlignment="0" applyProtection="0"/>
    <xf numFmtId="0" fontId="74" fillId="0" borderId="10" applyNumberFormat="0" applyFill="0" applyAlignment="0" applyProtection="0"/>
    <xf numFmtId="0" fontId="74" fillId="0" borderId="10" applyNumberFormat="0" applyFill="0" applyAlignment="0" applyProtection="0"/>
    <xf numFmtId="0" fontId="74" fillId="0" borderId="10" applyNumberFormat="0" applyFill="0" applyAlignment="0" applyProtection="0"/>
    <xf numFmtId="0" fontId="74" fillId="0" borderId="10" applyNumberFormat="0" applyFill="0" applyAlignment="0" applyProtection="0"/>
    <xf numFmtId="0" fontId="74" fillId="0" borderId="10" applyNumberFormat="0" applyFill="0" applyAlignment="0" applyProtection="0"/>
    <xf numFmtId="0" fontId="74" fillId="0" borderId="10" applyNumberFormat="0" applyFill="0" applyAlignment="0" applyProtection="0"/>
    <xf numFmtId="0" fontId="74" fillId="0" borderId="10" applyNumberFormat="0" applyFill="0" applyAlignment="0" applyProtection="0"/>
    <xf numFmtId="0" fontId="74" fillId="0" borderId="10" applyNumberFormat="0" applyFill="0" applyAlignment="0" applyProtection="0"/>
    <xf numFmtId="0" fontId="74" fillId="0" borderId="10" applyNumberFormat="0" applyFill="0" applyAlignment="0" applyProtection="0"/>
    <xf numFmtId="0" fontId="74" fillId="0" borderId="10" applyNumberFormat="0" applyFill="0" applyAlignment="0" applyProtection="0"/>
    <xf numFmtId="0" fontId="74" fillId="0" borderId="10" applyNumberFormat="0" applyFill="0" applyAlignment="0" applyProtection="0"/>
    <xf numFmtId="0" fontId="74" fillId="0" borderId="10" applyNumberFormat="0" applyFill="0" applyAlignment="0" applyProtection="0"/>
    <xf numFmtId="0" fontId="74" fillId="0" borderId="10" applyNumberFormat="0" applyFill="0" applyAlignment="0" applyProtection="0"/>
    <xf numFmtId="0" fontId="74" fillId="0" borderId="10" applyNumberFormat="0" applyFill="0" applyAlignment="0" applyProtection="0"/>
    <xf numFmtId="0" fontId="74" fillId="0" borderId="10" applyNumberFormat="0" applyFill="0" applyAlignment="0" applyProtection="0"/>
    <xf numFmtId="0" fontId="74" fillId="0" borderId="10" applyNumberFormat="0" applyFill="0" applyAlignment="0" applyProtection="0"/>
    <xf numFmtId="0" fontId="74" fillId="0" borderId="10" applyNumberFormat="0" applyFill="0" applyAlignment="0" applyProtection="0"/>
    <xf numFmtId="0" fontId="74" fillId="0" borderId="10" applyNumberFormat="0" applyFill="0" applyAlignment="0" applyProtection="0"/>
    <xf numFmtId="0" fontId="74" fillId="0" borderId="10" applyNumberFormat="0" applyFill="0" applyAlignment="0" applyProtection="0"/>
    <xf numFmtId="0" fontId="74" fillId="0" borderId="10" applyNumberFormat="0" applyFill="0" applyAlignment="0" applyProtection="0"/>
    <xf numFmtId="0" fontId="74" fillId="0" borderId="10" applyNumberFormat="0" applyFill="0" applyAlignment="0" applyProtection="0"/>
    <xf numFmtId="0" fontId="74" fillId="0" borderId="10" applyNumberFormat="0" applyFill="0" applyAlignment="0" applyProtection="0"/>
    <xf numFmtId="0" fontId="74" fillId="0" borderId="10" applyNumberFormat="0" applyFill="0" applyAlignment="0" applyProtection="0"/>
    <xf numFmtId="0" fontId="74" fillId="0" borderId="10" applyNumberFormat="0" applyFill="0" applyAlignment="0" applyProtection="0"/>
    <xf numFmtId="0" fontId="74" fillId="0" borderId="10" applyNumberFormat="0" applyFill="0" applyAlignment="0" applyProtection="0"/>
    <xf numFmtId="0" fontId="74" fillId="0" borderId="10" applyNumberFormat="0" applyFill="0" applyAlignment="0" applyProtection="0"/>
    <xf numFmtId="0" fontId="30" fillId="59" borderId="0" applyNumberFormat="0" applyBorder="0" applyAlignment="0" applyProtection="0"/>
    <xf numFmtId="241" fontId="18" fillId="0" borderId="0" applyFont="0" applyFill="0" applyBorder="0" applyAlignment="0" applyProtection="0"/>
    <xf numFmtId="241" fontId="18" fillId="0" borderId="0" applyFont="0" applyFill="0" applyBorder="0" applyAlignment="0" applyProtection="0"/>
    <xf numFmtId="242" fontId="70" fillId="0" borderId="0" applyFont="0" applyFill="0" applyBorder="0" applyAlignment="0" applyProtection="0"/>
    <xf numFmtId="39" fontId="75" fillId="0" borderId="0"/>
    <xf numFmtId="39" fontId="76" fillId="0" borderId="0" applyFill="0" applyBorder="0" applyAlignment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35" fillId="48" borderId="2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7" fillId="57" borderId="43" applyNumberFormat="0" applyAlignment="0" applyProtection="0"/>
    <xf numFmtId="0" fontId="78" fillId="0" borderId="0"/>
    <xf numFmtId="0" fontId="79" fillId="0" borderId="0"/>
    <xf numFmtId="0" fontId="37" fillId="38" borderId="44" applyNumberFormat="0" applyAlignment="0" applyProtection="0"/>
    <xf numFmtId="0" fontId="80" fillId="0" borderId="45" applyNumberFormat="0" applyFill="0" applyAlignment="0" applyProtection="0"/>
    <xf numFmtId="0" fontId="37" fillId="49" borderId="24" applyNumberFormat="0" applyAlignment="0" applyProtection="0"/>
    <xf numFmtId="0" fontId="81" fillId="65" borderId="46" applyFont="0" applyFill="0" applyBorder="0"/>
    <xf numFmtId="0" fontId="60" fillId="0" borderId="38"/>
    <xf numFmtId="243" fontId="82" fillId="0" borderId="0"/>
    <xf numFmtId="243" fontId="82" fillId="0" borderId="0"/>
    <xf numFmtId="243" fontId="82" fillId="0" borderId="0"/>
    <xf numFmtId="243" fontId="82" fillId="0" borderId="0"/>
    <xf numFmtId="243" fontId="82" fillId="0" borderId="0"/>
    <xf numFmtId="243" fontId="82" fillId="0" borderId="0"/>
    <xf numFmtId="243" fontId="82" fillId="0" borderId="0"/>
    <xf numFmtId="243" fontId="82" fillId="0" borderId="0"/>
    <xf numFmtId="220" fontId="83" fillId="0" borderId="0" applyFont="0" applyFill="0" applyBorder="0" applyAlignment="0" applyProtection="0">
      <alignment horizontal="right"/>
    </xf>
    <xf numFmtId="244" fontId="83" fillId="0" borderId="0" applyFont="0" applyFill="0" applyBorder="0" applyAlignment="0" applyProtection="0"/>
    <xf numFmtId="196" fontId="18" fillId="0" borderId="0" applyFont="0" applyFill="0" applyBorder="0" applyAlignment="0" applyProtection="0">
      <alignment horizontal="right"/>
    </xf>
    <xf numFmtId="225" fontId="83" fillId="0" borderId="0" applyFont="0" applyFill="0" applyBorder="0" applyAlignment="0" applyProtection="0">
      <alignment horizontal="right"/>
    </xf>
    <xf numFmtId="245" fontId="83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3" fontId="84" fillId="0" borderId="0" applyFont="0" applyFill="0" applyBorder="0" applyAlignment="0" applyProtection="0"/>
    <xf numFmtId="246" fontId="18" fillId="0" borderId="0">
      <alignment horizontal="center"/>
    </xf>
    <xf numFmtId="246" fontId="18" fillId="0" borderId="0">
      <alignment horizontal="center"/>
    </xf>
    <xf numFmtId="247" fontId="60" fillId="0" borderId="0"/>
    <xf numFmtId="248" fontId="60" fillId="0" borderId="0"/>
    <xf numFmtId="249" fontId="83" fillId="0" borderId="0" applyFont="0" applyFill="0" applyBorder="0" applyAlignment="0" applyProtection="0">
      <alignment horizontal="right"/>
    </xf>
    <xf numFmtId="194" fontId="83" fillId="0" borderId="0" applyFont="0" applyFill="0" applyBorder="0" applyAlignment="0" applyProtection="0">
      <alignment horizontal="right"/>
    </xf>
    <xf numFmtId="250" fontId="85" fillId="0" borderId="0" applyFont="0" applyFill="0" applyBorder="0" applyAlignment="0" applyProtection="0"/>
    <xf numFmtId="1" fontId="84" fillId="0" borderId="0" applyFont="0" applyFill="0" applyBorder="0" applyAlignment="0" applyProtection="0"/>
    <xf numFmtId="251" fontId="70" fillId="0" borderId="0" applyFont="0" applyFill="0" applyBorder="0" applyAlignment="0" applyProtection="0"/>
    <xf numFmtId="17" fontId="86" fillId="0" borderId="0" applyFont="0" applyFill="0" applyBorder="0" applyAlignment="0" applyProtection="0"/>
    <xf numFmtId="14" fontId="81" fillId="66" borderId="15" applyFill="0" applyBorder="0">
      <alignment horizontal="right"/>
    </xf>
    <xf numFmtId="15" fontId="81" fillId="0" borderId="0" applyFill="0" applyBorder="0" applyAlignment="0"/>
    <xf numFmtId="252" fontId="81" fillId="64" borderId="0" applyFont="0" applyFill="0" applyBorder="0" applyAlignment="0" applyProtection="0"/>
    <xf numFmtId="253" fontId="87" fillId="64" borderId="39" applyFont="0" applyFill="0" applyBorder="0" applyAlignment="0" applyProtection="0"/>
    <xf numFmtId="252" fontId="60" fillId="64" borderId="0" applyFont="0" applyFill="0" applyBorder="0" applyAlignment="0" applyProtection="0"/>
    <xf numFmtId="17" fontId="81" fillId="0" borderId="0" applyFill="0" applyBorder="0">
      <alignment horizontal="right"/>
    </xf>
    <xf numFmtId="254" fontId="18" fillId="0" borderId="10"/>
    <xf numFmtId="254" fontId="18" fillId="0" borderId="10"/>
    <xf numFmtId="254" fontId="18" fillId="0" borderId="10"/>
    <xf numFmtId="254" fontId="18" fillId="0" borderId="10"/>
    <xf numFmtId="254" fontId="18" fillId="0" borderId="10"/>
    <xf numFmtId="254" fontId="18" fillId="0" borderId="10"/>
    <xf numFmtId="254" fontId="18" fillId="0" borderId="10"/>
    <xf numFmtId="254" fontId="18" fillId="0" borderId="10"/>
    <xf numFmtId="254" fontId="18" fillId="0" borderId="10"/>
    <xf numFmtId="254" fontId="18" fillId="0" borderId="10"/>
    <xf numFmtId="254" fontId="18" fillId="0" borderId="10"/>
    <xf numFmtId="254" fontId="18" fillId="0" borderId="10"/>
    <xf numFmtId="254" fontId="18" fillId="0" borderId="10"/>
    <xf numFmtId="254" fontId="18" fillId="0" borderId="10"/>
    <xf numFmtId="254" fontId="18" fillId="0" borderId="10"/>
    <xf numFmtId="254" fontId="18" fillId="0" borderId="10"/>
    <xf numFmtId="254" fontId="18" fillId="0" borderId="10"/>
    <xf numFmtId="254" fontId="18" fillId="0" borderId="10"/>
    <xf numFmtId="254" fontId="18" fillId="0" borderId="10"/>
    <xf numFmtId="254" fontId="18" fillId="0" borderId="10"/>
    <xf numFmtId="254" fontId="18" fillId="0" borderId="10"/>
    <xf numFmtId="254" fontId="18" fillId="0" borderId="10"/>
    <xf numFmtId="254" fontId="18" fillId="0" borderId="10"/>
    <xf numFmtId="254" fontId="18" fillId="0" borderId="10"/>
    <xf numFmtId="254" fontId="18" fillId="0" borderId="10"/>
    <xf numFmtId="254" fontId="18" fillId="0" borderId="10"/>
    <xf numFmtId="254" fontId="18" fillId="0" borderId="10"/>
    <xf numFmtId="254" fontId="18" fillId="0" borderId="10"/>
    <xf numFmtId="254" fontId="18" fillId="0" borderId="10"/>
    <xf numFmtId="254" fontId="18" fillId="0" borderId="10"/>
    <xf numFmtId="254" fontId="18" fillId="0" borderId="10"/>
    <xf numFmtId="254" fontId="18" fillId="0" borderId="10"/>
    <xf numFmtId="254" fontId="18" fillId="0" borderId="10"/>
    <xf numFmtId="254" fontId="18" fillId="0" borderId="10"/>
    <xf numFmtId="254" fontId="18" fillId="0" borderId="10"/>
    <xf numFmtId="254" fontId="18" fillId="0" borderId="10"/>
    <xf numFmtId="254" fontId="18" fillId="0" borderId="10"/>
    <xf numFmtId="254" fontId="18" fillId="0" borderId="10"/>
    <xf numFmtId="254" fontId="18" fillId="0" borderId="10"/>
    <xf numFmtId="254" fontId="18" fillId="0" borderId="10"/>
    <xf numFmtId="254" fontId="18" fillId="0" borderId="10"/>
    <xf numFmtId="254" fontId="18" fillId="0" borderId="10"/>
    <xf numFmtId="254" fontId="18" fillId="0" borderId="10"/>
    <xf numFmtId="254" fontId="18" fillId="0" borderId="10"/>
    <xf numFmtId="254" fontId="18" fillId="0" borderId="10"/>
    <xf numFmtId="254" fontId="18" fillId="0" borderId="10"/>
    <xf numFmtId="254" fontId="18" fillId="0" borderId="10"/>
    <xf numFmtId="254" fontId="18" fillId="0" borderId="10"/>
    <xf numFmtId="254" fontId="18" fillId="0" borderId="10"/>
    <xf numFmtId="254" fontId="18" fillId="0" borderId="10"/>
    <xf numFmtId="254" fontId="18" fillId="0" borderId="10"/>
    <xf numFmtId="254" fontId="18" fillId="0" borderId="10"/>
    <xf numFmtId="254" fontId="18" fillId="0" borderId="10"/>
    <xf numFmtId="254" fontId="18" fillId="0" borderId="10"/>
    <xf numFmtId="254" fontId="18" fillId="0" borderId="10"/>
    <xf numFmtId="254" fontId="18" fillId="0" borderId="10"/>
    <xf numFmtId="254" fontId="18" fillId="0" borderId="10"/>
    <xf numFmtId="254" fontId="18" fillId="0" borderId="10"/>
    <xf numFmtId="254" fontId="18" fillId="0" borderId="10"/>
    <xf numFmtId="254" fontId="18" fillId="0" borderId="10"/>
    <xf numFmtId="254" fontId="18" fillId="0" borderId="10"/>
    <xf numFmtId="254" fontId="18" fillId="0" borderId="10"/>
    <xf numFmtId="254" fontId="18" fillId="0" borderId="10"/>
    <xf numFmtId="254" fontId="18" fillId="0" borderId="10"/>
    <xf numFmtId="254" fontId="18" fillId="0" borderId="10"/>
    <xf numFmtId="254" fontId="18" fillId="0" borderId="10"/>
    <xf numFmtId="254" fontId="18" fillId="0" borderId="10"/>
    <xf numFmtId="254" fontId="18" fillId="0" borderId="10"/>
    <xf numFmtId="254" fontId="18" fillId="0" borderId="10"/>
    <xf numFmtId="254" fontId="18" fillId="0" borderId="10"/>
    <xf numFmtId="254" fontId="18" fillId="0" borderId="10"/>
    <xf numFmtId="254" fontId="18" fillId="0" borderId="10"/>
    <xf numFmtId="254" fontId="18" fillId="0" borderId="10"/>
    <xf numFmtId="254" fontId="18" fillId="0" borderId="10"/>
    <xf numFmtId="254" fontId="18" fillId="0" borderId="10"/>
    <xf numFmtId="254" fontId="18" fillId="0" borderId="10"/>
    <xf numFmtId="254" fontId="18" fillId="0" borderId="10"/>
    <xf numFmtId="254" fontId="18" fillId="0" borderId="10"/>
    <xf numFmtId="254" fontId="18" fillId="0" borderId="10"/>
    <xf numFmtId="254" fontId="18" fillId="0" borderId="10"/>
    <xf numFmtId="254" fontId="18" fillId="0" borderId="10"/>
    <xf numFmtId="254" fontId="18" fillId="0" borderId="10"/>
    <xf numFmtId="254" fontId="18" fillId="0" borderId="10"/>
    <xf numFmtId="254" fontId="18" fillId="0" borderId="10"/>
    <xf numFmtId="254" fontId="18" fillId="0" borderId="10"/>
    <xf numFmtId="254" fontId="18" fillId="0" borderId="10"/>
    <xf numFmtId="254" fontId="18" fillId="0" borderId="10"/>
    <xf numFmtId="254" fontId="18" fillId="0" borderId="10"/>
    <xf numFmtId="254" fontId="18" fillId="0" borderId="10"/>
    <xf numFmtId="254" fontId="18" fillId="0" borderId="10"/>
    <xf numFmtId="254" fontId="18" fillId="0" borderId="10"/>
    <xf numFmtId="254" fontId="18" fillId="0" borderId="10"/>
    <xf numFmtId="254" fontId="18" fillId="0" borderId="10"/>
    <xf numFmtId="254" fontId="18" fillId="0" borderId="10"/>
    <xf numFmtId="254" fontId="18" fillId="0" borderId="10"/>
    <xf numFmtId="254" fontId="18" fillId="0" borderId="10"/>
    <xf numFmtId="254" fontId="18" fillId="0" borderId="10"/>
    <xf numFmtId="254" fontId="18" fillId="0" borderId="10"/>
    <xf numFmtId="254" fontId="18" fillId="0" borderId="10"/>
    <xf numFmtId="254" fontId="18" fillId="0" borderId="10"/>
    <xf numFmtId="254" fontId="18" fillId="0" borderId="10"/>
    <xf numFmtId="254" fontId="18" fillId="0" borderId="10"/>
    <xf numFmtId="254" fontId="18" fillId="0" borderId="10"/>
    <xf numFmtId="254" fontId="18" fillId="0" borderId="10"/>
    <xf numFmtId="254" fontId="18" fillId="0" borderId="10"/>
    <xf numFmtId="254" fontId="18" fillId="0" borderId="10"/>
    <xf numFmtId="254" fontId="18" fillId="0" borderId="10"/>
    <xf numFmtId="254" fontId="18" fillId="0" borderId="10"/>
    <xf numFmtId="254" fontId="18" fillId="0" borderId="10"/>
    <xf numFmtId="254" fontId="18" fillId="0" borderId="10"/>
    <xf numFmtId="254" fontId="18" fillId="0" borderId="10"/>
    <xf numFmtId="254" fontId="18" fillId="0" borderId="10"/>
    <xf numFmtId="254" fontId="18" fillId="0" borderId="10"/>
    <xf numFmtId="254" fontId="18" fillId="0" borderId="10"/>
    <xf numFmtId="254" fontId="18" fillId="0" borderId="10"/>
    <xf numFmtId="254" fontId="18" fillId="0" borderId="10"/>
    <xf numFmtId="254" fontId="18" fillId="0" borderId="10"/>
    <xf numFmtId="254" fontId="18" fillId="0" borderId="10"/>
    <xf numFmtId="254" fontId="18" fillId="0" borderId="10"/>
    <xf numFmtId="254" fontId="18" fillId="0" borderId="10"/>
    <xf numFmtId="254" fontId="18" fillId="0" borderId="10"/>
    <xf numFmtId="254" fontId="18" fillId="0" borderId="10"/>
    <xf numFmtId="254" fontId="18" fillId="0" borderId="10"/>
    <xf numFmtId="254" fontId="18" fillId="0" borderId="10"/>
    <xf numFmtId="254" fontId="18" fillId="0" borderId="10"/>
    <xf numFmtId="254" fontId="18" fillId="0" borderId="10"/>
    <xf numFmtId="254" fontId="18" fillId="0" borderId="10"/>
    <xf numFmtId="254" fontId="18" fillId="0" borderId="10"/>
    <xf numFmtId="254" fontId="18" fillId="0" borderId="10"/>
    <xf numFmtId="254" fontId="18" fillId="0" borderId="10"/>
    <xf numFmtId="254" fontId="18" fillId="0" borderId="10"/>
    <xf numFmtId="254" fontId="18" fillId="0" borderId="10"/>
    <xf numFmtId="254" fontId="18" fillId="0" borderId="10"/>
    <xf numFmtId="254" fontId="18" fillId="0" borderId="10"/>
    <xf numFmtId="254" fontId="18" fillId="0" borderId="10"/>
    <xf numFmtId="254" fontId="18" fillId="0" borderId="10"/>
    <xf numFmtId="254" fontId="18" fillId="0" borderId="10"/>
    <xf numFmtId="254" fontId="18" fillId="0" borderId="10"/>
    <xf numFmtId="254" fontId="18" fillId="0" borderId="10"/>
    <xf numFmtId="254" fontId="18" fillId="0" borderId="10"/>
    <xf numFmtId="254" fontId="18" fillId="0" borderId="10"/>
    <xf numFmtId="254" fontId="18" fillId="0" borderId="10"/>
    <xf numFmtId="254" fontId="18" fillId="0" borderId="10"/>
    <xf numFmtId="254" fontId="18" fillId="0" borderId="10"/>
    <xf numFmtId="254" fontId="18" fillId="0" borderId="10"/>
    <xf numFmtId="254" fontId="18" fillId="0" borderId="10"/>
    <xf numFmtId="254" fontId="18" fillId="0" borderId="10"/>
    <xf numFmtId="254" fontId="18" fillId="0" borderId="10"/>
    <xf numFmtId="254" fontId="18" fillId="0" borderId="10"/>
    <xf numFmtId="254" fontId="18" fillId="0" borderId="10"/>
    <xf numFmtId="254" fontId="18" fillId="0" borderId="10"/>
    <xf numFmtId="254" fontId="18" fillId="0" borderId="10"/>
    <xf numFmtId="254" fontId="18" fillId="0" borderId="10"/>
    <xf numFmtId="254" fontId="18" fillId="0" borderId="10"/>
    <xf numFmtId="254" fontId="18" fillId="0" borderId="10"/>
    <xf numFmtId="254" fontId="18" fillId="0" borderId="10"/>
    <xf numFmtId="254" fontId="18" fillId="0" borderId="10"/>
    <xf numFmtId="254" fontId="18" fillId="0" borderId="10"/>
    <xf numFmtId="254" fontId="18" fillId="0" borderId="10"/>
    <xf numFmtId="254" fontId="18" fillId="0" borderId="10"/>
    <xf numFmtId="254" fontId="18" fillId="0" borderId="10"/>
    <xf numFmtId="254" fontId="18" fillId="0" borderId="10"/>
    <xf numFmtId="254" fontId="18" fillId="0" borderId="10"/>
    <xf numFmtId="254" fontId="18" fillId="0" borderId="10"/>
    <xf numFmtId="254" fontId="18" fillId="0" borderId="10"/>
    <xf numFmtId="254" fontId="18" fillId="0" borderId="10"/>
    <xf numFmtId="254" fontId="18" fillId="0" borderId="10"/>
    <xf numFmtId="254" fontId="18" fillId="0" borderId="10"/>
    <xf numFmtId="254" fontId="18" fillId="0" borderId="10"/>
    <xf numFmtId="254" fontId="18" fillId="0" borderId="10"/>
    <xf numFmtId="254" fontId="18" fillId="0" borderId="10"/>
    <xf numFmtId="254" fontId="18" fillId="0" borderId="10"/>
    <xf numFmtId="254" fontId="18" fillId="0" borderId="10"/>
    <xf numFmtId="254" fontId="18" fillId="0" borderId="10"/>
    <xf numFmtId="254" fontId="18" fillId="0" borderId="10"/>
    <xf numFmtId="254" fontId="18" fillId="0" borderId="10"/>
    <xf numFmtId="254" fontId="18" fillId="0" borderId="10"/>
    <xf numFmtId="254" fontId="18" fillId="0" borderId="10"/>
    <xf numFmtId="254" fontId="18" fillId="0" borderId="10"/>
    <xf numFmtId="254" fontId="18" fillId="0" borderId="10"/>
    <xf numFmtId="254" fontId="18" fillId="0" borderId="10"/>
    <xf numFmtId="254" fontId="18" fillId="0" borderId="10"/>
    <xf numFmtId="254" fontId="18" fillId="0" borderId="10"/>
    <xf numFmtId="254" fontId="18" fillId="0" borderId="10"/>
    <xf numFmtId="254" fontId="18" fillId="0" borderId="10"/>
    <xf numFmtId="254" fontId="18" fillId="0" borderId="10"/>
    <xf numFmtId="254" fontId="18" fillId="0" borderId="10"/>
    <xf numFmtId="254" fontId="18" fillId="0" borderId="10"/>
    <xf numFmtId="254" fontId="18" fillId="0" borderId="10"/>
    <xf numFmtId="254" fontId="18" fillId="0" borderId="10"/>
    <xf numFmtId="254" fontId="18" fillId="0" borderId="10"/>
    <xf numFmtId="254" fontId="18" fillId="0" borderId="10"/>
    <xf numFmtId="254" fontId="18" fillId="0" borderId="10"/>
    <xf numFmtId="254" fontId="18" fillId="0" borderId="10"/>
    <xf numFmtId="254" fontId="18" fillId="0" borderId="10"/>
    <xf numFmtId="254" fontId="18" fillId="0" borderId="10"/>
    <xf numFmtId="254" fontId="18" fillId="0" borderId="10"/>
    <xf numFmtId="254" fontId="18" fillId="0" borderId="10"/>
    <xf numFmtId="254" fontId="18" fillId="0" borderId="10"/>
    <xf numFmtId="254" fontId="18" fillId="0" borderId="10"/>
    <xf numFmtId="254" fontId="18" fillId="0" borderId="10"/>
    <xf numFmtId="254" fontId="18" fillId="0" borderId="10"/>
    <xf numFmtId="254" fontId="18" fillId="0" borderId="10"/>
    <xf numFmtId="254" fontId="18" fillId="0" borderId="10"/>
    <xf numFmtId="254" fontId="18" fillId="0" borderId="10"/>
    <xf numFmtId="254" fontId="18" fillId="0" borderId="10"/>
    <xf numFmtId="254" fontId="18" fillId="0" borderId="10"/>
    <xf numFmtId="254" fontId="18" fillId="0" borderId="10"/>
    <xf numFmtId="254" fontId="18" fillId="0" borderId="10"/>
    <xf numFmtId="254" fontId="18" fillId="0" borderId="10"/>
    <xf numFmtId="254" fontId="18" fillId="0" borderId="10"/>
    <xf numFmtId="254" fontId="18" fillId="0" borderId="10"/>
    <xf numFmtId="254" fontId="18" fillId="0" borderId="10"/>
    <xf numFmtId="254" fontId="18" fillId="0" borderId="10"/>
    <xf numFmtId="254" fontId="18" fillId="0" borderId="10"/>
    <xf numFmtId="254" fontId="18" fillId="0" borderId="10"/>
    <xf numFmtId="254" fontId="18" fillId="0" borderId="10"/>
    <xf numFmtId="254" fontId="18" fillId="0" borderId="10"/>
    <xf numFmtId="254" fontId="18" fillId="0" borderId="10"/>
    <xf numFmtId="254" fontId="18" fillId="0" borderId="10"/>
    <xf numFmtId="254" fontId="18" fillId="0" borderId="10"/>
    <xf numFmtId="254" fontId="18" fillId="0" borderId="10"/>
    <xf numFmtId="254" fontId="18" fillId="0" borderId="10"/>
    <xf numFmtId="254" fontId="18" fillId="0" borderId="10"/>
    <xf numFmtId="254" fontId="18" fillId="0" borderId="10"/>
    <xf numFmtId="254" fontId="18" fillId="0" borderId="10"/>
    <xf numFmtId="254" fontId="18" fillId="0" borderId="10"/>
    <xf numFmtId="254" fontId="18" fillId="0" borderId="10"/>
    <xf numFmtId="254" fontId="18" fillId="0" borderId="10"/>
    <xf numFmtId="254" fontId="18" fillId="0" borderId="10"/>
    <xf numFmtId="254" fontId="18" fillId="0" borderId="10"/>
    <xf numFmtId="254" fontId="18" fillId="0" borderId="10"/>
    <xf numFmtId="254" fontId="18" fillId="0" borderId="10"/>
    <xf numFmtId="254" fontId="18" fillId="0" borderId="10"/>
    <xf numFmtId="254" fontId="18" fillId="0" borderId="10"/>
    <xf numFmtId="254" fontId="18" fillId="0" borderId="10"/>
    <xf numFmtId="254" fontId="18" fillId="0" borderId="10"/>
    <xf numFmtId="254" fontId="18" fillId="0" borderId="10"/>
    <xf numFmtId="254" fontId="18" fillId="0" borderId="10"/>
    <xf numFmtId="254" fontId="18" fillId="0" borderId="10"/>
    <xf numFmtId="254" fontId="18" fillId="0" borderId="10"/>
    <xf numFmtId="254" fontId="18" fillId="0" borderId="10"/>
    <xf numFmtId="254" fontId="18" fillId="0" borderId="10"/>
    <xf numFmtId="254" fontId="18" fillId="0" borderId="10"/>
    <xf numFmtId="254" fontId="18" fillId="0" borderId="10"/>
    <xf numFmtId="254" fontId="18" fillId="0" borderId="10"/>
    <xf numFmtId="254" fontId="18" fillId="0" borderId="10"/>
    <xf numFmtId="254" fontId="18" fillId="0" borderId="10"/>
    <xf numFmtId="254" fontId="18" fillId="0" borderId="10"/>
    <xf numFmtId="254" fontId="18" fillId="0" borderId="10"/>
    <xf numFmtId="254" fontId="18" fillId="0" borderId="10"/>
    <xf numFmtId="254" fontId="18" fillId="0" borderId="10"/>
    <xf numFmtId="254" fontId="18" fillId="0" borderId="10"/>
    <xf numFmtId="254" fontId="18" fillId="0" borderId="10"/>
    <xf numFmtId="254" fontId="18" fillId="0" borderId="10"/>
    <xf numFmtId="254" fontId="18" fillId="0" borderId="10"/>
    <xf numFmtId="254" fontId="18" fillId="0" borderId="10"/>
    <xf numFmtId="254" fontId="18" fillId="0" borderId="10"/>
    <xf numFmtId="254" fontId="18" fillId="0" borderId="10"/>
    <xf numFmtId="254" fontId="18" fillId="0" borderId="10"/>
    <xf numFmtId="254" fontId="18" fillId="0" borderId="10"/>
    <xf numFmtId="254" fontId="18" fillId="0" borderId="10"/>
    <xf numFmtId="254" fontId="18" fillId="0" borderId="10"/>
    <xf numFmtId="254" fontId="18" fillId="0" borderId="10"/>
    <xf numFmtId="254" fontId="18" fillId="0" borderId="10"/>
    <xf numFmtId="254" fontId="18" fillId="0" borderId="10"/>
    <xf numFmtId="254" fontId="18" fillId="0" borderId="10"/>
    <xf numFmtId="254" fontId="18" fillId="0" borderId="10"/>
    <xf numFmtId="254" fontId="18" fillId="0" borderId="10"/>
    <xf numFmtId="254" fontId="18" fillId="0" borderId="10"/>
    <xf numFmtId="254" fontId="18" fillId="0" borderId="10"/>
    <xf numFmtId="254" fontId="18" fillId="0" borderId="10"/>
    <xf numFmtId="254" fontId="18" fillId="0" borderId="10"/>
    <xf numFmtId="254" fontId="18" fillId="0" borderId="10"/>
    <xf numFmtId="254" fontId="18" fillId="0" borderId="10"/>
    <xf numFmtId="254" fontId="18" fillId="0" borderId="10"/>
    <xf numFmtId="254" fontId="18" fillId="0" borderId="10"/>
    <xf numFmtId="254" fontId="18" fillId="0" borderId="10"/>
    <xf numFmtId="254" fontId="18" fillId="0" borderId="10"/>
    <xf numFmtId="254" fontId="18" fillId="0" borderId="10"/>
    <xf numFmtId="254" fontId="18" fillId="0" borderId="10"/>
    <xf numFmtId="254" fontId="18" fillId="0" borderId="10"/>
    <xf numFmtId="254" fontId="18" fillId="0" borderId="10"/>
    <xf numFmtId="254" fontId="18" fillId="0" borderId="10"/>
    <xf numFmtId="254" fontId="18" fillId="0" borderId="10"/>
    <xf numFmtId="254" fontId="18" fillId="0" borderId="10"/>
    <xf numFmtId="254" fontId="18" fillId="0" borderId="10"/>
    <xf numFmtId="254" fontId="18" fillId="0" borderId="10"/>
    <xf numFmtId="254" fontId="18" fillId="0" borderId="10"/>
    <xf numFmtId="254" fontId="18" fillId="0" borderId="10"/>
    <xf numFmtId="254" fontId="18" fillId="0" borderId="10"/>
    <xf numFmtId="254" fontId="18" fillId="0" borderId="10"/>
    <xf numFmtId="254" fontId="18" fillId="0" borderId="10"/>
    <xf numFmtId="254" fontId="18" fillId="0" borderId="10"/>
    <xf numFmtId="254" fontId="18" fillId="0" borderId="10"/>
    <xf numFmtId="254" fontId="18" fillId="0" borderId="10"/>
    <xf numFmtId="254" fontId="18" fillId="0" borderId="10"/>
    <xf numFmtId="254" fontId="18" fillId="0" borderId="10"/>
    <xf numFmtId="254" fontId="18" fillId="0" borderId="10"/>
    <xf numFmtId="254" fontId="18" fillId="0" borderId="10"/>
    <xf numFmtId="254" fontId="18" fillId="0" borderId="10"/>
    <xf numFmtId="254" fontId="18" fillId="0" borderId="10"/>
    <xf numFmtId="254" fontId="18" fillId="0" borderId="10"/>
    <xf numFmtId="254" fontId="18" fillId="0" borderId="10"/>
    <xf numFmtId="254" fontId="18" fillId="0" borderId="10"/>
    <xf numFmtId="254" fontId="18" fillId="0" borderId="10"/>
    <xf numFmtId="254" fontId="18" fillId="0" borderId="10"/>
    <xf numFmtId="254" fontId="18" fillId="0" borderId="10"/>
    <xf numFmtId="254" fontId="18" fillId="0" borderId="10"/>
    <xf numFmtId="254" fontId="18" fillId="0" borderId="10"/>
    <xf numFmtId="254" fontId="18" fillId="0" borderId="10"/>
    <xf numFmtId="254" fontId="18" fillId="0" borderId="10"/>
    <xf numFmtId="254" fontId="18" fillId="0" borderId="10"/>
    <xf numFmtId="254" fontId="18" fillId="0" borderId="10"/>
    <xf numFmtId="254" fontId="18" fillId="0" borderId="10"/>
    <xf numFmtId="254" fontId="18" fillId="0" borderId="10"/>
    <xf numFmtId="254" fontId="18" fillId="0" borderId="10"/>
    <xf numFmtId="254" fontId="18" fillId="0" borderId="10"/>
    <xf numFmtId="254" fontId="18" fillId="0" borderId="10"/>
    <xf numFmtId="254" fontId="18" fillId="0" borderId="10"/>
    <xf numFmtId="254" fontId="18" fillId="0" borderId="10"/>
    <xf numFmtId="254" fontId="18" fillId="0" borderId="10"/>
    <xf numFmtId="254" fontId="18" fillId="0" borderId="10"/>
    <xf numFmtId="254" fontId="18" fillId="0" borderId="10"/>
    <xf numFmtId="254" fontId="18" fillId="0" borderId="10"/>
    <xf numFmtId="254" fontId="18" fillId="0" borderId="10"/>
    <xf numFmtId="254" fontId="18" fillId="0" borderId="10"/>
    <xf numFmtId="254" fontId="18" fillId="0" borderId="10"/>
    <xf numFmtId="254" fontId="18" fillId="0" borderId="10"/>
    <xf numFmtId="254" fontId="18" fillId="0" borderId="10"/>
    <xf numFmtId="254" fontId="18" fillId="0" borderId="10"/>
    <xf numFmtId="254" fontId="18" fillId="0" borderId="10"/>
    <xf numFmtId="254" fontId="18" fillId="0" borderId="10"/>
    <xf numFmtId="254" fontId="18" fillId="0" borderId="10"/>
    <xf numFmtId="254" fontId="18" fillId="0" borderId="10"/>
    <xf numFmtId="254" fontId="18" fillId="0" borderId="10"/>
    <xf numFmtId="254" fontId="18" fillId="0" borderId="10"/>
    <xf numFmtId="254" fontId="18" fillId="0" borderId="10"/>
    <xf numFmtId="254" fontId="18" fillId="0" borderId="10"/>
    <xf numFmtId="254" fontId="18" fillId="0" borderId="10"/>
    <xf numFmtId="254" fontId="18" fillId="0" borderId="1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254" fontId="18" fillId="0" borderId="10"/>
    <xf numFmtId="254" fontId="18" fillId="0" borderId="10"/>
    <xf numFmtId="254" fontId="18" fillId="0" borderId="10"/>
    <xf numFmtId="0" fontId="23" fillId="0" borderId="0"/>
    <xf numFmtId="0" fontId="23" fillId="0" borderId="0"/>
    <xf numFmtId="0" fontId="23" fillId="0" borderId="0"/>
    <xf numFmtId="254" fontId="18" fillId="0" borderId="10"/>
    <xf numFmtId="254" fontId="18" fillId="0" borderId="10"/>
    <xf numFmtId="254" fontId="18" fillId="0" borderId="1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254" fontId="18" fillId="0" borderId="10"/>
    <xf numFmtId="254" fontId="18" fillId="0" borderId="10"/>
    <xf numFmtId="254" fontId="18" fillId="0" borderId="10"/>
    <xf numFmtId="0" fontId="23" fillId="0" borderId="0"/>
    <xf numFmtId="0" fontId="23" fillId="0" borderId="0"/>
    <xf numFmtId="0" fontId="23" fillId="0" borderId="0"/>
    <xf numFmtId="254" fontId="18" fillId="0" borderId="10"/>
    <xf numFmtId="254" fontId="18" fillId="0" borderId="10"/>
    <xf numFmtId="254" fontId="18" fillId="0" borderId="1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254" fontId="18" fillId="0" borderId="10"/>
    <xf numFmtId="254" fontId="18" fillId="0" borderId="10"/>
    <xf numFmtId="254" fontId="18" fillId="0" borderId="10"/>
    <xf numFmtId="0" fontId="23" fillId="0" borderId="0"/>
    <xf numFmtId="0" fontId="23" fillId="0" borderId="0"/>
    <xf numFmtId="0" fontId="23" fillId="0" borderId="0"/>
    <xf numFmtId="254" fontId="18" fillId="0" borderId="10"/>
    <xf numFmtId="254" fontId="18" fillId="0" borderId="10"/>
    <xf numFmtId="254" fontId="18" fillId="0" borderId="1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254" fontId="18" fillId="0" borderId="10"/>
    <xf numFmtId="254" fontId="18" fillId="0" borderId="10"/>
    <xf numFmtId="254" fontId="18" fillId="0" borderId="10"/>
    <xf numFmtId="0" fontId="23" fillId="0" borderId="0"/>
    <xf numFmtId="0" fontId="23" fillId="0" borderId="0"/>
    <xf numFmtId="0" fontId="23" fillId="0" borderId="0"/>
    <xf numFmtId="254" fontId="18" fillId="0" borderId="10"/>
    <xf numFmtId="254" fontId="18" fillId="0" borderId="10"/>
    <xf numFmtId="254" fontId="18" fillId="0" borderId="1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254" fontId="18" fillId="0" borderId="10"/>
    <xf numFmtId="254" fontId="18" fillId="0" borderId="10"/>
    <xf numFmtId="254" fontId="18" fillId="0" borderId="10"/>
    <xf numFmtId="0" fontId="23" fillId="0" borderId="0"/>
    <xf numFmtId="0" fontId="23" fillId="0" borderId="0"/>
    <xf numFmtId="0" fontId="23" fillId="0" borderId="0"/>
    <xf numFmtId="254" fontId="18" fillId="0" borderId="10"/>
    <xf numFmtId="254" fontId="18" fillId="0" borderId="10"/>
    <xf numFmtId="254" fontId="18" fillId="0" borderId="1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254" fontId="18" fillId="0" borderId="10"/>
    <xf numFmtId="254" fontId="18" fillId="0" borderId="10"/>
    <xf numFmtId="254" fontId="18" fillId="0" borderId="1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254" fontId="18" fillId="0" borderId="10"/>
    <xf numFmtId="254" fontId="18" fillId="0" borderId="10"/>
    <xf numFmtId="254" fontId="18" fillId="0" borderId="1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254" fontId="18" fillId="0" borderId="10"/>
    <xf numFmtId="254" fontId="18" fillId="0" borderId="10"/>
    <xf numFmtId="254" fontId="18" fillId="0" borderId="10"/>
    <xf numFmtId="0" fontId="23" fillId="0" borderId="0"/>
    <xf numFmtId="0" fontId="23" fillId="0" borderId="0"/>
    <xf numFmtId="0" fontId="23" fillId="0" borderId="0"/>
    <xf numFmtId="254" fontId="18" fillId="0" borderId="10"/>
    <xf numFmtId="254" fontId="18" fillId="0" borderId="10"/>
    <xf numFmtId="254" fontId="18" fillId="0" borderId="1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254" fontId="18" fillId="0" borderId="10"/>
    <xf numFmtId="254" fontId="18" fillId="0" borderId="10"/>
    <xf numFmtId="254" fontId="18" fillId="0" borderId="10"/>
    <xf numFmtId="0" fontId="23" fillId="0" borderId="0"/>
    <xf numFmtId="0" fontId="23" fillId="0" borderId="0"/>
    <xf numFmtId="0" fontId="23" fillId="0" borderId="0"/>
    <xf numFmtId="254" fontId="18" fillId="0" borderId="10"/>
    <xf numFmtId="254" fontId="18" fillId="0" borderId="10"/>
    <xf numFmtId="254" fontId="18" fillId="0" borderId="1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254" fontId="18" fillId="0" borderId="10"/>
    <xf numFmtId="254" fontId="18" fillId="0" borderId="10"/>
    <xf numFmtId="254" fontId="18" fillId="0" borderId="10"/>
    <xf numFmtId="0" fontId="23" fillId="0" borderId="0"/>
    <xf numFmtId="0" fontId="23" fillId="0" borderId="0"/>
    <xf numFmtId="0" fontId="23" fillId="0" borderId="0"/>
    <xf numFmtId="254" fontId="18" fillId="0" borderId="10"/>
    <xf numFmtId="254" fontId="18" fillId="0" borderId="10"/>
    <xf numFmtId="254" fontId="18" fillId="0" borderId="1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254" fontId="18" fillId="0" borderId="10"/>
    <xf numFmtId="254" fontId="18" fillId="0" borderId="10"/>
    <xf numFmtId="254" fontId="18" fillId="0" borderId="10"/>
    <xf numFmtId="0" fontId="23" fillId="0" borderId="0"/>
    <xf numFmtId="0" fontId="23" fillId="0" borderId="0"/>
    <xf numFmtId="0" fontId="23" fillId="0" borderId="0"/>
    <xf numFmtId="254" fontId="18" fillId="0" borderId="10"/>
    <xf numFmtId="254" fontId="18" fillId="0" borderId="10"/>
    <xf numFmtId="254" fontId="18" fillId="0" borderId="1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254" fontId="18" fillId="0" borderId="10"/>
    <xf numFmtId="254" fontId="18" fillId="0" borderId="10"/>
    <xf numFmtId="254" fontId="18" fillId="0" borderId="10"/>
    <xf numFmtId="0" fontId="23" fillId="0" borderId="0"/>
    <xf numFmtId="0" fontId="23" fillId="0" borderId="0"/>
    <xf numFmtId="0" fontId="23" fillId="0" borderId="0"/>
    <xf numFmtId="254" fontId="18" fillId="0" borderId="10"/>
    <xf numFmtId="254" fontId="18" fillId="0" borderId="10"/>
    <xf numFmtId="254" fontId="18" fillId="0" borderId="1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254" fontId="18" fillId="0" borderId="10"/>
    <xf numFmtId="254" fontId="18" fillId="0" borderId="10"/>
    <xf numFmtId="254" fontId="18" fillId="0" borderId="10"/>
    <xf numFmtId="0" fontId="23" fillId="0" borderId="0"/>
    <xf numFmtId="0" fontId="23" fillId="0" borderId="0"/>
    <xf numFmtId="0" fontId="23" fillId="0" borderId="0"/>
    <xf numFmtId="254" fontId="18" fillId="0" borderId="10"/>
    <xf numFmtId="254" fontId="18" fillId="0" borderId="10"/>
    <xf numFmtId="254" fontId="18" fillId="0" borderId="10"/>
    <xf numFmtId="0" fontId="23" fillId="0" borderId="0"/>
    <xf numFmtId="0" fontId="23" fillId="0" borderId="0"/>
    <xf numFmtId="0" fontId="23" fillId="0" borderId="0"/>
    <xf numFmtId="254" fontId="18" fillId="0" borderId="1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14" fontId="81" fillId="66" borderId="15" applyFill="0" applyBorder="0">
      <alignment horizontal="right"/>
    </xf>
    <xf numFmtId="14" fontId="81" fillId="66" borderId="15" applyFill="0" applyBorder="0">
      <alignment horizontal="right"/>
    </xf>
    <xf numFmtId="14" fontId="81" fillId="66" borderId="15" applyFill="0" applyBorder="0">
      <alignment horizontal="right"/>
    </xf>
    <xf numFmtId="14" fontId="81" fillId="66" borderId="15" applyFill="0" applyBorder="0">
      <alignment horizontal="right"/>
    </xf>
    <xf numFmtId="14" fontId="81" fillId="66" borderId="15" applyFill="0" applyBorder="0">
      <alignment horizontal="right"/>
    </xf>
    <xf numFmtId="14" fontId="81" fillId="66" borderId="15" applyFill="0" applyBorder="0">
      <alignment horizontal="right"/>
    </xf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14" fontId="81" fillId="66" borderId="15" applyFill="0" applyBorder="0">
      <alignment horizontal="right"/>
    </xf>
    <xf numFmtId="14" fontId="81" fillId="66" borderId="15" applyFill="0" applyBorder="0">
      <alignment horizontal="right"/>
    </xf>
    <xf numFmtId="14" fontId="81" fillId="66" borderId="15" applyFill="0" applyBorder="0">
      <alignment horizontal="right"/>
    </xf>
    <xf numFmtId="14" fontId="81" fillId="66" borderId="15" applyFill="0" applyBorder="0">
      <alignment horizontal="right"/>
    </xf>
    <xf numFmtId="14" fontId="81" fillId="66" borderId="15" applyFill="0" applyBorder="0">
      <alignment horizontal="right"/>
    </xf>
    <xf numFmtId="14" fontId="81" fillId="66" borderId="15" applyFill="0" applyBorder="0">
      <alignment horizontal="right"/>
    </xf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14" fontId="81" fillId="66" borderId="15" applyFill="0" applyBorder="0">
      <alignment horizontal="right"/>
    </xf>
    <xf numFmtId="14" fontId="81" fillId="66" borderId="15" applyFill="0" applyBorder="0">
      <alignment horizontal="right"/>
    </xf>
    <xf numFmtId="14" fontId="81" fillId="66" borderId="15" applyFill="0" applyBorder="0">
      <alignment horizontal="right"/>
    </xf>
    <xf numFmtId="14" fontId="81" fillId="66" borderId="15" applyFill="0" applyBorder="0">
      <alignment horizontal="right"/>
    </xf>
    <xf numFmtId="14" fontId="81" fillId="66" borderId="15" applyFill="0" applyBorder="0">
      <alignment horizontal="right"/>
    </xf>
    <xf numFmtId="14" fontId="81" fillId="66" borderId="15" applyFill="0" applyBorder="0">
      <alignment horizontal="right"/>
    </xf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14" fontId="81" fillId="66" borderId="15" applyFill="0" applyBorder="0">
      <alignment horizontal="right"/>
    </xf>
    <xf numFmtId="14" fontId="81" fillId="66" borderId="15" applyFill="0" applyBorder="0">
      <alignment horizontal="right"/>
    </xf>
    <xf numFmtId="14" fontId="81" fillId="66" borderId="15" applyFill="0" applyBorder="0">
      <alignment horizontal="right"/>
    </xf>
    <xf numFmtId="14" fontId="81" fillId="66" borderId="15" applyFill="0" applyBorder="0">
      <alignment horizontal="right"/>
    </xf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14" fontId="81" fillId="66" borderId="15" applyFill="0" applyBorder="0">
      <alignment horizontal="right"/>
    </xf>
    <xf numFmtId="14" fontId="81" fillId="66" borderId="15" applyFill="0" applyBorder="0">
      <alignment horizontal="right"/>
    </xf>
    <xf numFmtId="14" fontId="81" fillId="66" borderId="15" applyFill="0" applyBorder="0">
      <alignment horizontal="right"/>
    </xf>
    <xf numFmtId="14" fontId="81" fillId="66" borderId="15" applyFill="0" applyBorder="0">
      <alignment horizontal="right"/>
    </xf>
    <xf numFmtId="14" fontId="81" fillId="66" borderId="15" applyFill="0" applyBorder="0">
      <alignment horizontal="right"/>
    </xf>
    <xf numFmtId="14" fontId="81" fillId="66" borderId="15" applyFill="0" applyBorder="0">
      <alignment horizontal="right"/>
    </xf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14" fontId="81" fillId="66" borderId="15" applyFill="0" applyBorder="0">
      <alignment horizontal="right"/>
    </xf>
    <xf numFmtId="14" fontId="81" fillId="66" borderId="15" applyFill="0" applyBorder="0">
      <alignment horizontal="right"/>
    </xf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14" fontId="81" fillId="66" borderId="15" applyFill="0" applyBorder="0">
      <alignment horizontal="right"/>
    </xf>
    <xf numFmtId="14" fontId="81" fillId="66" borderId="15" applyFill="0" applyBorder="0">
      <alignment horizontal="right"/>
    </xf>
    <xf numFmtId="14" fontId="81" fillId="66" borderId="15" applyFill="0" applyBorder="0">
      <alignment horizontal="right"/>
    </xf>
    <xf numFmtId="14" fontId="81" fillId="66" borderId="15" applyFill="0" applyBorder="0">
      <alignment horizontal="right"/>
    </xf>
    <xf numFmtId="14" fontId="81" fillId="66" borderId="15" applyFill="0" applyBorder="0">
      <alignment horizontal="right"/>
    </xf>
    <xf numFmtId="14" fontId="81" fillId="66" borderId="15" applyFill="0" applyBorder="0">
      <alignment horizontal="right"/>
    </xf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14" fontId="81" fillId="66" borderId="15" applyFill="0" applyBorder="0">
      <alignment horizontal="right"/>
    </xf>
    <xf numFmtId="14" fontId="81" fillId="66" borderId="15" applyFill="0" applyBorder="0">
      <alignment horizontal="right"/>
    </xf>
    <xf numFmtId="14" fontId="81" fillId="66" borderId="15" applyFill="0" applyBorder="0">
      <alignment horizontal="right"/>
    </xf>
    <xf numFmtId="14" fontId="81" fillId="66" borderId="15" applyFill="0" applyBorder="0">
      <alignment horizontal="right"/>
    </xf>
    <xf numFmtId="0" fontId="23" fillId="0" borderId="0"/>
    <xf numFmtId="0" fontId="23" fillId="0" borderId="0"/>
    <xf numFmtId="14" fontId="81" fillId="66" borderId="15" applyFill="0" applyBorder="0">
      <alignment horizontal="right"/>
    </xf>
    <xf numFmtId="14" fontId="81" fillId="66" borderId="15" applyFill="0" applyBorder="0">
      <alignment horizontal="right"/>
    </xf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14" fontId="81" fillId="66" borderId="15" applyFill="0" applyBorder="0">
      <alignment horizontal="right"/>
    </xf>
    <xf numFmtId="14" fontId="81" fillId="66" borderId="15" applyFill="0" applyBorder="0">
      <alignment horizontal="right"/>
    </xf>
    <xf numFmtId="14" fontId="81" fillId="66" borderId="15" applyFill="0" applyBorder="0">
      <alignment horizontal="right"/>
    </xf>
    <xf numFmtId="14" fontId="81" fillId="66" borderId="15" applyFill="0" applyBorder="0">
      <alignment horizontal="right"/>
    </xf>
    <xf numFmtId="14" fontId="81" fillId="66" borderId="15" applyFill="0" applyBorder="0">
      <alignment horizontal="right"/>
    </xf>
    <xf numFmtId="14" fontId="81" fillId="66" borderId="15" applyFill="0" applyBorder="0">
      <alignment horizontal="right"/>
    </xf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14" fontId="81" fillId="66" borderId="15" applyFill="0" applyBorder="0">
      <alignment horizontal="right"/>
    </xf>
    <xf numFmtId="14" fontId="81" fillId="66" borderId="15" applyFill="0" applyBorder="0">
      <alignment horizontal="right"/>
    </xf>
    <xf numFmtId="14" fontId="81" fillId="66" borderId="15" applyFill="0" applyBorder="0">
      <alignment horizontal="right"/>
    </xf>
    <xf numFmtId="14" fontId="81" fillId="66" borderId="15" applyFill="0" applyBorder="0">
      <alignment horizontal="right"/>
    </xf>
    <xf numFmtId="0" fontId="23" fillId="0" borderId="0"/>
    <xf numFmtId="14" fontId="81" fillId="66" borderId="15" applyFill="0" applyBorder="0">
      <alignment horizontal="right"/>
    </xf>
    <xf numFmtId="14" fontId="81" fillId="66" borderId="15" applyFill="0" applyBorder="0">
      <alignment horizontal="right"/>
    </xf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14" fontId="81" fillId="66" borderId="15" applyFill="0" applyBorder="0">
      <alignment horizontal="right"/>
    </xf>
    <xf numFmtId="14" fontId="81" fillId="66" borderId="15" applyFill="0" applyBorder="0">
      <alignment horizontal="right"/>
    </xf>
    <xf numFmtId="14" fontId="81" fillId="66" borderId="15" applyFill="0" applyBorder="0">
      <alignment horizontal="right"/>
    </xf>
    <xf numFmtId="14" fontId="81" fillId="66" borderId="15" applyFill="0" applyBorder="0">
      <alignment horizontal="right"/>
    </xf>
    <xf numFmtId="14" fontId="81" fillId="66" borderId="15" applyFill="0" applyBorder="0">
      <alignment horizontal="right"/>
    </xf>
    <xf numFmtId="14" fontId="81" fillId="66" borderId="15" applyFill="0" applyBorder="0">
      <alignment horizontal="right"/>
    </xf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14" fontId="81" fillId="66" borderId="15" applyFill="0" applyBorder="0">
      <alignment horizontal="right"/>
    </xf>
    <xf numFmtId="14" fontId="81" fillId="66" borderId="15" applyFill="0" applyBorder="0">
      <alignment horizontal="right"/>
    </xf>
    <xf numFmtId="14" fontId="81" fillId="66" borderId="15" applyFill="0" applyBorder="0">
      <alignment horizontal="right"/>
    </xf>
    <xf numFmtId="14" fontId="81" fillId="66" borderId="15" applyFill="0" applyBorder="0">
      <alignment horizontal="right"/>
    </xf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14" fontId="81" fillId="66" borderId="15" applyFill="0" applyBorder="0">
      <alignment horizontal="right"/>
    </xf>
    <xf numFmtId="14" fontId="81" fillId="66" borderId="15" applyFill="0" applyBorder="0">
      <alignment horizontal="right"/>
    </xf>
    <xf numFmtId="14" fontId="81" fillId="66" borderId="15" applyFill="0" applyBorder="0">
      <alignment horizontal="right"/>
    </xf>
    <xf numFmtId="14" fontId="81" fillId="66" borderId="15" applyFill="0" applyBorder="0">
      <alignment horizontal="right"/>
    </xf>
    <xf numFmtId="14" fontId="81" fillId="66" borderId="15" applyFill="0" applyBorder="0">
      <alignment horizontal="right"/>
    </xf>
    <xf numFmtId="14" fontId="81" fillId="66" borderId="15" applyFill="0" applyBorder="0">
      <alignment horizontal="right"/>
    </xf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14" fontId="81" fillId="66" borderId="15" applyFill="0" applyBorder="0">
      <alignment horizontal="right"/>
    </xf>
    <xf numFmtId="14" fontId="81" fillId="66" borderId="15" applyFill="0" applyBorder="0">
      <alignment horizontal="right"/>
    </xf>
    <xf numFmtId="14" fontId="81" fillId="66" borderId="15" applyFill="0" applyBorder="0">
      <alignment horizontal="right"/>
    </xf>
    <xf numFmtId="14" fontId="81" fillId="66" borderId="15" applyFill="0" applyBorder="0">
      <alignment horizontal="right"/>
    </xf>
    <xf numFmtId="14" fontId="81" fillId="66" borderId="15" applyFill="0" applyBorder="0">
      <alignment horizontal="right"/>
    </xf>
    <xf numFmtId="14" fontId="81" fillId="66" borderId="15" applyFill="0" applyBorder="0">
      <alignment horizontal="right"/>
    </xf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14" fontId="81" fillId="66" borderId="15" applyFill="0" applyBorder="0">
      <alignment horizontal="right"/>
    </xf>
    <xf numFmtId="14" fontId="81" fillId="66" borderId="15" applyFill="0" applyBorder="0">
      <alignment horizontal="right"/>
    </xf>
    <xf numFmtId="14" fontId="81" fillId="66" borderId="15" applyFill="0" applyBorder="0">
      <alignment horizontal="right"/>
    </xf>
    <xf numFmtId="14" fontId="81" fillId="66" borderId="15" applyFill="0" applyBorder="0">
      <alignment horizontal="right"/>
    </xf>
    <xf numFmtId="14" fontId="81" fillId="66" borderId="15" applyFill="0" applyBorder="0">
      <alignment horizontal="right"/>
    </xf>
    <xf numFmtId="14" fontId="81" fillId="66" borderId="15" applyFill="0" applyBorder="0">
      <alignment horizontal="right"/>
    </xf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14" fontId="81" fillId="66" borderId="15" applyFill="0" applyBorder="0">
      <alignment horizontal="right"/>
    </xf>
    <xf numFmtId="14" fontId="81" fillId="66" borderId="15" applyFill="0" applyBorder="0">
      <alignment horizontal="right"/>
    </xf>
    <xf numFmtId="14" fontId="81" fillId="66" borderId="15" applyFill="0" applyBorder="0">
      <alignment horizontal="right"/>
    </xf>
    <xf numFmtId="14" fontId="81" fillId="66" borderId="15" applyFill="0" applyBorder="0">
      <alignment horizontal="right"/>
    </xf>
    <xf numFmtId="14" fontId="81" fillId="66" borderId="15" applyFill="0" applyBorder="0">
      <alignment horizontal="right"/>
    </xf>
    <xf numFmtId="14" fontId="81" fillId="66" borderId="15" applyFill="0" applyBorder="0">
      <alignment horizontal="right"/>
    </xf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14" fontId="81" fillId="66" borderId="15" applyFill="0" applyBorder="0">
      <alignment horizontal="right"/>
    </xf>
    <xf numFmtId="14" fontId="81" fillId="66" borderId="15" applyFill="0" applyBorder="0">
      <alignment horizontal="right"/>
    </xf>
    <xf numFmtId="14" fontId="81" fillId="66" borderId="15" applyFill="0" applyBorder="0">
      <alignment horizontal="right"/>
    </xf>
    <xf numFmtId="14" fontId="81" fillId="66" borderId="15" applyFill="0" applyBorder="0">
      <alignment horizontal="right"/>
    </xf>
    <xf numFmtId="14" fontId="81" fillId="66" borderId="15" applyFill="0" applyBorder="0">
      <alignment horizontal="right"/>
    </xf>
    <xf numFmtId="14" fontId="81" fillId="66" borderId="15" applyFill="0" applyBorder="0">
      <alignment horizontal="right"/>
    </xf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14" fontId="81" fillId="66" borderId="15" applyFill="0" applyBorder="0">
      <alignment horizontal="right"/>
    </xf>
    <xf numFmtId="14" fontId="81" fillId="66" borderId="15" applyFill="0" applyBorder="0">
      <alignment horizontal="right"/>
    </xf>
    <xf numFmtId="14" fontId="81" fillId="66" borderId="15" applyFill="0" applyBorder="0">
      <alignment horizontal="right"/>
    </xf>
    <xf numFmtId="14" fontId="81" fillId="66" borderId="15" applyFill="0" applyBorder="0">
      <alignment horizontal="right"/>
    </xf>
    <xf numFmtId="14" fontId="81" fillId="66" borderId="15" applyFill="0" applyBorder="0">
      <alignment horizontal="right"/>
    </xf>
    <xf numFmtId="14" fontId="81" fillId="66" borderId="15" applyFill="0" applyBorder="0">
      <alignment horizontal="right"/>
    </xf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14" fontId="81" fillId="66" borderId="15" applyFill="0" applyBorder="0">
      <alignment horizontal="right"/>
    </xf>
    <xf numFmtId="14" fontId="81" fillId="66" borderId="15" applyFill="0" applyBorder="0">
      <alignment horizontal="right"/>
    </xf>
    <xf numFmtId="14" fontId="81" fillId="66" borderId="15" applyFill="0" applyBorder="0">
      <alignment horizontal="right"/>
    </xf>
    <xf numFmtId="14" fontId="81" fillId="66" borderId="15" applyFill="0" applyBorder="0">
      <alignment horizontal="right"/>
    </xf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14" fontId="81" fillId="66" borderId="15" applyFill="0" applyBorder="0">
      <alignment horizontal="right"/>
    </xf>
    <xf numFmtId="14" fontId="81" fillId="66" borderId="15" applyFill="0" applyBorder="0">
      <alignment horizontal="right"/>
    </xf>
    <xf numFmtId="14" fontId="81" fillId="66" borderId="15" applyFill="0" applyBorder="0">
      <alignment horizontal="right"/>
    </xf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14" fontId="81" fillId="66" borderId="15" applyFill="0" applyBorder="0">
      <alignment horizontal="right"/>
    </xf>
    <xf numFmtId="14" fontId="81" fillId="66" borderId="15" applyFill="0" applyBorder="0">
      <alignment horizontal="right"/>
    </xf>
    <xf numFmtId="14" fontId="81" fillId="66" borderId="15" applyFill="0" applyBorder="0">
      <alignment horizontal="right"/>
    </xf>
    <xf numFmtId="14" fontId="81" fillId="66" borderId="15" applyFill="0" applyBorder="0">
      <alignment horizontal="right"/>
    </xf>
    <xf numFmtId="14" fontId="81" fillId="66" borderId="15" applyFill="0" applyBorder="0">
      <alignment horizontal="right"/>
    </xf>
    <xf numFmtId="14" fontId="81" fillId="66" borderId="15" applyFill="0" applyBorder="0">
      <alignment horizontal="right"/>
    </xf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14" fontId="81" fillId="66" borderId="15" applyFill="0" applyBorder="0">
      <alignment horizontal="right"/>
    </xf>
    <xf numFmtId="14" fontId="81" fillId="66" borderId="15" applyFill="0" applyBorder="0">
      <alignment horizontal="right"/>
    </xf>
    <xf numFmtId="14" fontId="81" fillId="66" borderId="15" applyFill="0" applyBorder="0">
      <alignment horizontal="right"/>
    </xf>
    <xf numFmtId="14" fontId="81" fillId="66" borderId="15" applyFill="0" applyBorder="0">
      <alignment horizontal="right"/>
    </xf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14" fontId="81" fillId="66" borderId="15" applyFill="0" applyBorder="0">
      <alignment horizontal="right"/>
    </xf>
    <xf numFmtId="14" fontId="81" fillId="66" borderId="15" applyFill="0" applyBorder="0">
      <alignment horizontal="right"/>
    </xf>
    <xf numFmtId="14" fontId="81" fillId="66" borderId="15" applyFill="0" applyBorder="0">
      <alignment horizontal="right"/>
    </xf>
    <xf numFmtId="14" fontId="81" fillId="66" borderId="15" applyFill="0" applyBorder="0">
      <alignment horizontal="right"/>
    </xf>
    <xf numFmtId="14" fontId="81" fillId="66" borderId="15" applyFill="0" applyBorder="0">
      <alignment horizontal="right"/>
    </xf>
    <xf numFmtId="14" fontId="81" fillId="66" borderId="15" applyFill="0" applyBorder="0">
      <alignment horizontal="right"/>
    </xf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14" fontId="81" fillId="66" borderId="15" applyFill="0" applyBorder="0">
      <alignment horizontal="right"/>
    </xf>
    <xf numFmtId="14" fontId="81" fillId="66" borderId="15" applyFill="0" applyBorder="0">
      <alignment horizontal="right"/>
    </xf>
    <xf numFmtId="14" fontId="81" fillId="66" borderId="15" applyFill="0" applyBorder="0">
      <alignment horizontal="right"/>
    </xf>
    <xf numFmtId="14" fontId="81" fillId="66" borderId="15" applyFill="0" applyBorder="0">
      <alignment horizontal="right"/>
    </xf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14" fontId="81" fillId="66" borderId="15" applyFill="0" applyBorder="0">
      <alignment horizontal="right"/>
    </xf>
    <xf numFmtId="14" fontId="81" fillId="66" borderId="15" applyFill="0" applyBorder="0">
      <alignment horizontal="right"/>
    </xf>
    <xf numFmtId="14" fontId="81" fillId="66" borderId="15" applyFill="0" applyBorder="0">
      <alignment horizontal="right"/>
    </xf>
    <xf numFmtId="14" fontId="81" fillId="66" borderId="15" applyFill="0" applyBorder="0">
      <alignment horizontal="right"/>
    </xf>
    <xf numFmtId="14" fontId="81" fillId="66" borderId="15" applyFill="0" applyBorder="0">
      <alignment horizontal="right"/>
    </xf>
    <xf numFmtId="14" fontId="81" fillId="66" borderId="15" applyFill="0" applyBorder="0">
      <alignment horizontal="right"/>
    </xf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14" fontId="81" fillId="66" borderId="15" applyFill="0" applyBorder="0">
      <alignment horizontal="right"/>
    </xf>
    <xf numFmtId="14" fontId="81" fillId="66" borderId="15" applyFill="0" applyBorder="0">
      <alignment horizontal="right"/>
    </xf>
    <xf numFmtId="14" fontId="81" fillId="66" borderId="15" applyFill="0" applyBorder="0">
      <alignment horizontal="right"/>
    </xf>
    <xf numFmtId="14" fontId="81" fillId="66" borderId="15" applyFill="0" applyBorder="0">
      <alignment horizontal="right"/>
    </xf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14" fontId="81" fillId="66" borderId="15" applyFill="0" applyBorder="0">
      <alignment horizontal="right"/>
    </xf>
    <xf numFmtId="14" fontId="81" fillId="66" borderId="15" applyFill="0" applyBorder="0">
      <alignment horizontal="right"/>
    </xf>
    <xf numFmtId="14" fontId="81" fillId="66" borderId="15" applyFill="0" applyBorder="0">
      <alignment horizontal="right"/>
    </xf>
    <xf numFmtId="14" fontId="81" fillId="66" borderId="15" applyFill="0" applyBorder="0">
      <alignment horizontal="right"/>
    </xf>
    <xf numFmtId="14" fontId="81" fillId="66" borderId="15" applyFill="0" applyBorder="0">
      <alignment horizontal="right"/>
    </xf>
    <xf numFmtId="14" fontId="81" fillId="66" borderId="15" applyFill="0" applyBorder="0">
      <alignment horizontal="right"/>
    </xf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14" fontId="81" fillId="66" borderId="15" applyFill="0" applyBorder="0">
      <alignment horizontal="right"/>
    </xf>
    <xf numFmtId="14" fontId="81" fillId="66" borderId="15" applyFill="0" applyBorder="0">
      <alignment horizontal="right"/>
    </xf>
    <xf numFmtId="14" fontId="81" fillId="66" borderId="15" applyFill="0" applyBorder="0">
      <alignment horizontal="right"/>
    </xf>
    <xf numFmtId="14" fontId="81" fillId="66" borderId="15" applyFill="0" applyBorder="0">
      <alignment horizontal="right"/>
    </xf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14" fontId="81" fillId="66" borderId="15" applyFill="0" applyBorder="0">
      <alignment horizontal="right"/>
    </xf>
    <xf numFmtId="14" fontId="81" fillId="66" borderId="15" applyFill="0" applyBorder="0">
      <alignment horizontal="right"/>
    </xf>
    <xf numFmtId="14" fontId="81" fillId="66" borderId="15" applyFill="0" applyBorder="0">
      <alignment horizontal="right"/>
    </xf>
    <xf numFmtId="14" fontId="81" fillId="66" borderId="15" applyFill="0" applyBorder="0">
      <alignment horizontal="right"/>
    </xf>
    <xf numFmtId="14" fontId="81" fillId="66" borderId="15" applyFill="0" applyBorder="0">
      <alignment horizontal="right"/>
    </xf>
    <xf numFmtId="14" fontId="81" fillId="66" borderId="15" applyFill="0" applyBorder="0">
      <alignment horizontal="right"/>
    </xf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14" fontId="81" fillId="66" borderId="15" applyFill="0" applyBorder="0">
      <alignment horizontal="right"/>
    </xf>
    <xf numFmtId="14" fontId="81" fillId="66" borderId="15" applyFill="0" applyBorder="0">
      <alignment horizontal="right"/>
    </xf>
    <xf numFmtId="14" fontId="81" fillId="66" borderId="15" applyFill="0" applyBorder="0">
      <alignment horizontal="right"/>
    </xf>
    <xf numFmtId="14" fontId="81" fillId="66" borderId="15" applyFill="0" applyBorder="0">
      <alignment horizontal="right"/>
    </xf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14" fontId="81" fillId="66" borderId="15" applyFill="0" applyBorder="0">
      <alignment horizontal="right"/>
    </xf>
    <xf numFmtId="14" fontId="81" fillId="66" borderId="15" applyFill="0" applyBorder="0">
      <alignment horizontal="right"/>
    </xf>
    <xf numFmtId="14" fontId="81" fillId="66" borderId="15" applyFill="0" applyBorder="0">
      <alignment horizontal="right"/>
    </xf>
    <xf numFmtId="14" fontId="81" fillId="66" borderId="15" applyFill="0" applyBorder="0">
      <alignment horizontal="right"/>
    </xf>
    <xf numFmtId="14" fontId="81" fillId="66" borderId="15" applyFill="0" applyBorder="0">
      <alignment horizontal="right"/>
    </xf>
    <xf numFmtId="14" fontId="81" fillId="66" borderId="15" applyFill="0" applyBorder="0">
      <alignment horizontal="right"/>
    </xf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14" fontId="81" fillId="66" borderId="15" applyFill="0" applyBorder="0">
      <alignment horizontal="right"/>
    </xf>
    <xf numFmtId="14" fontId="81" fillId="66" borderId="15" applyFill="0" applyBorder="0">
      <alignment horizontal="right"/>
    </xf>
    <xf numFmtId="14" fontId="81" fillId="66" borderId="15" applyFill="0" applyBorder="0">
      <alignment horizontal="right"/>
    </xf>
    <xf numFmtId="14" fontId="81" fillId="66" borderId="15" applyFill="0" applyBorder="0">
      <alignment horizontal="right"/>
    </xf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14" fontId="81" fillId="66" borderId="15" applyFill="0" applyBorder="0">
      <alignment horizontal="right"/>
    </xf>
    <xf numFmtId="14" fontId="81" fillId="66" borderId="15" applyFill="0" applyBorder="0">
      <alignment horizontal="right"/>
    </xf>
    <xf numFmtId="14" fontId="81" fillId="66" borderId="15" applyFill="0" applyBorder="0">
      <alignment horizontal="right"/>
    </xf>
    <xf numFmtId="14" fontId="81" fillId="66" borderId="15" applyFill="0" applyBorder="0">
      <alignment horizontal="right"/>
    </xf>
    <xf numFmtId="14" fontId="81" fillId="66" borderId="15" applyFill="0" applyBorder="0">
      <alignment horizontal="right"/>
    </xf>
    <xf numFmtId="14" fontId="81" fillId="66" borderId="15" applyFill="0" applyBorder="0">
      <alignment horizontal="right"/>
    </xf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14" fontId="81" fillId="66" borderId="15" applyFill="0" applyBorder="0">
      <alignment horizontal="right"/>
    </xf>
    <xf numFmtId="14" fontId="81" fillId="66" borderId="15" applyFill="0" applyBorder="0">
      <alignment horizontal="right"/>
    </xf>
    <xf numFmtId="14" fontId="81" fillId="66" borderId="15" applyFill="0" applyBorder="0">
      <alignment horizontal="right"/>
    </xf>
    <xf numFmtId="14" fontId="81" fillId="66" borderId="15" applyFill="0" applyBorder="0">
      <alignment horizontal="right"/>
    </xf>
    <xf numFmtId="14" fontId="81" fillId="66" borderId="15" applyFill="0" applyBorder="0">
      <alignment horizontal="right"/>
    </xf>
    <xf numFmtId="14" fontId="81" fillId="66" borderId="15" applyFill="0" applyBorder="0">
      <alignment horizontal="right"/>
    </xf>
    <xf numFmtId="0" fontId="23" fillId="0" borderId="0"/>
    <xf numFmtId="255" fontId="83" fillId="0" borderId="0" applyFont="0" applyFill="0" applyBorder="0" applyAlignment="0" applyProtection="0"/>
    <xf numFmtId="0" fontId="23" fillId="0" borderId="0"/>
    <xf numFmtId="0" fontId="23" fillId="0" borderId="0"/>
    <xf numFmtId="256" fontId="83" fillId="0" borderId="0" applyFont="0" applyFill="0" applyBorder="0" applyAlignment="0" applyProtection="0"/>
    <xf numFmtId="0" fontId="23" fillId="0" borderId="0"/>
    <xf numFmtId="0" fontId="23" fillId="0" borderId="0"/>
    <xf numFmtId="0" fontId="23" fillId="0" borderId="0"/>
    <xf numFmtId="253" fontId="81" fillId="0" borderId="0" applyFill="0" applyBorder="0">
      <alignment horizontal="right"/>
    </xf>
    <xf numFmtId="0" fontId="23" fillId="0" borderId="0"/>
    <xf numFmtId="0" fontId="23" fillId="0" borderId="0"/>
    <xf numFmtId="0" fontId="23" fillId="0" borderId="0"/>
    <xf numFmtId="257" fontId="18" fillId="0" borderId="0"/>
    <xf numFmtId="0" fontId="23" fillId="0" borderId="0"/>
    <xf numFmtId="257" fontId="18" fillId="0" borderId="0"/>
    <xf numFmtId="0" fontId="23" fillId="0" borderId="0"/>
    <xf numFmtId="0" fontId="23" fillId="0" borderId="0"/>
    <xf numFmtId="0" fontId="23" fillId="0" borderId="0"/>
    <xf numFmtId="0" fontId="18" fillId="67" borderId="0" applyNumberFormat="0" applyFont="0" applyBorder="0" applyAlignment="0" applyProtection="0"/>
    <xf numFmtId="0" fontId="23" fillId="0" borderId="0"/>
    <xf numFmtId="0" fontId="18" fillId="67" borderId="0" applyNumberFormat="0" applyFont="0" applyBorder="0" applyAlignment="0" applyProtection="0"/>
    <xf numFmtId="0" fontId="23" fillId="0" borderId="0"/>
    <xf numFmtId="0" fontId="23" fillId="0" borderId="0"/>
    <xf numFmtId="0" fontId="23" fillId="0" borderId="0"/>
    <xf numFmtId="258" fontId="18" fillId="0" borderId="0"/>
    <xf numFmtId="0" fontId="23" fillId="0" borderId="0"/>
    <xf numFmtId="258" fontId="18" fillId="0" borderId="0"/>
    <xf numFmtId="0" fontId="23" fillId="0" borderId="0"/>
    <xf numFmtId="0" fontId="23" fillId="0" borderId="0"/>
    <xf numFmtId="7" fontId="60" fillId="0" borderId="0"/>
    <xf numFmtId="0" fontId="23" fillId="0" borderId="0"/>
    <xf numFmtId="0" fontId="23" fillId="0" borderId="0"/>
    <xf numFmtId="259" fontId="83" fillId="0" borderId="47" applyNumberFormat="0" applyFont="0" applyFill="0" applyAlignment="0" applyProtection="0"/>
    <xf numFmtId="0" fontId="23" fillId="0" borderId="0"/>
    <xf numFmtId="0" fontId="23" fillId="0" borderId="0"/>
    <xf numFmtId="42" fontId="88" fillId="0" borderId="0" applyFill="0" applyBorder="0" applyAlignment="0" applyProtection="0"/>
    <xf numFmtId="0" fontId="23" fillId="0" borderId="0"/>
    <xf numFmtId="0" fontId="23" fillId="0" borderId="0"/>
    <xf numFmtId="0" fontId="24" fillId="41" borderId="0" applyNumberFormat="0" applyBorder="0" applyAlignment="0" applyProtection="0"/>
    <xf numFmtId="0" fontId="23" fillId="0" borderId="0"/>
    <xf numFmtId="0" fontId="23" fillId="0" borderId="0"/>
    <xf numFmtId="0" fontId="23" fillId="0" borderId="0"/>
    <xf numFmtId="0" fontId="23" fillId="0" borderId="0"/>
    <xf numFmtId="0" fontId="24" fillId="35" borderId="0" applyNumberFormat="0" applyBorder="0" applyAlignment="0" applyProtection="0"/>
    <xf numFmtId="0" fontId="23" fillId="0" borderId="0"/>
    <xf numFmtId="0" fontId="23" fillId="0" borderId="0"/>
    <xf numFmtId="0" fontId="23" fillId="0" borderId="0"/>
    <xf numFmtId="0" fontId="23" fillId="0" borderId="0"/>
    <xf numFmtId="0" fontId="24" fillId="58" borderId="0" applyNumberFormat="0" applyBorder="0" applyAlignment="0" applyProtection="0"/>
    <xf numFmtId="0" fontId="23" fillId="0" borderId="0"/>
    <xf numFmtId="0" fontId="23" fillId="0" borderId="0"/>
    <xf numFmtId="0" fontId="23" fillId="0" borderId="0"/>
    <xf numFmtId="0" fontId="23" fillId="0" borderId="0"/>
    <xf numFmtId="0" fontId="24" fillId="61" borderId="0" applyNumberFormat="0" applyBorder="0" applyAlignment="0" applyProtection="0"/>
    <xf numFmtId="0" fontId="23" fillId="0" borderId="0"/>
    <xf numFmtId="0" fontId="23" fillId="0" borderId="0"/>
    <xf numFmtId="0" fontId="23" fillId="0" borderId="0"/>
    <xf numFmtId="0" fontId="23" fillId="0" borderId="0"/>
    <xf numFmtId="0" fontId="24" fillId="41" borderId="0" applyNumberFormat="0" applyBorder="0" applyAlignment="0" applyProtection="0"/>
    <xf numFmtId="0" fontId="23" fillId="0" borderId="0"/>
    <xf numFmtId="0" fontId="23" fillId="0" borderId="0"/>
    <xf numFmtId="0" fontId="23" fillId="0" borderId="0"/>
    <xf numFmtId="0" fontId="23" fillId="0" borderId="0"/>
    <xf numFmtId="0" fontId="24" fillId="43" borderId="0" applyNumberFormat="0" applyBorder="0" applyAlignment="0" applyProtection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89" fillId="39" borderId="23" applyNumberFormat="0" applyAlignment="0" applyProtection="0"/>
    <xf numFmtId="0" fontId="89" fillId="39" borderId="23" applyNumberFormat="0" applyAlignment="0" applyProtection="0"/>
    <xf numFmtId="0" fontId="89" fillId="39" borderId="23" applyNumberFormat="0" applyAlignment="0" applyProtection="0"/>
    <xf numFmtId="0" fontId="89" fillId="39" borderId="23" applyNumberFormat="0" applyAlignment="0" applyProtection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89" fillId="39" borderId="23" applyNumberFormat="0" applyAlignment="0" applyProtection="0"/>
    <xf numFmtId="0" fontId="89" fillId="39" borderId="23" applyNumberFormat="0" applyAlignment="0" applyProtection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89" fillId="39" borderId="23" applyNumberFormat="0" applyAlignment="0" applyProtection="0"/>
    <xf numFmtId="0" fontId="89" fillId="39" borderId="23" applyNumberFormat="0" applyAlignment="0" applyProtection="0"/>
    <xf numFmtId="0" fontId="89" fillId="39" borderId="23" applyNumberFormat="0" applyAlignment="0" applyProtection="0"/>
    <xf numFmtId="0" fontId="89" fillId="39" borderId="23" applyNumberFormat="0" applyAlignment="0" applyProtection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89" fillId="39" borderId="23" applyNumberFormat="0" applyAlignment="0" applyProtection="0"/>
    <xf numFmtId="0" fontId="89" fillId="39" borderId="23" applyNumberFormat="0" applyAlignment="0" applyProtection="0"/>
    <xf numFmtId="0" fontId="89" fillId="39" borderId="23" applyNumberFormat="0" applyAlignment="0" applyProtection="0"/>
    <xf numFmtId="0" fontId="89" fillId="39" borderId="23" applyNumberFormat="0" applyAlignment="0" applyProtection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89" fillId="39" borderId="23" applyNumberFormat="0" applyAlignment="0" applyProtection="0"/>
    <xf numFmtId="0" fontId="89" fillId="39" borderId="23" applyNumberFormat="0" applyAlignment="0" applyProtection="0"/>
    <xf numFmtId="0" fontId="89" fillId="39" borderId="23" applyNumberFormat="0" applyAlignment="0" applyProtection="0"/>
    <xf numFmtId="0" fontId="89" fillId="39" borderId="23" applyNumberFormat="0" applyAlignment="0" applyProtection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89" fillId="39" borderId="23" applyNumberFormat="0" applyAlignment="0" applyProtection="0"/>
    <xf numFmtId="0" fontId="89" fillId="39" borderId="23" applyNumberFormat="0" applyAlignment="0" applyProtection="0"/>
    <xf numFmtId="0" fontId="89" fillId="39" borderId="23" applyNumberFormat="0" applyAlignment="0" applyProtection="0"/>
    <xf numFmtId="0" fontId="89" fillId="39" borderId="23" applyNumberFormat="0" applyAlignment="0" applyProtection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89" fillId="39" borderId="23" applyNumberFormat="0" applyAlignment="0" applyProtection="0"/>
    <xf numFmtId="0" fontId="89" fillId="39" borderId="23" applyNumberFormat="0" applyAlignment="0" applyProtection="0"/>
    <xf numFmtId="0" fontId="89" fillId="39" borderId="23" applyNumberFormat="0" applyAlignment="0" applyProtection="0"/>
    <xf numFmtId="0" fontId="89" fillId="39" borderId="23" applyNumberFormat="0" applyAlignment="0" applyProtection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89" fillId="39" borderId="23" applyNumberFormat="0" applyAlignment="0" applyProtection="0"/>
    <xf numFmtId="0" fontId="89" fillId="39" borderId="23" applyNumberFormat="0" applyAlignment="0" applyProtection="0"/>
    <xf numFmtId="0" fontId="89" fillId="39" borderId="23" applyNumberFormat="0" applyAlignment="0" applyProtection="0"/>
    <xf numFmtId="0" fontId="89" fillId="39" borderId="23" applyNumberFormat="0" applyAlignment="0" applyProtection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89" fillId="39" borderId="23" applyNumberFormat="0" applyAlignment="0" applyProtection="0"/>
    <xf numFmtId="0" fontId="89" fillId="39" borderId="23" applyNumberFormat="0" applyAlignment="0" applyProtection="0"/>
    <xf numFmtId="0" fontId="89" fillId="39" borderId="23" applyNumberFormat="0" applyAlignment="0" applyProtection="0"/>
    <xf numFmtId="0" fontId="89" fillId="39" borderId="23" applyNumberFormat="0" applyAlignment="0" applyProtection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89" fillId="39" borderId="23" applyNumberFormat="0" applyAlignment="0" applyProtection="0"/>
    <xf numFmtId="0" fontId="89" fillId="39" borderId="23" applyNumberFormat="0" applyAlignment="0" applyProtection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89" fillId="39" borderId="23" applyNumberFormat="0" applyAlignment="0" applyProtection="0"/>
    <xf numFmtId="0" fontId="89" fillId="39" borderId="23" applyNumberFormat="0" applyAlignment="0" applyProtection="0"/>
    <xf numFmtId="0" fontId="89" fillId="39" borderId="23" applyNumberFormat="0" applyAlignment="0" applyProtection="0"/>
    <xf numFmtId="0" fontId="89" fillId="39" borderId="23" applyNumberFormat="0" applyAlignment="0" applyProtection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89" fillId="39" borderId="23" applyNumberFormat="0" applyAlignment="0" applyProtection="0"/>
    <xf numFmtId="0" fontId="89" fillId="39" borderId="23" applyNumberFormat="0" applyAlignment="0" applyProtection="0"/>
    <xf numFmtId="0" fontId="89" fillId="39" borderId="23" applyNumberFormat="0" applyAlignment="0" applyProtection="0"/>
    <xf numFmtId="0" fontId="89" fillId="39" borderId="23" applyNumberFormat="0" applyAlignment="0" applyProtection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89" fillId="39" borderId="23" applyNumberFormat="0" applyAlignment="0" applyProtection="0"/>
    <xf numFmtId="0" fontId="89" fillId="39" borderId="23" applyNumberFormat="0" applyAlignment="0" applyProtection="0"/>
    <xf numFmtId="0" fontId="89" fillId="39" borderId="23" applyNumberFormat="0" applyAlignment="0" applyProtection="0"/>
    <xf numFmtId="0" fontId="89" fillId="39" borderId="23" applyNumberFormat="0" applyAlignment="0" applyProtection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89" fillId="39" borderId="23" applyNumberFormat="0" applyAlignment="0" applyProtection="0"/>
    <xf numFmtId="0" fontId="89" fillId="39" borderId="23" applyNumberFormat="0" applyAlignment="0" applyProtection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89" fillId="39" borderId="23" applyNumberFormat="0" applyAlignment="0" applyProtection="0"/>
    <xf numFmtId="0" fontId="89" fillId="39" borderId="23" applyNumberFormat="0" applyAlignment="0" applyProtection="0"/>
    <xf numFmtId="0" fontId="89" fillId="39" borderId="23" applyNumberFormat="0" applyAlignment="0" applyProtection="0"/>
    <xf numFmtId="0" fontId="89" fillId="39" borderId="23" applyNumberFormat="0" applyAlignment="0" applyProtection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89" fillId="39" borderId="23" applyNumberFormat="0" applyAlignment="0" applyProtection="0"/>
    <xf numFmtId="0" fontId="89" fillId="39" borderId="23" applyNumberFormat="0" applyAlignment="0" applyProtection="0"/>
    <xf numFmtId="0" fontId="89" fillId="39" borderId="23" applyNumberFormat="0" applyAlignment="0" applyProtection="0"/>
    <xf numFmtId="0" fontId="89" fillId="39" borderId="23" applyNumberFormat="0" applyAlignment="0" applyProtection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89" fillId="39" borderId="23" applyNumberFormat="0" applyAlignment="0" applyProtection="0"/>
    <xf numFmtId="0" fontId="89" fillId="39" borderId="23" applyNumberFormat="0" applyAlignment="0" applyProtection="0"/>
    <xf numFmtId="0" fontId="89" fillId="39" borderId="23" applyNumberFormat="0" applyAlignment="0" applyProtection="0"/>
    <xf numFmtId="0" fontId="89" fillId="39" borderId="23" applyNumberFormat="0" applyAlignment="0" applyProtection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89" fillId="39" borderId="23" applyNumberFormat="0" applyAlignment="0" applyProtection="0"/>
    <xf numFmtId="0" fontId="89" fillId="39" borderId="23" applyNumberFormat="0" applyAlignment="0" applyProtection="0"/>
    <xf numFmtId="0" fontId="89" fillId="39" borderId="23" applyNumberFormat="0" applyAlignment="0" applyProtection="0"/>
    <xf numFmtId="0" fontId="89" fillId="39" borderId="23" applyNumberFormat="0" applyAlignment="0" applyProtection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89" fillId="39" borderId="23" applyNumberFormat="0" applyAlignment="0" applyProtection="0"/>
    <xf numFmtId="0" fontId="89" fillId="39" borderId="23" applyNumberFormat="0" applyAlignment="0" applyProtection="0"/>
    <xf numFmtId="0" fontId="89" fillId="39" borderId="23" applyNumberFormat="0" applyAlignment="0" applyProtection="0"/>
    <xf numFmtId="0" fontId="89" fillId="39" borderId="23" applyNumberFormat="0" applyAlignment="0" applyProtection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89" fillId="39" borderId="23" applyNumberFormat="0" applyAlignment="0" applyProtection="0"/>
    <xf numFmtId="0" fontId="89" fillId="39" borderId="23" applyNumberFormat="0" applyAlignment="0" applyProtection="0"/>
    <xf numFmtId="0" fontId="89" fillId="39" borderId="23" applyNumberFormat="0" applyAlignment="0" applyProtection="0"/>
    <xf numFmtId="0" fontId="89" fillId="39" borderId="23" applyNumberFormat="0" applyAlignment="0" applyProtection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89" fillId="39" borderId="23" applyNumberFormat="0" applyAlignment="0" applyProtection="0"/>
    <xf numFmtId="0" fontId="89" fillId="39" borderId="23" applyNumberFormat="0" applyAlignment="0" applyProtection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89" fillId="39" borderId="23" applyNumberFormat="0" applyAlignment="0" applyProtection="0"/>
    <xf numFmtId="0" fontId="89" fillId="39" borderId="23" applyNumberFormat="0" applyAlignment="0" applyProtection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89" fillId="39" borderId="23" applyNumberFormat="0" applyAlignment="0" applyProtection="0"/>
    <xf numFmtId="0" fontId="89" fillId="39" borderId="23" applyNumberFormat="0" applyAlignment="0" applyProtection="0"/>
    <xf numFmtId="0" fontId="89" fillId="39" borderId="23" applyNumberFormat="0" applyAlignment="0" applyProtection="0"/>
    <xf numFmtId="0" fontId="89" fillId="39" borderId="23" applyNumberFormat="0" applyAlignment="0" applyProtection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89" fillId="39" borderId="23" applyNumberFormat="0" applyAlignment="0" applyProtection="0"/>
    <xf numFmtId="0" fontId="89" fillId="39" borderId="23" applyNumberFormat="0" applyAlignment="0" applyProtection="0"/>
    <xf numFmtId="0" fontId="89" fillId="39" borderId="23" applyNumberFormat="0" applyAlignment="0" applyProtection="0"/>
    <xf numFmtId="0" fontId="89" fillId="39" borderId="23" applyNumberFormat="0" applyAlignment="0" applyProtection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89" fillId="39" borderId="23" applyNumberFormat="0" applyAlignment="0" applyProtection="0"/>
    <xf numFmtId="0" fontId="89" fillId="39" borderId="23" applyNumberFormat="0" applyAlignment="0" applyProtection="0"/>
    <xf numFmtId="0" fontId="89" fillId="39" borderId="23" applyNumberFormat="0" applyAlignment="0" applyProtection="0"/>
    <xf numFmtId="0" fontId="89" fillId="39" borderId="23" applyNumberFormat="0" applyAlignment="0" applyProtection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89" fillId="39" borderId="23" applyNumberFormat="0" applyAlignment="0" applyProtection="0"/>
    <xf numFmtId="0" fontId="89" fillId="39" borderId="23" applyNumberFormat="0" applyAlignment="0" applyProtection="0"/>
    <xf numFmtId="0" fontId="89" fillId="39" borderId="23" applyNumberFormat="0" applyAlignment="0" applyProtection="0"/>
    <xf numFmtId="0" fontId="89" fillId="39" borderId="23" applyNumberFormat="0" applyAlignment="0" applyProtection="0"/>
    <xf numFmtId="0" fontId="23" fillId="0" borderId="0"/>
    <xf numFmtId="0" fontId="89" fillId="39" borderId="23" applyNumberFormat="0" applyAlignment="0" applyProtection="0"/>
    <xf numFmtId="0" fontId="89" fillId="39" borderId="23" applyNumberFormat="0" applyAlignment="0" applyProtection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18" fillId="0" borderId="0" applyFont="0" applyFill="0" applyBorder="0" applyAlignment="0" applyProtection="0"/>
    <xf numFmtId="0" fontId="23" fillId="0" borderId="0"/>
    <xf numFmtId="0" fontId="18" fillId="0" borderId="0" applyFont="0" applyFill="0" applyBorder="0" applyAlignment="0" applyProtection="0"/>
    <xf numFmtId="0" fontId="23" fillId="0" borderId="0"/>
    <xf numFmtId="0" fontId="23" fillId="0" borderId="0"/>
    <xf numFmtId="0" fontId="23" fillId="0" borderId="0"/>
    <xf numFmtId="0" fontId="23" fillId="0" borderId="0"/>
    <xf numFmtId="0" fontId="18" fillId="0" borderId="0"/>
    <xf numFmtId="0" fontId="23" fillId="0" borderId="0"/>
    <xf numFmtId="0" fontId="18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176" fontId="18" fillId="0" borderId="0" applyFont="0" applyFill="0" applyBorder="0" applyAlignment="0" applyProtection="0"/>
    <xf numFmtId="0" fontId="23" fillId="0" borderId="0"/>
    <xf numFmtId="178" fontId="18" fillId="0" borderId="0" applyFont="0" applyFill="0" applyBorder="0" applyAlignment="0" applyProtection="0"/>
    <xf numFmtId="0" fontId="23" fillId="0" borderId="0"/>
    <xf numFmtId="0" fontId="23" fillId="0" borderId="0"/>
    <xf numFmtId="176" fontId="18" fillId="0" borderId="0" applyFont="0" applyFill="0" applyBorder="0" applyAlignment="0" applyProtection="0"/>
    <xf numFmtId="0" fontId="23" fillId="0" borderId="0"/>
    <xf numFmtId="0" fontId="23" fillId="0" borderId="0"/>
    <xf numFmtId="0" fontId="23" fillId="0" borderId="0"/>
    <xf numFmtId="0" fontId="23" fillId="0" borderId="0"/>
    <xf numFmtId="176" fontId="18" fillId="0" borderId="0" applyFont="0" applyFill="0" applyBorder="0" applyAlignment="0" applyProtection="0"/>
    <xf numFmtId="0" fontId="23" fillId="0" borderId="0"/>
    <xf numFmtId="0" fontId="23" fillId="0" borderId="0"/>
    <xf numFmtId="0" fontId="23" fillId="0" borderId="0"/>
    <xf numFmtId="0" fontId="23" fillId="0" borderId="0"/>
    <xf numFmtId="178" fontId="60" fillId="0" borderId="0" applyFont="0" applyFill="0" applyBorder="0" applyAlignment="0" applyProtection="0"/>
    <xf numFmtId="0" fontId="23" fillId="0" borderId="0"/>
    <xf numFmtId="178" fontId="18" fillId="0" borderId="0" applyFont="0" applyFill="0" applyBorder="0" applyAlignment="0" applyProtection="0"/>
    <xf numFmtId="0" fontId="23" fillId="0" borderId="0"/>
    <xf numFmtId="0" fontId="45" fillId="0" borderId="0" applyNumberFormat="0" applyFill="0" applyBorder="0" applyAlignment="0" applyProtection="0"/>
    <xf numFmtId="0" fontId="23" fillId="0" borderId="0"/>
    <xf numFmtId="0" fontId="23" fillId="0" borderId="0"/>
    <xf numFmtId="0" fontId="23" fillId="0" borderId="0"/>
    <xf numFmtId="0" fontId="23" fillId="0" borderId="0"/>
    <xf numFmtId="260" fontId="18" fillId="64" borderId="0" applyFont="0" applyFill="0" applyBorder="0" applyAlignment="0"/>
    <xf numFmtId="0" fontId="23" fillId="0" borderId="0"/>
    <xf numFmtId="260" fontId="18" fillId="64" borderId="0" applyFont="0" applyFill="0" applyBorder="0" applyAlignment="0"/>
    <xf numFmtId="0" fontId="23" fillId="0" borderId="0"/>
    <xf numFmtId="0" fontId="60" fillId="0" borderId="0" applyFont="0" applyFill="0" applyBorder="0" applyAlignment="0" applyProtection="0">
      <alignment horizontal="right"/>
    </xf>
    <xf numFmtId="0" fontId="60" fillId="0" borderId="0" applyFont="0" applyFill="0" applyBorder="0" applyAlignment="0" applyProtection="0">
      <alignment horizontal="right"/>
    </xf>
    <xf numFmtId="0" fontId="60" fillId="0" borderId="0" applyFont="0" applyFill="0" applyBorder="0" applyAlignment="0" applyProtection="0">
      <alignment horizontal="right"/>
    </xf>
    <xf numFmtId="0" fontId="60" fillId="0" borderId="0" applyFont="0" applyFill="0" applyBorder="0" applyAlignment="0" applyProtection="0">
      <alignment horizontal="right"/>
    </xf>
    <xf numFmtId="0" fontId="23" fillId="0" borderId="0"/>
    <xf numFmtId="0" fontId="23" fillId="0" borderId="0"/>
    <xf numFmtId="0" fontId="90" fillId="0" borderId="0" applyFill="0" applyBorder="0" applyProtection="0">
      <alignment horizontal="left"/>
    </xf>
    <xf numFmtId="0" fontId="23" fillId="0" borderId="0"/>
    <xf numFmtId="0" fontId="23" fillId="0" borderId="0"/>
    <xf numFmtId="39" fontId="91" fillId="0" borderId="16" applyAlignment="0"/>
    <xf numFmtId="0" fontId="23" fillId="0" borderId="0"/>
    <xf numFmtId="0" fontId="23" fillId="0" borderId="0"/>
    <xf numFmtId="0" fontId="92" fillId="68" borderId="0">
      <alignment horizontal="center" vertical="center"/>
      <protection locked="0"/>
    </xf>
    <xf numFmtId="0" fontId="23" fillId="0" borderId="0"/>
    <xf numFmtId="0" fontId="23" fillId="0" borderId="0"/>
    <xf numFmtId="0" fontId="30" fillId="36" borderId="0" applyNumberFormat="0" applyBorder="0" applyAlignment="0" applyProtection="0"/>
    <xf numFmtId="0" fontId="23" fillId="0" borderId="0"/>
    <xf numFmtId="0" fontId="23" fillId="0" borderId="0"/>
    <xf numFmtId="38" fontId="60" fillId="56" borderId="0" applyNumberFormat="0" applyBorder="0" applyAlignment="0" applyProtection="0"/>
    <xf numFmtId="0" fontId="23" fillId="0" borderId="0"/>
    <xf numFmtId="0" fontId="23" fillId="0" borderId="0"/>
    <xf numFmtId="261" fontId="83" fillId="0" borderId="0" applyFont="0" applyFill="0" applyBorder="0" applyAlignment="0" applyProtection="0">
      <alignment horizontal="right"/>
    </xf>
    <xf numFmtId="0" fontId="23" fillId="0" borderId="0"/>
    <xf numFmtId="0" fontId="23" fillId="0" borderId="0"/>
    <xf numFmtId="0" fontId="23" fillId="0" borderId="0"/>
    <xf numFmtId="0" fontId="93" fillId="0" borderId="0" applyProtection="0">
      <alignment horizontal="right"/>
    </xf>
    <xf numFmtId="0" fontId="23" fillId="0" borderId="0"/>
    <xf numFmtId="0" fontId="94" fillId="0" borderId="0">
      <alignment horizontal="left"/>
    </xf>
    <xf numFmtId="0" fontId="94" fillId="0" borderId="0">
      <alignment horizontal="left"/>
    </xf>
    <xf numFmtId="0" fontId="94" fillId="0" borderId="0">
      <alignment horizontal="left"/>
    </xf>
    <xf numFmtId="0" fontId="94" fillId="0" borderId="0">
      <alignment horizontal="left"/>
    </xf>
    <xf numFmtId="0" fontId="23" fillId="0" borderId="0"/>
    <xf numFmtId="0" fontId="23" fillId="0" borderId="0"/>
    <xf numFmtId="0" fontId="34" fillId="0" borderId="12" applyNumberFormat="0" applyAlignment="0" applyProtection="0">
      <alignment horizontal="left" vertical="center"/>
    </xf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34" fillId="0" borderId="18">
      <alignment horizontal="left" vertical="center"/>
    </xf>
    <xf numFmtId="0" fontId="34" fillId="0" borderId="18">
      <alignment horizontal="left" vertical="center"/>
    </xf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34" fillId="0" borderId="18">
      <alignment horizontal="left" vertical="center"/>
    </xf>
    <xf numFmtId="0" fontId="34" fillId="0" borderId="18">
      <alignment horizontal="left" vertical="center"/>
    </xf>
    <xf numFmtId="0" fontId="34" fillId="0" borderId="18">
      <alignment horizontal="left" vertical="center"/>
    </xf>
    <xf numFmtId="0" fontId="34" fillId="0" borderId="18">
      <alignment horizontal="left" vertical="center"/>
    </xf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34" fillId="0" borderId="18">
      <alignment horizontal="left" vertical="center"/>
    </xf>
    <xf numFmtId="0" fontId="34" fillId="0" borderId="18">
      <alignment horizontal="left" vertical="center"/>
    </xf>
    <xf numFmtId="0" fontId="34" fillId="0" borderId="18">
      <alignment horizontal="left" vertical="center"/>
    </xf>
    <xf numFmtId="0" fontId="34" fillId="0" borderId="18">
      <alignment horizontal="left" vertical="center"/>
    </xf>
    <xf numFmtId="0" fontId="23" fillId="0" borderId="0"/>
    <xf numFmtId="0" fontId="34" fillId="0" borderId="18">
      <alignment horizontal="left" vertical="center"/>
    </xf>
    <xf numFmtId="0" fontId="34" fillId="0" borderId="18">
      <alignment horizontal="left" vertical="center"/>
    </xf>
    <xf numFmtId="0" fontId="23" fillId="0" borderId="0"/>
    <xf numFmtId="0" fontId="23" fillId="0" borderId="0"/>
    <xf numFmtId="0" fontId="34" fillId="0" borderId="18">
      <alignment horizontal="left" vertical="center"/>
    </xf>
    <xf numFmtId="0" fontId="34" fillId="0" borderId="18">
      <alignment horizontal="left" vertical="center"/>
    </xf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34" fillId="0" borderId="18">
      <alignment horizontal="left" vertical="center"/>
    </xf>
    <xf numFmtId="0" fontId="34" fillId="0" borderId="18">
      <alignment horizontal="left" vertical="center"/>
    </xf>
    <xf numFmtId="0" fontId="34" fillId="0" borderId="18">
      <alignment horizontal="left" vertical="center"/>
    </xf>
    <xf numFmtId="0" fontId="34" fillId="0" borderId="18">
      <alignment horizontal="left" vertical="center"/>
    </xf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34" fillId="0" borderId="18">
      <alignment horizontal="left" vertical="center"/>
    </xf>
    <xf numFmtId="0" fontId="34" fillId="0" borderId="18">
      <alignment horizontal="left" vertical="center"/>
    </xf>
    <xf numFmtId="0" fontId="23" fillId="0" borderId="0"/>
    <xf numFmtId="0" fontId="34" fillId="0" borderId="18">
      <alignment horizontal="left" vertical="center"/>
    </xf>
    <xf numFmtId="0" fontId="34" fillId="0" borderId="18">
      <alignment horizontal="left" vertical="center"/>
    </xf>
    <xf numFmtId="0" fontId="34" fillId="0" borderId="18">
      <alignment horizontal="left" vertical="center"/>
    </xf>
    <xf numFmtId="0" fontId="34" fillId="0" borderId="18">
      <alignment horizontal="left" vertical="center"/>
    </xf>
    <xf numFmtId="0" fontId="23" fillId="0" borderId="0"/>
    <xf numFmtId="0" fontId="23" fillId="0" borderId="0"/>
    <xf numFmtId="0" fontId="34" fillId="0" borderId="18">
      <alignment horizontal="left" vertical="center"/>
    </xf>
    <xf numFmtId="0" fontId="34" fillId="0" borderId="18">
      <alignment horizontal="left" vertical="center"/>
    </xf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34" fillId="0" borderId="18">
      <alignment horizontal="left" vertical="center"/>
    </xf>
    <xf numFmtId="0" fontId="34" fillId="0" borderId="18">
      <alignment horizontal="left" vertical="center"/>
    </xf>
    <xf numFmtId="0" fontId="34" fillId="0" borderId="18">
      <alignment horizontal="left" vertical="center"/>
    </xf>
    <xf numFmtId="0" fontId="34" fillId="0" borderId="18">
      <alignment horizontal="left" vertical="center"/>
    </xf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34" fillId="0" borderId="18">
      <alignment horizontal="left" vertical="center"/>
    </xf>
    <xf numFmtId="0" fontId="34" fillId="0" borderId="18">
      <alignment horizontal="left" vertical="center"/>
    </xf>
    <xf numFmtId="0" fontId="23" fillId="0" borderId="0"/>
    <xf numFmtId="0" fontId="34" fillId="0" borderId="18">
      <alignment horizontal="left" vertical="center"/>
    </xf>
    <xf numFmtId="0" fontId="34" fillId="0" borderId="18">
      <alignment horizontal="left" vertical="center"/>
    </xf>
    <xf numFmtId="0" fontId="23" fillId="0" borderId="0"/>
    <xf numFmtId="0" fontId="23" fillId="0" borderId="0"/>
    <xf numFmtId="0" fontId="34" fillId="0" borderId="18">
      <alignment horizontal="left" vertical="center"/>
    </xf>
    <xf numFmtId="0" fontId="34" fillId="0" borderId="18">
      <alignment horizontal="left" vertical="center"/>
    </xf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34" fillId="0" borderId="18">
      <alignment horizontal="left" vertical="center"/>
    </xf>
    <xf numFmtId="0" fontId="34" fillId="0" borderId="18">
      <alignment horizontal="left" vertical="center"/>
    </xf>
    <xf numFmtId="0" fontId="34" fillId="0" borderId="18">
      <alignment horizontal="left" vertical="center"/>
    </xf>
    <xf numFmtId="0" fontId="34" fillId="0" borderId="18">
      <alignment horizontal="left" vertical="center"/>
    </xf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34" fillId="0" borderId="18">
      <alignment horizontal="left" vertical="center"/>
    </xf>
    <xf numFmtId="0" fontId="34" fillId="0" borderId="18">
      <alignment horizontal="left" vertical="center"/>
    </xf>
    <xf numFmtId="0" fontId="34" fillId="0" borderId="18">
      <alignment horizontal="left" vertical="center"/>
    </xf>
    <xf numFmtId="0" fontId="34" fillId="0" borderId="18">
      <alignment horizontal="left" vertical="center"/>
    </xf>
    <xf numFmtId="0" fontId="23" fillId="0" borderId="0"/>
    <xf numFmtId="0" fontId="23" fillId="0" borderId="0"/>
    <xf numFmtId="0" fontId="34" fillId="0" borderId="18">
      <alignment horizontal="left" vertical="center"/>
    </xf>
    <xf numFmtId="0" fontId="34" fillId="0" borderId="18">
      <alignment horizontal="left" vertical="center"/>
    </xf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34" fillId="0" borderId="18">
      <alignment horizontal="left" vertical="center"/>
    </xf>
    <xf numFmtId="0" fontId="34" fillId="0" borderId="18">
      <alignment horizontal="left" vertical="center"/>
    </xf>
    <xf numFmtId="0" fontId="34" fillId="0" borderId="18">
      <alignment horizontal="left" vertical="center"/>
    </xf>
    <xf numFmtId="0" fontId="34" fillId="0" borderId="18">
      <alignment horizontal="left" vertical="center"/>
    </xf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34" fillId="0" borderId="18">
      <alignment horizontal="left" vertical="center"/>
    </xf>
    <xf numFmtId="0" fontId="34" fillId="0" borderId="18">
      <alignment horizontal="left" vertical="center"/>
    </xf>
    <xf numFmtId="0" fontId="34" fillId="0" borderId="18">
      <alignment horizontal="left" vertical="center"/>
    </xf>
    <xf numFmtId="0" fontId="34" fillId="0" borderId="18">
      <alignment horizontal="left" vertical="center"/>
    </xf>
    <xf numFmtId="0" fontId="34" fillId="0" borderId="18">
      <alignment horizontal="left" vertical="center"/>
    </xf>
    <xf numFmtId="0" fontId="34" fillId="0" borderId="18">
      <alignment horizontal="left" vertical="center"/>
    </xf>
    <xf numFmtId="0" fontId="23" fillId="0" borderId="0"/>
    <xf numFmtId="0" fontId="23" fillId="0" borderId="0"/>
    <xf numFmtId="0" fontId="34" fillId="0" borderId="18">
      <alignment horizontal="left" vertical="center"/>
    </xf>
    <xf numFmtId="0" fontId="34" fillId="0" borderId="18">
      <alignment horizontal="left" vertical="center"/>
    </xf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34" fillId="0" borderId="18">
      <alignment horizontal="left" vertical="center"/>
    </xf>
    <xf numFmtId="0" fontId="34" fillId="0" borderId="18">
      <alignment horizontal="left" vertical="center"/>
    </xf>
    <xf numFmtId="0" fontId="34" fillId="0" borderId="18">
      <alignment horizontal="left" vertical="center"/>
    </xf>
    <xf numFmtId="0" fontId="34" fillId="0" borderId="18">
      <alignment horizontal="left" vertical="center"/>
    </xf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34" fillId="0" borderId="18">
      <alignment horizontal="left" vertical="center"/>
    </xf>
    <xf numFmtId="0" fontId="34" fillId="0" borderId="18">
      <alignment horizontal="left" vertical="center"/>
    </xf>
    <xf numFmtId="0" fontId="23" fillId="0" borderId="0"/>
    <xf numFmtId="0" fontId="34" fillId="0" borderId="18">
      <alignment horizontal="left" vertical="center"/>
    </xf>
    <xf numFmtId="0" fontId="34" fillId="0" borderId="18">
      <alignment horizontal="left" vertical="center"/>
    </xf>
    <xf numFmtId="0" fontId="23" fillId="0" borderId="0"/>
    <xf numFmtId="0" fontId="23" fillId="0" borderId="0"/>
    <xf numFmtId="0" fontId="23" fillId="0" borderId="0"/>
    <xf numFmtId="0" fontId="23" fillId="0" borderId="0"/>
    <xf numFmtId="0" fontId="34" fillId="0" borderId="18">
      <alignment horizontal="left" vertical="center"/>
    </xf>
    <xf numFmtId="0" fontId="34" fillId="0" borderId="18">
      <alignment horizontal="left" vertical="center"/>
    </xf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34" fillId="0" borderId="18">
      <alignment horizontal="left" vertical="center"/>
    </xf>
    <xf numFmtId="0" fontId="34" fillId="0" borderId="18">
      <alignment horizontal="left" vertical="center"/>
    </xf>
    <xf numFmtId="0" fontId="34" fillId="0" borderId="18">
      <alignment horizontal="left" vertical="center"/>
    </xf>
    <xf numFmtId="0" fontId="34" fillId="0" borderId="18">
      <alignment horizontal="left" vertical="center"/>
    </xf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34" fillId="0" borderId="18">
      <alignment horizontal="left" vertical="center"/>
    </xf>
    <xf numFmtId="0" fontId="34" fillId="0" borderId="18">
      <alignment horizontal="left" vertical="center"/>
    </xf>
    <xf numFmtId="0" fontId="34" fillId="0" borderId="18">
      <alignment horizontal="left" vertical="center"/>
    </xf>
    <xf numFmtId="0" fontId="34" fillId="0" borderId="18">
      <alignment horizontal="left" vertical="center"/>
    </xf>
    <xf numFmtId="0" fontId="23" fillId="0" borderId="0"/>
    <xf numFmtId="0" fontId="34" fillId="0" borderId="18">
      <alignment horizontal="left" vertical="center"/>
    </xf>
    <xf numFmtId="0" fontId="34" fillId="0" borderId="18">
      <alignment horizontal="left" vertical="center"/>
    </xf>
    <xf numFmtId="0" fontId="23" fillId="0" borderId="0"/>
    <xf numFmtId="0" fontId="23" fillId="0" borderId="0"/>
    <xf numFmtId="0" fontId="34" fillId="0" borderId="18">
      <alignment horizontal="left" vertical="center"/>
    </xf>
    <xf numFmtId="0" fontId="34" fillId="0" borderId="18">
      <alignment horizontal="left" vertical="center"/>
    </xf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34" fillId="0" borderId="18">
      <alignment horizontal="left" vertical="center"/>
    </xf>
    <xf numFmtId="0" fontId="34" fillId="0" borderId="18">
      <alignment horizontal="left" vertical="center"/>
    </xf>
    <xf numFmtId="0" fontId="34" fillId="0" borderId="18">
      <alignment horizontal="left" vertical="center"/>
    </xf>
    <xf numFmtId="0" fontId="34" fillId="0" borderId="18">
      <alignment horizontal="left" vertical="center"/>
    </xf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34" fillId="0" borderId="18">
      <alignment horizontal="left" vertical="center"/>
    </xf>
    <xf numFmtId="0" fontId="34" fillId="0" borderId="18">
      <alignment horizontal="left" vertical="center"/>
    </xf>
    <xf numFmtId="0" fontId="23" fillId="0" borderId="0"/>
    <xf numFmtId="0" fontId="34" fillId="0" borderId="18">
      <alignment horizontal="left" vertical="center"/>
    </xf>
    <xf numFmtId="0" fontId="34" fillId="0" borderId="18">
      <alignment horizontal="left" vertical="center"/>
    </xf>
    <xf numFmtId="0" fontId="34" fillId="0" borderId="18">
      <alignment horizontal="left" vertical="center"/>
    </xf>
    <xf numFmtId="0" fontId="34" fillId="0" borderId="18">
      <alignment horizontal="left" vertical="center"/>
    </xf>
    <xf numFmtId="0" fontId="23" fillId="0" borderId="0"/>
    <xf numFmtId="0" fontId="23" fillId="0" borderId="0"/>
    <xf numFmtId="0" fontId="34" fillId="0" borderId="18">
      <alignment horizontal="left" vertical="center"/>
    </xf>
    <xf numFmtId="0" fontId="34" fillId="0" borderId="18">
      <alignment horizontal="left" vertical="center"/>
    </xf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34" fillId="0" borderId="18">
      <alignment horizontal="left" vertical="center"/>
    </xf>
    <xf numFmtId="0" fontId="34" fillId="0" borderId="18">
      <alignment horizontal="left" vertical="center"/>
    </xf>
    <xf numFmtId="0" fontId="34" fillId="0" borderId="18">
      <alignment horizontal="left" vertical="center"/>
    </xf>
    <xf numFmtId="0" fontId="34" fillId="0" borderId="18">
      <alignment horizontal="left" vertical="center"/>
    </xf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34" fillId="0" borderId="18">
      <alignment horizontal="left" vertical="center"/>
    </xf>
    <xf numFmtId="0" fontId="34" fillId="0" borderId="18">
      <alignment horizontal="left" vertical="center"/>
    </xf>
    <xf numFmtId="0" fontId="23" fillId="0" borderId="0"/>
    <xf numFmtId="0" fontId="34" fillId="0" borderId="18">
      <alignment horizontal="left" vertical="center"/>
    </xf>
    <xf numFmtId="0" fontId="34" fillId="0" borderId="18">
      <alignment horizontal="left" vertical="center"/>
    </xf>
    <xf numFmtId="0" fontId="23" fillId="0" borderId="0"/>
    <xf numFmtId="0" fontId="23" fillId="0" borderId="0"/>
    <xf numFmtId="0" fontId="34" fillId="0" borderId="18">
      <alignment horizontal="left" vertical="center"/>
    </xf>
    <xf numFmtId="0" fontId="34" fillId="0" borderId="18">
      <alignment horizontal="left" vertical="center"/>
    </xf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34" fillId="0" borderId="18">
      <alignment horizontal="left" vertical="center"/>
    </xf>
    <xf numFmtId="0" fontId="34" fillId="0" borderId="18">
      <alignment horizontal="left" vertical="center"/>
    </xf>
    <xf numFmtId="0" fontId="34" fillId="0" borderId="18">
      <alignment horizontal="left" vertical="center"/>
    </xf>
    <xf numFmtId="0" fontId="34" fillId="0" borderId="18">
      <alignment horizontal="left" vertical="center"/>
    </xf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34" fillId="0" borderId="18">
      <alignment horizontal="left" vertical="center"/>
    </xf>
    <xf numFmtId="0" fontId="34" fillId="0" borderId="18">
      <alignment horizontal="left" vertical="center"/>
    </xf>
    <xf numFmtId="0" fontId="34" fillId="0" borderId="18">
      <alignment horizontal="left" vertical="center"/>
    </xf>
    <xf numFmtId="0" fontId="34" fillId="0" borderId="18">
      <alignment horizontal="left" vertical="center"/>
    </xf>
    <xf numFmtId="0" fontId="23" fillId="0" borderId="0"/>
    <xf numFmtId="0" fontId="23" fillId="0" borderId="0"/>
    <xf numFmtId="0" fontId="34" fillId="0" borderId="18">
      <alignment horizontal="left" vertical="center"/>
    </xf>
    <xf numFmtId="0" fontId="34" fillId="0" borderId="18">
      <alignment horizontal="left" vertical="center"/>
    </xf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34" fillId="0" borderId="18">
      <alignment horizontal="left" vertical="center"/>
    </xf>
    <xf numFmtId="0" fontId="34" fillId="0" borderId="18">
      <alignment horizontal="left" vertical="center"/>
    </xf>
    <xf numFmtId="0" fontId="34" fillId="0" borderId="18">
      <alignment horizontal="left" vertical="center"/>
    </xf>
    <xf numFmtId="0" fontId="34" fillId="0" borderId="18">
      <alignment horizontal="left" vertical="center"/>
    </xf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34" fillId="0" borderId="18">
      <alignment horizontal="left" vertical="center"/>
    </xf>
    <xf numFmtId="0" fontId="34" fillId="0" borderId="18">
      <alignment horizontal="left" vertical="center"/>
    </xf>
    <xf numFmtId="0" fontId="34" fillId="0" borderId="18">
      <alignment horizontal="left" vertical="center"/>
    </xf>
    <xf numFmtId="0" fontId="34" fillId="0" borderId="18">
      <alignment horizontal="left" vertical="center"/>
    </xf>
    <xf numFmtId="0" fontId="34" fillId="0" borderId="18">
      <alignment horizontal="left" vertical="center"/>
    </xf>
    <xf numFmtId="0" fontId="34" fillId="0" borderId="18">
      <alignment horizontal="left" vertical="center"/>
    </xf>
    <xf numFmtId="0" fontId="23" fillId="0" borderId="0"/>
    <xf numFmtId="0" fontId="23" fillId="0" borderId="0"/>
    <xf numFmtId="0" fontId="34" fillId="0" borderId="18">
      <alignment horizontal="left" vertical="center"/>
    </xf>
    <xf numFmtId="0" fontId="34" fillId="0" borderId="18">
      <alignment horizontal="left" vertical="center"/>
    </xf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34" fillId="0" borderId="18">
      <alignment horizontal="left" vertical="center"/>
    </xf>
    <xf numFmtId="0" fontId="34" fillId="0" borderId="18">
      <alignment horizontal="left" vertical="center"/>
    </xf>
    <xf numFmtId="0" fontId="34" fillId="0" borderId="18">
      <alignment horizontal="left" vertical="center"/>
    </xf>
    <xf numFmtId="0" fontId="34" fillId="0" borderId="18">
      <alignment horizontal="left" vertical="center"/>
    </xf>
    <xf numFmtId="0" fontId="23" fillId="0" borderId="0"/>
    <xf numFmtId="0" fontId="23" fillId="0" borderId="0"/>
    <xf numFmtId="0" fontId="23" fillId="0" borderId="0"/>
    <xf numFmtId="0" fontId="34" fillId="0" borderId="18">
      <alignment horizontal="left" vertical="center"/>
    </xf>
    <xf numFmtId="0" fontId="34" fillId="0" borderId="18">
      <alignment horizontal="left" vertical="center"/>
    </xf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34" fillId="0" borderId="18">
      <alignment horizontal="left" vertical="center"/>
    </xf>
    <xf numFmtId="0" fontId="34" fillId="0" borderId="18">
      <alignment horizontal="left" vertical="center"/>
    </xf>
    <xf numFmtId="0" fontId="34" fillId="0" borderId="18">
      <alignment horizontal="left" vertical="center"/>
    </xf>
    <xf numFmtId="0" fontId="34" fillId="0" borderId="18">
      <alignment horizontal="left" vertical="center"/>
    </xf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34" fillId="0" borderId="18">
      <alignment horizontal="left" vertical="center"/>
    </xf>
    <xf numFmtId="0" fontId="34" fillId="0" borderId="18">
      <alignment horizontal="left" vertical="center"/>
    </xf>
    <xf numFmtId="0" fontId="34" fillId="0" borderId="18">
      <alignment horizontal="left" vertical="center"/>
    </xf>
    <xf numFmtId="0" fontId="34" fillId="0" borderId="18">
      <alignment horizontal="left" vertical="center"/>
    </xf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34" fillId="0" borderId="18">
      <alignment horizontal="left" vertical="center"/>
    </xf>
    <xf numFmtId="0" fontId="34" fillId="0" borderId="18">
      <alignment horizontal="left" vertical="center"/>
    </xf>
    <xf numFmtId="0" fontId="23" fillId="0" borderId="0"/>
    <xf numFmtId="0" fontId="23" fillId="0" borderId="0"/>
    <xf numFmtId="0" fontId="49" fillId="0" borderId="29" applyNumberFormat="0" applyFill="0" applyAlignment="0" applyProtection="0"/>
    <xf numFmtId="0" fontId="23" fillId="0" borderId="0"/>
    <xf numFmtId="0" fontId="23" fillId="0" borderId="0"/>
    <xf numFmtId="0" fontId="50" fillId="0" borderId="31" applyNumberFormat="0" applyFill="0" applyAlignment="0" applyProtection="0"/>
    <xf numFmtId="0" fontId="23" fillId="0" borderId="0"/>
    <xf numFmtId="0" fontId="51" fillId="0" borderId="32" applyNumberFormat="0" applyFill="0" applyAlignment="0" applyProtection="0"/>
    <xf numFmtId="0" fontId="23" fillId="0" borderId="0"/>
    <xf numFmtId="0" fontId="51" fillId="0" borderId="0" applyNumberFormat="0" applyFill="0" applyBorder="0" applyAlignment="0" applyProtection="0"/>
    <xf numFmtId="0" fontId="23" fillId="0" borderId="0"/>
    <xf numFmtId="0" fontId="23" fillId="0" borderId="0"/>
    <xf numFmtId="262" fontId="95" fillId="0" borderId="0" applyNumberFormat="0" applyFont="0" applyFill="0" applyBorder="0" applyAlignment="0">
      <alignment horizontal="left"/>
    </xf>
    <xf numFmtId="0" fontId="23" fillId="0" borderId="0"/>
    <xf numFmtId="0" fontId="23" fillId="0" borderId="0"/>
    <xf numFmtId="0" fontId="96" fillId="0" borderId="0" applyNumberFormat="0" applyFill="0" applyBorder="0" applyAlignment="0" applyProtection="0"/>
    <xf numFmtId="0" fontId="23" fillId="0" borderId="0"/>
    <xf numFmtId="0" fontId="23" fillId="0" borderId="0"/>
    <xf numFmtId="0" fontId="97" fillId="0" borderId="0" applyNumberFormat="0" applyFill="0" applyBorder="0" applyAlignment="0" applyProtection="0">
      <alignment vertical="top"/>
      <protection locked="0"/>
    </xf>
    <xf numFmtId="0" fontId="23" fillId="0" borderId="0"/>
    <xf numFmtId="0" fontId="23" fillId="0" borderId="0"/>
    <xf numFmtId="0" fontId="23" fillId="0" borderId="0"/>
    <xf numFmtId="0" fontId="98" fillId="69" borderId="0" applyNumberFormat="0" applyBorder="0" applyAlignment="0" applyProtection="0"/>
    <xf numFmtId="0" fontId="23" fillId="0" borderId="0"/>
    <xf numFmtId="0" fontId="23" fillId="0" borderId="0"/>
    <xf numFmtId="0" fontId="23" fillId="0" borderId="0"/>
    <xf numFmtId="0" fontId="23" fillId="0" borderId="0"/>
    <xf numFmtId="0" fontId="25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263" fontId="18" fillId="0" borderId="0"/>
    <xf numFmtId="0" fontId="23" fillId="0" borderId="0"/>
    <xf numFmtId="263" fontId="18" fillId="0" borderId="0"/>
    <xf numFmtId="0" fontId="23" fillId="0" borderId="0"/>
    <xf numFmtId="0" fontId="23" fillId="0" borderId="0"/>
    <xf numFmtId="0" fontId="23" fillId="0" borderId="0"/>
    <xf numFmtId="264" fontId="18" fillId="0" borderId="0"/>
    <xf numFmtId="0" fontId="23" fillId="0" borderId="0"/>
    <xf numFmtId="264" fontId="18" fillId="0" borderId="0"/>
    <xf numFmtId="0" fontId="23" fillId="0" borderId="0"/>
    <xf numFmtId="0" fontId="23" fillId="0" borderId="0"/>
    <xf numFmtId="0" fontId="23" fillId="0" borderId="0"/>
    <xf numFmtId="265" fontId="18" fillId="0" borderId="0"/>
    <xf numFmtId="0" fontId="23" fillId="0" borderId="0"/>
    <xf numFmtId="265" fontId="18" fillId="0" borderId="0"/>
    <xf numFmtId="0" fontId="23" fillId="0" borderId="0"/>
    <xf numFmtId="0" fontId="23" fillId="0" borderId="0"/>
    <xf numFmtId="0" fontId="23" fillId="0" borderId="0"/>
    <xf numFmtId="266" fontId="18" fillId="0" borderId="0"/>
    <xf numFmtId="0" fontId="23" fillId="0" borderId="0"/>
    <xf numFmtId="266" fontId="18" fillId="0" borderId="0"/>
    <xf numFmtId="0" fontId="23" fillId="0" borderId="0"/>
    <xf numFmtId="0" fontId="23" fillId="0" borderId="0"/>
    <xf numFmtId="10" fontId="60" fillId="56" borderId="14" applyNumberFormat="0" applyBorder="0" applyAlignment="0" applyProtection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40" fillId="39" borderId="23" applyNumberFormat="0" applyAlignment="0" applyProtection="0"/>
    <xf numFmtId="0" fontId="40" fillId="39" borderId="23" applyNumberFormat="0" applyAlignment="0" applyProtection="0"/>
    <xf numFmtId="0" fontId="40" fillId="39" borderId="23" applyNumberFormat="0" applyAlignment="0" applyProtection="0"/>
    <xf numFmtId="0" fontId="40" fillId="39" borderId="23" applyNumberFormat="0" applyAlignment="0" applyProtection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40" fillId="39" borderId="23" applyNumberFormat="0" applyAlignment="0" applyProtection="0"/>
    <xf numFmtId="0" fontId="40" fillId="39" borderId="23" applyNumberFormat="0" applyAlignment="0" applyProtection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40" fillId="39" borderId="23" applyNumberFormat="0" applyAlignment="0" applyProtection="0"/>
    <xf numFmtId="0" fontId="40" fillId="39" borderId="23" applyNumberFormat="0" applyAlignment="0" applyProtection="0"/>
    <xf numFmtId="0" fontId="40" fillId="39" borderId="23" applyNumberFormat="0" applyAlignment="0" applyProtection="0"/>
    <xf numFmtId="0" fontId="40" fillId="39" borderId="23" applyNumberFormat="0" applyAlignment="0" applyProtection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40" fillId="39" borderId="23" applyNumberFormat="0" applyAlignment="0" applyProtection="0"/>
    <xf numFmtId="0" fontId="40" fillId="39" borderId="23" applyNumberFormat="0" applyAlignment="0" applyProtection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40" fillId="39" borderId="23" applyNumberFormat="0" applyAlignment="0" applyProtection="0"/>
    <xf numFmtId="0" fontId="40" fillId="39" borderId="23" applyNumberFormat="0" applyAlignment="0" applyProtection="0"/>
    <xf numFmtId="0" fontId="40" fillId="39" borderId="23" applyNumberFormat="0" applyAlignment="0" applyProtection="0"/>
    <xf numFmtId="0" fontId="40" fillId="39" borderId="23" applyNumberFormat="0" applyAlignment="0" applyProtection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40" fillId="39" borderId="23" applyNumberFormat="0" applyAlignment="0" applyProtection="0"/>
    <xf numFmtId="0" fontId="40" fillId="39" borderId="23" applyNumberFormat="0" applyAlignment="0" applyProtection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40" fillId="39" borderId="23" applyNumberFormat="0" applyAlignment="0" applyProtection="0"/>
    <xf numFmtId="0" fontId="40" fillId="39" borderId="23" applyNumberFormat="0" applyAlignment="0" applyProtection="0"/>
    <xf numFmtId="0" fontId="40" fillId="39" borderId="23" applyNumberFormat="0" applyAlignment="0" applyProtection="0"/>
    <xf numFmtId="0" fontId="40" fillId="39" borderId="23" applyNumberFormat="0" applyAlignment="0" applyProtection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40" fillId="39" borderId="23" applyNumberFormat="0" applyAlignment="0" applyProtection="0"/>
    <xf numFmtId="0" fontId="40" fillId="39" borderId="23" applyNumberFormat="0" applyAlignment="0" applyProtection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40" fillId="39" borderId="23" applyNumberFormat="0" applyAlignment="0" applyProtection="0"/>
    <xf numFmtId="0" fontId="40" fillId="39" borderId="23" applyNumberFormat="0" applyAlignment="0" applyProtection="0"/>
    <xf numFmtId="0" fontId="40" fillId="39" borderId="23" applyNumberFormat="0" applyAlignment="0" applyProtection="0"/>
    <xf numFmtId="0" fontId="40" fillId="39" borderId="23" applyNumberFormat="0" applyAlignment="0" applyProtection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40" fillId="39" borderId="23" applyNumberFormat="0" applyAlignment="0" applyProtection="0"/>
    <xf numFmtId="0" fontId="40" fillId="39" borderId="23" applyNumberFormat="0" applyAlignment="0" applyProtection="0"/>
    <xf numFmtId="0" fontId="40" fillId="39" borderId="23" applyNumberFormat="0" applyAlignment="0" applyProtection="0"/>
    <xf numFmtId="0" fontId="40" fillId="39" borderId="23" applyNumberFormat="0" applyAlignment="0" applyProtection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40" fillId="39" borderId="23" applyNumberFormat="0" applyAlignment="0" applyProtection="0"/>
    <xf numFmtId="0" fontId="40" fillId="39" borderId="23" applyNumberFormat="0" applyAlignment="0" applyProtection="0"/>
    <xf numFmtId="0" fontId="40" fillId="39" borderId="23" applyNumberFormat="0" applyAlignment="0" applyProtection="0"/>
    <xf numFmtId="0" fontId="40" fillId="39" borderId="23" applyNumberFormat="0" applyAlignment="0" applyProtection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40" fillId="39" borderId="23" applyNumberFormat="0" applyAlignment="0" applyProtection="0"/>
    <xf numFmtId="0" fontId="40" fillId="39" borderId="23" applyNumberFormat="0" applyAlignment="0" applyProtection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40" fillId="39" borderId="23" applyNumberFormat="0" applyAlignment="0" applyProtection="0"/>
    <xf numFmtId="0" fontId="40" fillId="39" borderId="23" applyNumberFormat="0" applyAlignment="0" applyProtection="0"/>
    <xf numFmtId="0" fontId="40" fillId="39" borderId="23" applyNumberFormat="0" applyAlignment="0" applyProtection="0"/>
    <xf numFmtId="0" fontId="40" fillId="39" borderId="23" applyNumberFormat="0" applyAlignment="0" applyProtection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40" fillId="39" borderId="23" applyNumberFormat="0" applyAlignment="0" applyProtection="0"/>
    <xf numFmtId="0" fontId="40" fillId="39" borderId="23" applyNumberFormat="0" applyAlignment="0" applyProtection="0"/>
    <xf numFmtId="0" fontId="40" fillId="39" borderId="23" applyNumberFormat="0" applyAlignment="0" applyProtection="0"/>
    <xf numFmtId="0" fontId="40" fillId="39" borderId="23" applyNumberFormat="0" applyAlignment="0" applyProtection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40" fillId="39" borderId="23" applyNumberFormat="0" applyAlignment="0" applyProtection="0"/>
    <xf numFmtId="0" fontId="40" fillId="39" borderId="23" applyNumberFormat="0" applyAlignment="0" applyProtection="0"/>
    <xf numFmtId="0" fontId="40" fillId="39" borderId="23" applyNumberFormat="0" applyAlignment="0" applyProtection="0"/>
    <xf numFmtId="0" fontId="40" fillId="39" borderId="23" applyNumberFormat="0" applyAlignment="0" applyProtection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40" fillId="39" borderId="23" applyNumberFormat="0" applyAlignment="0" applyProtection="0"/>
    <xf numFmtId="0" fontId="40" fillId="39" borderId="23" applyNumberFormat="0" applyAlignment="0" applyProtection="0"/>
    <xf numFmtId="0" fontId="40" fillId="39" borderId="23" applyNumberFormat="0" applyAlignment="0" applyProtection="0"/>
    <xf numFmtId="0" fontId="40" fillId="39" borderId="23" applyNumberFormat="0" applyAlignment="0" applyProtection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40" fillId="39" borderId="23" applyNumberFormat="0" applyAlignment="0" applyProtection="0"/>
    <xf numFmtId="0" fontId="40" fillId="39" borderId="23" applyNumberFormat="0" applyAlignment="0" applyProtection="0"/>
    <xf numFmtId="0" fontId="40" fillId="39" borderId="23" applyNumberFormat="0" applyAlignment="0" applyProtection="0"/>
    <xf numFmtId="0" fontId="40" fillId="39" borderId="23" applyNumberFormat="0" applyAlignment="0" applyProtection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40" fillId="39" borderId="23" applyNumberFormat="0" applyAlignment="0" applyProtection="0"/>
    <xf numFmtId="0" fontId="40" fillId="39" borderId="23" applyNumberFormat="0" applyAlignment="0" applyProtection="0"/>
    <xf numFmtId="0" fontId="40" fillId="39" borderId="23" applyNumberFormat="0" applyAlignment="0" applyProtection="0"/>
    <xf numFmtId="0" fontId="40" fillId="39" borderId="23" applyNumberFormat="0" applyAlignment="0" applyProtection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40" fillId="39" borderId="23" applyNumberFormat="0" applyAlignment="0" applyProtection="0"/>
    <xf numFmtId="0" fontId="40" fillId="39" borderId="23" applyNumberFormat="0" applyAlignment="0" applyProtection="0"/>
    <xf numFmtId="0" fontId="40" fillId="39" borderId="23" applyNumberFormat="0" applyAlignment="0" applyProtection="0"/>
    <xf numFmtId="0" fontId="40" fillId="39" borderId="23" applyNumberFormat="0" applyAlignment="0" applyProtection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40" fillId="39" borderId="23" applyNumberFormat="0" applyAlignment="0" applyProtection="0"/>
    <xf numFmtId="0" fontId="40" fillId="39" borderId="23" applyNumberFormat="0" applyAlignment="0" applyProtection="0"/>
    <xf numFmtId="0" fontId="40" fillId="39" borderId="23" applyNumberFormat="0" applyAlignment="0" applyProtection="0"/>
    <xf numFmtId="0" fontId="40" fillId="39" borderId="23" applyNumberFormat="0" applyAlignment="0" applyProtection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40" fillId="39" borderId="23" applyNumberFormat="0" applyAlignment="0" applyProtection="0"/>
    <xf numFmtId="0" fontId="40" fillId="39" borderId="23" applyNumberFormat="0" applyAlignment="0" applyProtection="0"/>
    <xf numFmtId="0" fontId="40" fillId="39" borderId="23" applyNumberFormat="0" applyAlignment="0" applyProtection="0"/>
    <xf numFmtId="0" fontId="40" fillId="39" borderId="23" applyNumberFormat="0" applyAlignment="0" applyProtection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40" fillId="39" borderId="23" applyNumberFormat="0" applyAlignment="0" applyProtection="0"/>
    <xf numFmtId="0" fontId="40" fillId="39" borderId="23" applyNumberFormat="0" applyAlignment="0" applyProtection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40" fillId="39" borderId="23" applyNumberFormat="0" applyAlignment="0" applyProtection="0"/>
    <xf numFmtId="0" fontId="40" fillId="39" borderId="23" applyNumberFormat="0" applyAlignment="0" applyProtection="0"/>
    <xf numFmtId="0" fontId="40" fillId="39" borderId="23" applyNumberFormat="0" applyAlignment="0" applyProtection="0"/>
    <xf numFmtId="0" fontId="40" fillId="39" borderId="23" applyNumberFormat="0" applyAlignment="0" applyProtection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40" fillId="39" borderId="23" applyNumberFormat="0" applyAlignment="0" applyProtection="0"/>
    <xf numFmtId="0" fontId="40" fillId="39" borderId="23" applyNumberFormat="0" applyAlignment="0" applyProtection="0"/>
    <xf numFmtId="0" fontId="40" fillId="39" borderId="23" applyNumberFormat="0" applyAlignment="0" applyProtection="0"/>
    <xf numFmtId="0" fontId="40" fillId="39" borderId="23" applyNumberFormat="0" applyAlignment="0" applyProtection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40" fillId="39" borderId="23" applyNumberFormat="0" applyAlignment="0" applyProtection="0"/>
    <xf numFmtId="0" fontId="40" fillId="39" borderId="23" applyNumberFormat="0" applyAlignment="0" applyProtection="0"/>
    <xf numFmtId="0" fontId="40" fillId="39" borderId="23" applyNumberFormat="0" applyAlignment="0" applyProtection="0"/>
    <xf numFmtId="0" fontId="40" fillId="39" borderId="23" applyNumberFormat="0" applyAlignment="0" applyProtection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40" fillId="39" borderId="23" applyNumberFormat="0" applyAlignment="0" applyProtection="0"/>
    <xf numFmtId="0" fontId="40" fillId="39" borderId="23" applyNumberFormat="0" applyAlignment="0" applyProtection="0"/>
    <xf numFmtId="0" fontId="40" fillId="39" borderId="23" applyNumberFormat="0" applyAlignment="0" applyProtection="0"/>
    <xf numFmtId="0" fontId="40" fillId="39" borderId="23" applyNumberFormat="0" applyAlignment="0" applyProtection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40" fillId="39" borderId="23" applyNumberFormat="0" applyAlignment="0" applyProtection="0"/>
    <xf numFmtId="0" fontId="40" fillId="39" borderId="23" applyNumberFormat="0" applyAlignment="0" applyProtection="0"/>
    <xf numFmtId="0" fontId="40" fillId="39" borderId="23" applyNumberFormat="0" applyAlignment="0" applyProtection="0"/>
    <xf numFmtId="0" fontId="40" fillId="39" borderId="23" applyNumberFormat="0" applyAlignment="0" applyProtection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40" fillId="39" borderId="23" applyNumberFormat="0" applyAlignment="0" applyProtection="0"/>
    <xf numFmtId="0" fontId="40" fillId="39" borderId="23" applyNumberFormat="0" applyAlignment="0" applyProtection="0"/>
    <xf numFmtId="0" fontId="40" fillId="39" borderId="23" applyNumberFormat="0" applyAlignment="0" applyProtection="0"/>
    <xf numFmtId="0" fontId="40" fillId="39" borderId="23" applyNumberFormat="0" applyAlignment="0" applyProtection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40" fillId="39" borderId="23" applyNumberFormat="0" applyAlignment="0" applyProtection="0"/>
    <xf numFmtId="0" fontId="40" fillId="39" borderId="23" applyNumberFormat="0" applyAlignment="0" applyProtection="0"/>
    <xf numFmtId="0" fontId="40" fillId="39" borderId="23" applyNumberFormat="0" applyAlignment="0" applyProtection="0"/>
    <xf numFmtId="0" fontId="40" fillId="39" borderId="23" applyNumberFormat="0" applyAlignment="0" applyProtection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40" fillId="39" borderId="23" applyNumberFormat="0" applyAlignment="0" applyProtection="0"/>
    <xf numFmtId="0" fontId="40" fillId="39" borderId="23" applyNumberFormat="0" applyAlignment="0" applyProtection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40" fillId="39" borderId="23" applyNumberFormat="0" applyAlignment="0" applyProtection="0"/>
    <xf numFmtId="0" fontId="40" fillId="39" borderId="23" applyNumberFormat="0" applyAlignment="0" applyProtection="0"/>
    <xf numFmtId="0" fontId="40" fillId="39" borderId="23" applyNumberFormat="0" applyAlignment="0" applyProtection="0"/>
    <xf numFmtId="0" fontId="40" fillId="39" borderId="23" applyNumberFormat="0" applyAlignment="0" applyProtection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40" fillId="39" borderId="23" applyNumberFormat="0" applyAlignment="0" applyProtection="0"/>
    <xf numFmtId="0" fontId="40" fillId="39" borderId="23" applyNumberFormat="0" applyAlignment="0" applyProtection="0"/>
    <xf numFmtId="0" fontId="40" fillId="39" borderId="23" applyNumberFormat="0" applyAlignment="0" applyProtection="0"/>
    <xf numFmtId="0" fontId="40" fillId="39" borderId="23" applyNumberFormat="0" applyAlignment="0" applyProtection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40" fillId="39" borderId="23" applyNumberFormat="0" applyAlignment="0" applyProtection="0"/>
    <xf numFmtId="0" fontId="40" fillId="39" borderId="23" applyNumberFormat="0" applyAlignment="0" applyProtection="0"/>
    <xf numFmtId="0" fontId="40" fillId="39" borderId="23" applyNumberFormat="0" applyAlignment="0" applyProtection="0"/>
    <xf numFmtId="0" fontId="40" fillId="39" borderId="23" applyNumberFormat="0" applyAlignment="0" applyProtection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40" fillId="39" borderId="23" applyNumberFormat="0" applyAlignment="0" applyProtection="0"/>
    <xf numFmtId="0" fontId="40" fillId="39" borderId="23" applyNumberFormat="0" applyAlignment="0" applyProtection="0"/>
    <xf numFmtId="0" fontId="40" fillId="39" borderId="23" applyNumberFormat="0" applyAlignment="0" applyProtection="0"/>
    <xf numFmtId="0" fontId="40" fillId="39" borderId="23" applyNumberFormat="0" applyAlignment="0" applyProtection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40" fillId="39" borderId="23" applyNumberFormat="0" applyAlignment="0" applyProtection="0"/>
    <xf numFmtId="0" fontId="40" fillId="39" borderId="23" applyNumberFormat="0" applyAlignment="0" applyProtection="0"/>
    <xf numFmtId="0" fontId="40" fillId="39" borderId="23" applyNumberFormat="0" applyAlignment="0" applyProtection="0"/>
    <xf numFmtId="0" fontId="40" fillId="39" borderId="23" applyNumberFormat="0" applyAlignment="0" applyProtection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40" fillId="39" borderId="23" applyNumberFormat="0" applyAlignment="0" applyProtection="0"/>
    <xf numFmtId="0" fontId="40" fillId="39" borderId="23" applyNumberFormat="0" applyAlignment="0" applyProtection="0"/>
    <xf numFmtId="0" fontId="40" fillId="39" borderId="23" applyNumberFormat="0" applyAlignment="0" applyProtection="0"/>
    <xf numFmtId="0" fontId="40" fillId="39" borderId="23" applyNumberFormat="0" applyAlignment="0" applyProtection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40" fillId="39" borderId="23" applyNumberFormat="0" applyAlignment="0" applyProtection="0"/>
    <xf numFmtId="0" fontId="40" fillId="39" borderId="23" applyNumberFormat="0" applyAlignment="0" applyProtection="0"/>
    <xf numFmtId="0" fontId="40" fillId="39" borderId="23" applyNumberFormat="0" applyAlignment="0" applyProtection="0"/>
    <xf numFmtId="0" fontId="40" fillId="39" borderId="23" applyNumberFormat="0" applyAlignment="0" applyProtection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40" fillId="39" borderId="23" applyNumberFormat="0" applyAlignment="0" applyProtection="0"/>
    <xf numFmtId="0" fontId="40" fillId="39" borderId="23" applyNumberFormat="0" applyAlignment="0" applyProtection="0"/>
    <xf numFmtId="0" fontId="40" fillId="39" borderId="23" applyNumberFormat="0" applyAlignment="0" applyProtection="0"/>
    <xf numFmtId="0" fontId="40" fillId="39" borderId="23" applyNumberFormat="0" applyAlignment="0" applyProtection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40" fillId="39" borderId="23" applyNumberFormat="0" applyAlignment="0" applyProtection="0"/>
    <xf numFmtId="0" fontId="40" fillId="39" borderId="23" applyNumberFormat="0" applyAlignment="0" applyProtection="0"/>
    <xf numFmtId="0" fontId="40" fillId="39" borderId="23" applyNumberFormat="0" applyAlignment="0" applyProtection="0"/>
    <xf numFmtId="0" fontId="40" fillId="39" borderId="23" applyNumberFormat="0" applyAlignment="0" applyProtection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40" fillId="39" borderId="23" applyNumberFormat="0" applyAlignment="0" applyProtection="0"/>
    <xf numFmtId="0" fontId="40" fillId="39" borderId="23" applyNumberFormat="0" applyAlignment="0" applyProtection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40" fillId="39" borderId="23" applyNumberFormat="0" applyAlignment="0" applyProtection="0"/>
    <xf numFmtId="0" fontId="40" fillId="39" borderId="23" applyNumberFormat="0" applyAlignment="0" applyProtection="0"/>
    <xf numFmtId="0" fontId="40" fillId="39" borderId="23" applyNumberFormat="0" applyAlignment="0" applyProtection="0"/>
    <xf numFmtId="0" fontId="40" fillId="39" borderId="23" applyNumberFormat="0" applyAlignment="0" applyProtection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40" fillId="39" borderId="23" applyNumberFormat="0" applyAlignment="0" applyProtection="0"/>
    <xf numFmtId="0" fontId="40" fillId="39" borderId="23" applyNumberFormat="0" applyAlignment="0" applyProtection="0"/>
    <xf numFmtId="0" fontId="40" fillId="39" borderId="23" applyNumberFormat="0" applyAlignment="0" applyProtection="0"/>
    <xf numFmtId="0" fontId="40" fillId="39" borderId="23" applyNumberFormat="0" applyAlignment="0" applyProtection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40" fillId="39" borderId="23" applyNumberFormat="0" applyAlignment="0" applyProtection="0"/>
    <xf numFmtId="0" fontId="40" fillId="39" borderId="23" applyNumberFormat="0" applyAlignment="0" applyProtection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40" fillId="39" borderId="23" applyNumberFormat="0" applyAlignment="0" applyProtection="0"/>
    <xf numFmtId="0" fontId="40" fillId="39" borderId="23" applyNumberFormat="0" applyAlignment="0" applyProtection="0"/>
    <xf numFmtId="0" fontId="40" fillId="39" borderId="23" applyNumberFormat="0" applyAlignment="0" applyProtection="0"/>
    <xf numFmtId="0" fontId="40" fillId="39" borderId="23" applyNumberFormat="0" applyAlignment="0" applyProtection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40" fillId="39" borderId="23" applyNumberFormat="0" applyAlignment="0" applyProtection="0"/>
    <xf numFmtId="0" fontId="40" fillId="39" borderId="23" applyNumberFormat="0" applyAlignment="0" applyProtection="0"/>
    <xf numFmtId="0" fontId="40" fillId="39" borderId="23" applyNumberFormat="0" applyAlignment="0" applyProtection="0"/>
    <xf numFmtId="0" fontId="40" fillId="39" borderId="23" applyNumberFormat="0" applyAlignment="0" applyProtection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40" fillId="39" borderId="23" applyNumberFormat="0" applyAlignment="0" applyProtection="0"/>
    <xf numFmtId="0" fontId="40" fillId="39" borderId="23" applyNumberFormat="0" applyAlignment="0" applyProtection="0"/>
    <xf numFmtId="0" fontId="40" fillId="39" borderId="23" applyNumberFormat="0" applyAlignment="0" applyProtection="0"/>
    <xf numFmtId="0" fontId="40" fillId="39" borderId="23" applyNumberFormat="0" applyAlignment="0" applyProtection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40" fillId="39" borderId="23" applyNumberFormat="0" applyAlignment="0" applyProtection="0"/>
    <xf numFmtId="0" fontId="40" fillId="39" borderId="23" applyNumberFormat="0" applyAlignment="0" applyProtection="0"/>
    <xf numFmtId="0" fontId="40" fillId="39" borderId="23" applyNumberFormat="0" applyAlignment="0" applyProtection="0"/>
    <xf numFmtId="0" fontId="40" fillId="39" borderId="23" applyNumberFormat="0" applyAlignment="0" applyProtection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40" fillId="39" borderId="23" applyNumberFormat="0" applyAlignment="0" applyProtection="0"/>
    <xf numFmtId="0" fontId="40" fillId="39" borderId="23" applyNumberFormat="0" applyAlignment="0" applyProtection="0"/>
    <xf numFmtId="0" fontId="40" fillId="39" borderId="23" applyNumberFormat="0" applyAlignment="0" applyProtection="0"/>
    <xf numFmtId="0" fontId="40" fillId="39" borderId="23" applyNumberFormat="0" applyAlignment="0" applyProtection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40" fillId="39" borderId="23" applyNumberFormat="0" applyAlignment="0" applyProtection="0"/>
    <xf numFmtId="0" fontId="40" fillId="39" borderId="23" applyNumberFormat="0" applyAlignment="0" applyProtection="0"/>
    <xf numFmtId="0" fontId="40" fillId="39" borderId="23" applyNumberFormat="0" applyAlignment="0" applyProtection="0"/>
    <xf numFmtId="0" fontId="40" fillId="39" borderId="23" applyNumberFormat="0" applyAlignment="0" applyProtection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40" fillId="39" borderId="23" applyNumberFormat="0" applyAlignment="0" applyProtection="0"/>
    <xf numFmtId="0" fontId="40" fillId="39" borderId="23" applyNumberFormat="0" applyAlignment="0" applyProtection="0"/>
    <xf numFmtId="0" fontId="40" fillId="39" borderId="23" applyNumberFormat="0" applyAlignment="0" applyProtection="0"/>
    <xf numFmtId="0" fontId="40" fillId="39" borderId="23" applyNumberFormat="0" applyAlignment="0" applyProtection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40" fillId="39" borderId="23" applyNumberFormat="0" applyAlignment="0" applyProtection="0"/>
    <xf numFmtId="0" fontId="40" fillId="39" borderId="23" applyNumberFormat="0" applyAlignment="0" applyProtection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40" fillId="39" borderId="23" applyNumberFormat="0" applyAlignment="0" applyProtection="0"/>
    <xf numFmtId="0" fontId="40" fillId="39" borderId="23" applyNumberFormat="0" applyAlignment="0" applyProtection="0"/>
    <xf numFmtId="0" fontId="40" fillId="39" borderId="23" applyNumberFormat="0" applyAlignment="0" applyProtection="0"/>
    <xf numFmtId="0" fontId="40" fillId="39" borderId="23" applyNumberFormat="0" applyAlignment="0" applyProtection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40" fillId="39" borderId="23" applyNumberFormat="0" applyAlignment="0" applyProtection="0"/>
    <xf numFmtId="0" fontId="40" fillId="39" borderId="23" applyNumberFormat="0" applyAlignment="0" applyProtection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40" fillId="39" borderId="23" applyNumberFormat="0" applyAlignment="0" applyProtection="0"/>
    <xf numFmtId="0" fontId="40" fillId="39" borderId="23" applyNumberFormat="0" applyAlignment="0" applyProtection="0"/>
    <xf numFmtId="0" fontId="40" fillId="39" borderId="23" applyNumberFormat="0" applyAlignment="0" applyProtection="0"/>
    <xf numFmtId="0" fontId="40" fillId="39" borderId="23" applyNumberFormat="0" applyAlignment="0" applyProtection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40" fillId="39" borderId="23" applyNumberFormat="0" applyAlignment="0" applyProtection="0"/>
    <xf numFmtId="0" fontId="40" fillId="39" borderId="23" applyNumberFormat="0" applyAlignment="0" applyProtection="0"/>
    <xf numFmtId="0" fontId="40" fillId="39" borderId="23" applyNumberFormat="0" applyAlignment="0" applyProtection="0"/>
    <xf numFmtId="0" fontId="40" fillId="39" borderId="23" applyNumberFormat="0" applyAlignment="0" applyProtection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40" fillId="39" borderId="23" applyNumberFormat="0" applyAlignment="0" applyProtection="0"/>
    <xf numFmtId="0" fontId="40" fillId="39" borderId="23" applyNumberFormat="0" applyAlignment="0" applyProtection="0"/>
    <xf numFmtId="0" fontId="40" fillId="39" borderId="23" applyNumberFormat="0" applyAlignment="0" applyProtection="0"/>
    <xf numFmtId="0" fontId="40" fillId="39" borderId="23" applyNumberFormat="0" applyAlignment="0" applyProtection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40" fillId="39" borderId="23" applyNumberFormat="0" applyAlignment="0" applyProtection="0"/>
    <xf numFmtId="0" fontId="40" fillId="39" borderId="23" applyNumberFormat="0" applyAlignment="0" applyProtection="0"/>
    <xf numFmtId="0" fontId="40" fillId="39" borderId="23" applyNumberFormat="0" applyAlignment="0" applyProtection="0"/>
    <xf numFmtId="0" fontId="40" fillId="39" borderId="23" applyNumberFormat="0" applyAlignment="0" applyProtection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40" fillId="39" borderId="23" applyNumberFormat="0" applyAlignment="0" applyProtection="0"/>
    <xf numFmtId="0" fontId="40" fillId="39" borderId="23" applyNumberFormat="0" applyAlignment="0" applyProtection="0"/>
    <xf numFmtId="0" fontId="40" fillId="39" borderId="23" applyNumberFormat="0" applyAlignment="0" applyProtection="0"/>
    <xf numFmtId="0" fontId="40" fillId="39" borderId="23" applyNumberFormat="0" applyAlignment="0" applyProtection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40" fillId="39" borderId="23" applyNumberFormat="0" applyAlignment="0" applyProtection="0"/>
    <xf numFmtId="0" fontId="40" fillId="39" borderId="23" applyNumberFormat="0" applyAlignment="0" applyProtection="0"/>
    <xf numFmtId="0" fontId="40" fillId="39" borderId="23" applyNumberFormat="0" applyAlignment="0" applyProtection="0"/>
    <xf numFmtId="0" fontId="40" fillId="39" borderId="23" applyNumberFormat="0" applyAlignment="0" applyProtection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40" fillId="39" borderId="23" applyNumberFormat="0" applyAlignment="0" applyProtection="0"/>
    <xf numFmtId="0" fontId="40" fillId="39" borderId="23" applyNumberFormat="0" applyAlignment="0" applyProtection="0"/>
    <xf numFmtId="0" fontId="40" fillId="39" borderId="23" applyNumberFormat="0" applyAlignment="0" applyProtection="0"/>
    <xf numFmtId="0" fontId="40" fillId="39" borderId="23" applyNumberFormat="0" applyAlignment="0" applyProtection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40" fillId="39" borderId="23" applyNumberFormat="0" applyAlignment="0" applyProtection="0"/>
    <xf numFmtId="0" fontId="40" fillId="39" borderId="23" applyNumberFormat="0" applyAlignment="0" applyProtection="0"/>
    <xf numFmtId="0" fontId="23" fillId="0" borderId="0"/>
    <xf numFmtId="0" fontId="40" fillId="39" borderId="23" applyNumberFormat="0" applyAlignment="0" applyProtection="0"/>
    <xf numFmtId="0" fontId="40" fillId="39" borderId="23" applyNumberFormat="0" applyAlignment="0" applyProtection="0"/>
    <xf numFmtId="0" fontId="40" fillId="39" borderId="23" applyNumberFormat="0" applyAlignment="0" applyProtection="0"/>
    <xf numFmtId="0" fontId="40" fillId="39" borderId="23" applyNumberFormat="0" applyAlignment="0" applyProtection="0"/>
    <xf numFmtId="0" fontId="40" fillId="39" borderId="23" applyNumberFormat="0" applyAlignment="0" applyProtection="0"/>
    <xf numFmtId="0" fontId="40" fillId="39" borderId="23" applyNumberFormat="0" applyAlignment="0" applyProtection="0"/>
    <xf numFmtId="0" fontId="40" fillId="39" borderId="23" applyNumberFormat="0" applyAlignment="0" applyProtection="0"/>
    <xf numFmtId="0" fontId="40" fillId="39" borderId="23" applyNumberFormat="0" applyAlignment="0" applyProtection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40" fillId="39" borderId="23" applyNumberFormat="0" applyAlignment="0" applyProtection="0"/>
    <xf numFmtId="0" fontId="40" fillId="39" borderId="23" applyNumberFormat="0" applyAlignment="0" applyProtection="0"/>
    <xf numFmtId="0" fontId="40" fillId="39" borderId="23" applyNumberFormat="0" applyAlignment="0" applyProtection="0"/>
    <xf numFmtId="0" fontId="40" fillId="39" borderId="23" applyNumberFormat="0" applyAlignment="0" applyProtection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40" fillId="39" borderId="23" applyNumberFormat="0" applyAlignment="0" applyProtection="0"/>
    <xf numFmtId="0" fontId="40" fillId="39" borderId="23" applyNumberFormat="0" applyAlignment="0" applyProtection="0"/>
    <xf numFmtId="0" fontId="40" fillId="39" borderId="23" applyNumberFormat="0" applyAlignment="0" applyProtection="0"/>
    <xf numFmtId="0" fontId="40" fillId="39" borderId="23" applyNumberFormat="0" applyAlignment="0" applyProtection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40" fillId="39" borderId="23" applyNumberFormat="0" applyAlignment="0" applyProtection="0"/>
    <xf numFmtId="0" fontId="40" fillId="39" borderId="23" applyNumberFormat="0" applyAlignment="0" applyProtection="0"/>
    <xf numFmtId="0" fontId="40" fillId="39" borderId="23" applyNumberFormat="0" applyAlignment="0" applyProtection="0"/>
    <xf numFmtId="0" fontId="40" fillId="39" borderId="23" applyNumberFormat="0" applyAlignment="0" applyProtection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40" fillId="39" borderId="23" applyNumberFormat="0" applyAlignment="0" applyProtection="0"/>
    <xf numFmtId="0" fontId="40" fillId="39" borderId="23" applyNumberFormat="0" applyAlignment="0" applyProtection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40" fillId="39" borderId="23" applyNumberFormat="0" applyAlignment="0" applyProtection="0"/>
    <xf numFmtId="0" fontId="40" fillId="39" borderId="23" applyNumberFormat="0" applyAlignment="0" applyProtection="0"/>
    <xf numFmtId="0" fontId="40" fillId="39" borderId="23" applyNumberFormat="0" applyAlignment="0" applyProtection="0"/>
    <xf numFmtId="0" fontId="40" fillId="39" borderId="23" applyNumberFormat="0" applyAlignment="0" applyProtection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40" fillId="39" borderId="23" applyNumberFormat="0" applyAlignment="0" applyProtection="0"/>
    <xf numFmtId="0" fontId="40" fillId="39" borderId="23" applyNumberFormat="0" applyAlignment="0" applyProtection="0"/>
    <xf numFmtId="0" fontId="40" fillId="39" borderId="23" applyNumberFormat="0" applyAlignment="0" applyProtection="0"/>
    <xf numFmtId="0" fontId="40" fillId="39" borderId="23" applyNumberFormat="0" applyAlignment="0" applyProtection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40" fillId="39" borderId="23" applyNumberFormat="0" applyAlignment="0" applyProtection="0"/>
    <xf numFmtId="0" fontId="40" fillId="39" borderId="23" applyNumberFormat="0" applyAlignment="0" applyProtection="0"/>
    <xf numFmtId="0" fontId="40" fillId="39" borderId="23" applyNumberFormat="0" applyAlignment="0" applyProtection="0"/>
    <xf numFmtId="0" fontId="40" fillId="39" borderId="23" applyNumberFormat="0" applyAlignment="0" applyProtection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40" fillId="39" borderId="23" applyNumberFormat="0" applyAlignment="0" applyProtection="0"/>
    <xf numFmtId="0" fontId="40" fillId="39" borderId="23" applyNumberFormat="0" applyAlignment="0" applyProtection="0"/>
    <xf numFmtId="0" fontId="40" fillId="39" borderId="23" applyNumberFormat="0" applyAlignment="0" applyProtection="0"/>
    <xf numFmtId="0" fontId="40" fillId="39" borderId="23" applyNumberFormat="0" applyAlignment="0" applyProtection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40" fillId="39" borderId="23" applyNumberFormat="0" applyAlignment="0" applyProtection="0"/>
    <xf numFmtId="0" fontId="40" fillId="39" borderId="23" applyNumberFormat="0" applyAlignment="0" applyProtection="0"/>
    <xf numFmtId="0" fontId="40" fillId="39" borderId="23" applyNumberFormat="0" applyAlignment="0" applyProtection="0"/>
    <xf numFmtId="0" fontId="40" fillId="39" borderId="23" applyNumberFormat="0" applyAlignment="0" applyProtection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40" fillId="39" borderId="23" applyNumberFormat="0" applyAlignment="0" applyProtection="0"/>
    <xf numFmtId="0" fontId="40" fillId="39" borderId="23" applyNumberFormat="0" applyAlignment="0" applyProtection="0"/>
    <xf numFmtId="0" fontId="40" fillId="39" borderId="23" applyNumberFormat="0" applyAlignment="0" applyProtection="0"/>
    <xf numFmtId="0" fontId="40" fillId="39" borderId="23" applyNumberFormat="0" applyAlignment="0" applyProtection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40" fillId="39" borderId="23" applyNumberFormat="0" applyAlignment="0" applyProtection="0"/>
    <xf numFmtId="0" fontId="40" fillId="39" borderId="23" applyNumberFormat="0" applyAlignment="0" applyProtection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40" fillId="39" borderId="23" applyNumberFormat="0" applyAlignment="0" applyProtection="0"/>
    <xf numFmtId="0" fontId="40" fillId="39" borderId="23" applyNumberFormat="0" applyAlignment="0" applyProtection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40" fillId="39" borderId="23" applyNumberFormat="0" applyAlignment="0" applyProtection="0"/>
    <xf numFmtId="0" fontId="40" fillId="39" borderId="23" applyNumberFormat="0" applyAlignment="0" applyProtection="0"/>
    <xf numFmtId="0" fontId="40" fillId="39" borderId="23" applyNumberFormat="0" applyAlignment="0" applyProtection="0"/>
    <xf numFmtId="0" fontId="40" fillId="39" borderId="23" applyNumberFormat="0" applyAlignment="0" applyProtection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40" fillId="39" borderId="23" applyNumberFormat="0" applyAlignment="0" applyProtection="0"/>
    <xf numFmtId="0" fontId="40" fillId="39" borderId="23" applyNumberFormat="0" applyAlignment="0" applyProtection="0"/>
    <xf numFmtId="0" fontId="40" fillId="39" borderId="23" applyNumberFormat="0" applyAlignment="0" applyProtection="0"/>
    <xf numFmtId="0" fontId="40" fillId="39" borderId="23" applyNumberFormat="0" applyAlignment="0" applyProtection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40" fillId="39" borderId="23" applyNumberFormat="0" applyAlignment="0" applyProtection="0"/>
    <xf numFmtId="0" fontId="40" fillId="39" borderId="23" applyNumberFormat="0" applyAlignment="0" applyProtection="0"/>
    <xf numFmtId="0" fontId="40" fillId="39" borderId="23" applyNumberFormat="0" applyAlignment="0" applyProtection="0"/>
    <xf numFmtId="0" fontId="40" fillId="39" borderId="23" applyNumberFormat="0" applyAlignment="0" applyProtection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40" fillId="39" borderId="23" applyNumberFormat="0" applyAlignment="0" applyProtection="0"/>
    <xf numFmtId="0" fontId="40" fillId="39" borderId="23" applyNumberFormat="0" applyAlignment="0" applyProtection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40" fillId="39" borderId="23" applyNumberFormat="0" applyAlignment="0" applyProtection="0"/>
    <xf numFmtId="0" fontId="40" fillId="39" borderId="23" applyNumberFormat="0" applyAlignment="0" applyProtection="0"/>
    <xf numFmtId="0" fontId="40" fillId="39" borderId="23" applyNumberFormat="0" applyAlignment="0" applyProtection="0"/>
    <xf numFmtId="0" fontId="40" fillId="39" borderId="23" applyNumberFormat="0" applyAlignment="0" applyProtection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40" fillId="39" borderId="23" applyNumberFormat="0" applyAlignment="0" applyProtection="0"/>
    <xf numFmtId="0" fontId="40" fillId="39" borderId="23" applyNumberFormat="0" applyAlignment="0" applyProtection="0"/>
    <xf numFmtId="0" fontId="40" fillId="39" borderId="23" applyNumberFormat="0" applyAlignment="0" applyProtection="0"/>
    <xf numFmtId="0" fontId="40" fillId="39" borderId="23" applyNumberFormat="0" applyAlignment="0" applyProtection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40" fillId="39" borderId="23" applyNumberFormat="0" applyAlignment="0" applyProtection="0"/>
    <xf numFmtId="0" fontId="40" fillId="39" borderId="23" applyNumberFormat="0" applyAlignment="0" applyProtection="0"/>
    <xf numFmtId="0" fontId="40" fillId="39" borderId="23" applyNumberFormat="0" applyAlignment="0" applyProtection="0"/>
    <xf numFmtId="0" fontId="40" fillId="39" borderId="23" applyNumberFormat="0" applyAlignment="0" applyProtection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40" fillId="39" borderId="23" applyNumberFormat="0" applyAlignment="0" applyProtection="0"/>
    <xf numFmtId="0" fontId="40" fillId="39" borderId="23" applyNumberFormat="0" applyAlignment="0" applyProtection="0"/>
    <xf numFmtId="0" fontId="40" fillId="39" borderId="23" applyNumberFormat="0" applyAlignment="0" applyProtection="0"/>
    <xf numFmtId="0" fontId="40" fillId="39" borderId="23" applyNumberFormat="0" applyAlignment="0" applyProtection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40" fillId="39" borderId="23" applyNumberFormat="0" applyAlignment="0" applyProtection="0"/>
    <xf numFmtId="0" fontId="40" fillId="39" borderId="23" applyNumberFormat="0" applyAlignment="0" applyProtection="0"/>
    <xf numFmtId="0" fontId="40" fillId="39" borderId="23" applyNumberFormat="0" applyAlignment="0" applyProtection="0"/>
    <xf numFmtId="0" fontId="40" fillId="39" borderId="23" applyNumberFormat="0" applyAlignment="0" applyProtection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40" fillId="39" borderId="23" applyNumberFormat="0" applyAlignment="0" applyProtection="0"/>
    <xf numFmtId="0" fontId="40" fillId="39" borderId="23" applyNumberFormat="0" applyAlignment="0" applyProtection="0"/>
    <xf numFmtId="0" fontId="40" fillId="39" borderId="23" applyNumberFormat="0" applyAlignment="0" applyProtection="0"/>
    <xf numFmtId="0" fontId="40" fillId="39" borderId="23" applyNumberFormat="0" applyAlignment="0" applyProtection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40" fillId="39" borderId="23" applyNumberFormat="0" applyAlignment="0" applyProtection="0"/>
    <xf numFmtId="0" fontId="40" fillId="39" borderId="23" applyNumberFormat="0" applyAlignment="0" applyProtection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40" fillId="39" borderId="23" applyNumberFormat="0" applyAlignment="0" applyProtection="0"/>
    <xf numFmtId="0" fontId="40" fillId="39" borderId="23" applyNumberFormat="0" applyAlignment="0" applyProtection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40" fillId="39" borderId="23" applyNumberFormat="0" applyAlignment="0" applyProtection="0"/>
    <xf numFmtId="0" fontId="40" fillId="39" borderId="23" applyNumberFormat="0" applyAlignment="0" applyProtection="0"/>
    <xf numFmtId="0" fontId="40" fillId="39" borderId="23" applyNumberFormat="0" applyAlignment="0" applyProtection="0"/>
    <xf numFmtId="0" fontId="40" fillId="39" borderId="23" applyNumberFormat="0" applyAlignment="0" applyProtection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40" fillId="39" borderId="23" applyNumberFormat="0" applyAlignment="0" applyProtection="0"/>
    <xf numFmtId="0" fontId="40" fillId="39" borderId="23" applyNumberFormat="0" applyAlignment="0" applyProtection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40" fillId="39" borderId="23" applyNumberFormat="0" applyAlignment="0" applyProtection="0"/>
    <xf numFmtId="0" fontId="40" fillId="39" borderId="23" applyNumberFormat="0" applyAlignment="0" applyProtection="0"/>
    <xf numFmtId="0" fontId="40" fillId="39" borderId="23" applyNumberFormat="0" applyAlignment="0" applyProtection="0"/>
    <xf numFmtId="0" fontId="40" fillId="39" borderId="23" applyNumberFormat="0" applyAlignment="0" applyProtection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40" fillId="39" borderId="23" applyNumberFormat="0" applyAlignment="0" applyProtection="0"/>
    <xf numFmtId="0" fontId="40" fillId="39" borderId="23" applyNumberFormat="0" applyAlignment="0" applyProtection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40" fillId="39" borderId="23" applyNumberFormat="0" applyAlignment="0" applyProtection="0"/>
    <xf numFmtId="0" fontId="40" fillId="39" borderId="23" applyNumberFormat="0" applyAlignment="0" applyProtection="0"/>
    <xf numFmtId="0" fontId="40" fillId="39" borderId="23" applyNumberFormat="0" applyAlignment="0" applyProtection="0"/>
    <xf numFmtId="0" fontId="40" fillId="39" borderId="23" applyNumberFormat="0" applyAlignment="0" applyProtection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40" fillId="39" borderId="23" applyNumberFormat="0" applyAlignment="0" applyProtection="0"/>
    <xf numFmtId="0" fontId="40" fillId="39" borderId="23" applyNumberFormat="0" applyAlignment="0" applyProtection="0"/>
    <xf numFmtId="0" fontId="23" fillId="0" borderId="0"/>
    <xf numFmtId="0" fontId="23" fillId="0" borderId="0"/>
    <xf numFmtId="248" fontId="60" fillId="0" borderId="0"/>
    <xf numFmtId="0" fontId="23" fillId="0" borderId="0"/>
    <xf numFmtId="0" fontId="23" fillId="0" borderId="0"/>
    <xf numFmtId="253" fontId="60" fillId="64" borderId="0" applyFont="0" applyBorder="0" applyAlignment="0" applyProtection="0">
      <protection locked="0"/>
    </xf>
    <xf numFmtId="0" fontId="23" fillId="0" borderId="0"/>
    <xf numFmtId="0" fontId="23" fillId="0" borderId="0"/>
    <xf numFmtId="260" fontId="60" fillId="64" borderId="0" applyFont="0" applyBorder="0" applyAlignment="0">
      <protection locked="0"/>
    </xf>
    <xf numFmtId="0" fontId="23" fillId="0" borderId="0"/>
    <xf numFmtId="0" fontId="23" fillId="0" borderId="0"/>
    <xf numFmtId="236" fontId="60" fillId="0" borderId="0"/>
    <xf numFmtId="0" fontId="23" fillId="0" borderId="0"/>
    <xf numFmtId="0" fontId="23" fillId="0" borderId="0"/>
    <xf numFmtId="0" fontId="23" fillId="0" borderId="0"/>
    <xf numFmtId="10" fontId="60" fillId="64" borderId="0">
      <protection locked="0"/>
    </xf>
    <xf numFmtId="0" fontId="23" fillId="0" borderId="0"/>
    <xf numFmtId="267" fontId="60" fillId="0" borderId="0"/>
    <xf numFmtId="267" fontId="60" fillId="0" borderId="0"/>
    <xf numFmtId="267" fontId="60" fillId="0" borderId="0"/>
    <xf numFmtId="267" fontId="60" fillId="0" borderId="0"/>
    <xf numFmtId="0" fontId="23" fillId="0" borderId="0"/>
    <xf numFmtId="0" fontId="23" fillId="0" borderId="0"/>
    <xf numFmtId="0" fontId="23" fillId="0" borderId="0"/>
    <xf numFmtId="236" fontId="99" fillId="64" borderId="0" applyNumberFormat="0" applyBorder="0" applyAlignment="0">
      <protection locked="0"/>
    </xf>
    <xf numFmtId="0" fontId="23" fillId="0" borderId="0"/>
    <xf numFmtId="0" fontId="23" fillId="0" borderId="0"/>
    <xf numFmtId="268" fontId="100" fillId="0" borderId="0"/>
    <xf numFmtId="0" fontId="23" fillId="0" borderId="0"/>
    <xf numFmtId="0" fontId="23" fillId="0" borderId="0"/>
    <xf numFmtId="0" fontId="38" fillId="0" borderId="25" applyNumberFormat="0" applyFill="0" applyAlignment="0" applyProtection="0"/>
    <xf numFmtId="0" fontId="23" fillId="0" borderId="0"/>
    <xf numFmtId="0" fontId="23" fillId="0" borderId="0"/>
    <xf numFmtId="0" fontId="23" fillId="0" borderId="0"/>
    <xf numFmtId="0" fontId="18" fillId="0" borderId="38">
      <alignment horizontal="left"/>
      <protection locked="0"/>
    </xf>
    <xf numFmtId="0" fontId="23" fillId="0" borderId="0"/>
    <xf numFmtId="0" fontId="18" fillId="0" borderId="38">
      <alignment horizontal="left"/>
      <protection locked="0"/>
    </xf>
    <xf numFmtId="0" fontId="23" fillId="0" borderId="0"/>
    <xf numFmtId="0" fontId="23" fillId="0" borderId="0"/>
    <xf numFmtId="0" fontId="23" fillId="0" borderId="0"/>
    <xf numFmtId="0" fontId="18" fillId="0" borderId="0">
      <alignment horizontal="centerContinuous" vertical="justify"/>
    </xf>
    <xf numFmtId="0" fontId="23" fillId="0" borderId="0"/>
    <xf numFmtId="0" fontId="18" fillId="0" borderId="0">
      <alignment horizontal="centerContinuous" vertical="justify"/>
    </xf>
    <xf numFmtId="0" fontId="23" fillId="0" borderId="0"/>
    <xf numFmtId="0" fontId="23" fillId="0" borderId="0"/>
    <xf numFmtId="0" fontId="23" fillId="0" borderId="0"/>
    <xf numFmtId="0" fontId="23" fillId="0" borderId="0"/>
    <xf numFmtId="0" fontId="18" fillId="0" borderId="0" applyBorder="0"/>
    <xf numFmtId="0" fontId="23" fillId="0" borderId="0"/>
    <xf numFmtId="0" fontId="18" fillId="0" borderId="0" applyBorder="0"/>
    <xf numFmtId="0" fontId="23" fillId="0" borderId="0"/>
    <xf numFmtId="0" fontId="23" fillId="0" borderId="0"/>
    <xf numFmtId="0" fontId="23" fillId="0" borderId="0"/>
    <xf numFmtId="0" fontId="23" fillId="0" borderId="0"/>
    <xf numFmtId="0" fontId="101" fillId="0" borderId="13"/>
    <xf numFmtId="0" fontId="23" fillId="0" borderId="0"/>
    <xf numFmtId="0" fontId="23" fillId="0" borderId="0"/>
    <xf numFmtId="0" fontId="23" fillId="0" borderId="0"/>
    <xf numFmtId="0" fontId="23" fillId="0" borderId="0"/>
    <xf numFmtId="170" fontId="102" fillId="0" borderId="0" applyFont="0" applyFill="0" applyBorder="0" applyAlignment="0" applyProtection="0"/>
    <xf numFmtId="0" fontId="23" fillId="0" borderId="0"/>
    <xf numFmtId="170" fontId="102" fillId="0" borderId="0" applyFont="0" applyFill="0" applyBorder="0" applyAlignment="0" applyProtection="0"/>
    <xf numFmtId="0" fontId="23" fillId="0" borderId="0"/>
    <xf numFmtId="0" fontId="23" fillId="0" borderId="0"/>
    <xf numFmtId="170" fontId="102" fillId="0" borderId="0" applyFont="0" applyFill="0" applyBorder="0" applyAlignment="0" applyProtection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169" fontId="1" fillId="0" borderId="0" applyFont="0" applyFill="0" applyBorder="0" applyAlignment="0" applyProtection="0"/>
    <xf numFmtId="0" fontId="23" fillId="0" borderId="0"/>
    <xf numFmtId="170" fontId="102" fillId="0" borderId="0" applyFont="0" applyFill="0" applyBorder="0" applyAlignment="0" applyProtection="0"/>
    <xf numFmtId="0" fontId="23" fillId="0" borderId="0"/>
    <xf numFmtId="0" fontId="23" fillId="0" borderId="0"/>
    <xf numFmtId="0" fontId="23" fillId="0" borderId="0"/>
    <xf numFmtId="0" fontId="23" fillId="0" borderId="0"/>
    <xf numFmtId="170" fontId="102" fillId="0" borderId="0" applyFont="0" applyFill="0" applyBorder="0" applyAlignment="0" applyProtection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169" fontId="1" fillId="0" borderId="0" applyFont="0" applyFill="0" applyBorder="0" applyAlignment="0" applyProtection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169" fontId="1" fillId="0" borderId="0" applyFont="0" applyFill="0" applyBorder="0" applyAlignment="0" applyProtection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169" fontId="1" fillId="0" borderId="0" applyFont="0" applyFill="0" applyBorder="0" applyAlignment="0" applyProtection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169" fontId="1" fillId="0" borderId="0" applyFont="0" applyFill="0" applyBorder="0" applyAlignment="0" applyProtection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169" fontId="1" fillId="0" borderId="0" applyFont="0" applyFill="0" applyBorder="0" applyAlignment="0" applyProtection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169" fontId="1" fillId="0" borderId="0" applyFont="0" applyFill="0" applyBorder="0" applyAlignment="0" applyProtection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169" fontId="1" fillId="0" borderId="0" applyFont="0" applyFill="0" applyBorder="0" applyAlignment="0" applyProtection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169" fontId="1" fillId="0" borderId="0" applyFont="0" applyFill="0" applyBorder="0" applyAlignment="0" applyProtection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169" fontId="1" fillId="0" borderId="0" applyFont="0" applyFill="0" applyBorder="0" applyAlignment="0" applyProtection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169" fontId="1" fillId="0" borderId="0" applyFont="0" applyFill="0" applyBorder="0" applyAlignment="0" applyProtection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169" fontId="1" fillId="0" borderId="0" applyFont="0" applyFill="0" applyBorder="0" applyAlignment="0" applyProtection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169" fontId="1" fillId="0" borderId="0" applyFont="0" applyFill="0" applyBorder="0" applyAlignment="0" applyProtection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169" fontId="1" fillId="0" borderId="0" applyFont="0" applyFill="0" applyBorder="0" applyAlignment="0" applyProtection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169" fontId="1" fillId="0" borderId="0" applyFont="0" applyFill="0" applyBorder="0" applyAlignment="0" applyProtection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169" fontId="1" fillId="0" borderId="0" applyFont="0" applyFill="0" applyBorder="0" applyAlignment="0" applyProtection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169" fontId="1" fillId="0" borderId="0" applyFont="0" applyFill="0" applyBorder="0" applyAlignment="0" applyProtection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169" fontId="1" fillId="0" borderId="0" applyFont="0" applyFill="0" applyBorder="0" applyAlignment="0" applyProtection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169" fontId="1" fillId="0" borderId="0" applyFont="0" applyFill="0" applyBorder="0" applyAlignment="0" applyProtection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169" fontId="1" fillId="0" borderId="0" applyFont="0" applyFill="0" applyBorder="0" applyAlignment="0" applyProtection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169" fontId="1" fillId="0" borderId="0" applyFont="0" applyFill="0" applyBorder="0" applyAlignment="0" applyProtection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169" fontId="1" fillId="0" borderId="0" applyFont="0" applyFill="0" applyBorder="0" applyAlignment="0" applyProtection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169" fontId="1" fillId="0" borderId="0" applyFont="0" applyFill="0" applyBorder="0" applyAlignment="0" applyProtection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169" fontId="1" fillId="0" borderId="0" applyFont="0" applyFill="0" applyBorder="0" applyAlignment="0" applyProtection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169" fontId="1" fillId="0" borderId="0" applyFont="0" applyFill="0" applyBorder="0" applyAlignment="0" applyProtection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169" fontId="1" fillId="0" borderId="0" applyFont="0" applyFill="0" applyBorder="0" applyAlignment="0" applyProtection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169" fontId="1" fillId="0" borderId="0" applyFont="0" applyFill="0" applyBorder="0" applyAlignment="0" applyProtection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169" fontId="1" fillId="0" borderId="0" applyFont="0" applyFill="0" applyBorder="0" applyAlignment="0" applyProtection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169" fontId="1" fillId="0" borderId="0" applyFont="0" applyFill="0" applyBorder="0" applyAlignment="0" applyProtection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169" fontId="1" fillId="0" borderId="0" applyFont="0" applyFill="0" applyBorder="0" applyAlignment="0" applyProtection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169" fontId="1" fillId="0" borderId="0" applyFont="0" applyFill="0" applyBorder="0" applyAlignment="0" applyProtection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169" fontId="1" fillId="0" borderId="0" applyFont="0" applyFill="0" applyBorder="0" applyAlignment="0" applyProtection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169" fontId="1" fillId="0" borderId="0" applyFont="0" applyFill="0" applyBorder="0" applyAlignment="0" applyProtection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169" fontId="1" fillId="0" borderId="0" applyFont="0" applyFill="0" applyBorder="0" applyAlignment="0" applyProtection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169" fontId="1" fillId="0" borderId="0" applyFont="0" applyFill="0" applyBorder="0" applyAlignment="0" applyProtection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169" fontId="1" fillId="0" borderId="0" applyFont="0" applyFill="0" applyBorder="0" applyAlignment="0" applyProtection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169" fontId="1" fillId="0" borderId="0" applyFont="0" applyFill="0" applyBorder="0" applyAlignment="0" applyProtection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169" fontId="1" fillId="0" borderId="0" applyFont="0" applyFill="0" applyBorder="0" applyAlignment="0" applyProtection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169" fontId="1" fillId="0" borderId="0" applyFont="0" applyFill="0" applyBorder="0" applyAlignment="0" applyProtection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169" fontId="1" fillId="0" borderId="0" applyFont="0" applyFill="0" applyBorder="0" applyAlignment="0" applyProtection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169" fontId="1" fillId="0" borderId="0" applyFont="0" applyFill="0" applyBorder="0" applyAlignment="0" applyProtection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169" fontId="1" fillId="0" borderId="0" applyFont="0" applyFill="0" applyBorder="0" applyAlignment="0" applyProtection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169" fontId="1" fillId="0" borderId="0" applyFont="0" applyFill="0" applyBorder="0" applyAlignment="0" applyProtection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169" fontId="1" fillId="0" borderId="0" applyFont="0" applyFill="0" applyBorder="0" applyAlignment="0" applyProtection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169" fontId="1" fillId="0" borderId="0" applyFont="0" applyFill="0" applyBorder="0" applyAlignment="0" applyProtection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169" fontId="1" fillId="0" borderId="0" applyFont="0" applyFill="0" applyBorder="0" applyAlignment="0" applyProtection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169" fontId="1" fillId="0" borderId="0" applyFont="0" applyFill="0" applyBorder="0" applyAlignment="0" applyProtection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169" fontId="1" fillId="0" borderId="0" applyFont="0" applyFill="0" applyBorder="0" applyAlignment="0" applyProtection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169" fontId="1" fillId="0" borderId="0" applyFont="0" applyFill="0" applyBorder="0" applyAlignment="0" applyProtection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170" fontId="103" fillId="0" borderId="0" applyFont="0" applyFill="0" applyBorder="0" applyAlignment="0" applyProtection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170" fontId="1" fillId="0" borderId="0" applyFont="0" applyFill="0" applyBorder="0" applyAlignment="0" applyProtection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170" fontId="1" fillId="0" borderId="0" applyFont="0" applyFill="0" applyBorder="0" applyAlignment="0" applyProtection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170" fontId="1" fillId="0" borderId="0" applyFont="0" applyFill="0" applyBorder="0" applyAlignment="0" applyProtection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170" fontId="1" fillId="0" borderId="0" applyFont="0" applyFill="0" applyBorder="0" applyAlignment="0" applyProtection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170" fontId="1" fillId="0" borderId="0" applyFont="0" applyFill="0" applyBorder="0" applyAlignment="0" applyProtection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170" fontId="1" fillId="0" borderId="0" applyFont="0" applyFill="0" applyBorder="0" applyAlignment="0" applyProtection="0"/>
    <xf numFmtId="0" fontId="23" fillId="0" borderId="0"/>
    <xf numFmtId="0" fontId="23" fillId="0" borderId="0"/>
    <xf numFmtId="0" fontId="23" fillId="0" borderId="0"/>
    <xf numFmtId="0" fontId="23" fillId="0" borderId="0"/>
    <xf numFmtId="218" fontId="18" fillId="0" borderId="0" applyFont="0" applyFill="0" applyBorder="0" applyAlignment="0" applyProtection="0"/>
    <xf numFmtId="0" fontId="23" fillId="0" borderId="0"/>
    <xf numFmtId="218" fontId="18" fillId="0" borderId="0" applyFont="0" applyFill="0" applyBorder="0" applyAlignment="0" applyProtection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203" fontId="18" fillId="0" borderId="0" applyNumberFormat="0" applyFill="0" applyBorder="0" applyAlignment="0" applyProtection="0"/>
    <xf numFmtId="0" fontId="23" fillId="0" borderId="0"/>
    <xf numFmtId="203" fontId="18" fillId="0" borderId="0" applyNumberFormat="0" applyFill="0" applyBorder="0" applyAlignment="0" applyProtection="0"/>
    <xf numFmtId="0" fontId="23" fillId="0" borderId="0"/>
    <xf numFmtId="0" fontId="23" fillId="0" borderId="0"/>
    <xf numFmtId="0" fontId="23" fillId="0" borderId="0"/>
    <xf numFmtId="195" fontId="83" fillId="0" borderId="0" applyFont="0" applyFill="0" applyBorder="0" applyAlignment="0" applyProtection="0">
      <alignment horizontal="right"/>
    </xf>
    <xf numFmtId="0" fontId="23" fillId="0" borderId="0"/>
    <xf numFmtId="0" fontId="23" fillId="0" borderId="0"/>
    <xf numFmtId="269" fontId="60" fillId="70" borderId="0" applyFont="0" applyBorder="0" applyAlignment="0" applyProtection="0">
      <alignment horizontal="right"/>
      <protection hidden="1"/>
    </xf>
    <xf numFmtId="0" fontId="23" fillId="0" borderId="0"/>
    <xf numFmtId="0" fontId="23" fillId="0" borderId="0"/>
    <xf numFmtId="0" fontId="104" fillId="60" borderId="0" applyNumberFormat="0" applyBorder="0" applyAlignment="0" applyProtection="0"/>
    <xf numFmtId="0" fontId="23" fillId="0" borderId="0"/>
    <xf numFmtId="0" fontId="23" fillId="0" borderId="0"/>
    <xf numFmtId="0" fontId="23" fillId="0" borderId="0"/>
    <xf numFmtId="0" fontId="23" fillId="0" borderId="0"/>
    <xf numFmtId="0" fontId="42" fillId="54" borderId="0" applyNumberFormat="0" applyBorder="0" applyAlignment="0" applyProtection="0"/>
    <xf numFmtId="0" fontId="23" fillId="0" borderId="0"/>
    <xf numFmtId="0" fontId="23" fillId="0" borderId="0"/>
    <xf numFmtId="37" fontId="105" fillId="0" borderId="0"/>
    <xf numFmtId="0" fontId="23" fillId="0" borderId="0"/>
    <xf numFmtId="0" fontId="23" fillId="0" borderId="0"/>
    <xf numFmtId="0" fontId="23" fillId="0" borderId="0"/>
    <xf numFmtId="270" fontId="18" fillId="0" borderId="0" applyFont="0" applyFill="0" applyBorder="0" applyAlignment="0" applyProtection="0"/>
    <xf numFmtId="0" fontId="23" fillId="0" borderId="0"/>
    <xf numFmtId="270" fontId="18" fillId="0" borderId="0" applyFont="0" applyFill="0" applyBorder="0" applyAlignment="0" applyProtection="0"/>
    <xf numFmtId="0" fontId="23" fillId="0" borderId="0"/>
    <xf numFmtId="0" fontId="1" fillId="0" borderId="0"/>
    <xf numFmtId="0" fontId="17" fillId="0" borderId="0"/>
    <xf numFmtId="0" fontId="1" fillId="0" borderId="0"/>
    <xf numFmtId="0" fontId="17" fillId="0" borderId="0"/>
    <xf numFmtId="0" fontId="1" fillId="0" borderId="0"/>
    <xf numFmtId="0" fontId="17" fillId="0" borderId="0"/>
    <xf numFmtId="0" fontId="1" fillId="0" borderId="0"/>
    <xf numFmtId="0" fontId="17" fillId="0" borderId="0"/>
    <xf numFmtId="0" fontId="1" fillId="0" borderId="0"/>
    <xf numFmtId="0" fontId="17" fillId="0" borderId="0"/>
    <xf numFmtId="0" fontId="1" fillId="0" borderId="0"/>
    <xf numFmtId="0" fontId="17" fillId="0" borderId="0"/>
    <xf numFmtId="0" fontId="1" fillId="0" borderId="0"/>
    <xf numFmtId="0" fontId="17" fillId="0" borderId="0"/>
    <xf numFmtId="0" fontId="1" fillId="0" borderId="0"/>
    <xf numFmtId="0" fontId="17" fillId="0" borderId="0"/>
    <xf numFmtId="0" fontId="1" fillId="0" borderId="0"/>
    <xf numFmtId="0" fontId="1" fillId="0" borderId="0"/>
    <xf numFmtId="271" fontId="18" fillId="0" borderId="0"/>
    <xf numFmtId="0" fontId="1" fillId="0" borderId="0"/>
    <xf numFmtId="272" fontId="106" fillId="0" borderId="0"/>
    <xf numFmtId="271" fontId="18" fillId="0" borderId="0"/>
    <xf numFmtId="0" fontId="1" fillId="0" borderId="0"/>
    <xf numFmtId="0" fontId="1" fillId="0" borderId="0"/>
    <xf numFmtId="263" fontId="18" fillId="0" borderId="0"/>
    <xf numFmtId="263" fontId="18" fillId="0" borderId="0"/>
    <xf numFmtId="0" fontId="1" fillId="0" borderId="0"/>
    <xf numFmtId="0" fontId="1" fillId="0" borderId="0"/>
    <xf numFmtId="264" fontId="18" fillId="0" borderId="0"/>
    <xf numFmtId="264" fontId="18" fillId="0" borderId="0"/>
    <xf numFmtId="0" fontId="1" fillId="0" borderId="0"/>
    <xf numFmtId="0" fontId="1" fillId="0" borderId="0"/>
    <xf numFmtId="265" fontId="18" fillId="0" borderId="0"/>
    <xf numFmtId="265" fontId="18" fillId="0" borderId="0"/>
    <xf numFmtId="0" fontId="1" fillId="0" borderId="0"/>
    <xf numFmtId="0" fontId="1" fillId="0" borderId="0"/>
    <xf numFmtId="266" fontId="18" fillId="0" borderId="0">
      <alignment horizontal="right"/>
    </xf>
    <xf numFmtId="266" fontId="18" fillId="0" borderId="0">
      <alignment horizontal="right"/>
    </xf>
    <xf numFmtId="0" fontId="1" fillId="0" borderId="0"/>
    <xf numFmtId="38" fontId="60" fillId="0" borderId="14" applyFont="0" applyFill="0" applyBorder="0" applyAlignment="0" applyProtection="0"/>
    <xf numFmtId="0" fontId="1" fillId="0" borderId="0"/>
    <xf numFmtId="0" fontId="1" fillId="0" borderId="0"/>
    <xf numFmtId="236" fontId="18" fillId="0" borderId="0" applyFont="0" applyFill="0" applyBorder="0" applyAlignment="0"/>
    <xf numFmtId="236" fontId="18" fillId="0" borderId="0" applyFont="0" applyFill="0" applyBorder="0" applyAlignment="0"/>
    <xf numFmtId="0" fontId="1" fillId="0" borderId="0"/>
    <xf numFmtId="40" fontId="60" fillId="0" borderId="0" applyFont="0" applyFill="0" applyBorder="0" applyAlignment="0"/>
    <xf numFmtId="0" fontId="1" fillId="0" borderId="0"/>
    <xf numFmtId="273" fontId="60" fillId="0" borderId="0" applyFont="0" applyFill="0" applyBorder="0" applyAlignment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02" fillId="0" borderId="0"/>
    <xf numFmtId="0" fontId="1" fillId="0" borderId="0"/>
    <xf numFmtId="0" fontId="1" fillId="0" borderId="0"/>
    <xf numFmtId="0" fontId="1" fillId="0" borderId="0"/>
    <xf numFmtId="0" fontId="23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7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7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03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3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07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0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6" fillId="0" borderId="0"/>
    <xf numFmtId="0" fontId="1" fillId="0" borderId="0"/>
    <xf numFmtId="0" fontId="16" fillId="0" borderId="0"/>
    <xf numFmtId="0" fontId="1" fillId="0" borderId="0"/>
    <xf numFmtId="0" fontId="16" fillId="0" borderId="0"/>
    <xf numFmtId="0" fontId="1" fillId="0" borderId="0"/>
    <xf numFmtId="0" fontId="16" fillId="0" borderId="0"/>
    <xf numFmtId="0" fontId="1" fillId="0" borderId="0"/>
    <xf numFmtId="0" fontId="16" fillId="0" borderId="0"/>
    <xf numFmtId="0" fontId="1" fillId="0" borderId="0"/>
    <xf numFmtId="0" fontId="16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70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6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6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6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6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6" fillId="0" borderId="0"/>
    <xf numFmtId="0" fontId="1" fillId="0" borderId="0"/>
    <xf numFmtId="0" fontId="16" fillId="0" borderId="0"/>
    <xf numFmtId="0" fontId="1" fillId="0" borderId="0"/>
    <xf numFmtId="0" fontId="18" fillId="0" borderId="0"/>
    <xf numFmtId="0" fontId="1" fillId="0" borderId="0"/>
    <xf numFmtId="0" fontId="16" fillId="0" borderId="0"/>
    <xf numFmtId="0" fontId="18" fillId="0" borderId="0"/>
    <xf numFmtId="0" fontId="70" fillId="0" borderId="0"/>
    <xf numFmtId="0" fontId="1" fillId="0" borderId="0"/>
    <xf numFmtId="0" fontId="70" fillId="0" borderId="0"/>
    <xf numFmtId="0" fontId="18" fillId="0" borderId="0"/>
    <xf numFmtId="0" fontId="18" fillId="0" borderId="0"/>
    <xf numFmtId="0" fontId="18" fillId="0" borderId="0"/>
    <xf numFmtId="0" fontId="17" fillId="0" borderId="0"/>
    <xf numFmtId="0" fontId="70" fillId="0" borderId="0"/>
    <xf numFmtId="0" fontId="1" fillId="0" borderId="0"/>
    <xf numFmtId="0" fontId="1" fillId="0" borderId="0"/>
    <xf numFmtId="0" fontId="16" fillId="0" borderId="0"/>
    <xf numFmtId="0" fontId="1" fillId="0" borderId="0"/>
    <xf numFmtId="0" fontId="16" fillId="0" borderId="0"/>
    <xf numFmtId="0" fontId="1" fillId="0" borderId="0"/>
    <xf numFmtId="0" fontId="16" fillId="0" borderId="0"/>
    <xf numFmtId="0" fontId="1" fillId="0" borderId="0"/>
    <xf numFmtId="0" fontId="16" fillId="0" borderId="0"/>
    <xf numFmtId="0" fontId="1" fillId="0" borderId="0"/>
    <xf numFmtId="0" fontId="16" fillId="0" borderId="0"/>
    <xf numFmtId="0" fontId="1" fillId="0" borderId="0"/>
    <xf numFmtId="0" fontId="16" fillId="0" borderId="0"/>
    <xf numFmtId="0" fontId="1" fillId="0" borderId="0"/>
    <xf numFmtId="0" fontId="16" fillId="0" borderId="0"/>
    <xf numFmtId="0" fontId="1" fillId="0" borderId="0"/>
    <xf numFmtId="0" fontId="16" fillId="0" borderId="0"/>
    <xf numFmtId="0" fontId="1" fillId="0" borderId="0"/>
    <xf numFmtId="0" fontId="16" fillId="0" borderId="0"/>
    <xf numFmtId="0" fontId="1" fillId="0" borderId="0"/>
    <xf numFmtId="0" fontId="16" fillId="0" borderId="0"/>
    <xf numFmtId="0" fontId="1" fillId="0" borderId="0"/>
    <xf numFmtId="0" fontId="1" fillId="0" borderId="0"/>
    <xf numFmtId="0" fontId="1" fillId="0" borderId="0"/>
    <xf numFmtId="0" fontId="102" fillId="0" borderId="0"/>
    <xf numFmtId="0" fontId="70" fillId="0" borderId="0"/>
    <xf numFmtId="0" fontId="1" fillId="0" borderId="0"/>
    <xf numFmtId="0" fontId="70" fillId="0" borderId="0"/>
    <xf numFmtId="0" fontId="102" fillId="0" borderId="0"/>
    <xf numFmtId="0" fontId="70" fillId="0" borderId="0"/>
    <xf numFmtId="0" fontId="1" fillId="0" borderId="0"/>
    <xf numFmtId="0" fontId="1" fillId="0" borderId="0"/>
    <xf numFmtId="0" fontId="16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02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02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02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02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6" fillId="0" borderId="0"/>
    <xf numFmtId="0" fontId="16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70" fillId="0" borderId="0"/>
    <xf numFmtId="0" fontId="7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02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02" fillId="0" borderId="0"/>
    <xf numFmtId="0" fontId="1" fillId="0" borderId="0"/>
    <xf numFmtId="0" fontId="1" fillId="0" borderId="0"/>
    <xf numFmtId="236" fontId="81" fillId="0" borderId="0" applyNumberFormat="0" applyFill="0" applyBorder="0" applyAlignment="0" applyProtection="0"/>
    <xf numFmtId="0" fontId="1" fillId="0" borderId="0"/>
    <xf numFmtId="274" fontId="60" fillId="0" borderId="0" applyFont="0" applyFill="0" applyBorder="0" applyAlignment="0" applyProtection="0"/>
    <xf numFmtId="0" fontId="1" fillId="0" borderId="0"/>
    <xf numFmtId="40" fontId="81" fillId="0" borderId="0">
      <alignment horizontal="left"/>
    </xf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55" borderId="26" applyNumberFormat="0" applyFont="0" applyAlignment="0" applyProtection="0"/>
    <xf numFmtId="0" fontId="18" fillId="55" borderId="26" applyNumberFormat="0" applyFont="0" applyAlignment="0" applyProtection="0"/>
    <xf numFmtId="0" fontId="18" fillId="55" borderId="26" applyNumberFormat="0" applyFont="0" applyAlignment="0" applyProtection="0"/>
    <xf numFmtId="0" fontId="18" fillId="55" borderId="26" applyNumberFormat="0" applyFont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55" borderId="26" applyNumberFormat="0" applyFont="0" applyAlignment="0" applyProtection="0"/>
    <xf numFmtId="0" fontId="18" fillId="55" borderId="26" applyNumberFormat="0" applyFont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55" borderId="26" applyNumberFormat="0" applyFont="0" applyAlignment="0" applyProtection="0"/>
    <xf numFmtId="0" fontId="18" fillId="55" borderId="26" applyNumberFormat="0" applyFont="0" applyAlignment="0" applyProtection="0"/>
    <xf numFmtId="0" fontId="18" fillId="55" borderId="26" applyNumberFormat="0" applyFont="0" applyAlignment="0" applyProtection="0"/>
    <xf numFmtId="0" fontId="18" fillId="55" borderId="26" applyNumberFormat="0" applyFont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55" borderId="26" applyNumberFormat="0" applyFont="0" applyAlignment="0" applyProtection="0"/>
    <xf numFmtId="0" fontId="18" fillId="55" borderId="26" applyNumberFormat="0" applyFont="0" applyAlignment="0" applyProtection="0"/>
    <xf numFmtId="0" fontId="18" fillId="55" borderId="26" applyNumberFormat="0" applyFont="0" applyAlignment="0" applyProtection="0"/>
    <xf numFmtId="0" fontId="18" fillId="55" borderId="26" applyNumberFormat="0" applyFont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55" borderId="26" applyNumberFormat="0" applyFont="0" applyAlignment="0" applyProtection="0"/>
    <xf numFmtId="0" fontId="18" fillId="55" borderId="26" applyNumberFormat="0" applyFont="0" applyAlignment="0" applyProtection="0"/>
    <xf numFmtId="0" fontId="18" fillId="55" borderId="26" applyNumberFormat="0" applyFont="0" applyAlignment="0" applyProtection="0"/>
    <xf numFmtId="0" fontId="18" fillId="55" borderId="26" applyNumberFormat="0" applyFont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55" borderId="26" applyNumberFormat="0" applyFont="0" applyAlignment="0" applyProtection="0"/>
    <xf numFmtId="0" fontId="18" fillId="55" borderId="26" applyNumberFormat="0" applyFont="0" applyAlignment="0" applyProtection="0"/>
    <xf numFmtId="0" fontId="18" fillId="55" borderId="26" applyNumberFormat="0" applyFont="0" applyAlignment="0" applyProtection="0"/>
    <xf numFmtId="0" fontId="18" fillId="55" borderId="26" applyNumberFormat="0" applyFont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55" borderId="26" applyNumberFormat="0" applyFont="0" applyAlignment="0" applyProtection="0"/>
    <xf numFmtId="0" fontId="18" fillId="55" borderId="26" applyNumberFormat="0" applyFont="0" applyAlignment="0" applyProtection="0"/>
    <xf numFmtId="0" fontId="18" fillId="55" borderId="26" applyNumberFormat="0" applyFont="0" applyAlignment="0" applyProtection="0"/>
    <xf numFmtId="0" fontId="18" fillId="55" borderId="26" applyNumberFormat="0" applyFont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55" borderId="26" applyNumberFormat="0" applyFont="0" applyAlignment="0" applyProtection="0"/>
    <xf numFmtId="0" fontId="18" fillId="55" borderId="26" applyNumberFormat="0" applyFont="0" applyAlignment="0" applyProtection="0"/>
    <xf numFmtId="0" fontId="18" fillId="55" borderId="26" applyNumberFormat="0" applyFont="0" applyAlignment="0" applyProtection="0"/>
    <xf numFmtId="0" fontId="18" fillId="55" borderId="26" applyNumberFormat="0" applyFont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55" borderId="26" applyNumberFormat="0" applyFont="0" applyAlignment="0" applyProtection="0"/>
    <xf numFmtId="0" fontId="18" fillId="55" borderId="26" applyNumberFormat="0" applyFont="0" applyAlignment="0" applyProtection="0"/>
    <xf numFmtId="0" fontId="18" fillId="55" borderId="26" applyNumberFormat="0" applyFont="0" applyAlignment="0" applyProtection="0"/>
    <xf numFmtId="0" fontId="18" fillId="55" borderId="26" applyNumberFormat="0" applyFont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55" borderId="26" applyNumberFormat="0" applyFont="0" applyAlignment="0" applyProtection="0"/>
    <xf numFmtId="0" fontId="18" fillId="55" borderId="26" applyNumberFormat="0" applyFont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55" borderId="26" applyNumberFormat="0" applyFont="0" applyAlignment="0" applyProtection="0"/>
    <xf numFmtId="0" fontId="18" fillId="55" borderId="26" applyNumberFormat="0" applyFont="0" applyAlignment="0" applyProtection="0"/>
    <xf numFmtId="0" fontId="18" fillId="55" borderId="26" applyNumberFormat="0" applyFont="0" applyAlignment="0" applyProtection="0"/>
    <xf numFmtId="0" fontId="18" fillId="55" borderId="26" applyNumberFormat="0" applyFont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55" borderId="26" applyNumberFormat="0" applyFont="0" applyAlignment="0" applyProtection="0"/>
    <xf numFmtId="0" fontId="18" fillId="55" borderId="26" applyNumberFormat="0" applyFont="0" applyAlignment="0" applyProtection="0"/>
    <xf numFmtId="0" fontId="18" fillId="55" borderId="26" applyNumberFormat="0" applyFont="0" applyAlignment="0" applyProtection="0"/>
    <xf numFmtId="0" fontId="18" fillId="55" borderId="26" applyNumberFormat="0" applyFont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55" borderId="26" applyNumberFormat="0" applyFont="0" applyAlignment="0" applyProtection="0"/>
    <xf numFmtId="0" fontId="18" fillId="55" borderId="26" applyNumberFormat="0" applyFont="0" applyAlignment="0" applyProtection="0"/>
    <xf numFmtId="0" fontId="18" fillId="55" borderId="26" applyNumberFormat="0" applyFont="0" applyAlignment="0" applyProtection="0"/>
    <xf numFmtId="0" fontId="18" fillId="55" borderId="26" applyNumberFormat="0" applyFont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55" borderId="26" applyNumberFormat="0" applyFont="0" applyAlignment="0" applyProtection="0"/>
    <xf numFmtId="0" fontId="18" fillId="55" borderId="26" applyNumberFormat="0" applyFont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55" borderId="26" applyNumberFormat="0" applyFont="0" applyAlignment="0" applyProtection="0"/>
    <xf numFmtId="0" fontId="18" fillId="55" borderId="26" applyNumberFormat="0" applyFont="0" applyAlignment="0" applyProtection="0"/>
    <xf numFmtId="0" fontId="18" fillId="55" borderId="26" applyNumberFormat="0" applyFont="0" applyAlignment="0" applyProtection="0"/>
    <xf numFmtId="0" fontId="18" fillId="55" borderId="26" applyNumberFormat="0" applyFont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55" borderId="26" applyNumberFormat="0" applyFont="0" applyAlignment="0" applyProtection="0"/>
    <xf numFmtId="0" fontId="18" fillId="55" borderId="26" applyNumberFormat="0" applyFont="0" applyAlignment="0" applyProtection="0"/>
    <xf numFmtId="0" fontId="18" fillId="55" borderId="26" applyNumberFormat="0" applyFont="0" applyAlignment="0" applyProtection="0"/>
    <xf numFmtId="0" fontId="18" fillId="55" borderId="26" applyNumberFormat="0" applyFont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55" borderId="26" applyNumberFormat="0" applyFont="0" applyAlignment="0" applyProtection="0"/>
    <xf numFmtId="0" fontId="18" fillId="55" borderId="26" applyNumberFormat="0" applyFont="0" applyAlignment="0" applyProtection="0"/>
    <xf numFmtId="0" fontId="18" fillId="55" borderId="26" applyNumberFormat="0" applyFont="0" applyAlignment="0" applyProtection="0"/>
    <xf numFmtId="0" fontId="18" fillId="55" borderId="26" applyNumberFormat="0" applyFont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55" borderId="26" applyNumberFormat="0" applyFont="0" applyAlignment="0" applyProtection="0"/>
    <xf numFmtId="0" fontId="18" fillId="55" borderId="26" applyNumberFormat="0" applyFont="0" applyAlignment="0" applyProtection="0"/>
    <xf numFmtId="0" fontId="18" fillId="55" borderId="26" applyNumberFormat="0" applyFont="0" applyAlignment="0" applyProtection="0"/>
    <xf numFmtId="0" fontId="18" fillId="55" borderId="26" applyNumberFormat="0" applyFont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55" borderId="26" applyNumberFormat="0" applyFont="0" applyAlignment="0" applyProtection="0"/>
    <xf numFmtId="0" fontId="18" fillId="55" borderId="26" applyNumberFormat="0" applyFont="0" applyAlignment="0" applyProtection="0"/>
    <xf numFmtId="0" fontId="18" fillId="55" borderId="26" applyNumberFormat="0" applyFont="0" applyAlignment="0" applyProtection="0"/>
    <xf numFmtId="0" fontId="18" fillId="55" borderId="26" applyNumberFormat="0" applyFont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55" borderId="26" applyNumberFormat="0" applyFont="0" applyAlignment="0" applyProtection="0"/>
    <xf numFmtId="0" fontId="18" fillId="55" borderId="26" applyNumberFormat="0" applyFont="0" applyAlignment="0" applyProtection="0"/>
    <xf numFmtId="0" fontId="18" fillId="55" borderId="26" applyNumberFormat="0" applyFont="0" applyAlignment="0" applyProtection="0"/>
    <xf numFmtId="0" fontId="18" fillId="55" borderId="26" applyNumberFormat="0" applyFont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55" borderId="26" applyNumberFormat="0" applyFont="0" applyAlignment="0" applyProtection="0"/>
    <xf numFmtId="0" fontId="18" fillId="55" borderId="26" applyNumberFormat="0" applyFont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55" borderId="26" applyNumberFormat="0" applyFont="0" applyAlignment="0" applyProtection="0"/>
    <xf numFmtId="0" fontId="18" fillId="55" borderId="26" applyNumberFormat="0" applyFont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55" borderId="26" applyNumberFormat="0" applyFont="0" applyAlignment="0" applyProtection="0"/>
    <xf numFmtId="0" fontId="18" fillId="55" borderId="26" applyNumberFormat="0" applyFont="0" applyAlignment="0" applyProtection="0"/>
    <xf numFmtId="0" fontId="18" fillId="55" borderId="26" applyNumberFormat="0" applyFont="0" applyAlignment="0" applyProtection="0"/>
    <xf numFmtId="0" fontId="18" fillId="55" borderId="26" applyNumberFormat="0" applyFont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55" borderId="26" applyNumberFormat="0" applyFont="0" applyAlignment="0" applyProtection="0"/>
    <xf numFmtId="0" fontId="18" fillId="55" borderId="26" applyNumberFormat="0" applyFont="0" applyAlignment="0" applyProtection="0"/>
    <xf numFmtId="0" fontId="18" fillId="55" borderId="26" applyNumberFormat="0" applyFont="0" applyAlignment="0" applyProtection="0"/>
    <xf numFmtId="0" fontId="18" fillId="55" borderId="26" applyNumberFormat="0" applyFont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55" borderId="26" applyNumberFormat="0" applyFont="0" applyAlignment="0" applyProtection="0"/>
    <xf numFmtId="0" fontId="18" fillId="55" borderId="26" applyNumberFormat="0" applyFont="0" applyAlignment="0" applyProtection="0"/>
    <xf numFmtId="0" fontId="18" fillId="55" borderId="26" applyNumberFormat="0" applyFont="0" applyAlignment="0" applyProtection="0"/>
    <xf numFmtId="0" fontId="18" fillId="55" borderId="26" applyNumberFormat="0" applyFont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55" borderId="26" applyNumberFormat="0" applyFont="0" applyAlignment="0" applyProtection="0"/>
    <xf numFmtId="0" fontId="18" fillId="55" borderId="26" applyNumberFormat="0" applyFont="0" applyAlignment="0" applyProtection="0"/>
    <xf numFmtId="0" fontId="18" fillId="55" borderId="26" applyNumberFormat="0" applyFont="0" applyAlignment="0" applyProtection="0"/>
    <xf numFmtId="0" fontId="18" fillId="55" borderId="26" applyNumberFormat="0" applyFont="0" applyAlignment="0" applyProtection="0"/>
    <xf numFmtId="0" fontId="18" fillId="55" borderId="26" applyNumberFormat="0" applyFont="0" applyAlignment="0" applyProtection="0"/>
    <xf numFmtId="0" fontId="18" fillId="55" borderId="26" applyNumberFormat="0" applyFont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7" fillId="60" borderId="48" applyNumberFormat="0" applyFont="0" applyAlignment="0" applyProtection="0"/>
    <xf numFmtId="0" fontId="17" fillId="60" borderId="48" applyNumberFormat="0" applyFont="0" applyAlignment="0" applyProtection="0"/>
    <xf numFmtId="0" fontId="17" fillId="60" borderId="48" applyNumberFormat="0" applyFont="0" applyAlignment="0" applyProtection="0"/>
    <xf numFmtId="0" fontId="17" fillId="60" borderId="48" applyNumberFormat="0" applyFont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7" fillId="60" borderId="48" applyNumberFormat="0" applyFont="0" applyAlignment="0" applyProtection="0"/>
    <xf numFmtId="0" fontId="17" fillId="60" borderId="48" applyNumberFormat="0" applyFont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7" fillId="60" borderId="48" applyNumberFormat="0" applyFont="0" applyAlignment="0" applyProtection="0"/>
    <xf numFmtId="0" fontId="17" fillId="60" borderId="48" applyNumberFormat="0" applyFont="0" applyAlignment="0" applyProtection="0"/>
    <xf numFmtId="0" fontId="17" fillId="60" borderId="48" applyNumberFormat="0" applyFont="0" applyAlignment="0" applyProtection="0"/>
    <xf numFmtId="0" fontId="17" fillId="60" borderId="48" applyNumberFormat="0" applyFont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7" fillId="60" borderId="48" applyNumberFormat="0" applyFont="0" applyAlignment="0" applyProtection="0"/>
    <xf numFmtId="0" fontId="17" fillId="60" borderId="48" applyNumberFormat="0" applyFont="0" applyAlignment="0" applyProtection="0"/>
    <xf numFmtId="0" fontId="17" fillId="60" borderId="48" applyNumberFormat="0" applyFont="0" applyAlignment="0" applyProtection="0"/>
    <xf numFmtId="0" fontId="17" fillId="60" borderId="48" applyNumberFormat="0" applyFont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7" fillId="60" borderId="48" applyNumberFormat="0" applyFont="0" applyAlignment="0" applyProtection="0"/>
    <xf numFmtId="0" fontId="17" fillId="60" borderId="48" applyNumberFormat="0" applyFont="0" applyAlignment="0" applyProtection="0"/>
    <xf numFmtId="0" fontId="17" fillId="60" borderId="48" applyNumberFormat="0" applyFont="0" applyAlignment="0" applyProtection="0"/>
    <xf numFmtId="0" fontId="17" fillId="60" borderId="48" applyNumberFormat="0" applyFont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7" fillId="60" borderId="48" applyNumberFormat="0" applyFont="0" applyAlignment="0" applyProtection="0"/>
    <xf numFmtId="0" fontId="17" fillId="60" borderId="48" applyNumberFormat="0" applyFont="0" applyAlignment="0" applyProtection="0"/>
    <xf numFmtId="0" fontId="17" fillId="60" borderId="48" applyNumberFormat="0" applyFont="0" applyAlignment="0" applyProtection="0"/>
    <xf numFmtId="0" fontId="17" fillId="60" borderId="48" applyNumberFormat="0" applyFont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7" fillId="60" borderId="48" applyNumberFormat="0" applyFont="0" applyAlignment="0" applyProtection="0"/>
    <xf numFmtId="0" fontId="17" fillId="60" borderId="48" applyNumberFormat="0" applyFont="0" applyAlignment="0" applyProtection="0"/>
    <xf numFmtId="0" fontId="17" fillId="60" borderId="48" applyNumberFormat="0" applyFont="0" applyAlignment="0" applyProtection="0"/>
    <xf numFmtId="0" fontId="17" fillId="60" borderId="48" applyNumberFormat="0" applyFont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7" fillId="60" borderId="48" applyNumberFormat="0" applyFont="0" applyAlignment="0" applyProtection="0"/>
    <xf numFmtId="0" fontId="17" fillId="60" borderId="48" applyNumberFormat="0" applyFont="0" applyAlignment="0" applyProtection="0"/>
    <xf numFmtId="0" fontId="17" fillId="60" borderId="48" applyNumberFormat="0" applyFont="0" applyAlignment="0" applyProtection="0"/>
    <xf numFmtId="0" fontId="17" fillId="60" borderId="48" applyNumberFormat="0" applyFont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7" fillId="60" borderId="48" applyNumberFormat="0" applyFont="0" applyAlignment="0" applyProtection="0"/>
    <xf numFmtId="0" fontId="17" fillId="60" borderId="48" applyNumberFormat="0" applyFont="0" applyAlignment="0" applyProtection="0"/>
    <xf numFmtId="0" fontId="17" fillId="60" borderId="48" applyNumberFormat="0" applyFont="0" applyAlignment="0" applyProtection="0"/>
    <xf numFmtId="0" fontId="17" fillId="60" borderId="48" applyNumberFormat="0" applyFont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7" fillId="60" borderId="48" applyNumberFormat="0" applyFont="0" applyAlignment="0" applyProtection="0"/>
    <xf numFmtId="0" fontId="17" fillId="60" borderId="48" applyNumberFormat="0" applyFont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7" fillId="60" borderId="48" applyNumberFormat="0" applyFont="0" applyAlignment="0" applyProtection="0"/>
    <xf numFmtId="0" fontId="17" fillId="60" borderId="48" applyNumberFormat="0" applyFont="0" applyAlignment="0" applyProtection="0"/>
    <xf numFmtId="0" fontId="17" fillId="60" borderId="48" applyNumberFormat="0" applyFont="0" applyAlignment="0" applyProtection="0"/>
    <xf numFmtId="0" fontId="17" fillId="60" borderId="48" applyNumberFormat="0" applyFont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7" fillId="60" borderId="48" applyNumberFormat="0" applyFont="0" applyAlignment="0" applyProtection="0"/>
    <xf numFmtId="0" fontId="17" fillId="60" borderId="48" applyNumberFormat="0" applyFont="0" applyAlignment="0" applyProtection="0"/>
    <xf numFmtId="0" fontId="17" fillId="60" borderId="48" applyNumberFormat="0" applyFont="0" applyAlignment="0" applyProtection="0"/>
    <xf numFmtId="0" fontId="17" fillId="60" borderId="48" applyNumberFormat="0" applyFont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7" fillId="60" borderId="48" applyNumberFormat="0" applyFont="0" applyAlignment="0" applyProtection="0"/>
    <xf numFmtId="0" fontId="17" fillId="60" borderId="48" applyNumberFormat="0" applyFont="0" applyAlignment="0" applyProtection="0"/>
    <xf numFmtId="0" fontId="17" fillId="60" borderId="48" applyNumberFormat="0" applyFont="0" applyAlignment="0" applyProtection="0"/>
    <xf numFmtId="0" fontId="17" fillId="60" borderId="48" applyNumberFormat="0" applyFont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7" fillId="60" borderId="48" applyNumberFormat="0" applyFont="0" applyAlignment="0" applyProtection="0"/>
    <xf numFmtId="0" fontId="17" fillId="60" borderId="48" applyNumberFormat="0" applyFont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7" fillId="60" borderId="48" applyNumberFormat="0" applyFont="0" applyAlignment="0" applyProtection="0"/>
    <xf numFmtId="0" fontId="17" fillId="60" borderId="48" applyNumberFormat="0" applyFont="0" applyAlignment="0" applyProtection="0"/>
    <xf numFmtId="0" fontId="17" fillId="60" borderId="48" applyNumberFormat="0" applyFont="0" applyAlignment="0" applyProtection="0"/>
    <xf numFmtId="0" fontId="17" fillId="60" borderId="48" applyNumberFormat="0" applyFont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7" fillId="60" borderId="48" applyNumberFormat="0" applyFont="0" applyAlignment="0" applyProtection="0"/>
    <xf numFmtId="0" fontId="17" fillId="60" borderId="48" applyNumberFormat="0" applyFont="0" applyAlignment="0" applyProtection="0"/>
    <xf numFmtId="0" fontId="17" fillId="60" borderId="48" applyNumberFormat="0" applyFont="0" applyAlignment="0" applyProtection="0"/>
    <xf numFmtId="0" fontId="17" fillId="60" borderId="48" applyNumberFormat="0" applyFont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7" fillId="60" borderId="48" applyNumberFormat="0" applyFont="0" applyAlignment="0" applyProtection="0"/>
    <xf numFmtId="0" fontId="17" fillId="60" borderId="48" applyNumberFormat="0" applyFont="0" applyAlignment="0" applyProtection="0"/>
    <xf numFmtId="0" fontId="17" fillId="60" borderId="48" applyNumberFormat="0" applyFont="0" applyAlignment="0" applyProtection="0"/>
    <xf numFmtId="0" fontId="17" fillId="60" borderId="48" applyNumberFormat="0" applyFont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7" fillId="60" borderId="48" applyNumberFormat="0" applyFont="0" applyAlignment="0" applyProtection="0"/>
    <xf numFmtId="0" fontId="17" fillId="60" borderId="48" applyNumberFormat="0" applyFont="0" applyAlignment="0" applyProtection="0"/>
    <xf numFmtId="0" fontId="17" fillId="60" borderId="48" applyNumberFormat="0" applyFont="0" applyAlignment="0" applyProtection="0"/>
    <xf numFmtId="0" fontId="17" fillId="60" borderId="48" applyNumberFormat="0" applyFont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7" fillId="60" borderId="48" applyNumberFormat="0" applyFont="0" applyAlignment="0" applyProtection="0"/>
    <xf numFmtId="0" fontId="17" fillId="60" borderId="48" applyNumberFormat="0" applyFont="0" applyAlignment="0" applyProtection="0"/>
    <xf numFmtId="0" fontId="17" fillId="60" borderId="48" applyNumberFormat="0" applyFont="0" applyAlignment="0" applyProtection="0"/>
    <xf numFmtId="0" fontId="17" fillId="60" borderId="48" applyNumberFormat="0" applyFont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7" fillId="60" borderId="48" applyNumberFormat="0" applyFont="0" applyAlignment="0" applyProtection="0"/>
    <xf numFmtId="0" fontId="17" fillId="60" borderId="48" applyNumberFormat="0" applyFont="0" applyAlignment="0" applyProtection="0"/>
    <xf numFmtId="0" fontId="17" fillId="60" borderId="48" applyNumberFormat="0" applyFont="0" applyAlignment="0" applyProtection="0"/>
    <xf numFmtId="0" fontId="17" fillId="60" borderId="48" applyNumberFormat="0" applyFont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7" fillId="60" borderId="48" applyNumberFormat="0" applyFont="0" applyAlignment="0" applyProtection="0"/>
    <xf numFmtId="0" fontId="17" fillId="60" borderId="48" applyNumberFormat="0" applyFont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7" fillId="60" borderId="48" applyNumberFormat="0" applyFont="0" applyAlignment="0" applyProtection="0"/>
    <xf numFmtId="0" fontId="17" fillId="60" borderId="48" applyNumberFormat="0" applyFont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7" fillId="60" borderId="48" applyNumberFormat="0" applyFont="0" applyAlignment="0" applyProtection="0"/>
    <xf numFmtId="0" fontId="17" fillId="60" borderId="48" applyNumberFormat="0" applyFont="0" applyAlignment="0" applyProtection="0"/>
    <xf numFmtId="0" fontId="17" fillId="60" borderId="48" applyNumberFormat="0" applyFont="0" applyAlignment="0" applyProtection="0"/>
    <xf numFmtId="0" fontId="17" fillId="60" borderId="48" applyNumberFormat="0" applyFont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7" fillId="60" borderId="48" applyNumberFormat="0" applyFont="0" applyAlignment="0" applyProtection="0"/>
    <xf numFmtId="0" fontId="17" fillId="60" borderId="48" applyNumberFormat="0" applyFont="0" applyAlignment="0" applyProtection="0"/>
    <xf numFmtId="0" fontId="17" fillId="60" borderId="48" applyNumberFormat="0" applyFont="0" applyAlignment="0" applyProtection="0"/>
    <xf numFmtId="0" fontId="17" fillId="60" borderId="48" applyNumberFormat="0" applyFont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7" fillId="60" borderId="48" applyNumberFormat="0" applyFont="0" applyAlignment="0" applyProtection="0"/>
    <xf numFmtId="0" fontId="17" fillId="60" borderId="48" applyNumberFormat="0" applyFont="0" applyAlignment="0" applyProtection="0"/>
    <xf numFmtId="0" fontId="17" fillId="60" borderId="48" applyNumberFormat="0" applyFont="0" applyAlignment="0" applyProtection="0"/>
    <xf numFmtId="0" fontId="17" fillId="60" borderId="48" applyNumberFormat="0" applyFont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7" fillId="60" borderId="48" applyNumberFormat="0" applyFont="0" applyAlignment="0" applyProtection="0"/>
    <xf numFmtId="0" fontId="17" fillId="60" borderId="48" applyNumberFormat="0" applyFont="0" applyAlignment="0" applyProtection="0"/>
    <xf numFmtId="0" fontId="17" fillId="60" borderId="48" applyNumberFormat="0" applyFont="0" applyAlignment="0" applyProtection="0"/>
    <xf numFmtId="0" fontId="17" fillId="60" borderId="48" applyNumberFormat="0" applyFont="0" applyAlignment="0" applyProtection="0"/>
    <xf numFmtId="0" fontId="17" fillId="60" borderId="48" applyNumberFormat="0" applyFont="0" applyAlignment="0" applyProtection="0"/>
    <xf numFmtId="0" fontId="17" fillId="60" borderId="48" applyNumberFormat="0" applyFont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9" borderId="8" applyNumberFormat="0" applyFont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9" borderId="8" applyNumberFormat="0" applyFont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9" borderId="8" applyNumberFormat="0" applyFont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9" borderId="8" applyNumberFormat="0" applyFont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9" borderId="8" applyNumberFormat="0" applyFont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9" borderId="8" applyNumberFormat="0" applyFont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55" borderId="26" applyNumberFormat="0" applyFont="0" applyAlignment="0" applyProtection="0"/>
    <xf numFmtId="0" fontId="18" fillId="55" borderId="26" applyNumberFormat="0" applyFont="0" applyAlignment="0" applyProtection="0"/>
    <xf numFmtId="0" fontId="18" fillId="55" borderId="26" applyNumberFormat="0" applyFont="0" applyAlignment="0" applyProtection="0"/>
    <xf numFmtId="0" fontId="18" fillId="55" borderId="26" applyNumberFormat="0" applyFont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55" borderId="26" applyNumberFormat="0" applyFont="0" applyAlignment="0" applyProtection="0"/>
    <xf numFmtId="0" fontId="18" fillId="55" borderId="26" applyNumberFormat="0" applyFont="0" applyAlignment="0" applyProtection="0"/>
    <xf numFmtId="0" fontId="18" fillId="55" borderId="26" applyNumberFormat="0" applyFont="0" applyAlignment="0" applyProtection="0"/>
    <xf numFmtId="0" fontId="18" fillId="55" borderId="26" applyNumberFormat="0" applyFont="0" applyAlignment="0" applyProtection="0"/>
    <xf numFmtId="0" fontId="18" fillId="55" borderId="26" applyNumberFormat="0" applyFont="0" applyAlignment="0" applyProtection="0"/>
    <xf numFmtId="0" fontId="18" fillId="55" borderId="26" applyNumberFormat="0" applyFont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55" borderId="26" applyNumberFormat="0" applyFont="0" applyAlignment="0" applyProtection="0"/>
    <xf numFmtId="0" fontId="18" fillId="55" borderId="26" applyNumberFormat="0" applyFont="0" applyAlignment="0" applyProtection="0"/>
    <xf numFmtId="0" fontId="18" fillId="55" borderId="26" applyNumberFormat="0" applyFont="0" applyAlignment="0" applyProtection="0"/>
    <xf numFmtId="0" fontId="18" fillId="55" borderId="26" applyNumberFormat="0" applyFont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55" borderId="26" applyNumberFormat="0" applyFont="0" applyAlignment="0" applyProtection="0"/>
    <xf numFmtId="0" fontId="18" fillId="55" borderId="26" applyNumberFormat="0" applyFont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55" borderId="26" applyNumberFormat="0" applyFont="0" applyAlignment="0" applyProtection="0"/>
    <xf numFmtId="0" fontId="18" fillId="55" borderId="26" applyNumberFormat="0" applyFont="0" applyAlignment="0" applyProtection="0"/>
    <xf numFmtId="0" fontId="18" fillId="55" borderId="26" applyNumberFormat="0" applyFont="0" applyAlignment="0" applyProtection="0"/>
    <xf numFmtId="0" fontId="18" fillId="55" borderId="26" applyNumberFormat="0" applyFont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55" borderId="26" applyNumberFormat="0" applyFont="0" applyAlignment="0" applyProtection="0"/>
    <xf numFmtId="0" fontId="18" fillId="55" borderId="26" applyNumberFormat="0" applyFont="0" applyAlignment="0" applyProtection="0"/>
    <xf numFmtId="0" fontId="18" fillId="55" borderId="26" applyNumberFormat="0" applyFont="0" applyAlignment="0" applyProtection="0"/>
    <xf numFmtId="0" fontId="18" fillId="55" borderId="26" applyNumberFormat="0" applyFont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55" borderId="26" applyNumberFormat="0" applyFont="0" applyAlignment="0" applyProtection="0"/>
    <xf numFmtId="0" fontId="18" fillId="55" borderId="26" applyNumberFormat="0" applyFont="0" applyAlignment="0" applyProtection="0"/>
    <xf numFmtId="0" fontId="18" fillId="55" borderId="26" applyNumberFormat="0" applyFont="0" applyAlignment="0" applyProtection="0"/>
    <xf numFmtId="0" fontId="18" fillId="55" borderId="26" applyNumberFormat="0" applyFont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55" borderId="26" applyNumberFormat="0" applyFont="0" applyAlignment="0" applyProtection="0"/>
    <xf numFmtId="0" fontId="18" fillId="55" borderId="26" applyNumberFormat="0" applyFont="0" applyAlignment="0" applyProtection="0"/>
    <xf numFmtId="0" fontId="18" fillId="55" borderId="26" applyNumberFormat="0" applyFont="0" applyAlignment="0" applyProtection="0"/>
    <xf numFmtId="0" fontId="18" fillId="55" borderId="26" applyNumberFormat="0" applyFont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55" borderId="26" applyNumberFormat="0" applyFont="0" applyAlignment="0" applyProtection="0"/>
    <xf numFmtId="0" fontId="18" fillId="55" borderId="26" applyNumberFormat="0" applyFont="0" applyAlignment="0" applyProtection="0"/>
    <xf numFmtId="0" fontId="18" fillId="55" borderId="26" applyNumberFormat="0" applyFont="0" applyAlignment="0" applyProtection="0"/>
    <xf numFmtId="0" fontId="18" fillId="55" borderId="26" applyNumberFormat="0" applyFont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55" borderId="26" applyNumberFormat="0" applyFont="0" applyAlignment="0" applyProtection="0"/>
    <xf numFmtId="0" fontId="18" fillId="55" borderId="26" applyNumberFormat="0" applyFont="0" applyAlignment="0" applyProtection="0"/>
    <xf numFmtId="0" fontId="18" fillId="55" borderId="26" applyNumberFormat="0" applyFont="0" applyAlignment="0" applyProtection="0"/>
    <xf numFmtId="0" fontId="18" fillId="55" borderId="26" applyNumberFormat="0" applyFont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55" borderId="26" applyNumberFormat="0" applyFont="0" applyAlignment="0" applyProtection="0"/>
    <xf numFmtId="0" fontId="18" fillId="55" borderId="26" applyNumberFormat="0" applyFont="0" applyAlignment="0" applyProtection="0"/>
    <xf numFmtId="0" fontId="18" fillId="55" borderId="26" applyNumberFormat="0" applyFont="0" applyAlignment="0" applyProtection="0"/>
    <xf numFmtId="0" fontId="18" fillId="55" borderId="26" applyNumberFormat="0" applyFont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55" borderId="26" applyNumberFormat="0" applyFont="0" applyAlignment="0" applyProtection="0"/>
    <xf numFmtId="0" fontId="18" fillId="55" borderId="26" applyNumberFormat="0" applyFont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55" borderId="26" applyNumberFormat="0" applyFont="0" applyAlignment="0" applyProtection="0"/>
    <xf numFmtId="0" fontId="18" fillId="55" borderId="26" applyNumberFormat="0" applyFont="0" applyAlignment="0" applyProtection="0"/>
    <xf numFmtId="0" fontId="18" fillId="55" borderId="26" applyNumberFormat="0" applyFont="0" applyAlignment="0" applyProtection="0"/>
    <xf numFmtId="0" fontId="18" fillId="55" borderId="26" applyNumberFormat="0" applyFont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55" borderId="26" applyNumberFormat="0" applyFont="0" applyAlignment="0" applyProtection="0"/>
    <xf numFmtId="0" fontId="18" fillId="55" borderId="26" applyNumberFormat="0" applyFont="0" applyAlignment="0" applyProtection="0"/>
    <xf numFmtId="0" fontId="18" fillId="55" borderId="26" applyNumberFormat="0" applyFont="0" applyAlignment="0" applyProtection="0"/>
    <xf numFmtId="0" fontId="18" fillId="55" borderId="26" applyNumberFormat="0" applyFont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55" borderId="26" applyNumberFormat="0" applyFont="0" applyAlignment="0" applyProtection="0"/>
    <xf numFmtId="0" fontId="18" fillId="55" borderId="26" applyNumberFormat="0" applyFont="0" applyAlignment="0" applyProtection="0"/>
    <xf numFmtId="0" fontId="18" fillId="55" borderId="26" applyNumberFormat="0" applyFont="0" applyAlignment="0" applyProtection="0"/>
    <xf numFmtId="0" fontId="18" fillId="55" borderId="26" applyNumberFormat="0" applyFont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55" borderId="26" applyNumberFormat="0" applyFont="0" applyAlignment="0" applyProtection="0"/>
    <xf numFmtId="0" fontId="18" fillId="55" borderId="26" applyNumberFormat="0" applyFont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55" borderId="26" applyNumberFormat="0" applyFont="0" applyAlignment="0" applyProtection="0"/>
    <xf numFmtId="0" fontId="18" fillId="55" borderId="26" applyNumberFormat="0" applyFont="0" applyAlignment="0" applyProtection="0"/>
    <xf numFmtId="0" fontId="18" fillId="55" borderId="26" applyNumberFormat="0" applyFont="0" applyAlignment="0" applyProtection="0"/>
    <xf numFmtId="0" fontId="18" fillId="55" borderId="26" applyNumberFormat="0" applyFont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55" borderId="26" applyNumberFormat="0" applyFont="0" applyAlignment="0" applyProtection="0"/>
    <xf numFmtId="0" fontId="18" fillId="55" borderId="26" applyNumberFormat="0" applyFont="0" applyAlignment="0" applyProtection="0"/>
    <xf numFmtId="0" fontId="18" fillId="55" borderId="26" applyNumberFormat="0" applyFont="0" applyAlignment="0" applyProtection="0"/>
    <xf numFmtId="0" fontId="18" fillId="55" borderId="26" applyNumberFormat="0" applyFont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55" borderId="26" applyNumberFormat="0" applyFont="0" applyAlignment="0" applyProtection="0"/>
    <xf numFmtId="0" fontId="18" fillId="55" borderId="26" applyNumberFormat="0" applyFont="0" applyAlignment="0" applyProtection="0"/>
    <xf numFmtId="0" fontId="18" fillId="55" borderId="26" applyNumberFormat="0" applyFont="0" applyAlignment="0" applyProtection="0"/>
    <xf numFmtId="0" fontId="18" fillId="55" borderId="26" applyNumberFormat="0" applyFont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55" borderId="26" applyNumberFormat="0" applyFont="0" applyAlignment="0" applyProtection="0"/>
    <xf numFmtId="0" fontId="18" fillId="55" borderId="26" applyNumberFormat="0" applyFont="0" applyAlignment="0" applyProtection="0"/>
    <xf numFmtId="0" fontId="18" fillId="55" borderId="26" applyNumberFormat="0" applyFont="0" applyAlignment="0" applyProtection="0"/>
    <xf numFmtId="0" fontId="18" fillId="55" borderId="26" applyNumberFormat="0" applyFont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55" borderId="26" applyNumberFormat="0" applyFont="0" applyAlignment="0" applyProtection="0"/>
    <xf numFmtId="0" fontId="18" fillId="55" borderId="26" applyNumberFormat="0" applyFont="0" applyAlignment="0" applyProtection="0"/>
    <xf numFmtId="0" fontId="18" fillId="55" borderId="26" applyNumberFormat="0" applyFont="0" applyAlignment="0" applyProtection="0"/>
    <xf numFmtId="0" fontId="18" fillId="55" borderId="26" applyNumberFormat="0" applyFont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55" borderId="26" applyNumberFormat="0" applyFont="0" applyAlignment="0" applyProtection="0"/>
    <xf numFmtId="0" fontId="18" fillId="55" borderId="26" applyNumberFormat="0" applyFont="0" applyAlignment="0" applyProtection="0"/>
    <xf numFmtId="0" fontId="18" fillId="55" borderId="26" applyNumberFormat="0" applyFont="0" applyAlignment="0" applyProtection="0"/>
    <xf numFmtId="0" fontId="18" fillId="55" borderId="26" applyNumberFormat="0" applyFont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55" borderId="26" applyNumberFormat="0" applyFont="0" applyAlignment="0" applyProtection="0"/>
    <xf numFmtId="0" fontId="18" fillId="55" borderId="26" applyNumberFormat="0" applyFont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55" borderId="26" applyNumberFormat="0" applyFont="0" applyAlignment="0" applyProtection="0"/>
    <xf numFmtId="0" fontId="18" fillId="55" borderId="26" applyNumberFormat="0" applyFont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55" borderId="26" applyNumberFormat="0" applyFont="0" applyAlignment="0" applyProtection="0"/>
    <xf numFmtId="0" fontId="18" fillId="55" borderId="26" applyNumberFormat="0" applyFont="0" applyAlignment="0" applyProtection="0"/>
    <xf numFmtId="0" fontId="18" fillId="55" borderId="26" applyNumberFormat="0" applyFont="0" applyAlignment="0" applyProtection="0"/>
    <xf numFmtId="0" fontId="18" fillId="55" borderId="26" applyNumberFormat="0" applyFont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55" borderId="26" applyNumberFormat="0" applyFont="0" applyAlignment="0" applyProtection="0"/>
    <xf numFmtId="0" fontId="18" fillId="55" borderId="26" applyNumberFormat="0" applyFont="0" applyAlignment="0" applyProtection="0"/>
    <xf numFmtId="0" fontId="18" fillId="55" borderId="26" applyNumberFormat="0" applyFont="0" applyAlignment="0" applyProtection="0"/>
    <xf numFmtId="0" fontId="18" fillId="55" borderId="26" applyNumberFormat="0" applyFont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55" borderId="26" applyNumberFormat="0" applyFont="0" applyAlignment="0" applyProtection="0"/>
    <xf numFmtId="0" fontId="18" fillId="55" borderId="26" applyNumberFormat="0" applyFont="0" applyAlignment="0" applyProtection="0"/>
    <xf numFmtId="0" fontId="18" fillId="55" borderId="26" applyNumberFormat="0" applyFont="0" applyAlignment="0" applyProtection="0"/>
    <xf numFmtId="0" fontId="18" fillId="55" borderId="26" applyNumberFormat="0" applyFont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55" borderId="26" applyNumberFormat="0" applyFont="0" applyAlignment="0" applyProtection="0"/>
    <xf numFmtId="0" fontId="18" fillId="55" borderId="26" applyNumberFormat="0" applyFont="0" applyAlignment="0" applyProtection="0"/>
    <xf numFmtId="0" fontId="18" fillId="55" borderId="26" applyNumberFormat="0" applyFont="0" applyAlignment="0" applyProtection="0"/>
    <xf numFmtId="0" fontId="18" fillId="55" borderId="26" applyNumberFormat="0" applyFont="0" applyAlignment="0" applyProtection="0"/>
    <xf numFmtId="0" fontId="18" fillId="55" borderId="26" applyNumberFormat="0" applyFont="0" applyAlignment="0" applyProtection="0"/>
    <xf numFmtId="0" fontId="18" fillId="55" borderId="26" applyNumberFormat="0" applyFont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55" borderId="26" applyNumberFormat="0" applyFont="0" applyAlignment="0" applyProtection="0"/>
    <xf numFmtId="0" fontId="18" fillId="55" borderId="26" applyNumberFormat="0" applyFont="0" applyAlignment="0" applyProtection="0"/>
    <xf numFmtId="0" fontId="18" fillId="55" borderId="26" applyNumberFormat="0" applyFont="0" applyAlignment="0" applyProtection="0"/>
    <xf numFmtId="0" fontId="18" fillId="55" borderId="26" applyNumberFormat="0" applyFont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55" borderId="26" applyNumberFormat="0" applyFont="0" applyAlignment="0" applyProtection="0"/>
    <xf numFmtId="0" fontId="18" fillId="55" borderId="26" applyNumberFormat="0" applyFont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55" borderId="26" applyNumberFormat="0" applyFont="0" applyAlignment="0" applyProtection="0"/>
    <xf numFmtId="0" fontId="18" fillId="55" borderId="26" applyNumberFormat="0" applyFont="0" applyAlignment="0" applyProtection="0"/>
    <xf numFmtId="0" fontId="18" fillId="55" borderId="26" applyNumberFormat="0" applyFont="0" applyAlignment="0" applyProtection="0"/>
    <xf numFmtId="0" fontId="18" fillId="55" borderId="26" applyNumberFormat="0" applyFont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55" borderId="26" applyNumberFormat="0" applyFont="0" applyAlignment="0" applyProtection="0"/>
    <xf numFmtId="0" fontId="18" fillId="55" borderId="26" applyNumberFormat="0" applyFont="0" applyAlignment="0" applyProtection="0"/>
    <xf numFmtId="0" fontId="18" fillId="55" borderId="26" applyNumberFormat="0" applyFont="0" applyAlignment="0" applyProtection="0"/>
    <xf numFmtId="0" fontId="18" fillId="55" borderId="26" applyNumberFormat="0" applyFont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55" borderId="26" applyNumberFormat="0" applyFont="0" applyAlignment="0" applyProtection="0"/>
    <xf numFmtId="0" fontId="18" fillId="55" borderId="26" applyNumberFormat="0" applyFont="0" applyAlignment="0" applyProtection="0"/>
    <xf numFmtId="0" fontId="18" fillId="55" borderId="26" applyNumberFormat="0" applyFont="0" applyAlignment="0" applyProtection="0"/>
    <xf numFmtId="0" fontId="18" fillId="55" borderId="26" applyNumberFormat="0" applyFont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55" borderId="26" applyNumberFormat="0" applyFont="0" applyAlignment="0" applyProtection="0"/>
    <xf numFmtId="0" fontId="18" fillId="55" borderId="26" applyNumberFormat="0" applyFont="0" applyAlignment="0" applyProtection="0"/>
    <xf numFmtId="0" fontId="18" fillId="55" borderId="26" applyNumberFormat="0" applyFont="0" applyAlignment="0" applyProtection="0"/>
    <xf numFmtId="0" fontId="18" fillId="55" borderId="26" applyNumberFormat="0" applyFont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55" borderId="26" applyNumberFormat="0" applyFont="0" applyAlignment="0" applyProtection="0"/>
    <xf numFmtId="0" fontId="18" fillId="55" borderId="26" applyNumberFormat="0" applyFont="0" applyAlignment="0" applyProtection="0"/>
    <xf numFmtId="0" fontId="18" fillId="55" borderId="26" applyNumberFormat="0" applyFont="0" applyAlignment="0" applyProtection="0"/>
    <xf numFmtId="0" fontId="18" fillId="55" borderId="26" applyNumberFormat="0" applyFont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55" borderId="26" applyNumberFormat="0" applyFont="0" applyAlignment="0" applyProtection="0"/>
    <xf numFmtId="0" fontId="18" fillId="55" borderId="26" applyNumberFormat="0" applyFont="0" applyAlignment="0" applyProtection="0"/>
    <xf numFmtId="0" fontId="18" fillId="55" borderId="26" applyNumberFormat="0" applyFont="0" applyAlignment="0" applyProtection="0"/>
    <xf numFmtId="0" fontId="18" fillId="55" borderId="26" applyNumberFormat="0" applyFont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55" borderId="26" applyNumberFormat="0" applyFont="0" applyAlignment="0" applyProtection="0"/>
    <xf numFmtId="0" fontId="18" fillId="55" borderId="26" applyNumberFormat="0" applyFont="0" applyAlignment="0" applyProtection="0"/>
    <xf numFmtId="0" fontId="18" fillId="55" borderId="26" applyNumberFormat="0" applyFont="0" applyAlignment="0" applyProtection="0"/>
    <xf numFmtId="0" fontId="18" fillId="55" borderId="26" applyNumberFormat="0" applyFont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55" borderId="26" applyNumberFormat="0" applyFont="0" applyAlignment="0" applyProtection="0"/>
    <xf numFmtId="0" fontId="18" fillId="55" borderId="26" applyNumberFormat="0" applyFont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55" borderId="26" applyNumberFormat="0" applyFont="0" applyAlignment="0" applyProtection="0"/>
    <xf numFmtId="0" fontId="18" fillId="55" borderId="26" applyNumberFormat="0" applyFont="0" applyAlignment="0" applyProtection="0"/>
    <xf numFmtId="0" fontId="18" fillId="55" borderId="26" applyNumberFormat="0" applyFont="0" applyAlignment="0" applyProtection="0"/>
    <xf numFmtId="0" fontId="18" fillId="55" borderId="26" applyNumberFormat="0" applyFont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55" borderId="26" applyNumberFormat="0" applyFont="0" applyAlignment="0" applyProtection="0"/>
    <xf numFmtId="0" fontId="18" fillId="55" borderId="26" applyNumberFormat="0" applyFont="0" applyAlignment="0" applyProtection="0"/>
    <xf numFmtId="0" fontId="18" fillId="55" borderId="26" applyNumberFormat="0" applyFont="0" applyAlignment="0" applyProtection="0"/>
    <xf numFmtId="0" fontId="18" fillId="55" borderId="26" applyNumberFormat="0" applyFont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55" borderId="26" applyNumberFormat="0" applyFont="0" applyAlignment="0" applyProtection="0"/>
    <xf numFmtId="0" fontId="18" fillId="55" borderId="26" applyNumberFormat="0" applyFont="0" applyAlignment="0" applyProtection="0"/>
    <xf numFmtId="0" fontId="18" fillId="55" borderId="26" applyNumberFormat="0" applyFont="0" applyAlignment="0" applyProtection="0"/>
    <xf numFmtId="0" fontId="18" fillId="55" borderId="26" applyNumberFormat="0" applyFont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55" borderId="26" applyNumberFormat="0" applyFont="0" applyAlignment="0" applyProtection="0"/>
    <xf numFmtId="0" fontId="18" fillId="55" borderId="26" applyNumberFormat="0" applyFont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55" borderId="26" applyNumberFormat="0" applyFont="0" applyAlignment="0" applyProtection="0"/>
    <xf numFmtId="0" fontId="18" fillId="55" borderId="26" applyNumberFormat="0" applyFont="0" applyAlignment="0" applyProtection="0"/>
    <xf numFmtId="0" fontId="18" fillId="55" borderId="26" applyNumberFormat="0" applyFont="0" applyAlignment="0" applyProtection="0"/>
    <xf numFmtId="0" fontId="18" fillId="55" borderId="26" applyNumberFormat="0" applyFont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55" borderId="26" applyNumberFormat="0" applyFont="0" applyAlignment="0" applyProtection="0"/>
    <xf numFmtId="0" fontId="18" fillId="55" borderId="26" applyNumberFormat="0" applyFont="0" applyAlignment="0" applyProtection="0"/>
    <xf numFmtId="0" fontId="18" fillId="55" borderId="26" applyNumberFormat="0" applyFont="0" applyAlignment="0" applyProtection="0"/>
    <xf numFmtId="0" fontId="18" fillId="55" borderId="26" applyNumberFormat="0" applyFont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55" borderId="26" applyNumberFormat="0" applyFont="0" applyAlignment="0" applyProtection="0"/>
    <xf numFmtId="0" fontId="18" fillId="55" borderId="26" applyNumberFormat="0" applyFont="0" applyAlignment="0" applyProtection="0"/>
    <xf numFmtId="0" fontId="18" fillId="55" borderId="26" applyNumberFormat="0" applyFont="0" applyAlignment="0" applyProtection="0"/>
    <xf numFmtId="0" fontId="18" fillId="55" borderId="26" applyNumberFormat="0" applyFont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55" borderId="26" applyNumberFormat="0" applyFont="0" applyAlignment="0" applyProtection="0"/>
    <xf numFmtId="0" fontId="18" fillId="55" borderId="26" applyNumberFormat="0" applyFont="0" applyAlignment="0" applyProtection="0"/>
    <xf numFmtId="0" fontId="18" fillId="55" borderId="26" applyNumberFormat="0" applyFont="0" applyAlignment="0" applyProtection="0"/>
    <xf numFmtId="0" fontId="18" fillId="55" borderId="26" applyNumberFormat="0" applyFont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55" borderId="26" applyNumberFormat="0" applyFont="0" applyAlignment="0" applyProtection="0"/>
    <xf numFmtId="0" fontId="18" fillId="55" borderId="26" applyNumberFormat="0" applyFont="0" applyAlignment="0" applyProtection="0"/>
    <xf numFmtId="0" fontId="18" fillId="55" borderId="26" applyNumberFormat="0" applyFont="0" applyAlignment="0" applyProtection="0"/>
    <xf numFmtId="0" fontId="18" fillId="55" borderId="26" applyNumberFormat="0" applyFont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55" borderId="26" applyNumberFormat="0" applyFont="0" applyAlignment="0" applyProtection="0"/>
    <xf numFmtId="0" fontId="18" fillId="55" borderId="26" applyNumberFormat="0" applyFont="0" applyAlignment="0" applyProtection="0"/>
    <xf numFmtId="0" fontId="18" fillId="55" borderId="26" applyNumberFormat="0" applyFont="0" applyAlignment="0" applyProtection="0"/>
    <xf numFmtId="0" fontId="18" fillId="55" borderId="26" applyNumberFormat="0" applyFont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55" borderId="26" applyNumberFormat="0" applyFont="0" applyAlignment="0" applyProtection="0"/>
    <xf numFmtId="0" fontId="18" fillId="55" borderId="26" applyNumberFormat="0" applyFont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55" borderId="26" applyNumberFormat="0" applyFont="0" applyAlignment="0" applyProtection="0"/>
    <xf numFmtId="0" fontId="18" fillId="55" borderId="26" applyNumberFormat="0" applyFont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55" borderId="26" applyNumberFormat="0" applyFont="0" applyAlignment="0" applyProtection="0"/>
    <xf numFmtId="0" fontId="18" fillId="55" borderId="26" applyNumberFormat="0" applyFont="0" applyAlignment="0" applyProtection="0"/>
    <xf numFmtId="0" fontId="18" fillId="55" borderId="26" applyNumberFormat="0" applyFont="0" applyAlignment="0" applyProtection="0"/>
    <xf numFmtId="0" fontId="18" fillId="55" borderId="26" applyNumberFormat="0" applyFont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55" borderId="26" applyNumberFormat="0" applyFont="0" applyAlignment="0" applyProtection="0"/>
    <xf numFmtId="0" fontId="18" fillId="55" borderId="26" applyNumberFormat="0" applyFont="0" applyAlignment="0" applyProtection="0"/>
    <xf numFmtId="0" fontId="18" fillId="55" borderId="26" applyNumberFormat="0" applyFont="0" applyAlignment="0" applyProtection="0"/>
    <xf numFmtId="0" fontId="18" fillId="55" borderId="26" applyNumberFormat="0" applyFont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55" borderId="26" applyNumberFormat="0" applyFont="0" applyAlignment="0" applyProtection="0"/>
    <xf numFmtId="0" fontId="18" fillId="55" borderId="26" applyNumberFormat="0" applyFont="0" applyAlignment="0" applyProtection="0"/>
    <xf numFmtId="0" fontId="18" fillId="55" borderId="26" applyNumberFormat="0" applyFont="0" applyAlignment="0" applyProtection="0"/>
    <xf numFmtId="0" fontId="18" fillId="55" borderId="26" applyNumberFormat="0" applyFont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55" borderId="26" applyNumberFormat="0" applyFont="0" applyAlignment="0" applyProtection="0"/>
    <xf numFmtId="0" fontId="18" fillId="55" borderId="26" applyNumberFormat="0" applyFont="0" applyAlignment="0" applyProtection="0"/>
    <xf numFmtId="0" fontId="18" fillId="55" borderId="26" applyNumberFormat="0" applyFont="0" applyAlignment="0" applyProtection="0"/>
    <xf numFmtId="0" fontId="18" fillId="55" borderId="26" applyNumberFormat="0" applyFont="0" applyAlignment="0" applyProtection="0"/>
    <xf numFmtId="0" fontId="18" fillId="55" borderId="26" applyNumberFormat="0" applyFont="0" applyAlignment="0" applyProtection="0"/>
    <xf numFmtId="0" fontId="18" fillId="55" borderId="26" applyNumberFormat="0" applyFont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55" borderId="26" applyNumberFormat="0" applyFont="0" applyAlignment="0" applyProtection="0"/>
    <xf numFmtId="0" fontId="18" fillId="55" borderId="26" applyNumberFormat="0" applyFont="0" applyAlignment="0" applyProtection="0"/>
    <xf numFmtId="0" fontId="18" fillId="55" borderId="26" applyNumberFormat="0" applyFont="0" applyAlignment="0" applyProtection="0"/>
    <xf numFmtId="0" fontId="18" fillId="55" borderId="26" applyNumberFormat="0" applyFont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55" borderId="26" applyNumberFormat="0" applyFont="0" applyAlignment="0" applyProtection="0"/>
    <xf numFmtId="0" fontId="18" fillId="55" borderId="26" applyNumberFormat="0" applyFont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55" borderId="26" applyNumberFormat="0" applyFont="0" applyAlignment="0" applyProtection="0"/>
    <xf numFmtId="0" fontId="18" fillId="55" borderId="26" applyNumberFormat="0" applyFont="0" applyAlignment="0" applyProtection="0"/>
    <xf numFmtId="0" fontId="18" fillId="55" borderId="26" applyNumberFormat="0" applyFont="0" applyAlignment="0" applyProtection="0"/>
    <xf numFmtId="0" fontId="18" fillId="55" borderId="26" applyNumberFormat="0" applyFont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55" borderId="26" applyNumberFormat="0" applyFont="0" applyAlignment="0" applyProtection="0"/>
    <xf numFmtId="0" fontId="18" fillId="55" borderId="26" applyNumberFormat="0" applyFont="0" applyAlignment="0" applyProtection="0"/>
    <xf numFmtId="0" fontId="18" fillId="55" borderId="26" applyNumberFormat="0" applyFont="0" applyAlignment="0" applyProtection="0"/>
    <xf numFmtId="0" fontId="18" fillId="55" borderId="26" applyNumberFormat="0" applyFont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55" borderId="26" applyNumberFormat="0" applyFont="0" applyAlignment="0" applyProtection="0"/>
    <xf numFmtId="0" fontId="18" fillId="55" borderId="26" applyNumberFormat="0" applyFont="0" applyAlignment="0" applyProtection="0"/>
    <xf numFmtId="0" fontId="18" fillId="55" borderId="26" applyNumberFormat="0" applyFont="0" applyAlignment="0" applyProtection="0"/>
    <xf numFmtId="0" fontId="18" fillId="55" borderId="26" applyNumberFormat="0" applyFont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55" borderId="26" applyNumberFormat="0" applyFont="0" applyAlignment="0" applyProtection="0"/>
    <xf numFmtId="0" fontId="18" fillId="55" borderId="26" applyNumberFormat="0" applyFont="0" applyAlignment="0" applyProtection="0"/>
    <xf numFmtId="0" fontId="18" fillId="55" borderId="26" applyNumberFormat="0" applyFont="0" applyAlignment="0" applyProtection="0"/>
    <xf numFmtId="0" fontId="18" fillId="55" borderId="26" applyNumberFormat="0" applyFont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55" borderId="26" applyNumberFormat="0" applyFont="0" applyAlignment="0" applyProtection="0"/>
    <xf numFmtId="0" fontId="18" fillId="55" borderId="26" applyNumberFormat="0" applyFont="0" applyAlignment="0" applyProtection="0"/>
    <xf numFmtId="0" fontId="18" fillId="55" borderId="26" applyNumberFormat="0" applyFont="0" applyAlignment="0" applyProtection="0"/>
    <xf numFmtId="0" fontId="18" fillId="55" borderId="26" applyNumberFormat="0" applyFont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55" borderId="26" applyNumberFormat="0" applyFont="0" applyAlignment="0" applyProtection="0"/>
    <xf numFmtId="0" fontId="18" fillId="55" borderId="26" applyNumberFormat="0" applyFont="0" applyAlignment="0" applyProtection="0"/>
    <xf numFmtId="0" fontId="18" fillId="55" borderId="26" applyNumberFormat="0" applyFont="0" applyAlignment="0" applyProtection="0"/>
    <xf numFmtId="0" fontId="18" fillId="55" borderId="26" applyNumberFormat="0" applyFont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55" borderId="26" applyNumberFormat="0" applyFont="0" applyAlignment="0" applyProtection="0"/>
    <xf numFmtId="0" fontId="18" fillId="55" borderId="26" applyNumberFormat="0" applyFont="0" applyAlignment="0" applyProtection="0"/>
    <xf numFmtId="0" fontId="18" fillId="55" borderId="26" applyNumberFormat="0" applyFont="0" applyAlignment="0" applyProtection="0"/>
    <xf numFmtId="0" fontId="18" fillId="55" borderId="26" applyNumberFormat="0" applyFont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55" borderId="26" applyNumberFormat="0" applyFont="0" applyAlignment="0" applyProtection="0"/>
    <xf numFmtId="0" fontId="18" fillId="55" borderId="26" applyNumberFormat="0" applyFont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55" borderId="26" applyNumberFormat="0" applyFont="0" applyAlignment="0" applyProtection="0"/>
    <xf numFmtId="0" fontId="18" fillId="55" borderId="26" applyNumberFormat="0" applyFont="0" applyAlignment="0" applyProtection="0"/>
    <xf numFmtId="0" fontId="18" fillId="55" borderId="26" applyNumberFormat="0" applyFont="0" applyAlignment="0" applyProtection="0"/>
    <xf numFmtId="0" fontId="18" fillId="55" borderId="26" applyNumberFormat="0" applyFont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55" borderId="26" applyNumberFormat="0" applyFont="0" applyAlignment="0" applyProtection="0"/>
    <xf numFmtId="0" fontId="18" fillId="55" borderId="26" applyNumberFormat="0" applyFont="0" applyAlignment="0" applyProtection="0"/>
    <xf numFmtId="0" fontId="18" fillId="55" borderId="26" applyNumberFormat="0" applyFont="0" applyAlignment="0" applyProtection="0"/>
    <xf numFmtId="0" fontId="18" fillId="55" borderId="26" applyNumberFormat="0" applyFont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55" borderId="26" applyNumberFormat="0" applyFont="0" applyAlignment="0" applyProtection="0"/>
    <xf numFmtId="0" fontId="18" fillId="55" borderId="26" applyNumberFormat="0" applyFont="0" applyAlignment="0" applyProtection="0"/>
    <xf numFmtId="0" fontId="18" fillId="55" borderId="26" applyNumberFormat="0" applyFont="0" applyAlignment="0" applyProtection="0"/>
    <xf numFmtId="0" fontId="18" fillId="55" borderId="26" applyNumberFormat="0" applyFont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55" borderId="26" applyNumberFormat="0" applyFont="0" applyAlignment="0" applyProtection="0"/>
    <xf numFmtId="0" fontId="18" fillId="55" borderId="26" applyNumberFormat="0" applyFont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55" borderId="26" applyNumberFormat="0" applyFont="0" applyAlignment="0" applyProtection="0"/>
    <xf numFmtId="0" fontId="18" fillId="55" borderId="26" applyNumberFormat="0" applyFont="0" applyAlignment="0" applyProtection="0"/>
    <xf numFmtId="0" fontId="18" fillId="55" borderId="26" applyNumberFormat="0" applyFont="0" applyAlignment="0" applyProtection="0"/>
    <xf numFmtId="0" fontId="18" fillId="55" borderId="26" applyNumberFormat="0" applyFont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55" borderId="26" applyNumberFormat="0" applyFont="0" applyAlignment="0" applyProtection="0"/>
    <xf numFmtId="0" fontId="18" fillId="55" borderId="26" applyNumberFormat="0" applyFont="0" applyAlignment="0" applyProtection="0"/>
    <xf numFmtId="0" fontId="18" fillId="55" borderId="26" applyNumberFormat="0" applyFont="0" applyAlignment="0" applyProtection="0"/>
    <xf numFmtId="0" fontId="18" fillId="55" borderId="26" applyNumberFormat="0" applyFont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55" borderId="26" applyNumberFormat="0" applyFont="0" applyAlignment="0" applyProtection="0"/>
    <xf numFmtId="0" fontId="18" fillId="55" borderId="26" applyNumberFormat="0" applyFont="0" applyAlignment="0" applyProtection="0"/>
    <xf numFmtId="0" fontId="18" fillId="55" borderId="26" applyNumberFormat="0" applyFont="0" applyAlignment="0" applyProtection="0"/>
    <xf numFmtId="0" fontId="18" fillId="55" borderId="26" applyNumberFormat="0" applyFont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55" borderId="26" applyNumberFormat="0" applyFont="0" applyAlignment="0" applyProtection="0"/>
    <xf numFmtId="0" fontId="18" fillId="55" borderId="26" applyNumberFormat="0" applyFont="0" applyAlignment="0" applyProtection="0"/>
    <xf numFmtId="0" fontId="18" fillId="55" borderId="26" applyNumberFormat="0" applyFont="0" applyAlignment="0" applyProtection="0"/>
    <xf numFmtId="0" fontId="18" fillId="55" borderId="26" applyNumberFormat="0" applyFont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55" borderId="26" applyNumberFormat="0" applyFont="0" applyAlignment="0" applyProtection="0"/>
    <xf numFmtId="0" fontId="18" fillId="55" borderId="26" applyNumberFormat="0" applyFont="0" applyAlignment="0" applyProtection="0"/>
    <xf numFmtId="0" fontId="18" fillId="55" borderId="26" applyNumberFormat="0" applyFont="0" applyAlignment="0" applyProtection="0"/>
    <xf numFmtId="0" fontId="18" fillId="55" borderId="26" applyNumberFormat="0" applyFont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55" borderId="26" applyNumberFormat="0" applyFont="0" applyAlignment="0" applyProtection="0"/>
    <xf numFmtId="0" fontId="18" fillId="55" borderId="26" applyNumberFormat="0" applyFont="0" applyAlignment="0" applyProtection="0"/>
    <xf numFmtId="0" fontId="18" fillId="55" borderId="26" applyNumberFormat="0" applyFont="0" applyAlignment="0" applyProtection="0"/>
    <xf numFmtId="0" fontId="18" fillId="55" borderId="26" applyNumberFormat="0" applyFont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55" borderId="26" applyNumberFormat="0" applyFont="0" applyAlignment="0" applyProtection="0"/>
    <xf numFmtId="0" fontId="18" fillId="55" borderId="26" applyNumberFormat="0" applyFont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55" borderId="26" applyNumberFormat="0" applyFont="0" applyAlignment="0" applyProtection="0"/>
    <xf numFmtId="0" fontId="18" fillId="55" borderId="26" applyNumberFormat="0" applyFont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55" borderId="26" applyNumberFormat="0" applyFont="0" applyAlignment="0" applyProtection="0"/>
    <xf numFmtId="0" fontId="18" fillId="55" borderId="26" applyNumberFormat="0" applyFont="0" applyAlignment="0" applyProtection="0"/>
    <xf numFmtId="0" fontId="18" fillId="55" borderId="26" applyNumberFormat="0" applyFont="0" applyAlignment="0" applyProtection="0"/>
    <xf numFmtId="0" fontId="18" fillId="55" borderId="26" applyNumberFormat="0" applyFont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55" borderId="26" applyNumberFormat="0" applyFont="0" applyAlignment="0" applyProtection="0"/>
    <xf numFmtId="0" fontId="18" fillId="55" borderId="26" applyNumberFormat="0" applyFont="0" applyAlignment="0" applyProtection="0"/>
    <xf numFmtId="0" fontId="18" fillId="55" borderId="26" applyNumberFormat="0" applyFont="0" applyAlignment="0" applyProtection="0"/>
    <xf numFmtId="0" fontId="18" fillId="55" borderId="26" applyNumberFormat="0" applyFont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55" borderId="26" applyNumberFormat="0" applyFont="0" applyAlignment="0" applyProtection="0"/>
    <xf numFmtId="0" fontId="18" fillId="55" borderId="26" applyNumberFormat="0" applyFont="0" applyAlignment="0" applyProtection="0"/>
    <xf numFmtId="0" fontId="18" fillId="55" borderId="26" applyNumberFormat="0" applyFont="0" applyAlignment="0" applyProtection="0"/>
    <xf numFmtId="0" fontId="18" fillId="55" borderId="26" applyNumberFormat="0" applyFont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55" borderId="26" applyNumberFormat="0" applyFont="0" applyAlignment="0" applyProtection="0"/>
    <xf numFmtId="0" fontId="18" fillId="55" borderId="26" applyNumberFormat="0" applyFont="0" applyAlignment="0" applyProtection="0"/>
    <xf numFmtId="0" fontId="18" fillId="55" borderId="26" applyNumberFormat="0" applyFont="0" applyAlignment="0" applyProtection="0"/>
    <xf numFmtId="0" fontId="18" fillId="55" borderId="26" applyNumberFormat="0" applyFont="0" applyAlignment="0" applyProtection="0"/>
    <xf numFmtId="0" fontId="18" fillId="55" borderId="26" applyNumberFormat="0" applyFont="0" applyAlignment="0" applyProtection="0"/>
    <xf numFmtId="0" fontId="18" fillId="55" borderId="26" applyNumberFormat="0" applyFont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55" borderId="26" applyNumberFormat="0" applyFont="0" applyAlignment="0" applyProtection="0"/>
    <xf numFmtId="0" fontId="18" fillId="55" borderId="26" applyNumberFormat="0" applyFont="0" applyAlignment="0" applyProtection="0"/>
    <xf numFmtId="0" fontId="18" fillId="55" borderId="26" applyNumberFormat="0" applyFont="0" applyAlignment="0" applyProtection="0"/>
    <xf numFmtId="0" fontId="18" fillId="55" borderId="26" applyNumberFormat="0" applyFont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55" borderId="26" applyNumberFormat="0" applyFont="0" applyAlignment="0" applyProtection="0"/>
    <xf numFmtId="0" fontId="18" fillId="55" borderId="26" applyNumberFormat="0" applyFont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55" borderId="26" applyNumberFormat="0" applyFont="0" applyAlignment="0" applyProtection="0"/>
    <xf numFmtId="0" fontId="18" fillId="55" borderId="26" applyNumberFormat="0" applyFont="0" applyAlignment="0" applyProtection="0"/>
    <xf numFmtId="0" fontId="18" fillId="55" borderId="26" applyNumberFormat="0" applyFont="0" applyAlignment="0" applyProtection="0"/>
    <xf numFmtId="0" fontId="18" fillId="55" borderId="26" applyNumberFormat="0" applyFont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55" borderId="26" applyNumberFormat="0" applyFont="0" applyAlignment="0" applyProtection="0"/>
    <xf numFmtId="0" fontId="18" fillId="55" borderId="26" applyNumberFormat="0" applyFont="0" applyAlignment="0" applyProtection="0"/>
    <xf numFmtId="0" fontId="18" fillId="55" borderId="26" applyNumberFormat="0" applyFont="0" applyAlignment="0" applyProtection="0"/>
    <xf numFmtId="0" fontId="18" fillId="55" borderId="26" applyNumberFormat="0" applyFont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55" borderId="26" applyNumberFormat="0" applyFont="0" applyAlignment="0" applyProtection="0"/>
    <xf numFmtId="0" fontId="18" fillId="55" borderId="26" applyNumberFormat="0" applyFont="0" applyAlignment="0" applyProtection="0"/>
    <xf numFmtId="0" fontId="18" fillId="55" borderId="26" applyNumberFormat="0" applyFont="0" applyAlignment="0" applyProtection="0"/>
    <xf numFmtId="0" fontId="18" fillId="55" borderId="26" applyNumberFormat="0" applyFont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55" borderId="26" applyNumberFormat="0" applyFont="0" applyAlignment="0" applyProtection="0"/>
    <xf numFmtId="0" fontId="18" fillId="55" borderId="26" applyNumberFormat="0" applyFont="0" applyAlignment="0" applyProtection="0"/>
    <xf numFmtId="0" fontId="18" fillId="55" borderId="26" applyNumberFormat="0" applyFont="0" applyAlignment="0" applyProtection="0"/>
    <xf numFmtId="0" fontId="18" fillId="55" borderId="26" applyNumberFormat="0" applyFont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55" borderId="26" applyNumberFormat="0" applyFont="0" applyAlignment="0" applyProtection="0"/>
    <xf numFmtId="0" fontId="18" fillId="55" borderId="26" applyNumberFormat="0" applyFont="0" applyAlignment="0" applyProtection="0"/>
    <xf numFmtId="0" fontId="18" fillId="55" borderId="26" applyNumberFormat="0" applyFont="0" applyAlignment="0" applyProtection="0"/>
    <xf numFmtId="0" fontId="18" fillId="55" borderId="26" applyNumberFormat="0" applyFont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55" borderId="26" applyNumberFormat="0" applyFont="0" applyAlignment="0" applyProtection="0"/>
    <xf numFmtId="0" fontId="18" fillId="55" borderId="26" applyNumberFormat="0" applyFont="0" applyAlignment="0" applyProtection="0"/>
    <xf numFmtId="0" fontId="18" fillId="55" borderId="26" applyNumberFormat="0" applyFont="0" applyAlignment="0" applyProtection="0"/>
    <xf numFmtId="0" fontId="18" fillId="55" borderId="26" applyNumberFormat="0" applyFont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55" borderId="26" applyNumberFormat="0" applyFont="0" applyAlignment="0" applyProtection="0"/>
    <xf numFmtId="0" fontId="18" fillId="55" borderId="26" applyNumberFormat="0" applyFont="0" applyAlignment="0" applyProtection="0"/>
    <xf numFmtId="0" fontId="18" fillId="55" borderId="26" applyNumberFormat="0" applyFont="0" applyAlignment="0" applyProtection="0"/>
    <xf numFmtId="0" fontId="18" fillId="55" borderId="26" applyNumberFormat="0" applyFont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55" borderId="26" applyNumberFormat="0" applyFont="0" applyAlignment="0" applyProtection="0"/>
    <xf numFmtId="0" fontId="18" fillId="55" borderId="26" applyNumberFormat="0" applyFont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55" borderId="26" applyNumberFormat="0" applyFont="0" applyAlignment="0" applyProtection="0"/>
    <xf numFmtId="0" fontId="18" fillId="55" borderId="26" applyNumberFormat="0" applyFont="0" applyAlignment="0" applyProtection="0"/>
    <xf numFmtId="0" fontId="18" fillId="55" borderId="26" applyNumberFormat="0" applyFont="0" applyAlignment="0" applyProtection="0"/>
    <xf numFmtId="0" fontId="18" fillId="55" borderId="26" applyNumberFormat="0" applyFont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55" borderId="26" applyNumberFormat="0" applyFont="0" applyAlignment="0" applyProtection="0"/>
    <xf numFmtId="0" fontId="18" fillId="55" borderId="26" applyNumberFormat="0" applyFont="0" applyAlignment="0" applyProtection="0"/>
    <xf numFmtId="0" fontId="18" fillId="55" borderId="26" applyNumberFormat="0" applyFont="0" applyAlignment="0" applyProtection="0"/>
    <xf numFmtId="0" fontId="18" fillId="55" borderId="26" applyNumberFormat="0" applyFont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55" borderId="26" applyNumberFormat="0" applyFont="0" applyAlignment="0" applyProtection="0"/>
    <xf numFmtId="0" fontId="18" fillId="55" borderId="26" applyNumberFormat="0" applyFont="0" applyAlignment="0" applyProtection="0"/>
    <xf numFmtId="0" fontId="18" fillId="55" borderId="26" applyNumberFormat="0" applyFont="0" applyAlignment="0" applyProtection="0"/>
    <xf numFmtId="0" fontId="18" fillId="55" borderId="26" applyNumberFormat="0" applyFont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55" borderId="26" applyNumberFormat="0" applyFont="0" applyAlignment="0" applyProtection="0"/>
    <xf numFmtId="0" fontId="18" fillId="55" borderId="26" applyNumberFormat="0" applyFont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55" borderId="26" applyNumberFormat="0" applyFont="0" applyAlignment="0" applyProtection="0"/>
    <xf numFmtId="0" fontId="18" fillId="55" borderId="26" applyNumberFormat="0" applyFont="0" applyAlignment="0" applyProtection="0"/>
    <xf numFmtId="0" fontId="18" fillId="55" borderId="26" applyNumberFormat="0" applyFont="0" applyAlignment="0" applyProtection="0"/>
    <xf numFmtId="0" fontId="18" fillId="55" borderId="26" applyNumberFormat="0" applyFont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55" borderId="26" applyNumberFormat="0" applyFont="0" applyAlignment="0" applyProtection="0"/>
    <xf numFmtId="0" fontId="18" fillId="55" borderId="26" applyNumberFormat="0" applyFont="0" applyAlignment="0" applyProtection="0"/>
    <xf numFmtId="0" fontId="18" fillId="55" borderId="26" applyNumberFormat="0" applyFont="0" applyAlignment="0" applyProtection="0"/>
    <xf numFmtId="0" fontId="18" fillId="55" borderId="26" applyNumberFormat="0" applyFont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55" borderId="26" applyNumberFormat="0" applyFont="0" applyAlignment="0" applyProtection="0"/>
    <xf numFmtId="0" fontId="18" fillId="55" borderId="26" applyNumberFormat="0" applyFont="0" applyAlignment="0" applyProtection="0"/>
    <xf numFmtId="0" fontId="18" fillId="55" borderId="26" applyNumberFormat="0" applyFont="0" applyAlignment="0" applyProtection="0"/>
    <xf numFmtId="0" fontId="18" fillId="55" borderId="26" applyNumberFormat="0" applyFont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55" borderId="26" applyNumberFormat="0" applyFont="0" applyAlignment="0" applyProtection="0"/>
    <xf numFmtId="0" fontId="18" fillId="55" borderId="26" applyNumberFormat="0" applyFont="0" applyAlignment="0" applyProtection="0"/>
    <xf numFmtId="0" fontId="18" fillId="55" borderId="26" applyNumberFormat="0" applyFont="0" applyAlignment="0" applyProtection="0"/>
    <xf numFmtId="0" fontId="18" fillId="55" borderId="26" applyNumberFormat="0" applyFont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55" borderId="26" applyNumberFormat="0" applyFont="0" applyAlignment="0" applyProtection="0"/>
    <xf numFmtId="0" fontId="18" fillId="55" borderId="26" applyNumberFormat="0" applyFont="0" applyAlignment="0" applyProtection="0"/>
    <xf numFmtId="0" fontId="18" fillId="55" borderId="26" applyNumberFormat="0" applyFont="0" applyAlignment="0" applyProtection="0"/>
    <xf numFmtId="0" fontId="18" fillId="55" borderId="26" applyNumberFormat="0" applyFont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55" borderId="26" applyNumberFormat="0" applyFont="0" applyAlignment="0" applyProtection="0"/>
    <xf numFmtId="0" fontId="18" fillId="55" borderId="26" applyNumberFormat="0" applyFont="0" applyAlignment="0" applyProtection="0"/>
    <xf numFmtId="0" fontId="18" fillId="55" borderId="26" applyNumberFormat="0" applyFont="0" applyAlignment="0" applyProtection="0"/>
    <xf numFmtId="0" fontId="18" fillId="55" borderId="26" applyNumberFormat="0" applyFont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55" borderId="26" applyNumberFormat="0" applyFont="0" applyAlignment="0" applyProtection="0"/>
    <xf numFmtId="0" fontId="18" fillId="55" borderId="26" applyNumberFormat="0" applyFont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55" borderId="26" applyNumberFormat="0" applyFont="0" applyAlignment="0" applyProtection="0"/>
    <xf numFmtId="0" fontId="18" fillId="55" borderId="26" applyNumberFormat="0" applyFont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55" borderId="26" applyNumberFormat="0" applyFont="0" applyAlignment="0" applyProtection="0"/>
    <xf numFmtId="0" fontId="18" fillId="55" borderId="26" applyNumberFormat="0" applyFont="0" applyAlignment="0" applyProtection="0"/>
    <xf numFmtId="0" fontId="18" fillId="55" borderId="26" applyNumberFormat="0" applyFont="0" applyAlignment="0" applyProtection="0"/>
    <xf numFmtId="0" fontId="18" fillId="55" borderId="26" applyNumberFormat="0" applyFont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55" borderId="26" applyNumberFormat="0" applyFont="0" applyAlignment="0" applyProtection="0"/>
    <xf numFmtId="0" fontId="18" fillId="55" borderId="26" applyNumberFormat="0" applyFont="0" applyAlignment="0" applyProtection="0"/>
    <xf numFmtId="0" fontId="18" fillId="55" borderId="26" applyNumberFormat="0" applyFont="0" applyAlignment="0" applyProtection="0"/>
    <xf numFmtId="0" fontId="18" fillId="55" borderId="26" applyNumberFormat="0" applyFont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55" borderId="26" applyNumberFormat="0" applyFont="0" applyAlignment="0" applyProtection="0"/>
    <xf numFmtId="0" fontId="18" fillId="55" borderId="26" applyNumberFormat="0" applyFont="0" applyAlignment="0" applyProtection="0"/>
    <xf numFmtId="0" fontId="18" fillId="55" borderId="26" applyNumberFormat="0" applyFont="0" applyAlignment="0" applyProtection="0"/>
    <xf numFmtId="0" fontId="18" fillId="55" borderId="26" applyNumberFormat="0" applyFont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55" borderId="26" applyNumberFormat="0" applyFont="0" applyAlignment="0" applyProtection="0"/>
    <xf numFmtId="0" fontId="18" fillId="55" borderId="26" applyNumberFormat="0" applyFont="0" applyAlignment="0" applyProtection="0"/>
    <xf numFmtId="0" fontId="18" fillId="55" borderId="26" applyNumberFormat="0" applyFont="0" applyAlignment="0" applyProtection="0"/>
    <xf numFmtId="0" fontId="18" fillId="55" borderId="26" applyNumberFormat="0" applyFont="0" applyAlignment="0" applyProtection="0"/>
    <xf numFmtId="0" fontId="18" fillId="55" borderId="26" applyNumberFormat="0" applyFont="0" applyAlignment="0" applyProtection="0"/>
    <xf numFmtId="0" fontId="18" fillId="55" borderId="26" applyNumberFormat="0" applyFont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3" fillId="55" borderId="26" applyNumberFormat="0" applyFont="0" applyAlignment="0" applyProtection="0"/>
    <xf numFmtId="0" fontId="23" fillId="55" borderId="26" applyNumberFormat="0" applyFont="0" applyAlignment="0" applyProtection="0"/>
    <xf numFmtId="0" fontId="23" fillId="55" borderId="26" applyNumberFormat="0" applyFont="0" applyAlignment="0" applyProtection="0"/>
    <xf numFmtId="0" fontId="23" fillId="55" borderId="26" applyNumberFormat="0" applyFont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3" fillId="55" borderId="26" applyNumberFormat="0" applyFont="0" applyAlignment="0" applyProtection="0"/>
    <xf numFmtId="0" fontId="23" fillId="55" borderId="26" applyNumberFormat="0" applyFont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3" fillId="55" borderId="26" applyNumberFormat="0" applyFont="0" applyAlignment="0" applyProtection="0"/>
    <xf numFmtId="0" fontId="23" fillId="55" borderId="26" applyNumberFormat="0" applyFont="0" applyAlignment="0" applyProtection="0"/>
    <xf numFmtId="0" fontId="23" fillId="55" borderId="26" applyNumberFormat="0" applyFont="0" applyAlignment="0" applyProtection="0"/>
    <xf numFmtId="0" fontId="23" fillId="55" borderId="26" applyNumberFormat="0" applyFont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3" fillId="55" borderId="26" applyNumberFormat="0" applyFont="0" applyAlignment="0" applyProtection="0"/>
    <xf numFmtId="0" fontId="23" fillId="55" borderId="26" applyNumberFormat="0" applyFont="0" applyAlignment="0" applyProtection="0"/>
    <xf numFmtId="0" fontId="23" fillId="55" borderId="26" applyNumberFormat="0" applyFont="0" applyAlignment="0" applyProtection="0"/>
    <xf numFmtId="0" fontId="23" fillId="55" borderId="26" applyNumberFormat="0" applyFont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3" fillId="55" borderId="26" applyNumberFormat="0" applyFont="0" applyAlignment="0" applyProtection="0"/>
    <xf numFmtId="0" fontId="23" fillId="55" borderId="26" applyNumberFormat="0" applyFont="0" applyAlignment="0" applyProtection="0"/>
    <xf numFmtId="0" fontId="23" fillId="55" borderId="26" applyNumberFormat="0" applyFont="0" applyAlignment="0" applyProtection="0"/>
    <xf numFmtId="0" fontId="23" fillId="55" borderId="26" applyNumberFormat="0" applyFont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3" fillId="55" borderId="26" applyNumberFormat="0" applyFont="0" applyAlignment="0" applyProtection="0"/>
    <xf numFmtId="0" fontId="23" fillId="55" borderId="26" applyNumberFormat="0" applyFont="0" applyAlignment="0" applyProtection="0"/>
    <xf numFmtId="0" fontId="23" fillId="55" borderId="26" applyNumberFormat="0" applyFont="0" applyAlignment="0" applyProtection="0"/>
    <xf numFmtId="0" fontId="23" fillId="55" borderId="26" applyNumberFormat="0" applyFont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3" fillId="55" borderId="26" applyNumberFormat="0" applyFont="0" applyAlignment="0" applyProtection="0"/>
    <xf numFmtId="0" fontId="23" fillId="55" borderId="26" applyNumberFormat="0" applyFont="0" applyAlignment="0" applyProtection="0"/>
    <xf numFmtId="0" fontId="23" fillId="55" borderId="26" applyNumberFormat="0" applyFont="0" applyAlignment="0" applyProtection="0"/>
    <xf numFmtId="0" fontId="23" fillId="55" borderId="26" applyNumberFormat="0" applyFont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3" fillId="55" borderId="26" applyNumberFormat="0" applyFont="0" applyAlignment="0" applyProtection="0"/>
    <xf numFmtId="0" fontId="23" fillId="55" borderId="26" applyNumberFormat="0" applyFont="0" applyAlignment="0" applyProtection="0"/>
    <xf numFmtId="0" fontId="23" fillId="55" borderId="26" applyNumberFormat="0" applyFont="0" applyAlignment="0" applyProtection="0"/>
    <xf numFmtId="0" fontId="23" fillId="55" borderId="26" applyNumberFormat="0" applyFont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3" fillId="55" borderId="26" applyNumberFormat="0" applyFont="0" applyAlignment="0" applyProtection="0"/>
    <xf numFmtId="0" fontId="23" fillId="55" borderId="26" applyNumberFormat="0" applyFont="0" applyAlignment="0" applyProtection="0"/>
    <xf numFmtId="0" fontId="23" fillId="55" borderId="26" applyNumberFormat="0" applyFont="0" applyAlignment="0" applyProtection="0"/>
    <xf numFmtId="0" fontId="23" fillId="55" borderId="26" applyNumberFormat="0" applyFont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3" fillId="55" borderId="26" applyNumberFormat="0" applyFont="0" applyAlignment="0" applyProtection="0"/>
    <xf numFmtId="0" fontId="23" fillId="55" borderId="26" applyNumberFormat="0" applyFont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3" fillId="55" borderId="26" applyNumberFormat="0" applyFont="0" applyAlignment="0" applyProtection="0"/>
    <xf numFmtId="0" fontId="23" fillId="55" borderId="26" applyNumberFormat="0" applyFont="0" applyAlignment="0" applyProtection="0"/>
    <xf numFmtId="0" fontId="23" fillId="55" borderId="26" applyNumberFormat="0" applyFont="0" applyAlignment="0" applyProtection="0"/>
    <xf numFmtId="0" fontId="23" fillId="55" borderId="26" applyNumberFormat="0" applyFont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3" fillId="55" borderId="26" applyNumberFormat="0" applyFont="0" applyAlignment="0" applyProtection="0"/>
    <xf numFmtId="0" fontId="23" fillId="55" borderId="26" applyNumberFormat="0" applyFont="0" applyAlignment="0" applyProtection="0"/>
    <xf numFmtId="0" fontId="23" fillId="55" borderId="26" applyNumberFormat="0" applyFont="0" applyAlignment="0" applyProtection="0"/>
    <xf numFmtId="0" fontId="23" fillId="55" borderId="26" applyNumberFormat="0" applyFont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3" fillId="55" borderId="26" applyNumberFormat="0" applyFont="0" applyAlignment="0" applyProtection="0"/>
    <xf numFmtId="0" fontId="23" fillId="55" borderId="26" applyNumberFormat="0" applyFont="0" applyAlignment="0" applyProtection="0"/>
    <xf numFmtId="0" fontId="23" fillId="55" borderId="26" applyNumberFormat="0" applyFont="0" applyAlignment="0" applyProtection="0"/>
    <xf numFmtId="0" fontId="23" fillId="55" borderId="26" applyNumberFormat="0" applyFont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3" fillId="55" borderId="26" applyNumberFormat="0" applyFont="0" applyAlignment="0" applyProtection="0"/>
    <xf numFmtId="0" fontId="23" fillId="55" borderId="26" applyNumberFormat="0" applyFont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3" fillId="55" borderId="26" applyNumberFormat="0" applyFont="0" applyAlignment="0" applyProtection="0"/>
    <xf numFmtId="0" fontId="23" fillId="55" borderId="26" applyNumberFormat="0" applyFont="0" applyAlignment="0" applyProtection="0"/>
    <xf numFmtId="0" fontId="23" fillId="55" borderId="26" applyNumberFormat="0" applyFont="0" applyAlignment="0" applyProtection="0"/>
    <xf numFmtId="0" fontId="23" fillId="55" borderId="26" applyNumberFormat="0" applyFont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3" fillId="55" borderId="26" applyNumberFormat="0" applyFont="0" applyAlignment="0" applyProtection="0"/>
    <xf numFmtId="0" fontId="23" fillId="55" borderId="26" applyNumberFormat="0" applyFont="0" applyAlignment="0" applyProtection="0"/>
    <xf numFmtId="0" fontId="23" fillId="55" borderId="26" applyNumberFormat="0" applyFont="0" applyAlignment="0" applyProtection="0"/>
    <xf numFmtId="0" fontId="23" fillId="55" borderId="26" applyNumberFormat="0" applyFont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3" fillId="55" borderId="26" applyNumberFormat="0" applyFont="0" applyAlignment="0" applyProtection="0"/>
    <xf numFmtId="0" fontId="23" fillId="55" borderId="26" applyNumberFormat="0" applyFont="0" applyAlignment="0" applyProtection="0"/>
    <xf numFmtId="0" fontId="23" fillId="55" borderId="26" applyNumberFormat="0" applyFont="0" applyAlignment="0" applyProtection="0"/>
    <xf numFmtId="0" fontId="23" fillId="55" borderId="26" applyNumberFormat="0" applyFont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3" fillId="55" borderId="26" applyNumberFormat="0" applyFont="0" applyAlignment="0" applyProtection="0"/>
    <xf numFmtId="0" fontId="23" fillId="55" borderId="26" applyNumberFormat="0" applyFont="0" applyAlignment="0" applyProtection="0"/>
    <xf numFmtId="0" fontId="23" fillId="55" borderId="26" applyNumberFormat="0" applyFont="0" applyAlignment="0" applyProtection="0"/>
    <xf numFmtId="0" fontId="23" fillId="55" borderId="26" applyNumberFormat="0" applyFont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3" fillId="55" borderId="26" applyNumberFormat="0" applyFont="0" applyAlignment="0" applyProtection="0"/>
    <xf numFmtId="0" fontId="23" fillId="55" borderId="26" applyNumberFormat="0" applyFont="0" applyAlignment="0" applyProtection="0"/>
    <xf numFmtId="0" fontId="23" fillId="55" borderId="26" applyNumberFormat="0" applyFont="0" applyAlignment="0" applyProtection="0"/>
    <xf numFmtId="0" fontId="23" fillId="55" borderId="26" applyNumberFormat="0" applyFont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3" fillId="55" borderId="26" applyNumberFormat="0" applyFont="0" applyAlignment="0" applyProtection="0"/>
    <xf numFmtId="0" fontId="23" fillId="55" borderId="26" applyNumberFormat="0" applyFont="0" applyAlignment="0" applyProtection="0"/>
    <xf numFmtId="0" fontId="23" fillId="55" borderId="26" applyNumberFormat="0" applyFont="0" applyAlignment="0" applyProtection="0"/>
    <xf numFmtId="0" fontId="23" fillId="55" borderId="26" applyNumberFormat="0" applyFont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3" fillId="55" borderId="26" applyNumberFormat="0" applyFont="0" applyAlignment="0" applyProtection="0"/>
    <xf numFmtId="0" fontId="23" fillId="55" borderId="26" applyNumberFormat="0" applyFont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3" fillId="55" borderId="26" applyNumberFormat="0" applyFont="0" applyAlignment="0" applyProtection="0"/>
    <xf numFmtId="0" fontId="23" fillId="55" borderId="26" applyNumberFormat="0" applyFont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3" fillId="55" borderId="26" applyNumberFormat="0" applyFont="0" applyAlignment="0" applyProtection="0"/>
    <xf numFmtId="0" fontId="23" fillId="55" borderId="26" applyNumberFormat="0" applyFont="0" applyAlignment="0" applyProtection="0"/>
    <xf numFmtId="0" fontId="23" fillId="55" borderId="26" applyNumberFormat="0" applyFont="0" applyAlignment="0" applyProtection="0"/>
    <xf numFmtId="0" fontId="23" fillId="55" borderId="26" applyNumberFormat="0" applyFont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3" fillId="55" borderId="26" applyNumberFormat="0" applyFont="0" applyAlignment="0" applyProtection="0"/>
    <xf numFmtId="0" fontId="23" fillId="55" borderId="26" applyNumberFormat="0" applyFont="0" applyAlignment="0" applyProtection="0"/>
    <xf numFmtId="0" fontId="23" fillId="55" borderId="26" applyNumberFormat="0" applyFont="0" applyAlignment="0" applyProtection="0"/>
    <xf numFmtId="0" fontId="23" fillId="55" borderId="26" applyNumberFormat="0" applyFont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3" fillId="55" borderId="26" applyNumberFormat="0" applyFont="0" applyAlignment="0" applyProtection="0"/>
    <xf numFmtId="0" fontId="23" fillId="55" borderId="26" applyNumberFormat="0" applyFont="0" applyAlignment="0" applyProtection="0"/>
    <xf numFmtId="0" fontId="23" fillId="55" borderId="26" applyNumberFormat="0" applyFont="0" applyAlignment="0" applyProtection="0"/>
    <xf numFmtId="0" fontId="23" fillId="55" borderId="26" applyNumberFormat="0" applyFont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3" fillId="55" borderId="26" applyNumberFormat="0" applyFont="0" applyAlignment="0" applyProtection="0"/>
    <xf numFmtId="0" fontId="23" fillId="55" borderId="26" applyNumberFormat="0" applyFont="0" applyAlignment="0" applyProtection="0"/>
    <xf numFmtId="0" fontId="23" fillId="55" borderId="26" applyNumberFormat="0" applyFont="0" applyAlignment="0" applyProtection="0"/>
    <xf numFmtId="0" fontId="23" fillId="55" borderId="26" applyNumberFormat="0" applyFont="0" applyAlignment="0" applyProtection="0"/>
    <xf numFmtId="0" fontId="23" fillId="55" borderId="26" applyNumberFormat="0" applyFont="0" applyAlignment="0" applyProtection="0"/>
    <xf numFmtId="0" fontId="23" fillId="55" borderId="26" applyNumberFormat="0" applyFont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55" borderId="26" applyNumberFormat="0" applyFont="0" applyAlignment="0" applyProtection="0"/>
    <xf numFmtId="0" fontId="18" fillId="55" borderId="26" applyNumberFormat="0" applyFont="0" applyAlignment="0" applyProtection="0"/>
    <xf numFmtId="0" fontId="18" fillId="55" borderId="26" applyNumberFormat="0" applyFont="0" applyAlignment="0" applyProtection="0"/>
    <xf numFmtId="0" fontId="18" fillId="55" borderId="26" applyNumberFormat="0" applyFont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55" borderId="26" applyNumberFormat="0" applyFont="0" applyAlignment="0" applyProtection="0"/>
    <xf numFmtId="0" fontId="18" fillId="55" borderId="26" applyNumberFormat="0" applyFont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55" borderId="26" applyNumberFormat="0" applyFont="0" applyAlignment="0" applyProtection="0"/>
    <xf numFmtId="0" fontId="18" fillId="55" borderId="26" applyNumberFormat="0" applyFont="0" applyAlignment="0" applyProtection="0"/>
    <xf numFmtId="0" fontId="18" fillId="55" borderId="26" applyNumberFormat="0" applyFont="0" applyAlignment="0" applyProtection="0"/>
    <xf numFmtId="0" fontId="18" fillId="55" borderId="26" applyNumberFormat="0" applyFont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55" borderId="26" applyNumberFormat="0" applyFont="0" applyAlignment="0" applyProtection="0"/>
    <xf numFmtId="0" fontId="18" fillId="55" borderId="26" applyNumberFormat="0" applyFont="0" applyAlignment="0" applyProtection="0"/>
    <xf numFmtId="0" fontId="18" fillId="55" borderId="26" applyNumberFormat="0" applyFont="0" applyAlignment="0" applyProtection="0"/>
    <xf numFmtId="0" fontId="18" fillId="55" borderId="26" applyNumberFormat="0" applyFont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55" borderId="26" applyNumberFormat="0" applyFont="0" applyAlignment="0" applyProtection="0"/>
    <xf numFmtId="0" fontId="18" fillId="55" borderId="26" applyNumberFormat="0" applyFont="0" applyAlignment="0" applyProtection="0"/>
    <xf numFmtId="0" fontId="18" fillId="55" borderId="26" applyNumberFormat="0" applyFont="0" applyAlignment="0" applyProtection="0"/>
    <xf numFmtId="0" fontId="18" fillId="55" borderId="26" applyNumberFormat="0" applyFont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55" borderId="26" applyNumberFormat="0" applyFont="0" applyAlignment="0" applyProtection="0"/>
    <xf numFmtId="0" fontId="18" fillId="55" borderId="26" applyNumberFormat="0" applyFont="0" applyAlignment="0" applyProtection="0"/>
    <xf numFmtId="0" fontId="18" fillId="55" borderId="26" applyNumberFormat="0" applyFont="0" applyAlignment="0" applyProtection="0"/>
    <xf numFmtId="0" fontId="18" fillId="55" borderId="26" applyNumberFormat="0" applyFont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55" borderId="26" applyNumberFormat="0" applyFont="0" applyAlignment="0" applyProtection="0"/>
    <xf numFmtId="0" fontId="18" fillId="55" borderId="26" applyNumberFormat="0" applyFont="0" applyAlignment="0" applyProtection="0"/>
    <xf numFmtId="0" fontId="18" fillId="55" borderId="26" applyNumberFormat="0" applyFont="0" applyAlignment="0" applyProtection="0"/>
    <xf numFmtId="0" fontId="18" fillId="55" borderId="26" applyNumberFormat="0" applyFont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55" borderId="26" applyNumberFormat="0" applyFont="0" applyAlignment="0" applyProtection="0"/>
    <xf numFmtId="0" fontId="18" fillId="55" borderId="26" applyNumberFormat="0" applyFont="0" applyAlignment="0" applyProtection="0"/>
    <xf numFmtId="0" fontId="18" fillId="55" borderId="26" applyNumberFormat="0" applyFont="0" applyAlignment="0" applyProtection="0"/>
    <xf numFmtId="0" fontId="18" fillId="55" borderId="26" applyNumberFormat="0" applyFont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55" borderId="26" applyNumberFormat="0" applyFont="0" applyAlignment="0" applyProtection="0"/>
    <xf numFmtId="0" fontId="18" fillId="55" borderId="26" applyNumberFormat="0" applyFont="0" applyAlignment="0" applyProtection="0"/>
    <xf numFmtId="0" fontId="18" fillId="55" borderId="26" applyNumberFormat="0" applyFont="0" applyAlignment="0" applyProtection="0"/>
    <xf numFmtId="0" fontId="18" fillId="55" borderId="26" applyNumberFormat="0" applyFont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55" borderId="26" applyNumberFormat="0" applyFont="0" applyAlignment="0" applyProtection="0"/>
    <xf numFmtId="0" fontId="18" fillId="55" borderId="26" applyNumberFormat="0" applyFont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55" borderId="26" applyNumberFormat="0" applyFont="0" applyAlignment="0" applyProtection="0"/>
    <xf numFmtId="0" fontId="18" fillId="55" borderId="26" applyNumberFormat="0" applyFont="0" applyAlignment="0" applyProtection="0"/>
    <xf numFmtId="0" fontId="18" fillId="55" borderId="26" applyNumberFormat="0" applyFont="0" applyAlignment="0" applyProtection="0"/>
    <xf numFmtId="0" fontId="18" fillId="55" borderId="26" applyNumberFormat="0" applyFont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55" borderId="26" applyNumberFormat="0" applyFont="0" applyAlignment="0" applyProtection="0"/>
    <xf numFmtId="0" fontId="18" fillId="55" borderId="26" applyNumberFormat="0" applyFont="0" applyAlignment="0" applyProtection="0"/>
    <xf numFmtId="0" fontId="18" fillId="55" borderId="26" applyNumberFormat="0" applyFont="0" applyAlignment="0" applyProtection="0"/>
    <xf numFmtId="0" fontId="18" fillId="55" borderId="26" applyNumberFormat="0" applyFont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55" borderId="26" applyNumberFormat="0" applyFont="0" applyAlignment="0" applyProtection="0"/>
    <xf numFmtId="0" fontId="18" fillId="55" borderId="26" applyNumberFormat="0" applyFont="0" applyAlignment="0" applyProtection="0"/>
    <xf numFmtId="0" fontId="18" fillId="55" borderId="26" applyNumberFormat="0" applyFont="0" applyAlignment="0" applyProtection="0"/>
    <xf numFmtId="0" fontId="18" fillId="55" borderId="26" applyNumberFormat="0" applyFont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55" borderId="26" applyNumberFormat="0" applyFont="0" applyAlignment="0" applyProtection="0"/>
    <xf numFmtId="0" fontId="18" fillId="55" borderId="26" applyNumberFormat="0" applyFont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55" borderId="26" applyNumberFormat="0" applyFont="0" applyAlignment="0" applyProtection="0"/>
    <xf numFmtId="0" fontId="18" fillId="55" borderId="26" applyNumberFormat="0" applyFont="0" applyAlignment="0" applyProtection="0"/>
    <xf numFmtId="0" fontId="18" fillId="55" borderId="26" applyNumberFormat="0" applyFont="0" applyAlignment="0" applyProtection="0"/>
    <xf numFmtId="0" fontId="18" fillId="55" borderId="26" applyNumberFormat="0" applyFont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55" borderId="26" applyNumberFormat="0" applyFont="0" applyAlignment="0" applyProtection="0"/>
    <xf numFmtId="0" fontId="18" fillId="55" borderId="26" applyNumberFormat="0" applyFont="0" applyAlignment="0" applyProtection="0"/>
    <xf numFmtId="0" fontId="18" fillId="55" borderId="26" applyNumberFormat="0" applyFont="0" applyAlignment="0" applyProtection="0"/>
    <xf numFmtId="0" fontId="18" fillId="55" borderId="26" applyNumberFormat="0" applyFont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55" borderId="26" applyNumberFormat="0" applyFont="0" applyAlignment="0" applyProtection="0"/>
    <xf numFmtId="0" fontId="18" fillId="55" borderId="26" applyNumberFormat="0" applyFont="0" applyAlignment="0" applyProtection="0"/>
    <xf numFmtId="0" fontId="18" fillId="55" borderId="26" applyNumberFormat="0" applyFont="0" applyAlignment="0" applyProtection="0"/>
    <xf numFmtId="0" fontId="18" fillId="55" borderId="26" applyNumberFormat="0" applyFont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55" borderId="26" applyNumberFormat="0" applyFont="0" applyAlignment="0" applyProtection="0"/>
    <xf numFmtId="0" fontId="18" fillId="55" borderId="26" applyNumberFormat="0" applyFont="0" applyAlignment="0" applyProtection="0"/>
    <xf numFmtId="0" fontId="18" fillId="55" borderId="26" applyNumberFormat="0" applyFont="0" applyAlignment="0" applyProtection="0"/>
    <xf numFmtId="0" fontId="18" fillId="55" borderId="26" applyNumberFormat="0" applyFont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55" borderId="26" applyNumberFormat="0" applyFont="0" applyAlignment="0" applyProtection="0"/>
    <xf numFmtId="0" fontId="18" fillId="55" borderId="26" applyNumberFormat="0" applyFont="0" applyAlignment="0" applyProtection="0"/>
    <xf numFmtId="0" fontId="18" fillId="55" borderId="26" applyNumberFormat="0" applyFont="0" applyAlignment="0" applyProtection="0"/>
    <xf numFmtId="0" fontId="18" fillId="55" borderId="26" applyNumberFormat="0" applyFont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55" borderId="26" applyNumberFormat="0" applyFont="0" applyAlignment="0" applyProtection="0"/>
    <xf numFmtId="0" fontId="18" fillId="55" borderId="26" applyNumberFormat="0" applyFont="0" applyAlignment="0" applyProtection="0"/>
    <xf numFmtId="0" fontId="18" fillId="55" borderId="26" applyNumberFormat="0" applyFont="0" applyAlignment="0" applyProtection="0"/>
    <xf numFmtId="0" fontId="18" fillId="55" borderId="26" applyNumberFormat="0" applyFont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55" borderId="26" applyNumberFormat="0" applyFont="0" applyAlignment="0" applyProtection="0"/>
    <xf numFmtId="0" fontId="18" fillId="55" borderId="26" applyNumberFormat="0" applyFont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55" borderId="26" applyNumberFormat="0" applyFont="0" applyAlignment="0" applyProtection="0"/>
    <xf numFmtId="0" fontId="18" fillId="55" borderId="26" applyNumberFormat="0" applyFont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55" borderId="26" applyNumberFormat="0" applyFont="0" applyAlignment="0" applyProtection="0"/>
    <xf numFmtId="0" fontId="18" fillId="55" borderId="26" applyNumberFormat="0" applyFont="0" applyAlignment="0" applyProtection="0"/>
    <xf numFmtId="0" fontId="18" fillId="55" borderId="26" applyNumberFormat="0" applyFont="0" applyAlignment="0" applyProtection="0"/>
    <xf numFmtId="0" fontId="18" fillId="55" borderId="26" applyNumberFormat="0" applyFont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55" borderId="26" applyNumberFormat="0" applyFont="0" applyAlignment="0" applyProtection="0"/>
    <xf numFmtId="0" fontId="18" fillId="55" borderId="26" applyNumberFormat="0" applyFont="0" applyAlignment="0" applyProtection="0"/>
    <xf numFmtId="0" fontId="18" fillId="55" borderId="26" applyNumberFormat="0" applyFont="0" applyAlignment="0" applyProtection="0"/>
    <xf numFmtId="0" fontId="18" fillId="55" borderId="26" applyNumberFormat="0" applyFont="0" applyAlignment="0" applyProtection="0"/>
    <xf numFmtId="0" fontId="1" fillId="0" borderId="0"/>
    <xf numFmtId="275" fontId="60" fillId="0" borderId="0" applyFont="0" applyFill="0" applyBorder="0" applyAlignment="0" applyProtection="0"/>
    <xf numFmtId="0" fontId="1" fillId="0" borderId="0"/>
    <xf numFmtId="1" fontId="60" fillId="0" borderId="0" applyFill="0" applyBorder="0" applyAlignment="0" applyProtection="0">
      <alignment horizontal="left"/>
    </xf>
    <xf numFmtId="0" fontId="1" fillId="0" borderId="0"/>
    <xf numFmtId="236" fontId="61" fillId="0" borderId="0"/>
    <xf numFmtId="0" fontId="1" fillId="0" borderId="0"/>
    <xf numFmtId="276" fontId="60" fillId="0" borderId="0" applyFont="0" applyFill="0" applyBorder="0" applyAlignment="0" applyProtection="0"/>
    <xf numFmtId="0" fontId="1" fillId="0" borderId="0"/>
    <xf numFmtId="0" fontId="1" fillId="0" borderId="0"/>
    <xf numFmtId="0" fontId="39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43" fillId="48" borderId="27" applyNumberFormat="0" applyAlignment="0" applyProtection="0"/>
    <xf numFmtId="0" fontId="43" fillId="48" borderId="27" applyNumberFormat="0" applyAlignment="0" applyProtection="0"/>
    <xf numFmtId="0" fontId="43" fillId="48" borderId="27" applyNumberFormat="0" applyAlignment="0" applyProtection="0"/>
    <xf numFmtId="0" fontId="43" fillId="48" borderId="27" applyNumberFormat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43" fillId="48" borderId="27" applyNumberFormat="0" applyAlignment="0" applyProtection="0"/>
    <xf numFmtId="0" fontId="43" fillId="48" borderId="27" applyNumberFormat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43" fillId="48" borderId="27" applyNumberFormat="0" applyAlignment="0" applyProtection="0"/>
    <xf numFmtId="0" fontId="43" fillId="48" borderId="27" applyNumberFormat="0" applyAlignment="0" applyProtection="0"/>
    <xf numFmtId="0" fontId="43" fillId="48" borderId="27" applyNumberFormat="0" applyAlignment="0" applyProtection="0"/>
    <xf numFmtId="0" fontId="43" fillId="48" borderId="27" applyNumberFormat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43" fillId="48" borderId="27" applyNumberFormat="0" applyAlignment="0" applyProtection="0"/>
    <xf numFmtId="0" fontId="43" fillId="48" borderId="27" applyNumberFormat="0" applyAlignment="0" applyProtection="0"/>
    <xf numFmtId="0" fontId="43" fillId="48" borderId="27" applyNumberFormat="0" applyAlignment="0" applyProtection="0"/>
    <xf numFmtId="0" fontId="43" fillId="48" borderId="27" applyNumberFormat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43" fillId="48" borderId="27" applyNumberFormat="0" applyAlignment="0" applyProtection="0"/>
    <xf numFmtId="0" fontId="43" fillId="48" borderId="27" applyNumberFormat="0" applyAlignment="0" applyProtection="0"/>
    <xf numFmtId="0" fontId="43" fillId="48" borderId="27" applyNumberFormat="0" applyAlignment="0" applyProtection="0"/>
    <xf numFmtId="0" fontId="43" fillId="48" borderId="27" applyNumberFormat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43" fillId="48" borderId="27" applyNumberFormat="0" applyAlignment="0" applyProtection="0"/>
    <xf numFmtId="0" fontId="43" fillId="48" borderId="27" applyNumberFormat="0" applyAlignment="0" applyProtection="0"/>
    <xf numFmtId="0" fontId="43" fillId="48" borderId="27" applyNumberFormat="0" applyAlignment="0" applyProtection="0"/>
    <xf numFmtId="0" fontId="43" fillId="48" borderId="27" applyNumberFormat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43" fillId="48" borderId="27" applyNumberFormat="0" applyAlignment="0" applyProtection="0"/>
    <xf numFmtId="0" fontId="43" fillId="48" borderId="27" applyNumberFormat="0" applyAlignment="0" applyProtection="0"/>
    <xf numFmtId="0" fontId="43" fillId="48" borderId="27" applyNumberFormat="0" applyAlignment="0" applyProtection="0"/>
    <xf numFmtId="0" fontId="43" fillId="48" borderId="27" applyNumberFormat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43" fillId="48" borderId="27" applyNumberFormat="0" applyAlignment="0" applyProtection="0"/>
    <xf numFmtId="0" fontId="43" fillId="48" borderId="27" applyNumberFormat="0" applyAlignment="0" applyProtection="0"/>
    <xf numFmtId="0" fontId="43" fillId="48" borderId="27" applyNumberFormat="0" applyAlignment="0" applyProtection="0"/>
    <xf numFmtId="0" fontId="43" fillId="48" borderId="27" applyNumberFormat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43" fillId="48" borderId="27" applyNumberFormat="0" applyAlignment="0" applyProtection="0"/>
    <xf numFmtId="0" fontId="43" fillId="48" borderId="27" applyNumberFormat="0" applyAlignment="0" applyProtection="0"/>
    <xf numFmtId="0" fontId="43" fillId="48" borderId="27" applyNumberFormat="0" applyAlignment="0" applyProtection="0"/>
    <xf numFmtId="0" fontId="43" fillId="48" borderId="27" applyNumberFormat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43" fillId="48" borderId="27" applyNumberFormat="0" applyAlignment="0" applyProtection="0"/>
    <xf numFmtId="0" fontId="43" fillId="48" borderId="27" applyNumberFormat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43" fillId="48" borderId="27" applyNumberFormat="0" applyAlignment="0" applyProtection="0"/>
    <xf numFmtId="0" fontId="43" fillId="48" borderId="27" applyNumberFormat="0" applyAlignment="0" applyProtection="0"/>
    <xf numFmtId="0" fontId="43" fillId="48" borderId="27" applyNumberFormat="0" applyAlignment="0" applyProtection="0"/>
    <xf numFmtId="0" fontId="43" fillId="48" borderId="27" applyNumberFormat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43" fillId="48" borderId="27" applyNumberFormat="0" applyAlignment="0" applyProtection="0"/>
    <xf numFmtId="0" fontId="43" fillId="48" borderId="27" applyNumberFormat="0" applyAlignment="0" applyProtection="0"/>
    <xf numFmtId="0" fontId="43" fillId="48" borderId="27" applyNumberFormat="0" applyAlignment="0" applyProtection="0"/>
    <xf numFmtId="0" fontId="43" fillId="48" borderId="27" applyNumberFormat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43" fillId="48" borderId="27" applyNumberFormat="0" applyAlignment="0" applyProtection="0"/>
    <xf numFmtId="0" fontId="43" fillId="48" borderId="27" applyNumberFormat="0" applyAlignment="0" applyProtection="0"/>
    <xf numFmtId="0" fontId="43" fillId="48" borderId="27" applyNumberFormat="0" applyAlignment="0" applyProtection="0"/>
    <xf numFmtId="0" fontId="43" fillId="48" borderId="27" applyNumberFormat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43" fillId="48" borderId="27" applyNumberFormat="0" applyAlignment="0" applyProtection="0"/>
    <xf numFmtId="0" fontId="43" fillId="48" borderId="27" applyNumberFormat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43" fillId="48" borderId="27" applyNumberFormat="0" applyAlignment="0" applyProtection="0"/>
    <xf numFmtId="0" fontId="43" fillId="48" borderId="27" applyNumberFormat="0" applyAlignment="0" applyProtection="0"/>
    <xf numFmtId="0" fontId="43" fillId="48" borderId="27" applyNumberFormat="0" applyAlignment="0" applyProtection="0"/>
    <xf numFmtId="0" fontId="43" fillId="48" borderId="27" applyNumberFormat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43" fillId="48" borderId="27" applyNumberFormat="0" applyAlignment="0" applyProtection="0"/>
    <xf numFmtId="0" fontId="43" fillId="48" borderId="27" applyNumberFormat="0" applyAlignment="0" applyProtection="0"/>
    <xf numFmtId="0" fontId="43" fillId="48" borderId="27" applyNumberFormat="0" applyAlignment="0" applyProtection="0"/>
    <xf numFmtId="0" fontId="43" fillId="48" borderId="27" applyNumberFormat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43" fillId="48" borderId="27" applyNumberFormat="0" applyAlignment="0" applyProtection="0"/>
    <xf numFmtId="0" fontId="43" fillId="48" borderId="27" applyNumberFormat="0" applyAlignment="0" applyProtection="0"/>
    <xf numFmtId="0" fontId="43" fillId="48" borderId="27" applyNumberFormat="0" applyAlignment="0" applyProtection="0"/>
    <xf numFmtId="0" fontId="43" fillId="48" borderId="27" applyNumberFormat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43" fillId="48" borderId="27" applyNumberFormat="0" applyAlignment="0" applyProtection="0"/>
    <xf numFmtId="0" fontId="43" fillId="48" borderId="27" applyNumberFormat="0" applyAlignment="0" applyProtection="0"/>
    <xf numFmtId="0" fontId="43" fillId="48" borderId="27" applyNumberFormat="0" applyAlignment="0" applyProtection="0"/>
    <xf numFmtId="0" fontId="43" fillId="48" borderId="27" applyNumberFormat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43" fillId="48" borderId="27" applyNumberFormat="0" applyAlignment="0" applyProtection="0"/>
    <xf numFmtId="0" fontId="43" fillId="48" borderId="27" applyNumberFormat="0" applyAlignment="0" applyProtection="0"/>
    <xf numFmtId="0" fontId="43" fillId="48" borderId="27" applyNumberFormat="0" applyAlignment="0" applyProtection="0"/>
    <xf numFmtId="0" fontId="43" fillId="48" borderId="27" applyNumberFormat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43" fillId="48" borderId="27" applyNumberFormat="0" applyAlignment="0" applyProtection="0"/>
    <xf numFmtId="0" fontId="43" fillId="48" borderId="27" applyNumberFormat="0" applyAlignment="0" applyProtection="0"/>
    <xf numFmtId="0" fontId="43" fillId="48" borderId="27" applyNumberFormat="0" applyAlignment="0" applyProtection="0"/>
    <xf numFmtId="0" fontId="43" fillId="48" borderId="27" applyNumberFormat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43" fillId="48" borderId="27" applyNumberFormat="0" applyAlignment="0" applyProtection="0"/>
    <xf numFmtId="0" fontId="43" fillId="48" borderId="27" applyNumberFormat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43" fillId="48" borderId="27" applyNumberFormat="0" applyAlignment="0" applyProtection="0"/>
    <xf numFmtId="0" fontId="43" fillId="48" borderId="27" applyNumberFormat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43" fillId="48" borderId="27" applyNumberFormat="0" applyAlignment="0" applyProtection="0"/>
    <xf numFmtId="0" fontId="43" fillId="48" borderId="27" applyNumberFormat="0" applyAlignment="0" applyProtection="0"/>
    <xf numFmtId="0" fontId="43" fillId="48" borderId="27" applyNumberFormat="0" applyAlignment="0" applyProtection="0"/>
    <xf numFmtId="0" fontId="43" fillId="48" borderId="27" applyNumberFormat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43" fillId="48" borderId="27" applyNumberFormat="0" applyAlignment="0" applyProtection="0"/>
    <xf numFmtId="0" fontId="43" fillId="48" borderId="27" applyNumberFormat="0" applyAlignment="0" applyProtection="0"/>
    <xf numFmtId="0" fontId="43" fillId="48" borderId="27" applyNumberFormat="0" applyAlignment="0" applyProtection="0"/>
    <xf numFmtId="0" fontId="43" fillId="48" borderId="27" applyNumberFormat="0" applyAlignment="0" applyProtection="0"/>
    <xf numFmtId="0" fontId="43" fillId="48" borderId="27" applyNumberFormat="0" applyAlignment="0" applyProtection="0"/>
    <xf numFmtId="0" fontId="43" fillId="48" borderId="27" applyNumberFormat="0" applyAlignment="0" applyProtection="0"/>
    <xf numFmtId="0" fontId="1" fillId="0" borderId="0"/>
    <xf numFmtId="40" fontId="109" fillId="56" borderId="0">
      <alignment horizontal="right"/>
    </xf>
    <xf numFmtId="0" fontId="1" fillId="0" borderId="0"/>
    <xf numFmtId="0" fontId="110" fillId="56" borderId="0">
      <alignment horizontal="right"/>
    </xf>
    <xf numFmtId="0" fontId="1" fillId="0" borderId="0"/>
    <xf numFmtId="0" fontId="111" fillId="56" borderId="36"/>
    <xf numFmtId="0" fontId="1" fillId="0" borderId="0"/>
    <xf numFmtId="0" fontId="111" fillId="0" borderId="0" applyBorder="0">
      <alignment horizontal="centerContinuous"/>
    </xf>
    <xf numFmtId="0" fontId="1" fillId="0" borderId="0"/>
    <xf numFmtId="0" fontId="112" fillId="0" borderId="0" applyBorder="0">
      <alignment horizontal="centerContinuous"/>
    </xf>
    <xf numFmtId="0" fontId="1" fillId="0" borderId="0"/>
    <xf numFmtId="1" fontId="113" fillId="0" borderId="0" applyProtection="0">
      <alignment horizontal="right" vertical="center"/>
    </xf>
    <xf numFmtId="0" fontId="1" fillId="0" borderId="0"/>
    <xf numFmtId="0" fontId="60" fillId="0" borderId="0"/>
    <xf numFmtId="0" fontId="1" fillId="0" borderId="0"/>
    <xf numFmtId="0" fontId="1" fillId="0" borderId="0"/>
    <xf numFmtId="277" fontId="18" fillId="0" borderId="0" applyFont="0" applyFill="0" applyBorder="0" applyAlignment="0"/>
    <xf numFmtId="277" fontId="18" fillId="0" borderId="0" applyFont="0" applyFill="0" applyBorder="0" applyAlignment="0"/>
    <xf numFmtId="0" fontId="1" fillId="0" borderId="0"/>
    <xf numFmtId="278" fontId="60" fillId="0" borderId="0" applyFont="0" applyFill="0" applyBorder="0" applyAlignment="0"/>
    <xf numFmtId="0" fontId="1" fillId="0" borderId="0"/>
    <xf numFmtId="0" fontId="1" fillId="0" borderId="0"/>
    <xf numFmtId="10" fontId="18" fillId="0" borderId="0" applyFont="0" applyFill="0" applyBorder="0" applyAlignment="0" applyProtection="0"/>
    <xf numFmtId="10" fontId="18" fillId="0" borderId="0" applyFont="0" applyFill="0" applyBorder="0" applyAlignment="0" applyProtection="0"/>
    <xf numFmtId="0" fontId="1" fillId="0" borderId="0"/>
    <xf numFmtId="9" fontId="18" fillId="0" borderId="0" applyFont="0" applyFill="0" applyBorder="0" applyAlignment="0" applyProtection="0"/>
    <xf numFmtId="0" fontId="1" fillId="0" borderId="0"/>
    <xf numFmtId="9" fontId="18" fillId="0" borderId="0" applyFont="0" applyFill="0" applyBorder="0" applyAlignment="0" applyProtection="0"/>
    <xf numFmtId="0" fontId="1" fillId="0" borderId="0"/>
    <xf numFmtId="9" fontId="18" fillId="0" borderId="0" applyFont="0" applyFill="0" applyBorder="0" applyAlignment="0" applyProtection="0"/>
    <xf numFmtId="0" fontId="1" fillId="0" borderId="0"/>
    <xf numFmtId="279" fontId="60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8" fillId="0" borderId="0" applyFont="0" applyFill="0" applyBorder="0" applyAlignment="0" applyProtection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9" fontId="108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9" fontId="16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8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9" fontId="107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9" fontId="16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70" fillId="0" borderId="0" applyFont="0" applyFill="0" applyBorder="0" applyAlignment="0" applyProtection="0"/>
    <xf numFmtId="0" fontId="1" fillId="0" borderId="0"/>
    <xf numFmtId="9" fontId="18" fillId="0" borderId="0" applyFont="0" applyFill="0" applyBorder="0" applyAlignment="0" applyProtection="0"/>
    <xf numFmtId="0" fontId="1" fillId="0" borderId="0"/>
    <xf numFmtId="9" fontId="18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02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9" fontId="23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9" fontId="114" fillId="0" borderId="0" applyFont="0" applyFill="0" applyBorder="0" applyAlignment="0" applyProtection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9" fontId="103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280" fontId="62" fillId="0" borderId="0">
      <alignment horizontal="right"/>
    </xf>
    <xf numFmtId="0" fontId="1" fillId="0" borderId="0"/>
    <xf numFmtId="236" fontId="115" fillId="0" borderId="0" applyNumberFormat="0" applyFill="0" applyBorder="0" applyAlignment="0" applyProtection="0">
      <alignment horizontal="left"/>
    </xf>
    <xf numFmtId="0" fontId="1" fillId="0" borderId="0"/>
    <xf numFmtId="0" fontId="1" fillId="0" borderId="0"/>
    <xf numFmtId="0" fontId="18" fillId="0" borderId="38" applyNumberFormat="0" applyFill="0" applyBorder="0" applyAlignment="0" applyProtection="0">
      <protection hidden="1"/>
    </xf>
    <xf numFmtId="0" fontId="18" fillId="0" borderId="38" applyNumberFormat="0" applyFill="0" applyBorder="0" applyAlignment="0" applyProtection="0">
      <protection hidden="1"/>
    </xf>
    <xf numFmtId="0" fontId="1" fillId="0" borderId="0"/>
    <xf numFmtId="0" fontId="60" fillId="0" borderId="0">
      <alignment horizontal="right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16" fillId="57" borderId="49" applyNumberFormat="0" applyAlignment="0" applyProtection="0"/>
    <xf numFmtId="0" fontId="116" fillId="57" borderId="49" applyNumberFormat="0" applyAlignment="0" applyProtection="0"/>
    <xf numFmtId="0" fontId="116" fillId="57" borderId="49" applyNumberFormat="0" applyAlignment="0" applyProtection="0"/>
    <xf numFmtId="0" fontId="116" fillId="57" borderId="49" applyNumberFormat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16" fillId="57" borderId="49" applyNumberFormat="0" applyAlignment="0" applyProtection="0"/>
    <xf numFmtId="0" fontId="116" fillId="57" borderId="49" applyNumberFormat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16" fillId="57" borderId="49" applyNumberFormat="0" applyAlignment="0" applyProtection="0"/>
    <xf numFmtId="0" fontId="116" fillId="57" borderId="49" applyNumberFormat="0" applyAlignment="0" applyProtection="0"/>
    <xf numFmtId="0" fontId="116" fillId="57" borderId="49" applyNumberFormat="0" applyAlignment="0" applyProtection="0"/>
    <xf numFmtId="0" fontId="116" fillId="57" borderId="49" applyNumberFormat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16" fillId="57" borderId="49" applyNumberFormat="0" applyAlignment="0" applyProtection="0"/>
    <xf numFmtId="0" fontId="116" fillId="57" borderId="49" applyNumberFormat="0" applyAlignment="0" applyProtection="0"/>
    <xf numFmtId="0" fontId="116" fillId="57" borderId="49" applyNumberFormat="0" applyAlignment="0" applyProtection="0"/>
    <xf numFmtId="0" fontId="116" fillId="57" borderId="49" applyNumberFormat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16" fillId="57" borderId="49" applyNumberFormat="0" applyAlignment="0" applyProtection="0"/>
    <xf numFmtId="0" fontId="116" fillId="57" borderId="49" applyNumberFormat="0" applyAlignment="0" applyProtection="0"/>
    <xf numFmtId="0" fontId="116" fillId="57" borderId="49" applyNumberFormat="0" applyAlignment="0" applyProtection="0"/>
    <xf numFmtId="0" fontId="116" fillId="57" borderId="49" applyNumberFormat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16" fillId="57" borderId="49" applyNumberFormat="0" applyAlignment="0" applyProtection="0"/>
    <xf numFmtId="0" fontId="116" fillId="57" borderId="49" applyNumberFormat="0" applyAlignment="0" applyProtection="0"/>
    <xf numFmtId="0" fontId="116" fillId="57" borderId="49" applyNumberFormat="0" applyAlignment="0" applyProtection="0"/>
    <xf numFmtId="0" fontId="116" fillId="57" borderId="49" applyNumberFormat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16" fillId="57" borderId="49" applyNumberFormat="0" applyAlignment="0" applyProtection="0"/>
    <xf numFmtId="0" fontId="116" fillId="57" borderId="49" applyNumberFormat="0" applyAlignment="0" applyProtection="0"/>
    <xf numFmtId="0" fontId="116" fillId="57" borderId="49" applyNumberFormat="0" applyAlignment="0" applyProtection="0"/>
    <xf numFmtId="0" fontId="116" fillId="57" borderId="49" applyNumberFormat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16" fillId="57" borderId="49" applyNumberFormat="0" applyAlignment="0" applyProtection="0"/>
    <xf numFmtId="0" fontId="116" fillId="57" borderId="49" applyNumberFormat="0" applyAlignment="0" applyProtection="0"/>
    <xf numFmtId="0" fontId="116" fillId="57" borderId="49" applyNumberFormat="0" applyAlignment="0" applyProtection="0"/>
    <xf numFmtId="0" fontId="116" fillId="57" borderId="49" applyNumberFormat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16" fillId="57" borderId="49" applyNumberFormat="0" applyAlignment="0" applyProtection="0"/>
    <xf numFmtId="0" fontId="116" fillId="57" borderId="49" applyNumberFormat="0" applyAlignment="0" applyProtection="0"/>
    <xf numFmtId="0" fontId="116" fillId="57" borderId="49" applyNumberFormat="0" applyAlignment="0" applyProtection="0"/>
    <xf numFmtId="0" fontId="116" fillId="57" borderId="49" applyNumberFormat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16" fillId="57" borderId="49" applyNumberFormat="0" applyAlignment="0" applyProtection="0"/>
    <xf numFmtId="0" fontId="116" fillId="57" borderId="49" applyNumberFormat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16" fillId="57" borderId="49" applyNumberFormat="0" applyAlignment="0" applyProtection="0"/>
    <xf numFmtId="0" fontId="116" fillId="57" borderId="49" applyNumberFormat="0" applyAlignment="0" applyProtection="0"/>
    <xf numFmtId="0" fontId="116" fillId="57" borderId="49" applyNumberFormat="0" applyAlignment="0" applyProtection="0"/>
    <xf numFmtId="0" fontId="116" fillId="57" borderId="49" applyNumberFormat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16" fillId="57" borderId="49" applyNumberFormat="0" applyAlignment="0" applyProtection="0"/>
    <xf numFmtId="0" fontId="116" fillId="57" borderId="49" applyNumberFormat="0" applyAlignment="0" applyProtection="0"/>
    <xf numFmtId="0" fontId="116" fillId="57" borderId="49" applyNumberFormat="0" applyAlignment="0" applyProtection="0"/>
    <xf numFmtId="0" fontId="116" fillId="57" borderId="49" applyNumberFormat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16" fillId="57" borderId="49" applyNumberFormat="0" applyAlignment="0" applyProtection="0"/>
    <xf numFmtId="0" fontId="116" fillId="57" borderId="49" applyNumberFormat="0" applyAlignment="0" applyProtection="0"/>
    <xf numFmtId="0" fontId="116" fillId="57" borderId="49" applyNumberFormat="0" applyAlignment="0" applyProtection="0"/>
    <xf numFmtId="0" fontId="116" fillId="57" borderId="49" applyNumberFormat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16" fillId="57" borderId="49" applyNumberFormat="0" applyAlignment="0" applyProtection="0"/>
    <xf numFmtId="0" fontId="116" fillId="57" borderId="49" applyNumberFormat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16" fillId="57" borderId="49" applyNumberFormat="0" applyAlignment="0" applyProtection="0"/>
    <xf numFmtId="0" fontId="116" fillId="57" borderId="49" applyNumberFormat="0" applyAlignment="0" applyProtection="0"/>
    <xf numFmtId="0" fontId="116" fillId="57" borderId="49" applyNumberFormat="0" applyAlignment="0" applyProtection="0"/>
    <xf numFmtId="0" fontId="116" fillId="57" borderId="49" applyNumberFormat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16" fillId="57" borderId="49" applyNumberFormat="0" applyAlignment="0" applyProtection="0"/>
    <xf numFmtId="0" fontId="116" fillId="57" borderId="49" applyNumberFormat="0" applyAlignment="0" applyProtection="0"/>
    <xf numFmtId="0" fontId="116" fillId="57" borderId="49" applyNumberFormat="0" applyAlignment="0" applyProtection="0"/>
    <xf numFmtId="0" fontId="116" fillId="57" borderId="49" applyNumberFormat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16" fillId="57" borderId="49" applyNumberFormat="0" applyAlignment="0" applyProtection="0"/>
    <xf numFmtId="0" fontId="116" fillId="57" borderId="49" applyNumberFormat="0" applyAlignment="0" applyProtection="0"/>
    <xf numFmtId="0" fontId="116" fillId="57" borderId="49" applyNumberFormat="0" applyAlignment="0" applyProtection="0"/>
    <xf numFmtId="0" fontId="116" fillId="57" borderId="49" applyNumberFormat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16" fillId="57" borderId="49" applyNumberFormat="0" applyAlignment="0" applyProtection="0"/>
    <xf numFmtId="0" fontId="116" fillId="57" borderId="49" applyNumberFormat="0" applyAlignment="0" applyProtection="0"/>
    <xf numFmtId="0" fontId="116" fillId="57" borderId="49" applyNumberFormat="0" applyAlignment="0" applyProtection="0"/>
    <xf numFmtId="0" fontId="116" fillId="57" borderId="49" applyNumberFormat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16" fillId="57" borderId="49" applyNumberFormat="0" applyAlignment="0" applyProtection="0"/>
    <xf numFmtId="0" fontId="116" fillId="57" borderId="49" applyNumberFormat="0" applyAlignment="0" applyProtection="0"/>
    <xf numFmtId="0" fontId="116" fillId="57" borderId="49" applyNumberFormat="0" applyAlignment="0" applyProtection="0"/>
    <xf numFmtId="0" fontId="116" fillId="57" borderId="49" applyNumberFormat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16" fillId="57" borderId="49" applyNumberFormat="0" applyAlignment="0" applyProtection="0"/>
    <xf numFmtId="0" fontId="116" fillId="57" borderId="49" applyNumberFormat="0" applyAlignment="0" applyProtection="0"/>
    <xf numFmtId="0" fontId="116" fillId="57" borderId="49" applyNumberFormat="0" applyAlignment="0" applyProtection="0"/>
    <xf numFmtId="0" fontId="116" fillId="57" borderId="49" applyNumberFormat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16" fillId="57" borderId="49" applyNumberFormat="0" applyAlignment="0" applyProtection="0"/>
    <xf numFmtId="0" fontId="116" fillId="57" borderId="49" applyNumberFormat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16" fillId="57" borderId="49" applyNumberFormat="0" applyAlignment="0" applyProtection="0"/>
    <xf numFmtId="0" fontId="116" fillId="57" borderId="49" applyNumberFormat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16" fillId="57" borderId="49" applyNumberFormat="0" applyAlignment="0" applyProtection="0"/>
    <xf numFmtId="0" fontId="116" fillId="57" borderId="49" applyNumberFormat="0" applyAlignment="0" applyProtection="0"/>
    <xf numFmtId="0" fontId="116" fillId="57" borderId="49" applyNumberFormat="0" applyAlignment="0" applyProtection="0"/>
    <xf numFmtId="0" fontId="116" fillId="57" borderId="49" applyNumberFormat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16" fillId="57" borderId="49" applyNumberFormat="0" applyAlignment="0" applyProtection="0"/>
    <xf numFmtId="0" fontId="116" fillId="57" borderId="49" applyNumberFormat="0" applyAlignment="0" applyProtection="0"/>
    <xf numFmtId="0" fontId="116" fillId="57" borderId="49" applyNumberFormat="0" applyAlignment="0" applyProtection="0"/>
    <xf numFmtId="0" fontId="116" fillId="57" borderId="49" applyNumberFormat="0" applyAlignment="0" applyProtection="0"/>
    <xf numFmtId="0" fontId="116" fillId="57" borderId="49" applyNumberFormat="0" applyAlignment="0" applyProtection="0"/>
    <xf numFmtId="0" fontId="116" fillId="57" borderId="49" applyNumberFormat="0" applyAlignment="0" applyProtection="0"/>
    <xf numFmtId="0" fontId="1" fillId="0" borderId="0"/>
    <xf numFmtId="0" fontId="1" fillId="0" borderId="0"/>
    <xf numFmtId="0" fontId="1" fillId="0" borderId="0"/>
    <xf numFmtId="0" fontId="18" fillId="0" borderId="50">
      <alignment vertical="center"/>
    </xf>
    <xf numFmtId="0" fontId="18" fillId="0" borderId="50">
      <alignment vertical="center"/>
    </xf>
    <xf numFmtId="0" fontId="1" fillId="0" borderId="0"/>
    <xf numFmtId="0" fontId="1" fillId="0" borderId="0"/>
    <xf numFmtId="0" fontId="1" fillId="0" borderId="0"/>
    <xf numFmtId="43" fontId="23" fillId="0" borderId="0" applyFont="0" applyFill="0" applyBorder="0" applyAlignment="0" applyProtection="0"/>
    <xf numFmtId="0" fontId="1" fillId="0" borderId="0"/>
    <xf numFmtId="43" fontId="23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3" fontId="102" fillId="0" borderId="0" applyFont="0" applyFill="0" applyBorder="0" applyAlignment="0" applyProtection="0"/>
    <xf numFmtId="43" fontId="102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3" fontId="102" fillId="0" borderId="0" applyFont="0" applyFill="0" applyBorder="0" applyAlignment="0" applyProtection="0"/>
    <xf numFmtId="43" fontId="102" fillId="0" borderId="0" applyFont="0" applyFill="0" applyBorder="0" applyAlignment="0" applyProtection="0"/>
    <xf numFmtId="0" fontId="1" fillId="0" borderId="0"/>
    <xf numFmtId="43" fontId="102" fillId="0" borderId="0" applyFont="0" applyFill="0" applyBorder="0" applyAlignment="0" applyProtection="0"/>
    <xf numFmtId="43" fontId="102" fillId="0" borderId="0" applyFont="0" applyFill="0" applyBorder="0" applyAlignment="0" applyProtection="0"/>
    <xf numFmtId="0" fontId="1" fillId="0" borderId="0"/>
    <xf numFmtId="0" fontId="1" fillId="0" borderId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0" fontId="1" fillId="0" borderId="0"/>
    <xf numFmtId="43" fontId="102" fillId="0" borderId="0" applyFont="0" applyFill="0" applyBorder="0" applyAlignment="0" applyProtection="0"/>
    <xf numFmtId="0" fontId="1" fillId="0" borderId="0"/>
    <xf numFmtId="0" fontId="1" fillId="0" borderId="0"/>
    <xf numFmtId="42" fontId="117" fillId="0" borderId="0" applyFill="0" applyBorder="0" applyAlignment="0" applyProtection="0"/>
    <xf numFmtId="0" fontId="1" fillId="0" borderId="0"/>
    <xf numFmtId="0" fontId="118" fillId="0" borderId="0"/>
    <xf numFmtId="0" fontId="1" fillId="0" borderId="0"/>
    <xf numFmtId="236" fontId="60" fillId="71" borderId="0" applyNumberFormat="0" applyFont="0" applyBorder="0" applyAlignment="0">
      <protection hidden="1"/>
    </xf>
    <xf numFmtId="0" fontId="1" fillId="0" borderId="0"/>
    <xf numFmtId="0" fontId="18" fillId="0" borderId="0"/>
    <xf numFmtId="0" fontId="1" fillId="0" borderId="0"/>
    <xf numFmtId="0" fontId="101" fillId="0" borderId="0"/>
    <xf numFmtId="0" fontId="1" fillId="0" borderId="0"/>
    <xf numFmtId="0" fontId="119" fillId="0" borderId="0" applyBorder="0" applyProtection="0">
      <alignment vertical="center"/>
    </xf>
    <xf numFmtId="0" fontId="1" fillId="0" borderId="0"/>
    <xf numFmtId="0" fontId="1" fillId="0" borderId="0"/>
    <xf numFmtId="259" fontId="119" fillId="0" borderId="10" applyBorder="0" applyProtection="0">
      <alignment horizontal="right" vertical="center"/>
    </xf>
    <xf numFmtId="259" fontId="119" fillId="0" borderId="10" applyBorder="0" applyProtection="0">
      <alignment horizontal="right" vertical="center"/>
    </xf>
    <xf numFmtId="259" fontId="119" fillId="0" borderId="10" applyBorder="0" applyProtection="0">
      <alignment horizontal="right" vertical="center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259" fontId="119" fillId="0" borderId="10" applyBorder="0" applyProtection="0">
      <alignment horizontal="right" vertical="center"/>
    </xf>
    <xf numFmtId="259" fontId="119" fillId="0" borderId="10" applyBorder="0" applyProtection="0">
      <alignment horizontal="right" vertical="center"/>
    </xf>
    <xf numFmtId="259" fontId="119" fillId="0" borderId="10" applyBorder="0" applyProtection="0">
      <alignment horizontal="right" vertical="center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259" fontId="119" fillId="0" borderId="10" applyBorder="0" applyProtection="0">
      <alignment horizontal="right" vertical="center"/>
    </xf>
    <xf numFmtId="259" fontId="119" fillId="0" borderId="10" applyBorder="0" applyProtection="0">
      <alignment horizontal="right" vertical="center"/>
    </xf>
    <xf numFmtId="259" fontId="119" fillId="0" borderId="10" applyBorder="0" applyProtection="0">
      <alignment horizontal="right" vertical="center"/>
    </xf>
    <xf numFmtId="0" fontId="1" fillId="0" borderId="0"/>
    <xf numFmtId="259" fontId="119" fillId="0" borderId="10" applyBorder="0" applyProtection="0">
      <alignment horizontal="right" vertical="center"/>
    </xf>
    <xf numFmtId="259" fontId="119" fillId="0" borderId="10" applyBorder="0" applyProtection="0">
      <alignment horizontal="right" vertical="center"/>
    </xf>
    <xf numFmtId="259" fontId="119" fillId="0" borderId="10" applyBorder="0" applyProtection="0">
      <alignment horizontal="right" vertical="center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259" fontId="119" fillId="0" borderId="10" applyBorder="0" applyProtection="0">
      <alignment horizontal="right" vertical="center"/>
    </xf>
    <xf numFmtId="259" fontId="119" fillId="0" borderId="10" applyBorder="0" applyProtection="0">
      <alignment horizontal="right" vertical="center"/>
    </xf>
    <xf numFmtId="259" fontId="119" fillId="0" borderId="10" applyBorder="0" applyProtection="0">
      <alignment horizontal="right" vertical="center"/>
    </xf>
    <xf numFmtId="0" fontId="1" fillId="0" borderId="0"/>
    <xf numFmtId="259" fontId="119" fillId="0" borderId="10" applyBorder="0" applyProtection="0">
      <alignment horizontal="right" vertical="center"/>
    </xf>
    <xf numFmtId="259" fontId="119" fillId="0" borderId="10" applyBorder="0" applyProtection="0">
      <alignment horizontal="right" vertical="center"/>
    </xf>
    <xf numFmtId="259" fontId="119" fillId="0" borderId="10" applyBorder="0" applyProtection="0">
      <alignment horizontal="right" vertical="center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259" fontId="119" fillId="0" borderId="10" applyBorder="0" applyProtection="0">
      <alignment horizontal="right" vertical="center"/>
    </xf>
    <xf numFmtId="259" fontId="119" fillId="0" borderId="10" applyBorder="0" applyProtection="0">
      <alignment horizontal="right" vertical="center"/>
    </xf>
    <xf numFmtId="259" fontId="119" fillId="0" borderId="10" applyBorder="0" applyProtection="0">
      <alignment horizontal="right" vertical="center"/>
    </xf>
    <xf numFmtId="0" fontId="1" fillId="0" borderId="0"/>
    <xf numFmtId="259" fontId="119" fillId="0" borderId="10" applyBorder="0" applyProtection="0">
      <alignment horizontal="right" vertical="center"/>
    </xf>
    <xf numFmtId="259" fontId="119" fillId="0" borderId="10" applyBorder="0" applyProtection="0">
      <alignment horizontal="right" vertical="center"/>
    </xf>
    <xf numFmtId="259" fontId="119" fillId="0" borderId="10" applyBorder="0" applyProtection="0">
      <alignment horizontal="right" vertical="center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259" fontId="119" fillId="0" borderId="10" applyBorder="0" applyProtection="0">
      <alignment horizontal="right" vertical="center"/>
    </xf>
    <xf numFmtId="259" fontId="119" fillId="0" borderId="10" applyBorder="0" applyProtection="0">
      <alignment horizontal="right" vertical="center"/>
    </xf>
    <xf numFmtId="259" fontId="119" fillId="0" borderId="10" applyBorder="0" applyProtection="0">
      <alignment horizontal="right" vertical="center"/>
    </xf>
    <xf numFmtId="0" fontId="1" fillId="0" borderId="0"/>
    <xf numFmtId="259" fontId="119" fillId="0" borderId="10" applyBorder="0" applyProtection="0">
      <alignment horizontal="right" vertical="center"/>
    </xf>
    <xf numFmtId="259" fontId="119" fillId="0" borderId="10" applyBorder="0" applyProtection="0">
      <alignment horizontal="right" vertical="center"/>
    </xf>
    <xf numFmtId="259" fontId="119" fillId="0" borderId="10" applyBorder="0" applyProtection="0">
      <alignment horizontal="right" vertical="center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259" fontId="119" fillId="0" borderId="10" applyBorder="0" applyProtection="0">
      <alignment horizontal="right" vertical="center"/>
    </xf>
    <xf numFmtId="259" fontId="119" fillId="0" borderId="10" applyBorder="0" applyProtection="0">
      <alignment horizontal="right" vertical="center"/>
    </xf>
    <xf numFmtId="259" fontId="119" fillId="0" borderId="10" applyBorder="0" applyProtection="0">
      <alignment horizontal="right" vertical="center"/>
    </xf>
    <xf numFmtId="0" fontId="1" fillId="0" borderId="0"/>
    <xf numFmtId="259" fontId="119" fillId="0" borderId="10" applyBorder="0" applyProtection="0">
      <alignment horizontal="right" vertical="center"/>
    </xf>
    <xf numFmtId="259" fontId="119" fillId="0" borderId="10" applyBorder="0" applyProtection="0">
      <alignment horizontal="right" vertical="center"/>
    </xf>
    <xf numFmtId="259" fontId="119" fillId="0" borderId="10" applyBorder="0" applyProtection="0">
      <alignment horizontal="right" vertical="center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259" fontId="119" fillId="0" borderId="10" applyBorder="0" applyProtection="0">
      <alignment horizontal="right" vertical="center"/>
    </xf>
    <xf numFmtId="259" fontId="119" fillId="0" borderId="10" applyBorder="0" applyProtection="0">
      <alignment horizontal="right" vertical="center"/>
    </xf>
    <xf numFmtId="259" fontId="119" fillId="0" borderId="10" applyBorder="0" applyProtection="0">
      <alignment horizontal="right" vertical="center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259" fontId="119" fillId="0" borderId="10" applyBorder="0" applyProtection="0">
      <alignment horizontal="right" vertical="center"/>
    </xf>
    <xf numFmtId="259" fontId="119" fillId="0" borderId="10" applyBorder="0" applyProtection="0">
      <alignment horizontal="right" vertical="center"/>
    </xf>
    <xf numFmtId="259" fontId="119" fillId="0" borderId="10" applyBorder="0" applyProtection="0">
      <alignment horizontal="right" vertical="center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259" fontId="119" fillId="0" borderId="10" applyBorder="0" applyProtection="0">
      <alignment horizontal="right" vertical="center"/>
    </xf>
    <xf numFmtId="259" fontId="119" fillId="0" borderId="10" applyBorder="0" applyProtection="0">
      <alignment horizontal="right" vertical="center"/>
    </xf>
    <xf numFmtId="259" fontId="119" fillId="0" borderId="10" applyBorder="0" applyProtection="0">
      <alignment horizontal="right" vertical="center"/>
    </xf>
    <xf numFmtId="0" fontId="1" fillId="0" borderId="0"/>
    <xf numFmtId="259" fontId="119" fillId="0" borderId="10" applyBorder="0" applyProtection="0">
      <alignment horizontal="right" vertical="center"/>
    </xf>
    <xf numFmtId="259" fontId="119" fillId="0" borderId="10" applyBorder="0" applyProtection="0">
      <alignment horizontal="right" vertical="center"/>
    </xf>
    <xf numFmtId="259" fontId="119" fillId="0" borderId="10" applyBorder="0" applyProtection="0">
      <alignment horizontal="right" vertical="center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259" fontId="119" fillId="0" borderId="10" applyBorder="0" applyProtection="0">
      <alignment horizontal="right" vertical="center"/>
    </xf>
    <xf numFmtId="259" fontId="119" fillId="0" borderId="10" applyBorder="0" applyProtection="0">
      <alignment horizontal="right" vertical="center"/>
    </xf>
    <xf numFmtId="259" fontId="119" fillId="0" borderId="10" applyBorder="0" applyProtection="0">
      <alignment horizontal="right" vertical="center"/>
    </xf>
    <xf numFmtId="0" fontId="1" fillId="0" borderId="0"/>
    <xf numFmtId="259" fontId="119" fillId="0" borderId="10" applyBorder="0" applyProtection="0">
      <alignment horizontal="right" vertical="center"/>
    </xf>
    <xf numFmtId="259" fontId="119" fillId="0" borderId="10" applyBorder="0" applyProtection="0">
      <alignment horizontal="right" vertical="center"/>
    </xf>
    <xf numFmtId="259" fontId="119" fillId="0" borderId="10" applyBorder="0" applyProtection="0">
      <alignment horizontal="right" vertical="center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259" fontId="119" fillId="0" borderId="10" applyBorder="0" applyProtection="0">
      <alignment horizontal="right" vertical="center"/>
    </xf>
    <xf numFmtId="259" fontId="119" fillId="0" borderId="10" applyBorder="0" applyProtection="0">
      <alignment horizontal="right" vertical="center"/>
    </xf>
    <xf numFmtId="259" fontId="119" fillId="0" borderId="10" applyBorder="0" applyProtection="0">
      <alignment horizontal="right" vertical="center"/>
    </xf>
    <xf numFmtId="0" fontId="1" fillId="0" borderId="0"/>
    <xf numFmtId="259" fontId="119" fillId="0" borderId="10" applyBorder="0" applyProtection="0">
      <alignment horizontal="right" vertical="center"/>
    </xf>
    <xf numFmtId="259" fontId="119" fillId="0" borderId="10" applyBorder="0" applyProtection="0">
      <alignment horizontal="right" vertical="center"/>
    </xf>
    <xf numFmtId="259" fontId="119" fillId="0" borderId="10" applyBorder="0" applyProtection="0">
      <alignment horizontal="right" vertical="center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259" fontId="119" fillId="0" borderId="10" applyBorder="0" applyProtection="0">
      <alignment horizontal="right" vertical="center"/>
    </xf>
    <xf numFmtId="259" fontId="119" fillId="0" borderId="10" applyBorder="0" applyProtection="0">
      <alignment horizontal="right" vertical="center"/>
    </xf>
    <xf numFmtId="259" fontId="119" fillId="0" borderId="10" applyBorder="0" applyProtection="0">
      <alignment horizontal="right" vertical="center"/>
    </xf>
    <xf numFmtId="0" fontId="1" fillId="0" borderId="0"/>
    <xf numFmtId="259" fontId="119" fillId="0" borderId="10" applyBorder="0" applyProtection="0">
      <alignment horizontal="right" vertical="center"/>
    </xf>
    <xf numFmtId="259" fontId="119" fillId="0" borderId="10" applyBorder="0" applyProtection="0">
      <alignment horizontal="right" vertical="center"/>
    </xf>
    <xf numFmtId="259" fontId="119" fillId="0" borderId="10" applyBorder="0" applyProtection="0">
      <alignment horizontal="right" vertical="center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259" fontId="119" fillId="0" borderId="10" applyBorder="0" applyProtection="0">
      <alignment horizontal="right" vertical="center"/>
    </xf>
    <xf numFmtId="259" fontId="119" fillId="0" borderId="10" applyBorder="0" applyProtection="0">
      <alignment horizontal="right" vertical="center"/>
    </xf>
    <xf numFmtId="259" fontId="119" fillId="0" borderId="10" applyBorder="0" applyProtection="0">
      <alignment horizontal="right" vertical="center"/>
    </xf>
    <xf numFmtId="0" fontId="1" fillId="0" borderId="0"/>
    <xf numFmtId="259" fontId="119" fillId="0" borderId="10" applyBorder="0" applyProtection="0">
      <alignment horizontal="right" vertical="center"/>
    </xf>
    <xf numFmtId="259" fontId="119" fillId="0" borderId="10" applyBorder="0" applyProtection="0">
      <alignment horizontal="right" vertical="center"/>
    </xf>
    <xf numFmtId="259" fontId="119" fillId="0" borderId="10" applyBorder="0" applyProtection="0">
      <alignment horizontal="right" vertical="center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259" fontId="119" fillId="0" borderId="10" applyBorder="0" applyProtection="0">
      <alignment horizontal="right" vertical="center"/>
    </xf>
    <xf numFmtId="259" fontId="119" fillId="0" borderId="10" applyBorder="0" applyProtection="0">
      <alignment horizontal="right" vertical="center"/>
    </xf>
    <xf numFmtId="259" fontId="119" fillId="0" borderId="10" applyBorder="0" applyProtection="0">
      <alignment horizontal="right" vertical="center"/>
    </xf>
    <xf numFmtId="0" fontId="1" fillId="0" borderId="0"/>
    <xf numFmtId="259" fontId="119" fillId="0" borderId="10" applyBorder="0" applyProtection="0">
      <alignment horizontal="right" vertical="center"/>
    </xf>
    <xf numFmtId="259" fontId="119" fillId="0" borderId="10" applyBorder="0" applyProtection="0">
      <alignment horizontal="right" vertical="center"/>
    </xf>
    <xf numFmtId="259" fontId="119" fillId="0" borderId="10" applyBorder="0" applyProtection="0">
      <alignment horizontal="right" vertical="center"/>
    </xf>
    <xf numFmtId="0" fontId="1" fillId="0" borderId="0"/>
    <xf numFmtId="259" fontId="119" fillId="0" borderId="10" applyBorder="0" applyProtection="0">
      <alignment horizontal="right" vertical="center"/>
    </xf>
    <xf numFmtId="259" fontId="119" fillId="0" borderId="10" applyBorder="0" applyProtection="0">
      <alignment horizontal="right" vertical="center"/>
    </xf>
    <xf numFmtId="259" fontId="119" fillId="0" borderId="10" applyBorder="0" applyProtection="0">
      <alignment horizontal="right" vertical="center"/>
    </xf>
    <xf numFmtId="0" fontId="1" fillId="0" borderId="0"/>
    <xf numFmtId="0" fontId="120" fillId="72" borderId="0" applyBorder="0" applyProtection="0">
      <alignment horizontal="centerContinuous" vertical="center"/>
    </xf>
    <xf numFmtId="0" fontId="1" fillId="0" borderId="0"/>
    <xf numFmtId="0" fontId="1" fillId="0" borderId="0"/>
    <xf numFmtId="0" fontId="120" fillId="73" borderId="10" applyBorder="0" applyProtection="0">
      <alignment horizontal="centerContinuous" vertical="center"/>
    </xf>
    <xf numFmtId="0" fontId="120" fillId="73" borderId="10" applyBorder="0" applyProtection="0">
      <alignment horizontal="centerContinuous" vertical="center"/>
    </xf>
    <xf numFmtId="0" fontId="120" fillId="73" borderId="10" applyBorder="0" applyProtection="0">
      <alignment horizontal="centerContinuous" vertical="center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20" fillId="73" borderId="10" applyBorder="0" applyProtection="0">
      <alignment horizontal="centerContinuous" vertical="center"/>
    </xf>
    <xf numFmtId="0" fontId="120" fillId="73" borderId="10" applyBorder="0" applyProtection="0">
      <alignment horizontal="centerContinuous" vertical="center"/>
    </xf>
    <xf numFmtId="0" fontId="120" fillId="73" borderId="10" applyBorder="0" applyProtection="0">
      <alignment horizontal="centerContinuous" vertical="center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20" fillId="73" borderId="10" applyBorder="0" applyProtection="0">
      <alignment horizontal="centerContinuous" vertical="center"/>
    </xf>
    <xf numFmtId="0" fontId="120" fillId="73" borderId="10" applyBorder="0" applyProtection="0">
      <alignment horizontal="centerContinuous" vertical="center"/>
    </xf>
    <xf numFmtId="0" fontId="120" fillId="73" borderId="10" applyBorder="0" applyProtection="0">
      <alignment horizontal="centerContinuous" vertical="center"/>
    </xf>
    <xf numFmtId="0" fontId="1" fillId="0" borderId="0"/>
    <xf numFmtId="0" fontId="120" fillId="73" borderId="10" applyBorder="0" applyProtection="0">
      <alignment horizontal="centerContinuous" vertical="center"/>
    </xf>
    <xf numFmtId="0" fontId="120" fillId="73" borderId="10" applyBorder="0" applyProtection="0">
      <alignment horizontal="centerContinuous" vertical="center"/>
    </xf>
    <xf numFmtId="0" fontId="120" fillId="73" borderId="10" applyBorder="0" applyProtection="0">
      <alignment horizontal="centerContinuous" vertical="center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20" fillId="73" borderId="10" applyBorder="0" applyProtection="0">
      <alignment horizontal="centerContinuous" vertical="center"/>
    </xf>
    <xf numFmtId="0" fontId="120" fillId="73" borderId="10" applyBorder="0" applyProtection="0">
      <alignment horizontal="centerContinuous" vertical="center"/>
    </xf>
    <xf numFmtId="0" fontId="120" fillId="73" borderId="10" applyBorder="0" applyProtection="0">
      <alignment horizontal="centerContinuous" vertical="center"/>
    </xf>
    <xf numFmtId="0" fontId="1" fillId="0" borderId="0"/>
    <xf numFmtId="0" fontId="120" fillId="73" borderId="10" applyBorder="0" applyProtection="0">
      <alignment horizontal="centerContinuous" vertical="center"/>
    </xf>
    <xf numFmtId="0" fontId="120" fillId="73" borderId="10" applyBorder="0" applyProtection="0">
      <alignment horizontal="centerContinuous" vertical="center"/>
    </xf>
    <xf numFmtId="0" fontId="120" fillId="73" borderId="10" applyBorder="0" applyProtection="0">
      <alignment horizontal="centerContinuous" vertical="center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20" fillId="73" borderId="10" applyBorder="0" applyProtection="0">
      <alignment horizontal="centerContinuous" vertical="center"/>
    </xf>
    <xf numFmtId="0" fontId="120" fillId="73" borderId="10" applyBorder="0" applyProtection="0">
      <alignment horizontal="centerContinuous" vertical="center"/>
    </xf>
    <xf numFmtId="0" fontId="120" fillId="73" borderId="10" applyBorder="0" applyProtection="0">
      <alignment horizontal="centerContinuous" vertical="center"/>
    </xf>
    <xf numFmtId="0" fontId="1" fillId="0" borderId="0"/>
    <xf numFmtId="0" fontId="120" fillId="73" borderId="10" applyBorder="0" applyProtection="0">
      <alignment horizontal="centerContinuous" vertical="center"/>
    </xf>
    <xf numFmtId="0" fontId="120" fillId="73" borderId="10" applyBorder="0" applyProtection="0">
      <alignment horizontal="centerContinuous" vertical="center"/>
    </xf>
    <xf numFmtId="0" fontId="120" fillId="73" borderId="10" applyBorder="0" applyProtection="0">
      <alignment horizontal="centerContinuous" vertical="center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20" fillId="73" borderId="10" applyBorder="0" applyProtection="0">
      <alignment horizontal="centerContinuous" vertical="center"/>
    </xf>
    <xf numFmtId="0" fontId="120" fillId="73" borderId="10" applyBorder="0" applyProtection="0">
      <alignment horizontal="centerContinuous" vertical="center"/>
    </xf>
    <xf numFmtId="0" fontId="120" fillId="73" borderId="10" applyBorder="0" applyProtection="0">
      <alignment horizontal="centerContinuous" vertical="center"/>
    </xf>
    <xf numFmtId="0" fontId="1" fillId="0" borderId="0"/>
    <xf numFmtId="0" fontId="120" fillId="73" borderId="10" applyBorder="0" applyProtection="0">
      <alignment horizontal="centerContinuous" vertical="center"/>
    </xf>
    <xf numFmtId="0" fontId="120" fillId="73" borderId="10" applyBorder="0" applyProtection="0">
      <alignment horizontal="centerContinuous" vertical="center"/>
    </xf>
    <xf numFmtId="0" fontId="120" fillId="73" borderId="10" applyBorder="0" applyProtection="0">
      <alignment horizontal="centerContinuous" vertical="center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20" fillId="73" borderId="10" applyBorder="0" applyProtection="0">
      <alignment horizontal="centerContinuous" vertical="center"/>
    </xf>
    <xf numFmtId="0" fontId="120" fillId="73" borderId="10" applyBorder="0" applyProtection="0">
      <alignment horizontal="centerContinuous" vertical="center"/>
    </xf>
    <xf numFmtId="0" fontId="120" fillId="73" borderId="10" applyBorder="0" applyProtection="0">
      <alignment horizontal="centerContinuous" vertical="center"/>
    </xf>
    <xf numFmtId="0" fontId="1" fillId="0" borderId="0"/>
    <xf numFmtId="0" fontId="120" fillId="73" borderId="10" applyBorder="0" applyProtection="0">
      <alignment horizontal="centerContinuous" vertical="center"/>
    </xf>
    <xf numFmtId="0" fontId="120" fillId="73" borderId="10" applyBorder="0" applyProtection="0">
      <alignment horizontal="centerContinuous" vertical="center"/>
    </xf>
    <xf numFmtId="0" fontId="120" fillId="73" borderId="10" applyBorder="0" applyProtection="0">
      <alignment horizontal="centerContinuous" vertical="center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20" fillId="73" borderId="10" applyBorder="0" applyProtection="0">
      <alignment horizontal="centerContinuous" vertical="center"/>
    </xf>
    <xf numFmtId="0" fontId="120" fillId="73" borderId="10" applyBorder="0" applyProtection="0">
      <alignment horizontal="centerContinuous" vertical="center"/>
    </xf>
    <xf numFmtId="0" fontId="120" fillId="73" borderId="10" applyBorder="0" applyProtection="0">
      <alignment horizontal="centerContinuous" vertical="center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20" fillId="73" borderId="10" applyBorder="0" applyProtection="0">
      <alignment horizontal="centerContinuous" vertical="center"/>
    </xf>
    <xf numFmtId="0" fontId="120" fillId="73" borderId="10" applyBorder="0" applyProtection="0">
      <alignment horizontal="centerContinuous" vertical="center"/>
    </xf>
    <xf numFmtId="0" fontId="120" fillId="73" borderId="10" applyBorder="0" applyProtection="0">
      <alignment horizontal="centerContinuous" vertical="center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20" fillId="73" borderId="10" applyBorder="0" applyProtection="0">
      <alignment horizontal="centerContinuous" vertical="center"/>
    </xf>
    <xf numFmtId="0" fontId="120" fillId="73" borderId="10" applyBorder="0" applyProtection="0">
      <alignment horizontal="centerContinuous" vertical="center"/>
    </xf>
    <xf numFmtId="0" fontId="120" fillId="73" borderId="10" applyBorder="0" applyProtection="0">
      <alignment horizontal="centerContinuous" vertical="center"/>
    </xf>
    <xf numFmtId="0" fontId="1" fillId="0" borderId="0"/>
    <xf numFmtId="0" fontId="120" fillId="73" borderId="10" applyBorder="0" applyProtection="0">
      <alignment horizontal="centerContinuous" vertical="center"/>
    </xf>
    <xf numFmtId="0" fontId="120" fillId="73" borderId="10" applyBorder="0" applyProtection="0">
      <alignment horizontal="centerContinuous" vertical="center"/>
    </xf>
    <xf numFmtId="0" fontId="120" fillId="73" borderId="10" applyBorder="0" applyProtection="0">
      <alignment horizontal="centerContinuous" vertical="center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20" fillId="73" borderId="10" applyBorder="0" applyProtection="0">
      <alignment horizontal="centerContinuous" vertical="center"/>
    </xf>
    <xf numFmtId="0" fontId="120" fillId="73" borderId="10" applyBorder="0" applyProtection="0">
      <alignment horizontal="centerContinuous" vertical="center"/>
    </xf>
    <xf numFmtId="0" fontId="120" fillId="73" borderId="10" applyBorder="0" applyProtection="0">
      <alignment horizontal="centerContinuous" vertical="center"/>
    </xf>
    <xf numFmtId="0" fontId="1" fillId="0" borderId="0"/>
    <xf numFmtId="0" fontId="120" fillId="73" borderId="10" applyBorder="0" applyProtection="0">
      <alignment horizontal="centerContinuous" vertical="center"/>
    </xf>
    <xf numFmtId="0" fontId="120" fillId="73" borderId="10" applyBorder="0" applyProtection="0">
      <alignment horizontal="centerContinuous" vertical="center"/>
    </xf>
    <xf numFmtId="0" fontId="120" fillId="73" borderId="10" applyBorder="0" applyProtection="0">
      <alignment horizontal="centerContinuous" vertical="center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20" fillId="73" borderId="10" applyBorder="0" applyProtection="0">
      <alignment horizontal="centerContinuous" vertical="center"/>
    </xf>
    <xf numFmtId="0" fontId="120" fillId="73" borderId="10" applyBorder="0" applyProtection="0">
      <alignment horizontal="centerContinuous" vertical="center"/>
    </xf>
    <xf numFmtId="0" fontId="120" fillId="73" borderId="10" applyBorder="0" applyProtection="0">
      <alignment horizontal="centerContinuous" vertical="center"/>
    </xf>
    <xf numFmtId="0" fontId="1" fillId="0" borderId="0"/>
    <xf numFmtId="0" fontId="120" fillId="73" borderId="10" applyBorder="0" applyProtection="0">
      <alignment horizontal="centerContinuous" vertical="center"/>
    </xf>
    <xf numFmtId="0" fontId="120" fillId="73" borderId="10" applyBorder="0" applyProtection="0">
      <alignment horizontal="centerContinuous" vertical="center"/>
    </xf>
    <xf numFmtId="0" fontId="120" fillId="73" borderId="10" applyBorder="0" applyProtection="0">
      <alignment horizontal="centerContinuous" vertical="center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20" fillId="73" borderId="10" applyBorder="0" applyProtection="0">
      <alignment horizontal="centerContinuous" vertical="center"/>
    </xf>
    <xf numFmtId="0" fontId="120" fillId="73" borderId="10" applyBorder="0" applyProtection="0">
      <alignment horizontal="centerContinuous" vertical="center"/>
    </xf>
    <xf numFmtId="0" fontId="120" fillId="73" borderId="10" applyBorder="0" applyProtection="0">
      <alignment horizontal="centerContinuous" vertical="center"/>
    </xf>
    <xf numFmtId="0" fontId="1" fillId="0" borderId="0"/>
    <xf numFmtId="0" fontId="120" fillId="73" borderId="10" applyBorder="0" applyProtection="0">
      <alignment horizontal="centerContinuous" vertical="center"/>
    </xf>
    <xf numFmtId="0" fontId="120" fillId="73" borderId="10" applyBorder="0" applyProtection="0">
      <alignment horizontal="centerContinuous" vertical="center"/>
    </xf>
    <xf numFmtId="0" fontId="120" fillId="73" borderId="10" applyBorder="0" applyProtection="0">
      <alignment horizontal="centerContinuous" vertical="center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20" fillId="73" borderId="10" applyBorder="0" applyProtection="0">
      <alignment horizontal="centerContinuous" vertical="center"/>
    </xf>
    <xf numFmtId="0" fontId="120" fillId="73" borderId="10" applyBorder="0" applyProtection="0">
      <alignment horizontal="centerContinuous" vertical="center"/>
    </xf>
    <xf numFmtId="0" fontId="120" fillId="73" borderId="10" applyBorder="0" applyProtection="0">
      <alignment horizontal="centerContinuous" vertical="center"/>
    </xf>
    <xf numFmtId="0" fontId="1" fillId="0" borderId="0"/>
    <xf numFmtId="0" fontId="120" fillId="73" borderId="10" applyBorder="0" applyProtection="0">
      <alignment horizontal="centerContinuous" vertical="center"/>
    </xf>
    <xf numFmtId="0" fontId="120" fillId="73" borderId="10" applyBorder="0" applyProtection="0">
      <alignment horizontal="centerContinuous" vertical="center"/>
    </xf>
    <xf numFmtId="0" fontId="120" fillId="73" borderId="10" applyBorder="0" applyProtection="0">
      <alignment horizontal="centerContinuous" vertical="center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20" fillId="73" borderId="10" applyBorder="0" applyProtection="0">
      <alignment horizontal="centerContinuous" vertical="center"/>
    </xf>
    <xf numFmtId="0" fontId="120" fillId="73" borderId="10" applyBorder="0" applyProtection="0">
      <alignment horizontal="centerContinuous" vertical="center"/>
    </xf>
    <xf numFmtId="0" fontId="120" fillId="73" borderId="10" applyBorder="0" applyProtection="0">
      <alignment horizontal="centerContinuous" vertical="center"/>
    </xf>
    <xf numFmtId="0" fontId="1" fillId="0" borderId="0"/>
    <xf numFmtId="0" fontId="120" fillId="73" borderId="10" applyBorder="0" applyProtection="0">
      <alignment horizontal="centerContinuous" vertical="center"/>
    </xf>
    <xf numFmtId="0" fontId="120" fillId="73" borderId="10" applyBorder="0" applyProtection="0">
      <alignment horizontal="centerContinuous" vertical="center"/>
    </xf>
    <xf numFmtId="0" fontId="120" fillId="73" borderId="10" applyBorder="0" applyProtection="0">
      <alignment horizontal="centerContinuous" vertical="center"/>
    </xf>
    <xf numFmtId="0" fontId="1" fillId="0" borderId="0"/>
    <xf numFmtId="0" fontId="120" fillId="73" borderId="10" applyBorder="0" applyProtection="0">
      <alignment horizontal="centerContinuous" vertical="center"/>
    </xf>
    <xf numFmtId="0" fontId="120" fillId="73" borderId="10" applyBorder="0" applyProtection="0">
      <alignment horizontal="centerContinuous" vertical="center"/>
    </xf>
    <xf numFmtId="0" fontId="120" fillId="73" borderId="10" applyBorder="0" applyProtection="0">
      <alignment horizontal="centerContinuous" vertical="center"/>
    </xf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21" fillId="0" borderId="0" applyFill="0" applyBorder="0" applyProtection="0">
      <alignment horizontal="left"/>
    </xf>
    <xf numFmtId="0" fontId="1" fillId="0" borderId="0"/>
    <xf numFmtId="0" fontId="90" fillId="0" borderId="37" applyFill="0" applyBorder="0" applyProtection="0">
      <alignment horizontal="left" vertical="top"/>
    </xf>
    <xf numFmtId="0" fontId="1" fillId="0" borderId="0"/>
    <xf numFmtId="0" fontId="1" fillId="0" borderId="0"/>
    <xf numFmtId="0" fontId="1" fillId="0" borderId="0"/>
    <xf numFmtId="236" fontId="18" fillId="74" borderId="0" applyNumberFormat="0" applyFont="0" applyBorder="0" applyAlignment="0" applyProtection="0"/>
    <xf numFmtId="236" fontId="18" fillId="74" borderId="0" applyNumberFormat="0" applyFont="0" applyBorder="0" applyAlignment="0" applyProtection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44" fillId="0" borderId="0" applyNumberFormat="0" applyFill="0" applyBorder="0" applyAlignment="0" applyProtection="0"/>
    <xf numFmtId="0" fontId="1" fillId="0" borderId="0"/>
    <xf numFmtId="0" fontId="1" fillId="0" borderId="0"/>
    <xf numFmtId="0" fontId="122" fillId="0" borderId="0" applyNumberFormat="0" applyFill="0" applyBorder="0" applyAlignment="0" applyProtection="0"/>
    <xf numFmtId="0" fontId="1" fillId="0" borderId="0"/>
    <xf numFmtId="0" fontId="1" fillId="0" borderId="0"/>
    <xf numFmtId="281" fontId="123" fillId="0" borderId="0" applyFill="0" applyBorder="0" applyAlignment="0" applyProtection="0">
      <alignment horizontal="right"/>
    </xf>
    <xf numFmtId="0" fontId="1" fillId="0" borderId="0"/>
    <xf numFmtId="0" fontId="64" fillId="0" borderId="0" applyNumberFormat="0" applyFill="0" applyBorder="0" applyAlignment="0" applyProtection="0"/>
    <xf numFmtId="0" fontId="1" fillId="0" borderId="0"/>
    <xf numFmtId="0" fontId="70" fillId="0" borderId="0" applyNumberFormat="0" applyFill="0" applyBorder="0" applyAlignment="0" applyProtection="0"/>
    <xf numFmtId="0" fontId="52" fillId="0" borderId="0" applyNumberFormat="0" applyFill="0" applyBorder="0" applyAlignment="0" applyProtection="0"/>
    <xf numFmtId="0" fontId="1" fillId="0" borderId="0"/>
    <xf numFmtId="0" fontId="124" fillId="0" borderId="51" applyNumberFormat="0" applyFill="0" applyAlignment="0" applyProtection="0"/>
    <xf numFmtId="0" fontId="1" fillId="0" borderId="0"/>
    <xf numFmtId="0" fontId="1" fillId="0" borderId="0"/>
    <xf numFmtId="0" fontId="125" fillId="0" borderId="31" applyNumberFormat="0" applyFill="0" applyAlignment="0" applyProtection="0"/>
    <xf numFmtId="0" fontId="1" fillId="0" borderId="0"/>
    <xf numFmtId="0" fontId="1" fillId="0" borderId="0"/>
    <xf numFmtId="0" fontId="126" fillId="0" borderId="32" applyNumberFormat="0" applyFill="0" applyAlignment="0" applyProtection="0"/>
    <xf numFmtId="0" fontId="1" fillId="0" borderId="0"/>
    <xf numFmtId="0" fontId="1" fillId="0" borderId="0"/>
    <xf numFmtId="0" fontId="127" fillId="0" borderId="0" applyNumberFormat="0" applyFill="0" applyBorder="0" applyAlignment="0" applyProtection="0"/>
    <xf numFmtId="0" fontId="1" fillId="0" borderId="0"/>
    <xf numFmtId="0" fontId="1" fillId="0" borderId="0"/>
    <xf numFmtId="0" fontId="128" fillId="0" borderId="0" applyNumberForma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8" fillId="48" borderId="38"/>
    <xf numFmtId="0" fontId="18" fillId="48" borderId="38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29" fillId="0" borderId="34" applyNumberFormat="0" applyFill="0" applyAlignment="0" applyProtection="0"/>
    <xf numFmtId="0" fontId="129" fillId="0" borderId="34" applyNumberFormat="0" applyFill="0" applyAlignment="0" applyProtection="0"/>
    <xf numFmtId="0" fontId="129" fillId="0" borderId="34" applyNumberFormat="0" applyFill="0" applyAlignment="0" applyProtection="0"/>
    <xf numFmtId="0" fontId="129" fillId="0" borderId="34" applyNumberFormat="0" applyFill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29" fillId="0" borderId="34" applyNumberFormat="0" applyFill="0" applyAlignment="0" applyProtection="0"/>
    <xf numFmtId="0" fontId="129" fillId="0" borderId="34" applyNumberFormat="0" applyFill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29" fillId="0" borderId="34" applyNumberFormat="0" applyFill="0" applyAlignment="0" applyProtection="0"/>
    <xf numFmtId="0" fontId="129" fillId="0" borderId="34" applyNumberFormat="0" applyFill="0" applyAlignment="0" applyProtection="0"/>
    <xf numFmtId="0" fontId="129" fillId="0" borderId="34" applyNumberFormat="0" applyFill="0" applyAlignment="0" applyProtection="0"/>
    <xf numFmtId="0" fontId="129" fillId="0" borderId="34" applyNumberFormat="0" applyFill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29" fillId="0" borderId="34" applyNumberFormat="0" applyFill="0" applyAlignment="0" applyProtection="0"/>
    <xf numFmtId="0" fontId="129" fillId="0" borderId="34" applyNumberFormat="0" applyFill="0" applyAlignment="0" applyProtection="0"/>
    <xf numFmtId="0" fontId="129" fillId="0" borderId="34" applyNumberFormat="0" applyFill="0" applyAlignment="0" applyProtection="0"/>
    <xf numFmtId="0" fontId="129" fillId="0" borderId="34" applyNumberFormat="0" applyFill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29" fillId="0" borderId="34" applyNumberFormat="0" applyFill="0" applyAlignment="0" applyProtection="0"/>
    <xf numFmtId="0" fontId="129" fillId="0" borderId="34" applyNumberFormat="0" applyFill="0" applyAlignment="0" applyProtection="0"/>
    <xf numFmtId="0" fontId="129" fillId="0" borderId="34" applyNumberFormat="0" applyFill="0" applyAlignment="0" applyProtection="0"/>
    <xf numFmtId="0" fontId="129" fillId="0" borderId="34" applyNumberFormat="0" applyFill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29" fillId="0" borderId="34" applyNumberFormat="0" applyFill="0" applyAlignment="0" applyProtection="0"/>
    <xf numFmtId="0" fontId="129" fillId="0" borderId="34" applyNumberFormat="0" applyFill="0" applyAlignment="0" applyProtection="0"/>
    <xf numFmtId="0" fontId="129" fillId="0" borderId="34" applyNumberFormat="0" applyFill="0" applyAlignment="0" applyProtection="0"/>
    <xf numFmtId="0" fontId="129" fillId="0" borderId="34" applyNumberFormat="0" applyFill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29" fillId="0" borderId="34" applyNumberFormat="0" applyFill="0" applyAlignment="0" applyProtection="0"/>
    <xf numFmtId="0" fontId="129" fillId="0" borderId="34" applyNumberFormat="0" applyFill="0" applyAlignment="0" applyProtection="0"/>
    <xf numFmtId="0" fontId="129" fillId="0" borderId="34" applyNumberFormat="0" applyFill="0" applyAlignment="0" applyProtection="0"/>
    <xf numFmtId="0" fontId="129" fillId="0" borderId="34" applyNumberFormat="0" applyFill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29" fillId="0" borderId="34" applyNumberFormat="0" applyFill="0" applyAlignment="0" applyProtection="0"/>
    <xf numFmtId="0" fontId="129" fillId="0" borderId="34" applyNumberFormat="0" applyFill="0" applyAlignment="0" applyProtection="0"/>
    <xf numFmtId="0" fontId="129" fillId="0" borderId="34" applyNumberFormat="0" applyFill="0" applyAlignment="0" applyProtection="0"/>
    <xf numFmtId="0" fontId="129" fillId="0" borderId="34" applyNumberFormat="0" applyFill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29" fillId="0" borderId="34" applyNumberFormat="0" applyFill="0" applyAlignment="0" applyProtection="0"/>
    <xf numFmtId="0" fontId="129" fillId="0" borderId="34" applyNumberFormat="0" applyFill="0" applyAlignment="0" applyProtection="0"/>
    <xf numFmtId="0" fontId="129" fillId="0" borderId="34" applyNumberFormat="0" applyFill="0" applyAlignment="0" applyProtection="0"/>
    <xf numFmtId="0" fontId="129" fillId="0" borderId="34" applyNumberFormat="0" applyFill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29" fillId="0" borderId="34" applyNumberFormat="0" applyFill="0" applyAlignment="0" applyProtection="0"/>
    <xf numFmtId="0" fontId="129" fillId="0" borderId="34" applyNumberFormat="0" applyFill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29" fillId="0" borderId="34" applyNumberFormat="0" applyFill="0" applyAlignment="0" applyProtection="0"/>
    <xf numFmtId="0" fontId="129" fillId="0" borderId="34" applyNumberFormat="0" applyFill="0" applyAlignment="0" applyProtection="0"/>
    <xf numFmtId="0" fontId="129" fillId="0" borderId="34" applyNumberFormat="0" applyFill="0" applyAlignment="0" applyProtection="0"/>
    <xf numFmtId="0" fontId="129" fillId="0" borderId="34" applyNumberFormat="0" applyFill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29" fillId="0" borderId="34" applyNumberFormat="0" applyFill="0" applyAlignment="0" applyProtection="0"/>
    <xf numFmtId="0" fontId="129" fillId="0" borderId="34" applyNumberFormat="0" applyFill="0" applyAlignment="0" applyProtection="0"/>
    <xf numFmtId="0" fontId="129" fillId="0" borderId="34" applyNumberFormat="0" applyFill="0" applyAlignment="0" applyProtection="0"/>
    <xf numFmtId="0" fontId="129" fillId="0" borderId="34" applyNumberFormat="0" applyFill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29" fillId="0" borderId="34" applyNumberFormat="0" applyFill="0" applyAlignment="0" applyProtection="0"/>
    <xf numFmtId="0" fontId="129" fillId="0" borderId="34" applyNumberFormat="0" applyFill="0" applyAlignment="0" applyProtection="0"/>
    <xf numFmtId="0" fontId="129" fillId="0" borderId="34" applyNumberFormat="0" applyFill="0" applyAlignment="0" applyProtection="0"/>
    <xf numFmtId="0" fontId="129" fillId="0" borderId="34" applyNumberFormat="0" applyFill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29" fillId="0" borderId="34" applyNumberFormat="0" applyFill="0" applyAlignment="0" applyProtection="0"/>
    <xf numFmtId="0" fontId="129" fillId="0" borderId="34" applyNumberFormat="0" applyFill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29" fillId="0" borderId="34" applyNumberFormat="0" applyFill="0" applyAlignment="0" applyProtection="0"/>
    <xf numFmtId="0" fontId="129" fillId="0" borderId="34" applyNumberFormat="0" applyFill="0" applyAlignment="0" applyProtection="0"/>
    <xf numFmtId="0" fontId="129" fillId="0" borderId="34" applyNumberFormat="0" applyFill="0" applyAlignment="0" applyProtection="0"/>
    <xf numFmtId="0" fontId="129" fillId="0" borderId="34" applyNumberFormat="0" applyFill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29" fillId="0" borderId="34" applyNumberFormat="0" applyFill="0" applyAlignment="0" applyProtection="0"/>
    <xf numFmtId="0" fontId="129" fillId="0" borderId="34" applyNumberFormat="0" applyFill="0" applyAlignment="0" applyProtection="0"/>
    <xf numFmtId="0" fontId="129" fillId="0" borderId="34" applyNumberFormat="0" applyFill="0" applyAlignment="0" applyProtection="0"/>
    <xf numFmtId="0" fontId="129" fillId="0" borderId="34" applyNumberFormat="0" applyFill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29" fillId="0" borderId="34" applyNumberFormat="0" applyFill="0" applyAlignment="0" applyProtection="0"/>
    <xf numFmtId="0" fontId="129" fillId="0" borderId="34" applyNumberFormat="0" applyFill="0" applyAlignment="0" applyProtection="0"/>
    <xf numFmtId="0" fontId="129" fillId="0" borderId="34" applyNumberFormat="0" applyFill="0" applyAlignment="0" applyProtection="0"/>
    <xf numFmtId="0" fontId="129" fillId="0" borderId="34" applyNumberFormat="0" applyFill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29" fillId="0" borderId="34" applyNumberFormat="0" applyFill="0" applyAlignment="0" applyProtection="0"/>
    <xf numFmtId="0" fontId="129" fillId="0" borderId="34" applyNumberFormat="0" applyFill="0" applyAlignment="0" applyProtection="0"/>
    <xf numFmtId="0" fontId="129" fillId="0" borderId="34" applyNumberFormat="0" applyFill="0" applyAlignment="0" applyProtection="0"/>
    <xf numFmtId="0" fontId="129" fillId="0" borderId="34" applyNumberFormat="0" applyFill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29" fillId="0" borderId="34" applyNumberFormat="0" applyFill="0" applyAlignment="0" applyProtection="0"/>
    <xf numFmtId="0" fontId="129" fillId="0" borderId="34" applyNumberFormat="0" applyFill="0" applyAlignment="0" applyProtection="0"/>
    <xf numFmtId="0" fontId="129" fillId="0" borderId="34" applyNumberFormat="0" applyFill="0" applyAlignment="0" applyProtection="0"/>
    <xf numFmtId="0" fontId="129" fillId="0" borderId="34" applyNumberFormat="0" applyFill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29" fillId="0" borderId="34" applyNumberFormat="0" applyFill="0" applyAlignment="0" applyProtection="0"/>
    <xf numFmtId="0" fontId="129" fillId="0" borderId="34" applyNumberFormat="0" applyFill="0" applyAlignment="0" applyProtection="0"/>
    <xf numFmtId="0" fontId="129" fillId="0" borderId="34" applyNumberFormat="0" applyFill="0" applyAlignment="0" applyProtection="0"/>
    <xf numFmtId="0" fontId="129" fillId="0" borderId="34" applyNumberFormat="0" applyFill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29" fillId="0" borderId="34" applyNumberFormat="0" applyFill="0" applyAlignment="0" applyProtection="0"/>
    <xf numFmtId="0" fontId="129" fillId="0" borderId="34" applyNumberFormat="0" applyFill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29" fillId="0" borderId="34" applyNumberFormat="0" applyFill="0" applyAlignment="0" applyProtection="0"/>
    <xf numFmtId="0" fontId="129" fillId="0" borderId="34" applyNumberFormat="0" applyFill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29" fillId="0" borderId="34" applyNumberFormat="0" applyFill="0" applyAlignment="0" applyProtection="0"/>
    <xf numFmtId="0" fontId="129" fillId="0" borderId="34" applyNumberFormat="0" applyFill="0" applyAlignment="0" applyProtection="0"/>
    <xf numFmtId="0" fontId="129" fillId="0" borderId="34" applyNumberFormat="0" applyFill="0" applyAlignment="0" applyProtection="0"/>
    <xf numFmtId="0" fontId="129" fillId="0" borderId="34" applyNumberFormat="0" applyFill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29" fillId="0" borderId="34" applyNumberFormat="0" applyFill="0" applyAlignment="0" applyProtection="0"/>
    <xf numFmtId="0" fontId="129" fillId="0" borderId="34" applyNumberFormat="0" applyFill="0" applyAlignment="0" applyProtection="0"/>
    <xf numFmtId="0" fontId="129" fillId="0" borderId="34" applyNumberFormat="0" applyFill="0" applyAlignment="0" applyProtection="0"/>
    <xf numFmtId="0" fontId="129" fillId="0" borderId="34" applyNumberFormat="0" applyFill="0" applyAlignment="0" applyProtection="0"/>
    <xf numFmtId="0" fontId="129" fillId="0" borderId="34" applyNumberFormat="0" applyFill="0" applyAlignment="0" applyProtection="0"/>
    <xf numFmtId="0" fontId="129" fillId="0" borderId="34" applyNumberFormat="0" applyFill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55" fillId="0" borderId="34" applyNumberFormat="0" applyFill="0" applyAlignment="0" applyProtection="0"/>
    <xf numFmtId="0" fontId="55" fillId="0" borderId="34" applyNumberFormat="0" applyFill="0" applyAlignment="0" applyProtection="0"/>
    <xf numFmtId="0" fontId="55" fillId="0" borderId="34" applyNumberFormat="0" applyFill="0" applyAlignment="0" applyProtection="0"/>
    <xf numFmtId="0" fontId="55" fillId="0" borderId="34" applyNumberFormat="0" applyFill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55" fillId="0" borderId="34" applyNumberFormat="0" applyFill="0" applyAlignment="0" applyProtection="0"/>
    <xf numFmtId="0" fontId="55" fillId="0" borderId="34" applyNumberFormat="0" applyFill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55" fillId="0" borderId="34" applyNumberFormat="0" applyFill="0" applyAlignment="0" applyProtection="0"/>
    <xf numFmtId="0" fontId="55" fillId="0" borderId="34" applyNumberFormat="0" applyFill="0" applyAlignment="0" applyProtection="0"/>
    <xf numFmtId="0" fontId="55" fillId="0" borderId="34" applyNumberFormat="0" applyFill="0" applyAlignment="0" applyProtection="0"/>
    <xf numFmtId="0" fontId="55" fillId="0" borderId="34" applyNumberFormat="0" applyFill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55" fillId="0" borderId="34" applyNumberFormat="0" applyFill="0" applyAlignment="0" applyProtection="0"/>
    <xf numFmtId="0" fontId="55" fillId="0" borderId="34" applyNumberFormat="0" applyFill="0" applyAlignment="0" applyProtection="0"/>
    <xf numFmtId="0" fontId="55" fillId="0" borderId="34" applyNumberFormat="0" applyFill="0" applyAlignment="0" applyProtection="0"/>
    <xf numFmtId="0" fontId="55" fillId="0" borderId="34" applyNumberFormat="0" applyFill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55" fillId="0" borderId="34" applyNumberFormat="0" applyFill="0" applyAlignment="0" applyProtection="0"/>
    <xf numFmtId="0" fontId="55" fillId="0" borderId="34" applyNumberFormat="0" applyFill="0" applyAlignment="0" applyProtection="0"/>
    <xf numFmtId="0" fontId="55" fillId="0" borderId="34" applyNumberFormat="0" applyFill="0" applyAlignment="0" applyProtection="0"/>
    <xf numFmtId="0" fontId="55" fillId="0" borderId="34" applyNumberFormat="0" applyFill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55" fillId="0" borderId="34" applyNumberFormat="0" applyFill="0" applyAlignment="0" applyProtection="0"/>
    <xf numFmtId="0" fontId="55" fillId="0" borderId="34" applyNumberFormat="0" applyFill="0" applyAlignment="0" applyProtection="0"/>
    <xf numFmtId="0" fontId="55" fillId="0" borderId="34" applyNumberFormat="0" applyFill="0" applyAlignment="0" applyProtection="0"/>
    <xf numFmtId="0" fontId="55" fillId="0" borderId="34" applyNumberFormat="0" applyFill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55" fillId="0" borderId="34" applyNumberFormat="0" applyFill="0" applyAlignment="0" applyProtection="0"/>
    <xf numFmtId="0" fontId="55" fillId="0" borderId="34" applyNumberFormat="0" applyFill="0" applyAlignment="0" applyProtection="0"/>
    <xf numFmtId="0" fontId="55" fillId="0" borderId="34" applyNumberFormat="0" applyFill="0" applyAlignment="0" applyProtection="0"/>
    <xf numFmtId="0" fontId="55" fillId="0" borderId="34" applyNumberFormat="0" applyFill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55" fillId="0" borderId="34" applyNumberFormat="0" applyFill="0" applyAlignment="0" applyProtection="0"/>
    <xf numFmtId="0" fontId="55" fillId="0" borderId="34" applyNumberFormat="0" applyFill="0" applyAlignment="0" applyProtection="0"/>
    <xf numFmtId="0" fontId="55" fillId="0" borderId="34" applyNumberFormat="0" applyFill="0" applyAlignment="0" applyProtection="0"/>
    <xf numFmtId="0" fontId="55" fillId="0" borderId="34" applyNumberFormat="0" applyFill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55" fillId="0" borderId="34" applyNumberFormat="0" applyFill="0" applyAlignment="0" applyProtection="0"/>
    <xf numFmtId="0" fontId="55" fillId="0" borderId="34" applyNumberFormat="0" applyFill="0" applyAlignment="0" applyProtection="0"/>
    <xf numFmtId="0" fontId="55" fillId="0" borderId="34" applyNumberFormat="0" applyFill="0" applyAlignment="0" applyProtection="0"/>
    <xf numFmtId="0" fontId="55" fillId="0" borderId="34" applyNumberFormat="0" applyFill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55" fillId="0" borderId="34" applyNumberFormat="0" applyFill="0" applyAlignment="0" applyProtection="0"/>
    <xf numFmtId="0" fontId="55" fillId="0" borderId="34" applyNumberFormat="0" applyFill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55" fillId="0" borderId="34" applyNumberFormat="0" applyFill="0" applyAlignment="0" applyProtection="0"/>
    <xf numFmtId="0" fontId="55" fillId="0" borderId="34" applyNumberFormat="0" applyFill="0" applyAlignment="0" applyProtection="0"/>
    <xf numFmtId="0" fontId="55" fillId="0" borderId="34" applyNumberFormat="0" applyFill="0" applyAlignment="0" applyProtection="0"/>
    <xf numFmtId="0" fontId="55" fillId="0" borderId="34" applyNumberFormat="0" applyFill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55" fillId="0" borderId="34" applyNumberFormat="0" applyFill="0" applyAlignment="0" applyProtection="0"/>
    <xf numFmtId="0" fontId="55" fillId="0" borderId="34" applyNumberFormat="0" applyFill="0" applyAlignment="0" applyProtection="0"/>
    <xf numFmtId="0" fontId="55" fillId="0" borderId="34" applyNumberFormat="0" applyFill="0" applyAlignment="0" applyProtection="0"/>
    <xf numFmtId="0" fontId="55" fillId="0" borderId="34" applyNumberFormat="0" applyFill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55" fillId="0" borderId="34" applyNumberFormat="0" applyFill="0" applyAlignment="0" applyProtection="0"/>
    <xf numFmtId="0" fontId="55" fillId="0" borderId="34" applyNumberFormat="0" applyFill="0" applyAlignment="0" applyProtection="0"/>
    <xf numFmtId="0" fontId="55" fillId="0" borderId="34" applyNumberFormat="0" applyFill="0" applyAlignment="0" applyProtection="0"/>
    <xf numFmtId="0" fontId="55" fillId="0" borderId="34" applyNumberFormat="0" applyFill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55" fillId="0" borderId="34" applyNumberFormat="0" applyFill="0" applyAlignment="0" applyProtection="0"/>
    <xf numFmtId="0" fontId="55" fillId="0" borderId="34" applyNumberFormat="0" applyFill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55" fillId="0" borderId="34" applyNumberFormat="0" applyFill="0" applyAlignment="0" applyProtection="0"/>
    <xf numFmtId="0" fontId="55" fillId="0" borderId="34" applyNumberFormat="0" applyFill="0" applyAlignment="0" applyProtection="0"/>
    <xf numFmtId="0" fontId="55" fillId="0" borderId="34" applyNumberFormat="0" applyFill="0" applyAlignment="0" applyProtection="0"/>
    <xf numFmtId="0" fontId="55" fillId="0" borderId="34" applyNumberFormat="0" applyFill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55" fillId="0" borderId="34" applyNumberFormat="0" applyFill="0" applyAlignment="0" applyProtection="0"/>
    <xf numFmtId="0" fontId="55" fillId="0" borderId="34" applyNumberFormat="0" applyFill="0" applyAlignment="0" applyProtection="0"/>
    <xf numFmtId="0" fontId="55" fillId="0" borderId="34" applyNumberFormat="0" applyFill="0" applyAlignment="0" applyProtection="0"/>
    <xf numFmtId="0" fontId="55" fillId="0" borderId="34" applyNumberFormat="0" applyFill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55" fillId="0" borderId="34" applyNumberFormat="0" applyFill="0" applyAlignment="0" applyProtection="0"/>
    <xf numFmtId="0" fontId="55" fillId="0" borderId="34" applyNumberFormat="0" applyFill="0" applyAlignment="0" applyProtection="0"/>
    <xf numFmtId="0" fontId="55" fillId="0" borderId="34" applyNumberFormat="0" applyFill="0" applyAlignment="0" applyProtection="0"/>
    <xf numFmtId="0" fontId="55" fillId="0" borderId="34" applyNumberFormat="0" applyFill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55" fillId="0" borderId="34" applyNumberFormat="0" applyFill="0" applyAlignment="0" applyProtection="0"/>
    <xf numFmtId="0" fontId="55" fillId="0" borderId="34" applyNumberFormat="0" applyFill="0" applyAlignment="0" applyProtection="0"/>
    <xf numFmtId="0" fontId="55" fillId="0" borderId="34" applyNumberFormat="0" applyFill="0" applyAlignment="0" applyProtection="0"/>
    <xf numFmtId="0" fontId="55" fillId="0" borderId="34" applyNumberFormat="0" applyFill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55" fillId="0" borderId="34" applyNumberFormat="0" applyFill="0" applyAlignment="0" applyProtection="0"/>
    <xf numFmtId="0" fontId="55" fillId="0" borderId="34" applyNumberFormat="0" applyFill="0" applyAlignment="0" applyProtection="0"/>
    <xf numFmtId="0" fontId="55" fillId="0" borderId="34" applyNumberFormat="0" applyFill="0" applyAlignment="0" applyProtection="0"/>
    <xf numFmtId="0" fontId="55" fillId="0" borderId="34" applyNumberFormat="0" applyFill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55" fillId="0" borderId="34" applyNumberFormat="0" applyFill="0" applyAlignment="0" applyProtection="0"/>
    <xf numFmtId="0" fontId="55" fillId="0" borderId="34" applyNumberFormat="0" applyFill="0" applyAlignment="0" applyProtection="0"/>
    <xf numFmtId="0" fontId="55" fillId="0" borderId="34" applyNumberFormat="0" applyFill="0" applyAlignment="0" applyProtection="0"/>
    <xf numFmtId="0" fontId="55" fillId="0" borderId="34" applyNumberFormat="0" applyFill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55" fillId="0" borderId="34" applyNumberFormat="0" applyFill="0" applyAlignment="0" applyProtection="0"/>
    <xf numFmtId="0" fontId="55" fillId="0" borderId="34" applyNumberFormat="0" applyFill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55" fillId="0" borderId="34" applyNumberFormat="0" applyFill="0" applyAlignment="0" applyProtection="0"/>
    <xf numFmtId="0" fontId="55" fillId="0" borderId="34" applyNumberFormat="0" applyFill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55" fillId="0" borderId="34" applyNumberFormat="0" applyFill="0" applyAlignment="0" applyProtection="0"/>
    <xf numFmtId="0" fontId="55" fillId="0" borderId="34" applyNumberFormat="0" applyFill="0" applyAlignment="0" applyProtection="0"/>
    <xf numFmtId="0" fontId="55" fillId="0" borderId="34" applyNumberFormat="0" applyFill="0" applyAlignment="0" applyProtection="0"/>
    <xf numFmtId="0" fontId="55" fillId="0" borderId="34" applyNumberFormat="0" applyFill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55" fillId="0" borderId="34" applyNumberFormat="0" applyFill="0" applyAlignment="0" applyProtection="0"/>
    <xf numFmtId="0" fontId="55" fillId="0" borderId="34" applyNumberFormat="0" applyFill="0" applyAlignment="0" applyProtection="0"/>
    <xf numFmtId="0" fontId="55" fillId="0" borderId="34" applyNumberFormat="0" applyFill="0" applyAlignment="0" applyProtection="0"/>
    <xf numFmtId="0" fontId="55" fillId="0" borderId="34" applyNumberFormat="0" applyFill="0" applyAlignment="0" applyProtection="0"/>
    <xf numFmtId="0" fontId="55" fillId="0" borderId="34" applyNumberFormat="0" applyFill="0" applyAlignment="0" applyProtection="0"/>
    <xf numFmtId="0" fontId="55" fillId="0" borderId="34" applyNumberFormat="0" applyFill="0" applyAlignment="0" applyProtection="0"/>
    <xf numFmtId="0" fontId="14" fillId="0" borderId="9" applyNumberFormat="0" applyFill="0" applyAlignment="0" applyProtection="0"/>
    <xf numFmtId="0" fontId="1" fillId="0" borderId="0"/>
    <xf numFmtId="0" fontId="1" fillId="0" borderId="0"/>
    <xf numFmtId="171" fontId="130" fillId="0" borderId="0">
      <alignment horizontal="left"/>
      <protection locked="0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43" fontId="16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43" fontId="16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43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43" fontId="107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23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43" fontId="103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43" fontId="108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1" fillId="0" borderId="0"/>
    <xf numFmtId="0" fontId="44" fillId="0" borderId="0" applyNumberFormat="0" applyFill="0" applyBorder="0" applyAlignment="0" applyProtection="0"/>
    <xf numFmtId="0" fontId="1" fillId="0" borderId="0"/>
    <xf numFmtId="236" fontId="131" fillId="0" borderId="0" applyNumberFormat="0" applyFill="0" applyBorder="0" applyAlignment="0" applyProtection="0"/>
    <xf numFmtId="0" fontId="1" fillId="0" borderId="0"/>
    <xf numFmtId="0" fontId="1" fillId="0" borderId="0"/>
    <xf numFmtId="168" fontId="18" fillId="0" borderId="0"/>
    <xf numFmtId="168" fontId="18" fillId="0" borderId="0"/>
    <xf numFmtId="0" fontId="1" fillId="0" borderId="0"/>
    <xf numFmtId="272" fontId="61" fillId="0" borderId="0"/>
    <xf numFmtId="0" fontId="1" fillId="0" borderId="0"/>
    <xf numFmtId="272" fontId="61" fillId="0" borderId="0"/>
    <xf numFmtId="0" fontId="1" fillId="0" borderId="0"/>
    <xf numFmtId="272" fontId="61" fillId="0" borderId="0"/>
    <xf numFmtId="0" fontId="1" fillId="0" borderId="0"/>
    <xf numFmtId="272" fontId="61" fillId="0" borderId="0"/>
    <xf numFmtId="0" fontId="1" fillId="0" borderId="0"/>
    <xf numFmtId="272" fontId="61" fillId="0" borderId="0"/>
    <xf numFmtId="0" fontId="1" fillId="0" borderId="0"/>
    <xf numFmtId="168" fontId="18" fillId="0" borderId="0"/>
    <xf numFmtId="0" fontId="1" fillId="0" borderId="0"/>
    <xf numFmtId="168" fontId="18" fillId="0" borderId="0"/>
    <xf numFmtId="0" fontId="1" fillId="0" borderId="0"/>
    <xf numFmtId="168" fontId="18" fillId="0" borderId="0"/>
    <xf numFmtId="0" fontId="1" fillId="0" borderId="0"/>
    <xf numFmtId="168" fontId="18" fillId="0" borderId="0"/>
    <xf numFmtId="0" fontId="1" fillId="0" borderId="0"/>
    <xf numFmtId="0" fontId="1" fillId="0" borderId="0"/>
    <xf numFmtId="0" fontId="1" fillId="0" borderId="0"/>
    <xf numFmtId="230" fontId="18" fillId="0" borderId="0"/>
    <xf numFmtId="230" fontId="18" fillId="0" borderId="0"/>
    <xf numFmtId="0" fontId="1" fillId="0" borderId="0"/>
    <xf numFmtId="272" fontId="61" fillId="0" borderId="0"/>
    <xf numFmtId="0" fontId="1" fillId="0" borderId="0"/>
    <xf numFmtId="0" fontId="1" fillId="0" borderId="0"/>
    <xf numFmtId="259" fontId="18" fillId="0" borderId="0"/>
    <xf numFmtId="259" fontId="18" fillId="0" borderId="0"/>
    <xf numFmtId="0" fontId="1" fillId="0" borderId="0"/>
    <xf numFmtId="259" fontId="18" fillId="0" borderId="0"/>
    <xf numFmtId="0" fontId="1" fillId="0" borderId="0"/>
    <xf numFmtId="259" fontId="18" fillId="0" borderId="0"/>
    <xf numFmtId="0" fontId="1" fillId="0" borderId="0"/>
    <xf numFmtId="259" fontId="18" fillId="0" borderId="0"/>
    <xf numFmtId="0" fontId="1" fillId="0" borderId="0"/>
    <xf numFmtId="259" fontId="18" fillId="0" borderId="0"/>
    <xf numFmtId="0" fontId="1" fillId="0" borderId="0"/>
    <xf numFmtId="272" fontId="61" fillId="0" borderId="0"/>
    <xf numFmtId="0" fontId="1" fillId="0" borderId="0"/>
    <xf numFmtId="272" fontId="61" fillId="0" borderId="0"/>
    <xf numFmtId="0" fontId="1" fillId="0" borderId="0"/>
    <xf numFmtId="230" fontId="18" fillId="0" borderId="0"/>
    <xf numFmtId="0" fontId="1" fillId="0" borderId="0"/>
    <xf numFmtId="230" fontId="18" fillId="0" borderId="0"/>
    <xf numFmtId="0" fontId="1" fillId="0" borderId="0"/>
    <xf numFmtId="230" fontId="18" fillId="0" borderId="0"/>
    <xf numFmtId="0" fontId="1" fillId="0" borderId="0"/>
    <xf numFmtId="230" fontId="18" fillId="0" borderId="0"/>
    <xf numFmtId="0" fontId="1" fillId="0" borderId="0"/>
    <xf numFmtId="168" fontId="18" fillId="0" borderId="0"/>
    <xf numFmtId="168" fontId="18" fillId="0" borderId="0"/>
    <xf numFmtId="168" fontId="18" fillId="0" borderId="0"/>
    <xf numFmtId="168" fontId="18" fillId="0" borderId="0"/>
    <xf numFmtId="168" fontId="18" fillId="0" borderId="0"/>
    <xf numFmtId="0" fontId="1" fillId="0" borderId="0"/>
    <xf numFmtId="0" fontId="1" fillId="0" borderId="0"/>
    <xf numFmtId="230" fontId="18" fillId="0" borderId="0"/>
    <xf numFmtId="230" fontId="18" fillId="0" borderId="0"/>
    <xf numFmtId="0" fontId="1" fillId="0" borderId="0"/>
    <xf numFmtId="272" fontId="61" fillId="0" borderId="0"/>
    <xf numFmtId="0" fontId="1" fillId="0" borderId="0"/>
    <xf numFmtId="0" fontId="1" fillId="0" borderId="0"/>
    <xf numFmtId="259" fontId="18" fillId="0" borderId="0"/>
    <xf numFmtId="259" fontId="18" fillId="0" borderId="0"/>
    <xf numFmtId="0" fontId="1" fillId="0" borderId="0"/>
    <xf numFmtId="259" fontId="18" fillId="0" borderId="0"/>
    <xf numFmtId="0" fontId="1" fillId="0" borderId="0"/>
    <xf numFmtId="259" fontId="18" fillId="0" borderId="0"/>
    <xf numFmtId="0" fontId="1" fillId="0" borderId="0"/>
    <xf numFmtId="259" fontId="18" fillId="0" borderId="0"/>
    <xf numFmtId="0" fontId="1" fillId="0" borderId="0"/>
    <xf numFmtId="259" fontId="18" fillId="0" borderId="0"/>
    <xf numFmtId="0" fontId="1" fillId="0" borderId="0"/>
    <xf numFmtId="272" fontId="61" fillId="0" borderId="0"/>
    <xf numFmtId="0" fontId="1" fillId="0" borderId="0"/>
    <xf numFmtId="272" fontId="61" fillId="0" borderId="0"/>
    <xf numFmtId="0" fontId="1" fillId="0" borderId="0"/>
    <xf numFmtId="230" fontId="18" fillId="0" borderId="0"/>
    <xf numFmtId="0" fontId="1" fillId="0" borderId="0"/>
    <xf numFmtId="230" fontId="18" fillId="0" borderId="0"/>
    <xf numFmtId="0" fontId="1" fillId="0" borderId="0"/>
    <xf numFmtId="230" fontId="18" fillId="0" borderId="0"/>
    <xf numFmtId="0" fontId="1" fillId="0" borderId="0"/>
    <xf numFmtId="230" fontId="18" fillId="0" borderId="0"/>
    <xf numFmtId="0" fontId="1" fillId="0" borderId="0"/>
    <xf numFmtId="168" fontId="18" fillId="0" borderId="0"/>
    <xf numFmtId="0" fontId="1" fillId="0" borderId="0"/>
    <xf numFmtId="168" fontId="18" fillId="0" borderId="0"/>
    <xf numFmtId="0" fontId="1" fillId="0" borderId="0"/>
    <xf numFmtId="168" fontId="18" fillId="0" borderId="0"/>
    <xf numFmtId="0" fontId="1" fillId="0" borderId="0"/>
    <xf numFmtId="168" fontId="18" fillId="0" borderId="0"/>
    <xf numFmtId="0" fontId="1" fillId="0" borderId="0"/>
    <xf numFmtId="0" fontId="1" fillId="0" borderId="0"/>
    <xf numFmtId="282" fontId="132" fillId="0" borderId="10" applyBorder="0" applyProtection="0">
      <alignment horizontal="right"/>
    </xf>
    <xf numFmtId="282" fontId="132" fillId="0" borderId="10" applyBorder="0" applyProtection="0">
      <alignment horizontal="right"/>
    </xf>
    <xf numFmtId="282" fontId="132" fillId="0" borderId="10" applyBorder="0" applyProtection="0">
      <alignment horizontal="right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282" fontId="132" fillId="0" borderId="10" applyBorder="0" applyProtection="0">
      <alignment horizontal="right"/>
    </xf>
    <xf numFmtId="282" fontId="132" fillId="0" borderId="10" applyBorder="0" applyProtection="0">
      <alignment horizontal="right"/>
    </xf>
    <xf numFmtId="282" fontId="132" fillId="0" borderId="10" applyBorder="0" applyProtection="0">
      <alignment horizontal="right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282" fontId="132" fillId="0" borderId="10" applyBorder="0" applyProtection="0">
      <alignment horizontal="right"/>
    </xf>
    <xf numFmtId="282" fontId="132" fillId="0" borderId="10" applyBorder="0" applyProtection="0">
      <alignment horizontal="right"/>
    </xf>
    <xf numFmtId="282" fontId="132" fillId="0" borderId="10" applyBorder="0" applyProtection="0">
      <alignment horizontal="right"/>
    </xf>
    <xf numFmtId="0" fontId="1" fillId="0" borderId="0"/>
    <xf numFmtId="282" fontId="132" fillId="0" borderId="10" applyBorder="0" applyProtection="0">
      <alignment horizontal="right"/>
    </xf>
    <xf numFmtId="282" fontId="132" fillId="0" borderId="10" applyBorder="0" applyProtection="0">
      <alignment horizontal="right"/>
    </xf>
    <xf numFmtId="282" fontId="132" fillId="0" borderId="10" applyBorder="0" applyProtection="0">
      <alignment horizontal="right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282" fontId="132" fillId="0" borderId="10" applyBorder="0" applyProtection="0">
      <alignment horizontal="right"/>
    </xf>
    <xf numFmtId="282" fontId="132" fillId="0" borderId="10" applyBorder="0" applyProtection="0">
      <alignment horizontal="right"/>
    </xf>
    <xf numFmtId="282" fontId="132" fillId="0" borderId="10" applyBorder="0" applyProtection="0">
      <alignment horizontal="right"/>
    </xf>
    <xf numFmtId="0" fontId="1" fillId="0" borderId="0"/>
    <xf numFmtId="282" fontId="132" fillId="0" borderId="10" applyBorder="0" applyProtection="0">
      <alignment horizontal="right"/>
    </xf>
    <xf numFmtId="282" fontId="132" fillId="0" borderId="10" applyBorder="0" applyProtection="0">
      <alignment horizontal="right"/>
    </xf>
    <xf numFmtId="282" fontId="132" fillId="0" borderId="10" applyBorder="0" applyProtection="0">
      <alignment horizontal="right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282" fontId="132" fillId="0" borderId="10" applyBorder="0" applyProtection="0">
      <alignment horizontal="right"/>
    </xf>
    <xf numFmtId="282" fontId="132" fillId="0" borderId="10" applyBorder="0" applyProtection="0">
      <alignment horizontal="right"/>
    </xf>
    <xf numFmtId="282" fontId="132" fillId="0" borderId="10" applyBorder="0" applyProtection="0">
      <alignment horizontal="right"/>
    </xf>
    <xf numFmtId="0" fontId="1" fillId="0" borderId="0"/>
    <xf numFmtId="282" fontId="132" fillId="0" borderId="10" applyBorder="0" applyProtection="0">
      <alignment horizontal="right"/>
    </xf>
    <xf numFmtId="282" fontId="132" fillId="0" borderId="10" applyBorder="0" applyProtection="0">
      <alignment horizontal="right"/>
    </xf>
    <xf numFmtId="282" fontId="132" fillId="0" borderId="10" applyBorder="0" applyProtection="0">
      <alignment horizontal="right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282" fontId="132" fillId="0" borderId="10" applyBorder="0" applyProtection="0">
      <alignment horizontal="right"/>
    </xf>
    <xf numFmtId="282" fontId="132" fillId="0" borderId="10" applyBorder="0" applyProtection="0">
      <alignment horizontal="right"/>
    </xf>
    <xf numFmtId="282" fontId="132" fillId="0" borderId="10" applyBorder="0" applyProtection="0">
      <alignment horizontal="right"/>
    </xf>
    <xf numFmtId="0" fontId="1" fillId="0" borderId="0"/>
    <xf numFmtId="282" fontId="132" fillId="0" borderId="10" applyBorder="0" applyProtection="0">
      <alignment horizontal="right"/>
    </xf>
    <xf numFmtId="282" fontId="132" fillId="0" borderId="10" applyBorder="0" applyProtection="0">
      <alignment horizontal="right"/>
    </xf>
    <xf numFmtId="282" fontId="132" fillId="0" borderId="10" applyBorder="0" applyProtection="0">
      <alignment horizontal="right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282" fontId="132" fillId="0" borderId="10" applyBorder="0" applyProtection="0">
      <alignment horizontal="right"/>
    </xf>
    <xf numFmtId="282" fontId="132" fillId="0" borderId="10" applyBorder="0" applyProtection="0">
      <alignment horizontal="right"/>
    </xf>
    <xf numFmtId="282" fontId="132" fillId="0" borderId="10" applyBorder="0" applyProtection="0">
      <alignment horizontal="right"/>
    </xf>
    <xf numFmtId="0" fontId="1" fillId="0" borderId="0"/>
    <xf numFmtId="282" fontId="132" fillId="0" borderId="10" applyBorder="0" applyProtection="0">
      <alignment horizontal="right"/>
    </xf>
    <xf numFmtId="282" fontId="132" fillId="0" borderId="10" applyBorder="0" applyProtection="0">
      <alignment horizontal="right"/>
    </xf>
    <xf numFmtId="282" fontId="132" fillId="0" borderId="10" applyBorder="0" applyProtection="0">
      <alignment horizontal="right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282" fontId="132" fillId="0" borderId="10" applyBorder="0" applyProtection="0">
      <alignment horizontal="right"/>
    </xf>
    <xf numFmtId="282" fontId="132" fillId="0" borderId="10" applyBorder="0" applyProtection="0">
      <alignment horizontal="right"/>
    </xf>
    <xf numFmtId="282" fontId="132" fillId="0" borderId="10" applyBorder="0" applyProtection="0">
      <alignment horizontal="right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282" fontId="132" fillId="0" borderId="10" applyBorder="0" applyProtection="0">
      <alignment horizontal="right"/>
    </xf>
    <xf numFmtId="282" fontId="132" fillId="0" borderId="10" applyBorder="0" applyProtection="0">
      <alignment horizontal="right"/>
    </xf>
    <xf numFmtId="282" fontId="132" fillId="0" borderId="10" applyBorder="0" applyProtection="0">
      <alignment horizontal="right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282" fontId="132" fillId="0" borderId="10" applyBorder="0" applyProtection="0">
      <alignment horizontal="right"/>
    </xf>
    <xf numFmtId="282" fontId="132" fillId="0" borderId="10" applyBorder="0" applyProtection="0">
      <alignment horizontal="right"/>
    </xf>
    <xf numFmtId="282" fontId="132" fillId="0" borderId="10" applyBorder="0" applyProtection="0">
      <alignment horizontal="right"/>
    </xf>
    <xf numFmtId="0" fontId="1" fillId="0" borderId="0"/>
    <xf numFmtId="282" fontId="132" fillId="0" borderId="10" applyBorder="0" applyProtection="0">
      <alignment horizontal="right"/>
    </xf>
    <xf numFmtId="282" fontId="132" fillId="0" borderId="10" applyBorder="0" applyProtection="0">
      <alignment horizontal="right"/>
    </xf>
    <xf numFmtId="282" fontId="132" fillId="0" borderId="10" applyBorder="0" applyProtection="0">
      <alignment horizontal="right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282" fontId="132" fillId="0" borderId="10" applyBorder="0" applyProtection="0">
      <alignment horizontal="right"/>
    </xf>
    <xf numFmtId="282" fontId="132" fillId="0" borderId="10" applyBorder="0" applyProtection="0">
      <alignment horizontal="right"/>
    </xf>
    <xf numFmtId="282" fontId="132" fillId="0" borderId="10" applyBorder="0" applyProtection="0">
      <alignment horizontal="right"/>
    </xf>
    <xf numFmtId="0" fontId="1" fillId="0" borderId="0"/>
    <xf numFmtId="282" fontId="132" fillId="0" borderId="10" applyBorder="0" applyProtection="0">
      <alignment horizontal="right"/>
    </xf>
    <xf numFmtId="282" fontId="132" fillId="0" borderId="10" applyBorder="0" applyProtection="0">
      <alignment horizontal="right"/>
    </xf>
    <xf numFmtId="282" fontId="132" fillId="0" borderId="10" applyBorder="0" applyProtection="0">
      <alignment horizontal="right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282" fontId="132" fillId="0" borderId="10" applyBorder="0" applyProtection="0">
      <alignment horizontal="right"/>
    </xf>
    <xf numFmtId="282" fontId="132" fillId="0" borderId="10" applyBorder="0" applyProtection="0">
      <alignment horizontal="right"/>
    </xf>
    <xf numFmtId="282" fontId="132" fillId="0" borderId="10" applyBorder="0" applyProtection="0">
      <alignment horizontal="right"/>
    </xf>
    <xf numFmtId="0" fontId="1" fillId="0" borderId="0"/>
    <xf numFmtId="282" fontId="132" fillId="0" borderId="10" applyBorder="0" applyProtection="0">
      <alignment horizontal="right"/>
    </xf>
    <xf numFmtId="282" fontId="132" fillId="0" borderId="10" applyBorder="0" applyProtection="0">
      <alignment horizontal="right"/>
    </xf>
    <xf numFmtId="282" fontId="132" fillId="0" borderId="10" applyBorder="0" applyProtection="0">
      <alignment horizontal="right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282" fontId="132" fillId="0" borderId="10" applyBorder="0" applyProtection="0">
      <alignment horizontal="right"/>
    </xf>
    <xf numFmtId="282" fontId="132" fillId="0" borderId="10" applyBorder="0" applyProtection="0">
      <alignment horizontal="right"/>
    </xf>
    <xf numFmtId="282" fontId="132" fillId="0" borderId="10" applyBorder="0" applyProtection="0">
      <alignment horizontal="right"/>
    </xf>
    <xf numFmtId="0" fontId="1" fillId="0" borderId="0"/>
    <xf numFmtId="282" fontId="132" fillId="0" borderId="10" applyBorder="0" applyProtection="0">
      <alignment horizontal="right"/>
    </xf>
    <xf numFmtId="282" fontId="132" fillId="0" borderId="10" applyBorder="0" applyProtection="0">
      <alignment horizontal="right"/>
    </xf>
    <xf numFmtId="282" fontId="132" fillId="0" borderId="10" applyBorder="0" applyProtection="0">
      <alignment horizontal="right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282" fontId="132" fillId="0" borderId="10" applyBorder="0" applyProtection="0">
      <alignment horizontal="right"/>
    </xf>
    <xf numFmtId="282" fontId="132" fillId="0" borderId="10" applyBorder="0" applyProtection="0">
      <alignment horizontal="right"/>
    </xf>
    <xf numFmtId="282" fontId="132" fillId="0" borderId="10" applyBorder="0" applyProtection="0">
      <alignment horizontal="right"/>
    </xf>
    <xf numFmtId="0" fontId="1" fillId="0" borderId="0"/>
    <xf numFmtId="282" fontId="132" fillId="0" borderId="10" applyBorder="0" applyProtection="0">
      <alignment horizontal="right"/>
    </xf>
    <xf numFmtId="282" fontId="132" fillId="0" borderId="10" applyBorder="0" applyProtection="0">
      <alignment horizontal="right"/>
    </xf>
    <xf numFmtId="282" fontId="132" fillId="0" borderId="10" applyBorder="0" applyProtection="0">
      <alignment horizontal="right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282" fontId="132" fillId="0" borderId="10" applyBorder="0" applyProtection="0">
      <alignment horizontal="right"/>
    </xf>
    <xf numFmtId="282" fontId="132" fillId="0" borderId="10" applyBorder="0" applyProtection="0">
      <alignment horizontal="right"/>
    </xf>
    <xf numFmtId="282" fontId="132" fillId="0" borderId="10" applyBorder="0" applyProtection="0">
      <alignment horizontal="right"/>
    </xf>
    <xf numFmtId="0" fontId="1" fillId="0" borderId="0"/>
    <xf numFmtId="282" fontId="132" fillId="0" borderId="10" applyBorder="0" applyProtection="0">
      <alignment horizontal="right"/>
    </xf>
    <xf numFmtId="282" fontId="132" fillId="0" borderId="10" applyBorder="0" applyProtection="0">
      <alignment horizontal="right"/>
    </xf>
    <xf numFmtId="282" fontId="132" fillId="0" borderId="10" applyBorder="0" applyProtection="0">
      <alignment horizontal="right"/>
    </xf>
    <xf numFmtId="0" fontId="1" fillId="0" borderId="0"/>
    <xf numFmtId="282" fontId="132" fillId="0" borderId="10" applyBorder="0" applyProtection="0">
      <alignment horizontal="right"/>
    </xf>
    <xf numFmtId="282" fontId="132" fillId="0" borderId="10" applyBorder="0" applyProtection="0">
      <alignment horizontal="right"/>
    </xf>
    <xf numFmtId="282" fontId="132" fillId="0" borderId="10" applyBorder="0" applyProtection="0">
      <alignment horizontal="right"/>
    </xf>
    <xf numFmtId="0" fontId="1" fillId="0" borderId="0"/>
    <xf numFmtId="1" fontId="133" fillId="0" borderId="38">
      <alignment horizontal="center"/>
    </xf>
    <xf numFmtId="0" fontId="1" fillId="0" borderId="0"/>
    <xf numFmtId="0" fontId="1" fillId="0" borderId="0"/>
    <xf numFmtId="257" fontId="18" fillId="0" borderId="0" applyFont="0" applyFill="0" applyBorder="0" applyAlignment="0" applyProtection="0"/>
    <xf numFmtId="257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2" fillId="0" borderId="1" applyNumberFormat="0" applyFill="0" applyAlignment="0" applyProtection="0"/>
    <xf numFmtId="0" fontId="3" fillId="0" borderId="2" applyNumberFormat="0" applyFill="0" applyAlignment="0" applyProtection="0"/>
    <xf numFmtId="0" fontId="18" fillId="0" borderId="0"/>
    <xf numFmtId="9" fontId="1" fillId="0" borderId="0" applyFont="0" applyFill="0" applyBorder="0" applyAlignment="0" applyProtection="0"/>
    <xf numFmtId="0" fontId="143" fillId="0" borderId="0" applyNumberFormat="0" applyFill="0" applyBorder="0" applyAlignment="0" applyProtection="0"/>
    <xf numFmtId="164" fontId="1" fillId="0" borderId="0" applyFont="0" applyFill="0" applyBorder="0" applyAlignment="0" applyProtection="0"/>
    <xf numFmtId="9" fontId="144" fillId="0" borderId="0" applyFont="0" applyFill="0" applyBorder="0" applyAlignment="0" applyProtection="0"/>
    <xf numFmtId="0" fontId="145" fillId="0" borderId="0"/>
    <xf numFmtId="165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322">
    <xf numFmtId="0" fontId="0" fillId="0" borderId="0" xfId="0"/>
    <xf numFmtId="0" fontId="135" fillId="0" borderId="0" xfId="0" applyFont="1"/>
    <xf numFmtId="10" fontId="137" fillId="2" borderId="0" xfId="0" applyNumberFormat="1" applyFont="1" applyFill="1" applyAlignment="1">
      <alignment horizontal="center" vertical="center"/>
    </xf>
    <xf numFmtId="10" fontId="134" fillId="0" borderId="0" xfId="0" applyNumberFormat="1" applyFont="1" applyAlignment="1">
      <alignment horizontal="center" vertical="center"/>
    </xf>
    <xf numFmtId="0" fontId="0" fillId="0" borderId="14" xfId="0" applyBorder="1"/>
    <xf numFmtId="14" fontId="0" fillId="0" borderId="14" xfId="0" applyNumberFormat="1" applyBorder="1"/>
    <xf numFmtId="0" fontId="15" fillId="77" borderId="14" xfId="0" applyFont="1" applyFill="1" applyBorder="1"/>
    <xf numFmtId="166" fontId="134" fillId="0" borderId="0" xfId="1" applyNumberFormat="1" applyFont="1" applyFill="1" applyAlignment="1">
      <alignment horizontal="center" vertical="center"/>
    </xf>
    <xf numFmtId="14" fontId="0" fillId="0" borderId="0" xfId="0" applyNumberFormat="1"/>
    <xf numFmtId="0" fontId="135" fillId="0" borderId="0" xfId="0" applyFont="1" applyProtection="1">
      <protection hidden="1"/>
    </xf>
    <xf numFmtId="0" fontId="135" fillId="75" borderId="0" xfId="0" applyFont="1" applyFill="1" applyProtection="1">
      <protection hidden="1"/>
    </xf>
    <xf numFmtId="0" fontId="134" fillId="0" borderId="0" xfId="0" applyFont="1" applyAlignment="1">
      <alignment horizontal="center" vertical="center"/>
    </xf>
    <xf numFmtId="14" fontId="15" fillId="78" borderId="14" xfId="0" applyNumberFormat="1" applyFont="1" applyFill="1" applyBorder="1"/>
    <xf numFmtId="0" fontId="15" fillId="78" borderId="14" xfId="0" applyFont="1" applyFill="1" applyBorder="1"/>
    <xf numFmtId="0" fontId="141" fillId="0" borderId="0" xfId="0" applyFont="1" applyAlignment="1" applyProtection="1">
      <alignment vertical="center"/>
      <protection hidden="1"/>
    </xf>
    <xf numFmtId="0" fontId="135" fillId="75" borderId="10" xfId="0" applyFont="1" applyFill="1" applyBorder="1" applyProtection="1">
      <protection hidden="1"/>
    </xf>
    <xf numFmtId="0" fontId="135" fillId="75" borderId="62" xfId="0" applyFont="1" applyFill="1" applyBorder="1" applyProtection="1">
      <protection hidden="1"/>
    </xf>
    <xf numFmtId="0" fontId="147" fillId="0" borderId="0" xfId="0" applyFont="1" applyAlignment="1">
      <alignment vertical="center"/>
    </xf>
    <xf numFmtId="0" fontId="148" fillId="77" borderId="64" xfId="0" applyFont="1" applyFill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36" fillId="79" borderId="0" xfId="0" applyFont="1" applyFill="1" applyAlignment="1">
      <alignment horizontal="center" vertical="center"/>
    </xf>
    <xf numFmtId="4" fontId="134" fillId="0" borderId="0" xfId="0" applyNumberFormat="1" applyFont="1" applyAlignment="1">
      <alignment horizontal="center" vertical="center"/>
    </xf>
    <xf numFmtId="2" fontId="0" fillId="0" borderId="0" xfId="0" applyNumberFormat="1"/>
    <xf numFmtId="2" fontId="136" fillId="79" borderId="0" xfId="0" applyNumberFormat="1" applyFont="1" applyFill="1" applyAlignment="1">
      <alignment horizontal="center" vertical="center"/>
    </xf>
    <xf numFmtId="0" fontId="149" fillId="0" borderId="0" xfId="0" applyFont="1" applyAlignment="1">
      <alignment vertical="center" wrapText="1"/>
    </xf>
    <xf numFmtId="0" fontId="14" fillId="0" borderId="0" xfId="0" applyFont="1"/>
    <xf numFmtId="0" fontId="134" fillId="0" borderId="0" xfId="0" applyFont="1" applyAlignment="1">
      <alignment vertical="center"/>
    </xf>
    <xf numFmtId="4" fontId="135" fillId="0" borderId="0" xfId="0" applyNumberFormat="1" applyFont="1" applyProtection="1">
      <protection hidden="1"/>
    </xf>
    <xf numFmtId="0" fontId="150" fillId="0" borderId="0" xfId="0" applyFont="1" applyProtection="1">
      <protection hidden="1"/>
    </xf>
    <xf numFmtId="0" fontId="151" fillId="0" borderId="0" xfId="0" applyFont="1" applyProtection="1">
      <protection hidden="1"/>
    </xf>
    <xf numFmtId="4" fontId="0" fillId="0" borderId="0" xfId="0" applyNumberFormat="1"/>
    <xf numFmtId="4" fontId="0" fillId="0" borderId="14" xfId="0" applyNumberFormat="1" applyBorder="1"/>
    <xf numFmtId="4" fontId="0" fillId="0" borderId="14" xfId="0" applyNumberFormat="1" applyBorder="1" applyAlignment="1">
      <alignment wrapText="1"/>
    </xf>
    <xf numFmtId="15" fontId="135" fillId="0" borderId="0" xfId="0" applyNumberFormat="1" applyFont="1" applyProtection="1">
      <protection hidden="1"/>
    </xf>
    <xf numFmtId="166" fontId="134" fillId="0" borderId="0" xfId="1" applyNumberFormat="1" applyFont="1" applyAlignment="1">
      <alignment horizontal="center" vertical="center"/>
    </xf>
    <xf numFmtId="0" fontId="152" fillId="70" borderId="65" xfId="0" applyFont="1" applyFill="1" applyBorder="1" applyAlignment="1">
      <alignment horizontal="left"/>
    </xf>
    <xf numFmtId="0" fontId="152" fillId="70" borderId="66" xfId="0" applyFont="1" applyFill="1" applyBorder="1" applyAlignment="1">
      <alignment horizontal="left"/>
    </xf>
    <xf numFmtId="0" fontId="152" fillId="70" borderId="67" xfId="0" applyFont="1" applyFill="1" applyBorder="1" applyAlignment="1">
      <alignment horizontal="left"/>
    </xf>
    <xf numFmtId="14" fontId="59" fillId="81" borderId="68" xfId="0" applyNumberFormat="1" applyFont="1" applyFill="1" applyBorder="1" applyAlignment="1">
      <alignment horizontal="left"/>
    </xf>
    <xf numFmtId="0" fontId="59" fillId="81" borderId="69" xfId="0" applyFont="1" applyFill="1" applyBorder="1" applyAlignment="1">
      <alignment horizontal="left"/>
    </xf>
    <xf numFmtId="0" fontId="59" fillId="81" borderId="70" xfId="0" applyFont="1" applyFill="1" applyBorder="1" applyAlignment="1">
      <alignment horizontal="left"/>
    </xf>
    <xf numFmtId="14" fontId="59" fillId="56" borderId="65" xfId="0" applyNumberFormat="1" applyFont="1" applyFill="1" applyBorder="1" applyAlignment="1">
      <alignment horizontal="left"/>
    </xf>
    <xf numFmtId="0" fontId="59" fillId="56" borderId="66" xfId="0" applyFont="1" applyFill="1" applyBorder="1" applyAlignment="1">
      <alignment horizontal="left"/>
    </xf>
    <xf numFmtId="0" fontId="59" fillId="56" borderId="67" xfId="0" applyFont="1" applyFill="1" applyBorder="1" applyAlignment="1">
      <alignment horizontal="left"/>
    </xf>
    <xf numFmtId="14" fontId="59" fillId="56" borderId="68" xfId="0" applyNumberFormat="1" applyFont="1" applyFill="1" applyBorder="1" applyAlignment="1">
      <alignment horizontal="left"/>
    </xf>
    <xf numFmtId="0" fontId="59" fillId="56" borderId="69" xfId="0" applyFont="1" applyFill="1" applyBorder="1" applyAlignment="1">
      <alignment horizontal="left"/>
    </xf>
    <xf numFmtId="0" fontId="59" fillId="56" borderId="70" xfId="0" applyFont="1" applyFill="1" applyBorder="1" applyAlignment="1">
      <alignment horizontal="left"/>
    </xf>
    <xf numFmtId="14" fontId="59" fillId="81" borderId="65" xfId="0" applyNumberFormat="1" applyFont="1" applyFill="1" applyBorder="1" applyAlignment="1">
      <alignment horizontal="left"/>
    </xf>
    <xf numFmtId="0" fontId="59" fillId="81" borderId="66" xfId="0" applyFont="1" applyFill="1" applyBorder="1" applyAlignment="1">
      <alignment horizontal="left"/>
    </xf>
    <xf numFmtId="0" fontId="59" fillId="81" borderId="67" xfId="0" applyFont="1" applyFill="1" applyBorder="1" applyAlignment="1">
      <alignment horizontal="left"/>
    </xf>
    <xf numFmtId="0" fontId="152" fillId="0" borderId="0" xfId="0" applyFont="1"/>
    <xf numFmtId="0" fontId="158" fillId="0" borderId="0" xfId="0" applyFont="1"/>
    <xf numFmtId="0" fontId="156" fillId="82" borderId="0" xfId="0" applyFont="1" applyFill="1" applyAlignment="1">
      <alignment vertical="center"/>
    </xf>
    <xf numFmtId="0" fontId="0" fillId="82" borderId="0" xfId="0" applyFill="1" applyAlignment="1">
      <alignment horizontal="center" vertical="center"/>
    </xf>
    <xf numFmtId="11" fontId="0" fillId="82" borderId="0" xfId="0" applyNumberFormat="1" applyFill="1" applyAlignment="1">
      <alignment horizontal="center" vertical="center"/>
    </xf>
    <xf numFmtId="0" fontId="0" fillId="82" borderId="0" xfId="0" applyFill="1" applyAlignment="1">
      <alignment horizontal="left" vertical="center" indent="3"/>
    </xf>
    <xf numFmtId="0" fontId="155" fillId="82" borderId="0" xfId="0" applyFont="1" applyFill="1" applyAlignment="1">
      <alignment horizontal="left" vertical="center" indent="2"/>
    </xf>
    <xf numFmtId="0" fontId="155" fillId="82" borderId="0" xfId="0" applyFont="1" applyFill="1" applyAlignment="1">
      <alignment horizontal="center" vertical="center"/>
    </xf>
    <xf numFmtId="14" fontId="155" fillId="82" borderId="0" xfId="0" applyNumberFormat="1" applyFont="1" applyFill="1" applyAlignment="1">
      <alignment horizontal="center" vertical="center"/>
    </xf>
    <xf numFmtId="0" fontId="135" fillId="82" borderId="0" xfId="0" applyFont="1" applyFill="1" applyAlignment="1">
      <alignment horizontal="center"/>
    </xf>
    <xf numFmtId="0" fontId="0" fillId="82" borderId="0" xfId="0" applyFill="1" applyAlignment="1">
      <alignment horizontal="center"/>
    </xf>
    <xf numFmtId="0" fontId="156" fillId="82" borderId="0" xfId="0" applyFont="1" applyFill="1" applyAlignment="1">
      <alignment horizontal="center" vertical="center"/>
    </xf>
    <xf numFmtId="14" fontId="0" fillId="82" borderId="0" xfId="0" applyNumberFormat="1" applyFill="1" applyAlignment="1">
      <alignment horizontal="center" vertical="center"/>
    </xf>
    <xf numFmtId="0" fontId="138" fillId="82" borderId="0" xfId="0" applyFont="1" applyFill="1" applyAlignment="1">
      <alignment horizontal="left" indent="2"/>
    </xf>
    <xf numFmtId="0" fontId="160" fillId="82" borderId="0" xfId="0" applyFont="1" applyFill="1" applyAlignment="1">
      <alignment horizontal="left" vertical="center" indent="2"/>
    </xf>
    <xf numFmtId="0" fontId="0" fillId="0" borderId="0" xfId="0" applyAlignment="1">
      <alignment horizontal="left" vertical="center" indent="3"/>
    </xf>
    <xf numFmtId="0" fontId="0" fillId="0" borderId="0" xfId="0" applyAlignment="1">
      <alignment horizontal="center" vertical="center"/>
    </xf>
    <xf numFmtId="0" fontId="135" fillId="82" borderId="0" xfId="0" applyFont="1" applyFill="1"/>
    <xf numFmtId="0" fontId="0" fillId="0" borderId="73" xfId="0" applyBorder="1"/>
    <xf numFmtId="14" fontId="162" fillId="0" borderId="0" xfId="0" applyNumberFormat="1" applyFont="1"/>
    <xf numFmtId="0" fontId="0" fillId="82" borderId="0" xfId="0" applyFill="1"/>
    <xf numFmtId="0" fontId="0" fillId="82" borderId="52" xfId="0" applyFill="1" applyBorder="1"/>
    <xf numFmtId="3" fontId="167" fillId="0" borderId="0" xfId="0" applyNumberFormat="1" applyFont="1" applyAlignment="1" applyProtection="1">
      <alignment vertical="center"/>
      <protection locked="0" hidden="1"/>
    </xf>
    <xf numFmtId="0" fontId="135" fillId="0" borderId="0" xfId="0" applyFont="1" applyAlignment="1" applyProtection="1">
      <alignment horizontal="center" vertical="center"/>
      <protection hidden="1"/>
    </xf>
    <xf numFmtId="0" fontId="169" fillId="0" borderId="0" xfId="0" applyFont="1" applyAlignment="1" applyProtection="1">
      <alignment horizontal="center" vertical="center"/>
      <protection hidden="1"/>
    </xf>
    <xf numFmtId="0" fontId="169" fillId="0" borderId="0" xfId="0" applyFont="1" applyAlignment="1" applyProtection="1">
      <alignment vertical="center"/>
      <protection hidden="1"/>
    </xf>
    <xf numFmtId="0" fontId="167" fillId="0" borderId="0" xfId="0" applyFont="1" applyAlignment="1" applyProtection="1">
      <alignment horizontal="center"/>
      <protection hidden="1"/>
    </xf>
    <xf numFmtId="10" fontId="168" fillId="0" borderId="0" xfId="2" applyNumberFormat="1" applyFont="1" applyAlignment="1" applyProtection="1">
      <alignment horizontal="center" vertical="center"/>
      <protection locked="0" hidden="1"/>
    </xf>
    <xf numFmtId="9" fontId="171" fillId="0" borderId="0" xfId="2" applyFont="1" applyBorder="1" applyAlignment="1" applyProtection="1">
      <alignment horizontal="center" vertical="center"/>
      <protection hidden="1"/>
    </xf>
    <xf numFmtId="0" fontId="170" fillId="0" borderId="0" xfId="0" applyFont="1" applyAlignment="1" applyProtection="1">
      <alignment vertical="center"/>
      <protection hidden="1"/>
    </xf>
    <xf numFmtId="0" fontId="170" fillId="0" borderId="0" xfId="0" applyFont="1" applyAlignment="1" applyProtection="1">
      <alignment horizontal="left" vertical="center"/>
      <protection hidden="1"/>
    </xf>
    <xf numFmtId="0" fontId="135" fillId="82" borderId="0" xfId="0" applyFont="1" applyFill="1" applyProtection="1">
      <protection hidden="1"/>
    </xf>
    <xf numFmtId="0" fontId="159" fillId="82" borderId="0" xfId="0" applyFont="1" applyFill="1" applyAlignment="1" applyProtection="1">
      <alignment horizontal="center" vertical="center"/>
      <protection hidden="1"/>
    </xf>
    <xf numFmtId="0" fontId="159" fillId="82" borderId="0" xfId="0" applyFont="1" applyFill="1" applyProtection="1">
      <protection hidden="1"/>
    </xf>
    <xf numFmtId="4" fontId="159" fillId="82" borderId="0" xfId="0" applyNumberFormat="1" applyFont="1" applyFill="1" applyProtection="1">
      <protection hidden="1"/>
    </xf>
    <xf numFmtId="0" fontId="159" fillId="82" borderId="0" xfId="0" applyFont="1" applyFill="1" applyAlignment="1" applyProtection="1">
      <alignment horizontal="center" vertical="top"/>
      <protection hidden="1"/>
    </xf>
    <xf numFmtId="0" fontId="161" fillId="82" borderId="0" xfId="0" applyFont="1" applyFill="1" applyAlignment="1">
      <alignment vertical="top"/>
    </xf>
    <xf numFmtId="0" fontId="159" fillId="82" borderId="0" xfId="0" applyFont="1" applyFill="1" applyAlignment="1" applyProtection="1">
      <alignment vertical="top"/>
      <protection hidden="1"/>
    </xf>
    <xf numFmtId="4" fontId="159" fillId="82" borderId="0" xfId="0" applyNumberFormat="1" applyFont="1" applyFill="1" applyAlignment="1" applyProtection="1">
      <alignment vertical="top"/>
      <protection hidden="1"/>
    </xf>
    <xf numFmtId="0" fontId="135" fillId="0" borderId="0" xfId="0" applyFont="1" applyAlignment="1" applyProtection="1">
      <alignment vertical="top"/>
      <protection hidden="1"/>
    </xf>
    <xf numFmtId="0" fontId="173" fillId="0" borderId="0" xfId="0" applyFont="1" applyAlignment="1" applyProtection="1">
      <alignment horizontal="center" vertical="center"/>
      <protection locked="0" hidden="1"/>
    </xf>
    <xf numFmtId="0" fontId="134" fillId="0" borderId="0" xfId="0" applyFont="1" applyProtection="1">
      <protection hidden="1"/>
    </xf>
    <xf numFmtId="4" fontId="134" fillId="0" borderId="0" xfId="0" applyNumberFormat="1" applyFont="1" applyProtection="1">
      <protection hidden="1"/>
    </xf>
    <xf numFmtId="0" fontId="175" fillId="0" borderId="0" xfId="0" applyFont="1" applyAlignment="1" applyProtection="1">
      <alignment vertical="center"/>
      <protection hidden="1"/>
    </xf>
    <xf numFmtId="0" fontId="134" fillId="0" borderId="0" xfId="0" applyFont="1" applyAlignment="1" applyProtection="1">
      <alignment horizontal="center" vertical="center"/>
      <protection hidden="1"/>
    </xf>
    <xf numFmtId="0" fontId="134" fillId="0" borderId="0" xfId="0" applyFont="1" applyAlignment="1" applyProtection="1">
      <alignment horizontal="center" vertical="center"/>
      <protection locked="0" hidden="1"/>
    </xf>
    <xf numFmtId="286" fontId="134" fillId="0" borderId="0" xfId="0" applyNumberFormat="1" applyFont="1" applyAlignment="1" applyProtection="1">
      <alignment horizontal="center" vertical="center"/>
      <protection locked="0" hidden="1"/>
    </xf>
    <xf numFmtId="14" fontId="134" fillId="0" borderId="0" xfId="0" applyNumberFormat="1" applyFont="1" applyAlignment="1" applyProtection="1">
      <alignment horizontal="center" vertical="center"/>
      <protection locked="0" hidden="1"/>
    </xf>
    <xf numFmtId="1" fontId="134" fillId="0" borderId="0" xfId="0" applyNumberFormat="1" applyFont="1" applyAlignment="1" applyProtection="1">
      <alignment horizontal="center" vertical="center"/>
      <protection locked="0" hidden="1"/>
    </xf>
    <xf numFmtId="0" fontId="167" fillId="0" borderId="0" xfId="0" applyFont="1" applyAlignment="1">
      <alignment horizontal="center"/>
    </xf>
    <xf numFmtId="9" fontId="172" fillId="0" borderId="79" xfId="2" applyFont="1" applyBorder="1" applyAlignment="1">
      <alignment horizontal="center" vertical="center" wrapText="1"/>
    </xf>
    <xf numFmtId="9" fontId="172" fillId="0" borderId="79" xfId="2" applyFont="1" applyBorder="1" applyAlignment="1" applyProtection="1">
      <alignment horizontal="center" vertical="center" wrapText="1"/>
    </xf>
    <xf numFmtId="0" fontId="172" fillId="0" borderId="79" xfId="0" applyFont="1" applyBorder="1" applyAlignment="1">
      <alignment horizontal="center" vertical="center" wrapText="1"/>
    </xf>
    <xf numFmtId="0" fontId="167" fillId="0" borderId="0" xfId="0" applyFont="1" applyAlignment="1" applyProtection="1">
      <alignment horizontal="center" vertical="center"/>
      <protection locked="0" hidden="1"/>
    </xf>
    <xf numFmtId="3" fontId="167" fillId="0" borderId="0" xfId="0" applyNumberFormat="1" applyFont="1" applyAlignment="1" applyProtection="1">
      <alignment horizontal="center" vertical="center"/>
      <protection locked="0" hidden="1"/>
    </xf>
    <xf numFmtId="0" fontId="167" fillId="0" borderId="0" xfId="0" applyFont="1" applyAlignment="1" applyProtection="1">
      <alignment horizontal="center" vertical="center"/>
      <protection hidden="1"/>
    </xf>
    <xf numFmtId="0" fontId="167" fillId="0" borderId="0" xfId="0" applyFont="1" applyAlignment="1">
      <alignment horizontal="center" vertical="center"/>
    </xf>
    <xf numFmtId="39" fontId="134" fillId="0" borderId="0" xfId="3" applyNumberFormat="1" applyFont="1" applyAlignment="1" applyProtection="1">
      <alignment horizontal="center" vertical="center"/>
      <protection locked="0" hidden="1"/>
    </xf>
    <xf numFmtId="0" fontId="174" fillId="0" borderId="0" xfId="0" applyFont="1" applyAlignment="1" applyProtection="1">
      <alignment horizontal="left" indent="1"/>
      <protection hidden="1"/>
    </xf>
    <xf numFmtId="0" fontId="134" fillId="0" borderId="0" xfId="0" applyFont="1" applyAlignment="1" applyProtection="1">
      <alignment horizontal="left" indent="1"/>
      <protection hidden="1"/>
    </xf>
    <xf numFmtId="0" fontId="176" fillId="82" borderId="0" xfId="0" applyFont="1" applyFill="1" applyAlignment="1">
      <alignment horizontal="center" vertical="center"/>
    </xf>
    <xf numFmtId="0" fontId="0" fillId="82" borderId="0" xfId="0" applyFill="1" applyAlignment="1">
      <alignment horizontal="left" vertical="center" indent="1"/>
    </xf>
    <xf numFmtId="14" fontId="0" fillId="82" borderId="0" xfId="0" applyNumberFormat="1" applyFill="1" applyAlignment="1">
      <alignment horizontal="left" vertical="center" indent="1"/>
    </xf>
    <xf numFmtId="0" fontId="159" fillId="82" borderId="0" xfId="0" applyFont="1" applyFill="1" applyAlignment="1">
      <alignment horizontal="left" vertical="top" indent="1"/>
    </xf>
    <xf numFmtId="0" fontId="159" fillId="82" borderId="0" xfId="0" applyFont="1" applyFill="1" applyAlignment="1">
      <alignment horizontal="left" vertical="center" indent="1"/>
    </xf>
    <xf numFmtId="49" fontId="144" fillId="0" borderId="0" xfId="0" applyNumberFormat="1" applyFont="1" applyAlignment="1">
      <alignment horizontal="left" vertical="center" indent="1"/>
    </xf>
    <xf numFmtId="44" fontId="157" fillId="0" borderId="0" xfId="1" applyFont="1" applyAlignment="1">
      <alignment horizontal="left" indent="1"/>
    </xf>
    <xf numFmtId="0" fontId="0" fillId="0" borderId="0" xfId="0" applyAlignment="1">
      <alignment horizontal="left" indent="1"/>
    </xf>
    <xf numFmtId="17" fontId="173" fillId="0" borderId="0" xfId="0" applyNumberFormat="1" applyFont="1" applyAlignment="1">
      <alignment horizontal="left" vertical="center" indent="1"/>
    </xf>
    <xf numFmtId="10" fontId="173" fillId="0" borderId="0" xfId="0" applyNumberFormat="1" applyFont="1" applyAlignment="1">
      <alignment horizontal="left" vertical="center" wrapText="1" indent="1"/>
    </xf>
    <xf numFmtId="49" fontId="134" fillId="0" borderId="0" xfId="0" applyNumberFormat="1" applyFont="1" applyAlignment="1">
      <alignment horizontal="left" vertical="center" indent="1"/>
    </xf>
    <xf numFmtId="0" fontId="135" fillId="0" borderId="58" xfId="0" applyFont="1" applyBorder="1" applyProtection="1">
      <protection hidden="1"/>
    </xf>
    <xf numFmtId="10" fontId="135" fillId="0" borderId="0" xfId="0" applyNumberFormat="1" applyFont="1" applyProtection="1">
      <protection hidden="1"/>
    </xf>
    <xf numFmtId="14" fontId="139" fillId="0" borderId="0" xfId="0" applyNumberFormat="1" applyFont="1" applyProtection="1">
      <protection hidden="1"/>
    </xf>
    <xf numFmtId="0" fontId="135" fillId="0" borderId="91" xfId="0" applyFont="1" applyBorder="1" applyProtection="1">
      <protection hidden="1"/>
    </xf>
    <xf numFmtId="0" fontId="135" fillId="0" borderId="92" xfId="0" applyFont="1" applyBorder="1" applyProtection="1">
      <protection hidden="1"/>
    </xf>
    <xf numFmtId="0" fontId="135" fillId="0" borderId="93" xfId="0" applyFont="1" applyBorder="1" applyProtection="1">
      <protection hidden="1"/>
    </xf>
    <xf numFmtId="43" fontId="135" fillId="0" borderId="94" xfId="0" applyNumberFormat="1" applyFont="1" applyBorder="1" applyProtection="1">
      <protection hidden="1"/>
    </xf>
    <xf numFmtId="0" fontId="135" fillId="0" borderId="95" xfId="0" applyFont="1" applyBorder="1" applyProtection="1">
      <protection hidden="1"/>
    </xf>
    <xf numFmtId="0" fontId="135" fillId="0" borderId="96" xfId="0" applyFont="1" applyBorder="1" applyProtection="1">
      <protection hidden="1"/>
    </xf>
    <xf numFmtId="0" fontId="135" fillId="0" borderId="97" xfId="0" applyFont="1" applyBorder="1" applyProtection="1">
      <protection hidden="1"/>
    </xf>
    <xf numFmtId="0" fontId="135" fillId="75" borderId="92" xfId="0" applyFont="1" applyFill="1" applyBorder="1" applyProtection="1">
      <protection hidden="1"/>
    </xf>
    <xf numFmtId="0" fontId="135" fillId="75" borderId="97" xfId="0" applyFont="1" applyFill="1" applyBorder="1" applyProtection="1">
      <protection hidden="1"/>
    </xf>
    <xf numFmtId="14" fontId="140" fillId="0" borderId="0" xfId="0" applyNumberFormat="1" applyFont="1" applyProtection="1">
      <protection hidden="1"/>
    </xf>
    <xf numFmtId="10" fontId="135" fillId="0" borderId="0" xfId="0" applyNumberFormat="1" applyFont="1" applyAlignment="1" applyProtection="1">
      <alignment horizontal="left"/>
      <protection hidden="1"/>
    </xf>
    <xf numFmtId="10" fontId="135" fillId="0" borderId="0" xfId="0" applyNumberFormat="1" applyFont="1" applyAlignment="1" applyProtection="1">
      <alignment horizontal="center"/>
      <protection hidden="1"/>
    </xf>
    <xf numFmtId="0" fontId="135" fillId="0" borderId="0" xfId="0" applyFont="1" applyAlignment="1" applyProtection="1">
      <alignment horizontal="left"/>
      <protection hidden="1"/>
    </xf>
    <xf numFmtId="10" fontId="135" fillId="0" borderId="0" xfId="2" applyNumberFormat="1" applyFont="1" applyFill="1" applyBorder="1" applyProtection="1">
      <protection hidden="1"/>
    </xf>
    <xf numFmtId="0" fontId="135" fillId="0" borderId="106" xfId="0" applyFont="1" applyBorder="1" applyProtection="1">
      <protection hidden="1"/>
    </xf>
    <xf numFmtId="0" fontId="135" fillId="0" borderId="60" xfId="0" applyFont="1" applyBorder="1" applyProtection="1">
      <protection hidden="1"/>
    </xf>
    <xf numFmtId="0" fontId="135" fillId="0" borderId="61" xfId="0" applyFont="1" applyBorder="1" applyProtection="1">
      <protection hidden="1"/>
    </xf>
    <xf numFmtId="0" fontId="135" fillId="0" borderId="59" xfId="0" applyFont="1" applyBorder="1" applyProtection="1">
      <protection hidden="1"/>
    </xf>
    <xf numFmtId="0" fontId="135" fillId="0" borderId="107" xfId="0" applyFont="1" applyBorder="1" applyProtection="1">
      <protection hidden="1"/>
    </xf>
    <xf numFmtId="0" fontId="135" fillId="0" borderId="0" xfId="0" applyFont="1" applyAlignment="1" applyProtection="1">
      <alignment horizontal="center"/>
      <protection hidden="1"/>
    </xf>
    <xf numFmtId="0" fontId="138" fillId="0" borderId="0" xfId="0" applyFont="1" applyAlignment="1" applyProtection="1">
      <alignment horizontal="center"/>
      <protection hidden="1"/>
    </xf>
    <xf numFmtId="10" fontId="135" fillId="0" borderId="0" xfId="2" applyNumberFormat="1" applyFont="1" applyFill="1" applyBorder="1" applyAlignment="1" applyProtection="1">
      <alignment horizontal="center" vertical="center"/>
      <protection hidden="1"/>
    </xf>
    <xf numFmtId="0" fontId="135" fillId="0" borderId="63" xfId="0" applyFont="1" applyBorder="1" applyProtection="1">
      <protection hidden="1"/>
    </xf>
    <xf numFmtId="0" fontId="143" fillId="0" borderId="0" xfId="44881" applyFill="1" applyBorder="1" applyAlignment="1" applyProtection="1">
      <alignment vertical="top" wrapText="1"/>
      <protection hidden="1"/>
    </xf>
    <xf numFmtId="0" fontId="146" fillId="0" borderId="0" xfId="44881" applyFont="1" applyFill="1" applyBorder="1" applyAlignment="1" applyProtection="1">
      <alignment vertical="top"/>
      <protection hidden="1"/>
    </xf>
    <xf numFmtId="14" fontId="135" fillId="0" borderId="0" xfId="0" applyNumberFormat="1" applyFont="1" applyProtection="1">
      <protection hidden="1"/>
    </xf>
    <xf numFmtId="0" fontId="138" fillId="0" borderId="0" xfId="0" applyFont="1" applyProtection="1">
      <protection hidden="1"/>
    </xf>
    <xf numFmtId="285" fontId="138" fillId="0" borderId="0" xfId="0" applyNumberFormat="1" applyFont="1" applyProtection="1">
      <protection hidden="1"/>
    </xf>
    <xf numFmtId="283" fontId="135" fillId="0" borderId="0" xfId="0" applyNumberFormat="1" applyFont="1" applyAlignment="1" applyProtection="1">
      <alignment horizontal="center"/>
      <protection hidden="1"/>
    </xf>
    <xf numFmtId="285" fontId="135" fillId="0" borderId="0" xfId="0" applyNumberFormat="1" applyFont="1" applyAlignment="1" applyProtection="1">
      <alignment horizontal="center"/>
      <protection hidden="1"/>
    </xf>
    <xf numFmtId="0" fontId="143" fillId="0" borderId="93" xfId="44881" applyFill="1" applyBorder="1" applyAlignment="1" applyProtection="1">
      <alignment vertical="top" wrapText="1"/>
      <protection hidden="1"/>
    </xf>
    <xf numFmtId="0" fontId="143" fillId="0" borderId="94" xfId="44881" applyFill="1" applyBorder="1" applyAlignment="1" applyProtection="1">
      <alignment vertical="top" wrapText="1"/>
      <protection hidden="1"/>
    </xf>
    <xf numFmtId="0" fontId="143" fillId="0" borderId="94" xfId="44881" applyFill="1" applyBorder="1" applyAlignment="1" applyProtection="1">
      <alignment vertical="top"/>
      <protection hidden="1"/>
    </xf>
    <xf numFmtId="0" fontId="143" fillId="0" borderId="110" xfId="44881" applyFill="1" applyBorder="1" applyAlignment="1" applyProtection="1">
      <alignment vertical="top" wrapText="1"/>
      <protection hidden="1"/>
    </xf>
    <xf numFmtId="0" fontId="143" fillId="0" borderId="97" xfId="44881" applyFill="1" applyBorder="1" applyAlignment="1" applyProtection="1">
      <alignment vertical="top" wrapText="1"/>
      <protection hidden="1"/>
    </xf>
    <xf numFmtId="4" fontId="135" fillId="0" borderId="101" xfId="3" applyNumberFormat="1" applyFont="1" applyFill="1" applyBorder="1" applyAlignment="1" applyProtection="1">
      <alignment horizontal="center"/>
      <protection locked="0" hidden="1"/>
    </xf>
    <xf numFmtId="10" fontId="135" fillId="0" borderId="101" xfId="3" applyNumberFormat="1" applyFont="1" applyFill="1" applyBorder="1" applyAlignment="1" applyProtection="1">
      <alignment horizontal="center"/>
      <protection locked="0" hidden="1"/>
    </xf>
    <xf numFmtId="283" fontId="135" fillId="0" borderId="101" xfId="3" applyNumberFormat="1" applyFont="1" applyFill="1" applyBorder="1" applyAlignment="1" applyProtection="1">
      <alignment horizontal="center"/>
      <protection locked="0" hidden="1"/>
    </xf>
    <xf numFmtId="285" fontId="135" fillId="0" borderId="111" xfId="3" applyNumberFormat="1" applyFont="1" applyFill="1" applyBorder="1" applyAlignment="1" applyProtection="1">
      <alignment horizontal="center"/>
      <protection locked="0" hidden="1"/>
    </xf>
    <xf numFmtId="285" fontId="135" fillId="0" borderId="101" xfId="3" applyNumberFormat="1" applyFont="1" applyFill="1" applyBorder="1" applyAlignment="1" applyProtection="1">
      <alignment horizontal="center"/>
      <protection locked="0" hidden="1"/>
    </xf>
    <xf numFmtId="285" fontId="135" fillId="0" borderId="112" xfId="3" applyNumberFormat="1" applyFont="1" applyFill="1" applyBorder="1" applyAlignment="1" applyProtection="1">
      <alignment horizontal="center"/>
      <protection locked="0" hidden="1"/>
    </xf>
    <xf numFmtId="283" fontId="135" fillId="0" borderId="101" xfId="3" applyNumberFormat="1" applyFont="1" applyFill="1" applyBorder="1" applyAlignment="1" applyProtection="1">
      <alignment horizontal="center" vertical="center"/>
      <protection locked="0" hidden="1"/>
    </xf>
    <xf numFmtId="285" fontId="135" fillId="0" borderId="101" xfId="3" applyNumberFormat="1" applyFont="1" applyFill="1" applyBorder="1" applyAlignment="1" applyProtection="1">
      <alignment horizontal="center" vertical="center"/>
      <protection locked="0" hidden="1"/>
    </xf>
    <xf numFmtId="0" fontId="135" fillId="75" borderId="94" xfId="0" applyFont="1" applyFill="1" applyBorder="1" applyProtection="1">
      <protection hidden="1"/>
    </xf>
    <xf numFmtId="0" fontId="135" fillId="0" borderId="94" xfId="0" applyFont="1" applyBorder="1" applyProtection="1">
      <protection hidden="1"/>
    </xf>
    <xf numFmtId="0" fontId="135" fillId="0" borderId="94" xfId="0" applyFont="1" applyBorder="1" applyAlignment="1" applyProtection="1">
      <alignment horizontal="center"/>
      <protection hidden="1"/>
    </xf>
    <xf numFmtId="0" fontId="161" fillId="82" borderId="0" xfId="0" applyFont="1" applyFill="1" applyAlignment="1">
      <alignment horizontal="left" indent="3"/>
    </xf>
    <xf numFmtId="0" fontId="160" fillId="82" borderId="0" xfId="0" applyFont="1" applyFill="1" applyAlignment="1">
      <alignment horizontal="left" indent="2"/>
    </xf>
    <xf numFmtId="0" fontId="161" fillId="82" borderId="0" xfId="0" applyFont="1" applyFill="1" applyAlignment="1">
      <alignment horizontal="left" indent="1"/>
    </xf>
    <xf numFmtId="10" fontId="138" fillId="0" borderId="0" xfId="0" applyNumberFormat="1" applyFont="1" applyAlignment="1" applyProtection="1">
      <alignment horizontal="center"/>
      <protection hidden="1"/>
    </xf>
    <xf numFmtId="10" fontId="155" fillId="82" borderId="0" xfId="44887" applyNumberFormat="1" applyFont="1" applyFill="1" applyAlignment="1">
      <alignment horizontal="center" vertical="center"/>
    </xf>
    <xf numFmtId="10" fontId="0" fillId="82" borderId="0" xfId="44887" applyNumberFormat="1" applyFont="1" applyFill="1" applyAlignment="1">
      <alignment horizontal="center" vertical="center"/>
    </xf>
    <xf numFmtId="10" fontId="0" fillId="0" borderId="0" xfId="44887" applyNumberFormat="1" applyFont="1" applyAlignment="1">
      <alignment horizontal="center"/>
    </xf>
    <xf numFmtId="0" fontId="159" fillId="82" borderId="0" xfId="0" applyFont="1" applyFill="1" applyAlignment="1">
      <alignment horizontal="left" indent="1"/>
    </xf>
    <xf numFmtId="0" fontId="134" fillId="0" borderId="0" xfId="0" applyFont="1" applyAlignment="1">
      <alignment horizontal="left" indent="1"/>
    </xf>
    <xf numFmtId="0" fontId="178" fillId="0" borderId="0" xfId="0" applyFont="1" applyAlignment="1">
      <alignment horizontal="left" vertical="center" wrapText="1" indent="1"/>
    </xf>
    <xf numFmtId="44" fontId="134" fillId="0" borderId="0" xfId="1" applyFont="1" applyAlignment="1">
      <alignment horizontal="left" indent="1"/>
    </xf>
    <xf numFmtId="0" fontId="167" fillId="0" borderId="0" xfId="0" applyFont="1"/>
    <xf numFmtId="0" fontId="134" fillId="0" borderId="0" xfId="0" applyFont="1"/>
    <xf numFmtId="0" fontId="179" fillId="0" borderId="0" xfId="0" applyFont="1"/>
    <xf numFmtId="0" fontId="180" fillId="0" borderId="72" xfId="0" applyFont="1" applyBorder="1" applyAlignment="1">
      <alignment horizontal="left" vertical="center" wrapText="1" indent="2"/>
    </xf>
    <xf numFmtId="0" fontId="180" fillId="0" borderId="72" xfId="0" applyFont="1" applyBorder="1" applyAlignment="1">
      <alignment horizontal="center" vertical="center" wrapText="1"/>
    </xf>
    <xf numFmtId="0" fontId="181" fillId="0" borderId="0" xfId="0" applyFont="1" applyAlignment="1">
      <alignment horizontal="left" indent="2"/>
    </xf>
    <xf numFmtId="0" fontId="181" fillId="0" borderId="0" xfId="0" applyFont="1" applyAlignment="1">
      <alignment horizontal="center"/>
    </xf>
    <xf numFmtId="14" fontId="181" fillId="0" borderId="0" xfId="0" applyNumberFormat="1" applyFont="1" applyAlignment="1">
      <alignment horizontal="center"/>
    </xf>
    <xf numFmtId="10" fontId="181" fillId="0" borderId="0" xfId="2" applyNumberFormat="1" applyFont="1" applyAlignment="1">
      <alignment horizontal="center"/>
    </xf>
    <xf numFmtId="43" fontId="181" fillId="0" borderId="0" xfId="3" applyFont="1" applyAlignment="1">
      <alignment horizontal="center"/>
    </xf>
    <xf numFmtId="0" fontId="180" fillId="0" borderId="71" xfId="0" applyFont="1" applyBorder="1" applyAlignment="1">
      <alignment horizontal="left" vertical="center" wrapText="1" indent="3"/>
    </xf>
    <xf numFmtId="0" fontId="181" fillId="80" borderId="0" xfId="0" applyFont="1" applyFill="1" applyAlignment="1">
      <alignment horizontal="left" vertical="center" indent="3"/>
    </xf>
    <xf numFmtId="0" fontId="181" fillId="80" borderId="0" xfId="0" applyFont="1" applyFill="1" applyAlignment="1">
      <alignment horizontal="center" vertical="center"/>
    </xf>
    <xf numFmtId="14" fontId="181" fillId="80" borderId="0" xfId="0" applyNumberFormat="1" applyFont="1" applyFill="1" applyAlignment="1">
      <alignment horizontal="center" vertical="center"/>
    </xf>
    <xf numFmtId="10" fontId="181" fillId="80" borderId="0" xfId="0" applyNumberFormat="1" applyFont="1" applyFill="1" applyAlignment="1">
      <alignment horizontal="center" vertical="center"/>
    </xf>
    <xf numFmtId="10" fontId="181" fillId="83" borderId="0" xfId="0" applyNumberFormat="1" applyFont="1" applyFill="1" applyAlignment="1">
      <alignment horizontal="center" vertical="center"/>
    </xf>
    <xf numFmtId="166" fontId="181" fillId="80" borderId="0" xfId="1" applyNumberFormat="1" applyFont="1" applyFill="1" applyAlignment="1">
      <alignment horizontal="center" vertical="center"/>
    </xf>
    <xf numFmtId="0" fontId="181" fillId="0" borderId="0" xfId="0" applyFont="1" applyAlignment="1">
      <alignment horizontal="center" vertical="center"/>
    </xf>
    <xf numFmtId="0" fontId="134" fillId="0" borderId="0" xfId="0" applyFont="1" applyAlignment="1">
      <alignment horizontal="left" indent="3"/>
    </xf>
    <xf numFmtId="0" fontId="134" fillId="83" borderId="0" xfId="0" applyFont="1" applyFill="1"/>
    <xf numFmtId="14" fontId="167" fillId="0" borderId="83" xfId="0" applyNumberFormat="1" applyFont="1" applyBorder="1" applyAlignment="1">
      <alignment horizontal="center" vertical="center" wrapText="1"/>
    </xf>
    <xf numFmtId="0" fontId="167" fillId="0" borderId="83" xfId="0" applyFont="1" applyBorder="1" applyAlignment="1">
      <alignment horizontal="center" vertical="center"/>
    </xf>
    <xf numFmtId="10" fontId="167" fillId="0" borderId="83" xfId="44887" applyNumberFormat="1" applyFont="1" applyFill="1" applyBorder="1" applyAlignment="1">
      <alignment horizontal="center" vertical="center"/>
    </xf>
    <xf numFmtId="14" fontId="167" fillId="0" borderId="0" xfId="0" applyNumberFormat="1" applyFont="1" applyAlignment="1">
      <alignment horizontal="center" vertical="center" wrapText="1"/>
    </xf>
    <xf numFmtId="14" fontId="134" fillId="0" borderId="0" xfId="0" applyNumberFormat="1" applyFont="1" applyAlignment="1">
      <alignment horizontal="center" vertical="center" wrapText="1"/>
    </xf>
    <xf numFmtId="10" fontId="134" fillId="0" borderId="0" xfId="44887" applyNumberFormat="1" applyFont="1" applyFill="1" applyAlignment="1">
      <alignment horizontal="center"/>
    </xf>
    <xf numFmtId="14" fontId="134" fillId="0" borderId="83" xfId="0" applyNumberFormat="1" applyFont="1" applyBorder="1" applyAlignment="1">
      <alignment horizontal="center" vertical="center" wrapText="1"/>
    </xf>
    <xf numFmtId="10" fontId="134" fillId="0" borderId="83" xfId="44887" applyNumberFormat="1" applyFont="1" applyFill="1" applyBorder="1" applyAlignment="1">
      <alignment horizontal="center"/>
    </xf>
    <xf numFmtId="10" fontId="179" fillId="0" borderId="0" xfId="44887" applyNumberFormat="1" applyFont="1" applyAlignment="1">
      <alignment horizontal="center"/>
    </xf>
    <xf numFmtId="0" fontId="167" fillId="0" borderId="79" xfId="0" applyFont="1" applyBorder="1" applyAlignment="1">
      <alignment horizontal="left" vertical="center"/>
    </xf>
    <xf numFmtId="0" fontId="134" fillId="0" borderId="0" xfId="0" applyFont="1" applyAlignment="1" applyProtection="1">
      <alignment vertical="center"/>
      <protection locked="0" hidden="1"/>
    </xf>
    <xf numFmtId="0" fontId="167" fillId="0" borderId="86" xfId="0" applyFont="1" applyBorder="1" applyAlignment="1">
      <alignment horizontal="left" vertical="center" wrapText="1"/>
    </xf>
    <xf numFmtId="0" fontId="173" fillId="0" borderId="0" xfId="0" applyFont="1" applyAlignment="1" applyProtection="1">
      <alignment horizontal="center" vertical="center"/>
      <protection hidden="1"/>
    </xf>
    <xf numFmtId="0" fontId="148" fillId="77" borderId="114" xfId="0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10" fontId="181" fillId="83" borderId="0" xfId="2" applyNumberFormat="1" applyFont="1" applyFill="1" applyAlignment="1">
      <alignment horizontal="center"/>
    </xf>
    <xf numFmtId="0" fontId="181" fillId="83" borderId="0" xfId="0" applyFont="1" applyFill="1" applyAlignment="1">
      <alignment horizontal="center"/>
    </xf>
    <xf numFmtId="287" fontId="179" fillId="0" borderId="0" xfId="44887" applyNumberFormat="1" applyFont="1" applyAlignment="1">
      <alignment horizontal="center"/>
    </xf>
    <xf numFmtId="287" fontId="134" fillId="0" borderId="0" xfId="2" applyNumberFormat="1" applyFont="1" applyAlignment="1" applyProtection="1">
      <alignment horizontal="center" vertical="center"/>
      <protection locked="0" hidden="1"/>
    </xf>
    <xf numFmtId="288" fontId="134" fillId="0" borderId="0" xfId="3" applyNumberFormat="1" applyFont="1" applyAlignment="1" applyProtection="1">
      <alignment horizontal="center" vertical="center"/>
      <protection locked="0" hidden="1"/>
    </xf>
    <xf numFmtId="1" fontId="159" fillId="82" borderId="0" xfId="0" applyNumberFormat="1" applyFont="1" applyFill="1" applyProtection="1">
      <protection hidden="1"/>
    </xf>
    <xf numFmtId="1" fontId="159" fillId="82" borderId="0" xfId="0" applyNumberFormat="1" applyFont="1" applyFill="1" applyAlignment="1" applyProtection="1">
      <alignment vertical="top"/>
      <protection hidden="1"/>
    </xf>
    <xf numFmtId="1" fontId="135" fillId="0" borderId="0" xfId="0" applyNumberFormat="1" applyFont="1" applyProtection="1">
      <protection hidden="1"/>
    </xf>
    <xf numFmtId="1" fontId="134" fillId="0" borderId="0" xfId="0" applyNumberFormat="1" applyFont="1" applyProtection="1">
      <protection hidden="1"/>
    </xf>
    <xf numFmtId="1" fontId="169" fillId="0" borderId="0" xfId="0" applyNumberFormat="1" applyFont="1" applyAlignment="1" applyProtection="1">
      <alignment horizontal="center" vertical="center"/>
      <protection hidden="1"/>
    </xf>
    <xf numFmtId="1" fontId="172" fillId="0" borderId="79" xfId="2" applyNumberFormat="1" applyFont="1" applyBorder="1" applyAlignment="1">
      <alignment horizontal="center" vertical="center" wrapText="1"/>
    </xf>
    <xf numFmtId="1" fontId="173" fillId="0" borderId="0" xfId="0" applyNumberFormat="1" applyFont="1" applyAlignment="1" applyProtection="1">
      <alignment horizontal="center" vertical="center"/>
      <protection locked="0" hidden="1"/>
    </xf>
    <xf numFmtId="1" fontId="150" fillId="0" borderId="0" xfId="0" applyNumberFormat="1" applyFont="1" applyProtection="1">
      <protection hidden="1"/>
    </xf>
    <xf numFmtId="10" fontId="134" fillId="0" borderId="0" xfId="44887" applyNumberFormat="1" applyFont="1" applyFill="1" applyBorder="1" applyAlignment="1">
      <alignment horizontal="center"/>
    </xf>
    <xf numFmtId="10" fontId="134" fillId="0" borderId="0" xfId="2" applyNumberFormat="1" applyFont="1" applyFill="1" applyAlignment="1">
      <alignment horizontal="center"/>
    </xf>
    <xf numFmtId="10" fontId="134" fillId="0" borderId="0" xfId="2" applyNumberFormat="1" applyFont="1" applyFill="1" applyBorder="1" applyAlignment="1">
      <alignment horizontal="center"/>
    </xf>
    <xf numFmtId="10" fontId="134" fillId="0" borderId="83" xfId="2" applyNumberFormat="1" applyFont="1" applyFill="1" applyBorder="1" applyAlignment="1">
      <alignment horizontal="center"/>
    </xf>
    <xf numFmtId="14" fontId="135" fillId="82" borderId="0" xfId="0" applyNumberFormat="1" applyFont="1" applyFill="1"/>
    <xf numFmtId="14" fontId="180" fillId="0" borderId="72" xfId="0" applyNumberFormat="1" applyFont="1" applyBorder="1" applyAlignment="1">
      <alignment horizontal="center" vertical="center" wrapText="1"/>
    </xf>
    <xf numFmtId="14" fontId="135" fillId="0" borderId="0" xfId="0" applyNumberFormat="1" applyFont="1"/>
    <xf numFmtId="0" fontId="0" fillId="82" borderId="0" xfId="0" applyFill="1" applyAlignment="1">
      <alignment horizontal="center"/>
    </xf>
    <xf numFmtId="14" fontId="165" fillId="0" borderId="74" xfId="0" applyNumberFormat="1" applyFont="1" applyBorder="1" applyAlignment="1">
      <alignment horizontal="center" vertical="center"/>
    </xf>
    <xf numFmtId="14" fontId="165" fillId="0" borderId="75" xfId="0" applyNumberFormat="1" applyFont="1" applyBorder="1" applyAlignment="1">
      <alignment horizontal="center" vertical="center"/>
    </xf>
    <xf numFmtId="14" fontId="165" fillId="0" borderId="76" xfId="0" applyNumberFormat="1" applyFont="1" applyBorder="1" applyAlignment="1">
      <alignment horizontal="center" vertical="center"/>
    </xf>
    <xf numFmtId="14" fontId="165" fillId="0" borderId="77" xfId="0" applyNumberFormat="1" applyFont="1" applyBorder="1" applyAlignment="1">
      <alignment horizontal="center" vertical="center"/>
    </xf>
    <xf numFmtId="14" fontId="165" fillId="0" borderId="73" xfId="0" applyNumberFormat="1" applyFont="1" applyBorder="1" applyAlignment="1">
      <alignment horizontal="center" vertical="center"/>
    </xf>
    <xf numFmtId="14" fontId="165" fillId="0" borderId="78" xfId="0" applyNumberFormat="1" applyFont="1" applyBorder="1" applyAlignment="1">
      <alignment horizontal="center" vertical="center"/>
    </xf>
    <xf numFmtId="0" fontId="163" fillId="0" borderId="0" xfId="0" applyFont="1" applyAlignment="1">
      <alignment horizontal="left" vertical="top" wrapText="1"/>
    </xf>
    <xf numFmtId="0" fontId="155" fillId="82" borderId="0" xfId="0" applyFont="1" applyFill="1" applyAlignment="1">
      <alignment horizontal="center" vertical="center"/>
    </xf>
    <xf numFmtId="0" fontId="159" fillId="82" borderId="0" xfId="0" applyFont="1" applyFill="1" applyAlignment="1">
      <alignment horizontal="left" vertical="center" wrapText="1" indent="3"/>
    </xf>
    <xf numFmtId="0" fontId="11" fillId="77" borderId="10" xfId="0" applyFont="1" applyFill="1" applyBorder="1" applyAlignment="1">
      <alignment horizontal="center"/>
    </xf>
    <xf numFmtId="49" fontId="167" fillId="0" borderId="0" xfId="0" applyNumberFormat="1" applyFont="1" applyAlignment="1">
      <alignment horizontal="left" vertical="center" indent="1"/>
    </xf>
    <xf numFmtId="49" fontId="173" fillId="0" borderId="0" xfId="0" applyNumberFormat="1" applyFont="1" applyAlignment="1">
      <alignment horizontal="left" vertical="center" wrapText="1" indent="1"/>
    </xf>
    <xf numFmtId="0" fontId="134" fillId="0" borderId="86" xfId="0" applyFont="1" applyBorder="1" applyAlignment="1" applyProtection="1">
      <alignment horizontal="center" vertical="center"/>
      <protection locked="0" hidden="1"/>
    </xf>
    <xf numFmtId="0" fontId="175" fillId="0" borderId="0" xfId="0" applyFont="1" applyAlignment="1" applyProtection="1">
      <alignment horizontal="left" vertical="center"/>
      <protection hidden="1"/>
    </xf>
    <xf numFmtId="0" fontId="173" fillId="0" borderId="0" xfId="0" applyFont="1" applyAlignment="1" applyProtection="1">
      <alignment horizontal="left" vertical="center" indent="1"/>
      <protection hidden="1"/>
    </xf>
    <xf numFmtId="3" fontId="134" fillId="0" borderId="86" xfId="0" applyNumberFormat="1" applyFont="1" applyBorder="1" applyAlignment="1" applyProtection="1">
      <alignment horizontal="center" vertical="center"/>
      <protection locked="0" hidden="1"/>
    </xf>
    <xf numFmtId="0" fontId="170" fillId="0" borderId="0" xfId="0" applyFont="1" applyAlignment="1" applyProtection="1">
      <alignment horizontal="left" vertical="center"/>
      <protection hidden="1"/>
    </xf>
    <xf numFmtId="0" fontId="173" fillId="0" borderId="0" xfId="0" applyFont="1" applyAlignment="1" applyProtection="1">
      <alignment horizontal="center" vertical="center"/>
      <protection hidden="1"/>
    </xf>
    <xf numFmtId="0" fontId="175" fillId="0" borderId="113" xfId="0" applyFont="1" applyBorder="1" applyAlignment="1" applyProtection="1">
      <alignment horizontal="left" vertical="center"/>
      <protection hidden="1"/>
    </xf>
    <xf numFmtId="44" fontId="135" fillId="0" borderId="0" xfId="1" applyFont="1" applyFill="1" applyBorder="1" applyAlignment="1" applyProtection="1">
      <alignment vertical="center"/>
      <protection hidden="1"/>
    </xf>
    <xf numFmtId="0" fontId="135" fillId="0" borderId="0" xfId="0" applyFont="1" applyAlignment="1" applyProtection="1">
      <alignment horizontal="center"/>
      <protection hidden="1"/>
    </xf>
    <xf numFmtId="0" fontId="142" fillId="84" borderId="98" xfId="0" applyFont="1" applyFill="1" applyBorder="1" applyAlignment="1" applyProtection="1">
      <alignment horizontal="center" vertical="center"/>
      <protection hidden="1"/>
    </xf>
    <xf numFmtId="0" fontId="142" fillId="84" borderId="99" xfId="0" applyFont="1" applyFill="1" applyBorder="1" applyAlignment="1" applyProtection="1">
      <alignment horizontal="center" vertical="center"/>
      <protection hidden="1"/>
    </xf>
    <xf numFmtId="0" fontId="142" fillId="84" borderId="100" xfId="0" applyFont="1" applyFill="1" applyBorder="1" applyAlignment="1" applyProtection="1">
      <alignment horizontal="center" vertical="center"/>
      <protection hidden="1"/>
    </xf>
    <xf numFmtId="9" fontId="135" fillId="0" borderId="102" xfId="0" applyNumberFormat="1" applyFont="1" applyBorder="1" applyAlignment="1" applyProtection="1">
      <alignment horizontal="center"/>
      <protection locked="0" hidden="1"/>
    </xf>
    <xf numFmtId="0" fontId="135" fillId="0" borderId="103" xfId="0" applyFont="1" applyBorder="1" applyAlignment="1" applyProtection="1">
      <alignment horizontal="center"/>
      <protection locked="0" hidden="1"/>
    </xf>
    <xf numFmtId="9" fontId="135" fillId="0" borderId="103" xfId="0" applyNumberFormat="1" applyFont="1" applyBorder="1" applyAlignment="1" applyProtection="1">
      <alignment horizontal="center"/>
      <protection locked="0" hidden="1"/>
    </xf>
    <xf numFmtId="43" fontId="135" fillId="0" borderId="102" xfId="3" applyFont="1" applyFill="1" applyBorder="1" applyAlignment="1" applyProtection="1">
      <alignment horizontal="center"/>
      <protection locked="0" hidden="1"/>
    </xf>
    <xf numFmtId="43" fontId="135" fillId="0" borderId="103" xfId="3" applyFont="1" applyFill="1" applyBorder="1" applyAlignment="1" applyProtection="1">
      <alignment horizontal="center"/>
      <protection locked="0" hidden="1"/>
    </xf>
    <xf numFmtId="0" fontId="135" fillId="0" borderId="102" xfId="0" applyFont="1" applyBorder="1" applyAlignment="1" applyProtection="1">
      <alignment horizontal="center"/>
      <protection locked="0" hidden="1"/>
    </xf>
    <xf numFmtId="0" fontId="142" fillId="84" borderId="98" xfId="0" applyFont="1" applyFill="1" applyBorder="1" applyAlignment="1" applyProtection="1">
      <alignment horizontal="center" vertical="center"/>
      <protection locked="0" hidden="1"/>
    </xf>
    <xf numFmtId="0" fontId="142" fillId="84" borderId="99" xfId="0" applyFont="1" applyFill="1" applyBorder="1" applyAlignment="1" applyProtection="1">
      <alignment horizontal="center" vertical="center"/>
      <protection locked="0" hidden="1"/>
    </xf>
    <xf numFmtId="0" fontId="142" fillId="84" borderId="100" xfId="0" applyFont="1" applyFill="1" applyBorder="1" applyAlignment="1" applyProtection="1">
      <alignment horizontal="center" vertical="center"/>
      <protection locked="0" hidden="1"/>
    </xf>
    <xf numFmtId="0" fontId="141" fillId="0" borderId="88" xfId="0" applyFont="1" applyBorder="1" applyAlignment="1" applyProtection="1">
      <alignment horizontal="center" vertical="center"/>
      <protection hidden="1"/>
    </xf>
    <xf numFmtId="0" fontId="141" fillId="0" borderId="89" xfId="0" applyFont="1" applyBorder="1" applyAlignment="1" applyProtection="1">
      <alignment horizontal="center" vertical="center"/>
      <protection hidden="1"/>
    </xf>
    <xf numFmtId="0" fontId="141" fillId="0" borderId="108" xfId="0" applyFont="1" applyBorder="1" applyAlignment="1" applyProtection="1">
      <alignment horizontal="center" vertical="center"/>
      <protection hidden="1"/>
    </xf>
    <xf numFmtId="0" fontId="141" fillId="0" borderId="109" xfId="0" applyFont="1" applyBorder="1" applyAlignment="1" applyProtection="1">
      <alignment horizontal="center" vertical="center"/>
      <protection hidden="1"/>
    </xf>
    <xf numFmtId="0" fontId="141" fillId="0" borderId="90" xfId="0" applyFont="1" applyBorder="1" applyAlignment="1" applyProtection="1">
      <alignment horizontal="center" vertical="center"/>
      <protection hidden="1"/>
    </xf>
    <xf numFmtId="0" fontId="141" fillId="75" borderId="0" xfId="0" applyFont="1" applyFill="1" applyAlignment="1" applyProtection="1">
      <alignment horizontal="center" vertical="center"/>
      <protection hidden="1"/>
    </xf>
    <xf numFmtId="0" fontId="141" fillId="75" borderId="92" xfId="0" applyFont="1" applyFill="1" applyBorder="1" applyAlignment="1" applyProtection="1">
      <alignment horizontal="center" vertical="center"/>
      <protection hidden="1"/>
    </xf>
    <xf numFmtId="0" fontId="135" fillId="75" borderId="0" xfId="0" applyFont="1" applyFill="1" applyAlignment="1" applyProtection="1">
      <alignment horizontal="center" vertical="center"/>
      <protection hidden="1"/>
    </xf>
    <xf numFmtId="0" fontId="135" fillId="75" borderId="92" xfId="0" applyFont="1" applyFill="1" applyBorder="1" applyAlignment="1" applyProtection="1">
      <alignment horizontal="center" vertical="center"/>
      <protection hidden="1"/>
    </xf>
    <xf numFmtId="0" fontId="135" fillId="0" borderId="0" xfId="0" applyFont="1" applyAlignment="1" applyProtection="1">
      <alignment horizontal="left"/>
      <protection hidden="1"/>
    </xf>
    <xf numFmtId="43" fontId="135" fillId="0" borderId="102" xfId="3" applyFont="1" applyFill="1" applyBorder="1" applyAlignment="1" applyProtection="1">
      <alignment horizontal="center" vertical="center"/>
      <protection locked="0" hidden="1"/>
    </xf>
    <xf numFmtId="43" fontId="135" fillId="0" borderId="103" xfId="3" applyFont="1" applyFill="1" applyBorder="1" applyAlignment="1" applyProtection="1">
      <alignment horizontal="center" vertical="center"/>
      <protection locked="0" hidden="1"/>
    </xf>
    <xf numFmtId="1" fontId="135" fillId="0" borderId="102" xfId="0" applyNumberFormat="1" applyFont="1" applyBorder="1" applyAlignment="1" applyProtection="1">
      <alignment horizontal="center"/>
      <protection locked="0" hidden="1"/>
    </xf>
    <xf numFmtId="1" fontId="135" fillId="0" borderId="103" xfId="0" applyNumberFormat="1" applyFont="1" applyBorder="1" applyAlignment="1" applyProtection="1">
      <alignment horizontal="center"/>
      <protection locked="0" hidden="1"/>
    </xf>
    <xf numFmtId="14" fontId="135" fillId="0" borderId="102" xfId="0" applyNumberFormat="1" applyFont="1" applyBorder="1" applyAlignment="1" applyProtection="1">
      <alignment horizontal="center"/>
      <protection locked="0" hidden="1"/>
    </xf>
    <xf numFmtId="14" fontId="135" fillId="0" borderId="103" xfId="0" applyNumberFormat="1" applyFont="1" applyBorder="1" applyAlignment="1" applyProtection="1">
      <alignment horizontal="center"/>
      <protection locked="0" hidden="1"/>
    </xf>
    <xf numFmtId="43" fontId="135" fillId="76" borderId="53" xfId="3" applyFont="1" applyFill="1" applyBorder="1" applyAlignment="1" applyProtection="1">
      <alignment horizontal="center"/>
      <protection locked="0" hidden="1"/>
    </xf>
    <xf numFmtId="43" fontId="135" fillId="76" borderId="54" xfId="3" applyFont="1" applyFill="1" applyBorder="1" applyAlignment="1" applyProtection="1">
      <alignment horizontal="center"/>
      <protection locked="0" hidden="1"/>
    </xf>
    <xf numFmtId="0" fontId="135" fillId="0" borderId="0" xfId="0" applyFont="1" applyAlignment="1" applyProtection="1">
      <alignment horizontal="center" vertical="center"/>
      <protection hidden="1"/>
    </xf>
    <xf numFmtId="0" fontId="141" fillId="0" borderId="104" xfId="0" applyFont="1" applyBorder="1" applyAlignment="1" applyProtection="1">
      <alignment horizontal="center" vertical="center"/>
      <protection hidden="1"/>
    </xf>
    <xf numFmtId="0" fontId="141" fillId="0" borderId="56" xfId="0" applyFont="1" applyBorder="1" applyAlignment="1" applyProtection="1">
      <alignment horizontal="center" vertical="center"/>
      <protection hidden="1"/>
    </xf>
    <xf numFmtId="0" fontId="141" fillId="0" borderId="57" xfId="0" applyFont="1" applyBorder="1" applyAlignment="1" applyProtection="1">
      <alignment horizontal="center" vertical="center"/>
      <protection hidden="1"/>
    </xf>
    <xf numFmtId="0" fontId="141" fillId="0" borderId="55" xfId="0" applyFont="1" applyBorder="1" applyAlignment="1" applyProtection="1">
      <alignment horizontal="center" vertical="center"/>
      <protection hidden="1"/>
    </xf>
    <xf numFmtId="0" fontId="141" fillId="0" borderId="105" xfId="0" applyFont="1" applyBorder="1" applyAlignment="1" applyProtection="1">
      <alignment horizontal="center" vertical="center"/>
      <protection hidden="1"/>
    </xf>
    <xf numFmtId="10" fontId="135" fillId="0" borderId="102" xfId="2" applyNumberFormat="1" applyFont="1" applyFill="1" applyBorder="1" applyAlignment="1" applyProtection="1">
      <alignment horizontal="center"/>
      <protection locked="0" hidden="1"/>
    </xf>
    <xf numFmtId="10" fontId="135" fillId="0" borderId="103" xfId="2" applyNumberFormat="1" applyFont="1" applyFill="1" applyBorder="1" applyAlignment="1" applyProtection="1">
      <alignment horizontal="center"/>
      <protection locked="0" hidden="1"/>
    </xf>
    <xf numFmtId="44" fontId="135" fillId="0" borderId="0" xfId="1" applyFont="1" applyFill="1" applyBorder="1" applyAlignment="1" applyProtection="1">
      <alignment horizontal="center"/>
      <protection hidden="1"/>
    </xf>
    <xf numFmtId="10" fontId="135" fillId="0" borderId="102" xfId="0" applyNumberFormat="1" applyFont="1" applyBorder="1" applyAlignment="1" applyProtection="1">
      <alignment horizontal="center"/>
      <protection locked="0" hidden="1"/>
    </xf>
    <xf numFmtId="10" fontId="135" fillId="0" borderId="103" xfId="0" applyNumberFormat="1" applyFont="1" applyBorder="1" applyAlignment="1" applyProtection="1">
      <alignment horizontal="center"/>
      <protection locked="0" hidden="1"/>
    </xf>
    <xf numFmtId="0" fontId="135" fillId="0" borderId="0" xfId="0" applyFont="1" applyAlignment="1" applyProtection="1">
      <alignment horizontal="center" vertical="top"/>
      <protection hidden="1"/>
    </xf>
    <xf numFmtId="10" fontId="135" fillId="76" borderId="53" xfId="0" applyNumberFormat="1" applyFont="1" applyFill="1" applyBorder="1" applyAlignment="1" applyProtection="1">
      <alignment horizontal="center"/>
      <protection locked="0" hidden="1"/>
    </xf>
    <xf numFmtId="10" fontId="135" fillId="76" borderId="54" xfId="0" applyNumberFormat="1" applyFont="1" applyFill="1" applyBorder="1" applyAlignment="1" applyProtection="1">
      <alignment horizontal="center"/>
      <protection locked="0" hidden="1"/>
    </xf>
    <xf numFmtId="0" fontId="135" fillId="0" borderId="0" xfId="1" applyNumberFormat="1" applyFont="1" applyFill="1" applyBorder="1" applyAlignment="1" applyProtection="1">
      <alignment horizontal="center"/>
      <protection hidden="1"/>
    </xf>
    <xf numFmtId="44" fontId="135" fillId="0" borderId="0" xfId="0" applyNumberFormat="1" applyFont="1" applyAlignment="1" applyProtection="1">
      <alignment horizontal="center"/>
      <protection hidden="1"/>
    </xf>
    <xf numFmtId="0" fontId="135" fillId="0" borderId="0" xfId="0" applyFont="1" applyAlignment="1" applyProtection="1">
      <alignment horizontal="left" wrapText="1"/>
      <protection hidden="1"/>
    </xf>
    <xf numFmtId="0" fontId="135" fillId="75" borderId="0" xfId="0" applyFont="1" applyFill="1" applyAlignment="1" applyProtection="1">
      <alignment horizontal="center"/>
      <protection hidden="1"/>
    </xf>
    <xf numFmtId="0" fontId="141" fillId="0" borderId="0" xfId="0" applyFont="1" applyAlignment="1" applyProtection="1">
      <alignment horizontal="center"/>
      <protection hidden="1"/>
    </xf>
    <xf numFmtId="284" fontId="135" fillId="75" borderId="94" xfId="1" applyNumberFormat="1" applyFont="1" applyFill="1" applyBorder="1" applyAlignment="1" applyProtection="1">
      <alignment horizontal="center"/>
      <protection hidden="1"/>
    </xf>
    <xf numFmtId="0" fontId="138" fillId="0" borderId="0" xfId="0" applyFont="1" applyAlignment="1" applyProtection="1">
      <alignment horizontal="center"/>
      <protection hidden="1"/>
    </xf>
    <xf numFmtId="0" fontId="166" fillId="0" borderId="0" xfId="0" applyFont="1" applyAlignment="1">
      <alignment horizontal="center"/>
    </xf>
    <xf numFmtId="0" fontId="166" fillId="0" borderId="81" xfId="0" applyFont="1" applyBorder="1" applyAlignment="1">
      <alignment horizontal="center"/>
    </xf>
    <xf numFmtId="0" fontId="166" fillId="0" borderId="83" xfId="0" applyFont="1" applyBorder="1" applyAlignment="1">
      <alignment horizontal="center"/>
    </xf>
    <xf numFmtId="0" fontId="166" fillId="0" borderId="84" xfId="0" applyFont="1" applyBorder="1" applyAlignment="1">
      <alignment horizontal="center"/>
    </xf>
    <xf numFmtId="0" fontId="166" fillId="0" borderId="80" xfId="0" applyFont="1" applyBorder="1" applyAlignment="1">
      <alignment horizontal="center"/>
    </xf>
    <xf numFmtId="0" fontId="166" fillId="0" borderId="82" xfId="0" applyFont="1" applyBorder="1" applyAlignment="1">
      <alignment horizontal="center"/>
    </xf>
    <xf numFmtId="0" fontId="166" fillId="83" borderId="80" xfId="0" applyFont="1" applyFill="1" applyBorder="1" applyAlignment="1">
      <alignment horizontal="center"/>
    </xf>
    <xf numFmtId="0" fontId="166" fillId="83" borderId="0" xfId="0" applyFont="1" applyFill="1" applyAlignment="1">
      <alignment horizontal="center"/>
    </xf>
    <xf numFmtId="0" fontId="166" fillId="83" borderId="81" xfId="0" applyFont="1" applyFill="1" applyBorder="1" applyAlignment="1">
      <alignment horizontal="center"/>
    </xf>
    <xf numFmtId="0" fontId="166" fillId="0" borderId="0" xfId="0" applyFont="1" applyAlignment="1">
      <alignment vertical="center" wrapText="1"/>
    </xf>
    <xf numFmtId="0" fontId="142" fillId="82" borderId="85" xfId="0" applyFont="1" applyFill="1" applyBorder="1" applyAlignment="1">
      <alignment horizontal="center"/>
    </xf>
    <xf numFmtId="0" fontId="142" fillId="82" borderId="86" xfId="0" applyFont="1" applyFill="1" applyBorder="1" applyAlignment="1">
      <alignment horizontal="center"/>
    </xf>
    <xf numFmtId="0" fontId="142" fillId="82" borderId="87" xfId="0" applyFont="1" applyFill="1" applyBorder="1" applyAlignment="1">
      <alignment horizontal="center"/>
    </xf>
  </cellXfs>
  <cellStyles count="44888">
    <cellStyle name="$" xfId="3983" xr:uid="{00000000-0005-0000-0000-000000000000}"/>
    <cellStyle name="$ 2" xfId="3984" xr:uid="{00000000-0005-0000-0000-000001000000}"/>
    <cellStyle name="$_01 AVP_ Project Infinitum" xfId="3985" xr:uid="{00000000-0005-0000-0000-000002000000}"/>
    <cellStyle name="$_01_WACC Colombia_Analysis" xfId="3986" xr:uid="{00000000-0005-0000-0000-000003000000}"/>
    <cellStyle name="$_04 WACC Vivax" xfId="3987" xr:uid="{00000000-0005-0000-0000-000004000000}"/>
    <cellStyle name="$_avp" xfId="3988" xr:uid="{00000000-0005-0000-0000-000005000000}"/>
    <cellStyle name="$_AVP_ NewCo" xfId="3989" xr:uid="{00000000-0005-0000-0000-000006000000}"/>
    <cellStyle name="$_Quadro Comparativo_CRI 400_BR Properties (Modulos+TNU) 20100629 v1 (2)" xfId="3990" xr:uid="{00000000-0005-0000-0000-000007000000}"/>
    <cellStyle name="$_Quadro Comparativo_CRI 400_BR Properties (Modulos+TNU) 20100629 v1 (2)_PDG_CRI 400_Fluxo Financeiro 20100904" xfId="3991" xr:uid="{00000000-0005-0000-0000-000008000000}"/>
    <cellStyle name="$_Quadro Comparativo_CRI 400_BR Properties (Modulos+TNU) 20100629 v1 (2)_PDG_CRI 400_Fluxo Financeiro 20100928 (final)" xfId="3992" xr:uid="{00000000-0005-0000-0000-000009000000}"/>
    <cellStyle name="$_Quadro Comparativo_CRI 400_BR Properties (Modulos+TNU) 20100629 v1 (2)_PDG_CRI 400_Fluxo Financeiro 20100929 (final - book)" xfId="3993" xr:uid="{00000000-0005-0000-0000-00000A000000}"/>
    <cellStyle name="$_Sovereign Bonds 060705" xfId="3994" xr:uid="{00000000-0005-0000-0000-00000B000000}"/>
    <cellStyle name="$_Sovereign Bonds 060705 (version 1)" xfId="3995" xr:uid="{00000000-0005-0000-0000-00000C000000}"/>
    <cellStyle name="$_Sovereign Bonds 060705 (version 1) 2" xfId="3996" xr:uid="{00000000-0005-0000-0000-00000D000000}"/>
    <cellStyle name="$_Sovereign Bonds 060705 (version 1)_01 NET DCF Model" xfId="3997" xr:uid="{00000000-0005-0000-0000-00000E000000}"/>
    <cellStyle name="$_Sovereign Bonds 060705 (version 1)_03 Embratel DCF Model_Loscos" xfId="3998" xr:uid="{00000000-0005-0000-0000-00000F000000}"/>
    <cellStyle name="$_Sovereign Bonds 060705 (version 1)_03 Embratel DCF Model_Loscos 2" xfId="3999" xr:uid="{00000000-0005-0000-0000-000010000000}"/>
    <cellStyle name="$_Sovereign Bonds 060705 (version 1)_03 Embratel DCF Model_Loscos_Quadro Comparativo_CRI 400_BR Properties (Modulos+TNU) 20100629 v1 (2)" xfId="4000" xr:uid="{00000000-0005-0000-0000-000011000000}"/>
    <cellStyle name="$_Sovereign Bonds 060705 (version 1)_03 Embratel DCF Model_Loscos_Quadro Comparativo_CRI 400_BR Properties (Modulos+TNU) 20100629 v1 (2)_PDG_CRI 400_Fluxo Financeiro 20100904" xfId="4001" xr:uid="{00000000-0005-0000-0000-000012000000}"/>
    <cellStyle name="$_Sovereign Bonds 060705 (version 1)_03 Embratel DCF Model_Loscos_Quadro Comparativo_CRI 400_BR Properties (Modulos+TNU) 20100629 v1 (2)_PDG_CRI 400_Fluxo Financeiro 20100928 (final)" xfId="4002" xr:uid="{00000000-0005-0000-0000-000013000000}"/>
    <cellStyle name="$_Sovereign Bonds 060705 (version 1)_03 Embratel DCF Model_Loscos_Quadro Comparativo_CRI 400_BR Properties (Modulos+TNU) 20100629 v1 (2)_PDG_CRI 400_Fluxo Financeiro 20100929 (final - book)" xfId="4003" xr:uid="{00000000-0005-0000-0000-000014000000}"/>
    <cellStyle name="$_Sovereign Bonds 060705 (version 1)_05 NET DCF Model" xfId="4004" xr:uid="{00000000-0005-0000-0000-000015000000}"/>
    <cellStyle name="$_Sovereign Bonds 060705 (version 1)_05 TMX Brazil DCF Model" xfId="4005" xr:uid="{00000000-0005-0000-0000-000016000000}"/>
    <cellStyle name="$_Sovereign Bonds 060705 (version 1)_Quadro Comparativo_CRI 400_BR Properties (Modulos+TNU) 20100629 v1 (2)" xfId="4006" xr:uid="{00000000-0005-0000-0000-000017000000}"/>
    <cellStyle name="$_Sovereign Bonds 060705 (version 1)_Quadro Comparativo_CRI 400_BR Properties (Modulos+TNU) 20100629 v1 (2)_PDG_CRI 400_Fluxo Financeiro 20100904" xfId="4007" xr:uid="{00000000-0005-0000-0000-000018000000}"/>
    <cellStyle name="$_Sovereign Bonds 060705 (version 1)_Quadro Comparativo_CRI 400_BR Properties (Modulos+TNU) 20100629 v1 (2)_PDG_CRI 400_Fluxo Financeiro 20100928 (final)" xfId="4008" xr:uid="{00000000-0005-0000-0000-000019000000}"/>
    <cellStyle name="$_Sovereign Bonds 060705 (version 1)_Quadro Comparativo_CRI 400_BR Properties (Modulos+TNU) 20100629 v1 (2)_PDG_CRI 400_Fluxo Financeiro 20100929 (final - book)" xfId="4009" xr:uid="{00000000-0005-0000-0000-00001A000000}"/>
    <cellStyle name="$_Sovereign Bonds 060705 2" xfId="4010" xr:uid="{00000000-0005-0000-0000-00001B000000}"/>
    <cellStyle name="$_Sovereign Bonds 060705_1" xfId="4011" xr:uid="{00000000-0005-0000-0000-00001C000000}"/>
    <cellStyle name="$_Sovereign Bonds 060705_1 2" xfId="4012" xr:uid="{00000000-0005-0000-0000-00001D000000}"/>
    <cellStyle name="$_Sovereign Bonds 060705_1_01 NET DCF Model" xfId="4013" xr:uid="{00000000-0005-0000-0000-00001E000000}"/>
    <cellStyle name="$_Sovereign Bonds 060705_1_03 Embratel DCF Model_Loscos" xfId="4014" xr:uid="{00000000-0005-0000-0000-00001F000000}"/>
    <cellStyle name="$_Sovereign Bonds 060705_1_03 Embratel DCF Model_Loscos 2" xfId="4015" xr:uid="{00000000-0005-0000-0000-000020000000}"/>
    <cellStyle name="$_Sovereign Bonds 060705_1_03 Embratel DCF Model_Loscos_Quadro Comparativo_CRI 400_BR Properties (Modulos+TNU) 20100629 v1 (2)" xfId="4016" xr:uid="{00000000-0005-0000-0000-000021000000}"/>
    <cellStyle name="$_Sovereign Bonds 060705_1_03 Embratel DCF Model_Loscos_Quadro Comparativo_CRI 400_BR Properties (Modulos+TNU) 20100629 v1 (2)_PDG_CRI 400_Fluxo Financeiro 20100904" xfId="4017" xr:uid="{00000000-0005-0000-0000-000022000000}"/>
    <cellStyle name="$_Sovereign Bonds 060705_1_03 Embratel DCF Model_Loscos_Quadro Comparativo_CRI 400_BR Properties (Modulos+TNU) 20100629 v1 (2)_PDG_CRI 400_Fluxo Financeiro 20100928 (final)" xfId="4018" xr:uid="{00000000-0005-0000-0000-000023000000}"/>
    <cellStyle name="$_Sovereign Bonds 060705_1_03 Embratel DCF Model_Loscos_Quadro Comparativo_CRI 400_BR Properties (Modulos+TNU) 20100629 v1 (2)_PDG_CRI 400_Fluxo Financeiro 20100929 (final - book)" xfId="4019" xr:uid="{00000000-0005-0000-0000-000024000000}"/>
    <cellStyle name="$_Sovereign Bonds 060705_1_05 NET DCF Model" xfId="4020" xr:uid="{00000000-0005-0000-0000-000025000000}"/>
    <cellStyle name="$_Sovereign Bonds 060705_1_05 TMX Brazil DCF Model" xfId="4021" xr:uid="{00000000-0005-0000-0000-000026000000}"/>
    <cellStyle name="$_Sovereign Bonds 060705_1_Quadro Comparativo_CRI 400_BR Properties (Modulos+TNU) 20100629 v1 (2)" xfId="4022" xr:uid="{00000000-0005-0000-0000-000027000000}"/>
    <cellStyle name="$_Sovereign Bonds 060705_1_Quadro Comparativo_CRI 400_BR Properties (Modulos+TNU) 20100629 v1 (2)_PDG_CRI 400_Fluxo Financeiro 20100904" xfId="4023" xr:uid="{00000000-0005-0000-0000-000028000000}"/>
    <cellStyle name="$_Sovereign Bonds 060705_1_Quadro Comparativo_CRI 400_BR Properties (Modulos+TNU) 20100629 v1 (2)_PDG_CRI 400_Fluxo Financeiro 20100928 (final)" xfId="4024" xr:uid="{00000000-0005-0000-0000-000029000000}"/>
    <cellStyle name="$_Sovereign Bonds 060705_1_Quadro Comparativo_CRI 400_BR Properties (Modulos+TNU) 20100629 v1 (2)_PDG_CRI 400_Fluxo Financeiro 20100929 (final - book)" xfId="4025" xr:uid="{00000000-0005-0000-0000-00002A000000}"/>
    <cellStyle name="$_Sovereign Bonds 060705_Quadro Comparativo_CRI 400_BR Properties (Modulos+TNU) 20100629 v1 (2)" xfId="4026" xr:uid="{00000000-0005-0000-0000-00002B000000}"/>
    <cellStyle name="$_Sovereign Bonds 060705_Quadro Comparativo_CRI 400_BR Properties (Modulos+TNU) 20100629 v1 (2)_PDG_CRI 400_Fluxo Financeiro 20100904" xfId="4027" xr:uid="{00000000-0005-0000-0000-00002C000000}"/>
    <cellStyle name="$_Sovereign Bonds 060705_Quadro Comparativo_CRI 400_BR Properties (Modulos+TNU) 20100629 v1 (2)_PDG_CRI 400_Fluxo Financeiro 20100928 (final)" xfId="4028" xr:uid="{00000000-0005-0000-0000-00002D000000}"/>
    <cellStyle name="$_Sovereign Bonds 060705_Quadro Comparativo_CRI 400_BR Properties (Modulos+TNU) 20100629 v1 (2)_PDG_CRI 400_Fluxo Financeiro 20100929 (final - book)" xfId="4029" xr:uid="{00000000-0005-0000-0000-00002E000000}"/>
    <cellStyle name="$0" xfId="4030" xr:uid="{00000000-0005-0000-0000-00002F000000}"/>
    <cellStyle name="$0,000" xfId="4031" xr:uid="{00000000-0005-0000-0000-000030000000}"/>
    <cellStyle name="$0,000 2" xfId="4032" xr:uid="{00000000-0005-0000-0000-000031000000}"/>
    <cellStyle name="$0,000.0" xfId="4033" xr:uid="{00000000-0005-0000-0000-000032000000}"/>
    <cellStyle name="$0,000.0 2" xfId="4034" xr:uid="{00000000-0005-0000-0000-000033000000}"/>
    <cellStyle name="$0,000.00" xfId="4035" xr:uid="{00000000-0005-0000-0000-000034000000}"/>
    <cellStyle name="$0,000.00 2" xfId="4036" xr:uid="{00000000-0005-0000-0000-000035000000}"/>
    <cellStyle name="$0,000.000" xfId="4037" xr:uid="{00000000-0005-0000-0000-000036000000}"/>
    <cellStyle name="$0,000.0000" xfId="4038" xr:uid="{00000000-0005-0000-0000-000037000000}"/>
    <cellStyle name="$0,000_Dados por segmento julho 06" xfId="4039" xr:uid="{00000000-0005-0000-0000-000038000000}"/>
    <cellStyle name="$0.00" xfId="4040" xr:uid="{00000000-0005-0000-0000-000039000000}"/>
    <cellStyle name="$0.000" xfId="4041" xr:uid="{00000000-0005-0000-0000-00003A000000}"/>
    <cellStyle name="$0.0000" xfId="4042" xr:uid="{00000000-0005-0000-0000-00003B000000}"/>
    <cellStyle name="$0_Dados por segmento julho 06" xfId="4043" xr:uid="{00000000-0005-0000-0000-00003C000000}"/>
    <cellStyle name="_%(SignOnly)" xfId="4044" xr:uid="{00000000-0005-0000-0000-00003D000000}"/>
    <cellStyle name="_%(SignOnly) 2" xfId="4045" xr:uid="{00000000-0005-0000-0000-00003E000000}"/>
    <cellStyle name="_%(SignSpaceOnly)" xfId="4046" xr:uid="{00000000-0005-0000-0000-00003F000000}"/>
    <cellStyle name="_%(SignSpaceOnly) 2" xfId="4047" xr:uid="{00000000-0005-0000-0000-000040000000}"/>
    <cellStyle name="_Brasal_CRI 476_Fluxo Financeiro 20101022 (versão RB Capital - final)" xfId="4048" xr:uid="{00000000-0005-0000-0000-000041000000}"/>
    <cellStyle name="_Comma" xfId="4049" xr:uid="{00000000-0005-0000-0000-000042000000}"/>
    <cellStyle name="_Comma 2" xfId="4050" xr:uid="{00000000-0005-0000-0000-000043000000}"/>
    <cellStyle name="_Comma_01 AVP_ Project Infinitum" xfId="4051" xr:uid="{00000000-0005-0000-0000-000044000000}"/>
    <cellStyle name="_Comma_01 AVP_ Project Infinitum 2" xfId="4052" xr:uid="{00000000-0005-0000-0000-000045000000}"/>
    <cellStyle name="_Comma_02 Backup Charts" xfId="4053" xr:uid="{00000000-0005-0000-0000-000046000000}"/>
    <cellStyle name="_Comma_02 Backup Charts 2" xfId="4054" xr:uid="{00000000-0005-0000-0000-000047000000}"/>
    <cellStyle name="_Comma_avp" xfId="4055" xr:uid="{00000000-0005-0000-0000-000048000000}"/>
    <cellStyle name="_Comma_avp 2" xfId="4056" xr:uid="{00000000-0005-0000-0000-000049000000}"/>
    <cellStyle name="_Comma_AVP_ NewCo" xfId="4057" xr:uid="{00000000-0005-0000-0000-00004A000000}"/>
    <cellStyle name="_Comma_AVP_ NewCo 2" xfId="4058" xr:uid="{00000000-0005-0000-0000-00004B000000}"/>
    <cellStyle name="_Comma_Brazil bond data" xfId="4059" xr:uid="{00000000-0005-0000-0000-00004C000000}"/>
    <cellStyle name="_Comma_Brazil bond data 2" xfId="4060" xr:uid="{00000000-0005-0000-0000-00004D000000}"/>
    <cellStyle name="_Comma_dcf" xfId="4061" xr:uid="{00000000-0005-0000-0000-00004E000000}"/>
    <cellStyle name="_Comma_dcf 2" xfId="4062" xr:uid="{00000000-0005-0000-0000-00004F000000}"/>
    <cellStyle name="_Comma_LA WACC Discount_1" xfId="4063" xr:uid="{00000000-0005-0000-0000-000050000000}"/>
    <cellStyle name="_Comma_LA WACC Discount_1 2" xfId="4064" xr:uid="{00000000-0005-0000-0000-000051000000}"/>
    <cellStyle name="_Comma_Oil &amp; Gas betas" xfId="4065" xr:uid="{00000000-0005-0000-0000-000052000000}"/>
    <cellStyle name="_Comma_Oil &amp; Gas betas 2" xfId="4066" xr:uid="{00000000-0005-0000-0000-000053000000}"/>
    <cellStyle name="_Comma_WACC Analysis" xfId="4067" xr:uid="{00000000-0005-0000-0000-000054000000}"/>
    <cellStyle name="_Comma_WACC Analysis 2" xfId="4068" xr:uid="{00000000-0005-0000-0000-000055000000}"/>
    <cellStyle name="_Comma_WACC Analysis_4b_0827_2" xfId="4069" xr:uid="{00000000-0005-0000-0000-000056000000}"/>
    <cellStyle name="_Comma_WACC Analysis_4b_0827_2 2" xfId="4070" xr:uid="{00000000-0005-0000-0000-000057000000}"/>
    <cellStyle name="_Currency" xfId="4071" xr:uid="{00000000-0005-0000-0000-000058000000}"/>
    <cellStyle name="_Currency 2" xfId="4072" xr:uid="{00000000-0005-0000-0000-000059000000}"/>
    <cellStyle name="_Currency_01 AVP_ Project Infinitum" xfId="4073" xr:uid="{00000000-0005-0000-0000-00005A000000}"/>
    <cellStyle name="_Currency_01 AVP_ Project Infinitum 2" xfId="4074" xr:uid="{00000000-0005-0000-0000-00005B000000}"/>
    <cellStyle name="_Currency_01 TMX BR Revenue mix" xfId="4075" xr:uid="{00000000-0005-0000-0000-00005C000000}"/>
    <cellStyle name="_Currency_01 TMX BR Revenue mix 2" xfId="4076" xr:uid="{00000000-0005-0000-0000-00005D000000}"/>
    <cellStyle name="_Currency_02 Backup Charts" xfId="4077" xr:uid="{00000000-0005-0000-0000-00005E000000}"/>
    <cellStyle name="_Currency_02 Backup Charts 2" xfId="4078" xr:uid="{00000000-0005-0000-0000-00005F000000}"/>
    <cellStyle name="_Currency_02 Blended and actual_Telmex_ buying_ NET" xfId="4079" xr:uid="{00000000-0005-0000-0000-000060000000}"/>
    <cellStyle name="_Currency_02 Blended and actual_Telmex_ buying_ NET 2" xfId="4080" xr:uid="{00000000-0005-0000-0000-000061000000}"/>
    <cellStyle name="_Currency_02 TMX Brazil Management Projections_R$" xfId="4081" xr:uid="{00000000-0005-0000-0000-000062000000}"/>
    <cellStyle name="_Currency_03 Projections Comparison - Infinitum" xfId="4082" xr:uid="{00000000-0005-0000-0000-000063000000}"/>
    <cellStyle name="_Currency_03 Projections Comparison - Infinitum 2" xfId="4083" xr:uid="{00000000-0005-0000-0000-000064000000}"/>
    <cellStyle name="_Currency_04 WACC Vivax" xfId="4084" xr:uid="{00000000-0005-0000-0000-000065000000}"/>
    <cellStyle name="_Currency_04 WACC Vivax 2" xfId="4085" xr:uid="{00000000-0005-0000-0000-000066000000}"/>
    <cellStyle name="_Currency_05 Embratel DCF Model_NEW" xfId="4086" xr:uid="{00000000-0005-0000-0000-000067000000}"/>
    <cellStyle name="_Currency_05 Embratel DCF Model_NEW 2" xfId="4087" xr:uid="{00000000-0005-0000-0000-000068000000}"/>
    <cellStyle name="_Currency_12 Blended and actual _Telmex_buying_Embratel" xfId="4088" xr:uid="{00000000-0005-0000-0000-000069000000}"/>
    <cellStyle name="_Currency_12 Blended and actual _Telmex_buying_Embratel 2" xfId="4089" xr:uid="{00000000-0005-0000-0000-00006A000000}"/>
    <cellStyle name="_Currency_avp" xfId="4090" xr:uid="{00000000-0005-0000-0000-00006B000000}"/>
    <cellStyle name="_Currency_avp 2" xfId="4091" xr:uid="{00000000-0005-0000-0000-00006C000000}"/>
    <cellStyle name="_Currency_AVP_ NewCo" xfId="4092" xr:uid="{00000000-0005-0000-0000-00006D000000}"/>
    <cellStyle name="_Currency_AVP_ NewCo 2" xfId="4093" xr:uid="{00000000-0005-0000-0000-00006E000000}"/>
    <cellStyle name="_Currency_Brazil bond data" xfId="4094" xr:uid="{00000000-0005-0000-0000-00006F000000}"/>
    <cellStyle name="_Currency_Brazil bond data 2" xfId="4095" xr:uid="{00000000-0005-0000-0000-000070000000}"/>
    <cellStyle name="_Currency_dcf" xfId="4096" xr:uid="{00000000-0005-0000-0000-000071000000}"/>
    <cellStyle name="_Currency_dcf 2" xfId="4097" xr:uid="{00000000-0005-0000-0000-000072000000}"/>
    <cellStyle name="_Currency_dcf_01_WACC Colombia_Analysis" xfId="4098" xr:uid="{00000000-0005-0000-0000-000073000000}"/>
    <cellStyle name="_Currency_dcf_01_WACC Colombia_Analysis 2" xfId="4099" xr:uid="{00000000-0005-0000-0000-000074000000}"/>
    <cellStyle name="_Currency_dcf_04 WACC Vivax" xfId="4100" xr:uid="{00000000-0005-0000-0000-000075000000}"/>
    <cellStyle name="_Currency_dcf_04 WACC Vivax 2" xfId="4101" xr:uid="{00000000-0005-0000-0000-000076000000}"/>
    <cellStyle name="_Currency_dcf_Dados por segmento julho 06" xfId="4102" xr:uid="{00000000-0005-0000-0000-000077000000}"/>
    <cellStyle name="_Currency_dcf_Dados por segmento julho 06 2" xfId="4103" xr:uid="{00000000-0005-0000-0000-000078000000}"/>
    <cellStyle name="_Currency_dcf_Sovereign Bonds 060705" xfId="4104" xr:uid="{00000000-0005-0000-0000-000079000000}"/>
    <cellStyle name="_Currency_dcf_Sovereign Bonds 060705 (version 1)" xfId="4105" xr:uid="{00000000-0005-0000-0000-00007A000000}"/>
    <cellStyle name="_Currency_dcf_Sovereign Bonds 060705 (version 1) 2" xfId="4106" xr:uid="{00000000-0005-0000-0000-00007B000000}"/>
    <cellStyle name="_Currency_dcf_Sovereign Bonds 060705 (version 1)_01 NET DCF Model" xfId="4107" xr:uid="{00000000-0005-0000-0000-00007C000000}"/>
    <cellStyle name="_Currency_dcf_Sovereign Bonds 060705 (version 1)_01 NET DCF Model 2" xfId="4108" xr:uid="{00000000-0005-0000-0000-00007D000000}"/>
    <cellStyle name="_Currency_dcf_Sovereign Bonds 060705 (version 1)_03 Embratel DCF Model_Loscos" xfId="4109" xr:uid="{00000000-0005-0000-0000-00007E000000}"/>
    <cellStyle name="_Currency_dcf_Sovereign Bonds 060705 (version 1)_03 Embratel DCF Model_Loscos 2" xfId="4110" xr:uid="{00000000-0005-0000-0000-00007F000000}"/>
    <cellStyle name="_Currency_dcf_Sovereign Bonds 060705 (version 1)_05 NET DCF Model" xfId="4111" xr:uid="{00000000-0005-0000-0000-000080000000}"/>
    <cellStyle name="_Currency_dcf_Sovereign Bonds 060705 (version 1)_05 NET DCF Model 2" xfId="4112" xr:uid="{00000000-0005-0000-0000-000081000000}"/>
    <cellStyle name="_Currency_dcf_Sovereign Bonds 060705 (version 1)_05 TMX Brazil DCF Model" xfId="4113" xr:uid="{00000000-0005-0000-0000-000082000000}"/>
    <cellStyle name="_Currency_dcf_Sovereign Bonds 060705 (version 1)_05 TMX Brazil DCF Model 2" xfId="4114" xr:uid="{00000000-0005-0000-0000-000083000000}"/>
    <cellStyle name="_Currency_dcf_Sovereign Bonds 060705 2" xfId="4115" xr:uid="{00000000-0005-0000-0000-000084000000}"/>
    <cellStyle name="_Currency_dcf_Sovereign Bonds 060705_01 NET DCF Model" xfId="4116" xr:uid="{00000000-0005-0000-0000-000085000000}"/>
    <cellStyle name="_Currency_dcf_Sovereign Bonds 060705_01 NET DCF Model 2" xfId="4117" xr:uid="{00000000-0005-0000-0000-000086000000}"/>
    <cellStyle name="_Currency_dcf_Sovereign Bonds 060705_03 Embratel DCF Model_Loscos" xfId="4118" xr:uid="{00000000-0005-0000-0000-000087000000}"/>
    <cellStyle name="_Currency_dcf_Sovereign Bonds 060705_03 Embratel DCF Model_Loscos 2" xfId="4119" xr:uid="{00000000-0005-0000-0000-000088000000}"/>
    <cellStyle name="_Currency_dcf_Sovereign Bonds 060705_05 NET DCF Model" xfId="4120" xr:uid="{00000000-0005-0000-0000-000089000000}"/>
    <cellStyle name="_Currency_dcf_Sovereign Bonds 060705_05 NET DCF Model 2" xfId="4121" xr:uid="{00000000-0005-0000-0000-00008A000000}"/>
    <cellStyle name="_Currency_dcf_Sovereign Bonds 060705_05 TMX Brazil DCF Model" xfId="4122" xr:uid="{00000000-0005-0000-0000-00008B000000}"/>
    <cellStyle name="_Currency_dcf_Sovereign Bonds 060705_05 TMX Brazil DCF Model 2" xfId="4123" xr:uid="{00000000-0005-0000-0000-00008C000000}"/>
    <cellStyle name="_Currency_EMT Management Assumptions_v2" xfId="4124" xr:uid="{00000000-0005-0000-0000-00008D000000}"/>
    <cellStyle name="_Currency_EMT Management Assumptions_v2 2" xfId="4125" xr:uid="{00000000-0005-0000-0000-00008E000000}"/>
    <cellStyle name="_Currency_LA WACC Discount_1" xfId="4126" xr:uid="{00000000-0005-0000-0000-00008F000000}"/>
    <cellStyle name="_Currency_LA WACC Discount_1 2" xfId="4127" xr:uid="{00000000-0005-0000-0000-000090000000}"/>
    <cellStyle name="_Currency_LA WACC Discount_1_Dados por segmento julho 06" xfId="4128" xr:uid="{00000000-0005-0000-0000-000091000000}"/>
    <cellStyle name="_Currency_LA WACC Discount_1_Dados por segmento julho 06 2" xfId="4129" xr:uid="{00000000-0005-0000-0000-000092000000}"/>
    <cellStyle name="_Currency_LA WACC Discount_1_Sovereign Bonds 060705" xfId="4130" xr:uid="{00000000-0005-0000-0000-000093000000}"/>
    <cellStyle name="_Currency_LA WACC Discount_1_Sovereign Bonds 060705 (version 1)" xfId="4131" xr:uid="{00000000-0005-0000-0000-000094000000}"/>
    <cellStyle name="_Currency_LA WACC Discount_1_Sovereign Bonds 060705 (version 1) 2" xfId="4132" xr:uid="{00000000-0005-0000-0000-000095000000}"/>
    <cellStyle name="_Currency_LA WACC Discount_1_Sovereign Bonds 060705 (version 1)_01 NET DCF Model" xfId="4133" xr:uid="{00000000-0005-0000-0000-000096000000}"/>
    <cellStyle name="_Currency_LA WACC Discount_1_Sovereign Bonds 060705 (version 1)_01 NET DCF Model 2" xfId="4134" xr:uid="{00000000-0005-0000-0000-000097000000}"/>
    <cellStyle name="_Currency_LA WACC Discount_1_Sovereign Bonds 060705 (version 1)_03 Embratel DCF Model_Loscos" xfId="4135" xr:uid="{00000000-0005-0000-0000-000098000000}"/>
    <cellStyle name="_Currency_LA WACC Discount_1_Sovereign Bonds 060705 (version 1)_03 Embratel DCF Model_Loscos 2" xfId="4136" xr:uid="{00000000-0005-0000-0000-000099000000}"/>
    <cellStyle name="_Currency_LA WACC Discount_1_Sovereign Bonds 060705 (version 1)_05 NET DCF Model" xfId="4137" xr:uid="{00000000-0005-0000-0000-00009A000000}"/>
    <cellStyle name="_Currency_LA WACC Discount_1_Sovereign Bonds 060705 (version 1)_05 NET DCF Model 2" xfId="4138" xr:uid="{00000000-0005-0000-0000-00009B000000}"/>
    <cellStyle name="_Currency_LA WACC Discount_1_Sovereign Bonds 060705 (version 1)_05 TMX Brazil DCF Model" xfId="4139" xr:uid="{00000000-0005-0000-0000-00009C000000}"/>
    <cellStyle name="_Currency_LA WACC Discount_1_Sovereign Bonds 060705 (version 1)_05 TMX Brazil DCF Model 2" xfId="4140" xr:uid="{00000000-0005-0000-0000-00009D000000}"/>
    <cellStyle name="_Currency_LA WACC Discount_1_Sovereign Bonds 060705 2" xfId="4141" xr:uid="{00000000-0005-0000-0000-00009E000000}"/>
    <cellStyle name="_Currency_LA WACC Discount_1_Sovereign Bonds 060705_01 NET DCF Model" xfId="4142" xr:uid="{00000000-0005-0000-0000-00009F000000}"/>
    <cellStyle name="_Currency_LA WACC Discount_1_Sovereign Bonds 060705_01 NET DCF Model 2" xfId="4143" xr:uid="{00000000-0005-0000-0000-0000A0000000}"/>
    <cellStyle name="_Currency_LA WACC Discount_1_Sovereign Bonds 060705_03 Embratel DCF Model_Loscos" xfId="4144" xr:uid="{00000000-0005-0000-0000-0000A1000000}"/>
    <cellStyle name="_Currency_LA WACC Discount_1_Sovereign Bonds 060705_03 Embratel DCF Model_Loscos 2" xfId="4145" xr:uid="{00000000-0005-0000-0000-0000A2000000}"/>
    <cellStyle name="_Currency_LA WACC Discount_1_Sovereign Bonds 060705_05 NET DCF Model" xfId="4146" xr:uid="{00000000-0005-0000-0000-0000A3000000}"/>
    <cellStyle name="_Currency_LA WACC Discount_1_Sovereign Bonds 060705_05 NET DCF Model 2" xfId="4147" xr:uid="{00000000-0005-0000-0000-0000A4000000}"/>
    <cellStyle name="_Currency_LA WACC Discount_1_Sovereign Bonds 060705_05 TMX Brazil DCF Model" xfId="4148" xr:uid="{00000000-0005-0000-0000-0000A5000000}"/>
    <cellStyle name="_Currency_LA WACC Discount_1_Sovereign Bonds 060705_05 TMX Brazil DCF Model 2" xfId="4149" xr:uid="{00000000-0005-0000-0000-0000A6000000}"/>
    <cellStyle name="_Currency_Net Management Projections_2" xfId="4150" xr:uid="{00000000-0005-0000-0000-0000A7000000}"/>
    <cellStyle name="_Currency_Net Management Projections_2 2" xfId="4151" xr:uid="{00000000-0005-0000-0000-0000A8000000}"/>
    <cellStyle name="_Currency_Oil &amp; Gas betas" xfId="4152" xr:uid="{00000000-0005-0000-0000-0000A9000000}"/>
    <cellStyle name="_Currency_Oil &amp; Gas betas 2" xfId="4153" xr:uid="{00000000-0005-0000-0000-0000AA000000}"/>
    <cellStyle name="_Currency_Pay TV Subscribers" xfId="4154" xr:uid="{00000000-0005-0000-0000-0000AB000000}"/>
    <cellStyle name="_Currency_Pay TV Subscribers 2" xfId="4155" xr:uid="{00000000-0005-0000-0000-0000AC000000}"/>
    <cellStyle name="_Currency_Revenue Mix Chart" xfId="4156" xr:uid="{00000000-0005-0000-0000-0000AD000000}"/>
    <cellStyle name="_Currency_Revenue Mix Chart 2" xfId="4157" xr:uid="{00000000-0005-0000-0000-0000AE000000}"/>
    <cellStyle name="_Currency_Sovereign Bonds 060705" xfId="4158" xr:uid="{00000000-0005-0000-0000-0000AF000000}"/>
    <cellStyle name="_Currency_Sovereign Bonds 060705 (version 1)" xfId="4159" xr:uid="{00000000-0005-0000-0000-0000B0000000}"/>
    <cellStyle name="_Currency_Sovereign Bonds 060705 (version 1) 2" xfId="4160" xr:uid="{00000000-0005-0000-0000-0000B1000000}"/>
    <cellStyle name="_Currency_Sovereign Bonds 060705 2" xfId="4161" xr:uid="{00000000-0005-0000-0000-0000B2000000}"/>
    <cellStyle name="_Currency_Sovereign Bonds 060705_1" xfId="4162" xr:uid="{00000000-0005-0000-0000-0000B3000000}"/>
    <cellStyle name="_Currency_Sovereign Bonds 060705_1 2" xfId="4163" xr:uid="{00000000-0005-0000-0000-0000B4000000}"/>
    <cellStyle name="_Currency_Sovereign Bonds 060705_Dados por segmento julho 06" xfId="4164" xr:uid="{00000000-0005-0000-0000-0000B5000000}"/>
    <cellStyle name="_Currency_Sovereign Bonds 060705_Dados por segmento julho 06 2" xfId="4165" xr:uid="{00000000-0005-0000-0000-0000B6000000}"/>
    <cellStyle name="_Currency_Urca Final Model" xfId="4166" xr:uid="{00000000-0005-0000-0000-0000B7000000}"/>
    <cellStyle name="_Currency_Urca Final Model 2" xfId="4167" xr:uid="{00000000-0005-0000-0000-0000B8000000}"/>
    <cellStyle name="_Currency_Urca Final Model_01_WACC Colombia_Analysis" xfId="4168" xr:uid="{00000000-0005-0000-0000-0000B9000000}"/>
    <cellStyle name="_Currency_Urca Final Model_01_WACC Colombia_Analysis 2" xfId="4169" xr:uid="{00000000-0005-0000-0000-0000BA000000}"/>
    <cellStyle name="_Currency_Urca Final Model_04 WACC Vivax" xfId="4170" xr:uid="{00000000-0005-0000-0000-0000BB000000}"/>
    <cellStyle name="_Currency_Urca Final Model_04 WACC Vivax 2" xfId="4171" xr:uid="{00000000-0005-0000-0000-0000BC000000}"/>
    <cellStyle name="_Currency_Urca Final Model_Dados por segmento julho 06" xfId="4172" xr:uid="{00000000-0005-0000-0000-0000BD000000}"/>
    <cellStyle name="_Currency_Urca Final Model_Dados por segmento julho 06 2" xfId="4173" xr:uid="{00000000-0005-0000-0000-0000BE000000}"/>
    <cellStyle name="_Currency_Urca Final Model_Sovereign Bonds 060705" xfId="4174" xr:uid="{00000000-0005-0000-0000-0000BF000000}"/>
    <cellStyle name="_Currency_Urca Final Model_Sovereign Bonds 060705 (version 1)" xfId="4175" xr:uid="{00000000-0005-0000-0000-0000C0000000}"/>
    <cellStyle name="_Currency_Urca Final Model_Sovereign Bonds 060705 (version 1) 2" xfId="4176" xr:uid="{00000000-0005-0000-0000-0000C1000000}"/>
    <cellStyle name="_Currency_Urca Final Model_Sovereign Bonds 060705 (version 1)_01 NET DCF Model" xfId="4177" xr:uid="{00000000-0005-0000-0000-0000C2000000}"/>
    <cellStyle name="_Currency_Urca Final Model_Sovereign Bonds 060705 (version 1)_01 NET DCF Model 2" xfId="4178" xr:uid="{00000000-0005-0000-0000-0000C3000000}"/>
    <cellStyle name="_Currency_Urca Final Model_Sovereign Bonds 060705 (version 1)_03 Embratel DCF Model_Loscos" xfId="4179" xr:uid="{00000000-0005-0000-0000-0000C4000000}"/>
    <cellStyle name="_Currency_Urca Final Model_Sovereign Bonds 060705 (version 1)_03 Embratel DCF Model_Loscos 2" xfId="4180" xr:uid="{00000000-0005-0000-0000-0000C5000000}"/>
    <cellStyle name="_Currency_Urca Final Model_Sovereign Bonds 060705 (version 1)_05 NET DCF Model" xfId="4181" xr:uid="{00000000-0005-0000-0000-0000C6000000}"/>
    <cellStyle name="_Currency_Urca Final Model_Sovereign Bonds 060705 (version 1)_05 NET DCF Model 2" xfId="4182" xr:uid="{00000000-0005-0000-0000-0000C7000000}"/>
    <cellStyle name="_Currency_Urca Final Model_Sovereign Bonds 060705 (version 1)_05 TMX Brazil DCF Model" xfId="4183" xr:uid="{00000000-0005-0000-0000-0000C8000000}"/>
    <cellStyle name="_Currency_Urca Final Model_Sovereign Bonds 060705 (version 1)_05 TMX Brazil DCF Model 2" xfId="4184" xr:uid="{00000000-0005-0000-0000-0000C9000000}"/>
    <cellStyle name="_Currency_Urca Final Model_Sovereign Bonds 060705 2" xfId="4185" xr:uid="{00000000-0005-0000-0000-0000CA000000}"/>
    <cellStyle name="_Currency_Urca Final Model_Sovereign Bonds 060705_01 NET DCF Model" xfId="4186" xr:uid="{00000000-0005-0000-0000-0000CB000000}"/>
    <cellStyle name="_Currency_Urca Final Model_Sovereign Bonds 060705_01 NET DCF Model 2" xfId="4187" xr:uid="{00000000-0005-0000-0000-0000CC000000}"/>
    <cellStyle name="_Currency_Urca Final Model_Sovereign Bonds 060705_03 Embratel DCF Model_Loscos" xfId="4188" xr:uid="{00000000-0005-0000-0000-0000CD000000}"/>
    <cellStyle name="_Currency_Urca Final Model_Sovereign Bonds 060705_03 Embratel DCF Model_Loscos 2" xfId="4189" xr:uid="{00000000-0005-0000-0000-0000CE000000}"/>
    <cellStyle name="_Currency_Urca Final Model_Sovereign Bonds 060705_05 NET DCF Model" xfId="4190" xr:uid="{00000000-0005-0000-0000-0000CF000000}"/>
    <cellStyle name="_Currency_Urca Final Model_Sovereign Bonds 060705_05 NET DCF Model 2" xfId="4191" xr:uid="{00000000-0005-0000-0000-0000D0000000}"/>
    <cellStyle name="_Currency_Urca Final Model_Sovereign Bonds 060705_05 TMX Brazil DCF Model" xfId="4192" xr:uid="{00000000-0005-0000-0000-0000D1000000}"/>
    <cellStyle name="_Currency_Urca Final Model_Sovereign Bonds 060705_05 TMX Brazil DCF Model 2" xfId="4193" xr:uid="{00000000-0005-0000-0000-0000D2000000}"/>
    <cellStyle name="_Currency_WACC Analysis" xfId="4194" xr:uid="{00000000-0005-0000-0000-0000D3000000}"/>
    <cellStyle name="_Currency_WACC Analysis 2" xfId="4195" xr:uid="{00000000-0005-0000-0000-0000D4000000}"/>
    <cellStyle name="_Currency_WACC Analysis_4b_0827_2" xfId="4196" xr:uid="{00000000-0005-0000-0000-0000D5000000}"/>
    <cellStyle name="_Currency_WACC Analysis_4b_0827_2 2" xfId="4197" xr:uid="{00000000-0005-0000-0000-0000D6000000}"/>
    <cellStyle name="_Currency_WACC Analysis_4b_0827_2_Dados por segmento julho 06" xfId="4198" xr:uid="{00000000-0005-0000-0000-0000D7000000}"/>
    <cellStyle name="_Currency_WACC Analysis_4b_0827_2_Dados por segmento julho 06 2" xfId="4199" xr:uid="{00000000-0005-0000-0000-0000D8000000}"/>
    <cellStyle name="_Currency_WACC Analysis_4b_0827_2_Sovereign Bonds 060705" xfId="4200" xr:uid="{00000000-0005-0000-0000-0000D9000000}"/>
    <cellStyle name="_Currency_WACC Analysis_4b_0827_2_Sovereign Bonds 060705 (version 1)" xfId="4201" xr:uid="{00000000-0005-0000-0000-0000DA000000}"/>
    <cellStyle name="_Currency_WACC Analysis_4b_0827_2_Sovereign Bonds 060705 (version 1) 2" xfId="4202" xr:uid="{00000000-0005-0000-0000-0000DB000000}"/>
    <cellStyle name="_Currency_WACC Analysis_4b_0827_2_Sovereign Bonds 060705 (version 1)_01 NET DCF Model" xfId="4203" xr:uid="{00000000-0005-0000-0000-0000DC000000}"/>
    <cellStyle name="_Currency_WACC Analysis_4b_0827_2_Sovereign Bonds 060705 (version 1)_01 NET DCF Model 2" xfId="4204" xr:uid="{00000000-0005-0000-0000-0000DD000000}"/>
    <cellStyle name="_Currency_WACC Analysis_4b_0827_2_Sovereign Bonds 060705 (version 1)_03 Embratel DCF Model_Loscos" xfId="4205" xr:uid="{00000000-0005-0000-0000-0000DE000000}"/>
    <cellStyle name="_Currency_WACC Analysis_4b_0827_2_Sovereign Bonds 060705 (version 1)_03 Embratel DCF Model_Loscos 2" xfId="4206" xr:uid="{00000000-0005-0000-0000-0000DF000000}"/>
    <cellStyle name="_Currency_WACC Analysis_4b_0827_2_Sovereign Bonds 060705 (version 1)_05 NET DCF Model" xfId="4207" xr:uid="{00000000-0005-0000-0000-0000E0000000}"/>
    <cellStyle name="_Currency_WACC Analysis_4b_0827_2_Sovereign Bonds 060705 (version 1)_05 NET DCF Model 2" xfId="4208" xr:uid="{00000000-0005-0000-0000-0000E1000000}"/>
    <cellStyle name="_Currency_WACC Analysis_4b_0827_2_Sovereign Bonds 060705 (version 1)_05 TMX Brazil DCF Model" xfId="4209" xr:uid="{00000000-0005-0000-0000-0000E2000000}"/>
    <cellStyle name="_Currency_WACC Analysis_4b_0827_2_Sovereign Bonds 060705 (version 1)_05 TMX Brazil DCF Model 2" xfId="4210" xr:uid="{00000000-0005-0000-0000-0000E3000000}"/>
    <cellStyle name="_Currency_WACC Analysis_4b_0827_2_Sovereign Bonds 060705 2" xfId="4211" xr:uid="{00000000-0005-0000-0000-0000E4000000}"/>
    <cellStyle name="_Currency_WACC Analysis_4b_0827_2_Sovereign Bonds 060705_01 NET DCF Model" xfId="4212" xr:uid="{00000000-0005-0000-0000-0000E5000000}"/>
    <cellStyle name="_Currency_WACC Analysis_4b_0827_2_Sovereign Bonds 060705_01 NET DCF Model 2" xfId="4213" xr:uid="{00000000-0005-0000-0000-0000E6000000}"/>
    <cellStyle name="_Currency_WACC Analysis_4b_0827_2_Sovereign Bonds 060705_03 Embratel DCF Model_Loscos" xfId="4214" xr:uid="{00000000-0005-0000-0000-0000E7000000}"/>
    <cellStyle name="_Currency_WACC Analysis_4b_0827_2_Sovereign Bonds 060705_03 Embratel DCF Model_Loscos 2" xfId="4215" xr:uid="{00000000-0005-0000-0000-0000E8000000}"/>
    <cellStyle name="_Currency_WACC Analysis_4b_0827_2_Sovereign Bonds 060705_05 NET DCF Model" xfId="4216" xr:uid="{00000000-0005-0000-0000-0000E9000000}"/>
    <cellStyle name="_Currency_WACC Analysis_4b_0827_2_Sovereign Bonds 060705_05 NET DCF Model 2" xfId="4217" xr:uid="{00000000-0005-0000-0000-0000EA000000}"/>
    <cellStyle name="_Currency_WACC Analysis_4b_0827_2_Sovereign Bonds 060705_05 TMX Brazil DCF Model" xfId="4218" xr:uid="{00000000-0005-0000-0000-0000EB000000}"/>
    <cellStyle name="_Currency_WACC Analysis_4b_0827_2_Sovereign Bonds 060705_05 TMX Brazil DCF Model 2" xfId="4219" xr:uid="{00000000-0005-0000-0000-0000EC000000}"/>
    <cellStyle name="_CurrencySpace" xfId="4220" xr:uid="{00000000-0005-0000-0000-0000ED000000}"/>
    <cellStyle name="_CurrencySpace 2" xfId="4221" xr:uid="{00000000-0005-0000-0000-0000EE000000}"/>
    <cellStyle name="_CurrencySpace_01 AVP_ Project Infinitum" xfId="4222" xr:uid="{00000000-0005-0000-0000-0000EF000000}"/>
    <cellStyle name="_CurrencySpace_01 AVP_ Project Infinitum 2" xfId="4223" xr:uid="{00000000-0005-0000-0000-0000F0000000}"/>
    <cellStyle name="_CurrencySpace_01 TMX BR Revenue mix" xfId="4224" xr:uid="{00000000-0005-0000-0000-0000F1000000}"/>
    <cellStyle name="_CurrencySpace_01 TMX BR Revenue mix 2" xfId="4225" xr:uid="{00000000-0005-0000-0000-0000F2000000}"/>
    <cellStyle name="_CurrencySpace_02 Backup Charts" xfId="4226" xr:uid="{00000000-0005-0000-0000-0000F3000000}"/>
    <cellStyle name="_CurrencySpace_02 Backup Charts 2" xfId="4227" xr:uid="{00000000-0005-0000-0000-0000F4000000}"/>
    <cellStyle name="_CurrencySpace_02 Blended and actual_Telmex_ buying_ NET" xfId="4228" xr:uid="{00000000-0005-0000-0000-0000F5000000}"/>
    <cellStyle name="_CurrencySpace_02 Blended and actual_Telmex_ buying_ NET 2" xfId="4229" xr:uid="{00000000-0005-0000-0000-0000F6000000}"/>
    <cellStyle name="_CurrencySpace_02 TMX Brazil Management Projections_R$" xfId="4230" xr:uid="{00000000-0005-0000-0000-0000F7000000}"/>
    <cellStyle name="_CurrencySpace_03 Projections Comparison - Infinitum" xfId="4231" xr:uid="{00000000-0005-0000-0000-0000F8000000}"/>
    <cellStyle name="_CurrencySpace_03 Projections Comparison - Infinitum 2" xfId="4232" xr:uid="{00000000-0005-0000-0000-0000F9000000}"/>
    <cellStyle name="_CurrencySpace_04 WACC Vivax" xfId="4233" xr:uid="{00000000-0005-0000-0000-0000FA000000}"/>
    <cellStyle name="_CurrencySpace_04 WACC Vivax 2" xfId="4234" xr:uid="{00000000-0005-0000-0000-0000FB000000}"/>
    <cellStyle name="_CurrencySpace_05 Embratel DCF Model_NEW" xfId="4235" xr:uid="{00000000-0005-0000-0000-0000FC000000}"/>
    <cellStyle name="_CurrencySpace_05 Embratel DCF Model_NEW 2" xfId="4236" xr:uid="{00000000-0005-0000-0000-0000FD000000}"/>
    <cellStyle name="_CurrencySpace_12 Blended and actual _Telmex_buying_Embratel" xfId="4237" xr:uid="{00000000-0005-0000-0000-0000FE000000}"/>
    <cellStyle name="_CurrencySpace_12 Blended and actual _Telmex_buying_Embratel 2" xfId="4238" xr:uid="{00000000-0005-0000-0000-0000FF000000}"/>
    <cellStyle name="_CurrencySpace_avp" xfId="4239" xr:uid="{00000000-0005-0000-0000-000000010000}"/>
    <cellStyle name="_CurrencySpace_avp 2" xfId="4240" xr:uid="{00000000-0005-0000-0000-000001010000}"/>
    <cellStyle name="_CurrencySpace_AVP_ NewCo" xfId="4241" xr:uid="{00000000-0005-0000-0000-000002010000}"/>
    <cellStyle name="_CurrencySpace_AVP_ NewCo 2" xfId="4242" xr:uid="{00000000-0005-0000-0000-000003010000}"/>
    <cellStyle name="_CurrencySpace_Brazil bond data" xfId="4243" xr:uid="{00000000-0005-0000-0000-000004010000}"/>
    <cellStyle name="_CurrencySpace_Brazil bond data 2" xfId="4244" xr:uid="{00000000-0005-0000-0000-000005010000}"/>
    <cellStyle name="_CurrencySpace_dcf" xfId="4245" xr:uid="{00000000-0005-0000-0000-000006010000}"/>
    <cellStyle name="_CurrencySpace_dcf 2" xfId="4246" xr:uid="{00000000-0005-0000-0000-000007010000}"/>
    <cellStyle name="_CurrencySpace_EMT Management Assumptions_v2" xfId="4247" xr:uid="{00000000-0005-0000-0000-000008010000}"/>
    <cellStyle name="_CurrencySpace_EMT Management Assumptions_v2 2" xfId="4248" xr:uid="{00000000-0005-0000-0000-000009010000}"/>
    <cellStyle name="_CurrencySpace_LA WACC Discount_1" xfId="4249" xr:uid="{00000000-0005-0000-0000-00000A010000}"/>
    <cellStyle name="_CurrencySpace_LA WACC Discount_1 2" xfId="4250" xr:uid="{00000000-0005-0000-0000-00000B010000}"/>
    <cellStyle name="_CurrencySpace_merval_argent_correl" xfId="4251" xr:uid="{00000000-0005-0000-0000-00000C010000}"/>
    <cellStyle name="_CurrencySpace_merval_argent_correl 2" xfId="4252" xr:uid="{00000000-0005-0000-0000-00000D010000}"/>
    <cellStyle name="_CurrencySpace_Net Management Projections_2" xfId="4253" xr:uid="{00000000-0005-0000-0000-00000E010000}"/>
    <cellStyle name="_CurrencySpace_Net Management Projections_2 2" xfId="4254" xr:uid="{00000000-0005-0000-0000-00000F010000}"/>
    <cellStyle name="_CurrencySpace_Oil &amp; Gas betas" xfId="4255" xr:uid="{00000000-0005-0000-0000-000010010000}"/>
    <cellStyle name="_CurrencySpace_Oil &amp; Gas betas 2" xfId="4256" xr:uid="{00000000-0005-0000-0000-000011010000}"/>
    <cellStyle name="_CurrencySpace_Pay TV Subscribers" xfId="4257" xr:uid="{00000000-0005-0000-0000-000012010000}"/>
    <cellStyle name="_CurrencySpace_Pay TV Subscribers 2" xfId="4258" xr:uid="{00000000-0005-0000-0000-000013010000}"/>
    <cellStyle name="_CurrencySpace_Revenue Mix Chart" xfId="4259" xr:uid="{00000000-0005-0000-0000-000014010000}"/>
    <cellStyle name="_CurrencySpace_Revenue Mix Chart 2" xfId="4260" xr:uid="{00000000-0005-0000-0000-000015010000}"/>
    <cellStyle name="_CurrencySpace_Sovereign Bonds 060705" xfId="4261" xr:uid="{00000000-0005-0000-0000-000016010000}"/>
    <cellStyle name="_CurrencySpace_Sovereign Bonds 060705 (version 1)" xfId="4262" xr:uid="{00000000-0005-0000-0000-000017010000}"/>
    <cellStyle name="_CurrencySpace_Sovereign Bonds 060705 (version 1) 2" xfId="4263" xr:uid="{00000000-0005-0000-0000-000018010000}"/>
    <cellStyle name="_CurrencySpace_Sovereign Bonds 060705 2" xfId="4264" xr:uid="{00000000-0005-0000-0000-000019010000}"/>
    <cellStyle name="_CurrencySpace_Sovereign Bonds 060705_1" xfId="4265" xr:uid="{00000000-0005-0000-0000-00001A010000}"/>
    <cellStyle name="_CurrencySpace_Sovereign Bonds 060705_1 2" xfId="4266" xr:uid="{00000000-0005-0000-0000-00001B010000}"/>
    <cellStyle name="_CurrencySpace_Sovereign Bonds 060705_Dados por segmento julho 06" xfId="4267" xr:uid="{00000000-0005-0000-0000-00001C010000}"/>
    <cellStyle name="_CurrencySpace_Sovereign Bonds 060705_Dados por segmento julho 06 2" xfId="4268" xr:uid="{00000000-0005-0000-0000-00001D010000}"/>
    <cellStyle name="_CurrencySpace_WACC Analysis" xfId="4269" xr:uid="{00000000-0005-0000-0000-00001E010000}"/>
    <cellStyle name="_CurrencySpace_WACC Analysis 2" xfId="4270" xr:uid="{00000000-0005-0000-0000-00001F010000}"/>
    <cellStyle name="_CurrencySpace_WACC Analysis_4b_0827_2" xfId="4271" xr:uid="{00000000-0005-0000-0000-000020010000}"/>
    <cellStyle name="_CurrencySpace_WACC Analysis_4b_0827_2 2" xfId="4272" xr:uid="{00000000-0005-0000-0000-000021010000}"/>
    <cellStyle name="_Euro" xfId="4273" xr:uid="{00000000-0005-0000-0000-000022010000}"/>
    <cellStyle name="_Euro 2" xfId="4274" xr:uid="{00000000-0005-0000-0000-000023010000}"/>
    <cellStyle name="_Euro_01 AVP_ Project Infinitum" xfId="4275" xr:uid="{00000000-0005-0000-0000-000024010000}"/>
    <cellStyle name="_Euro_01 TMX BR Revenue mix" xfId="4276" xr:uid="{00000000-0005-0000-0000-000025010000}"/>
    <cellStyle name="_Euro_01 TMX BR Revenue mix 2" xfId="4277" xr:uid="{00000000-0005-0000-0000-000026010000}"/>
    <cellStyle name="_Euro_02 Blended and actual_Telmex_ buying_ NET" xfId="4278" xr:uid="{00000000-0005-0000-0000-000027010000}"/>
    <cellStyle name="_Euro_02 Blended and actual_Telmex_ buying_ NET 2" xfId="4279" xr:uid="{00000000-0005-0000-0000-000028010000}"/>
    <cellStyle name="_Euro_02 TMX Brazil Management Projections_R$" xfId="4280" xr:uid="{00000000-0005-0000-0000-000029010000}"/>
    <cellStyle name="_Euro_03 Projections Comparison - Infinitum" xfId="4281" xr:uid="{00000000-0005-0000-0000-00002A010000}"/>
    <cellStyle name="_Euro_03 Projections Comparison - Infinitum 2" xfId="4282" xr:uid="{00000000-0005-0000-0000-00002B010000}"/>
    <cellStyle name="_Euro_04 WACC Vivax" xfId="4283" xr:uid="{00000000-0005-0000-0000-00002C010000}"/>
    <cellStyle name="_Euro_04 WACC Vivax 2" xfId="4284" xr:uid="{00000000-0005-0000-0000-00002D010000}"/>
    <cellStyle name="_Euro_05 Embratel DCF Model_NEW" xfId="4285" xr:uid="{00000000-0005-0000-0000-00002E010000}"/>
    <cellStyle name="_Euro_05 Embratel DCF Model_NEW 2" xfId="4286" xr:uid="{00000000-0005-0000-0000-00002F010000}"/>
    <cellStyle name="_Euro_12 Blended and actual _Telmex_buying_Embratel" xfId="4287" xr:uid="{00000000-0005-0000-0000-000030010000}"/>
    <cellStyle name="_Euro_12 Blended and actual _Telmex_buying_Embratel 2" xfId="4288" xr:uid="{00000000-0005-0000-0000-000031010000}"/>
    <cellStyle name="_Euro_EMT Management Assumptions_v2" xfId="4289" xr:uid="{00000000-0005-0000-0000-000032010000}"/>
    <cellStyle name="_Euro_EMT Management Assumptions_v2 2" xfId="4290" xr:uid="{00000000-0005-0000-0000-000033010000}"/>
    <cellStyle name="_Euro_Net Management Projections_2" xfId="4291" xr:uid="{00000000-0005-0000-0000-000034010000}"/>
    <cellStyle name="_Euro_Net Management Projections_2 2" xfId="4292" xr:uid="{00000000-0005-0000-0000-000035010000}"/>
    <cellStyle name="_Euro_Pay TV Subscribers" xfId="4293" xr:uid="{00000000-0005-0000-0000-000036010000}"/>
    <cellStyle name="_Euro_Pay TV Subscribers 2" xfId="4294" xr:uid="{00000000-0005-0000-0000-000037010000}"/>
    <cellStyle name="_Euro_Revenue Mix Chart" xfId="4295" xr:uid="{00000000-0005-0000-0000-000038010000}"/>
    <cellStyle name="_Euro_Revenue Mix Chart 2" xfId="4296" xr:uid="{00000000-0005-0000-0000-000039010000}"/>
    <cellStyle name="_Euro_Sovereign Bonds 060705" xfId="4297" xr:uid="{00000000-0005-0000-0000-00003A010000}"/>
    <cellStyle name="_Euro_Sovereign Bonds 060705 (version 1)" xfId="4298" xr:uid="{00000000-0005-0000-0000-00003B010000}"/>
    <cellStyle name="_Euro_Sovereign Bonds 060705 (version 1) 2" xfId="4299" xr:uid="{00000000-0005-0000-0000-00003C010000}"/>
    <cellStyle name="_Euro_Sovereign Bonds 060705 2" xfId="4300" xr:uid="{00000000-0005-0000-0000-00003D010000}"/>
    <cellStyle name="_Euro_Sovereign Bonds 060705_1" xfId="4301" xr:uid="{00000000-0005-0000-0000-00003E010000}"/>
    <cellStyle name="_Euro_Sovereign Bonds 060705_1 2" xfId="4302" xr:uid="{00000000-0005-0000-0000-00003F010000}"/>
    <cellStyle name="_Euro_Sovereign Bonds 060705_Dados por segmento julho 06" xfId="4303" xr:uid="{00000000-0005-0000-0000-000040010000}"/>
    <cellStyle name="_Euro_Sovereign Bonds 060705_Dados por segmento julho 06 2" xfId="4304" xr:uid="{00000000-0005-0000-0000-000041010000}"/>
    <cellStyle name="_Heading" xfId="4305" xr:uid="{00000000-0005-0000-0000-000042010000}"/>
    <cellStyle name="_Heading_02 TMX Brazil Management Projections_R$" xfId="4306" xr:uid="{00000000-0005-0000-0000-000043010000}"/>
    <cellStyle name="_Heading_02 TMX Brazil Management Projections_R$_BHG_CRI_20100310" xfId="4307" xr:uid="{00000000-0005-0000-0000-000044010000}"/>
    <cellStyle name="_Heading_02 TMX Brazil Management Projections_R$_BR_Malls_CRI_20090819" xfId="4308" xr:uid="{00000000-0005-0000-0000-000045010000}"/>
    <cellStyle name="_Heading_02 TMX Brazil Management Projections_R$_BR_Malls_CRI_20090918" xfId="4309" xr:uid="{00000000-0005-0000-0000-000046010000}"/>
    <cellStyle name="_Heading_02 TMX Brazil Management Projections_R$_Brasal_CRI 476_Fluxo Financeiro 20101022 (versão RB Capital - final)" xfId="4310" xr:uid="{00000000-0005-0000-0000-000047010000}"/>
    <cellStyle name="_Heading_02 TMX Brazil Management Projections_R$_Fluxo Financeiro_CRI PDG_476_20100714 v1" xfId="4311" xr:uid="{00000000-0005-0000-0000-000048010000}"/>
    <cellStyle name="_Heading_02 TMX Brazil Management Projections_R$_Fluxo Financeiro_CRI PDG_476_20100722 v3" xfId="4312" xr:uid="{00000000-0005-0000-0000-000049010000}"/>
    <cellStyle name="_Heading_02 TMX Brazil Management Projections_R$_Fluxo_CRI 400_BR Properties (Modulos+TNU) 20100707 (final III)" xfId="4313" xr:uid="{00000000-0005-0000-0000-00004A010000}"/>
    <cellStyle name="_Heading_02 TMX Brazil Management Projections_R$_PDG_CRI 400_Fluxo Financeiro 20100803 v1" xfId="4314" xr:uid="{00000000-0005-0000-0000-00004B010000}"/>
    <cellStyle name="_Heading_02 TMX Brazil Management Projections_R$_PDG_CRI 400_Fluxo Financeiro 20100904" xfId="4315" xr:uid="{00000000-0005-0000-0000-00004C010000}"/>
    <cellStyle name="_Heading_02 TMX Brazil Management Projections_R$_PDG_CRI 400_Fluxo Financeiro 20100928 (final)" xfId="4316" xr:uid="{00000000-0005-0000-0000-00004D010000}"/>
    <cellStyle name="_Heading_02 TMX Brazil Management Projections_R$_PDG_CRI 400_Fluxo Financeiro 20100929 (final - book)" xfId="4317" xr:uid="{00000000-0005-0000-0000-00004E010000}"/>
    <cellStyle name="_Heading_02 TMX Brazil Management Projections_R$_PDG_CRI 400_Tabela de Preenchimento" xfId="4318" xr:uid="{00000000-0005-0000-0000-00004F010000}"/>
    <cellStyle name="_Heading_02 TMX Brazil Management Projections_R$_Petrobras_CRI_20100526" xfId="4319" xr:uid="{00000000-0005-0000-0000-000050010000}"/>
    <cellStyle name="_Heading_02 WACC" xfId="4320" xr:uid="{00000000-0005-0000-0000-000051010000}"/>
    <cellStyle name="_Heading_02 WACC_BHG_CRI_20100310" xfId="4321" xr:uid="{00000000-0005-0000-0000-000052010000}"/>
    <cellStyle name="_Heading_02 WACC_BR_Malls_CRI_20090819" xfId="4322" xr:uid="{00000000-0005-0000-0000-000053010000}"/>
    <cellStyle name="_Heading_02 WACC_BR_Malls_CRI_20090918" xfId="4323" xr:uid="{00000000-0005-0000-0000-000054010000}"/>
    <cellStyle name="_Heading_02 WACC_Brasal_CRI 476_Fluxo Financeiro 20101022 (versão RB Capital - final)" xfId="4324" xr:uid="{00000000-0005-0000-0000-000055010000}"/>
    <cellStyle name="_Heading_02 WACC_Fluxo Financeiro_CRI PDG_476_20100714 v1" xfId="4325" xr:uid="{00000000-0005-0000-0000-000056010000}"/>
    <cellStyle name="_Heading_02 WACC_Fluxo Financeiro_CRI PDG_476_20100722 v3" xfId="4326" xr:uid="{00000000-0005-0000-0000-000057010000}"/>
    <cellStyle name="_Heading_02 WACC_Fluxo_CRI 400_BR Properties (Modulos+TNU) 20100707 (final III)" xfId="4327" xr:uid="{00000000-0005-0000-0000-000058010000}"/>
    <cellStyle name="_Heading_02 WACC_PDG_CRI 400_Fluxo Financeiro 20100803 v1" xfId="4328" xr:uid="{00000000-0005-0000-0000-000059010000}"/>
    <cellStyle name="_Heading_02 WACC_PDG_CRI 400_Fluxo Financeiro 20100904" xfId="4329" xr:uid="{00000000-0005-0000-0000-00005A010000}"/>
    <cellStyle name="_Heading_02 WACC_PDG_CRI 400_Fluxo Financeiro 20100928 (final)" xfId="4330" xr:uid="{00000000-0005-0000-0000-00005B010000}"/>
    <cellStyle name="_Heading_02 WACC_PDG_CRI 400_Fluxo Financeiro 20100929 (final - book)" xfId="4331" xr:uid="{00000000-0005-0000-0000-00005C010000}"/>
    <cellStyle name="_Heading_02 WACC_PDG_CRI 400_Tabela de Preenchimento" xfId="4332" xr:uid="{00000000-0005-0000-0000-00005D010000}"/>
    <cellStyle name="_Heading_02 WACC_Petrobras_CRI_20100526" xfId="4333" xr:uid="{00000000-0005-0000-0000-00005E010000}"/>
    <cellStyle name="_Heading_05 WACC" xfId="4334" xr:uid="{00000000-0005-0000-0000-00005F010000}"/>
    <cellStyle name="_Heading_05 WACC_BHG_CRI_20100310" xfId="4335" xr:uid="{00000000-0005-0000-0000-000060010000}"/>
    <cellStyle name="_Heading_05 WACC_BR_Malls_CRI_20090819" xfId="4336" xr:uid="{00000000-0005-0000-0000-000061010000}"/>
    <cellStyle name="_Heading_05 WACC_BR_Malls_CRI_20090918" xfId="4337" xr:uid="{00000000-0005-0000-0000-000062010000}"/>
    <cellStyle name="_Heading_05 WACC_Brasal_CRI 476_Fluxo Financeiro 20101022 (versão RB Capital - final)" xfId="4338" xr:uid="{00000000-0005-0000-0000-000063010000}"/>
    <cellStyle name="_Heading_05 WACC_Fluxo Financeiro_CRI PDG_476_20100714 v1" xfId="4339" xr:uid="{00000000-0005-0000-0000-000064010000}"/>
    <cellStyle name="_Heading_05 WACC_Fluxo Financeiro_CRI PDG_476_20100722 v3" xfId="4340" xr:uid="{00000000-0005-0000-0000-000065010000}"/>
    <cellStyle name="_Heading_05 WACC_Fluxo_CRI 400_BR Properties (Modulos+TNU) 20100707 (final III)" xfId="4341" xr:uid="{00000000-0005-0000-0000-000066010000}"/>
    <cellStyle name="_Heading_05 WACC_PDG_CRI 400_Fluxo Financeiro 20100803 v1" xfId="4342" xr:uid="{00000000-0005-0000-0000-000067010000}"/>
    <cellStyle name="_Heading_05 WACC_PDG_CRI 400_Fluxo Financeiro 20100904" xfId="4343" xr:uid="{00000000-0005-0000-0000-000068010000}"/>
    <cellStyle name="_Heading_05 WACC_PDG_CRI 400_Fluxo Financeiro 20100928 (final)" xfId="4344" xr:uid="{00000000-0005-0000-0000-000069010000}"/>
    <cellStyle name="_Heading_05 WACC_PDG_CRI 400_Fluxo Financeiro 20100929 (final - book)" xfId="4345" xr:uid="{00000000-0005-0000-0000-00006A010000}"/>
    <cellStyle name="_Heading_05 WACC_PDG_CRI 400_Tabela de Preenchimento" xfId="4346" xr:uid="{00000000-0005-0000-0000-00006B010000}"/>
    <cellStyle name="_Heading_05 WACC_Petrobras_CRI_20100526" xfId="4347" xr:uid="{00000000-0005-0000-0000-00006C010000}"/>
    <cellStyle name="_Heading_10 yr UST data" xfId="4348" xr:uid="{00000000-0005-0000-0000-00006D010000}"/>
    <cellStyle name="_Heading_10 yr UST data_Tamboré 31-03-09" xfId="4349" xr:uid="{00000000-0005-0000-0000-00006E010000}"/>
    <cellStyle name="_Heading_10 yr UST data_Tamboré 31-03-09_BHG_CRI_20100310" xfId="4350" xr:uid="{00000000-0005-0000-0000-00006F010000}"/>
    <cellStyle name="_Heading_10 yr UST data_Tamboré 31-03-09_BR_Malls_CRI_20090819" xfId="4351" xr:uid="{00000000-0005-0000-0000-000070010000}"/>
    <cellStyle name="_Heading_10 yr UST data_Tamboré 31-03-09_BR_Malls_CRI_20090918" xfId="4352" xr:uid="{00000000-0005-0000-0000-000071010000}"/>
    <cellStyle name="_Heading_10 yr UST data_Tamboré 31-03-09_Brasal_CRI 476_Fluxo Financeiro 20101022 (versão RB Capital - final)" xfId="4353" xr:uid="{00000000-0005-0000-0000-000072010000}"/>
    <cellStyle name="_Heading_10 yr UST data_Tamboré 31-03-09_Fluxo Financeiro_CRI PDG_476_20100714 v1" xfId="4354" xr:uid="{00000000-0005-0000-0000-000073010000}"/>
    <cellStyle name="_Heading_10 yr UST data_Tamboré 31-03-09_Fluxo Financeiro_CRI PDG_476_20100722 v3" xfId="4355" xr:uid="{00000000-0005-0000-0000-000074010000}"/>
    <cellStyle name="_Heading_10 yr UST data_Tamboré 31-03-09_Fluxo_CRI 400_BR Properties (Modulos+TNU) 20100707 (final III)" xfId="4356" xr:uid="{00000000-0005-0000-0000-000075010000}"/>
    <cellStyle name="_Heading_10 yr UST data_Tamboré 31-03-09_PDG_CRI 400_Fluxo Financeiro 20100803 v1" xfId="4357" xr:uid="{00000000-0005-0000-0000-000076010000}"/>
    <cellStyle name="_Heading_10 yr UST data_Tamboré 31-03-09_PDG_CRI 400_Fluxo Financeiro 20100904" xfId="4358" xr:uid="{00000000-0005-0000-0000-000077010000}"/>
    <cellStyle name="_Heading_10 yr UST data_Tamboré 31-03-09_PDG_CRI 400_Fluxo Financeiro 20100928 (final)" xfId="4359" xr:uid="{00000000-0005-0000-0000-000078010000}"/>
    <cellStyle name="_Heading_10 yr UST data_Tamboré 31-03-09_PDG_CRI 400_Fluxo Financeiro 20100929 (final - book)" xfId="4360" xr:uid="{00000000-0005-0000-0000-000079010000}"/>
    <cellStyle name="_Heading_10 yr UST data_Tamboré 31-03-09_PDG_CRI 400_Tabela de Preenchimento" xfId="4361" xr:uid="{00000000-0005-0000-0000-00007A010000}"/>
    <cellStyle name="_Heading_10 yr UST data_Tamboré 31-03-09_Petrobras_CRI_20100526" xfId="4362" xr:uid="{00000000-0005-0000-0000-00007B010000}"/>
    <cellStyle name="_Heading_Beatles WACC Calculation" xfId="4363" xr:uid="{00000000-0005-0000-0000-00007C010000}"/>
    <cellStyle name="_Heading_Beatles WACC Calculation_BHG_CRI_20100310" xfId="4364" xr:uid="{00000000-0005-0000-0000-00007D010000}"/>
    <cellStyle name="_Heading_Beatles WACC Calculation_BR_Malls_CRI_20090819" xfId="4365" xr:uid="{00000000-0005-0000-0000-00007E010000}"/>
    <cellStyle name="_Heading_Beatles WACC Calculation_BR_Malls_CRI_20090918" xfId="4366" xr:uid="{00000000-0005-0000-0000-00007F010000}"/>
    <cellStyle name="_Heading_Beatles WACC Calculation_Brasal_CRI 476_Fluxo Financeiro 20101022 (versão RB Capital - final)" xfId="4367" xr:uid="{00000000-0005-0000-0000-000080010000}"/>
    <cellStyle name="_Heading_Beatles WACC Calculation_Fluxo Financeiro_CRI PDG_476_20100714 v1" xfId="4368" xr:uid="{00000000-0005-0000-0000-000081010000}"/>
    <cellStyle name="_Heading_Beatles WACC Calculation_Fluxo Financeiro_CRI PDG_476_20100722 v3" xfId="4369" xr:uid="{00000000-0005-0000-0000-000082010000}"/>
    <cellStyle name="_Heading_Beatles WACC Calculation_Fluxo_CRI 400_BR Properties (Modulos+TNU) 20100707 (final III)" xfId="4370" xr:uid="{00000000-0005-0000-0000-000083010000}"/>
    <cellStyle name="_Heading_Beatles WACC Calculation_PDG_CRI 400_Fluxo Financeiro 20100803 v1" xfId="4371" xr:uid="{00000000-0005-0000-0000-000084010000}"/>
    <cellStyle name="_Heading_Beatles WACC Calculation_PDG_CRI 400_Fluxo Financeiro 20100904" xfId="4372" xr:uid="{00000000-0005-0000-0000-000085010000}"/>
    <cellStyle name="_Heading_Beatles WACC Calculation_PDG_CRI 400_Fluxo Financeiro 20100928 (final)" xfId="4373" xr:uid="{00000000-0005-0000-0000-000086010000}"/>
    <cellStyle name="_Heading_Beatles WACC Calculation_PDG_CRI 400_Fluxo Financeiro 20100929 (final - book)" xfId="4374" xr:uid="{00000000-0005-0000-0000-000087010000}"/>
    <cellStyle name="_Heading_Beatles WACC Calculation_PDG_CRI 400_Tabela de Preenchimento" xfId="4375" xr:uid="{00000000-0005-0000-0000-000088010000}"/>
    <cellStyle name="_Heading_Beatles WACC Calculation_Petrobras_CRI_20100526" xfId="4376" xr:uid="{00000000-0005-0000-0000-000089010000}"/>
    <cellStyle name="_Heading_prestemp" xfId="4377" xr:uid="{00000000-0005-0000-0000-00008A010000}"/>
    <cellStyle name="_Heading_prestemp_Tamboré 31-03-09" xfId="4378" xr:uid="{00000000-0005-0000-0000-00008B010000}"/>
    <cellStyle name="_Heading_prestemp_Tamboré 31-03-09_BHG_CRI_20100310" xfId="4379" xr:uid="{00000000-0005-0000-0000-00008C010000}"/>
    <cellStyle name="_Heading_prestemp_Tamboré 31-03-09_BR_Malls_CRI_20090819" xfId="4380" xr:uid="{00000000-0005-0000-0000-00008D010000}"/>
    <cellStyle name="_Heading_prestemp_Tamboré 31-03-09_BR_Malls_CRI_20090918" xfId="4381" xr:uid="{00000000-0005-0000-0000-00008E010000}"/>
    <cellStyle name="_Heading_prestemp_Tamboré 31-03-09_Brasal_CRI 476_Fluxo Financeiro 20101022 (versão RB Capital - final)" xfId="4382" xr:uid="{00000000-0005-0000-0000-00008F010000}"/>
    <cellStyle name="_Heading_prestemp_Tamboré 31-03-09_Fluxo Financeiro_CRI PDG_476_20100714 v1" xfId="4383" xr:uid="{00000000-0005-0000-0000-000090010000}"/>
    <cellStyle name="_Heading_prestemp_Tamboré 31-03-09_Fluxo Financeiro_CRI PDG_476_20100722 v3" xfId="4384" xr:uid="{00000000-0005-0000-0000-000091010000}"/>
    <cellStyle name="_Heading_prestemp_Tamboré 31-03-09_Fluxo_CRI 400_BR Properties (Modulos+TNU) 20100707 (final III)" xfId="4385" xr:uid="{00000000-0005-0000-0000-000092010000}"/>
    <cellStyle name="_Heading_prestemp_Tamboré 31-03-09_PDG_CRI 400_Fluxo Financeiro 20100803 v1" xfId="4386" xr:uid="{00000000-0005-0000-0000-000093010000}"/>
    <cellStyle name="_Heading_prestemp_Tamboré 31-03-09_PDG_CRI 400_Fluxo Financeiro 20100904" xfId="4387" xr:uid="{00000000-0005-0000-0000-000094010000}"/>
    <cellStyle name="_Heading_prestemp_Tamboré 31-03-09_PDG_CRI 400_Fluxo Financeiro 20100928 (final)" xfId="4388" xr:uid="{00000000-0005-0000-0000-000095010000}"/>
    <cellStyle name="_Heading_prestemp_Tamboré 31-03-09_PDG_CRI 400_Fluxo Financeiro 20100929 (final - book)" xfId="4389" xr:uid="{00000000-0005-0000-0000-000096010000}"/>
    <cellStyle name="_Heading_prestemp_Tamboré 31-03-09_PDG_CRI 400_Tabela de Preenchimento" xfId="4390" xr:uid="{00000000-0005-0000-0000-000097010000}"/>
    <cellStyle name="_Heading_prestemp_Tamboré 31-03-09_Petrobras_CRI_20100526" xfId="4391" xr:uid="{00000000-0005-0000-0000-000098010000}"/>
    <cellStyle name="_Heading_Tamboré 31-03-09" xfId="4392" xr:uid="{00000000-0005-0000-0000-000099010000}"/>
    <cellStyle name="_Heading_Tamboré 31-03-09_BHG_CRI_20100310" xfId="4393" xr:uid="{00000000-0005-0000-0000-00009A010000}"/>
    <cellStyle name="_Heading_Tamboré 31-03-09_BR_Malls_CRI_20090819" xfId="4394" xr:uid="{00000000-0005-0000-0000-00009B010000}"/>
    <cellStyle name="_Heading_Tamboré 31-03-09_BR_Malls_CRI_20090918" xfId="4395" xr:uid="{00000000-0005-0000-0000-00009C010000}"/>
    <cellStyle name="_Heading_Tamboré 31-03-09_Brasal_CRI 476_Fluxo Financeiro 20101022 (versão RB Capital - final)" xfId="4396" xr:uid="{00000000-0005-0000-0000-00009D010000}"/>
    <cellStyle name="_Heading_Tamboré 31-03-09_Fluxo Financeiro_CRI PDG_476_20100714 v1" xfId="4397" xr:uid="{00000000-0005-0000-0000-00009E010000}"/>
    <cellStyle name="_Heading_Tamboré 31-03-09_Fluxo Financeiro_CRI PDG_476_20100722 v3" xfId="4398" xr:uid="{00000000-0005-0000-0000-00009F010000}"/>
    <cellStyle name="_Heading_Tamboré 31-03-09_Fluxo_CRI 400_BR Properties (Modulos+TNU) 20100707 (final III)" xfId="4399" xr:uid="{00000000-0005-0000-0000-0000A0010000}"/>
    <cellStyle name="_Heading_Tamboré 31-03-09_PDG_CRI 400_Fluxo Financeiro 20100803 v1" xfId="4400" xr:uid="{00000000-0005-0000-0000-0000A1010000}"/>
    <cellStyle name="_Heading_Tamboré 31-03-09_PDG_CRI 400_Fluxo Financeiro 20100904" xfId="4401" xr:uid="{00000000-0005-0000-0000-0000A2010000}"/>
    <cellStyle name="_Heading_Tamboré 31-03-09_PDG_CRI 400_Fluxo Financeiro 20100928 (final)" xfId="4402" xr:uid="{00000000-0005-0000-0000-0000A3010000}"/>
    <cellStyle name="_Heading_Tamboré 31-03-09_PDG_CRI 400_Fluxo Financeiro 20100929 (final - book)" xfId="4403" xr:uid="{00000000-0005-0000-0000-0000A4010000}"/>
    <cellStyle name="_Heading_Tamboré 31-03-09_PDG_CRI 400_Tabela de Preenchimento" xfId="4404" xr:uid="{00000000-0005-0000-0000-0000A5010000}"/>
    <cellStyle name="_Heading_Tamboré 31-03-09_Petrobras_CRI_20100526" xfId="4405" xr:uid="{00000000-0005-0000-0000-0000A6010000}"/>
    <cellStyle name="_Headline" xfId="4406" xr:uid="{00000000-0005-0000-0000-0000A7010000}"/>
    <cellStyle name="_Headline_BHG_CRI_20100310" xfId="4407" xr:uid="{00000000-0005-0000-0000-0000A8010000}"/>
    <cellStyle name="_Headline_BR_Malls_CRI_20090819" xfId="4408" xr:uid="{00000000-0005-0000-0000-0000A9010000}"/>
    <cellStyle name="_Headline_BR_Malls_CRI_20090918" xfId="4409" xr:uid="{00000000-0005-0000-0000-0000AA010000}"/>
    <cellStyle name="_Headline_Brasal_CRI 476_Fluxo Financeiro 20101022 (versão RB Capital - final)" xfId="4410" xr:uid="{00000000-0005-0000-0000-0000AB010000}"/>
    <cellStyle name="_Headline_Fluxo Financeiro_CRI PDG_476_20100714 v1" xfId="4411" xr:uid="{00000000-0005-0000-0000-0000AC010000}"/>
    <cellStyle name="_Headline_Fluxo Financeiro_CRI PDG_476_20100722 v3" xfId="4412" xr:uid="{00000000-0005-0000-0000-0000AD010000}"/>
    <cellStyle name="_Headline_Fluxo_CRI 400_BR Properties (Modulos+TNU) 20100707 (final III)" xfId="4413" xr:uid="{00000000-0005-0000-0000-0000AE010000}"/>
    <cellStyle name="_Headline_PDG_CRI 400_Fluxo Financeiro 20100803 v1" xfId="4414" xr:uid="{00000000-0005-0000-0000-0000AF010000}"/>
    <cellStyle name="_Headline_PDG_CRI 400_Fluxo Financeiro 20100904" xfId="4415" xr:uid="{00000000-0005-0000-0000-0000B0010000}"/>
    <cellStyle name="_Headline_PDG_CRI 400_Fluxo Financeiro 20100928 (final)" xfId="4416" xr:uid="{00000000-0005-0000-0000-0000B1010000}"/>
    <cellStyle name="_Headline_PDG_CRI 400_Fluxo Financeiro 20100929 (final - book)" xfId="4417" xr:uid="{00000000-0005-0000-0000-0000B2010000}"/>
    <cellStyle name="_Headline_PDG_CRI 400_Tabela de Preenchimento" xfId="4418" xr:uid="{00000000-0005-0000-0000-0000B3010000}"/>
    <cellStyle name="_Headline_Petrobras_CRI_20100526" xfId="4419" xr:uid="{00000000-0005-0000-0000-0000B4010000}"/>
    <cellStyle name="_Highlight" xfId="4420" xr:uid="{00000000-0005-0000-0000-0000B5010000}"/>
    <cellStyle name="_Highlight 2" xfId="4421" xr:uid="{00000000-0005-0000-0000-0000B6010000}"/>
    <cellStyle name="_Multiple" xfId="4422" xr:uid="{00000000-0005-0000-0000-0000B7010000}"/>
    <cellStyle name="_Multiple 2" xfId="4423" xr:uid="{00000000-0005-0000-0000-0000B8010000}"/>
    <cellStyle name="_Multiple_01 AVP_ Project Infinitum" xfId="4424" xr:uid="{00000000-0005-0000-0000-0000B9010000}"/>
    <cellStyle name="_Multiple_01 AVP_ Project Infinitum 2" xfId="4425" xr:uid="{00000000-0005-0000-0000-0000BA010000}"/>
    <cellStyle name="_Multiple_01 TMX BR Revenue mix" xfId="4426" xr:uid="{00000000-0005-0000-0000-0000BB010000}"/>
    <cellStyle name="_Multiple_01 TMX BR Revenue mix 2" xfId="4427" xr:uid="{00000000-0005-0000-0000-0000BC010000}"/>
    <cellStyle name="_Multiple_02 Backup Charts" xfId="4428" xr:uid="{00000000-0005-0000-0000-0000BD010000}"/>
    <cellStyle name="_Multiple_02 Backup Charts 2" xfId="4429" xr:uid="{00000000-0005-0000-0000-0000BE010000}"/>
    <cellStyle name="_Multiple_02 Blended and actual_Telmex_ buying_ NET" xfId="4430" xr:uid="{00000000-0005-0000-0000-0000BF010000}"/>
    <cellStyle name="_Multiple_02 Blended and actual_Telmex_ buying_ NET 2" xfId="4431" xr:uid="{00000000-0005-0000-0000-0000C0010000}"/>
    <cellStyle name="_Multiple_02 TMX Brazil Management Projections_R$" xfId="4432" xr:uid="{00000000-0005-0000-0000-0000C1010000}"/>
    <cellStyle name="_Multiple_03 Projections Comparison - Infinitum" xfId="4433" xr:uid="{00000000-0005-0000-0000-0000C2010000}"/>
    <cellStyle name="_Multiple_03 Projections Comparison - Infinitum 2" xfId="4434" xr:uid="{00000000-0005-0000-0000-0000C3010000}"/>
    <cellStyle name="_Multiple_04 WACC Vivax" xfId="4435" xr:uid="{00000000-0005-0000-0000-0000C4010000}"/>
    <cellStyle name="_Multiple_04 WACC Vivax 2" xfId="4436" xr:uid="{00000000-0005-0000-0000-0000C5010000}"/>
    <cellStyle name="_Multiple_05 Embratel DCF Model_NEW" xfId="4437" xr:uid="{00000000-0005-0000-0000-0000C6010000}"/>
    <cellStyle name="_Multiple_05 Embratel DCF Model_NEW 2" xfId="4438" xr:uid="{00000000-0005-0000-0000-0000C7010000}"/>
    <cellStyle name="_Multiple_12 Blended and actual _Telmex_buying_Embratel" xfId="4439" xr:uid="{00000000-0005-0000-0000-0000C8010000}"/>
    <cellStyle name="_Multiple_12 Blended and actual _Telmex_buying_Embratel 2" xfId="4440" xr:uid="{00000000-0005-0000-0000-0000C9010000}"/>
    <cellStyle name="_Multiple_avp" xfId="4441" xr:uid="{00000000-0005-0000-0000-0000CA010000}"/>
    <cellStyle name="_Multiple_avp 2" xfId="4442" xr:uid="{00000000-0005-0000-0000-0000CB010000}"/>
    <cellStyle name="_Multiple_AVP_ NewCo" xfId="4443" xr:uid="{00000000-0005-0000-0000-0000CC010000}"/>
    <cellStyle name="_Multiple_AVP_ NewCo 2" xfId="4444" xr:uid="{00000000-0005-0000-0000-0000CD010000}"/>
    <cellStyle name="_Multiple_Brazil bond data" xfId="4445" xr:uid="{00000000-0005-0000-0000-0000CE010000}"/>
    <cellStyle name="_Multiple_Brazil bond data 2" xfId="4446" xr:uid="{00000000-0005-0000-0000-0000CF010000}"/>
    <cellStyle name="_Multiple_dcf" xfId="4447" xr:uid="{00000000-0005-0000-0000-0000D0010000}"/>
    <cellStyle name="_Multiple_dcf 2" xfId="4448" xr:uid="{00000000-0005-0000-0000-0000D1010000}"/>
    <cellStyle name="_Multiple_dcf_01_WACC Colombia_Analysis" xfId="4449" xr:uid="{00000000-0005-0000-0000-0000D2010000}"/>
    <cellStyle name="_Multiple_dcf_01_WACC Colombia_Analysis 2" xfId="4450" xr:uid="{00000000-0005-0000-0000-0000D3010000}"/>
    <cellStyle name="_Multiple_dcf_04 WACC Vivax" xfId="4451" xr:uid="{00000000-0005-0000-0000-0000D4010000}"/>
    <cellStyle name="_Multiple_dcf_04 WACC Vivax 2" xfId="4452" xr:uid="{00000000-0005-0000-0000-0000D5010000}"/>
    <cellStyle name="_Multiple_dcf_Sovereign Bonds 060705" xfId="4453" xr:uid="{00000000-0005-0000-0000-0000D6010000}"/>
    <cellStyle name="_Multiple_dcf_Sovereign Bonds 060705 (version 1)" xfId="4454" xr:uid="{00000000-0005-0000-0000-0000D7010000}"/>
    <cellStyle name="_Multiple_dcf_Sovereign Bonds 060705 (version 1) 2" xfId="4455" xr:uid="{00000000-0005-0000-0000-0000D8010000}"/>
    <cellStyle name="_Multiple_dcf_Sovereign Bonds 060705 (version 1)_01 NET DCF Model" xfId="4456" xr:uid="{00000000-0005-0000-0000-0000D9010000}"/>
    <cellStyle name="_Multiple_dcf_Sovereign Bonds 060705 (version 1)_01 NET DCF Model 2" xfId="4457" xr:uid="{00000000-0005-0000-0000-0000DA010000}"/>
    <cellStyle name="_Multiple_dcf_Sovereign Bonds 060705 (version 1)_03 Embratel DCF Model_Loscos" xfId="4458" xr:uid="{00000000-0005-0000-0000-0000DB010000}"/>
    <cellStyle name="_Multiple_dcf_Sovereign Bonds 060705 (version 1)_03 Embratel DCF Model_Loscos 2" xfId="4459" xr:uid="{00000000-0005-0000-0000-0000DC010000}"/>
    <cellStyle name="_Multiple_dcf_Sovereign Bonds 060705 (version 1)_05 NET DCF Model" xfId="4460" xr:uid="{00000000-0005-0000-0000-0000DD010000}"/>
    <cellStyle name="_Multiple_dcf_Sovereign Bonds 060705 (version 1)_05 NET DCF Model 2" xfId="4461" xr:uid="{00000000-0005-0000-0000-0000DE010000}"/>
    <cellStyle name="_Multiple_dcf_Sovereign Bonds 060705 (version 1)_05 TMX Brazil DCF Model" xfId="4462" xr:uid="{00000000-0005-0000-0000-0000DF010000}"/>
    <cellStyle name="_Multiple_dcf_Sovereign Bonds 060705 (version 1)_05 TMX Brazil DCF Model 2" xfId="4463" xr:uid="{00000000-0005-0000-0000-0000E0010000}"/>
    <cellStyle name="_Multiple_dcf_Sovereign Bonds 060705 2" xfId="4464" xr:uid="{00000000-0005-0000-0000-0000E1010000}"/>
    <cellStyle name="_Multiple_dcf_Sovereign Bonds 060705_01 NET DCF Model" xfId="4465" xr:uid="{00000000-0005-0000-0000-0000E2010000}"/>
    <cellStyle name="_Multiple_dcf_Sovereign Bonds 060705_01 NET DCF Model 2" xfId="4466" xr:uid="{00000000-0005-0000-0000-0000E3010000}"/>
    <cellStyle name="_Multiple_dcf_Sovereign Bonds 060705_03 Embratel DCF Model_Loscos" xfId="4467" xr:uid="{00000000-0005-0000-0000-0000E4010000}"/>
    <cellStyle name="_Multiple_dcf_Sovereign Bonds 060705_03 Embratel DCF Model_Loscos 2" xfId="4468" xr:uid="{00000000-0005-0000-0000-0000E5010000}"/>
    <cellStyle name="_Multiple_dcf_Sovereign Bonds 060705_05 NET DCF Model" xfId="4469" xr:uid="{00000000-0005-0000-0000-0000E6010000}"/>
    <cellStyle name="_Multiple_dcf_Sovereign Bonds 060705_05 NET DCF Model 2" xfId="4470" xr:uid="{00000000-0005-0000-0000-0000E7010000}"/>
    <cellStyle name="_Multiple_dcf_Sovereign Bonds 060705_05 TMX Brazil DCF Model" xfId="4471" xr:uid="{00000000-0005-0000-0000-0000E8010000}"/>
    <cellStyle name="_Multiple_dcf_Sovereign Bonds 060705_05 TMX Brazil DCF Model 2" xfId="4472" xr:uid="{00000000-0005-0000-0000-0000E9010000}"/>
    <cellStyle name="_Multiple_EMT Management Assumptions_v2" xfId="4473" xr:uid="{00000000-0005-0000-0000-0000EA010000}"/>
    <cellStyle name="_Multiple_EMT Management Assumptions_v2 2" xfId="4474" xr:uid="{00000000-0005-0000-0000-0000EB010000}"/>
    <cellStyle name="_Multiple_LA WACC Discount_1" xfId="4475" xr:uid="{00000000-0005-0000-0000-0000EC010000}"/>
    <cellStyle name="_Multiple_LA WACC Discount_1 2" xfId="4476" xr:uid="{00000000-0005-0000-0000-0000ED010000}"/>
    <cellStyle name="_Multiple_LA WACC Discount_1_Sovereign Bonds 060705" xfId="4477" xr:uid="{00000000-0005-0000-0000-0000EE010000}"/>
    <cellStyle name="_Multiple_LA WACC Discount_1_Sovereign Bonds 060705 (version 1)" xfId="4478" xr:uid="{00000000-0005-0000-0000-0000EF010000}"/>
    <cellStyle name="_Multiple_LA WACC Discount_1_Sovereign Bonds 060705 (version 1) 2" xfId="4479" xr:uid="{00000000-0005-0000-0000-0000F0010000}"/>
    <cellStyle name="_Multiple_LA WACC Discount_1_Sovereign Bonds 060705 (version 1)_01 NET DCF Model" xfId="4480" xr:uid="{00000000-0005-0000-0000-0000F1010000}"/>
    <cellStyle name="_Multiple_LA WACC Discount_1_Sovereign Bonds 060705 (version 1)_01 NET DCF Model 2" xfId="4481" xr:uid="{00000000-0005-0000-0000-0000F2010000}"/>
    <cellStyle name="_Multiple_LA WACC Discount_1_Sovereign Bonds 060705 (version 1)_03 Embratel DCF Model_Loscos" xfId="4482" xr:uid="{00000000-0005-0000-0000-0000F3010000}"/>
    <cellStyle name="_Multiple_LA WACC Discount_1_Sovereign Bonds 060705 (version 1)_03 Embratel DCF Model_Loscos 2" xfId="4483" xr:uid="{00000000-0005-0000-0000-0000F4010000}"/>
    <cellStyle name="_Multiple_LA WACC Discount_1_Sovereign Bonds 060705 (version 1)_05 NET DCF Model" xfId="4484" xr:uid="{00000000-0005-0000-0000-0000F5010000}"/>
    <cellStyle name="_Multiple_LA WACC Discount_1_Sovereign Bonds 060705 (version 1)_05 NET DCF Model 2" xfId="4485" xr:uid="{00000000-0005-0000-0000-0000F6010000}"/>
    <cellStyle name="_Multiple_LA WACC Discount_1_Sovereign Bonds 060705 (version 1)_05 TMX Brazil DCF Model" xfId="4486" xr:uid="{00000000-0005-0000-0000-0000F7010000}"/>
    <cellStyle name="_Multiple_LA WACC Discount_1_Sovereign Bonds 060705 (version 1)_05 TMX Brazil DCF Model 2" xfId="4487" xr:uid="{00000000-0005-0000-0000-0000F8010000}"/>
    <cellStyle name="_Multiple_LA WACC Discount_1_Sovereign Bonds 060705 2" xfId="4488" xr:uid="{00000000-0005-0000-0000-0000F9010000}"/>
    <cellStyle name="_Multiple_LA WACC Discount_1_Sovereign Bonds 060705_01 NET DCF Model" xfId="4489" xr:uid="{00000000-0005-0000-0000-0000FA010000}"/>
    <cellStyle name="_Multiple_LA WACC Discount_1_Sovereign Bonds 060705_01 NET DCF Model 2" xfId="4490" xr:uid="{00000000-0005-0000-0000-0000FB010000}"/>
    <cellStyle name="_Multiple_LA WACC Discount_1_Sovereign Bonds 060705_03 Embratel DCF Model_Loscos" xfId="4491" xr:uid="{00000000-0005-0000-0000-0000FC010000}"/>
    <cellStyle name="_Multiple_LA WACC Discount_1_Sovereign Bonds 060705_03 Embratel DCF Model_Loscos 2" xfId="4492" xr:uid="{00000000-0005-0000-0000-0000FD010000}"/>
    <cellStyle name="_Multiple_LA WACC Discount_1_Sovereign Bonds 060705_05 NET DCF Model" xfId="4493" xr:uid="{00000000-0005-0000-0000-0000FE010000}"/>
    <cellStyle name="_Multiple_LA WACC Discount_1_Sovereign Bonds 060705_05 NET DCF Model 2" xfId="4494" xr:uid="{00000000-0005-0000-0000-0000FF010000}"/>
    <cellStyle name="_Multiple_LA WACC Discount_1_Sovereign Bonds 060705_05 TMX Brazil DCF Model" xfId="4495" xr:uid="{00000000-0005-0000-0000-000000020000}"/>
    <cellStyle name="_Multiple_LA WACC Discount_1_Sovereign Bonds 060705_05 TMX Brazil DCF Model 2" xfId="4496" xr:uid="{00000000-0005-0000-0000-000001020000}"/>
    <cellStyle name="_Multiple_Net Management Projections_2" xfId="4497" xr:uid="{00000000-0005-0000-0000-000002020000}"/>
    <cellStyle name="_Multiple_Net Management Projections_2 2" xfId="4498" xr:uid="{00000000-0005-0000-0000-000003020000}"/>
    <cellStyle name="_Multiple_Oil &amp; Gas betas" xfId="4499" xr:uid="{00000000-0005-0000-0000-000004020000}"/>
    <cellStyle name="_Multiple_Oil &amp; Gas betas 2" xfId="4500" xr:uid="{00000000-0005-0000-0000-000005020000}"/>
    <cellStyle name="_Multiple_Pay TV Subscribers" xfId="4501" xr:uid="{00000000-0005-0000-0000-000006020000}"/>
    <cellStyle name="_Multiple_Pay TV Subscribers 2" xfId="4502" xr:uid="{00000000-0005-0000-0000-000007020000}"/>
    <cellStyle name="_Multiple_Revenue Mix Chart" xfId="4503" xr:uid="{00000000-0005-0000-0000-000008020000}"/>
    <cellStyle name="_Multiple_Revenue Mix Chart 2" xfId="4504" xr:uid="{00000000-0005-0000-0000-000009020000}"/>
    <cellStyle name="_Multiple_Sovereign Bonds 060705" xfId="4505" xr:uid="{00000000-0005-0000-0000-00000A020000}"/>
    <cellStyle name="_Multiple_Sovereign Bonds 060705 (version 1)" xfId="4506" xr:uid="{00000000-0005-0000-0000-00000B020000}"/>
    <cellStyle name="_Multiple_Sovereign Bonds 060705 (version 1) 2" xfId="4507" xr:uid="{00000000-0005-0000-0000-00000C020000}"/>
    <cellStyle name="_Multiple_Sovereign Bonds 060705 2" xfId="4508" xr:uid="{00000000-0005-0000-0000-00000D020000}"/>
    <cellStyle name="_Multiple_Sovereign Bonds 060705_1" xfId="4509" xr:uid="{00000000-0005-0000-0000-00000E020000}"/>
    <cellStyle name="_Multiple_Sovereign Bonds 060705_1 2" xfId="4510" xr:uid="{00000000-0005-0000-0000-00000F020000}"/>
    <cellStyle name="_Multiple_Sovereign Bonds 060705_Dados por segmento julho 06" xfId="4511" xr:uid="{00000000-0005-0000-0000-000010020000}"/>
    <cellStyle name="_Multiple_Sovereign Bonds 060705_Dados por segmento julho 06 2" xfId="4512" xr:uid="{00000000-0005-0000-0000-000011020000}"/>
    <cellStyle name="_Multiple_v4_Dealcomp_distribution" xfId="4513" xr:uid="{00000000-0005-0000-0000-000012020000}"/>
    <cellStyle name="_Multiple_v4_Dealcomp_distribution 2" xfId="4514" xr:uid="{00000000-0005-0000-0000-000013020000}"/>
    <cellStyle name="_Multiple_WACC Analysis" xfId="4515" xr:uid="{00000000-0005-0000-0000-000014020000}"/>
    <cellStyle name="_Multiple_WACC Analysis 2" xfId="4516" xr:uid="{00000000-0005-0000-0000-000015020000}"/>
    <cellStyle name="_Multiple_WACC Analysis_4b_0827_2" xfId="4517" xr:uid="{00000000-0005-0000-0000-000016020000}"/>
    <cellStyle name="_Multiple_WACC Analysis_4b_0827_2 2" xfId="4518" xr:uid="{00000000-0005-0000-0000-000017020000}"/>
    <cellStyle name="_Multiple_WACC Analysis_4b_0827_2_Sovereign Bonds 060705" xfId="4519" xr:uid="{00000000-0005-0000-0000-000018020000}"/>
    <cellStyle name="_Multiple_WACC Analysis_4b_0827_2_Sovereign Bonds 060705 (version 1)" xfId="4520" xr:uid="{00000000-0005-0000-0000-000019020000}"/>
    <cellStyle name="_Multiple_WACC Analysis_4b_0827_2_Sovereign Bonds 060705 (version 1) 2" xfId="4521" xr:uid="{00000000-0005-0000-0000-00001A020000}"/>
    <cellStyle name="_Multiple_WACC Analysis_4b_0827_2_Sovereign Bonds 060705 (version 1)_01 NET DCF Model" xfId="4522" xr:uid="{00000000-0005-0000-0000-00001B020000}"/>
    <cellStyle name="_Multiple_WACC Analysis_4b_0827_2_Sovereign Bonds 060705 (version 1)_01 NET DCF Model 2" xfId="4523" xr:uid="{00000000-0005-0000-0000-00001C020000}"/>
    <cellStyle name="_Multiple_WACC Analysis_4b_0827_2_Sovereign Bonds 060705 (version 1)_03 Embratel DCF Model_Loscos" xfId="4524" xr:uid="{00000000-0005-0000-0000-00001D020000}"/>
    <cellStyle name="_Multiple_WACC Analysis_4b_0827_2_Sovereign Bonds 060705 (version 1)_03 Embratel DCF Model_Loscos 2" xfId="4525" xr:uid="{00000000-0005-0000-0000-00001E020000}"/>
    <cellStyle name="_Multiple_WACC Analysis_4b_0827_2_Sovereign Bonds 060705 (version 1)_05 NET DCF Model" xfId="4526" xr:uid="{00000000-0005-0000-0000-00001F020000}"/>
    <cellStyle name="_Multiple_WACC Analysis_4b_0827_2_Sovereign Bonds 060705 (version 1)_05 NET DCF Model 2" xfId="4527" xr:uid="{00000000-0005-0000-0000-000020020000}"/>
    <cellStyle name="_Multiple_WACC Analysis_4b_0827_2_Sovereign Bonds 060705 (version 1)_05 TMX Brazil DCF Model" xfId="4528" xr:uid="{00000000-0005-0000-0000-000021020000}"/>
    <cellStyle name="_Multiple_WACC Analysis_4b_0827_2_Sovereign Bonds 060705 (version 1)_05 TMX Brazil DCF Model 2" xfId="4529" xr:uid="{00000000-0005-0000-0000-000022020000}"/>
    <cellStyle name="_Multiple_WACC Analysis_4b_0827_2_Sovereign Bonds 060705 2" xfId="4530" xr:uid="{00000000-0005-0000-0000-000023020000}"/>
    <cellStyle name="_Multiple_WACC Analysis_4b_0827_2_Sovereign Bonds 060705_01 NET DCF Model" xfId="4531" xr:uid="{00000000-0005-0000-0000-000024020000}"/>
    <cellStyle name="_Multiple_WACC Analysis_4b_0827_2_Sovereign Bonds 060705_01 NET DCF Model 2" xfId="4532" xr:uid="{00000000-0005-0000-0000-000025020000}"/>
    <cellStyle name="_Multiple_WACC Analysis_4b_0827_2_Sovereign Bonds 060705_03 Embratel DCF Model_Loscos" xfId="4533" xr:uid="{00000000-0005-0000-0000-000026020000}"/>
    <cellStyle name="_Multiple_WACC Analysis_4b_0827_2_Sovereign Bonds 060705_03 Embratel DCF Model_Loscos 2" xfId="4534" xr:uid="{00000000-0005-0000-0000-000027020000}"/>
    <cellStyle name="_Multiple_WACC Analysis_4b_0827_2_Sovereign Bonds 060705_05 NET DCF Model" xfId="4535" xr:uid="{00000000-0005-0000-0000-000028020000}"/>
    <cellStyle name="_Multiple_WACC Analysis_4b_0827_2_Sovereign Bonds 060705_05 NET DCF Model 2" xfId="4536" xr:uid="{00000000-0005-0000-0000-000029020000}"/>
    <cellStyle name="_Multiple_WACC Analysis_4b_0827_2_Sovereign Bonds 060705_05 TMX Brazil DCF Model" xfId="4537" xr:uid="{00000000-0005-0000-0000-00002A020000}"/>
    <cellStyle name="_Multiple_WACC Analysis_4b_0827_2_Sovereign Bonds 060705_05 TMX Brazil DCF Model 2" xfId="4538" xr:uid="{00000000-0005-0000-0000-00002B020000}"/>
    <cellStyle name="_MultipleSpace" xfId="4539" xr:uid="{00000000-0005-0000-0000-00002C020000}"/>
    <cellStyle name="_MultipleSpace 2" xfId="4540" xr:uid="{00000000-0005-0000-0000-00002D020000}"/>
    <cellStyle name="_MultipleSpace_01 AVP_ Project Infinitum" xfId="4541" xr:uid="{00000000-0005-0000-0000-00002E020000}"/>
    <cellStyle name="_MultipleSpace_01 AVP_ Project Infinitum 2" xfId="4542" xr:uid="{00000000-0005-0000-0000-00002F020000}"/>
    <cellStyle name="_MultipleSpace_01 TMX BR Revenue mix" xfId="4543" xr:uid="{00000000-0005-0000-0000-000030020000}"/>
    <cellStyle name="_MultipleSpace_01 TMX BR Revenue mix 2" xfId="4544" xr:uid="{00000000-0005-0000-0000-000031020000}"/>
    <cellStyle name="_MultipleSpace_02 Backup Charts" xfId="4545" xr:uid="{00000000-0005-0000-0000-000032020000}"/>
    <cellStyle name="_MultipleSpace_02 Backup Charts 2" xfId="4546" xr:uid="{00000000-0005-0000-0000-000033020000}"/>
    <cellStyle name="_MultipleSpace_02 Blended and actual_Telmex_ buying_ NET" xfId="4547" xr:uid="{00000000-0005-0000-0000-000034020000}"/>
    <cellStyle name="_MultipleSpace_02 Blended and actual_Telmex_ buying_ NET 2" xfId="4548" xr:uid="{00000000-0005-0000-0000-000035020000}"/>
    <cellStyle name="_MultipleSpace_02 TMX Brazil Management Projections_R$" xfId="4549" xr:uid="{00000000-0005-0000-0000-000036020000}"/>
    <cellStyle name="_MultipleSpace_03 Projections Comparison - Infinitum" xfId="4550" xr:uid="{00000000-0005-0000-0000-000037020000}"/>
    <cellStyle name="_MultipleSpace_03 Projections Comparison - Infinitum 2" xfId="4551" xr:uid="{00000000-0005-0000-0000-000038020000}"/>
    <cellStyle name="_MultipleSpace_04 WACC Vivax" xfId="4552" xr:uid="{00000000-0005-0000-0000-000039020000}"/>
    <cellStyle name="_MultipleSpace_04 WACC Vivax 2" xfId="4553" xr:uid="{00000000-0005-0000-0000-00003A020000}"/>
    <cellStyle name="_MultipleSpace_05 Embratel DCF Model_NEW" xfId="4554" xr:uid="{00000000-0005-0000-0000-00003B020000}"/>
    <cellStyle name="_MultipleSpace_05 Embratel DCF Model_NEW 2" xfId="4555" xr:uid="{00000000-0005-0000-0000-00003C020000}"/>
    <cellStyle name="_MultipleSpace_12 Blended and actual _Telmex_buying_Embratel" xfId="4556" xr:uid="{00000000-0005-0000-0000-00003D020000}"/>
    <cellStyle name="_MultipleSpace_12 Blended and actual _Telmex_buying_Embratel 2" xfId="4557" xr:uid="{00000000-0005-0000-0000-00003E020000}"/>
    <cellStyle name="_MultipleSpace_avp" xfId="4558" xr:uid="{00000000-0005-0000-0000-00003F020000}"/>
    <cellStyle name="_MultipleSpace_avp 2" xfId="4559" xr:uid="{00000000-0005-0000-0000-000040020000}"/>
    <cellStyle name="_MultipleSpace_AVP_ NewCo" xfId="4560" xr:uid="{00000000-0005-0000-0000-000041020000}"/>
    <cellStyle name="_MultipleSpace_AVP_ NewCo 2" xfId="4561" xr:uid="{00000000-0005-0000-0000-000042020000}"/>
    <cellStyle name="_MultipleSpace_Brazil bond data" xfId="4562" xr:uid="{00000000-0005-0000-0000-000043020000}"/>
    <cellStyle name="_MultipleSpace_Brazil bond data 2" xfId="4563" xr:uid="{00000000-0005-0000-0000-000044020000}"/>
    <cellStyle name="_MultipleSpace_dcf" xfId="4564" xr:uid="{00000000-0005-0000-0000-000045020000}"/>
    <cellStyle name="_MultipleSpace_dcf 2" xfId="4565" xr:uid="{00000000-0005-0000-0000-000046020000}"/>
    <cellStyle name="_MultipleSpace_dcf_01_WACC Colombia_Analysis" xfId="4566" xr:uid="{00000000-0005-0000-0000-000047020000}"/>
    <cellStyle name="_MultipleSpace_dcf_01_WACC Colombia_Analysis 2" xfId="4567" xr:uid="{00000000-0005-0000-0000-000048020000}"/>
    <cellStyle name="_MultipleSpace_dcf_04 WACC Vivax" xfId="4568" xr:uid="{00000000-0005-0000-0000-000049020000}"/>
    <cellStyle name="_MultipleSpace_dcf_04 WACC Vivax 2" xfId="4569" xr:uid="{00000000-0005-0000-0000-00004A020000}"/>
    <cellStyle name="_MultipleSpace_dcf_Sovereign Bonds 060705" xfId="4570" xr:uid="{00000000-0005-0000-0000-00004B020000}"/>
    <cellStyle name="_MultipleSpace_dcf_Sovereign Bonds 060705 (version 1)" xfId="4571" xr:uid="{00000000-0005-0000-0000-00004C020000}"/>
    <cellStyle name="_MultipleSpace_dcf_Sovereign Bonds 060705 (version 1) 2" xfId="4572" xr:uid="{00000000-0005-0000-0000-00004D020000}"/>
    <cellStyle name="_MultipleSpace_dcf_Sovereign Bonds 060705 (version 1)_01 NET DCF Model" xfId="4573" xr:uid="{00000000-0005-0000-0000-00004E020000}"/>
    <cellStyle name="_MultipleSpace_dcf_Sovereign Bonds 060705 (version 1)_01 NET DCF Model 2" xfId="4574" xr:uid="{00000000-0005-0000-0000-00004F020000}"/>
    <cellStyle name="_MultipleSpace_dcf_Sovereign Bonds 060705 (version 1)_03 Embratel DCF Model_Loscos" xfId="4575" xr:uid="{00000000-0005-0000-0000-000050020000}"/>
    <cellStyle name="_MultipleSpace_dcf_Sovereign Bonds 060705 (version 1)_03 Embratel DCF Model_Loscos 2" xfId="4576" xr:uid="{00000000-0005-0000-0000-000051020000}"/>
    <cellStyle name="_MultipleSpace_dcf_Sovereign Bonds 060705 (version 1)_05 NET DCF Model" xfId="4577" xr:uid="{00000000-0005-0000-0000-000052020000}"/>
    <cellStyle name="_MultipleSpace_dcf_Sovereign Bonds 060705 (version 1)_05 NET DCF Model 2" xfId="4578" xr:uid="{00000000-0005-0000-0000-000053020000}"/>
    <cellStyle name="_MultipleSpace_dcf_Sovereign Bonds 060705 (version 1)_05 TMX Brazil DCF Model" xfId="4579" xr:uid="{00000000-0005-0000-0000-000054020000}"/>
    <cellStyle name="_MultipleSpace_dcf_Sovereign Bonds 060705 (version 1)_05 TMX Brazil DCF Model 2" xfId="4580" xr:uid="{00000000-0005-0000-0000-000055020000}"/>
    <cellStyle name="_MultipleSpace_dcf_Sovereign Bonds 060705 2" xfId="4581" xr:uid="{00000000-0005-0000-0000-000056020000}"/>
    <cellStyle name="_MultipleSpace_dcf_Sovereign Bonds 060705_01 NET DCF Model" xfId="4582" xr:uid="{00000000-0005-0000-0000-000057020000}"/>
    <cellStyle name="_MultipleSpace_dcf_Sovereign Bonds 060705_01 NET DCF Model 2" xfId="4583" xr:uid="{00000000-0005-0000-0000-000058020000}"/>
    <cellStyle name="_MultipleSpace_dcf_Sovereign Bonds 060705_03 Embratel DCF Model_Loscos" xfId="4584" xr:uid="{00000000-0005-0000-0000-000059020000}"/>
    <cellStyle name="_MultipleSpace_dcf_Sovereign Bonds 060705_03 Embratel DCF Model_Loscos 2" xfId="4585" xr:uid="{00000000-0005-0000-0000-00005A020000}"/>
    <cellStyle name="_MultipleSpace_dcf_Sovereign Bonds 060705_05 NET DCF Model" xfId="4586" xr:uid="{00000000-0005-0000-0000-00005B020000}"/>
    <cellStyle name="_MultipleSpace_dcf_Sovereign Bonds 060705_05 NET DCF Model 2" xfId="4587" xr:uid="{00000000-0005-0000-0000-00005C020000}"/>
    <cellStyle name="_MultipleSpace_dcf_Sovereign Bonds 060705_05 TMX Brazil DCF Model" xfId="4588" xr:uid="{00000000-0005-0000-0000-00005D020000}"/>
    <cellStyle name="_MultipleSpace_dcf_Sovereign Bonds 060705_05 TMX Brazil DCF Model 2" xfId="4589" xr:uid="{00000000-0005-0000-0000-00005E020000}"/>
    <cellStyle name="_MultipleSpace_EMT Management Assumptions_v2" xfId="4590" xr:uid="{00000000-0005-0000-0000-00005F020000}"/>
    <cellStyle name="_MultipleSpace_EMT Management Assumptions_v2 2" xfId="4591" xr:uid="{00000000-0005-0000-0000-000060020000}"/>
    <cellStyle name="_MultipleSpace_LA WACC Discount_1" xfId="4592" xr:uid="{00000000-0005-0000-0000-000061020000}"/>
    <cellStyle name="_MultipleSpace_LA WACC Discount_1 2" xfId="4593" xr:uid="{00000000-0005-0000-0000-000062020000}"/>
    <cellStyle name="_MultipleSpace_LA WACC Discount_1_Sovereign Bonds 060705" xfId="4594" xr:uid="{00000000-0005-0000-0000-000063020000}"/>
    <cellStyle name="_MultipleSpace_LA WACC Discount_1_Sovereign Bonds 060705 (version 1)" xfId="4595" xr:uid="{00000000-0005-0000-0000-000064020000}"/>
    <cellStyle name="_MultipleSpace_LA WACC Discount_1_Sovereign Bonds 060705 (version 1) 2" xfId="4596" xr:uid="{00000000-0005-0000-0000-000065020000}"/>
    <cellStyle name="_MultipleSpace_LA WACC Discount_1_Sovereign Bonds 060705 (version 1)_01 NET DCF Model" xfId="4597" xr:uid="{00000000-0005-0000-0000-000066020000}"/>
    <cellStyle name="_MultipleSpace_LA WACC Discount_1_Sovereign Bonds 060705 (version 1)_01 NET DCF Model 2" xfId="4598" xr:uid="{00000000-0005-0000-0000-000067020000}"/>
    <cellStyle name="_MultipleSpace_LA WACC Discount_1_Sovereign Bonds 060705 (version 1)_03 Embratel DCF Model_Loscos" xfId="4599" xr:uid="{00000000-0005-0000-0000-000068020000}"/>
    <cellStyle name="_MultipleSpace_LA WACC Discount_1_Sovereign Bonds 060705 (version 1)_03 Embratel DCF Model_Loscos 2" xfId="4600" xr:uid="{00000000-0005-0000-0000-000069020000}"/>
    <cellStyle name="_MultipleSpace_LA WACC Discount_1_Sovereign Bonds 060705 (version 1)_05 NET DCF Model" xfId="4601" xr:uid="{00000000-0005-0000-0000-00006A020000}"/>
    <cellStyle name="_MultipleSpace_LA WACC Discount_1_Sovereign Bonds 060705 (version 1)_05 NET DCF Model 2" xfId="4602" xr:uid="{00000000-0005-0000-0000-00006B020000}"/>
    <cellStyle name="_MultipleSpace_LA WACC Discount_1_Sovereign Bonds 060705 (version 1)_05 TMX Brazil DCF Model" xfId="4603" xr:uid="{00000000-0005-0000-0000-00006C020000}"/>
    <cellStyle name="_MultipleSpace_LA WACC Discount_1_Sovereign Bonds 060705 (version 1)_05 TMX Brazil DCF Model 2" xfId="4604" xr:uid="{00000000-0005-0000-0000-00006D020000}"/>
    <cellStyle name="_MultipleSpace_LA WACC Discount_1_Sovereign Bonds 060705 2" xfId="4605" xr:uid="{00000000-0005-0000-0000-00006E020000}"/>
    <cellStyle name="_MultipleSpace_LA WACC Discount_1_Sovereign Bonds 060705_01 NET DCF Model" xfId="4606" xr:uid="{00000000-0005-0000-0000-00006F020000}"/>
    <cellStyle name="_MultipleSpace_LA WACC Discount_1_Sovereign Bonds 060705_01 NET DCF Model 2" xfId="4607" xr:uid="{00000000-0005-0000-0000-000070020000}"/>
    <cellStyle name="_MultipleSpace_LA WACC Discount_1_Sovereign Bonds 060705_03 Embratel DCF Model_Loscos" xfId="4608" xr:uid="{00000000-0005-0000-0000-000071020000}"/>
    <cellStyle name="_MultipleSpace_LA WACC Discount_1_Sovereign Bonds 060705_03 Embratel DCF Model_Loscos 2" xfId="4609" xr:uid="{00000000-0005-0000-0000-000072020000}"/>
    <cellStyle name="_MultipleSpace_LA WACC Discount_1_Sovereign Bonds 060705_05 NET DCF Model" xfId="4610" xr:uid="{00000000-0005-0000-0000-000073020000}"/>
    <cellStyle name="_MultipleSpace_LA WACC Discount_1_Sovereign Bonds 060705_05 NET DCF Model 2" xfId="4611" xr:uid="{00000000-0005-0000-0000-000074020000}"/>
    <cellStyle name="_MultipleSpace_LA WACC Discount_1_Sovereign Bonds 060705_05 TMX Brazil DCF Model" xfId="4612" xr:uid="{00000000-0005-0000-0000-000075020000}"/>
    <cellStyle name="_MultipleSpace_LA WACC Discount_1_Sovereign Bonds 060705_05 TMX Brazil DCF Model 2" xfId="4613" xr:uid="{00000000-0005-0000-0000-000076020000}"/>
    <cellStyle name="_MultipleSpace_Net Management Projections_2" xfId="4614" xr:uid="{00000000-0005-0000-0000-000077020000}"/>
    <cellStyle name="_MultipleSpace_Net Management Projections_2 2" xfId="4615" xr:uid="{00000000-0005-0000-0000-000078020000}"/>
    <cellStyle name="_MultipleSpace_Oil &amp; Gas betas" xfId="4616" xr:uid="{00000000-0005-0000-0000-000079020000}"/>
    <cellStyle name="_MultipleSpace_Oil &amp; Gas betas 2" xfId="4617" xr:uid="{00000000-0005-0000-0000-00007A020000}"/>
    <cellStyle name="_MultipleSpace_Pay TV Subscribers" xfId="4618" xr:uid="{00000000-0005-0000-0000-00007B020000}"/>
    <cellStyle name="_MultipleSpace_Pay TV Subscribers 2" xfId="4619" xr:uid="{00000000-0005-0000-0000-00007C020000}"/>
    <cellStyle name="_MultipleSpace_Revenue Mix Chart" xfId="4620" xr:uid="{00000000-0005-0000-0000-00007D020000}"/>
    <cellStyle name="_MultipleSpace_Revenue Mix Chart 2" xfId="4621" xr:uid="{00000000-0005-0000-0000-00007E020000}"/>
    <cellStyle name="_MultipleSpace_Sovereign Bonds 060705" xfId="4622" xr:uid="{00000000-0005-0000-0000-00007F020000}"/>
    <cellStyle name="_MultipleSpace_Sovereign Bonds 060705 (version 1)" xfId="4623" xr:uid="{00000000-0005-0000-0000-000080020000}"/>
    <cellStyle name="_MultipleSpace_Sovereign Bonds 060705 (version 1) 2" xfId="4624" xr:uid="{00000000-0005-0000-0000-000081020000}"/>
    <cellStyle name="_MultipleSpace_Sovereign Bonds 060705 (version 1)_01 NET DCF Model" xfId="4625" xr:uid="{00000000-0005-0000-0000-000082020000}"/>
    <cellStyle name="_MultipleSpace_Sovereign Bonds 060705 (version 1)_01 NET DCF Model 2" xfId="4626" xr:uid="{00000000-0005-0000-0000-000083020000}"/>
    <cellStyle name="_MultipleSpace_Sovereign Bonds 060705 (version 1)_03 Embratel DCF Model_Loscos" xfId="4627" xr:uid="{00000000-0005-0000-0000-000084020000}"/>
    <cellStyle name="_MultipleSpace_Sovereign Bonds 060705 (version 1)_03 Embratel DCF Model_Loscos 2" xfId="4628" xr:uid="{00000000-0005-0000-0000-000085020000}"/>
    <cellStyle name="_MultipleSpace_Sovereign Bonds 060705 (version 1)_05 NET DCF Model" xfId="4629" xr:uid="{00000000-0005-0000-0000-000086020000}"/>
    <cellStyle name="_MultipleSpace_Sovereign Bonds 060705 (version 1)_05 NET DCF Model 2" xfId="4630" xr:uid="{00000000-0005-0000-0000-000087020000}"/>
    <cellStyle name="_MultipleSpace_Sovereign Bonds 060705 (version 1)_05 TMX Brazil DCF Model" xfId="4631" xr:uid="{00000000-0005-0000-0000-000088020000}"/>
    <cellStyle name="_MultipleSpace_Sovereign Bonds 060705 (version 1)_05 TMX Brazil DCF Model 2" xfId="4632" xr:uid="{00000000-0005-0000-0000-000089020000}"/>
    <cellStyle name="_MultipleSpace_Sovereign Bonds 060705 2" xfId="4633" xr:uid="{00000000-0005-0000-0000-00008A020000}"/>
    <cellStyle name="_MultipleSpace_Sovereign Bonds 060705_1" xfId="4634" xr:uid="{00000000-0005-0000-0000-00008B020000}"/>
    <cellStyle name="_MultipleSpace_Sovereign Bonds 060705_1 2" xfId="4635" xr:uid="{00000000-0005-0000-0000-00008C020000}"/>
    <cellStyle name="_MultipleSpace_Sovereign Bonds 060705_1_01 NET DCF Model" xfId="4636" xr:uid="{00000000-0005-0000-0000-00008D020000}"/>
    <cellStyle name="_MultipleSpace_Sovereign Bonds 060705_1_01 NET DCF Model 2" xfId="4637" xr:uid="{00000000-0005-0000-0000-00008E020000}"/>
    <cellStyle name="_MultipleSpace_Sovereign Bonds 060705_1_03 Embratel DCF Model_Loscos" xfId="4638" xr:uid="{00000000-0005-0000-0000-00008F020000}"/>
    <cellStyle name="_MultipleSpace_Sovereign Bonds 060705_1_03 Embratel DCF Model_Loscos 2" xfId="4639" xr:uid="{00000000-0005-0000-0000-000090020000}"/>
    <cellStyle name="_MultipleSpace_Sovereign Bonds 060705_1_05 NET DCF Model" xfId="4640" xr:uid="{00000000-0005-0000-0000-000091020000}"/>
    <cellStyle name="_MultipleSpace_Sovereign Bonds 060705_1_05 NET DCF Model 2" xfId="4641" xr:uid="{00000000-0005-0000-0000-000092020000}"/>
    <cellStyle name="_MultipleSpace_Sovereign Bonds 060705_1_05 TMX Brazil DCF Model" xfId="4642" xr:uid="{00000000-0005-0000-0000-000093020000}"/>
    <cellStyle name="_MultipleSpace_Sovereign Bonds 060705_1_05 TMX Brazil DCF Model 2" xfId="4643" xr:uid="{00000000-0005-0000-0000-000094020000}"/>
    <cellStyle name="_MultipleSpace_Sovereign Bonds 060705_Dados por segmento julho 06" xfId="4644" xr:uid="{00000000-0005-0000-0000-000095020000}"/>
    <cellStyle name="_MultipleSpace_Sovereign Bonds 060705_Dados por segmento julho 06 2" xfId="4645" xr:uid="{00000000-0005-0000-0000-000096020000}"/>
    <cellStyle name="_MultipleSpace_WACC Analysis" xfId="4646" xr:uid="{00000000-0005-0000-0000-000097020000}"/>
    <cellStyle name="_MultipleSpace_WACC Analysis 2" xfId="4647" xr:uid="{00000000-0005-0000-0000-000098020000}"/>
    <cellStyle name="_MultipleSpace_WACC Analysis_4b_0827_2" xfId="4648" xr:uid="{00000000-0005-0000-0000-000099020000}"/>
    <cellStyle name="_MultipleSpace_WACC Analysis_4b_0827_2 2" xfId="4649" xr:uid="{00000000-0005-0000-0000-00009A020000}"/>
    <cellStyle name="_MultipleSpace_WACC Analysis_4b_0827_2_Sovereign Bonds 060705" xfId="4650" xr:uid="{00000000-0005-0000-0000-00009B020000}"/>
    <cellStyle name="_MultipleSpace_WACC Analysis_4b_0827_2_Sovereign Bonds 060705 (version 1)" xfId="4651" xr:uid="{00000000-0005-0000-0000-00009C020000}"/>
    <cellStyle name="_MultipleSpace_WACC Analysis_4b_0827_2_Sovereign Bonds 060705 (version 1) 2" xfId="4652" xr:uid="{00000000-0005-0000-0000-00009D020000}"/>
    <cellStyle name="_MultipleSpace_WACC Analysis_4b_0827_2_Sovereign Bonds 060705 (version 1)_01 NET DCF Model" xfId="4653" xr:uid="{00000000-0005-0000-0000-00009E020000}"/>
    <cellStyle name="_MultipleSpace_WACC Analysis_4b_0827_2_Sovereign Bonds 060705 (version 1)_01 NET DCF Model 2" xfId="4654" xr:uid="{00000000-0005-0000-0000-00009F020000}"/>
    <cellStyle name="_MultipleSpace_WACC Analysis_4b_0827_2_Sovereign Bonds 060705 (version 1)_03 Embratel DCF Model_Loscos" xfId="4655" xr:uid="{00000000-0005-0000-0000-0000A0020000}"/>
    <cellStyle name="_MultipleSpace_WACC Analysis_4b_0827_2_Sovereign Bonds 060705 (version 1)_03 Embratel DCF Model_Loscos 2" xfId="4656" xr:uid="{00000000-0005-0000-0000-0000A1020000}"/>
    <cellStyle name="_MultipleSpace_WACC Analysis_4b_0827_2_Sovereign Bonds 060705 (version 1)_05 NET DCF Model" xfId="4657" xr:uid="{00000000-0005-0000-0000-0000A2020000}"/>
    <cellStyle name="_MultipleSpace_WACC Analysis_4b_0827_2_Sovereign Bonds 060705 (version 1)_05 NET DCF Model 2" xfId="4658" xr:uid="{00000000-0005-0000-0000-0000A3020000}"/>
    <cellStyle name="_MultipleSpace_WACC Analysis_4b_0827_2_Sovereign Bonds 060705 (version 1)_05 TMX Brazil DCF Model" xfId="4659" xr:uid="{00000000-0005-0000-0000-0000A4020000}"/>
    <cellStyle name="_MultipleSpace_WACC Analysis_4b_0827_2_Sovereign Bonds 060705 (version 1)_05 TMX Brazil DCF Model 2" xfId="4660" xr:uid="{00000000-0005-0000-0000-0000A5020000}"/>
    <cellStyle name="_MultipleSpace_WACC Analysis_4b_0827_2_Sovereign Bonds 060705 2" xfId="4661" xr:uid="{00000000-0005-0000-0000-0000A6020000}"/>
    <cellStyle name="_MultipleSpace_WACC Analysis_4b_0827_2_Sovereign Bonds 060705_01 NET DCF Model" xfId="4662" xr:uid="{00000000-0005-0000-0000-0000A7020000}"/>
    <cellStyle name="_MultipleSpace_WACC Analysis_4b_0827_2_Sovereign Bonds 060705_01 NET DCF Model 2" xfId="4663" xr:uid="{00000000-0005-0000-0000-0000A8020000}"/>
    <cellStyle name="_MultipleSpace_WACC Analysis_4b_0827_2_Sovereign Bonds 060705_03 Embratel DCF Model_Loscos" xfId="4664" xr:uid="{00000000-0005-0000-0000-0000A9020000}"/>
    <cellStyle name="_MultipleSpace_WACC Analysis_4b_0827_2_Sovereign Bonds 060705_03 Embratel DCF Model_Loscos 2" xfId="4665" xr:uid="{00000000-0005-0000-0000-0000AA020000}"/>
    <cellStyle name="_MultipleSpace_WACC Analysis_4b_0827_2_Sovereign Bonds 060705_05 NET DCF Model" xfId="4666" xr:uid="{00000000-0005-0000-0000-0000AB020000}"/>
    <cellStyle name="_MultipleSpace_WACC Analysis_4b_0827_2_Sovereign Bonds 060705_05 NET DCF Model 2" xfId="4667" xr:uid="{00000000-0005-0000-0000-0000AC020000}"/>
    <cellStyle name="_MultipleSpace_WACC Analysis_4b_0827_2_Sovereign Bonds 060705_05 TMX Brazil DCF Model" xfId="4668" xr:uid="{00000000-0005-0000-0000-0000AD020000}"/>
    <cellStyle name="_MultipleSpace_WACC Analysis_4b_0827_2_Sovereign Bonds 060705_05 TMX Brazil DCF Model 2" xfId="4669" xr:uid="{00000000-0005-0000-0000-0000AE020000}"/>
    <cellStyle name="_Percent" xfId="4670" xr:uid="{00000000-0005-0000-0000-0000AF020000}"/>
    <cellStyle name="_Percent 2" xfId="4671" xr:uid="{00000000-0005-0000-0000-0000B0020000}"/>
    <cellStyle name="_Percent_01 AVP_ Project Infinitum" xfId="4672" xr:uid="{00000000-0005-0000-0000-0000B1020000}"/>
    <cellStyle name="_Percent_01 AVP_ Project Infinitum 2" xfId="4673" xr:uid="{00000000-0005-0000-0000-0000B2020000}"/>
    <cellStyle name="_Percent_01_WACC Colombia_Analysis" xfId="4674" xr:uid="{00000000-0005-0000-0000-0000B3020000}"/>
    <cellStyle name="_Percent_01_WACC Colombia_Analysis 2" xfId="4675" xr:uid="{00000000-0005-0000-0000-0000B4020000}"/>
    <cellStyle name="_Percent_04 WACC Vivax" xfId="4676" xr:uid="{00000000-0005-0000-0000-0000B5020000}"/>
    <cellStyle name="_Percent_04 WACC Vivax 2" xfId="4677" xr:uid="{00000000-0005-0000-0000-0000B6020000}"/>
    <cellStyle name="_Percent_avp" xfId="4678" xr:uid="{00000000-0005-0000-0000-0000B7020000}"/>
    <cellStyle name="_Percent_avp 2" xfId="4679" xr:uid="{00000000-0005-0000-0000-0000B8020000}"/>
    <cellStyle name="_Percent_AVP_ NewCo" xfId="4680" xr:uid="{00000000-0005-0000-0000-0000B9020000}"/>
    <cellStyle name="_Percent_AVP_ NewCo 2" xfId="4681" xr:uid="{00000000-0005-0000-0000-0000BA020000}"/>
    <cellStyle name="_Percent_Sovereign Bonds 060705" xfId="4682" xr:uid="{00000000-0005-0000-0000-0000BB020000}"/>
    <cellStyle name="_Percent_Sovereign Bonds 060705 (version 1)" xfId="4683" xr:uid="{00000000-0005-0000-0000-0000BC020000}"/>
    <cellStyle name="_Percent_Sovereign Bonds 060705 (version 1) 2" xfId="4684" xr:uid="{00000000-0005-0000-0000-0000BD020000}"/>
    <cellStyle name="_Percent_Sovereign Bonds 060705 (version 1)_01 NET DCF Model" xfId="4685" xr:uid="{00000000-0005-0000-0000-0000BE020000}"/>
    <cellStyle name="_Percent_Sovereign Bonds 060705 (version 1)_01 NET DCF Model 2" xfId="4686" xr:uid="{00000000-0005-0000-0000-0000BF020000}"/>
    <cellStyle name="_Percent_Sovereign Bonds 060705 (version 1)_03 Embratel DCF Model_Loscos" xfId="4687" xr:uid="{00000000-0005-0000-0000-0000C0020000}"/>
    <cellStyle name="_Percent_Sovereign Bonds 060705 (version 1)_03 Embratel DCF Model_Loscos 2" xfId="4688" xr:uid="{00000000-0005-0000-0000-0000C1020000}"/>
    <cellStyle name="_Percent_Sovereign Bonds 060705 (version 1)_05 NET DCF Model" xfId="4689" xr:uid="{00000000-0005-0000-0000-0000C2020000}"/>
    <cellStyle name="_Percent_Sovereign Bonds 060705 (version 1)_05 NET DCF Model 2" xfId="4690" xr:uid="{00000000-0005-0000-0000-0000C3020000}"/>
    <cellStyle name="_Percent_Sovereign Bonds 060705 (version 1)_05 TMX Brazil DCF Model" xfId="4691" xr:uid="{00000000-0005-0000-0000-0000C4020000}"/>
    <cellStyle name="_Percent_Sovereign Bonds 060705 (version 1)_05 TMX Brazil DCF Model 2" xfId="4692" xr:uid="{00000000-0005-0000-0000-0000C5020000}"/>
    <cellStyle name="_Percent_Sovereign Bonds 060705 2" xfId="4693" xr:uid="{00000000-0005-0000-0000-0000C6020000}"/>
    <cellStyle name="_Percent_Sovereign Bonds 060705_01 NET DCF Model" xfId="4694" xr:uid="{00000000-0005-0000-0000-0000C7020000}"/>
    <cellStyle name="_Percent_Sovereign Bonds 060705_01 NET DCF Model 2" xfId="4695" xr:uid="{00000000-0005-0000-0000-0000C8020000}"/>
    <cellStyle name="_Percent_Sovereign Bonds 060705_03 Embratel DCF Model_Loscos" xfId="4696" xr:uid="{00000000-0005-0000-0000-0000C9020000}"/>
    <cellStyle name="_Percent_Sovereign Bonds 060705_03 Embratel DCF Model_Loscos 2" xfId="4697" xr:uid="{00000000-0005-0000-0000-0000CA020000}"/>
    <cellStyle name="_Percent_Sovereign Bonds 060705_05 NET DCF Model" xfId="4698" xr:uid="{00000000-0005-0000-0000-0000CB020000}"/>
    <cellStyle name="_Percent_Sovereign Bonds 060705_05 NET DCF Model 2" xfId="4699" xr:uid="{00000000-0005-0000-0000-0000CC020000}"/>
    <cellStyle name="_Percent_Sovereign Bonds 060705_05 TMX Brazil DCF Model" xfId="4700" xr:uid="{00000000-0005-0000-0000-0000CD020000}"/>
    <cellStyle name="_Percent_Sovereign Bonds 060705_05 TMX Brazil DCF Model 2" xfId="4701" xr:uid="{00000000-0005-0000-0000-0000CE020000}"/>
    <cellStyle name="_PercentSpace" xfId="4702" xr:uid="{00000000-0005-0000-0000-0000CF020000}"/>
    <cellStyle name="_PercentSpace 2" xfId="4703" xr:uid="{00000000-0005-0000-0000-0000D0020000}"/>
    <cellStyle name="_PercentSpace_01 AVP_ Project Infinitum" xfId="4704" xr:uid="{00000000-0005-0000-0000-0000D1020000}"/>
    <cellStyle name="_PercentSpace_01 AVP_ Project Infinitum 2" xfId="4705" xr:uid="{00000000-0005-0000-0000-0000D2020000}"/>
    <cellStyle name="_PercentSpace_01_WACC Colombia_Analysis" xfId="4706" xr:uid="{00000000-0005-0000-0000-0000D3020000}"/>
    <cellStyle name="_PercentSpace_01_WACC Colombia_Analysis 2" xfId="4707" xr:uid="{00000000-0005-0000-0000-0000D4020000}"/>
    <cellStyle name="_PercentSpace_04 WACC Vivax" xfId="4708" xr:uid="{00000000-0005-0000-0000-0000D5020000}"/>
    <cellStyle name="_PercentSpace_04 WACC Vivax 2" xfId="4709" xr:uid="{00000000-0005-0000-0000-0000D6020000}"/>
    <cellStyle name="_PercentSpace_avp" xfId="4710" xr:uid="{00000000-0005-0000-0000-0000D7020000}"/>
    <cellStyle name="_PercentSpace_avp 2" xfId="4711" xr:uid="{00000000-0005-0000-0000-0000D8020000}"/>
    <cellStyle name="_PercentSpace_AVP_ NewCo" xfId="4712" xr:uid="{00000000-0005-0000-0000-0000D9020000}"/>
    <cellStyle name="_PercentSpace_AVP_ NewCo 2" xfId="4713" xr:uid="{00000000-0005-0000-0000-0000DA020000}"/>
    <cellStyle name="_PercentSpace_Sovereign Bonds 060705" xfId="4714" xr:uid="{00000000-0005-0000-0000-0000DB020000}"/>
    <cellStyle name="_PercentSpace_Sovereign Bonds 060705 (version 1)" xfId="4715" xr:uid="{00000000-0005-0000-0000-0000DC020000}"/>
    <cellStyle name="_PercentSpace_Sovereign Bonds 060705 (version 1) 2" xfId="4716" xr:uid="{00000000-0005-0000-0000-0000DD020000}"/>
    <cellStyle name="_PercentSpace_Sovereign Bonds 060705 (version 1)_01 NET DCF Model" xfId="4717" xr:uid="{00000000-0005-0000-0000-0000DE020000}"/>
    <cellStyle name="_PercentSpace_Sovereign Bonds 060705 (version 1)_01 NET DCF Model 2" xfId="4718" xr:uid="{00000000-0005-0000-0000-0000DF020000}"/>
    <cellStyle name="_PercentSpace_Sovereign Bonds 060705 (version 1)_03 Embratel DCF Model_Loscos" xfId="4719" xr:uid="{00000000-0005-0000-0000-0000E0020000}"/>
    <cellStyle name="_PercentSpace_Sovereign Bonds 060705 (version 1)_03 Embratel DCF Model_Loscos 2" xfId="4720" xr:uid="{00000000-0005-0000-0000-0000E1020000}"/>
    <cellStyle name="_PercentSpace_Sovereign Bonds 060705 (version 1)_05 NET DCF Model" xfId="4721" xr:uid="{00000000-0005-0000-0000-0000E2020000}"/>
    <cellStyle name="_PercentSpace_Sovereign Bonds 060705 (version 1)_05 NET DCF Model 2" xfId="4722" xr:uid="{00000000-0005-0000-0000-0000E3020000}"/>
    <cellStyle name="_PercentSpace_Sovereign Bonds 060705 (version 1)_05 TMX Brazil DCF Model" xfId="4723" xr:uid="{00000000-0005-0000-0000-0000E4020000}"/>
    <cellStyle name="_PercentSpace_Sovereign Bonds 060705 (version 1)_05 TMX Brazil DCF Model 2" xfId="4724" xr:uid="{00000000-0005-0000-0000-0000E5020000}"/>
    <cellStyle name="_PercentSpace_Sovereign Bonds 060705 2" xfId="4725" xr:uid="{00000000-0005-0000-0000-0000E6020000}"/>
    <cellStyle name="_PercentSpace_Sovereign Bonds 060705_01 NET DCF Model" xfId="4726" xr:uid="{00000000-0005-0000-0000-0000E7020000}"/>
    <cellStyle name="_PercentSpace_Sovereign Bonds 060705_01 NET DCF Model 2" xfId="4727" xr:uid="{00000000-0005-0000-0000-0000E8020000}"/>
    <cellStyle name="_PercentSpace_Sovereign Bonds 060705_03 Embratel DCF Model_Loscos" xfId="4728" xr:uid="{00000000-0005-0000-0000-0000E9020000}"/>
    <cellStyle name="_PercentSpace_Sovereign Bonds 060705_03 Embratel DCF Model_Loscos 2" xfId="4729" xr:uid="{00000000-0005-0000-0000-0000EA020000}"/>
    <cellStyle name="_PercentSpace_Sovereign Bonds 060705_05 NET DCF Model" xfId="4730" xr:uid="{00000000-0005-0000-0000-0000EB020000}"/>
    <cellStyle name="_PercentSpace_Sovereign Bonds 060705_05 NET DCF Model 2" xfId="4731" xr:uid="{00000000-0005-0000-0000-0000EC020000}"/>
    <cellStyle name="_PercentSpace_Sovereign Bonds 060705_05 TMX Brazil DCF Model" xfId="4732" xr:uid="{00000000-0005-0000-0000-0000ED020000}"/>
    <cellStyle name="_PercentSpace_Sovereign Bonds 060705_05 TMX Brazil DCF Model 2" xfId="4733" xr:uid="{00000000-0005-0000-0000-0000EE020000}"/>
    <cellStyle name="_SubHeading" xfId="4734" xr:uid="{00000000-0005-0000-0000-0000EF020000}"/>
    <cellStyle name="_SubHeading_02 TMX Brazil Management Projections_R$" xfId="4735" xr:uid="{00000000-0005-0000-0000-0000F0020000}"/>
    <cellStyle name="_SubHeading_02 TMX Brazil Management Projections_R$_BHG_CRI_20100310" xfId="4736" xr:uid="{00000000-0005-0000-0000-0000F1020000}"/>
    <cellStyle name="_SubHeading_02 TMX Brazil Management Projections_R$_BR_Malls_CRI_20090819" xfId="4737" xr:uid="{00000000-0005-0000-0000-0000F2020000}"/>
    <cellStyle name="_SubHeading_02 TMX Brazil Management Projections_R$_BR_Malls_CRI_20090918" xfId="4738" xr:uid="{00000000-0005-0000-0000-0000F3020000}"/>
    <cellStyle name="_SubHeading_02 TMX Brazil Management Projections_R$_Brasal_CRI 476_Fluxo Financeiro 20101022 (versão RB Capital - final)" xfId="4739" xr:uid="{00000000-0005-0000-0000-0000F4020000}"/>
    <cellStyle name="_SubHeading_02 TMX Brazil Management Projections_R$_Fluxo Financeiro_CRI PDG_476_20100714 v1" xfId="4740" xr:uid="{00000000-0005-0000-0000-0000F5020000}"/>
    <cellStyle name="_SubHeading_02 TMX Brazil Management Projections_R$_Fluxo Financeiro_CRI PDG_476_20100722 v3" xfId="4741" xr:uid="{00000000-0005-0000-0000-0000F6020000}"/>
    <cellStyle name="_SubHeading_02 TMX Brazil Management Projections_R$_Fluxo_CRI 400_BR Properties (Modulos+TNU) 20100707 (final III)" xfId="4742" xr:uid="{00000000-0005-0000-0000-0000F7020000}"/>
    <cellStyle name="_SubHeading_02 TMX Brazil Management Projections_R$_PDG_CRI 400_Fluxo Financeiro 20100803 v1" xfId="4743" xr:uid="{00000000-0005-0000-0000-0000F8020000}"/>
    <cellStyle name="_SubHeading_02 TMX Brazil Management Projections_R$_PDG_CRI 400_Fluxo Financeiro 20100904" xfId="4744" xr:uid="{00000000-0005-0000-0000-0000F9020000}"/>
    <cellStyle name="_SubHeading_02 TMX Brazil Management Projections_R$_PDG_CRI 400_Fluxo Financeiro 20100928 (final)" xfId="4745" xr:uid="{00000000-0005-0000-0000-0000FA020000}"/>
    <cellStyle name="_SubHeading_02 TMX Brazil Management Projections_R$_PDG_CRI 400_Fluxo Financeiro 20100929 (final - book)" xfId="4746" xr:uid="{00000000-0005-0000-0000-0000FB020000}"/>
    <cellStyle name="_SubHeading_02 TMX Brazil Management Projections_R$_PDG_CRI 400_Tabela de Preenchimento" xfId="4747" xr:uid="{00000000-0005-0000-0000-0000FC020000}"/>
    <cellStyle name="_SubHeading_02 TMX Brazil Management Projections_R$_Petrobras_CRI_20100526" xfId="4748" xr:uid="{00000000-0005-0000-0000-0000FD020000}"/>
    <cellStyle name="_SubHeading_02 WACC" xfId="4749" xr:uid="{00000000-0005-0000-0000-0000FE020000}"/>
    <cellStyle name="_SubHeading_02 WACC_BHG_CRI_20100310" xfId="4750" xr:uid="{00000000-0005-0000-0000-0000FF020000}"/>
    <cellStyle name="_SubHeading_02 WACC_BR_Malls_CRI_20090819" xfId="4751" xr:uid="{00000000-0005-0000-0000-000000030000}"/>
    <cellStyle name="_SubHeading_02 WACC_BR_Malls_CRI_20090918" xfId="4752" xr:uid="{00000000-0005-0000-0000-000001030000}"/>
    <cellStyle name="_SubHeading_02 WACC_Brasal_CRI 476_Fluxo Financeiro 20101022 (versão RB Capital - final)" xfId="4753" xr:uid="{00000000-0005-0000-0000-000002030000}"/>
    <cellStyle name="_SubHeading_02 WACC_Fluxo Financeiro_CRI PDG_476_20100714 v1" xfId="4754" xr:uid="{00000000-0005-0000-0000-000003030000}"/>
    <cellStyle name="_SubHeading_02 WACC_Fluxo Financeiro_CRI PDG_476_20100722 v3" xfId="4755" xr:uid="{00000000-0005-0000-0000-000004030000}"/>
    <cellStyle name="_SubHeading_02 WACC_Fluxo_CRI 400_BR Properties (Modulos+TNU) 20100707 (final III)" xfId="4756" xr:uid="{00000000-0005-0000-0000-000005030000}"/>
    <cellStyle name="_SubHeading_02 WACC_PDG_CRI 400_Fluxo Financeiro 20100803 v1" xfId="4757" xr:uid="{00000000-0005-0000-0000-000006030000}"/>
    <cellStyle name="_SubHeading_02 WACC_PDG_CRI 400_Fluxo Financeiro 20100904" xfId="4758" xr:uid="{00000000-0005-0000-0000-000007030000}"/>
    <cellStyle name="_SubHeading_02 WACC_PDG_CRI 400_Fluxo Financeiro 20100928 (final)" xfId="4759" xr:uid="{00000000-0005-0000-0000-000008030000}"/>
    <cellStyle name="_SubHeading_02 WACC_PDG_CRI 400_Fluxo Financeiro 20100929 (final - book)" xfId="4760" xr:uid="{00000000-0005-0000-0000-000009030000}"/>
    <cellStyle name="_SubHeading_02 WACC_PDG_CRI 400_Tabela de Preenchimento" xfId="4761" xr:uid="{00000000-0005-0000-0000-00000A030000}"/>
    <cellStyle name="_SubHeading_02 WACC_Petrobras_CRI_20100526" xfId="4762" xr:uid="{00000000-0005-0000-0000-00000B030000}"/>
    <cellStyle name="_SubHeading_05 WACC" xfId="4763" xr:uid="{00000000-0005-0000-0000-00000C030000}"/>
    <cellStyle name="_SubHeading_05 WACC_BHG_CRI_20100310" xfId="4764" xr:uid="{00000000-0005-0000-0000-00000D030000}"/>
    <cellStyle name="_SubHeading_05 WACC_BR_Malls_CRI_20090819" xfId="4765" xr:uid="{00000000-0005-0000-0000-00000E030000}"/>
    <cellStyle name="_SubHeading_05 WACC_BR_Malls_CRI_20090918" xfId="4766" xr:uid="{00000000-0005-0000-0000-00000F030000}"/>
    <cellStyle name="_SubHeading_05 WACC_Brasal_CRI 476_Fluxo Financeiro 20101022 (versão RB Capital - final)" xfId="4767" xr:uid="{00000000-0005-0000-0000-000010030000}"/>
    <cellStyle name="_SubHeading_05 WACC_Fluxo Financeiro_CRI PDG_476_20100714 v1" xfId="4768" xr:uid="{00000000-0005-0000-0000-000011030000}"/>
    <cellStyle name="_SubHeading_05 WACC_Fluxo Financeiro_CRI PDG_476_20100722 v3" xfId="4769" xr:uid="{00000000-0005-0000-0000-000012030000}"/>
    <cellStyle name="_SubHeading_05 WACC_Fluxo_CRI 400_BR Properties (Modulos+TNU) 20100707 (final III)" xfId="4770" xr:uid="{00000000-0005-0000-0000-000013030000}"/>
    <cellStyle name="_SubHeading_05 WACC_PDG_CRI 400_Fluxo Financeiro 20100803 v1" xfId="4771" xr:uid="{00000000-0005-0000-0000-000014030000}"/>
    <cellStyle name="_SubHeading_05 WACC_PDG_CRI 400_Fluxo Financeiro 20100904" xfId="4772" xr:uid="{00000000-0005-0000-0000-000015030000}"/>
    <cellStyle name="_SubHeading_05 WACC_PDG_CRI 400_Fluxo Financeiro 20100928 (final)" xfId="4773" xr:uid="{00000000-0005-0000-0000-000016030000}"/>
    <cellStyle name="_SubHeading_05 WACC_PDG_CRI 400_Fluxo Financeiro 20100929 (final - book)" xfId="4774" xr:uid="{00000000-0005-0000-0000-000017030000}"/>
    <cellStyle name="_SubHeading_05 WACC_PDG_CRI 400_Tabela de Preenchimento" xfId="4775" xr:uid="{00000000-0005-0000-0000-000018030000}"/>
    <cellStyle name="_SubHeading_05 WACC_Petrobras_CRI_20100526" xfId="4776" xr:uid="{00000000-0005-0000-0000-000019030000}"/>
    <cellStyle name="_SubHeading_10 yr UST data" xfId="4777" xr:uid="{00000000-0005-0000-0000-00001A030000}"/>
    <cellStyle name="_SubHeading_10 yr UST data_Tamboré 31-03-09" xfId="4778" xr:uid="{00000000-0005-0000-0000-00001B030000}"/>
    <cellStyle name="_SubHeading_10 yr UST data_Tamboré 31-03-09_BHG_CRI_20100310" xfId="4779" xr:uid="{00000000-0005-0000-0000-00001C030000}"/>
    <cellStyle name="_SubHeading_10 yr UST data_Tamboré 31-03-09_BR_Malls_CRI_20090819" xfId="4780" xr:uid="{00000000-0005-0000-0000-00001D030000}"/>
    <cellStyle name="_SubHeading_10 yr UST data_Tamboré 31-03-09_BR_Malls_CRI_20090918" xfId="4781" xr:uid="{00000000-0005-0000-0000-00001E030000}"/>
    <cellStyle name="_SubHeading_10 yr UST data_Tamboré 31-03-09_Brasal_CRI 476_Fluxo Financeiro 20101022 (versão RB Capital - final)" xfId="4782" xr:uid="{00000000-0005-0000-0000-00001F030000}"/>
    <cellStyle name="_SubHeading_10 yr UST data_Tamboré 31-03-09_Fluxo Financeiro_CRI PDG_476_20100714 v1" xfId="4783" xr:uid="{00000000-0005-0000-0000-000020030000}"/>
    <cellStyle name="_SubHeading_10 yr UST data_Tamboré 31-03-09_Fluxo Financeiro_CRI PDG_476_20100722 v3" xfId="4784" xr:uid="{00000000-0005-0000-0000-000021030000}"/>
    <cellStyle name="_SubHeading_10 yr UST data_Tamboré 31-03-09_Fluxo_CRI 400_BR Properties (Modulos+TNU) 20100707 (final III)" xfId="4785" xr:uid="{00000000-0005-0000-0000-000022030000}"/>
    <cellStyle name="_SubHeading_10 yr UST data_Tamboré 31-03-09_PDG_CRI 400_Fluxo Financeiro 20100803 v1" xfId="4786" xr:uid="{00000000-0005-0000-0000-000023030000}"/>
    <cellStyle name="_SubHeading_10 yr UST data_Tamboré 31-03-09_PDG_CRI 400_Fluxo Financeiro 20100904" xfId="4787" xr:uid="{00000000-0005-0000-0000-000024030000}"/>
    <cellStyle name="_SubHeading_10 yr UST data_Tamboré 31-03-09_PDG_CRI 400_Fluxo Financeiro 20100928 (final)" xfId="4788" xr:uid="{00000000-0005-0000-0000-000025030000}"/>
    <cellStyle name="_SubHeading_10 yr UST data_Tamboré 31-03-09_PDG_CRI 400_Fluxo Financeiro 20100929 (final - book)" xfId="4789" xr:uid="{00000000-0005-0000-0000-000026030000}"/>
    <cellStyle name="_SubHeading_10 yr UST data_Tamboré 31-03-09_PDG_CRI 400_Tabela de Preenchimento" xfId="4790" xr:uid="{00000000-0005-0000-0000-000027030000}"/>
    <cellStyle name="_SubHeading_10 yr UST data_Tamboré 31-03-09_Petrobras_CRI_20100526" xfId="4791" xr:uid="{00000000-0005-0000-0000-000028030000}"/>
    <cellStyle name="_SubHeading_Beatles WACC Calculation" xfId="4792" xr:uid="{00000000-0005-0000-0000-000029030000}"/>
    <cellStyle name="_SubHeading_Beatles WACC Calculation_BHG_CRI_20100310" xfId="4793" xr:uid="{00000000-0005-0000-0000-00002A030000}"/>
    <cellStyle name="_SubHeading_Beatles WACC Calculation_BR_Malls_CRI_20090819" xfId="4794" xr:uid="{00000000-0005-0000-0000-00002B030000}"/>
    <cellStyle name="_SubHeading_Beatles WACC Calculation_BR_Malls_CRI_20090918" xfId="4795" xr:uid="{00000000-0005-0000-0000-00002C030000}"/>
    <cellStyle name="_SubHeading_Beatles WACC Calculation_Brasal_CRI 476_Fluxo Financeiro 20101022 (versão RB Capital - final)" xfId="4796" xr:uid="{00000000-0005-0000-0000-00002D030000}"/>
    <cellStyle name="_SubHeading_Beatles WACC Calculation_Fluxo Financeiro_CRI PDG_476_20100714 v1" xfId="4797" xr:uid="{00000000-0005-0000-0000-00002E030000}"/>
    <cellStyle name="_SubHeading_Beatles WACC Calculation_Fluxo Financeiro_CRI PDG_476_20100722 v3" xfId="4798" xr:uid="{00000000-0005-0000-0000-00002F030000}"/>
    <cellStyle name="_SubHeading_Beatles WACC Calculation_Fluxo_CRI 400_BR Properties (Modulos+TNU) 20100707 (final III)" xfId="4799" xr:uid="{00000000-0005-0000-0000-000030030000}"/>
    <cellStyle name="_SubHeading_Beatles WACC Calculation_PDG_CRI 400_Fluxo Financeiro 20100803 v1" xfId="4800" xr:uid="{00000000-0005-0000-0000-000031030000}"/>
    <cellStyle name="_SubHeading_Beatles WACC Calculation_PDG_CRI 400_Fluxo Financeiro 20100904" xfId="4801" xr:uid="{00000000-0005-0000-0000-000032030000}"/>
    <cellStyle name="_SubHeading_Beatles WACC Calculation_PDG_CRI 400_Fluxo Financeiro 20100928 (final)" xfId="4802" xr:uid="{00000000-0005-0000-0000-000033030000}"/>
    <cellStyle name="_SubHeading_Beatles WACC Calculation_PDG_CRI 400_Fluxo Financeiro 20100929 (final - book)" xfId="4803" xr:uid="{00000000-0005-0000-0000-000034030000}"/>
    <cellStyle name="_SubHeading_Beatles WACC Calculation_PDG_CRI 400_Tabela de Preenchimento" xfId="4804" xr:uid="{00000000-0005-0000-0000-000035030000}"/>
    <cellStyle name="_SubHeading_Beatles WACC Calculation_Petrobras_CRI_20100526" xfId="4805" xr:uid="{00000000-0005-0000-0000-000036030000}"/>
    <cellStyle name="_SubHeading_prestemp" xfId="4806" xr:uid="{00000000-0005-0000-0000-000037030000}"/>
    <cellStyle name="_SubHeading_prestemp_Tamboré 31-03-09" xfId="4807" xr:uid="{00000000-0005-0000-0000-000038030000}"/>
    <cellStyle name="_SubHeading_prestemp_Tamboré 31-03-09_BHG_CRI_20100310" xfId="4808" xr:uid="{00000000-0005-0000-0000-000039030000}"/>
    <cellStyle name="_SubHeading_prestemp_Tamboré 31-03-09_BR_Malls_CRI_20090819" xfId="4809" xr:uid="{00000000-0005-0000-0000-00003A030000}"/>
    <cellStyle name="_SubHeading_prestemp_Tamboré 31-03-09_BR_Malls_CRI_20090918" xfId="4810" xr:uid="{00000000-0005-0000-0000-00003B030000}"/>
    <cellStyle name="_SubHeading_prestemp_Tamboré 31-03-09_Brasal_CRI 476_Fluxo Financeiro 20101022 (versão RB Capital - final)" xfId="4811" xr:uid="{00000000-0005-0000-0000-00003C030000}"/>
    <cellStyle name="_SubHeading_prestemp_Tamboré 31-03-09_Fluxo Financeiro_CRI PDG_476_20100714 v1" xfId="4812" xr:uid="{00000000-0005-0000-0000-00003D030000}"/>
    <cellStyle name="_SubHeading_prestemp_Tamboré 31-03-09_Fluxo Financeiro_CRI PDG_476_20100722 v3" xfId="4813" xr:uid="{00000000-0005-0000-0000-00003E030000}"/>
    <cellStyle name="_SubHeading_prestemp_Tamboré 31-03-09_Fluxo_CRI 400_BR Properties (Modulos+TNU) 20100707 (final III)" xfId="4814" xr:uid="{00000000-0005-0000-0000-00003F030000}"/>
    <cellStyle name="_SubHeading_prestemp_Tamboré 31-03-09_PDG_CRI 400_Fluxo Financeiro 20100803 v1" xfId="4815" xr:uid="{00000000-0005-0000-0000-000040030000}"/>
    <cellStyle name="_SubHeading_prestemp_Tamboré 31-03-09_PDG_CRI 400_Fluxo Financeiro 20100904" xfId="4816" xr:uid="{00000000-0005-0000-0000-000041030000}"/>
    <cellStyle name="_SubHeading_prestemp_Tamboré 31-03-09_PDG_CRI 400_Fluxo Financeiro 20100928 (final)" xfId="4817" xr:uid="{00000000-0005-0000-0000-000042030000}"/>
    <cellStyle name="_SubHeading_prestemp_Tamboré 31-03-09_PDG_CRI 400_Fluxo Financeiro 20100929 (final - book)" xfId="4818" xr:uid="{00000000-0005-0000-0000-000043030000}"/>
    <cellStyle name="_SubHeading_prestemp_Tamboré 31-03-09_PDG_CRI 400_Tabela de Preenchimento" xfId="4819" xr:uid="{00000000-0005-0000-0000-000044030000}"/>
    <cellStyle name="_SubHeading_prestemp_Tamboré 31-03-09_Petrobras_CRI_20100526" xfId="4820" xr:uid="{00000000-0005-0000-0000-000045030000}"/>
    <cellStyle name="_SubHeading_Tamboré 31-03-09" xfId="4821" xr:uid="{00000000-0005-0000-0000-000046030000}"/>
    <cellStyle name="_SubHeading_Tamboré 31-03-09_BHG_CRI_20100310" xfId="4822" xr:uid="{00000000-0005-0000-0000-000047030000}"/>
    <cellStyle name="_SubHeading_Tamboré 31-03-09_BR_Malls_CRI_20090819" xfId="4823" xr:uid="{00000000-0005-0000-0000-000048030000}"/>
    <cellStyle name="_SubHeading_Tamboré 31-03-09_BR_Malls_CRI_20090918" xfId="4824" xr:uid="{00000000-0005-0000-0000-000049030000}"/>
    <cellStyle name="_SubHeading_Tamboré 31-03-09_Brasal_CRI 476_Fluxo Financeiro 20101022 (versão RB Capital - final)" xfId="4825" xr:uid="{00000000-0005-0000-0000-00004A030000}"/>
    <cellStyle name="_SubHeading_Tamboré 31-03-09_Fluxo Financeiro_CRI PDG_476_20100714 v1" xfId="4826" xr:uid="{00000000-0005-0000-0000-00004B030000}"/>
    <cellStyle name="_SubHeading_Tamboré 31-03-09_Fluxo Financeiro_CRI PDG_476_20100722 v3" xfId="4827" xr:uid="{00000000-0005-0000-0000-00004C030000}"/>
    <cellStyle name="_SubHeading_Tamboré 31-03-09_Fluxo_CRI 400_BR Properties (Modulos+TNU) 20100707 (final III)" xfId="4828" xr:uid="{00000000-0005-0000-0000-00004D030000}"/>
    <cellStyle name="_SubHeading_Tamboré 31-03-09_PDG_CRI 400_Fluxo Financeiro 20100803 v1" xfId="4829" xr:uid="{00000000-0005-0000-0000-00004E030000}"/>
    <cellStyle name="_SubHeading_Tamboré 31-03-09_PDG_CRI 400_Fluxo Financeiro 20100904" xfId="4830" xr:uid="{00000000-0005-0000-0000-00004F030000}"/>
    <cellStyle name="_SubHeading_Tamboré 31-03-09_PDG_CRI 400_Fluxo Financeiro 20100928 (final)" xfId="4831" xr:uid="{00000000-0005-0000-0000-000050030000}"/>
    <cellStyle name="_SubHeading_Tamboré 31-03-09_PDG_CRI 400_Fluxo Financeiro 20100929 (final - book)" xfId="4832" xr:uid="{00000000-0005-0000-0000-000051030000}"/>
    <cellStyle name="_SubHeading_Tamboré 31-03-09_PDG_CRI 400_Tabela de Preenchimento" xfId="4833" xr:uid="{00000000-0005-0000-0000-000052030000}"/>
    <cellStyle name="_SubHeading_Tamboré 31-03-09_Petrobras_CRI_20100526" xfId="4834" xr:uid="{00000000-0005-0000-0000-000053030000}"/>
    <cellStyle name="_Table" xfId="4835" xr:uid="{00000000-0005-0000-0000-000054030000}"/>
    <cellStyle name="_Table_01 AVP_ Project Infinitum" xfId="4836" xr:uid="{00000000-0005-0000-0000-000055030000}"/>
    <cellStyle name="_Table_01 AVP_ Project Infinitum_BHG_CRI_20100310" xfId="4837" xr:uid="{00000000-0005-0000-0000-000056030000}"/>
    <cellStyle name="_Table_01 AVP_ Project Infinitum_BR_Malls_CRI_20090819" xfId="4838" xr:uid="{00000000-0005-0000-0000-000057030000}"/>
    <cellStyle name="_Table_01 AVP_ Project Infinitum_BR_Malls_CRI_20090819_Quadro Comparativo_CRI 400_BR Properties (Modulos+TNU) 20100629 v1 (2)" xfId="4839" xr:uid="{00000000-0005-0000-0000-000058030000}"/>
    <cellStyle name="_Table_01 AVP_ Project Infinitum_BR_Malls_CRI_20090819_Quadro Comparativo_CRI 400_BR Properties (Modulos+TNU) 20100629 v1 (2)_PDG_CRI 400_Fluxo Financeiro 20100904" xfId="4840" xr:uid="{00000000-0005-0000-0000-000059030000}"/>
    <cellStyle name="_Table_01 AVP_ Project Infinitum_BR_Malls_CRI_20090918" xfId="4841" xr:uid="{00000000-0005-0000-0000-00005A030000}"/>
    <cellStyle name="_Table_01 AVP_ Project Infinitum_BR_Malls_CRI_20090918_Quadro Comparativo_CRI 400_BR Properties (Modulos+TNU) 20100629 v1 (2)" xfId="4842" xr:uid="{00000000-0005-0000-0000-00005B030000}"/>
    <cellStyle name="_Table_01 AVP_ Project Infinitum_BR_Malls_CRI_20090918_Quadro Comparativo_CRI 400_BR Properties (Modulos+TNU) 20100629 v1 (2)_PDG_CRI 400_Fluxo Financeiro 20100904" xfId="4843" xr:uid="{00000000-0005-0000-0000-00005C030000}"/>
    <cellStyle name="_Table_01 AVP_ Project Infinitum_Brasal_CRI 476_Fluxo Financeiro 20101022 (versão RB Capital - final)" xfId="4844" xr:uid="{00000000-0005-0000-0000-00005D030000}"/>
    <cellStyle name="_Table_01 AVP_ Project Infinitum_Fluxo Financeiro_CRI PDG_476_20100714 v1" xfId="4845" xr:uid="{00000000-0005-0000-0000-00005E030000}"/>
    <cellStyle name="_Table_01 AVP_ Project Infinitum_Fluxo Financeiro_CRI PDG_476_20100722 v3" xfId="4846" xr:uid="{00000000-0005-0000-0000-00005F030000}"/>
    <cellStyle name="_Table_01 AVP_ Project Infinitum_Fluxo_CRI 400_BR Properties (Modulos+TNU) 20100707 (final III)" xfId="4847" xr:uid="{00000000-0005-0000-0000-000060030000}"/>
    <cellStyle name="_Table_01 AVP_ Project Infinitum_PDG_CRI 400_Fluxo Financeiro 20100803 v1" xfId="4848" xr:uid="{00000000-0005-0000-0000-000061030000}"/>
    <cellStyle name="_Table_01 AVP_ Project Infinitum_PDG_CRI 400_Fluxo Financeiro 20100904" xfId="4849" xr:uid="{00000000-0005-0000-0000-000062030000}"/>
    <cellStyle name="_Table_01 AVP_ Project Infinitum_PDG_CRI 400_Fluxo Financeiro 20100928 (final)" xfId="4850" xr:uid="{00000000-0005-0000-0000-000063030000}"/>
    <cellStyle name="_Table_01 AVP_ Project Infinitum_PDG_CRI 400_Fluxo Financeiro 20100929 (final - book)" xfId="4851" xr:uid="{00000000-0005-0000-0000-000064030000}"/>
    <cellStyle name="_Table_01 AVP_ Project Infinitum_PDG_CRI 400_Tabela de Preenchimento" xfId="4852" xr:uid="{00000000-0005-0000-0000-000065030000}"/>
    <cellStyle name="_Table_01 AVP_ Project Infinitum_Petrobras_CRI_20100526" xfId="4853" xr:uid="{00000000-0005-0000-0000-000066030000}"/>
    <cellStyle name="_Table_01 AVP_ Project Infinitum_Petrobras_CRI_20100526_Quadro Comparativo_CRI 400_BR Properties (Modulos+TNU) 20100629 v1 (2)" xfId="4854" xr:uid="{00000000-0005-0000-0000-000067030000}"/>
    <cellStyle name="_Table_01 AVP_ Project Infinitum_Petrobras_CRI_20100526_Quadro Comparativo_CRI 400_BR Properties (Modulos+TNU) 20100629 v1 (2)_PDG_CRI 400_Fluxo Financeiro 20100904" xfId="4855" xr:uid="{00000000-0005-0000-0000-000068030000}"/>
    <cellStyle name="_Table_01 AVP_ Project Infinitum_Quadro Comparativo_CRI 400_BR Properties (Modulos+TNU) 20100629 v1 (2)" xfId="4856" xr:uid="{00000000-0005-0000-0000-000069030000}"/>
    <cellStyle name="_Table_01 AVP_ Project Infinitum_Quadro Comparativo_CRI 400_BR Properties (Modulos+TNU) 20100629 v1 (2)_PDG_CRI 400_Fluxo Financeiro 20100904" xfId="4857" xr:uid="{00000000-0005-0000-0000-00006A030000}"/>
    <cellStyle name="_Table_02 TMX Brazil Management Projections_R$" xfId="4858" xr:uid="{00000000-0005-0000-0000-00006B030000}"/>
    <cellStyle name="_Table_02 TMX Brazil Management Projections_R$_BHG_CRI_20100310" xfId="4859" xr:uid="{00000000-0005-0000-0000-00006C030000}"/>
    <cellStyle name="_Table_02 TMX Brazil Management Projections_R$_BR_Malls_CRI_20090819" xfId="4860" xr:uid="{00000000-0005-0000-0000-00006D030000}"/>
    <cellStyle name="_Table_02 TMX Brazil Management Projections_R$_BR_Malls_CRI_20090819_Quadro Comparativo_CRI 400_BR Properties (Modulos+TNU) 20100629 v1 (2)" xfId="4861" xr:uid="{00000000-0005-0000-0000-00006E030000}"/>
    <cellStyle name="_Table_02 TMX Brazil Management Projections_R$_BR_Malls_CRI_20090819_Quadro Comparativo_CRI 400_BR Properties (Modulos+TNU) 20100629 v1 (2)_PDG_CRI 400_Fluxo Financeiro 20100904" xfId="4862" xr:uid="{00000000-0005-0000-0000-00006F030000}"/>
    <cellStyle name="_Table_02 TMX Brazil Management Projections_R$_BR_Malls_CRI_20090918" xfId="4863" xr:uid="{00000000-0005-0000-0000-000070030000}"/>
    <cellStyle name="_Table_02 TMX Brazil Management Projections_R$_BR_Malls_CRI_20090918_Quadro Comparativo_CRI 400_BR Properties (Modulos+TNU) 20100629 v1 (2)" xfId="4864" xr:uid="{00000000-0005-0000-0000-000071030000}"/>
    <cellStyle name="_Table_02 TMX Brazil Management Projections_R$_BR_Malls_CRI_20090918_Quadro Comparativo_CRI 400_BR Properties (Modulos+TNU) 20100629 v1 (2)_PDG_CRI 400_Fluxo Financeiro 20100904" xfId="4865" xr:uid="{00000000-0005-0000-0000-000072030000}"/>
    <cellStyle name="_Table_02 TMX Brazil Management Projections_R$_Brasal_CRI 476_Fluxo Financeiro 20101022 (versão RB Capital - final)" xfId="4866" xr:uid="{00000000-0005-0000-0000-000073030000}"/>
    <cellStyle name="_Table_02 TMX Brazil Management Projections_R$_Fluxo Financeiro_CRI PDG_476_20100714 v1" xfId="4867" xr:uid="{00000000-0005-0000-0000-000074030000}"/>
    <cellStyle name="_Table_02 TMX Brazil Management Projections_R$_Fluxo Financeiro_CRI PDG_476_20100722 v3" xfId="4868" xr:uid="{00000000-0005-0000-0000-000075030000}"/>
    <cellStyle name="_Table_02 TMX Brazil Management Projections_R$_Fluxo_CRI 400_BR Properties (Modulos+TNU) 20100707 (final III)" xfId="4869" xr:uid="{00000000-0005-0000-0000-000076030000}"/>
    <cellStyle name="_Table_02 TMX Brazil Management Projections_R$_PDG_CRI 400_Fluxo Financeiro 20100803 v1" xfId="4870" xr:uid="{00000000-0005-0000-0000-000077030000}"/>
    <cellStyle name="_Table_02 TMX Brazil Management Projections_R$_PDG_CRI 400_Fluxo Financeiro 20100904" xfId="4871" xr:uid="{00000000-0005-0000-0000-000078030000}"/>
    <cellStyle name="_Table_02 TMX Brazil Management Projections_R$_PDG_CRI 400_Fluxo Financeiro 20100928 (final)" xfId="4872" xr:uid="{00000000-0005-0000-0000-000079030000}"/>
    <cellStyle name="_Table_02 TMX Brazil Management Projections_R$_PDG_CRI 400_Fluxo Financeiro 20100929 (final - book)" xfId="4873" xr:uid="{00000000-0005-0000-0000-00007A030000}"/>
    <cellStyle name="_Table_02 TMX Brazil Management Projections_R$_PDG_CRI 400_Tabela de Preenchimento" xfId="4874" xr:uid="{00000000-0005-0000-0000-00007B030000}"/>
    <cellStyle name="_Table_02 TMX Brazil Management Projections_R$_Petrobras_CRI_20100526" xfId="4875" xr:uid="{00000000-0005-0000-0000-00007C030000}"/>
    <cellStyle name="_Table_02 TMX Brazil Management Projections_R$_Petrobras_CRI_20100526_Quadro Comparativo_CRI 400_BR Properties (Modulos+TNU) 20100629 v1 (2)" xfId="4876" xr:uid="{00000000-0005-0000-0000-00007D030000}"/>
    <cellStyle name="_Table_02 TMX Brazil Management Projections_R$_Petrobras_CRI_20100526_Quadro Comparativo_CRI 400_BR Properties (Modulos+TNU) 20100629 v1 (2)_PDG_CRI 400_Fluxo Financeiro 20100904" xfId="4877" xr:uid="{00000000-0005-0000-0000-00007E030000}"/>
    <cellStyle name="_Table_02 TMX Brazil Management Projections_R$_Quadro Comparativo_CRI 400_BR Properties (Modulos+TNU) 20100629 v1 (2)" xfId="4878" xr:uid="{00000000-0005-0000-0000-00007F030000}"/>
    <cellStyle name="_Table_02 TMX Brazil Management Projections_R$_Quadro Comparativo_CRI 400_BR Properties (Modulos+TNU) 20100629 v1 (2)_PDG_CRI 400_Fluxo Financeiro 20100904" xfId="4879" xr:uid="{00000000-0005-0000-0000-000080030000}"/>
    <cellStyle name="_Table_02 WACC" xfId="4880" xr:uid="{00000000-0005-0000-0000-000081030000}"/>
    <cellStyle name="_Table_02 WACC_BHG_CRI_20100310" xfId="4881" xr:uid="{00000000-0005-0000-0000-000082030000}"/>
    <cellStyle name="_Table_02 WACC_BR_Malls_CRI_20090819" xfId="4882" xr:uid="{00000000-0005-0000-0000-000083030000}"/>
    <cellStyle name="_Table_02 WACC_BR_Malls_CRI_20090819_Quadro Comparativo_CRI 400_BR Properties (Modulos+TNU) 20100629 v1 (2)" xfId="4883" xr:uid="{00000000-0005-0000-0000-000084030000}"/>
    <cellStyle name="_Table_02 WACC_BR_Malls_CRI_20090819_Quadro Comparativo_CRI 400_BR Properties (Modulos+TNU) 20100629 v1 (2)_PDG_CRI 400_Fluxo Financeiro 20100904" xfId="4884" xr:uid="{00000000-0005-0000-0000-000085030000}"/>
    <cellStyle name="_Table_02 WACC_BR_Malls_CRI_20090918" xfId="4885" xr:uid="{00000000-0005-0000-0000-000086030000}"/>
    <cellStyle name="_Table_02 WACC_BR_Malls_CRI_20090918_Quadro Comparativo_CRI 400_BR Properties (Modulos+TNU) 20100629 v1 (2)" xfId="4886" xr:uid="{00000000-0005-0000-0000-000087030000}"/>
    <cellStyle name="_Table_02 WACC_BR_Malls_CRI_20090918_Quadro Comparativo_CRI 400_BR Properties (Modulos+TNU) 20100629 v1 (2)_PDG_CRI 400_Fluxo Financeiro 20100904" xfId="4887" xr:uid="{00000000-0005-0000-0000-000088030000}"/>
    <cellStyle name="_Table_02 WACC_Brasal_CRI 476_Fluxo Financeiro 20101022 (versão RB Capital - final)" xfId="4888" xr:uid="{00000000-0005-0000-0000-000089030000}"/>
    <cellStyle name="_Table_02 WACC_Fluxo Financeiro_CRI PDG_476_20100714 v1" xfId="4889" xr:uid="{00000000-0005-0000-0000-00008A030000}"/>
    <cellStyle name="_Table_02 WACC_Fluxo Financeiro_CRI PDG_476_20100722 v3" xfId="4890" xr:uid="{00000000-0005-0000-0000-00008B030000}"/>
    <cellStyle name="_Table_02 WACC_Fluxo_CRI 400_BR Properties (Modulos+TNU) 20100707 (final III)" xfId="4891" xr:uid="{00000000-0005-0000-0000-00008C030000}"/>
    <cellStyle name="_Table_02 WACC_PDG_CRI 400_Fluxo Financeiro 20100803 v1" xfId="4892" xr:uid="{00000000-0005-0000-0000-00008D030000}"/>
    <cellStyle name="_Table_02 WACC_PDG_CRI 400_Fluxo Financeiro 20100904" xfId="4893" xr:uid="{00000000-0005-0000-0000-00008E030000}"/>
    <cellStyle name="_Table_02 WACC_PDG_CRI 400_Fluxo Financeiro 20100928 (final)" xfId="4894" xr:uid="{00000000-0005-0000-0000-00008F030000}"/>
    <cellStyle name="_Table_02 WACC_PDG_CRI 400_Fluxo Financeiro 20100929 (final - book)" xfId="4895" xr:uid="{00000000-0005-0000-0000-000090030000}"/>
    <cellStyle name="_Table_02 WACC_PDG_CRI 400_Tabela de Preenchimento" xfId="4896" xr:uid="{00000000-0005-0000-0000-000091030000}"/>
    <cellStyle name="_Table_02 WACC_Petrobras_CRI_20100526" xfId="4897" xr:uid="{00000000-0005-0000-0000-000092030000}"/>
    <cellStyle name="_Table_02 WACC_Petrobras_CRI_20100526_Quadro Comparativo_CRI 400_BR Properties (Modulos+TNU) 20100629 v1 (2)" xfId="4898" xr:uid="{00000000-0005-0000-0000-000093030000}"/>
    <cellStyle name="_Table_02 WACC_Petrobras_CRI_20100526_Quadro Comparativo_CRI 400_BR Properties (Modulos+TNU) 20100629 v1 (2)_PDG_CRI 400_Fluxo Financeiro 20100904" xfId="4899" xr:uid="{00000000-0005-0000-0000-000094030000}"/>
    <cellStyle name="_Table_02 WACC_Quadro Comparativo_CRI 400_BR Properties (Modulos+TNU) 20100629 v1 (2)" xfId="4900" xr:uid="{00000000-0005-0000-0000-000095030000}"/>
    <cellStyle name="_Table_02 WACC_Quadro Comparativo_CRI 400_BR Properties (Modulos+TNU) 20100629 v1 (2)_PDG_CRI 400_Fluxo Financeiro 20100904" xfId="4901" xr:uid="{00000000-0005-0000-0000-000096030000}"/>
    <cellStyle name="_Table_05 WACC" xfId="4902" xr:uid="{00000000-0005-0000-0000-000097030000}"/>
    <cellStyle name="_Table_05 WACC_BHG_CRI_20100310" xfId="4903" xr:uid="{00000000-0005-0000-0000-000098030000}"/>
    <cellStyle name="_Table_05 WACC_BR_Malls_CRI_20090819" xfId="4904" xr:uid="{00000000-0005-0000-0000-000099030000}"/>
    <cellStyle name="_Table_05 WACC_BR_Malls_CRI_20090819_Quadro Comparativo_CRI 400_BR Properties (Modulos+TNU) 20100629 v1 (2)" xfId="4905" xr:uid="{00000000-0005-0000-0000-00009A030000}"/>
    <cellStyle name="_Table_05 WACC_BR_Malls_CRI_20090819_Quadro Comparativo_CRI 400_BR Properties (Modulos+TNU) 20100629 v1 (2)_PDG_CRI 400_Fluxo Financeiro 20100904" xfId="4906" xr:uid="{00000000-0005-0000-0000-00009B030000}"/>
    <cellStyle name="_Table_05 WACC_BR_Malls_CRI_20090918" xfId="4907" xr:uid="{00000000-0005-0000-0000-00009C030000}"/>
    <cellStyle name="_Table_05 WACC_BR_Malls_CRI_20090918_Quadro Comparativo_CRI 400_BR Properties (Modulos+TNU) 20100629 v1 (2)" xfId="4908" xr:uid="{00000000-0005-0000-0000-00009D030000}"/>
    <cellStyle name="_Table_05 WACC_BR_Malls_CRI_20090918_Quadro Comparativo_CRI 400_BR Properties (Modulos+TNU) 20100629 v1 (2)_PDG_CRI 400_Fluxo Financeiro 20100904" xfId="4909" xr:uid="{00000000-0005-0000-0000-00009E030000}"/>
    <cellStyle name="_Table_05 WACC_Brasal_CRI 476_Fluxo Financeiro 20101022 (versão RB Capital - final)" xfId="4910" xr:uid="{00000000-0005-0000-0000-00009F030000}"/>
    <cellStyle name="_Table_05 WACC_Fluxo Financeiro_CRI PDG_476_20100714 v1" xfId="4911" xr:uid="{00000000-0005-0000-0000-0000A0030000}"/>
    <cellStyle name="_Table_05 WACC_Fluxo Financeiro_CRI PDG_476_20100722 v3" xfId="4912" xr:uid="{00000000-0005-0000-0000-0000A1030000}"/>
    <cellStyle name="_Table_05 WACC_Fluxo_CRI 400_BR Properties (Modulos+TNU) 20100707 (final III)" xfId="4913" xr:uid="{00000000-0005-0000-0000-0000A2030000}"/>
    <cellStyle name="_Table_05 WACC_PDG_CRI 400_Fluxo Financeiro 20100803 v1" xfId="4914" xr:uid="{00000000-0005-0000-0000-0000A3030000}"/>
    <cellStyle name="_Table_05 WACC_PDG_CRI 400_Fluxo Financeiro 20100904" xfId="4915" xr:uid="{00000000-0005-0000-0000-0000A4030000}"/>
    <cellStyle name="_Table_05 WACC_PDG_CRI 400_Fluxo Financeiro 20100928 (final)" xfId="4916" xr:uid="{00000000-0005-0000-0000-0000A5030000}"/>
    <cellStyle name="_Table_05 WACC_PDG_CRI 400_Fluxo Financeiro 20100929 (final - book)" xfId="4917" xr:uid="{00000000-0005-0000-0000-0000A6030000}"/>
    <cellStyle name="_Table_05 WACC_PDG_CRI 400_Tabela de Preenchimento" xfId="4918" xr:uid="{00000000-0005-0000-0000-0000A7030000}"/>
    <cellStyle name="_Table_05 WACC_Petrobras_CRI_20100526" xfId="4919" xr:uid="{00000000-0005-0000-0000-0000A8030000}"/>
    <cellStyle name="_Table_05 WACC_Petrobras_CRI_20100526_Quadro Comparativo_CRI 400_BR Properties (Modulos+TNU) 20100629 v1 (2)" xfId="4920" xr:uid="{00000000-0005-0000-0000-0000A9030000}"/>
    <cellStyle name="_Table_05 WACC_Petrobras_CRI_20100526_Quadro Comparativo_CRI 400_BR Properties (Modulos+TNU) 20100629 v1 (2)_PDG_CRI 400_Fluxo Financeiro 20100904" xfId="4921" xr:uid="{00000000-0005-0000-0000-0000AA030000}"/>
    <cellStyle name="_Table_05 WACC_Quadro Comparativo_CRI 400_BR Properties (Modulos+TNU) 20100629 v1 (2)" xfId="4922" xr:uid="{00000000-0005-0000-0000-0000AB030000}"/>
    <cellStyle name="_Table_05 WACC_Quadro Comparativo_CRI 400_BR Properties (Modulos+TNU) 20100629 v1 (2)_PDG_CRI 400_Fluxo Financeiro 20100904" xfId="4923" xr:uid="{00000000-0005-0000-0000-0000AC030000}"/>
    <cellStyle name="_Table_10 yr UST data" xfId="4924" xr:uid="{00000000-0005-0000-0000-0000AD030000}"/>
    <cellStyle name="_Table_10 yr UST data_Quadro Comparativo_CRI 400_BR Properties (Modulos+TNU) 20100629 v1 (2)" xfId="4925" xr:uid="{00000000-0005-0000-0000-0000AE030000}"/>
    <cellStyle name="_Table_10 yr UST data_Quadro Comparativo_CRI 400_BR Properties (Modulos+TNU) 20100629 v1 (2)_PDG_CRI 400_Fluxo Financeiro 20100904" xfId="4926" xr:uid="{00000000-0005-0000-0000-0000AF030000}"/>
    <cellStyle name="_Table_10 yr UST data_Tamboré 31-03-09" xfId="4927" xr:uid="{00000000-0005-0000-0000-0000B0030000}"/>
    <cellStyle name="_Table_10 yr UST data_Tamboré 31-03-09_BHG_CRI_20100310" xfId="4928" xr:uid="{00000000-0005-0000-0000-0000B1030000}"/>
    <cellStyle name="_Table_10 yr UST data_Tamboré 31-03-09_BR_Malls_CRI_20090819" xfId="4929" xr:uid="{00000000-0005-0000-0000-0000B2030000}"/>
    <cellStyle name="_Table_10 yr UST data_Tamboré 31-03-09_BR_Malls_CRI_20090819_Quadro Comparativo_CRI 400_BR Properties (Modulos+TNU) 20100629 v1 (2)" xfId="4930" xr:uid="{00000000-0005-0000-0000-0000B3030000}"/>
    <cellStyle name="_Table_10 yr UST data_Tamboré 31-03-09_BR_Malls_CRI_20090819_Quadro Comparativo_CRI 400_BR Properties (Modulos+TNU) 20100629 v1 (2)_PDG_CRI 400_Fluxo Financeiro 20100904" xfId="4931" xr:uid="{00000000-0005-0000-0000-0000B4030000}"/>
    <cellStyle name="_Table_10 yr UST data_Tamboré 31-03-09_BR_Malls_CRI_20090918" xfId="4932" xr:uid="{00000000-0005-0000-0000-0000B5030000}"/>
    <cellStyle name="_Table_10 yr UST data_Tamboré 31-03-09_BR_Malls_CRI_20090918_Quadro Comparativo_CRI 400_BR Properties (Modulos+TNU) 20100629 v1 (2)" xfId="4933" xr:uid="{00000000-0005-0000-0000-0000B6030000}"/>
    <cellStyle name="_Table_10 yr UST data_Tamboré 31-03-09_BR_Malls_CRI_20090918_Quadro Comparativo_CRI 400_BR Properties (Modulos+TNU) 20100629 v1 (2)_PDG_CRI 400_Fluxo Financeiro 20100904" xfId="4934" xr:uid="{00000000-0005-0000-0000-0000B7030000}"/>
    <cellStyle name="_Table_10 yr UST data_Tamboré 31-03-09_Brasal_CRI 476_Fluxo Financeiro 20101022 (versão RB Capital - final)" xfId="4935" xr:uid="{00000000-0005-0000-0000-0000B8030000}"/>
    <cellStyle name="_Table_10 yr UST data_Tamboré 31-03-09_Fluxo Financeiro_CRI PDG_476_20100714 v1" xfId="4936" xr:uid="{00000000-0005-0000-0000-0000B9030000}"/>
    <cellStyle name="_Table_10 yr UST data_Tamboré 31-03-09_Fluxo Financeiro_CRI PDG_476_20100722 v3" xfId="4937" xr:uid="{00000000-0005-0000-0000-0000BA030000}"/>
    <cellStyle name="_Table_10 yr UST data_Tamboré 31-03-09_Fluxo_CRI 400_BR Properties (Modulos+TNU) 20100707 (final III)" xfId="4938" xr:uid="{00000000-0005-0000-0000-0000BB030000}"/>
    <cellStyle name="_Table_10 yr UST data_Tamboré 31-03-09_PDG_CRI 400_Fluxo Financeiro 20100803 v1" xfId="4939" xr:uid="{00000000-0005-0000-0000-0000BC030000}"/>
    <cellStyle name="_Table_10 yr UST data_Tamboré 31-03-09_PDG_CRI 400_Fluxo Financeiro 20100904" xfId="4940" xr:uid="{00000000-0005-0000-0000-0000BD030000}"/>
    <cellStyle name="_Table_10 yr UST data_Tamboré 31-03-09_PDG_CRI 400_Fluxo Financeiro 20100928 (final)" xfId="4941" xr:uid="{00000000-0005-0000-0000-0000BE030000}"/>
    <cellStyle name="_Table_10 yr UST data_Tamboré 31-03-09_PDG_CRI 400_Fluxo Financeiro 20100929 (final - book)" xfId="4942" xr:uid="{00000000-0005-0000-0000-0000BF030000}"/>
    <cellStyle name="_Table_10 yr UST data_Tamboré 31-03-09_PDG_CRI 400_Tabela de Preenchimento" xfId="4943" xr:uid="{00000000-0005-0000-0000-0000C0030000}"/>
    <cellStyle name="_Table_10 yr UST data_Tamboré 31-03-09_Petrobras_CRI_20100526" xfId="4944" xr:uid="{00000000-0005-0000-0000-0000C1030000}"/>
    <cellStyle name="_Table_10 yr UST data_Tamboré 31-03-09_Petrobras_CRI_20100526_Quadro Comparativo_CRI 400_BR Properties (Modulos+TNU) 20100629 v1 (2)" xfId="4945" xr:uid="{00000000-0005-0000-0000-0000C2030000}"/>
    <cellStyle name="_Table_10 yr UST data_Tamboré 31-03-09_Petrobras_CRI_20100526_Quadro Comparativo_CRI 400_BR Properties (Modulos+TNU) 20100629 v1 (2)_PDG_CRI 400_Fluxo Financeiro 20100904" xfId="4946" xr:uid="{00000000-0005-0000-0000-0000C3030000}"/>
    <cellStyle name="_Table_10 yr UST data_Tamboré 31-03-09_Quadro Comparativo_CRI 400_BR Properties (Modulos+TNU) 20100629 v1 (2)" xfId="4947" xr:uid="{00000000-0005-0000-0000-0000C4030000}"/>
    <cellStyle name="_Table_10 yr UST data_Tamboré 31-03-09_Quadro Comparativo_CRI 400_BR Properties (Modulos+TNU) 20100629 v1 (2)_PDG_CRI 400_Fluxo Financeiro 20100904" xfId="4948" xr:uid="{00000000-0005-0000-0000-0000C5030000}"/>
    <cellStyle name="_Table_AVP_ NewCo" xfId="4949" xr:uid="{00000000-0005-0000-0000-0000C6030000}"/>
    <cellStyle name="_Table_AVP_ NewCo_BHG_CRI_20100310" xfId="4950" xr:uid="{00000000-0005-0000-0000-0000C7030000}"/>
    <cellStyle name="_Table_AVP_ NewCo_BR_Malls_CRI_20090819" xfId="4951" xr:uid="{00000000-0005-0000-0000-0000C8030000}"/>
    <cellStyle name="_Table_AVP_ NewCo_BR_Malls_CRI_20090819_Quadro Comparativo_CRI 400_BR Properties (Modulos+TNU) 20100629 v1 (2)" xfId="4952" xr:uid="{00000000-0005-0000-0000-0000C9030000}"/>
    <cellStyle name="_Table_AVP_ NewCo_BR_Malls_CRI_20090819_Quadro Comparativo_CRI 400_BR Properties (Modulos+TNU) 20100629 v1 (2)_PDG_CRI 400_Fluxo Financeiro 20100904" xfId="4953" xr:uid="{00000000-0005-0000-0000-0000CA030000}"/>
    <cellStyle name="_Table_AVP_ NewCo_BR_Malls_CRI_20090918" xfId="4954" xr:uid="{00000000-0005-0000-0000-0000CB030000}"/>
    <cellStyle name="_Table_AVP_ NewCo_BR_Malls_CRI_20090918_Quadro Comparativo_CRI 400_BR Properties (Modulos+TNU) 20100629 v1 (2)" xfId="4955" xr:uid="{00000000-0005-0000-0000-0000CC030000}"/>
    <cellStyle name="_Table_AVP_ NewCo_BR_Malls_CRI_20090918_Quadro Comparativo_CRI 400_BR Properties (Modulos+TNU) 20100629 v1 (2)_PDG_CRI 400_Fluxo Financeiro 20100904" xfId="4956" xr:uid="{00000000-0005-0000-0000-0000CD030000}"/>
    <cellStyle name="_Table_AVP_ NewCo_Brasal_CRI 476_Fluxo Financeiro 20101022 (versão RB Capital - final)" xfId="4957" xr:uid="{00000000-0005-0000-0000-0000CE030000}"/>
    <cellStyle name="_Table_AVP_ NewCo_Fluxo Financeiro_CRI PDG_476_20100714 v1" xfId="4958" xr:uid="{00000000-0005-0000-0000-0000CF030000}"/>
    <cellStyle name="_Table_AVP_ NewCo_Fluxo Financeiro_CRI PDG_476_20100722 v3" xfId="4959" xr:uid="{00000000-0005-0000-0000-0000D0030000}"/>
    <cellStyle name="_Table_AVP_ NewCo_Fluxo_CRI 400_BR Properties (Modulos+TNU) 20100707 (final III)" xfId="4960" xr:uid="{00000000-0005-0000-0000-0000D1030000}"/>
    <cellStyle name="_Table_AVP_ NewCo_PDG_CRI 400_Fluxo Financeiro 20100803 v1" xfId="4961" xr:uid="{00000000-0005-0000-0000-0000D2030000}"/>
    <cellStyle name="_Table_AVP_ NewCo_PDG_CRI 400_Fluxo Financeiro 20100904" xfId="4962" xr:uid="{00000000-0005-0000-0000-0000D3030000}"/>
    <cellStyle name="_Table_AVP_ NewCo_PDG_CRI 400_Fluxo Financeiro 20100928 (final)" xfId="4963" xr:uid="{00000000-0005-0000-0000-0000D4030000}"/>
    <cellStyle name="_Table_AVP_ NewCo_PDG_CRI 400_Fluxo Financeiro 20100929 (final - book)" xfId="4964" xr:uid="{00000000-0005-0000-0000-0000D5030000}"/>
    <cellStyle name="_Table_AVP_ NewCo_PDG_CRI 400_Tabela de Preenchimento" xfId="4965" xr:uid="{00000000-0005-0000-0000-0000D6030000}"/>
    <cellStyle name="_Table_AVP_ NewCo_Petrobras_CRI_20100526" xfId="4966" xr:uid="{00000000-0005-0000-0000-0000D7030000}"/>
    <cellStyle name="_Table_AVP_ NewCo_Petrobras_CRI_20100526_Quadro Comparativo_CRI 400_BR Properties (Modulos+TNU) 20100629 v1 (2)" xfId="4967" xr:uid="{00000000-0005-0000-0000-0000D8030000}"/>
    <cellStyle name="_Table_AVP_ NewCo_Petrobras_CRI_20100526_Quadro Comparativo_CRI 400_BR Properties (Modulos+TNU) 20100629 v1 (2)_PDG_CRI 400_Fluxo Financeiro 20100904" xfId="4968" xr:uid="{00000000-0005-0000-0000-0000D9030000}"/>
    <cellStyle name="_Table_AVP_ NewCo_Quadro Comparativo_CRI 400_BR Properties (Modulos+TNU) 20100629 v1 (2)" xfId="4969" xr:uid="{00000000-0005-0000-0000-0000DA030000}"/>
    <cellStyle name="_Table_AVP_ NewCo_Quadro Comparativo_CRI 400_BR Properties (Modulos+TNU) 20100629 v1 (2)_PDG_CRI 400_Fluxo Financeiro 20100904" xfId="4970" xr:uid="{00000000-0005-0000-0000-0000DB030000}"/>
    <cellStyle name="_Table_Beatles WACC Calculation" xfId="4971" xr:uid="{00000000-0005-0000-0000-0000DC030000}"/>
    <cellStyle name="_Table_Beatles WACC Calculation_BHG_CRI_20100310" xfId="4972" xr:uid="{00000000-0005-0000-0000-0000DD030000}"/>
    <cellStyle name="_Table_Beatles WACC Calculation_BR_Malls_CRI_20090819" xfId="4973" xr:uid="{00000000-0005-0000-0000-0000DE030000}"/>
    <cellStyle name="_Table_Beatles WACC Calculation_BR_Malls_CRI_20090819_Quadro Comparativo_CRI 400_BR Properties (Modulos+TNU) 20100629 v1 (2)" xfId="4974" xr:uid="{00000000-0005-0000-0000-0000DF030000}"/>
    <cellStyle name="_Table_Beatles WACC Calculation_BR_Malls_CRI_20090819_Quadro Comparativo_CRI 400_BR Properties (Modulos+TNU) 20100629 v1 (2)_PDG_CRI 400_Fluxo Financeiro 20100904" xfId="4975" xr:uid="{00000000-0005-0000-0000-0000E0030000}"/>
    <cellStyle name="_Table_Beatles WACC Calculation_BR_Malls_CRI_20090918" xfId="4976" xr:uid="{00000000-0005-0000-0000-0000E1030000}"/>
    <cellStyle name="_Table_Beatles WACC Calculation_BR_Malls_CRI_20090918_Quadro Comparativo_CRI 400_BR Properties (Modulos+TNU) 20100629 v1 (2)" xfId="4977" xr:uid="{00000000-0005-0000-0000-0000E2030000}"/>
    <cellStyle name="_Table_Beatles WACC Calculation_BR_Malls_CRI_20090918_Quadro Comparativo_CRI 400_BR Properties (Modulos+TNU) 20100629 v1 (2)_PDG_CRI 400_Fluxo Financeiro 20100904" xfId="4978" xr:uid="{00000000-0005-0000-0000-0000E3030000}"/>
    <cellStyle name="_Table_Beatles WACC Calculation_Brasal_CRI 476_Fluxo Financeiro 20101022 (versão RB Capital - final)" xfId="4979" xr:uid="{00000000-0005-0000-0000-0000E4030000}"/>
    <cellStyle name="_Table_Beatles WACC Calculation_Fluxo Financeiro_CRI PDG_476_20100714 v1" xfId="4980" xr:uid="{00000000-0005-0000-0000-0000E5030000}"/>
    <cellStyle name="_Table_Beatles WACC Calculation_Fluxo Financeiro_CRI PDG_476_20100722 v3" xfId="4981" xr:uid="{00000000-0005-0000-0000-0000E6030000}"/>
    <cellStyle name="_Table_Beatles WACC Calculation_Fluxo_CRI 400_BR Properties (Modulos+TNU) 20100707 (final III)" xfId="4982" xr:uid="{00000000-0005-0000-0000-0000E7030000}"/>
    <cellStyle name="_Table_Beatles WACC Calculation_PDG_CRI 400_Fluxo Financeiro 20100803 v1" xfId="4983" xr:uid="{00000000-0005-0000-0000-0000E8030000}"/>
    <cellStyle name="_Table_Beatles WACC Calculation_PDG_CRI 400_Fluxo Financeiro 20100904" xfId="4984" xr:uid="{00000000-0005-0000-0000-0000E9030000}"/>
    <cellStyle name="_Table_Beatles WACC Calculation_PDG_CRI 400_Fluxo Financeiro 20100928 (final)" xfId="4985" xr:uid="{00000000-0005-0000-0000-0000EA030000}"/>
    <cellStyle name="_Table_Beatles WACC Calculation_PDG_CRI 400_Fluxo Financeiro 20100929 (final - book)" xfId="4986" xr:uid="{00000000-0005-0000-0000-0000EB030000}"/>
    <cellStyle name="_Table_Beatles WACC Calculation_PDG_CRI 400_Tabela de Preenchimento" xfId="4987" xr:uid="{00000000-0005-0000-0000-0000EC030000}"/>
    <cellStyle name="_Table_Beatles WACC Calculation_Petrobras_CRI_20100526" xfId="4988" xr:uid="{00000000-0005-0000-0000-0000ED030000}"/>
    <cellStyle name="_Table_Beatles WACC Calculation_Petrobras_CRI_20100526_Quadro Comparativo_CRI 400_BR Properties (Modulos+TNU) 20100629 v1 (2)" xfId="4989" xr:uid="{00000000-0005-0000-0000-0000EE030000}"/>
    <cellStyle name="_Table_Beatles WACC Calculation_Petrobras_CRI_20100526_Quadro Comparativo_CRI 400_BR Properties (Modulos+TNU) 20100629 v1 (2)_PDG_CRI 400_Fluxo Financeiro 20100904" xfId="4990" xr:uid="{00000000-0005-0000-0000-0000EF030000}"/>
    <cellStyle name="_Table_Beatles WACC Calculation_Quadro Comparativo_CRI 400_BR Properties (Modulos+TNU) 20100629 v1 (2)" xfId="4991" xr:uid="{00000000-0005-0000-0000-0000F0030000}"/>
    <cellStyle name="_Table_Beatles WACC Calculation_Quadro Comparativo_CRI 400_BR Properties (Modulos+TNU) 20100629 v1 (2)_PDG_CRI 400_Fluxo Financeiro 20100904" xfId="4992" xr:uid="{00000000-0005-0000-0000-0000F1030000}"/>
    <cellStyle name="_Table_Quadro Comparativo_CRI 400_BR Properties (Modulos+TNU) 20100629 v1 (2)" xfId="4993" xr:uid="{00000000-0005-0000-0000-0000F2030000}"/>
    <cellStyle name="_Table_Quadro Comparativo_CRI 400_BR Properties (Modulos+TNU) 20100629 v1 (2)_PDG_CRI 400_Fluxo Financeiro 20100904" xfId="4994" xr:uid="{00000000-0005-0000-0000-0000F3030000}"/>
    <cellStyle name="_Table_Tamboré 31-03-09" xfId="4995" xr:uid="{00000000-0005-0000-0000-0000F4030000}"/>
    <cellStyle name="_Table_Tamboré 31-03-09_BHG_CRI_20100310" xfId="4996" xr:uid="{00000000-0005-0000-0000-0000F5030000}"/>
    <cellStyle name="_Table_Tamboré 31-03-09_BR_Malls_CRI_20090819" xfId="4997" xr:uid="{00000000-0005-0000-0000-0000F6030000}"/>
    <cellStyle name="_Table_Tamboré 31-03-09_BR_Malls_CRI_20090819_Quadro Comparativo_CRI 400_BR Properties (Modulos+TNU) 20100629 v1 (2)" xfId="4998" xr:uid="{00000000-0005-0000-0000-0000F7030000}"/>
    <cellStyle name="_Table_Tamboré 31-03-09_BR_Malls_CRI_20090819_Quadro Comparativo_CRI 400_BR Properties (Modulos+TNU) 20100629 v1 (2)_PDG_CRI 400_Fluxo Financeiro 20100904" xfId="4999" xr:uid="{00000000-0005-0000-0000-0000F8030000}"/>
    <cellStyle name="_Table_Tamboré 31-03-09_BR_Malls_CRI_20090918" xfId="5000" xr:uid="{00000000-0005-0000-0000-0000F9030000}"/>
    <cellStyle name="_Table_Tamboré 31-03-09_BR_Malls_CRI_20090918_Quadro Comparativo_CRI 400_BR Properties (Modulos+TNU) 20100629 v1 (2)" xfId="5001" xr:uid="{00000000-0005-0000-0000-0000FA030000}"/>
    <cellStyle name="_Table_Tamboré 31-03-09_BR_Malls_CRI_20090918_Quadro Comparativo_CRI 400_BR Properties (Modulos+TNU) 20100629 v1 (2)_PDG_CRI 400_Fluxo Financeiro 20100904" xfId="5002" xr:uid="{00000000-0005-0000-0000-0000FB030000}"/>
    <cellStyle name="_Table_Tamboré 31-03-09_Brasal_CRI 476_Fluxo Financeiro 20101022 (versão RB Capital - final)" xfId="5003" xr:uid="{00000000-0005-0000-0000-0000FC030000}"/>
    <cellStyle name="_Table_Tamboré 31-03-09_Fluxo Financeiro_CRI PDG_476_20100714 v1" xfId="5004" xr:uid="{00000000-0005-0000-0000-0000FD030000}"/>
    <cellStyle name="_Table_Tamboré 31-03-09_Fluxo Financeiro_CRI PDG_476_20100722 v3" xfId="5005" xr:uid="{00000000-0005-0000-0000-0000FE030000}"/>
    <cellStyle name="_Table_Tamboré 31-03-09_Fluxo_CRI 400_BR Properties (Modulos+TNU) 20100707 (final III)" xfId="5006" xr:uid="{00000000-0005-0000-0000-0000FF030000}"/>
    <cellStyle name="_Table_Tamboré 31-03-09_PDG_CRI 400_Fluxo Financeiro 20100803 v1" xfId="5007" xr:uid="{00000000-0005-0000-0000-000000040000}"/>
    <cellStyle name="_Table_Tamboré 31-03-09_PDG_CRI 400_Fluxo Financeiro 20100904" xfId="5008" xr:uid="{00000000-0005-0000-0000-000001040000}"/>
    <cellStyle name="_Table_Tamboré 31-03-09_PDG_CRI 400_Fluxo Financeiro 20100928 (final)" xfId="5009" xr:uid="{00000000-0005-0000-0000-000002040000}"/>
    <cellStyle name="_Table_Tamboré 31-03-09_PDG_CRI 400_Fluxo Financeiro 20100929 (final - book)" xfId="5010" xr:uid="{00000000-0005-0000-0000-000003040000}"/>
    <cellStyle name="_Table_Tamboré 31-03-09_PDG_CRI 400_Tabela de Preenchimento" xfId="5011" xr:uid="{00000000-0005-0000-0000-000004040000}"/>
    <cellStyle name="_Table_Tamboré 31-03-09_Petrobras_CRI_20100526" xfId="5012" xr:uid="{00000000-0005-0000-0000-000005040000}"/>
    <cellStyle name="_Table_Tamboré 31-03-09_Petrobras_CRI_20100526_Quadro Comparativo_CRI 400_BR Properties (Modulos+TNU) 20100629 v1 (2)" xfId="5013" xr:uid="{00000000-0005-0000-0000-000006040000}"/>
    <cellStyle name="_Table_Tamboré 31-03-09_Petrobras_CRI_20100526_Quadro Comparativo_CRI 400_BR Properties (Modulos+TNU) 20100629 v1 (2)_PDG_CRI 400_Fluxo Financeiro 20100904" xfId="5014" xr:uid="{00000000-0005-0000-0000-000007040000}"/>
    <cellStyle name="_Table_Tamboré 31-03-09_Quadro Comparativo_CRI 400_BR Properties (Modulos+TNU) 20100629 v1 (2)" xfId="5015" xr:uid="{00000000-0005-0000-0000-000008040000}"/>
    <cellStyle name="_Table_Tamboré 31-03-09_Quadro Comparativo_CRI 400_BR Properties (Modulos+TNU) 20100629 v1 (2)_PDG_CRI 400_Fluxo Financeiro 20100904" xfId="5016" xr:uid="{00000000-0005-0000-0000-000009040000}"/>
    <cellStyle name="_TableHead" xfId="5017" xr:uid="{00000000-0005-0000-0000-00000A040000}"/>
    <cellStyle name="_TableHead_01 AVP_ Project Infinitum" xfId="5018" xr:uid="{00000000-0005-0000-0000-00000B040000}"/>
    <cellStyle name="_TableHead_01 AVP_ Project Infinitum_BHG_CRI_20100310" xfId="5019" xr:uid="{00000000-0005-0000-0000-00000C040000}"/>
    <cellStyle name="_TableHead_01 AVP_ Project Infinitum_BR_Malls_CRI_20090819" xfId="5020" xr:uid="{00000000-0005-0000-0000-00000D040000}"/>
    <cellStyle name="_TableHead_01 AVP_ Project Infinitum_BR_Malls_CRI_20090819_Quadro Comparativo_CRI 400_BR Properties (Modulos+TNU) 20100629 v1 (2)" xfId="5021" xr:uid="{00000000-0005-0000-0000-00000E040000}"/>
    <cellStyle name="_TableHead_01 AVP_ Project Infinitum_BR_Malls_CRI_20090819_Quadro Comparativo_CRI 400_BR Properties (Modulos+TNU) 20100629 v1 (2)_PDG_CRI 400_Fluxo Financeiro 20100904" xfId="5022" xr:uid="{00000000-0005-0000-0000-00000F040000}"/>
    <cellStyle name="_TableHead_01 AVP_ Project Infinitum_BR_Malls_CRI_20090918" xfId="5023" xr:uid="{00000000-0005-0000-0000-000010040000}"/>
    <cellStyle name="_TableHead_01 AVP_ Project Infinitum_BR_Malls_CRI_20090918_Quadro Comparativo_CRI 400_BR Properties (Modulos+TNU) 20100629 v1 (2)" xfId="5024" xr:uid="{00000000-0005-0000-0000-000011040000}"/>
    <cellStyle name="_TableHead_01 AVP_ Project Infinitum_BR_Malls_CRI_20090918_Quadro Comparativo_CRI 400_BR Properties (Modulos+TNU) 20100629 v1 (2)_PDG_CRI 400_Fluxo Financeiro 20100904" xfId="5025" xr:uid="{00000000-0005-0000-0000-000012040000}"/>
    <cellStyle name="_TableHead_01 AVP_ Project Infinitum_Brasal_CRI 476_Fluxo Financeiro 20101022 (versão RB Capital - final)" xfId="5026" xr:uid="{00000000-0005-0000-0000-000013040000}"/>
    <cellStyle name="_TableHead_01 AVP_ Project Infinitum_Fluxo Financeiro_CRI PDG_476_20100714 v1" xfId="5027" xr:uid="{00000000-0005-0000-0000-000014040000}"/>
    <cellStyle name="_TableHead_01 AVP_ Project Infinitum_Fluxo Financeiro_CRI PDG_476_20100722 v3" xfId="5028" xr:uid="{00000000-0005-0000-0000-000015040000}"/>
    <cellStyle name="_TableHead_01 AVP_ Project Infinitum_Fluxo_CRI 400_BR Properties (Modulos+TNU) 20100707 (final III)" xfId="5029" xr:uid="{00000000-0005-0000-0000-000016040000}"/>
    <cellStyle name="_TableHead_01 AVP_ Project Infinitum_PDG_CRI 400_Fluxo Financeiro 20100803 v1" xfId="5030" xr:uid="{00000000-0005-0000-0000-000017040000}"/>
    <cellStyle name="_TableHead_01 AVP_ Project Infinitum_PDG_CRI 400_Fluxo Financeiro 20100904" xfId="5031" xr:uid="{00000000-0005-0000-0000-000018040000}"/>
    <cellStyle name="_TableHead_01 AVP_ Project Infinitum_PDG_CRI 400_Fluxo Financeiro 20100928 (final)" xfId="5032" xr:uid="{00000000-0005-0000-0000-000019040000}"/>
    <cellStyle name="_TableHead_01 AVP_ Project Infinitum_PDG_CRI 400_Fluxo Financeiro 20100929 (final - book)" xfId="5033" xr:uid="{00000000-0005-0000-0000-00001A040000}"/>
    <cellStyle name="_TableHead_01 AVP_ Project Infinitum_PDG_CRI 400_Tabela de Preenchimento" xfId="5034" xr:uid="{00000000-0005-0000-0000-00001B040000}"/>
    <cellStyle name="_TableHead_01 AVP_ Project Infinitum_Petrobras_CRI_20100526" xfId="5035" xr:uid="{00000000-0005-0000-0000-00001C040000}"/>
    <cellStyle name="_TableHead_01 AVP_ Project Infinitum_Petrobras_CRI_20100526_Quadro Comparativo_CRI 400_BR Properties (Modulos+TNU) 20100629 v1 (2)" xfId="5036" xr:uid="{00000000-0005-0000-0000-00001D040000}"/>
    <cellStyle name="_TableHead_01 AVP_ Project Infinitum_Petrobras_CRI_20100526_Quadro Comparativo_CRI 400_BR Properties (Modulos+TNU) 20100629 v1 (2)_PDG_CRI 400_Fluxo Financeiro 20100904" xfId="5037" xr:uid="{00000000-0005-0000-0000-00001E040000}"/>
    <cellStyle name="_TableHead_01 AVP_ Project Infinitum_Quadro Comparativo_CRI 400_BR Properties (Modulos+TNU) 20100629 v1 (2)" xfId="5038" xr:uid="{00000000-0005-0000-0000-00001F040000}"/>
    <cellStyle name="_TableHead_01 AVP_ Project Infinitum_Quadro Comparativo_CRI 400_BR Properties (Modulos+TNU) 20100629 v1 (2)_PDG_CRI 400_Fluxo Financeiro 20100904" xfId="5039" xr:uid="{00000000-0005-0000-0000-000020040000}"/>
    <cellStyle name="_TableHead_02 TMX Brazil Management Projections_R$" xfId="5040" xr:uid="{00000000-0005-0000-0000-000021040000}"/>
    <cellStyle name="_TableHead_02 TMX Brazil Management Projections_R$_BHG_CRI_20100310" xfId="5041" xr:uid="{00000000-0005-0000-0000-000022040000}"/>
    <cellStyle name="_TableHead_02 TMX Brazil Management Projections_R$_BR_Malls_CRI_20090819" xfId="5042" xr:uid="{00000000-0005-0000-0000-000023040000}"/>
    <cellStyle name="_TableHead_02 TMX Brazil Management Projections_R$_BR_Malls_CRI_20090819_Quadro Comparativo_CRI 400_BR Properties (Modulos+TNU) 20100629 v1 (2)" xfId="5043" xr:uid="{00000000-0005-0000-0000-000024040000}"/>
    <cellStyle name="_TableHead_02 TMX Brazil Management Projections_R$_BR_Malls_CRI_20090819_Quadro Comparativo_CRI 400_BR Properties (Modulos+TNU) 20100629 v1 (2)_PDG_CRI 400_Fluxo Financeiro 20100904" xfId="5044" xr:uid="{00000000-0005-0000-0000-000025040000}"/>
    <cellStyle name="_TableHead_02 TMX Brazil Management Projections_R$_BR_Malls_CRI_20090918" xfId="5045" xr:uid="{00000000-0005-0000-0000-000026040000}"/>
    <cellStyle name="_TableHead_02 TMX Brazil Management Projections_R$_BR_Malls_CRI_20090918_Quadro Comparativo_CRI 400_BR Properties (Modulos+TNU) 20100629 v1 (2)" xfId="5046" xr:uid="{00000000-0005-0000-0000-000027040000}"/>
    <cellStyle name="_TableHead_02 TMX Brazil Management Projections_R$_BR_Malls_CRI_20090918_Quadro Comparativo_CRI 400_BR Properties (Modulos+TNU) 20100629 v1 (2)_PDG_CRI 400_Fluxo Financeiro 20100904" xfId="5047" xr:uid="{00000000-0005-0000-0000-000028040000}"/>
    <cellStyle name="_TableHead_02 TMX Brazil Management Projections_R$_Brasal_CRI 476_Fluxo Financeiro 20101022 (versão RB Capital - final)" xfId="5048" xr:uid="{00000000-0005-0000-0000-000029040000}"/>
    <cellStyle name="_TableHead_02 TMX Brazil Management Projections_R$_Fluxo Financeiro_CRI PDG_476_20100714 v1" xfId="5049" xr:uid="{00000000-0005-0000-0000-00002A040000}"/>
    <cellStyle name="_TableHead_02 TMX Brazil Management Projections_R$_Fluxo Financeiro_CRI PDG_476_20100722 v3" xfId="5050" xr:uid="{00000000-0005-0000-0000-00002B040000}"/>
    <cellStyle name="_TableHead_02 TMX Brazil Management Projections_R$_Fluxo_CRI 400_BR Properties (Modulos+TNU) 20100707 (final III)" xfId="5051" xr:uid="{00000000-0005-0000-0000-00002C040000}"/>
    <cellStyle name="_TableHead_02 TMX Brazil Management Projections_R$_PDG_CRI 400_Fluxo Financeiro 20100803 v1" xfId="5052" xr:uid="{00000000-0005-0000-0000-00002D040000}"/>
    <cellStyle name="_TableHead_02 TMX Brazil Management Projections_R$_PDG_CRI 400_Fluxo Financeiro 20100904" xfId="5053" xr:uid="{00000000-0005-0000-0000-00002E040000}"/>
    <cellStyle name="_TableHead_02 TMX Brazil Management Projections_R$_PDG_CRI 400_Fluxo Financeiro 20100928 (final)" xfId="5054" xr:uid="{00000000-0005-0000-0000-00002F040000}"/>
    <cellStyle name="_TableHead_02 TMX Brazil Management Projections_R$_PDG_CRI 400_Fluxo Financeiro 20100929 (final - book)" xfId="5055" xr:uid="{00000000-0005-0000-0000-000030040000}"/>
    <cellStyle name="_TableHead_02 TMX Brazil Management Projections_R$_PDG_CRI 400_Tabela de Preenchimento" xfId="5056" xr:uid="{00000000-0005-0000-0000-000031040000}"/>
    <cellStyle name="_TableHead_02 TMX Brazil Management Projections_R$_Petrobras_CRI_20100526" xfId="5057" xr:uid="{00000000-0005-0000-0000-000032040000}"/>
    <cellStyle name="_TableHead_02 TMX Brazil Management Projections_R$_Petrobras_CRI_20100526_Quadro Comparativo_CRI 400_BR Properties (Modulos+TNU) 20100629 v1 (2)" xfId="5058" xr:uid="{00000000-0005-0000-0000-000033040000}"/>
    <cellStyle name="_TableHead_02 TMX Brazil Management Projections_R$_Petrobras_CRI_20100526_Quadro Comparativo_CRI 400_BR Properties (Modulos+TNU) 20100629 v1 (2)_PDG_CRI 400_Fluxo Financeiro 20100904" xfId="5059" xr:uid="{00000000-0005-0000-0000-000034040000}"/>
    <cellStyle name="_TableHead_02 TMX Brazil Management Projections_R$_Quadro Comparativo_CRI 400_BR Properties (Modulos+TNU) 20100629 v1 (2)" xfId="5060" xr:uid="{00000000-0005-0000-0000-000035040000}"/>
    <cellStyle name="_TableHead_02 TMX Brazil Management Projections_R$_Quadro Comparativo_CRI 400_BR Properties (Modulos+TNU) 20100629 v1 (2)_PDG_CRI 400_Fluxo Financeiro 20100904" xfId="5061" xr:uid="{00000000-0005-0000-0000-000036040000}"/>
    <cellStyle name="_TableHead_02 WACC" xfId="5062" xr:uid="{00000000-0005-0000-0000-000037040000}"/>
    <cellStyle name="_TableHead_02 WACC_BHG_CRI_20100310" xfId="5063" xr:uid="{00000000-0005-0000-0000-000038040000}"/>
    <cellStyle name="_TableHead_02 WACC_BR_Malls_CRI_20090819" xfId="5064" xr:uid="{00000000-0005-0000-0000-000039040000}"/>
    <cellStyle name="_TableHead_02 WACC_BR_Malls_CRI_20090819_Quadro Comparativo_CRI 400_BR Properties (Modulos+TNU) 20100629 v1 (2)" xfId="5065" xr:uid="{00000000-0005-0000-0000-00003A040000}"/>
    <cellStyle name="_TableHead_02 WACC_BR_Malls_CRI_20090819_Quadro Comparativo_CRI 400_BR Properties (Modulos+TNU) 20100629 v1 (2)_PDG_CRI 400_Fluxo Financeiro 20100904" xfId="5066" xr:uid="{00000000-0005-0000-0000-00003B040000}"/>
    <cellStyle name="_TableHead_02 WACC_BR_Malls_CRI_20090918" xfId="5067" xr:uid="{00000000-0005-0000-0000-00003C040000}"/>
    <cellStyle name="_TableHead_02 WACC_BR_Malls_CRI_20090918_Quadro Comparativo_CRI 400_BR Properties (Modulos+TNU) 20100629 v1 (2)" xfId="5068" xr:uid="{00000000-0005-0000-0000-00003D040000}"/>
    <cellStyle name="_TableHead_02 WACC_BR_Malls_CRI_20090918_Quadro Comparativo_CRI 400_BR Properties (Modulos+TNU) 20100629 v1 (2)_PDG_CRI 400_Fluxo Financeiro 20100904" xfId="5069" xr:uid="{00000000-0005-0000-0000-00003E040000}"/>
    <cellStyle name="_TableHead_02 WACC_Brasal_CRI 476_Fluxo Financeiro 20101022 (versão RB Capital - final)" xfId="5070" xr:uid="{00000000-0005-0000-0000-00003F040000}"/>
    <cellStyle name="_TableHead_02 WACC_Fluxo Financeiro_CRI PDG_476_20100714 v1" xfId="5071" xr:uid="{00000000-0005-0000-0000-000040040000}"/>
    <cellStyle name="_TableHead_02 WACC_Fluxo Financeiro_CRI PDG_476_20100722 v3" xfId="5072" xr:uid="{00000000-0005-0000-0000-000041040000}"/>
    <cellStyle name="_TableHead_02 WACC_Fluxo_CRI 400_BR Properties (Modulos+TNU) 20100707 (final III)" xfId="5073" xr:uid="{00000000-0005-0000-0000-000042040000}"/>
    <cellStyle name="_TableHead_02 WACC_PDG_CRI 400_Fluxo Financeiro 20100803 v1" xfId="5074" xr:uid="{00000000-0005-0000-0000-000043040000}"/>
    <cellStyle name="_TableHead_02 WACC_PDG_CRI 400_Fluxo Financeiro 20100904" xfId="5075" xr:uid="{00000000-0005-0000-0000-000044040000}"/>
    <cellStyle name="_TableHead_02 WACC_PDG_CRI 400_Fluxo Financeiro 20100928 (final)" xfId="5076" xr:uid="{00000000-0005-0000-0000-000045040000}"/>
    <cellStyle name="_TableHead_02 WACC_PDG_CRI 400_Fluxo Financeiro 20100929 (final - book)" xfId="5077" xr:uid="{00000000-0005-0000-0000-000046040000}"/>
    <cellStyle name="_TableHead_02 WACC_PDG_CRI 400_Tabela de Preenchimento" xfId="5078" xr:uid="{00000000-0005-0000-0000-000047040000}"/>
    <cellStyle name="_TableHead_02 WACC_Petrobras_CRI_20100526" xfId="5079" xr:uid="{00000000-0005-0000-0000-000048040000}"/>
    <cellStyle name="_TableHead_02 WACC_Petrobras_CRI_20100526_Quadro Comparativo_CRI 400_BR Properties (Modulos+TNU) 20100629 v1 (2)" xfId="5080" xr:uid="{00000000-0005-0000-0000-000049040000}"/>
    <cellStyle name="_TableHead_02 WACC_Petrobras_CRI_20100526_Quadro Comparativo_CRI 400_BR Properties (Modulos+TNU) 20100629 v1 (2)_PDG_CRI 400_Fluxo Financeiro 20100904" xfId="5081" xr:uid="{00000000-0005-0000-0000-00004A040000}"/>
    <cellStyle name="_TableHead_02 WACC_Quadro Comparativo_CRI 400_BR Properties (Modulos+TNU) 20100629 v1 (2)" xfId="5082" xr:uid="{00000000-0005-0000-0000-00004B040000}"/>
    <cellStyle name="_TableHead_02 WACC_Quadro Comparativo_CRI 400_BR Properties (Modulos+TNU) 20100629 v1 (2)_PDG_CRI 400_Fluxo Financeiro 20100904" xfId="5083" xr:uid="{00000000-0005-0000-0000-00004C040000}"/>
    <cellStyle name="_TableHead_05 WACC" xfId="5084" xr:uid="{00000000-0005-0000-0000-00004D040000}"/>
    <cellStyle name="_TableHead_05 WACC_BHG_CRI_20100310" xfId="5085" xr:uid="{00000000-0005-0000-0000-00004E040000}"/>
    <cellStyle name="_TableHead_05 WACC_BR_Malls_CRI_20090819" xfId="5086" xr:uid="{00000000-0005-0000-0000-00004F040000}"/>
    <cellStyle name="_TableHead_05 WACC_BR_Malls_CRI_20090819_Quadro Comparativo_CRI 400_BR Properties (Modulos+TNU) 20100629 v1 (2)" xfId="5087" xr:uid="{00000000-0005-0000-0000-000050040000}"/>
    <cellStyle name="_TableHead_05 WACC_BR_Malls_CRI_20090819_Quadro Comparativo_CRI 400_BR Properties (Modulos+TNU) 20100629 v1 (2)_PDG_CRI 400_Fluxo Financeiro 20100904" xfId="5088" xr:uid="{00000000-0005-0000-0000-000051040000}"/>
    <cellStyle name="_TableHead_05 WACC_BR_Malls_CRI_20090918" xfId="5089" xr:uid="{00000000-0005-0000-0000-000052040000}"/>
    <cellStyle name="_TableHead_05 WACC_BR_Malls_CRI_20090918_Quadro Comparativo_CRI 400_BR Properties (Modulos+TNU) 20100629 v1 (2)" xfId="5090" xr:uid="{00000000-0005-0000-0000-000053040000}"/>
    <cellStyle name="_TableHead_05 WACC_BR_Malls_CRI_20090918_Quadro Comparativo_CRI 400_BR Properties (Modulos+TNU) 20100629 v1 (2)_PDG_CRI 400_Fluxo Financeiro 20100904" xfId="5091" xr:uid="{00000000-0005-0000-0000-000054040000}"/>
    <cellStyle name="_TableHead_05 WACC_Brasal_CRI 476_Fluxo Financeiro 20101022 (versão RB Capital - final)" xfId="5092" xr:uid="{00000000-0005-0000-0000-000055040000}"/>
    <cellStyle name="_TableHead_05 WACC_Fluxo Financeiro_CRI PDG_476_20100714 v1" xfId="5093" xr:uid="{00000000-0005-0000-0000-000056040000}"/>
    <cellStyle name="_TableHead_05 WACC_Fluxo Financeiro_CRI PDG_476_20100722 v3" xfId="5094" xr:uid="{00000000-0005-0000-0000-000057040000}"/>
    <cellStyle name="_TableHead_05 WACC_Fluxo_CRI 400_BR Properties (Modulos+TNU) 20100707 (final III)" xfId="5095" xr:uid="{00000000-0005-0000-0000-000058040000}"/>
    <cellStyle name="_TableHead_05 WACC_PDG_CRI 400_Fluxo Financeiro 20100803 v1" xfId="5096" xr:uid="{00000000-0005-0000-0000-000059040000}"/>
    <cellStyle name="_TableHead_05 WACC_PDG_CRI 400_Fluxo Financeiro 20100904" xfId="5097" xr:uid="{00000000-0005-0000-0000-00005A040000}"/>
    <cellStyle name="_TableHead_05 WACC_PDG_CRI 400_Fluxo Financeiro 20100928 (final)" xfId="5098" xr:uid="{00000000-0005-0000-0000-00005B040000}"/>
    <cellStyle name="_TableHead_05 WACC_PDG_CRI 400_Fluxo Financeiro 20100929 (final - book)" xfId="5099" xr:uid="{00000000-0005-0000-0000-00005C040000}"/>
    <cellStyle name="_TableHead_05 WACC_PDG_CRI 400_Tabela de Preenchimento" xfId="5100" xr:uid="{00000000-0005-0000-0000-00005D040000}"/>
    <cellStyle name="_TableHead_05 WACC_Petrobras_CRI_20100526" xfId="5101" xr:uid="{00000000-0005-0000-0000-00005E040000}"/>
    <cellStyle name="_TableHead_05 WACC_Petrobras_CRI_20100526_Quadro Comparativo_CRI 400_BR Properties (Modulos+TNU) 20100629 v1 (2)" xfId="5102" xr:uid="{00000000-0005-0000-0000-00005F040000}"/>
    <cellStyle name="_TableHead_05 WACC_Petrobras_CRI_20100526_Quadro Comparativo_CRI 400_BR Properties (Modulos+TNU) 20100629 v1 (2)_PDG_CRI 400_Fluxo Financeiro 20100904" xfId="5103" xr:uid="{00000000-0005-0000-0000-000060040000}"/>
    <cellStyle name="_TableHead_05 WACC_Quadro Comparativo_CRI 400_BR Properties (Modulos+TNU) 20100629 v1 (2)" xfId="5104" xr:uid="{00000000-0005-0000-0000-000061040000}"/>
    <cellStyle name="_TableHead_05 WACC_Quadro Comparativo_CRI 400_BR Properties (Modulos+TNU) 20100629 v1 (2)_PDG_CRI 400_Fluxo Financeiro 20100904" xfId="5105" xr:uid="{00000000-0005-0000-0000-000062040000}"/>
    <cellStyle name="_TableHead_10 yr UST data" xfId="5106" xr:uid="{00000000-0005-0000-0000-000063040000}"/>
    <cellStyle name="_TableHead_10 yr UST data_Quadro Comparativo_CRI 400_BR Properties (Modulos+TNU) 20100629 v1 (2)" xfId="5107" xr:uid="{00000000-0005-0000-0000-000064040000}"/>
    <cellStyle name="_TableHead_10 yr UST data_Quadro Comparativo_CRI 400_BR Properties (Modulos+TNU) 20100629 v1 (2)_PDG_CRI 400_Fluxo Financeiro 20100904" xfId="5108" xr:uid="{00000000-0005-0000-0000-000065040000}"/>
    <cellStyle name="_TableHead_10 yr UST data_Tamboré 31-03-09" xfId="5109" xr:uid="{00000000-0005-0000-0000-000066040000}"/>
    <cellStyle name="_TableHead_10 yr UST data_Tamboré 31-03-09_BHG_CRI_20100310" xfId="5110" xr:uid="{00000000-0005-0000-0000-000067040000}"/>
    <cellStyle name="_TableHead_10 yr UST data_Tamboré 31-03-09_BR_Malls_CRI_20090819" xfId="5111" xr:uid="{00000000-0005-0000-0000-000068040000}"/>
    <cellStyle name="_TableHead_10 yr UST data_Tamboré 31-03-09_BR_Malls_CRI_20090819_Quadro Comparativo_CRI 400_BR Properties (Modulos+TNU) 20100629 v1 (2)" xfId="5112" xr:uid="{00000000-0005-0000-0000-000069040000}"/>
    <cellStyle name="_TableHead_10 yr UST data_Tamboré 31-03-09_BR_Malls_CRI_20090819_Quadro Comparativo_CRI 400_BR Properties (Modulos+TNU) 20100629 v1 (2)_PDG_CRI 400_Fluxo Financeiro 20100904" xfId="5113" xr:uid="{00000000-0005-0000-0000-00006A040000}"/>
    <cellStyle name="_TableHead_10 yr UST data_Tamboré 31-03-09_BR_Malls_CRI_20090918" xfId="5114" xr:uid="{00000000-0005-0000-0000-00006B040000}"/>
    <cellStyle name="_TableHead_10 yr UST data_Tamboré 31-03-09_BR_Malls_CRI_20090918_Quadro Comparativo_CRI 400_BR Properties (Modulos+TNU) 20100629 v1 (2)" xfId="5115" xr:uid="{00000000-0005-0000-0000-00006C040000}"/>
    <cellStyle name="_TableHead_10 yr UST data_Tamboré 31-03-09_BR_Malls_CRI_20090918_Quadro Comparativo_CRI 400_BR Properties (Modulos+TNU) 20100629 v1 (2)_PDG_CRI 400_Fluxo Financeiro 20100904" xfId="5116" xr:uid="{00000000-0005-0000-0000-00006D040000}"/>
    <cellStyle name="_TableHead_10 yr UST data_Tamboré 31-03-09_Brasal_CRI 476_Fluxo Financeiro 20101022 (versão RB Capital - final)" xfId="5117" xr:uid="{00000000-0005-0000-0000-00006E040000}"/>
    <cellStyle name="_TableHead_10 yr UST data_Tamboré 31-03-09_Fluxo Financeiro_CRI PDG_476_20100714 v1" xfId="5118" xr:uid="{00000000-0005-0000-0000-00006F040000}"/>
    <cellStyle name="_TableHead_10 yr UST data_Tamboré 31-03-09_Fluxo Financeiro_CRI PDG_476_20100722 v3" xfId="5119" xr:uid="{00000000-0005-0000-0000-000070040000}"/>
    <cellStyle name="_TableHead_10 yr UST data_Tamboré 31-03-09_Fluxo_CRI 400_BR Properties (Modulos+TNU) 20100707 (final III)" xfId="5120" xr:uid="{00000000-0005-0000-0000-000071040000}"/>
    <cellStyle name="_TableHead_10 yr UST data_Tamboré 31-03-09_PDG_CRI 400_Fluxo Financeiro 20100803 v1" xfId="5121" xr:uid="{00000000-0005-0000-0000-000072040000}"/>
    <cellStyle name="_TableHead_10 yr UST data_Tamboré 31-03-09_PDG_CRI 400_Fluxo Financeiro 20100904" xfId="5122" xr:uid="{00000000-0005-0000-0000-000073040000}"/>
    <cellStyle name="_TableHead_10 yr UST data_Tamboré 31-03-09_PDG_CRI 400_Fluxo Financeiro 20100928 (final)" xfId="5123" xr:uid="{00000000-0005-0000-0000-000074040000}"/>
    <cellStyle name="_TableHead_10 yr UST data_Tamboré 31-03-09_PDG_CRI 400_Fluxo Financeiro 20100929 (final - book)" xfId="5124" xr:uid="{00000000-0005-0000-0000-000075040000}"/>
    <cellStyle name="_TableHead_10 yr UST data_Tamboré 31-03-09_PDG_CRI 400_Tabela de Preenchimento" xfId="5125" xr:uid="{00000000-0005-0000-0000-000076040000}"/>
    <cellStyle name="_TableHead_10 yr UST data_Tamboré 31-03-09_Petrobras_CRI_20100526" xfId="5126" xr:uid="{00000000-0005-0000-0000-000077040000}"/>
    <cellStyle name="_TableHead_10 yr UST data_Tamboré 31-03-09_Petrobras_CRI_20100526_Quadro Comparativo_CRI 400_BR Properties (Modulos+TNU) 20100629 v1 (2)" xfId="5127" xr:uid="{00000000-0005-0000-0000-000078040000}"/>
    <cellStyle name="_TableHead_10 yr UST data_Tamboré 31-03-09_Petrobras_CRI_20100526_Quadro Comparativo_CRI 400_BR Properties (Modulos+TNU) 20100629 v1 (2)_PDG_CRI 400_Fluxo Financeiro 20100904" xfId="5128" xr:uid="{00000000-0005-0000-0000-000079040000}"/>
    <cellStyle name="_TableHead_10 yr UST data_Tamboré 31-03-09_Quadro Comparativo_CRI 400_BR Properties (Modulos+TNU) 20100629 v1 (2)" xfId="5129" xr:uid="{00000000-0005-0000-0000-00007A040000}"/>
    <cellStyle name="_TableHead_10 yr UST data_Tamboré 31-03-09_Quadro Comparativo_CRI 400_BR Properties (Modulos+TNU) 20100629 v1 (2)_PDG_CRI 400_Fluxo Financeiro 20100904" xfId="5130" xr:uid="{00000000-0005-0000-0000-00007B040000}"/>
    <cellStyle name="_TableHead_AVP_ NewCo" xfId="5131" xr:uid="{00000000-0005-0000-0000-00007C040000}"/>
    <cellStyle name="_TableHead_AVP_ NewCo_BHG_CRI_20100310" xfId="5132" xr:uid="{00000000-0005-0000-0000-00007D040000}"/>
    <cellStyle name="_TableHead_AVP_ NewCo_BR_Malls_CRI_20090819" xfId="5133" xr:uid="{00000000-0005-0000-0000-00007E040000}"/>
    <cellStyle name="_TableHead_AVP_ NewCo_BR_Malls_CRI_20090819_Quadro Comparativo_CRI 400_BR Properties (Modulos+TNU) 20100629 v1 (2)" xfId="5134" xr:uid="{00000000-0005-0000-0000-00007F040000}"/>
    <cellStyle name="_TableHead_AVP_ NewCo_BR_Malls_CRI_20090819_Quadro Comparativo_CRI 400_BR Properties (Modulos+TNU) 20100629 v1 (2)_PDG_CRI 400_Fluxo Financeiro 20100904" xfId="5135" xr:uid="{00000000-0005-0000-0000-000080040000}"/>
    <cellStyle name="_TableHead_AVP_ NewCo_BR_Malls_CRI_20090918" xfId="5136" xr:uid="{00000000-0005-0000-0000-000081040000}"/>
    <cellStyle name="_TableHead_AVP_ NewCo_BR_Malls_CRI_20090918_Quadro Comparativo_CRI 400_BR Properties (Modulos+TNU) 20100629 v1 (2)" xfId="5137" xr:uid="{00000000-0005-0000-0000-000082040000}"/>
    <cellStyle name="_TableHead_AVP_ NewCo_BR_Malls_CRI_20090918_Quadro Comparativo_CRI 400_BR Properties (Modulos+TNU) 20100629 v1 (2)_PDG_CRI 400_Fluxo Financeiro 20100904" xfId="5138" xr:uid="{00000000-0005-0000-0000-000083040000}"/>
    <cellStyle name="_TableHead_AVP_ NewCo_Brasal_CRI 476_Fluxo Financeiro 20101022 (versão RB Capital - final)" xfId="5139" xr:uid="{00000000-0005-0000-0000-000084040000}"/>
    <cellStyle name="_TableHead_AVP_ NewCo_Fluxo Financeiro_CRI PDG_476_20100714 v1" xfId="5140" xr:uid="{00000000-0005-0000-0000-000085040000}"/>
    <cellStyle name="_TableHead_AVP_ NewCo_Fluxo Financeiro_CRI PDG_476_20100722 v3" xfId="5141" xr:uid="{00000000-0005-0000-0000-000086040000}"/>
    <cellStyle name="_TableHead_AVP_ NewCo_Fluxo_CRI 400_BR Properties (Modulos+TNU) 20100707 (final III)" xfId="5142" xr:uid="{00000000-0005-0000-0000-000087040000}"/>
    <cellStyle name="_TableHead_AVP_ NewCo_PDG_CRI 400_Fluxo Financeiro 20100803 v1" xfId="5143" xr:uid="{00000000-0005-0000-0000-000088040000}"/>
    <cellStyle name="_TableHead_AVP_ NewCo_PDG_CRI 400_Fluxo Financeiro 20100904" xfId="5144" xr:uid="{00000000-0005-0000-0000-000089040000}"/>
    <cellStyle name="_TableHead_AVP_ NewCo_PDG_CRI 400_Fluxo Financeiro 20100928 (final)" xfId="5145" xr:uid="{00000000-0005-0000-0000-00008A040000}"/>
    <cellStyle name="_TableHead_AVP_ NewCo_PDG_CRI 400_Fluxo Financeiro 20100929 (final - book)" xfId="5146" xr:uid="{00000000-0005-0000-0000-00008B040000}"/>
    <cellStyle name="_TableHead_AVP_ NewCo_PDG_CRI 400_Tabela de Preenchimento" xfId="5147" xr:uid="{00000000-0005-0000-0000-00008C040000}"/>
    <cellStyle name="_TableHead_AVP_ NewCo_Petrobras_CRI_20100526" xfId="5148" xr:uid="{00000000-0005-0000-0000-00008D040000}"/>
    <cellStyle name="_TableHead_AVP_ NewCo_Petrobras_CRI_20100526_Quadro Comparativo_CRI 400_BR Properties (Modulos+TNU) 20100629 v1 (2)" xfId="5149" xr:uid="{00000000-0005-0000-0000-00008E040000}"/>
    <cellStyle name="_TableHead_AVP_ NewCo_Petrobras_CRI_20100526_Quadro Comparativo_CRI 400_BR Properties (Modulos+TNU) 20100629 v1 (2)_PDG_CRI 400_Fluxo Financeiro 20100904" xfId="5150" xr:uid="{00000000-0005-0000-0000-00008F040000}"/>
    <cellStyle name="_TableHead_AVP_ NewCo_Quadro Comparativo_CRI 400_BR Properties (Modulos+TNU) 20100629 v1 (2)" xfId="5151" xr:uid="{00000000-0005-0000-0000-000090040000}"/>
    <cellStyle name="_TableHead_AVP_ NewCo_Quadro Comparativo_CRI 400_BR Properties (Modulos+TNU) 20100629 v1 (2)_PDG_CRI 400_Fluxo Financeiro 20100904" xfId="5152" xr:uid="{00000000-0005-0000-0000-000091040000}"/>
    <cellStyle name="_TableHead_Beatles WACC Calculation" xfId="5153" xr:uid="{00000000-0005-0000-0000-000092040000}"/>
    <cellStyle name="_TableHead_Beatles WACC Calculation_BHG_CRI_20100310" xfId="5154" xr:uid="{00000000-0005-0000-0000-000093040000}"/>
    <cellStyle name="_TableHead_Beatles WACC Calculation_BR_Malls_CRI_20090819" xfId="5155" xr:uid="{00000000-0005-0000-0000-000094040000}"/>
    <cellStyle name="_TableHead_Beatles WACC Calculation_BR_Malls_CRI_20090819_Quadro Comparativo_CRI 400_BR Properties (Modulos+TNU) 20100629 v1 (2)" xfId="5156" xr:uid="{00000000-0005-0000-0000-000095040000}"/>
    <cellStyle name="_TableHead_Beatles WACC Calculation_BR_Malls_CRI_20090819_Quadro Comparativo_CRI 400_BR Properties (Modulos+TNU) 20100629 v1 (2)_PDG_CRI 400_Fluxo Financeiro 20100904" xfId="5157" xr:uid="{00000000-0005-0000-0000-000096040000}"/>
    <cellStyle name="_TableHead_Beatles WACC Calculation_BR_Malls_CRI_20090918" xfId="5158" xr:uid="{00000000-0005-0000-0000-000097040000}"/>
    <cellStyle name="_TableHead_Beatles WACC Calculation_BR_Malls_CRI_20090918_Quadro Comparativo_CRI 400_BR Properties (Modulos+TNU) 20100629 v1 (2)" xfId="5159" xr:uid="{00000000-0005-0000-0000-000098040000}"/>
    <cellStyle name="_TableHead_Beatles WACC Calculation_BR_Malls_CRI_20090918_Quadro Comparativo_CRI 400_BR Properties (Modulos+TNU) 20100629 v1 (2)_PDG_CRI 400_Fluxo Financeiro 20100904" xfId="5160" xr:uid="{00000000-0005-0000-0000-000099040000}"/>
    <cellStyle name="_TableHead_Beatles WACC Calculation_Brasal_CRI 476_Fluxo Financeiro 20101022 (versão RB Capital - final)" xfId="5161" xr:uid="{00000000-0005-0000-0000-00009A040000}"/>
    <cellStyle name="_TableHead_Beatles WACC Calculation_Fluxo Financeiro_CRI PDG_476_20100714 v1" xfId="5162" xr:uid="{00000000-0005-0000-0000-00009B040000}"/>
    <cellStyle name="_TableHead_Beatles WACC Calculation_Fluxo Financeiro_CRI PDG_476_20100722 v3" xfId="5163" xr:uid="{00000000-0005-0000-0000-00009C040000}"/>
    <cellStyle name="_TableHead_Beatles WACC Calculation_Fluxo_CRI 400_BR Properties (Modulos+TNU) 20100707 (final III)" xfId="5164" xr:uid="{00000000-0005-0000-0000-00009D040000}"/>
    <cellStyle name="_TableHead_Beatles WACC Calculation_PDG_CRI 400_Fluxo Financeiro 20100803 v1" xfId="5165" xr:uid="{00000000-0005-0000-0000-00009E040000}"/>
    <cellStyle name="_TableHead_Beatles WACC Calculation_PDG_CRI 400_Fluxo Financeiro 20100904" xfId="5166" xr:uid="{00000000-0005-0000-0000-00009F040000}"/>
    <cellStyle name="_TableHead_Beatles WACC Calculation_PDG_CRI 400_Fluxo Financeiro 20100928 (final)" xfId="5167" xr:uid="{00000000-0005-0000-0000-0000A0040000}"/>
    <cellStyle name="_TableHead_Beatles WACC Calculation_PDG_CRI 400_Fluxo Financeiro 20100929 (final - book)" xfId="5168" xr:uid="{00000000-0005-0000-0000-0000A1040000}"/>
    <cellStyle name="_TableHead_Beatles WACC Calculation_PDG_CRI 400_Tabela de Preenchimento" xfId="5169" xr:uid="{00000000-0005-0000-0000-0000A2040000}"/>
    <cellStyle name="_TableHead_Beatles WACC Calculation_Petrobras_CRI_20100526" xfId="5170" xr:uid="{00000000-0005-0000-0000-0000A3040000}"/>
    <cellStyle name="_TableHead_Beatles WACC Calculation_Petrobras_CRI_20100526_Quadro Comparativo_CRI 400_BR Properties (Modulos+TNU) 20100629 v1 (2)" xfId="5171" xr:uid="{00000000-0005-0000-0000-0000A4040000}"/>
    <cellStyle name="_TableHead_Beatles WACC Calculation_Petrobras_CRI_20100526_Quadro Comparativo_CRI 400_BR Properties (Modulos+TNU) 20100629 v1 (2)_PDG_CRI 400_Fluxo Financeiro 20100904" xfId="5172" xr:uid="{00000000-0005-0000-0000-0000A5040000}"/>
    <cellStyle name="_TableHead_Beatles WACC Calculation_Quadro Comparativo_CRI 400_BR Properties (Modulos+TNU) 20100629 v1 (2)" xfId="5173" xr:uid="{00000000-0005-0000-0000-0000A6040000}"/>
    <cellStyle name="_TableHead_Beatles WACC Calculation_Quadro Comparativo_CRI 400_BR Properties (Modulos+TNU) 20100629 v1 (2)_PDG_CRI 400_Fluxo Financeiro 20100904" xfId="5174" xr:uid="{00000000-0005-0000-0000-0000A7040000}"/>
    <cellStyle name="_TableHead_KIARA Valuation Model" xfId="5175" xr:uid="{00000000-0005-0000-0000-0000A8040000}"/>
    <cellStyle name="_TableHead_KIARA Valuation Model_BHG_CRI_20100310" xfId="5176" xr:uid="{00000000-0005-0000-0000-0000A9040000}"/>
    <cellStyle name="_TableHead_KIARA Valuation Model_BR_Malls_CRI_20090819" xfId="5177" xr:uid="{00000000-0005-0000-0000-0000AA040000}"/>
    <cellStyle name="_TableHead_KIARA Valuation Model_BR_Malls_CRI_20090819_Quadro Comparativo_CRI 400_BR Properties (Modulos+TNU) 20100629 v1 (2)" xfId="5178" xr:uid="{00000000-0005-0000-0000-0000AB040000}"/>
    <cellStyle name="_TableHead_KIARA Valuation Model_BR_Malls_CRI_20090819_Quadro Comparativo_CRI 400_BR Properties (Modulos+TNU) 20100629 v1 (2)_PDG_CRI 400_Fluxo Financeiro 20100904" xfId="5179" xr:uid="{00000000-0005-0000-0000-0000AC040000}"/>
    <cellStyle name="_TableHead_KIARA Valuation Model_BR_Malls_CRI_20090918" xfId="5180" xr:uid="{00000000-0005-0000-0000-0000AD040000}"/>
    <cellStyle name="_TableHead_KIARA Valuation Model_BR_Malls_CRI_20090918_Quadro Comparativo_CRI 400_BR Properties (Modulos+TNU) 20100629 v1 (2)" xfId="5181" xr:uid="{00000000-0005-0000-0000-0000AE040000}"/>
    <cellStyle name="_TableHead_KIARA Valuation Model_BR_Malls_CRI_20090918_Quadro Comparativo_CRI 400_BR Properties (Modulos+TNU) 20100629 v1 (2)_PDG_CRI 400_Fluxo Financeiro 20100904" xfId="5182" xr:uid="{00000000-0005-0000-0000-0000AF040000}"/>
    <cellStyle name="_TableHead_KIARA Valuation Model_Brasal_CRI 476_Fluxo Financeiro 20101022 (versão RB Capital - final)" xfId="5183" xr:uid="{00000000-0005-0000-0000-0000B0040000}"/>
    <cellStyle name="_TableHead_KIARA Valuation Model_Fluxo Financeiro_CRI PDG_476_20100714 v1" xfId="5184" xr:uid="{00000000-0005-0000-0000-0000B1040000}"/>
    <cellStyle name="_TableHead_KIARA Valuation Model_Fluxo Financeiro_CRI PDG_476_20100722 v3" xfId="5185" xr:uid="{00000000-0005-0000-0000-0000B2040000}"/>
    <cellStyle name="_TableHead_KIARA Valuation Model_Fluxo_CRI 400_BR Properties (Modulos+TNU) 20100707 (final III)" xfId="5186" xr:uid="{00000000-0005-0000-0000-0000B3040000}"/>
    <cellStyle name="_TableHead_KIARA Valuation Model_PDG_CRI 400_Fluxo Financeiro 20100803 v1" xfId="5187" xr:uid="{00000000-0005-0000-0000-0000B4040000}"/>
    <cellStyle name="_TableHead_KIARA Valuation Model_PDG_CRI 400_Fluxo Financeiro 20100904" xfId="5188" xr:uid="{00000000-0005-0000-0000-0000B5040000}"/>
    <cellStyle name="_TableHead_KIARA Valuation Model_PDG_CRI 400_Fluxo Financeiro 20100928 (final)" xfId="5189" xr:uid="{00000000-0005-0000-0000-0000B6040000}"/>
    <cellStyle name="_TableHead_KIARA Valuation Model_PDG_CRI 400_Fluxo Financeiro 20100929 (final - book)" xfId="5190" xr:uid="{00000000-0005-0000-0000-0000B7040000}"/>
    <cellStyle name="_TableHead_KIARA Valuation Model_PDG_CRI 400_Tabela de Preenchimento" xfId="5191" xr:uid="{00000000-0005-0000-0000-0000B8040000}"/>
    <cellStyle name="_TableHead_KIARA Valuation Model_Petrobras_CRI_20100526" xfId="5192" xr:uid="{00000000-0005-0000-0000-0000B9040000}"/>
    <cellStyle name="_TableHead_KIARA Valuation Model_Petrobras_CRI_20100526_Quadro Comparativo_CRI 400_BR Properties (Modulos+TNU) 20100629 v1 (2)" xfId="5193" xr:uid="{00000000-0005-0000-0000-0000BA040000}"/>
    <cellStyle name="_TableHead_KIARA Valuation Model_Petrobras_CRI_20100526_Quadro Comparativo_CRI 400_BR Properties (Modulos+TNU) 20100629 v1 (2)_PDG_CRI 400_Fluxo Financeiro 20100904" xfId="5194" xr:uid="{00000000-0005-0000-0000-0000BB040000}"/>
    <cellStyle name="_TableHead_KIARA Valuation Model_Quadro Comparativo_CRI 400_BR Properties (Modulos+TNU) 20100629 v1 (2)" xfId="5195" xr:uid="{00000000-0005-0000-0000-0000BC040000}"/>
    <cellStyle name="_TableHead_KIARA Valuation Model_Quadro Comparativo_CRI 400_BR Properties (Modulos+TNU) 20100629 v1 (2)_PDG_CRI 400_Fluxo Financeiro 20100904" xfId="5196" xr:uid="{00000000-0005-0000-0000-0000BD040000}"/>
    <cellStyle name="_TableHead_Quadro Comparativo_CRI 400_BR Properties (Modulos+TNU) 20100629 v1 (2)" xfId="5197" xr:uid="{00000000-0005-0000-0000-0000BE040000}"/>
    <cellStyle name="_TableHead_Quadro Comparativo_CRI 400_BR Properties (Modulos+TNU) 20100629 v1 (2)_PDG_CRI 400_Fluxo Financeiro 20100904" xfId="5198" xr:uid="{00000000-0005-0000-0000-0000BF040000}"/>
    <cellStyle name="_TableHead_Tamboré 31-03-09" xfId="5199" xr:uid="{00000000-0005-0000-0000-0000C0040000}"/>
    <cellStyle name="_TableHead_Tamboré 31-03-09_BHG_CRI_20100310" xfId="5200" xr:uid="{00000000-0005-0000-0000-0000C1040000}"/>
    <cellStyle name="_TableHead_Tamboré 31-03-09_BR_Malls_CRI_20090819" xfId="5201" xr:uid="{00000000-0005-0000-0000-0000C2040000}"/>
    <cellStyle name="_TableHead_Tamboré 31-03-09_BR_Malls_CRI_20090819_Quadro Comparativo_CRI 400_BR Properties (Modulos+TNU) 20100629 v1 (2)" xfId="5202" xr:uid="{00000000-0005-0000-0000-0000C3040000}"/>
    <cellStyle name="_TableHead_Tamboré 31-03-09_BR_Malls_CRI_20090819_Quadro Comparativo_CRI 400_BR Properties (Modulos+TNU) 20100629 v1 (2)_PDG_CRI 400_Fluxo Financeiro 20100904" xfId="5203" xr:uid="{00000000-0005-0000-0000-0000C4040000}"/>
    <cellStyle name="_TableHead_Tamboré 31-03-09_BR_Malls_CRI_20090918" xfId="5204" xr:uid="{00000000-0005-0000-0000-0000C5040000}"/>
    <cellStyle name="_TableHead_Tamboré 31-03-09_BR_Malls_CRI_20090918_Quadro Comparativo_CRI 400_BR Properties (Modulos+TNU) 20100629 v1 (2)" xfId="5205" xr:uid="{00000000-0005-0000-0000-0000C6040000}"/>
    <cellStyle name="_TableHead_Tamboré 31-03-09_BR_Malls_CRI_20090918_Quadro Comparativo_CRI 400_BR Properties (Modulos+TNU) 20100629 v1 (2)_PDG_CRI 400_Fluxo Financeiro 20100904" xfId="5206" xr:uid="{00000000-0005-0000-0000-0000C7040000}"/>
    <cellStyle name="_TableHead_Tamboré 31-03-09_Brasal_CRI 476_Fluxo Financeiro 20101022 (versão RB Capital - final)" xfId="5207" xr:uid="{00000000-0005-0000-0000-0000C8040000}"/>
    <cellStyle name="_TableHead_Tamboré 31-03-09_Fluxo Financeiro_CRI PDG_476_20100714 v1" xfId="5208" xr:uid="{00000000-0005-0000-0000-0000C9040000}"/>
    <cellStyle name="_TableHead_Tamboré 31-03-09_Fluxo Financeiro_CRI PDG_476_20100722 v3" xfId="5209" xr:uid="{00000000-0005-0000-0000-0000CA040000}"/>
    <cellStyle name="_TableHead_Tamboré 31-03-09_Fluxo_CRI 400_BR Properties (Modulos+TNU) 20100707 (final III)" xfId="5210" xr:uid="{00000000-0005-0000-0000-0000CB040000}"/>
    <cellStyle name="_TableHead_Tamboré 31-03-09_PDG_CRI 400_Fluxo Financeiro 20100803 v1" xfId="5211" xr:uid="{00000000-0005-0000-0000-0000CC040000}"/>
    <cellStyle name="_TableHead_Tamboré 31-03-09_PDG_CRI 400_Fluxo Financeiro 20100904" xfId="5212" xr:uid="{00000000-0005-0000-0000-0000CD040000}"/>
    <cellStyle name="_TableHead_Tamboré 31-03-09_PDG_CRI 400_Fluxo Financeiro 20100928 (final)" xfId="5213" xr:uid="{00000000-0005-0000-0000-0000CE040000}"/>
    <cellStyle name="_TableHead_Tamboré 31-03-09_PDG_CRI 400_Fluxo Financeiro 20100929 (final - book)" xfId="5214" xr:uid="{00000000-0005-0000-0000-0000CF040000}"/>
    <cellStyle name="_TableHead_Tamboré 31-03-09_PDG_CRI 400_Tabela de Preenchimento" xfId="5215" xr:uid="{00000000-0005-0000-0000-0000D0040000}"/>
    <cellStyle name="_TableHead_Tamboré 31-03-09_Petrobras_CRI_20100526" xfId="5216" xr:uid="{00000000-0005-0000-0000-0000D1040000}"/>
    <cellStyle name="_TableHead_Tamboré 31-03-09_Petrobras_CRI_20100526_Quadro Comparativo_CRI 400_BR Properties (Modulos+TNU) 20100629 v1 (2)" xfId="5217" xr:uid="{00000000-0005-0000-0000-0000D2040000}"/>
    <cellStyle name="_TableHead_Tamboré 31-03-09_Petrobras_CRI_20100526_Quadro Comparativo_CRI 400_BR Properties (Modulos+TNU) 20100629 v1 (2)_PDG_CRI 400_Fluxo Financeiro 20100904" xfId="5218" xr:uid="{00000000-0005-0000-0000-0000D3040000}"/>
    <cellStyle name="_TableHead_Tamboré 31-03-09_Quadro Comparativo_CRI 400_BR Properties (Modulos+TNU) 20100629 v1 (2)" xfId="5219" xr:uid="{00000000-0005-0000-0000-0000D4040000}"/>
    <cellStyle name="_TableHead_Tamboré 31-03-09_Quadro Comparativo_CRI 400_BR Properties (Modulos+TNU) 20100629 v1 (2)_PDG_CRI 400_Fluxo Financeiro 20100904" xfId="5220" xr:uid="{00000000-0005-0000-0000-0000D5040000}"/>
    <cellStyle name="_TableHeading" xfId="5221" xr:uid="{00000000-0005-0000-0000-0000D6040000}"/>
    <cellStyle name="_TableHeading_BHG_CRI_20100310" xfId="5222" xr:uid="{00000000-0005-0000-0000-0000D7040000}"/>
    <cellStyle name="_TableHeading_BR_Malls_CRI_20090819" xfId="5223" xr:uid="{00000000-0005-0000-0000-0000D8040000}"/>
    <cellStyle name="_TableHeading_BR_Malls_CRI_20090819_Quadro Comparativo_CRI 400_BR Properties (Modulos+TNU) 20100629 v1 (2)" xfId="5224" xr:uid="{00000000-0005-0000-0000-0000D9040000}"/>
    <cellStyle name="_TableHeading_BR_Malls_CRI_20090819_Quadro Comparativo_CRI 400_BR Properties (Modulos+TNU) 20100629 v1 (2)_PDG_CRI 400_Fluxo Financeiro 20100904" xfId="5225" xr:uid="{00000000-0005-0000-0000-0000DA040000}"/>
    <cellStyle name="_TableHeading_BR_Malls_CRI_20090918" xfId="5226" xr:uid="{00000000-0005-0000-0000-0000DB040000}"/>
    <cellStyle name="_TableHeading_BR_Malls_CRI_20090918_Quadro Comparativo_CRI 400_BR Properties (Modulos+TNU) 20100629 v1 (2)" xfId="5227" xr:uid="{00000000-0005-0000-0000-0000DC040000}"/>
    <cellStyle name="_TableHeading_BR_Malls_CRI_20090918_Quadro Comparativo_CRI 400_BR Properties (Modulos+TNU) 20100629 v1 (2)_PDG_CRI 400_Fluxo Financeiro 20100904" xfId="5228" xr:uid="{00000000-0005-0000-0000-0000DD040000}"/>
    <cellStyle name="_TableHeading_Brasal_CRI 476_Fluxo Financeiro 20101022 (versão RB Capital - final)" xfId="5229" xr:uid="{00000000-0005-0000-0000-0000DE040000}"/>
    <cellStyle name="_TableHeading_Fluxo Financeiro_CRI PDG_476_20100714 v1" xfId="5230" xr:uid="{00000000-0005-0000-0000-0000DF040000}"/>
    <cellStyle name="_TableHeading_Fluxo Financeiro_CRI PDG_476_20100722 v3" xfId="5231" xr:uid="{00000000-0005-0000-0000-0000E0040000}"/>
    <cellStyle name="_TableHeading_Fluxo_CRI 400_BR Properties (Modulos+TNU) 20100707 (final III)" xfId="5232" xr:uid="{00000000-0005-0000-0000-0000E1040000}"/>
    <cellStyle name="_TableHeading_PDG_CRI 400_Fluxo Financeiro 20100803 v1" xfId="5233" xr:uid="{00000000-0005-0000-0000-0000E2040000}"/>
    <cellStyle name="_TableHeading_PDG_CRI 400_Fluxo Financeiro 20100904" xfId="5234" xr:uid="{00000000-0005-0000-0000-0000E3040000}"/>
    <cellStyle name="_TableHeading_PDG_CRI 400_Fluxo Financeiro 20100928 (final)" xfId="5235" xr:uid="{00000000-0005-0000-0000-0000E4040000}"/>
    <cellStyle name="_TableHeading_PDG_CRI 400_Fluxo Financeiro 20100929 (final - book)" xfId="5236" xr:uid="{00000000-0005-0000-0000-0000E5040000}"/>
    <cellStyle name="_TableHeading_PDG_CRI 400_Tabela de Preenchimento" xfId="5237" xr:uid="{00000000-0005-0000-0000-0000E6040000}"/>
    <cellStyle name="_TableHeading_Petrobras_CRI_20100526" xfId="5238" xr:uid="{00000000-0005-0000-0000-0000E7040000}"/>
    <cellStyle name="_TableHeading_Petrobras_CRI_20100526_Quadro Comparativo_CRI 400_BR Properties (Modulos+TNU) 20100629 v1 (2)" xfId="5239" xr:uid="{00000000-0005-0000-0000-0000E8040000}"/>
    <cellStyle name="_TableHeading_Petrobras_CRI_20100526_Quadro Comparativo_CRI 400_BR Properties (Modulos+TNU) 20100629 v1 (2)_PDG_CRI 400_Fluxo Financeiro 20100904" xfId="5240" xr:uid="{00000000-0005-0000-0000-0000E9040000}"/>
    <cellStyle name="_TableHeading_Quadro Comparativo_CRI 400_BR Properties (Modulos+TNU) 20100629 v1 (2)" xfId="5241" xr:uid="{00000000-0005-0000-0000-0000EA040000}"/>
    <cellStyle name="_TableHeading_Quadro Comparativo_CRI 400_BR Properties (Modulos+TNU) 20100629 v1 (2)_PDG_CRI 400_Fluxo Financeiro 20100904" xfId="5242" xr:uid="{00000000-0005-0000-0000-0000EB040000}"/>
    <cellStyle name="_TableRowBorder" xfId="5243" xr:uid="{00000000-0005-0000-0000-0000EC040000}"/>
    <cellStyle name="_TableRowBorder 2" xfId="5244" xr:uid="{00000000-0005-0000-0000-0000ED040000}"/>
    <cellStyle name="_TableRowBorder 2 2" xfId="5245" xr:uid="{00000000-0005-0000-0000-0000EE040000}"/>
    <cellStyle name="_TableRowBorder 2 2 2" xfId="5246" xr:uid="{00000000-0005-0000-0000-0000EF040000}"/>
    <cellStyle name="_TableRowBorder 2 2 2 2" xfId="5247" xr:uid="{00000000-0005-0000-0000-0000F0040000}"/>
    <cellStyle name="_TableRowBorder 2 2 3" xfId="5248" xr:uid="{00000000-0005-0000-0000-0000F1040000}"/>
    <cellStyle name="_TableRowBorder 2 3" xfId="5249" xr:uid="{00000000-0005-0000-0000-0000F2040000}"/>
    <cellStyle name="_TableRowBorder 2 3 2" xfId="5250" xr:uid="{00000000-0005-0000-0000-0000F3040000}"/>
    <cellStyle name="_TableRowBorder 2 4" xfId="5251" xr:uid="{00000000-0005-0000-0000-0000F4040000}"/>
    <cellStyle name="_TableRowBorder 3" xfId="5252" xr:uid="{00000000-0005-0000-0000-0000F5040000}"/>
    <cellStyle name="_TableRowBorder 3 2" xfId="5253" xr:uid="{00000000-0005-0000-0000-0000F6040000}"/>
    <cellStyle name="_TableRowBorder 3 2 2" xfId="5254" xr:uid="{00000000-0005-0000-0000-0000F7040000}"/>
    <cellStyle name="_TableRowBorder 3 3" xfId="5255" xr:uid="{00000000-0005-0000-0000-0000F8040000}"/>
    <cellStyle name="_TableRowBorder 4" xfId="5256" xr:uid="{00000000-0005-0000-0000-0000F9040000}"/>
    <cellStyle name="_TableRowBorder 4 2" xfId="5257" xr:uid="{00000000-0005-0000-0000-0000FA040000}"/>
    <cellStyle name="_TableRowBorder 5" xfId="5258" xr:uid="{00000000-0005-0000-0000-0000FB040000}"/>
    <cellStyle name="_TableRowBorder_Quadro Comparativo_CRI 400_BR Properties (Modulos+TNU) 20100629 v1 (2)" xfId="5259" xr:uid="{00000000-0005-0000-0000-0000FC040000}"/>
    <cellStyle name="_TableRowBorder_Quadro Comparativo_CRI 400_BR Properties (Modulos+TNU) 20100629 v1 (2) 2" xfId="5260" xr:uid="{00000000-0005-0000-0000-0000FD040000}"/>
    <cellStyle name="_TableRowBorder_Quadro Comparativo_CRI 400_BR Properties (Modulos+TNU) 20100629 v1 (2) 2 2" xfId="5261" xr:uid="{00000000-0005-0000-0000-0000FE040000}"/>
    <cellStyle name="_TableRowBorder_Quadro Comparativo_CRI 400_BR Properties (Modulos+TNU) 20100629 v1 (2) 2 2 2" xfId="5262" xr:uid="{00000000-0005-0000-0000-0000FF040000}"/>
    <cellStyle name="_TableRowBorder_Quadro Comparativo_CRI 400_BR Properties (Modulos+TNU) 20100629 v1 (2) 2 3" xfId="5263" xr:uid="{00000000-0005-0000-0000-000000050000}"/>
    <cellStyle name="_TableRowBorder_Quadro Comparativo_CRI 400_BR Properties (Modulos+TNU) 20100629 v1 (2) 3" xfId="5264" xr:uid="{00000000-0005-0000-0000-000001050000}"/>
    <cellStyle name="_TableRowBorder_Quadro Comparativo_CRI 400_BR Properties (Modulos+TNU) 20100629 v1 (2) 3 2" xfId="5265" xr:uid="{00000000-0005-0000-0000-000002050000}"/>
    <cellStyle name="_TableRowBorder_Quadro Comparativo_CRI 400_BR Properties (Modulos+TNU) 20100629 v1 (2) 4" xfId="5266" xr:uid="{00000000-0005-0000-0000-000003050000}"/>
    <cellStyle name="_TableRowBorder_Quadro Comparativo_CRI 400_BR Properties (Modulos+TNU) 20100629 v1 (2)_PDG_CRI 400_Fluxo Financeiro 20100904" xfId="5267" xr:uid="{00000000-0005-0000-0000-000004050000}"/>
    <cellStyle name="_TableRowBorder_Quadro Comparativo_CRI 400_BR Properties (Modulos+TNU) 20100629 v1 (2)_PDG_CRI 400_Fluxo Financeiro 20100904 2" xfId="5268" xr:uid="{00000000-0005-0000-0000-000005050000}"/>
    <cellStyle name="_TableRowBorder_Quadro Comparativo_CRI 400_BR Properties (Modulos+TNU) 20100629 v1 (2)_PDG_CRI 400_Fluxo Financeiro 20100904 2 2" xfId="5269" xr:uid="{00000000-0005-0000-0000-000006050000}"/>
    <cellStyle name="_TableRowBorder_Quadro Comparativo_CRI 400_BR Properties (Modulos+TNU) 20100629 v1 (2)_PDG_CRI 400_Fluxo Financeiro 20100904 2 2 2" xfId="5270" xr:uid="{00000000-0005-0000-0000-000007050000}"/>
    <cellStyle name="_TableRowBorder_Quadro Comparativo_CRI 400_BR Properties (Modulos+TNU) 20100629 v1 (2)_PDG_CRI 400_Fluxo Financeiro 20100904 2 3" xfId="5271" xr:uid="{00000000-0005-0000-0000-000008050000}"/>
    <cellStyle name="_TableRowBorder_Quadro Comparativo_CRI 400_BR Properties (Modulos+TNU) 20100629 v1 (2)_PDG_CRI 400_Fluxo Financeiro 20100904 3" xfId="5272" xr:uid="{00000000-0005-0000-0000-000009050000}"/>
    <cellStyle name="_TableRowBorder_Quadro Comparativo_CRI 400_BR Properties (Modulos+TNU) 20100629 v1 (2)_PDG_CRI 400_Fluxo Financeiro 20100904 3 2" xfId="5273" xr:uid="{00000000-0005-0000-0000-00000A050000}"/>
    <cellStyle name="_TableRowBorder_Quadro Comparativo_CRI 400_BR Properties (Modulos+TNU) 20100629 v1 (2)_PDG_CRI 400_Fluxo Financeiro 20100904 4" xfId="5274" xr:uid="{00000000-0005-0000-0000-00000B050000}"/>
    <cellStyle name="_TableRowHead" xfId="5275" xr:uid="{00000000-0005-0000-0000-00000C050000}"/>
    <cellStyle name="_TableRowHead_01 AVP_ Project Infinitum" xfId="5276" xr:uid="{00000000-0005-0000-0000-00000D050000}"/>
    <cellStyle name="_TableRowHead_01 AVP_ Project Infinitum_BHG_CRI_20100310" xfId="5277" xr:uid="{00000000-0005-0000-0000-00000E050000}"/>
    <cellStyle name="_TableRowHead_01 AVP_ Project Infinitum_BR_Malls_CRI_20090819" xfId="5278" xr:uid="{00000000-0005-0000-0000-00000F050000}"/>
    <cellStyle name="_TableRowHead_01 AVP_ Project Infinitum_BR_Malls_CRI_20090918" xfId="5279" xr:uid="{00000000-0005-0000-0000-000010050000}"/>
    <cellStyle name="_TableRowHead_01 AVP_ Project Infinitum_Brasal_CRI 476_Fluxo Financeiro 20101022 (versão RB Capital - final)" xfId="5280" xr:uid="{00000000-0005-0000-0000-000011050000}"/>
    <cellStyle name="_TableRowHead_01 AVP_ Project Infinitum_Fluxo Financeiro_CRI PDG_476_20100714 v1" xfId="5281" xr:uid="{00000000-0005-0000-0000-000012050000}"/>
    <cellStyle name="_TableRowHead_01 AVP_ Project Infinitum_Fluxo Financeiro_CRI PDG_476_20100722 v3" xfId="5282" xr:uid="{00000000-0005-0000-0000-000013050000}"/>
    <cellStyle name="_TableRowHead_01 AVP_ Project Infinitum_Fluxo_CRI 400_BR Properties (Modulos+TNU) 20100707 (final III)" xfId="5283" xr:uid="{00000000-0005-0000-0000-000014050000}"/>
    <cellStyle name="_TableRowHead_01 AVP_ Project Infinitum_PDG_CRI 400_Fluxo Financeiro 20100803 v1" xfId="5284" xr:uid="{00000000-0005-0000-0000-000015050000}"/>
    <cellStyle name="_TableRowHead_01 AVP_ Project Infinitum_PDG_CRI 400_Fluxo Financeiro 20100904" xfId="5285" xr:uid="{00000000-0005-0000-0000-000016050000}"/>
    <cellStyle name="_TableRowHead_01 AVP_ Project Infinitum_PDG_CRI 400_Fluxo Financeiro 20100928 (final)" xfId="5286" xr:uid="{00000000-0005-0000-0000-000017050000}"/>
    <cellStyle name="_TableRowHead_01 AVP_ Project Infinitum_PDG_CRI 400_Fluxo Financeiro 20100929 (final - book)" xfId="5287" xr:uid="{00000000-0005-0000-0000-000018050000}"/>
    <cellStyle name="_TableRowHead_01 AVP_ Project Infinitum_PDG_CRI 400_Tabela de Preenchimento" xfId="5288" xr:uid="{00000000-0005-0000-0000-000019050000}"/>
    <cellStyle name="_TableRowHead_01 AVP_ Project Infinitum_Petrobras_CRI_20100526" xfId="5289" xr:uid="{00000000-0005-0000-0000-00001A050000}"/>
    <cellStyle name="_TableRowHead_02 TMX Brazil Management Projections_R$" xfId="5290" xr:uid="{00000000-0005-0000-0000-00001B050000}"/>
    <cellStyle name="_TableRowHead_02 TMX Brazil Management Projections_R$_BHG_CRI_20100310" xfId="5291" xr:uid="{00000000-0005-0000-0000-00001C050000}"/>
    <cellStyle name="_TableRowHead_02 TMX Brazil Management Projections_R$_BR_Malls_CRI_20090819" xfId="5292" xr:uid="{00000000-0005-0000-0000-00001D050000}"/>
    <cellStyle name="_TableRowHead_02 TMX Brazil Management Projections_R$_BR_Malls_CRI_20090918" xfId="5293" xr:uid="{00000000-0005-0000-0000-00001E050000}"/>
    <cellStyle name="_TableRowHead_02 TMX Brazil Management Projections_R$_Brasal_CRI 476_Fluxo Financeiro 20101022 (versão RB Capital - final)" xfId="5294" xr:uid="{00000000-0005-0000-0000-00001F050000}"/>
    <cellStyle name="_TableRowHead_02 TMX Brazil Management Projections_R$_Fluxo Financeiro_CRI PDG_476_20100714 v1" xfId="5295" xr:uid="{00000000-0005-0000-0000-000020050000}"/>
    <cellStyle name="_TableRowHead_02 TMX Brazil Management Projections_R$_Fluxo Financeiro_CRI PDG_476_20100722 v3" xfId="5296" xr:uid="{00000000-0005-0000-0000-000021050000}"/>
    <cellStyle name="_TableRowHead_02 TMX Brazil Management Projections_R$_Fluxo_CRI 400_BR Properties (Modulos+TNU) 20100707 (final III)" xfId="5297" xr:uid="{00000000-0005-0000-0000-000022050000}"/>
    <cellStyle name="_TableRowHead_02 TMX Brazil Management Projections_R$_PDG_CRI 400_Fluxo Financeiro 20100803 v1" xfId="5298" xr:uid="{00000000-0005-0000-0000-000023050000}"/>
    <cellStyle name="_TableRowHead_02 TMX Brazil Management Projections_R$_PDG_CRI 400_Fluxo Financeiro 20100904" xfId="5299" xr:uid="{00000000-0005-0000-0000-000024050000}"/>
    <cellStyle name="_TableRowHead_02 TMX Brazil Management Projections_R$_PDG_CRI 400_Fluxo Financeiro 20100928 (final)" xfId="5300" xr:uid="{00000000-0005-0000-0000-000025050000}"/>
    <cellStyle name="_TableRowHead_02 TMX Brazil Management Projections_R$_PDG_CRI 400_Fluxo Financeiro 20100929 (final - book)" xfId="5301" xr:uid="{00000000-0005-0000-0000-000026050000}"/>
    <cellStyle name="_TableRowHead_02 TMX Brazil Management Projections_R$_PDG_CRI 400_Tabela de Preenchimento" xfId="5302" xr:uid="{00000000-0005-0000-0000-000027050000}"/>
    <cellStyle name="_TableRowHead_02 TMX Brazil Management Projections_R$_Petrobras_CRI_20100526" xfId="5303" xr:uid="{00000000-0005-0000-0000-000028050000}"/>
    <cellStyle name="_TableRowHead_02 WACC" xfId="5304" xr:uid="{00000000-0005-0000-0000-000029050000}"/>
    <cellStyle name="_TableRowHead_02 WACC_BHG_CRI_20100310" xfId="5305" xr:uid="{00000000-0005-0000-0000-00002A050000}"/>
    <cellStyle name="_TableRowHead_02 WACC_BR_Malls_CRI_20090819" xfId="5306" xr:uid="{00000000-0005-0000-0000-00002B050000}"/>
    <cellStyle name="_TableRowHead_02 WACC_BR_Malls_CRI_20090918" xfId="5307" xr:uid="{00000000-0005-0000-0000-00002C050000}"/>
    <cellStyle name="_TableRowHead_02 WACC_Brasal_CRI 476_Fluxo Financeiro 20101022 (versão RB Capital - final)" xfId="5308" xr:uid="{00000000-0005-0000-0000-00002D050000}"/>
    <cellStyle name="_TableRowHead_02 WACC_Fluxo Financeiro_CRI PDG_476_20100714 v1" xfId="5309" xr:uid="{00000000-0005-0000-0000-00002E050000}"/>
    <cellStyle name="_TableRowHead_02 WACC_Fluxo Financeiro_CRI PDG_476_20100722 v3" xfId="5310" xr:uid="{00000000-0005-0000-0000-00002F050000}"/>
    <cellStyle name="_TableRowHead_02 WACC_Fluxo_CRI 400_BR Properties (Modulos+TNU) 20100707 (final III)" xfId="5311" xr:uid="{00000000-0005-0000-0000-000030050000}"/>
    <cellStyle name="_TableRowHead_02 WACC_PDG_CRI 400_Fluxo Financeiro 20100803 v1" xfId="5312" xr:uid="{00000000-0005-0000-0000-000031050000}"/>
    <cellStyle name="_TableRowHead_02 WACC_PDG_CRI 400_Fluxo Financeiro 20100904" xfId="5313" xr:uid="{00000000-0005-0000-0000-000032050000}"/>
    <cellStyle name="_TableRowHead_02 WACC_PDG_CRI 400_Fluxo Financeiro 20100928 (final)" xfId="5314" xr:uid="{00000000-0005-0000-0000-000033050000}"/>
    <cellStyle name="_TableRowHead_02 WACC_PDG_CRI 400_Fluxo Financeiro 20100929 (final - book)" xfId="5315" xr:uid="{00000000-0005-0000-0000-000034050000}"/>
    <cellStyle name="_TableRowHead_02 WACC_PDG_CRI 400_Tabela de Preenchimento" xfId="5316" xr:uid="{00000000-0005-0000-0000-000035050000}"/>
    <cellStyle name="_TableRowHead_02 WACC_Petrobras_CRI_20100526" xfId="5317" xr:uid="{00000000-0005-0000-0000-000036050000}"/>
    <cellStyle name="_TableRowHead_05 WACC" xfId="5318" xr:uid="{00000000-0005-0000-0000-000037050000}"/>
    <cellStyle name="_TableRowHead_05 WACC_BHG_CRI_20100310" xfId="5319" xr:uid="{00000000-0005-0000-0000-000038050000}"/>
    <cellStyle name="_TableRowHead_05 WACC_BR_Malls_CRI_20090819" xfId="5320" xr:uid="{00000000-0005-0000-0000-000039050000}"/>
    <cellStyle name="_TableRowHead_05 WACC_BR_Malls_CRI_20090918" xfId="5321" xr:uid="{00000000-0005-0000-0000-00003A050000}"/>
    <cellStyle name="_TableRowHead_05 WACC_Brasal_CRI 476_Fluxo Financeiro 20101022 (versão RB Capital - final)" xfId="5322" xr:uid="{00000000-0005-0000-0000-00003B050000}"/>
    <cellStyle name="_TableRowHead_05 WACC_Fluxo Financeiro_CRI PDG_476_20100714 v1" xfId="5323" xr:uid="{00000000-0005-0000-0000-00003C050000}"/>
    <cellStyle name="_TableRowHead_05 WACC_Fluxo Financeiro_CRI PDG_476_20100722 v3" xfId="5324" xr:uid="{00000000-0005-0000-0000-00003D050000}"/>
    <cellStyle name="_TableRowHead_05 WACC_Fluxo_CRI 400_BR Properties (Modulos+TNU) 20100707 (final III)" xfId="5325" xr:uid="{00000000-0005-0000-0000-00003E050000}"/>
    <cellStyle name="_TableRowHead_05 WACC_PDG_CRI 400_Fluxo Financeiro 20100803 v1" xfId="5326" xr:uid="{00000000-0005-0000-0000-00003F050000}"/>
    <cellStyle name="_TableRowHead_05 WACC_PDG_CRI 400_Fluxo Financeiro 20100904" xfId="5327" xr:uid="{00000000-0005-0000-0000-000040050000}"/>
    <cellStyle name="_TableRowHead_05 WACC_PDG_CRI 400_Fluxo Financeiro 20100928 (final)" xfId="5328" xr:uid="{00000000-0005-0000-0000-000041050000}"/>
    <cellStyle name="_TableRowHead_05 WACC_PDG_CRI 400_Fluxo Financeiro 20100929 (final - book)" xfId="5329" xr:uid="{00000000-0005-0000-0000-000042050000}"/>
    <cellStyle name="_TableRowHead_05 WACC_PDG_CRI 400_Tabela de Preenchimento" xfId="5330" xr:uid="{00000000-0005-0000-0000-000043050000}"/>
    <cellStyle name="_TableRowHead_05 WACC_Petrobras_CRI_20100526" xfId="5331" xr:uid="{00000000-0005-0000-0000-000044050000}"/>
    <cellStyle name="_TableRowHead_10 yr UST data" xfId="5332" xr:uid="{00000000-0005-0000-0000-000045050000}"/>
    <cellStyle name="_TableRowHead_10 yr UST data_Tamboré 31-03-09" xfId="5333" xr:uid="{00000000-0005-0000-0000-000046050000}"/>
    <cellStyle name="_TableRowHead_10 yr UST data_Tamboré 31-03-09_BHG_CRI_20100310" xfId="5334" xr:uid="{00000000-0005-0000-0000-000047050000}"/>
    <cellStyle name="_TableRowHead_10 yr UST data_Tamboré 31-03-09_BR_Malls_CRI_20090819" xfId="5335" xr:uid="{00000000-0005-0000-0000-000048050000}"/>
    <cellStyle name="_TableRowHead_10 yr UST data_Tamboré 31-03-09_BR_Malls_CRI_20090918" xfId="5336" xr:uid="{00000000-0005-0000-0000-000049050000}"/>
    <cellStyle name="_TableRowHead_10 yr UST data_Tamboré 31-03-09_Brasal_CRI 476_Fluxo Financeiro 20101022 (versão RB Capital - final)" xfId="5337" xr:uid="{00000000-0005-0000-0000-00004A050000}"/>
    <cellStyle name="_TableRowHead_10 yr UST data_Tamboré 31-03-09_Fluxo Financeiro_CRI PDG_476_20100714 v1" xfId="5338" xr:uid="{00000000-0005-0000-0000-00004B050000}"/>
    <cellStyle name="_TableRowHead_10 yr UST data_Tamboré 31-03-09_Fluxo Financeiro_CRI PDG_476_20100722 v3" xfId="5339" xr:uid="{00000000-0005-0000-0000-00004C050000}"/>
    <cellStyle name="_TableRowHead_10 yr UST data_Tamboré 31-03-09_Fluxo_CRI 400_BR Properties (Modulos+TNU) 20100707 (final III)" xfId="5340" xr:uid="{00000000-0005-0000-0000-00004D050000}"/>
    <cellStyle name="_TableRowHead_10 yr UST data_Tamboré 31-03-09_PDG_CRI 400_Fluxo Financeiro 20100803 v1" xfId="5341" xr:uid="{00000000-0005-0000-0000-00004E050000}"/>
    <cellStyle name="_TableRowHead_10 yr UST data_Tamboré 31-03-09_PDG_CRI 400_Fluxo Financeiro 20100904" xfId="5342" xr:uid="{00000000-0005-0000-0000-00004F050000}"/>
    <cellStyle name="_TableRowHead_10 yr UST data_Tamboré 31-03-09_PDG_CRI 400_Fluxo Financeiro 20100928 (final)" xfId="5343" xr:uid="{00000000-0005-0000-0000-000050050000}"/>
    <cellStyle name="_TableRowHead_10 yr UST data_Tamboré 31-03-09_PDG_CRI 400_Fluxo Financeiro 20100929 (final - book)" xfId="5344" xr:uid="{00000000-0005-0000-0000-000051050000}"/>
    <cellStyle name="_TableRowHead_10 yr UST data_Tamboré 31-03-09_PDG_CRI 400_Tabela de Preenchimento" xfId="5345" xr:uid="{00000000-0005-0000-0000-000052050000}"/>
    <cellStyle name="_TableRowHead_10 yr UST data_Tamboré 31-03-09_Petrobras_CRI_20100526" xfId="5346" xr:uid="{00000000-0005-0000-0000-000053050000}"/>
    <cellStyle name="_TableRowHead_AVP_ NewCo" xfId="5347" xr:uid="{00000000-0005-0000-0000-000054050000}"/>
    <cellStyle name="_TableRowHead_AVP_ NewCo_BHG_CRI_20100310" xfId="5348" xr:uid="{00000000-0005-0000-0000-000055050000}"/>
    <cellStyle name="_TableRowHead_AVP_ NewCo_BR_Malls_CRI_20090819" xfId="5349" xr:uid="{00000000-0005-0000-0000-000056050000}"/>
    <cellStyle name="_TableRowHead_AVP_ NewCo_BR_Malls_CRI_20090918" xfId="5350" xr:uid="{00000000-0005-0000-0000-000057050000}"/>
    <cellStyle name="_TableRowHead_AVP_ NewCo_Brasal_CRI 476_Fluxo Financeiro 20101022 (versão RB Capital - final)" xfId="5351" xr:uid="{00000000-0005-0000-0000-000058050000}"/>
    <cellStyle name="_TableRowHead_AVP_ NewCo_Fluxo Financeiro_CRI PDG_476_20100714 v1" xfId="5352" xr:uid="{00000000-0005-0000-0000-000059050000}"/>
    <cellStyle name="_TableRowHead_AVP_ NewCo_Fluxo Financeiro_CRI PDG_476_20100722 v3" xfId="5353" xr:uid="{00000000-0005-0000-0000-00005A050000}"/>
    <cellStyle name="_TableRowHead_AVP_ NewCo_Fluxo_CRI 400_BR Properties (Modulos+TNU) 20100707 (final III)" xfId="5354" xr:uid="{00000000-0005-0000-0000-00005B050000}"/>
    <cellStyle name="_TableRowHead_AVP_ NewCo_PDG_CRI 400_Fluxo Financeiro 20100803 v1" xfId="5355" xr:uid="{00000000-0005-0000-0000-00005C050000}"/>
    <cellStyle name="_TableRowHead_AVP_ NewCo_PDG_CRI 400_Fluxo Financeiro 20100904" xfId="5356" xr:uid="{00000000-0005-0000-0000-00005D050000}"/>
    <cellStyle name="_TableRowHead_AVP_ NewCo_PDG_CRI 400_Fluxo Financeiro 20100928 (final)" xfId="5357" xr:uid="{00000000-0005-0000-0000-00005E050000}"/>
    <cellStyle name="_TableRowHead_AVP_ NewCo_PDG_CRI 400_Fluxo Financeiro 20100929 (final - book)" xfId="5358" xr:uid="{00000000-0005-0000-0000-00005F050000}"/>
    <cellStyle name="_TableRowHead_AVP_ NewCo_PDG_CRI 400_Tabela de Preenchimento" xfId="5359" xr:uid="{00000000-0005-0000-0000-000060050000}"/>
    <cellStyle name="_TableRowHead_AVP_ NewCo_Petrobras_CRI_20100526" xfId="5360" xr:uid="{00000000-0005-0000-0000-000061050000}"/>
    <cellStyle name="_TableRowHead_Beatles WACC Calculation" xfId="5361" xr:uid="{00000000-0005-0000-0000-000062050000}"/>
    <cellStyle name="_TableRowHead_Beatles WACC Calculation_BHG_CRI_20100310" xfId="5362" xr:uid="{00000000-0005-0000-0000-000063050000}"/>
    <cellStyle name="_TableRowHead_Beatles WACC Calculation_BR_Malls_CRI_20090819" xfId="5363" xr:uid="{00000000-0005-0000-0000-000064050000}"/>
    <cellStyle name="_TableRowHead_Beatles WACC Calculation_BR_Malls_CRI_20090918" xfId="5364" xr:uid="{00000000-0005-0000-0000-000065050000}"/>
    <cellStyle name="_TableRowHead_Beatles WACC Calculation_Brasal_CRI 476_Fluxo Financeiro 20101022 (versão RB Capital - final)" xfId="5365" xr:uid="{00000000-0005-0000-0000-000066050000}"/>
    <cellStyle name="_TableRowHead_Beatles WACC Calculation_Fluxo Financeiro_CRI PDG_476_20100714 v1" xfId="5366" xr:uid="{00000000-0005-0000-0000-000067050000}"/>
    <cellStyle name="_TableRowHead_Beatles WACC Calculation_Fluxo Financeiro_CRI PDG_476_20100722 v3" xfId="5367" xr:uid="{00000000-0005-0000-0000-000068050000}"/>
    <cellStyle name="_TableRowHead_Beatles WACC Calculation_Fluxo_CRI 400_BR Properties (Modulos+TNU) 20100707 (final III)" xfId="5368" xr:uid="{00000000-0005-0000-0000-000069050000}"/>
    <cellStyle name="_TableRowHead_Beatles WACC Calculation_PDG_CRI 400_Fluxo Financeiro 20100803 v1" xfId="5369" xr:uid="{00000000-0005-0000-0000-00006A050000}"/>
    <cellStyle name="_TableRowHead_Beatles WACC Calculation_PDG_CRI 400_Fluxo Financeiro 20100904" xfId="5370" xr:uid="{00000000-0005-0000-0000-00006B050000}"/>
    <cellStyle name="_TableRowHead_Beatles WACC Calculation_PDG_CRI 400_Fluxo Financeiro 20100928 (final)" xfId="5371" xr:uid="{00000000-0005-0000-0000-00006C050000}"/>
    <cellStyle name="_TableRowHead_Beatles WACC Calculation_PDG_CRI 400_Fluxo Financeiro 20100929 (final - book)" xfId="5372" xr:uid="{00000000-0005-0000-0000-00006D050000}"/>
    <cellStyle name="_TableRowHead_Beatles WACC Calculation_PDG_CRI 400_Tabela de Preenchimento" xfId="5373" xr:uid="{00000000-0005-0000-0000-00006E050000}"/>
    <cellStyle name="_TableRowHead_Beatles WACC Calculation_Petrobras_CRI_20100526" xfId="5374" xr:uid="{00000000-0005-0000-0000-00006F050000}"/>
    <cellStyle name="_TableRowHead_Tamboré 31-03-09" xfId="5375" xr:uid="{00000000-0005-0000-0000-000070050000}"/>
    <cellStyle name="_TableRowHead_Tamboré 31-03-09_BHG_CRI_20100310" xfId="5376" xr:uid="{00000000-0005-0000-0000-000071050000}"/>
    <cellStyle name="_TableRowHead_Tamboré 31-03-09_BR_Malls_CRI_20090819" xfId="5377" xr:uid="{00000000-0005-0000-0000-000072050000}"/>
    <cellStyle name="_TableRowHead_Tamboré 31-03-09_BR_Malls_CRI_20090918" xfId="5378" xr:uid="{00000000-0005-0000-0000-000073050000}"/>
    <cellStyle name="_TableRowHead_Tamboré 31-03-09_Brasal_CRI 476_Fluxo Financeiro 20101022 (versão RB Capital - final)" xfId="5379" xr:uid="{00000000-0005-0000-0000-000074050000}"/>
    <cellStyle name="_TableRowHead_Tamboré 31-03-09_Fluxo Financeiro_CRI PDG_476_20100714 v1" xfId="5380" xr:uid="{00000000-0005-0000-0000-000075050000}"/>
    <cellStyle name="_TableRowHead_Tamboré 31-03-09_Fluxo Financeiro_CRI PDG_476_20100722 v3" xfId="5381" xr:uid="{00000000-0005-0000-0000-000076050000}"/>
    <cellStyle name="_TableRowHead_Tamboré 31-03-09_Fluxo_CRI 400_BR Properties (Modulos+TNU) 20100707 (final III)" xfId="5382" xr:uid="{00000000-0005-0000-0000-000077050000}"/>
    <cellStyle name="_TableRowHead_Tamboré 31-03-09_PDG_CRI 400_Fluxo Financeiro 20100803 v1" xfId="5383" xr:uid="{00000000-0005-0000-0000-000078050000}"/>
    <cellStyle name="_TableRowHead_Tamboré 31-03-09_PDG_CRI 400_Fluxo Financeiro 20100904" xfId="5384" xr:uid="{00000000-0005-0000-0000-000079050000}"/>
    <cellStyle name="_TableRowHead_Tamboré 31-03-09_PDG_CRI 400_Fluxo Financeiro 20100928 (final)" xfId="5385" xr:uid="{00000000-0005-0000-0000-00007A050000}"/>
    <cellStyle name="_TableRowHead_Tamboré 31-03-09_PDG_CRI 400_Fluxo Financeiro 20100929 (final - book)" xfId="5386" xr:uid="{00000000-0005-0000-0000-00007B050000}"/>
    <cellStyle name="_TableRowHead_Tamboré 31-03-09_PDG_CRI 400_Tabela de Preenchimento" xfId="5387" xr:uid="{00000000-0005-0000-0000-00007C050000}"/>
    <cellStyle name="_TableRowHead_Tamboré 31-03-09_Petrobras_CRI_20100526" xfId="5388" xr:uid="{00000000-0005-0000-0000-00007D050000}"/>
    <cellStyle name="_TableRowHeading" xfId="5389" xr:uid="{00000000-0005-0000-0000-00007E050000}"/>
    <cellStyle name="_TableRowHeading_BHG_CRI_20100310" xfId="5390" xr:uid="{00000000-0005-0000-0000-00007F050000}"/>
    <cellStyle name="_TableRowHeading_BR_Malls_CRI_20090819" xfId="5391" xr:uid="{00000000-0005-0000-0000-000080050000}"/>
    <cellStyle name="_TableRowHeading_BR_Malls_CRI_20090918" xfId="5392" xr:uid="{00000000-0005-0000-0000-000081050000}"/>
    <cellStyle name="_TableRowHeading_Brasal_CRI 476_Fluxo Financeiro 20101022 (versão RB Capital - final)" xfId="5393" xr:uid="{00000000-0005-0000-0000-000082050000}"/>
    <cellStyle name="_TableRowHeading_Fluxo Financeiro_CRI PDG_476_20100714 v1" xfId="5394" xr:uid="{00000000-0005-0000-0000-000083050000}"/>
    <cellStyle name="_TableRowHeading_Fluxo Financeiro_CRI PDG_476_20100722 v3" xfId="5395" xr:uid="{00000000-0005-0000-0000-000084050000}"/>
    <cellStyle name="_TableRowHeading_Fluxo_CRI 400_BR Properties (Modulos+TNU) 20100707 (final III)" xfId="5396" xr:uid="{00000000-0005-0000-0000-000085050000}"/>
    <cellStyle name="_TableRowHeading_PDG_CRI 400_Fluxo Financeiro 20100803 v1" xfId="5397" xr:uid="{00000000-0005-0000-0000-000086050000}"/>
    <cellStyle name="_TableRowHeading_PDG_CRI 400_Fluxo Financeiro 20100904" xfId="5398" xr:uid="{00000000-0005-0000-0000-000087050000}"/>
    <cellStyle name="_TableRowHeading_PDG_CRI 400_Fluxo Financeiro 20100928 (final)" xfId="5399" xr:uid="{00000000-0005-0000-0000-000088050000}"/>
    <cellStyle name="_TableRowHeading_PDG_CRI 400_Fluxo Financeiro 20100929 (final - book)" xfId="5400" xr:uid="{00000000-0005-0000-0000-000089050000}"/>
    <cellStyle name="_TableRowHeading_PDG_CRI 400_Tabela de Preenchimento" xfId="5401" xr:uid="{00000000-0005-0000-0000-00008A050000}"/>
    <cellStyle name="_TableRowHeading_Petrobras_CRI_20100526" xfId="5402" xr:uid="{00000000-0005-0000-0000-00008B050000}"/>
    <cellStyle name="_TableSuperHead" xfId="5403" xr:uid="{00000000-0005-0000-0000-00008C050000}"/>
    <cellStyle name="_TableSuperHead_01 AVP_ Project Infinitum" xfId="5404" xr:uid="{00000000-0005-0000-0000-00008D050000}"/>
    <cellStyle name="_TableSuperHead_01 AVP_ Project Infinitum_BHG_CRI_20100310" xfId="5405" xr:uid="{00000000-0005-0000-0000-00008E050000}"/>
    <cellStyle name="_TableSuperHead_01 AVP_ Project Infinitum_BR_Malls_CRI_20090819" xfId="5406" xr:uid="{00000000-0005-0000-0000-00008F050000}"/>
    <cellStyle name="_TableSuperHead_01 AVP_ Project Infinitum_BR_Malls_CRI_20090918" xfId="5407" xr:uid="{00000000-0005-0000-0000-000090050000}"/>
    <cellStyle name="_TableSuperHead_01 AVP_ Project Infinitum_Brasal_CRI 476_Fluxo Financeiro 20101022 (versão RB Capital - final)" xfId="5408" xr:uid="{00000000-0005-0000-0000-000091050000}"/>
    <cellStyle name="_TableSuperHead_01 AVP_ Project Infinitum_Fluxo Financeiro_CRI PDG_476_20100714 v1" xfId="5409" xr:uid="{00000000-0005-0000-0000-000092050000}"/>
    <cellStyle name="_TableSuperHead_01 AVP_ Project Infinitum_Fluxo Financeiro_CRI PDG_476_20100722 v3" xfId="5410" xr:uid="{00000000-0005-0000-0000-000093050000}"/>
    <cellStyle name="_TableSuperHead_01 AVP_ Project Infinitum_Fluxo_CRI 400_BR Properties (Modulos+TNU) 20100707 (final III)" xfId="5411" xr:uid="{00000000-0005-0000-0000-000094050000}"/>
    <cellStyle name="_TableSuperHead_01 AVP_ Project Infinitum_PDG_CRI 400_Fluxo Financeiro 20100803 v1" xfId="5412" xr:uid="{00000000-0005-0000-0000-000095050000}"/>
    <cellStyle name="_TableSuperHead_01 AVP_ Project Infinitum_PDG_CRI 400_Fluxo Financeiro 20100904" xfId="5413" xr:uid="{00000000-0005-0000-0000-000096050000}"/>
    <cellStyle name="_TableSuperHead_01 AVP_ Project Infinitum_PDG_CRI 400_Fluxo Financeiro 20100928 (final)" xfId="5414" xr:uid="{00000000-0005-0000-0000-000097050000}"/>
    <cellStyle name="_TableSuperHead_01 AVP_ Project Infinitum_PDG_CRI 400_Fluxo Financeiro 20100929 (final - book)" xfId="5415" xr:uid="{00000000-0005-0000-0000-000098050000}"/>
    <cellStyle name="_TableSuperHead_01 AVP_ Project Infinitum_PDG_CRI 400_Tabela de Preenchimento" xfId="5416" xr:uid="{00000000-0005-0000-0000-000099050000}"/>
    <cellStyle name="_TableSuperHead_01 AVP_ Project Infinitum_Petrobras_CRI_20100526" xfId="5417" xr:uid="{00000000-0005-0000-0000-00009A050000}"/>
    <cellStyle name="_TableSuperHead_02 TMX Brazil Management Projections_R$" xfId="5418" xr:uid="{00000000-0005-0000-0000-00009B050000}"/>
    <cellStyle name="_TableSuperHead_02 TMX Brazil Management Projections_R$_BHG_CRI_20100310" xfId="5419" xr:uid="{00000000-0005-0000-0000-00009C050000}"/>
    <cellStyle name="_TableSuperHead_02 TMX Brazil Management Projections_R$_BR_Malls_CRI_20090819" xfId="5420" xr:uid="{00000000-0005-0000-0000-00009D050000}"/>
    <cellStyle name="_TableSuperHead_02 TMX Brazil Management Projections_R$_BR_Malls_CRI_20090918" xfId="5421" xr:uid="{00000000-0005-0000-0000-00009E050000}"/>
    <cellStyle name="_TableSuperHead_02 TMX Brazil Management Projections_R$_Brasal_CRI 476_Fluxo Financeiro 20101022 (versão RB Capital - final)" xfId="5422" xr:uid="{00000000-0005-0000-0000-00009F050000}"/>
    <cellStyle name="_TableSuperHead_02 TMX Brazil Management Projections_R$_Fluxo Financeiro_CRI PDG_476_20100714 v1" xfId="5423" xr:uid="{00000000-0005-0000-0000-0000A0050000}"/>
    <cellStyle name="_TableSuperHead_02 TMX Brazil Management Projections_R$_Fluxo Financeiro_CRI PDG_476_20100722 v3" xfId="5424" xr:uid="{00000000-0005-0000-0000-0000A1050000}"/>
    <cellStyle name="_TableSuperHead_02 TMX Brazil Management Projections_R$_Fluxo_CRI 400_BR Properties (Modulos+TNU) 20100707 (final III)" xfId="5425" xr:uid="{00000000-0005-0000-0000-0000A2050000}"/>
    <cellStyle name="_TableSuperHead_02 TMX Brazil Management Projections_R$_PDG_CRI 400_Fluxo Financeiro 20100803 v1" xfId="5426" xr:uid="{00000000-0005-0000-0000-0000A3050000}"/>
    <cellStyle name="_TableSuperHead_02 TMX Brazil Management Projections_R$_PDG_CRI 400_Fluxo Financeiro 20100904" xfId="5427" xr:uid="{00000000-0005-0000-0000-0000A4050000}"/>
    <cellStyle name="_TableSuperHead_02 TMX Brazil Management Projections_R$_PDG_CRI 400_Fluxo Financeiro 20100928 (final)" xfId="5428" xr:uid="{00000000-0005-0000-0000-0000A5050000}"/>
    <cellStyle name="_TableSuperHead_02 TMX Brazil Management Projections_R$_PDG_CRI 400_Fluxo Financeiro 20100929 (final - book)" xfId="5429" xr:uid="{00000000-0005-0000-0000-0000A6050000}"/>
    <cellStyle name="_TableSuperHead_02 TMX Brazil Management Projections_R$_PDG_CRI 400_Tabela de Preenchimento" xfId="5430" xr:uid="{00000000-0005-0000-0000-0000A7050000}"/>
    <cellStyle name="_TableSuperHead_02 TMX Brazil Management Projections_R$_Petrobras_CRI_20100526" xfId="5431" xr:uid="{00000000-0005-0000-0000-0000A8050000}"/>
    <cellStyle name="_TableSuperHead_02 WACC" xfId="5432" xr:uid="{00000000-0005-0000-0000-0000A9050000}"/>
    <cellStyle name="_TableSuperHead_02 WACC_BHG_CRI_20100310" xfId="5433" xr:uid="{00000000-0005-0000-0000-0000AA050000}"/>
    <cellStyle name="_TableSuperHead_02 WACC_BR_Malls_CRI_20090819" xfId="5434" xr:uid="{00000000-0005-0000-0000-0000AB050000}"/>
    <cellStyle name="_TableSuperHead_02 WACC_BR_Malls_CRI_20090918" xfId="5435" xr:uid="{00000000-0005-0000-0000-0000AC050000}"/>
    <cellStyle name="_TableSuperHead_02 WACC_Brasal_CRI 476_Fluxo Financeiro 20101022 (versão RB Capital - final)" xfId="5436" xr:uid="{00000000-0005-0000-0000-0000AD050000}"/>
    <cellStyle name="_TableSuperHead_02 WACC_Fluxo Financeiro_CRI PDG_476_20100714 v1" xfId="5437" xr:uid="{00000000-0005-0000-0000-0000AE050000}"/>
    <cellStyle name="_TableSuperHead_02 WACC_Fluxo Financeiro_CRI PDG_476_20100722 v3" xfId="5438" xr:uid="{00000000-0005-0000-0000-0000AF050000}"/>
    <cellStyle name="_TableSuperHead_02 WACC_Fluxo_CRI 400_BR Properties (Modulos+TNU) 20100707 (final III)" xfId="5439" xr:uid="{00000000-0005-0000-0000-0000B0050000}"/>
    <cellStyle name="_TableSuperHead_02 WACC_PDG_CRI 400_Fluxo Financeiro 20100803 v1" xfId="5440" xr:uid="{00000000-0005-0000-0000-0000B1050000}"/>
    <cellStyle name="_TableSuperHead_02 WACC_PDG_CRI 400_Fluxo Financeiro 20100904" xfId="5441" xr:uid="{00000000-0005-0000-0000-0000B2050000}"/>
    <cellStyle name="_TableSuperHead_02 WACC_PDG_CRI 400_Fluxo Financeiro 20100928 (final)" xfId="5442" xr:uid="{00000000-0005-0000-0000-0000B3050000}"/>
    <cellStyle name="_TableSuperHead_02 WACC_PDG_CRI 400_Fluxo Financeiro 20100929 (final - book)" xfId="5443" xr:uid="{00000000-0005-0000-0000-0000B4050000}"/>
    <cellStyle name="_TableSuperHead_02 WACC_PDG_CRI 400_Tabela de Preenchimento" xfId="5444" xr:uid="{00000000-0005-0000-0000-0000B5050000}"/>
    <cellStyle name="_TableSuperHead_02 WACC_Petrobras_CRI_20100526" xfId="5445" xr:uid="{00000000-0005-0000-0000-0000B6050000}"/>
    <cellStyle name="_TableSuperHead_05 WACC" xfId="5446" xr:uid="{00000000-0005-0000-0000-0000B7050000}"/>
    <cellStyle name="_TableSuperHead_05 WACC_BHG_CRI_20100310" xfId="5447" xr:uid="{00000000-0005-0000-0000-0000B8050000}"/>
    <cellStyle name="_TableSuperHead_05 WACC_BR_Malls_CRI_20090819" xfId="5448" xr:uid="{00000000-0005-0000-0000-0000B9050000}"/>
    <cellStyle name="_TableSuperHead_05 WACC_BR_Malls_CRI_20090918" xfId="5449" xr:uid="{00000000-0005-0000-0000-0000BA050000}"/>
    <cellStyle name="_TableSuperHead_05 WACC_Brasal_CRI 476_Fluxo Financeiro 20101022 (versão RB Capital - final)" xfId="5450" xr:uid="{00000000-0005-0000-0000-0000BB050000}"/>
    <cellStyle name="_TableSuperHead_05 WACC_Fluxo Financeiro_CRI PDG_476_20100714 v1" xfId="5451" xr:uid="{00000000-0005-0000-0000-0000BC050000}"/>
    <cellStyle name="_TableSuperHead_05 WACC_Fluxo Financeiro_CRI PDG_476_20100722 v3" xfId="5452" xr:uid="{00000000-0005-0000-0000-0000BD050000}"/>
    <cellStyle name="_TableSuperHead_05 WACC_Fluxo_CRI 400_BR Properties (Modulos+TNU) 20100707 (final III)" xfId="5453" xr:uid="{00000000-0005-0000-0000-0000BE050000}"/>
    <cellStyle name="_TableSuperHead_05 WACC_PDG_CRI 400_Fluxo Financeiro 20100803 v1" xfId="5454" xr:uid="{00000000-0005-0000-0000-0000BF050000}"/>
    <cellStyle name="_TableSuperHead_05 WACC_PDG_CRI 400_Fluxo Financeiro 20100904" xfId="5455" xr:uid="{00000000-0005-0000-0000-0000C0050000}"/>
    <cellStyle name="_TableSuperHead_05 WACC_PDG_CRI 400_Fluxo Financeiro 20100928 (final)" xfId="5456" xr:uid="{00000000-0005-0000-0000-0000C1050000}"/>
    <cellStyle name="_TableSuperHead_05 WACC_PDG_CRI 400_Fluxo Financeiro 20100929 (final - book)" xfId="5457" xr:uid="{00000000-0005-0000-0000-0000C2050000}"/>
    <cellStyle name="_TableSuperHead_05 WACC_PDG_CRI 400_Tabela de Preenchimento" xfId="5458" xr:uid="{00000000-0005-0000-0000-0000C3050000}"/>
    <cellStyle name="_TableSuperHead_05 WACC_Petrobras_CRI_20100526" xfId="5459" xr:uid="{00000000-0005-0000-0000-0000C4050000}"/>
    <cellStyle name="_TableSuperHead_10 yr UST data" xfId="5460" xr:uid="{00000000-0005-0000-0000-0000C5050000}"/>
    <cellStyle name="_TableSuperHead_10 yr UST data_Tamboré 31-03-09" xfId="5461" xr:uid="{00000000-0005-0000-0000-0000C6050000}"/>
    <cellStyle name="_TableSuperHead_10 yr UST data_Tamboré 31-03-09_BHG_CRI_20100310" xfId="5462" xr:uid="{00000000-0005-0000-0000-0000C7050000}"/>
    <cellStyle name="_TableSuperHead_10 yr UST data_Tamboré 31-03-09_BR_Malls_CRI_20090819" xfId="5463" xr:uid="{00000000-0005-0000-0000-0000C8050000}"/>
    <cellStyle name="_TableSuperHead_10 yr UST data_Tamboré 31-03-09_BR_Malls_CRI_20090918" xfId="5464" xr:uid="{00000000-0005-0000-0000-0000C9050000}"/>
    <cellStyle name="_TableSuperHead_10 yr UST data_Tamboré 31-03-09_Brasal_CRI 476_Fluxo Financeiro 20101022 (versão RB Capital - final)" xfId="5465" xr:uid="{00000000-0005-0000-0000-0000CA050000}"/>
    <cellStyle name="_TableSuperHead_10 yr UST data_Tamboré 31-03-09_Fluxo Financeiro_CRI PDG_476_20100714 v1" xfId="5466" xr:uid="{00000000-0005-0000-0000-0000CB050000}"/>
    <cellStyle name="_TableSuperHead_10 yr UST data_Tamboré 31-03-09_Fluxo Financeiro_CRI PDG_476_20100722 v3" xfId="5467" xr:uid="{00000000-0005-0000-0000-0000CC050000}"/>
    <cellStyle name="_TableSuperHead_10 yr UST data_Tamboré 31-03-09_Fluxo_CRI 400_BR Properties (Modulos+TNU) 20100707 (final III)" xfId="5468" xr:uid="{00000000-0005-0000-0000-0000CD050000}"/>
    <cellStyle name="_TableSuperHead_10 yr UST data_Tamboré 31-03-09_PDG_CRI 400_Fluxo Financeiro 20100803 v1" xfId="5469" xr:uid="{00000000-0005-0000-0000-0000CE050000}"/>
    <cellStyle name="_TableSuperHead_10 yr UST data_Tamboré 31-03-09_PDG_CRI 400_Fluxo Financeiro 20100904" xfId="5470" xr:uid="{00000000-0005-0000-0000-0000CF050000}"/>
    <cellStyle name="_TableSuperHead_10 yr UST data_Tamboré 31-03-09_PDG_CRI 400_Fluxo Financeiro 20100928 (final)" xfId="5471" xr:uid="{00000000-0005-0000-0000-0000D0050000}"/>
    <cellStyle name="_TableSuperHead_10 yr UST data_Tamboré 31-03-09_PDG_CRI 400_Fluxo Financeiro 20100929 (final - book)" xfId="5472" xr:uid="{00000000-0005-0000-0000-0000D1050000}"/>
    <cellStyle name="_TableSuperHead_10 yr UST data_Tamboré 31-03-09_PDG_CRI 400_Tabela de Preenchimento" xfId="5473" xr:uid="{00000000-0005-0000-0000-0000D2050000}"/>
    <cellStyle name="_TableSuperHead_10 yr UST data_Tamboré 31-03-09_Petrobras_CRI_20100526" xfId="5474" xr:uid="{00000000-0005-0000-0000-0000D3050000}"/>
    <cellStyle name="_TableSuperHead_AVP_ NewCo" xfId="5475" xr:uid="{00000000-0005-0000-0000-0000D4050000}"/>
    <cellStyle name="_TableSuperHead_AVP_ NewCo_BHG_CRI_20100310" xfId="5476" xr:uid="{00000000-0005-0000-0000-0000D5050000}"/>
    <cellStyle name="_TableSuperHead_AVP_ NewCo_BR_Malls_CRI_20090819" xfId="5477" xr:uid="{00000000-0005-0000-0000-0000D6050000}"/>
    <cellStyle name="_TableSuperHead_AVP_ NewCo_BR_Malls_CRI_20090918" xfId="5478" xr:uid="{00000000-0005-0000-0000-0000D7050000}"/>
    <cellStyle name="_TableSuperHead_AVP_ NewCo_Brasal_CRI 476_Fluxo Financeiro 20101022 (versão RB Capital - final)" xfId="5479" xr:uid="{00000000-0005-0000-0000-0000D8050000}"/>
    <cellStyle name="_TableSuperHead_AVP_ NewCo_Fluxo Financeiro_CRI PDG_476_20100714 v1" xfId="5480" xr:uid="{00000000-0005-0000-0000-0000D9050000}"/>
    <cellStyle name="_TableSuperHead_AVP_ NewCo_Fluxo Financeiro_CRI PDG_476_20100722 v3" xfId="5481" xr:uid="{00000000-0005-0000-0000-0000DA050000}"/>
    <cellStyle name="_TableSuperHead_AVP_ NewCo_Fluxo_CRI 400_BR Properties (Modulos+TNU) 20100707 (final III)" xfId="5482" xr:uid="{00000000-0005-0000-0000-0000DB050000}"/>
    <cellStyle name="_TableSuperHead_AVP_ NewCo_PDG_CRI 400_Fluxo Financeiro 20100803 v1" xfId="5483" xr:uid="{00000000-0005-0000-0000-0000DC050000}"/>
    <cellStyle name="_TableSuperHead_AVP_ NewCo_PDG_CRI 400_Fluxo Financeiro 20100904" xfId="5484" xr:uid="{00000000-0005-0000-0000-0000DD050000}"/>
    <cellStyle name="_TableSuperHead_AVP_ NewCo_PDG_CRI 400_Fluxo Financeiro 20100928 (final)" xfId="5485" xr:uid="{00000000-0005-0000-0000-0000DE050000}"/>
    <cellStyle name="_TableSuperHead_AVP_ NewCo_PDG_CRI 400_Fluxo Financeiro 20100929 (final - book)" xfId="5486" xr:uid="{00000000-0005-0000-0000-0000DF050000}"/>
    <cellStyle name="_TableSuperHead_AVP_ NewCo_PDG_CRI 400_Tabela de Preenchimento" xfId="5487" xr:uid="{00000000-0005-0000-0000-0000E0050000}"/>
    <cellStyle name="_TableSuperHead_AVP_ NewCo_Petrobras_CRI_20100526" xfId="5488" xr:uid="{00000000-0005-0000-0000-0000E1050000}"/>
    <cellStyle name="_TableSuperHead_Beatles WACC Calculation" xfId="5489" xr:uid="{00000000-0005-0000-0000-0000E2050000}"/>
    <cellStyle name="_TableSuperHead_Beatles WACC Calculation_BHG_CRI_20100310" xfId="5490" xr:uid="{00000000-0005-0000-0000-0000E3050000}"/>
    <cellStyle name="_TableSuperHead_Beatles WACC Calculation_BR_Malls_CRI_20090819" xfId="5491" xr:uid="{00000000-0005-0000-0000-0000E4050000}"/>
    <cellStyle name="_TableSuperHead_Beatles WACC Calculation_BR_Malls_CRI_20090918" xfId="5492" xr:uid="{00000000-0005-0000-0000-0000E5050000}"/>
    <cellStyle name="_TableSuperHead_Beatles WACC Calculation_Brasal_CRI 476_Fluxo Financeiro 20101022 (versão RB Capital - final)" xfId="5493" xr:uid="{00000000-0005-0000-0000-0000E6050000}"/>
    <cellStyle name="_TableSuperHead_Beatles WACC Calculation_Fluxo Financeiro_CRI PDG_476_20100714 v1" xfId="5494" xr:uid="{00000000-0005-0000-0000-0000E7050000}"/>
    <cellStyle name="_TableSuperHead_Beatles WACC Calculation_Fluxo Financeiro_CRI PDG_476_20100722 v3" xfId="5495" xr:uid="{00000000-0005-0000-0000-0000E8050000}"/>
    <cellStyle name="_TableSuperHead_Beatles WACC Calculation_Fluxo_CRI 400_BR Properties (Modulos+TNU) 20100707 (final III)" xfId="5496" xr:uid="{00000000-0005-0000-0000-0000E9050000}"/>
    <cellStyle name="_TableSuperHead_Beatles WACC Calculation_PDG_CRI 400_Fluxo Financeiro 20100803 v1" xfId="5497" xr:uid="{00000000-0005-0000-0000-0000EA050000}"/>
    <cellStyle name="_TableSuperHead_Beatles WACC Calculation_PDG_CRI 400_Fluxo Financeiro 20100904" xfId="5498" xr:uid="{00000000-0005-0000-0000-0000EB050000}"/>
    <cellStyle name="_TableSuperHead_Beatles WACC Calculation_PDG_CRI 400_Fluxo Financeiro 20100928 (final)" xfId="5499" xr:uid="{00000000-0005-0000-0000-0000EC050000}"/>
    <cellStyle name="_TableSuperHead_Beatles WACC Calculation_PDG_CRI 400_Fluxo Financeiro 20100929 (final - book)" xfId="5500" xr:uid="{00000000-0005-0000-0000-0000ED050000}"/>
    <cellStyle name="_TableSuperHead_Beatles WACC Calculation_PDG_CRI 400_Tabela de Preenchimento" xfId="5501" xr:uid="{00000000-0005-0000-0000-0000EE050000}"/>
    <cellStyle name="_TableSuperHead_Beatles WACC Calculation_Petrobras_CRI_20100526" xfId="5502" xr:uid="{00000000-0005-0000-0000-0000EF050000}"/>
    <cellStyle name="_TableSuperHead_Tamboré 31-03-09" xfId="5503" xr:uid="{00000000-0005-0000-0000-0000F0050000}"/>
    <cellStyle name="_TableSuperHead_Tamboré 31-03-09_BHG_CRI_20100310" xfId="5504" xr:uid="{00000000-0005-0000-0000-0000F1050000}"/>
    <cellStyle name="_TableSuperHead_Tamboré 31-03-09_BR_Malls_CRI_20090819" xfId="5505" xr:uid="{00000000-0005-0000-0000-0000F2050000}"/>
    <cellStyle name="_TableSuperHead_Tamboré 31-03-09_BR_Malls_CRI_20090918" xfId="5506" xr:uid="{00000000-0005-0000-0000-0000F3050000}"/>
    <cellStyle name="_TableSuperHead_Tamboré 31-03-09_Brasal_CRI 476_Fluxo Financeiro 20101022 (versão RB Capital - final)" xfId="5507" xr:uid="{00000000-0005-0000-0000-0000F4050000}"/>
    <cellStyle name="_TableSuperHead_Tamboré 31-03-09_Fluxo Financeiro_CRI PDG_476_20100714 v1" xfId="5508" xr:uid="{00000000-0005-0000-0000-0000F5050000}"/>
    <cellStyle name="_TableSuperHead_Tamboré 31-03-09_Fluxo Financeiro_CRI PDG_476_20100722 v3" xfId="5509" xr:uid="{00000000-0005-0000-0000-0000F6050000}"/>
    <cellStyle name="_TableSuperHead_Tamboré 31-03-09_Fluxo_CRI 400_BR Properties (Modulos+TNU) 20100707 (final III)" xfId="5510" xr:uid="{00000000-0005-0000-0000-0000F7050000}"/>
    <cellStyle name="_TableSuperHead_Tamboré 31-03-09_PDG_CRI 400_Fluxo Financeiro 20100803 v1" xfId="5511" xr:uid="{00000000-0005-0000-0000-0000F8050000}"/>
    <cellStyle name="_TableSuperHead_Tamboré 31-03-09_PDG_CRI 400_Fluxo Financeiro 20100904" xfId="5512" xr:uid="{00000000-0005-0000-0000-0000F9050000}"/>
    <cellStyle name="_TableSuperHead_Tamboré 31-03-09_PDG_CRI 400_Fluxo Financeiro 20100928 (final)" xfId="5513" xr:uid="{00000000-0005-0000-0000-0000FA050000}"/>
    <cellStyle name="_TableSuperHead_Tamboré 31-03-09_PDG_CRI 400_Fluxo Financeiro 20100929 (final - book)" xfId="5514" xr:uid="{00000000-0005-0000-0000-0000FB050000}"/>
    <cellStyle name="_TableSuperHead_Tamboré 31-03-09_PDG_CRI 400_Tabela de Preenchimento" xfId="5515" xr:uid="{00000000-0005-0000-0000-0000FC050000}"/>
    <cellStyle name="_TableSuperHead_Tamboré 31-03-09_Petrobras_CRI_20100526" xfId="5516" xr:uid="{00000000-0005-0000-0000-0000FD050000}"/>
    <cellStyle name="_TableSuperHeading" xfId="5517" xr:uid="{00000000-0005-0000-0000-0000FE050000}"/>
    <cellStyle name="_TableSuperHeading_BHG_CRI_20100310" xfId="5518" xr:uid="{00000000-0005-0000-0000-0000FF050000}"/>
    <cellStyle name="_TableSuperHeading_BR_Malls_CRI_20090819" xfId="5519" xr:uid="{00000000-0005-0000-0000-000000060000}"/>
    <cellStyle name="_TableSuperHeading_BR_Malls_CRI_20090918" xfId="5520" xr:uid="{00000000-0005-0000-0000-000001060000}"/>
    <cellStyle name="_TableSuperHeading_Brasal_CRI 476_Fluxo Financeiro 20101022 (versão RB Capital - final)" xfId="5521" xr:uid="{00000000-0005-0000-0000-000002060000}"/>
    <cellStyle name="_TableSuperHeading_Fluxo Financeiro_CRI PDG_476_20100714 v1" xfId="5522" xr:uid="{00000000-0005-0000-0000-000003060000}"/>
    <cellStyle name="_TableSuperHeading_Fluxo Financeiro_CRI PDG_476_20100722 v3" xfId="5523" xr:uid="{00000000-0005-0000-0000-000004060000}"/>
    <cellStyle name="_TableSuperHeading_Fluxo_CRI 400_BR Properties (Modulos+TNU) 20100707 (final III)" xfId="5524" xr:uid="{00000000-0005-0000-0000-000005060000}"/>
    <cellStyle name="_TableSuperHeading_PDG_CRI 400_Fluxo Financeiro 20100803 v1" xfId="5525" xr:uid="{00000000-0005-0000-0000-000006060000}"/>
    <cellStyle name="_TableSuperHeading_PDG_CRI 400_Fluxo Financeiro 20100904" xfId="5526" xr:uid="{00000000-0005-0000-0000-000007060000}"/>
    <cellStyle name="_TableSuperHeading_PDG_CRI 400_Fluxo Financeiro 20100928 (final)" xfId="5527" xr:uid="{00000000-0005-0000-0000-000008060000}"/>
    <cellStyle name="_TableSuperHeading_PDG_CRI 400_Fluxo Financeiro 20100929 (final - book)" xfId="5528" xr:uid="{00000000-0005-0000-0000-000009060000}"/>
    <cellStyle name="_TableSuperHeading_PDG_CRI 400_Tabela de Preenchimento" xfId="5529" xr:uid="{00000000-0005-0000-0000-00000A060000}"/>
    <cellStyle name="_TableSuperHeading_Petrobras_CRI_20100526" xfId="5530" xr:uid="{00000000-0005-0000-0000-00000B060000}"/>
    <cellStyle name="_TableText" xfId="5531" xr:uid="{00000000-0005-0000-0000-00000C060000}"/>
    <cellStyle name="_TableText_BHG_CRI_20100310" xfId="5532" xr:uid="{00000000-0005-0000-0000-00000D060000}"/>
    <cellStyle name="_TableText_BR_Malls_CRI_20090819" xfId="5533" xr:uid="{00000000-0005-0000-0000-00000E060000}"/>
    <cellStyle name="_TableText_BR_Malls_CRI_20090918" xfId="5534" xr:uid="{00000000-0005-0000-0000-00000F060000}"/>
    <cellStyle name="_TableText_Brasal_CRI 476_Fluxo Financeiro 20101022 (versão RB Capital - final)" xfId="5535" xr:uid="{00000000-0005-0000-0000-000010060000}"/>
    <cellStyle name="_TableText_Fluxo Financeiro_CRI PDG_476_20100714 v1" xfId="5536" xr:uid="{00000000-0005-0000-0000-000011060000}"/>
    <cellStyle name="_TableText_Fluxo Financeiro_CRI PDG_476_20100722 v3" xfId="5537" xr:uid="{00000000-0005-0000-0000-000012060000}"/>
    <cellStyle name="_TableText_Fluxo_CRI 400_BR Properties (Modulos+TNU) 20100707 (final III)" xfId="5538" xr:uid="{00000000-0005-0000-0000-000013060000}"/>
    <cellStyle name="_TableText_PDG_CRI 400_Fluxo Financeiro 20100803 v1" xfId="5539" xr:uid="{00000000-0005-0000-0000-000014060000}"/>
    <cellStyle name="_TableText_PDG_CRI 400_Fluxo Financeiro 20100904" xfId="5540" xr:uid="{00000000-0005-0000-0000-000015060000}"/>
    <cellStyle name="_TableText_PDG_CRI 400_Fluxo Financeiro 20100928 (final)" xfId="5541" xr:uid="{00000000-0005-0000-0000-000016060000}"/>
    <cellStyle name="_TableText_PDG_CRI 400_Fluxo Financeiro 20100929 (final - book)" xfId="5542" xr:uid="{00000000-0005-0000-0000-000017060000}"/>
    <cellStyle name="_TableText_PDG_CRI 400_Tabela de Preenchimento" xfId="5543" xr:uid="{00000000-0005-0000-0000-000018060000}"/>
    <cellStyle name="_TableText_Petrobras_CRI_20100526" xfId="5544" xr:uid="{00000000-0005-0000-0000-000019060000}"/>
    <cellStyle name="£ BP" xfId="5545" xr:uid="{00000000-0005-0000-0000-00001A060000}"/>
    <cellStyle name="¥ JY" xfId="5546" xr:uid="{00000000-0005-0000-0000-00001B060000}"/>
    <cellStyle name="0%" xfId="5547" xr:uid="{00000000-0005-0000-0000-00001C060000}"/>
    <cellStyle name="0,000" xfId="5548" xr:uid="{00000000-0005-0000-0000-00001D060000}"/>
    <cellStyle name="0,000 2" xfId="5549" xr:uid="{00000000-0005-0000-0000-00001E060000}"/>
    <cellStyle name="0,000.0" xfId="5550" xr:uid="{00000000-0005-0000-0000-00001F060000}"/>
    <cellStyle name="0,000.00" xfId="5551" xr:uid="{00000000-0005-0000-0000-000020060000}"/>
    <cellStyle name="0,000.000" xfId="5552" xr:uid="{00000000-0005-0000-0000-000021060000}"/>
    <cellStyle name="0,000.000 2" xfId="5553" xr:uid="{00000000-0005-0000-0000-000022060000}"/>
    <cellStyle name="0,000.0000" xfId="5554" xr:uid="{00000000-0005-0000-0000-000023060000}"/>
    <cellStyle name="0.0%" xfId="5555" xr:uid="{00000000-0005-0000-0000-000024060000}"/>
    <cellStyle name="0.00" xfId="5556" xr:uid="{00000000-0005-0000-0000-000025060000}"/>
    <cellStyle name="0.00%" xfId="5557" xr:uid="{00000000-0005-0000-0000-000026060000}"/>
    <cellStyle name="0.000" xfId="5558" xr:uid="{00000000-0005-0000-0000-000027060000}"/>
    <cellStyle name="1 Decimal" xfId="5559" xr:uid="{00000000-0005-0000-0000-000028060000}"/>
    <cellStyle name="2 Decimals" xfId="5560" xr:uid="{00000000-0005-0000-0000-000029060000}"/>
    <cellStyle name="20% - Accent1 2" xfId="17" xr:uid="{00000000-0005-0000-0000-00002A060000}"/>
    <cellStyle name="20% - Accent2 2" xfId="21" xr:uid="{00000000-0005-0000-0000-00002B060000}"/>
    <cellStyle name="20% - Accent3 2" xfId="25" xr:uid="{00000000-0005-0000-0000-00002C060000}"/>
    <cellStyle name="20% - Accent4 2" xfId="29" xr:uid="{00000000-0005-0000-0000-00002D060000}"/>
    <cellStyle name="20% - Accent5 2" xfId="33" xr:uid="{00000000-0005-0000-0000-00002E060000}"/>
    <cellStyle name="20% - Accent6 2" xfId="37" xr:uid="{00000000-0005-0000-0000-00002F060000}"/>
    <cellStyle name="20% - Ênfase1 2" xfId="40" xr:uid="{00000000-0005-0000-0000-000030060000}"/>
    <cellStyle name="20% - Ênfase1 2 2" xfId="5561" xr:uid="{00000000-0005-0000-0000-000031060000}"/>
    <cellStyle name="20% - Ênfase1 3" xfId="41" xr:uid="{00000000-0005-0000-0000-000032060000}"/>
    <cellStyle name="20% - Ênfase1 3 2" xfId="1785" xr:uid="{00000000-0005-0000-0000-000033060000}"/>
    <cellStyle name="20% - Ênfase1 3 2 2" xfId="5563" xr:uid="{00000000-0005-0000-0000-000034060000}"/>
    <cellStyle name="20% - Ênfase1 3 2 3" xfId="5562" xr:uid="{00000000-0005-0000-0000-000035060000}"/>
    <cellStyle name="20% - Ênfase1 3 3" xfId="3896" xr:uid="{00000000-0005-0000-0000-000036060000}"/>
    <cellStyle name="20% - Ênfase1 3 3 2" xfId="5564" xr:uid="{00000000-0005-0000-0000-000037060000}"/>
    <cellStyle name="20% - Ênfase1 4" xfId="2012" xr:uid="{00000000-0005-0000-0000-000038060000}"/>
    <cellStyle name="20% - Ênfase1 4 2" xfId="5565" xr:uid="{00000000-0005-0000-0000-000039060000}"/>
    <cellStyle name="20% - Ênfase1 5" xfId="2187" xr:uid="{00000000-0005-0000-0000-00003A060000}"/>
    <cellStyle name="20% - Ênfase1 6" xfId="2377" xr:uid="{00000000-0005-0000-0000-00003B060000}"/>
    <cellStyle name="20% - Ênfase2 2" xfId="42" xr:uid="{00000000-0005-0000-0000-00003C060000}"/>
    <cellStyle name="20% - Ênfase2 2 2" xfId="5566" xr:uid="{00000000-0005-0000-0000-00003D060000}"/>
    <cellStyle name="20% - Ênfase2 3" xfId="43" xr:uid="{00000000-0005-0000-0000-00003E060000}"/>
    <cellStyle name="20% - Ênfase2 3 2" xfId="1786" xr:uid="{00000000-0005-0000-0000-00003F060000}"/>
    <cellStyle name="20% - Ênfase2 3 2 2" xfId="5568" xr:uid="{00000000-0005-0000-0000-000040060000}"/>
    <cellStyle name="20% - Ênfase2 3 2 3" xfId="5567" xr:uid="{00000000-0005-0000-0000-000041060000}"/>
    <cellStyle name="20% - Ênfase2 3 3" xfId="3897" xr:uid="{00000000-0005-0000-0000-000042060000}"/>
    <cellStyle name="20% - Ênfase2 3 3 2" xfId="5569" xr:uid="{00000000-0005-0000-0000-000043060000}"/>
    <cellStyle name="20% - Ênfase2 4" xfId="2013" xr:uid="{00000000-0005-0000-0000-000044060000}"/>
    <cellStyle name="20% - Ênfase2 4 2" xfId="5570" xr:uid="{00000000-0005-0000-0000-000045060000}"/>
    <cellStyle name="20% - Ênfase2 5" xfId="2188" xr:uid="{00000000-0005-0000-0000-000046060000}"/>
    <cellStyle name="20% - Ênfase2 6" xfId="2378" xr:uid="{00000000-0005-0000-0000-000047060000}"/>
    <cellStyle name="20% - Ênfase3 2" xfId="44" xr:uid="{00000000-0005-0000-0000-000048060000}"/>
    <cellStyle name="20% - Ênfase3 2 2" xfId="5571" xr:uid="{00000000-0005-0000-0000-000049060000}"/>
    <cellStyle name="20% - Ênfase3 3" xfId="45" xr:uid="{00000000-0005-0000-0000-00004A060000}"/>
    <cellStyle name="20% - Ênfase3 3 2" xfId="1787" xr:uid="{00000000-0005-0000-0000-00004B060000}"/>
    <cellStyle name="20% - Ênfase3 3 2 2" xfId="5573" xr:uid="{00000000-0005-0000-0000-00004C060000}"/>
    <cellStyle name="20% - Ênfase3 3 2 3" xfId="5572" xr:uid="{00000000-0005-0000-0000-00004D060000}"/>
    <cellStyle name="20% - Ênfase3 3 3" xfId="3898" xr:uid="{00000000-0005-0000-0000-00004E060000}"/>
    <cellStyle name="20% - Ênfase3 3 3 2" xfId="5574" xr:uid="{00000000-0005-0000-0000-00004F060000}"/>
    <cellStyle name="20% - Ênfase3 4" xfId="2014" xr:uid="{00000000-0005-0000-0000-000050060000}"/>
    <cellStyle name="20% - Ênfase3 4 2" xfId="5575" xr:uid="{00000000-0005-0000-0000-000051060000}"/>
    <cellStyle name="20% - Ênfase3 5" xfId="2189" xr:uid="{00000000-0005-0000-0000-000052060000}"/>
    <cellStyle name="20% - Ênfase3 6" xfId="2379" xr:uid="{00000000-0005-0000-0000-000053060000}"/>
    <cellStyle name="20% - Ênfase4 2" xfId="46" xr:uid="{00000000-0005-0000-0000-000054060000}"/>
    <cellStyle name="20% - Ênfase4 2 2" xfId="5576" xr:uid="{00000000-0005-0000-0000-000055060000}"/>
    <cellStyle name="20% - Ênfase4 3" xfId="47" xr:uid="{00000000-0005-0000-0000-000056060000}"/>
    <cellStyle name="20% - Ênfase4 3 2" xfId="1788" xr:uid="{00000000-0005-0000-0000-000057060000}"/>
    <cellStyle name="20% - Ênfase4 3 2 2" xfId="5578" xr:uid="{00000000-0005-0000-0000-000058060000}"/>
    <cellStyle name="20% - Ênfase4 3 2 3" xfId="5577" xr:uid="{00000000-0005-0000-0000-000059060000}"/>
    <cellStyle name="20% - Ênfase4 3 3" xfId="3899" xr:uid="{00000000-0005-0000-0000-00005A060000}"/>
    <cellStyle name="20% - Ênfase4 3 3 2" xfId="5579" xr:uid="{00000000-0005-0000-0000-00005B060000}"/>
    <cellStyle name="20% - Ênfase4 4" xfId="2015" xr:uid="{00000000-0005-0000-0000-00005C060000}"/>
    <cellStyle name="20% - Ênfase4 4 2" xfId="5580" xr:uid="{00000000-0005-0000-0000-00005D060000}"/>
    <cellStyle name="20% - Ênfase4 5" xfId="2190" xr:uid="{00000000-0005-0000-0000-00005E060000}"/>
    <cellStyle name="20% - Ênfase4 6" xfId="2380" xr:uid="{00000000-0005-0000-0000-00005F060000}"/>
    <cellStyle name="20% - Ênfase5 2" xfId="48" xr:uid="{00000000-0005-0000-0000-000060060000}"/>
    <cellStyle name="20% - Ênfase5 2 2" xfId="5581" xr:uid="{00000000-0005-0000-0000-000061060000}"/>
    <cellStyle name="20% - Ênfase5 3" xfId="49" xr:uid="{00000000-0005-0000-0000-000062060000}"/>
    <cellStyle name="20% - Ênfase5 3 2" xfId="1789" xr:uid="{00000000-0005-0000-0000-000063060000}"/>
    <cellStyle name="20% - Ênfase5 3 2 2" xfId="5583" xr:uid="{00000000-0005-0000-0000-000064060000}"/>
    <cellStyle name="20% - Ênfase5 3 2 3" xfId="5582" xr:uid="{00000000-0005-0000-0000-000065060000}"/>
    <cellStyle name="20% - Ênfase5 3 3" xfId="3900" xr:uid="{00000000-0005-0000-0000-000066060000}"/>
    <cellStyle name="20% - Ênfase5 3 3 2" xfId="5584" xr:uid="{00000000-0005-0000-0000-000067060000}"/>
    <cellStyle name="20% - Ênfase5 4" xfId="2016" xr:uid="{00000000-0005-0000-0000-000068060000}"/>
    <cellStyle name="20% - Ênfase5 4 2" xfId="5585" xr:uid="{00000000-0005-0000-0000-000069060000}"/>
    <cellStyle name="20% - Ênfase5 5" xfId="2191" xr:uid="{00000000-0005-0000-0000-00006A060000}"/>
    <cellStyle name="20% - Ênfase5 6" xfId="2381" xr:uid="{00000000-0005-0000-0000-00006B060000}"/>
    <cellStyle name="20% - Ênfase6 2" xfId="50" xr:uid="{00000000-0005-0000-0000-00006C060000}"/>
    <cellStyle name="20% - Ênfase6 2 2" xfId="5586" xr:uid="{00000000-0005-0000-0000-00006D060000}"/>
    <cellStyle name="20% - Ênfase6 3" xfId="51" xr:uid="{00000000-0005-0000-0000-00006E060000}"/>
    <cellStyle name="20% - Ênfase6 3 2" xfId="1790" xr:uid="{00000000-0005-0000-0000-00006F060000}"/>
    <cellStyle name="20% - Ênfase6 3 2 2" xfId="5588" xr:uid="{00000000-0005-0000-0000-000070060000}"/>
    <cellStyle name="20% - Ênfase6 3 2 3" xfId="5587" xr:uid="{00000000-0005-0000-0000-000071060000}"/>
    <cellStyle name="20% - Ênfase6 3 3" xfId="3901" xr:uid="{00000000-0005-0000-0000-000072060000}"/>
    <cellStyle name="20% - Ênfase6 3 3 2" xfId="5589" xr:uid="{00000000-0005-0000-0000-000073060000}"/>
    <cellStyle name="20% - Ênfase6 4" xfId="2017" xr:uid="{00000000-0005-0000-0000-000074060000}"/>
    <cellStyle name="20% - Ênfase6 4 2" xfId="5590" xr:uid="{00000000-0005-0000-0000-000075060000}"/>
    <cellStyle name="20% - Ênfase6 5" xfId="2192" xr:uid="{00000000-0005-0000-0000-000076060000}"/>
    <cellStyle name="20% - Ênfase6 6" xfId="2382" xr:uid="{00000000-0005-0000-0000-000077060000}"/>
    <cellStyle name="3 Decimals" xfId="5591" xr:uid="{00000000-0005-0000-0000-000078060000}"/>
    <cellStyle name="40% - Accent1 2" xfId="18" xr:uid="{00000000-0005-0000-0000-000079060000}"/>
    <cellStyle name="40% - Accent2 2" xfId="22" xr:uid="{00000000-0005-0000-0000-00007A060000}"/>
    <cellStyle name="40% - Accent3 2" xfId="26" xr:uid="{00000000-0005-0000-0000-00007B060000}"/>
    <cellStyle name="40% - Accent4 2" xfId="30" xr:uid="{00000000-0005-0000-0000-00007C060000}"/>
    <cellStyle name="40% - Accent5 2" xfId="34" xr:uid="{00000000-0005-0000-0000-00007D060000}"/>
    <cellStyle name="40% - Accent6 2" xfId="38" xr:uid="{00000000-0005-0000-0000-00007E060000}"/>
    <cellStyle name="40% - Ênfase1 2" xfId="52" xr:uid="{00000000-0005-0000-0000-00007F060000}"/>
    <cellStyle name="40% - Ênfase1 2 2" xfId="5592" xr:uid="{00000000-0005-0000-0000-000080060000}"/>
    <cellStyle name="40% - Ênfase1 3" xfId="53" xr:uid="{00000000-0005-0000-0000-000081060000}"/>
    <cellStyle name="40% - Ênfase1 3 2" xfId="1791" xr:uid="{00000000-0005-0000-0000-000082060000}"/>
    <cellStyle name="40% - Ênfase1 3 2 2" xfId="5594" xr:uid="{00000000-0005-0000-0000-000083060000}"/>
    <cellStyle name="40% - Ênfase1 3 2 3" xfId="5593" xr:uid="{00000000-0005-0000-0000-000084060000}"/>
    <cellStyle name="40% - Ênfase1 3 3" xfId="3902" xr:uid="{00000000-0005-0000-0000-000085060000}"/>
    <cellStyle name="40% - Ênfase1 3 3 2" xfId="5595" xr:uid="{00000000-0005-0000-0000-000086060000}"/>
    <cellStyle name="40% - Ênfase1 4" xfId="2018" xr:uid="{00000000-0005-0000-0000-000087060000}"/>
    <cellStyle name="40% - Ênfase1 4 2" xfId="5596" xr:uid="{00000000-0005-0000-0000-000088060000}"/>
    <cellStyle name="40% - Ênfase1 5" xfId="2193" xr:uid="{00000000-0005-0000-0000-000089060000}"/>
    <cellStyle name="40% - Ênfase1 6" xfId="2383" xr:uid="{00000000-0005-0000-0000-00008A060000}"/>
    <cellStyle name="40% - Ênfase2 2" xfId="54" xr:uid="{00000000-0005-0000-0000-00008B060000}"/>
    <cellStyle name="40% - Ênfase2 2 2" xfId="5597" xr:uid="{00000000-0005-0000-0000-00008C060000}"/>
    <cellStyle name="40% - Ênfase2 3" xfId="55" xr:uid="{00000000-0005-0000-0000-00008D060000}"/>
    <cellStyle name="40% - Ênfase2 3 2" xfId="1792" xr:uid="{00000000-0005-0000-0000-00008E060000}"/>
    <cellStyle name="40% - Ênfase2 3 2 2" xfId="5599" xr:uid="{00000000-0005-0000-0000-00008F060000}"/>
    <cellStyle name="40% - Ênfase2 3 2 3" xfId="5598" xr:uid="{00000000-0005-0000-0000-000090060000}"/>
    <cellStyle name="40% - Ênfase2 3 3" xfId="3903" xr:uid="{00000000-0005-0000-0000-000091060000}"/>
    <cellStyle name="40% - Ênfase2 3 3 2" xfId="5600" xr:uid="{00000000-0005-0000-0000-000092060000}"/>
    <cellStyle name="40% - Ênfase2 4" xfId="2019" xr:uid="{00000000-0005-0000-0000-000093060000}"/>
    <cellStyle name="40% - Ênfase2 4 2" xfId="5601" xr:uid="{00000000-0005-0000-0000-000094060000}"/>
    <cellStyle name="40% - Ênfase2 5" xfId="2194" xr:uid="{00000000-0005-0000-0000-000095060000}"/>
    <cellStyle name="40% - Ênfase2 6" xfId="2384" xr:uid="{00000000-0005-0000-0000-000096060000}"/>
    <cellStyle name="40% - Ênfase3 2" xfId="56" xr:uid="{00000000-0005-0000-0000-000097060000}"/>
    <cellStyle name="40% - Ênfase3 2 2" xfId="5602" xr:uid="{00000000-0005-0000-0000-000098060000}"/>
    <cellStyle name="40% - Ênfase3 3" xfId="57" xr:uid="{00000000-0005-0000-0000-000099060000}"/>
    <cellStyle name="40% - Ênfase3 3 2" xfId="1793" xr:uid="{00000000-0005-0000-0000-00009A060000}"/>
    <cellStyle name="40% - Ênfase3 3 2 2" xfId="5604" xr:uid="{00000000-0005-0000-0000-00009B060000}"/>
    <cellStyle name="40% - Ênfase3 3 2 3" xfId="5603" xr:uid="{00000000-0005-0000-0000-00009C060000}"/>
    <cellStyle name="40% - Ênfase3 3 3" xfId="3904" xr:uid="{00000000-0005-0000-0000-00009D060000}"/>
    <cellStyle name="40% - Ênfase3 3 3 2" xfId="5605" xr:uid="{00000000-0005-0000-0000-00009E060000}"/>
    <cellStyle name="40% - Ênfase3 4" xfId="2020" xr:uid="{00000000-0005-0000-0000-00009F060000}"/>
    <cellStyle name="40% - Ênfase3 4 2" xfId="5606" xr:uid="{00000000-0005-0000-0000-0000A0060000}"/>
    <cellStyle name="40% - Ênfase3 5" xfId="2195" xr:uid="{00000000-0005-0000-0000-0000A1060000}"/>
    <cellStyle name="40% - Ênfase3 6" xfId="2385" xr:uid="{00000000-0005-0000-0000-0000A2060000}"/>
    <cellStyle name="40% - Ênfase4 2" xfId="58" xr:uid="{00000000-0005-0000-0000-0000A3060000}"/>
    <cellStyle name="40% - Ênfase4 2 2" xfId="5607" xr:uid="{00000000-0005-0000-0000-0000A4060000}"/>
    <cellStyle name="40% - Ênfase4 3" xfId="59" xr:uid="{00000000-0005-0000-0000-0000A5060000}"/>
    <cellStyle name="40% - Ênfase4 3 2" xfId="1794" xr:uid="{00000000-0005-0000-0000-0000A6060000}"/>
    <cellStyle name="40% - Ênfase4 3 2 2" xfId="5609" xr:uid="{00000000-0005-0000-0000-0000A7060000}"/>
    <cellStyle name="40% - Ênfase4 3 2 3" xfId="5608" xr:uid="{00000000-0005-0000-0000-0000A8060000}"/>
    <cellStyle name="40% - Ênfase4 3 3" xfId="3905" xr:uid="{00000000-0005-0000-0000-0000A9060000}"/>
    <cellStyle name="40% - Ênfase4 3 3 2" xfId="5610" xr:uid="{00000000-0005-0000-0000-0000AA060000}"/>
    <cellStyle name="40% - Ênfase4 4" xfId="2021" xr:uid="{00000000-0005-0000-0000-0000AB060000}"/>
    <cellStyle name="40% - Ênfase4 4 2" xfId="5611" xr:uid="{00000000-0005-0000-0000-0000AC060000}"/>
    <cellStyle name="40% - Ênfase4 5" xfId="2196" xr:uid="{00000000-0005-0000-0000-0000AD060000}"/>
    <cellStyle name="40% - Ênfase4 6" xfId="2386" xr:uid="{00000000-0005-0000-0000-0000AE060000}"/>
    <cellStyle name="40% - Ênfase5 2" xfId="60" xr:uid="{00000000-0005-0000-0000-0000AF060000}"/>
    <cellStyle name="40% - Ênfase5 2 2" xfId="5612" xr:uid="{00000000-0005-0000-0000-0000B0060000}"/>
    <cellStyle name="40% - Ênfase5 3" xfId="61" xr:uid="{00000000-0005-0000-0000-0000B1060000}"/>
    <cellStyle name="40% - Ênfase5 3 2" xfId="1795" xr:uid="{00000000-0005-0000-0000-0000B2060000}"/>
    <cellStyle name="40% - Ênfase5 3 2 2" xfId="5614" xr:uid="{00000000-0005-0000-0000-0000B3060000}"/>
    <cellStyle name="40% - Ênfase5 3 2 3" xfId="5613" xr:uid="{00000000-0005-0000-0000-0000B4060000}"/>
    <cellStyle name="40% - Ênfase5 3 3" xfId="3906" xr:uid="{00000000-0005-0000-0000-0000B5060000}"/>
    <cellStyle name="40% - Ênfase5 3 3 2" xfId="5615" xr:uid="{00000000-0005-0000-0000-0000B6060000}"/>
    <cellStyle name="40% - Ênfase5 4" xfId="2022" xr:uid="{00000000-0005-0000-0000-0000B7060000}"/>
    <cellStyle name="40% - Ênfase5 4 2" xfId="5616" xr:uid="{00000000-0005-0000-0000-0000B8060000}"/>
    <cellStyle name="40% - Ênfase5 5" xfId="2197" xr:uid="{00000000-0005-0000-0000-0000B9060000}"/>
    <cellStyle name="40% - Ênfase5 6" xfId="2387" xr:uid="{00000000-0005-0000-0000-0000BA060000}"/>
    <cellStyle name="40% - Ênfase6 2" xfId="62" xr:uid="{00000000-0005-0000-0000-0000BB060000}"/>
    <cellStyle name="40% - Ênfase6 2 2" xfId="5617" xr:uid="{00000000-0005-0000-0000-0000BC060000}"/>
    <cellStyle name="40% - Ênfase6 3" xfId="63" xr:uid="{00000000-0005-0000-0000-0000BD060000}"/>
    <cellStyle name="40% - Ênfase6 3 2" xfId="1796" xr:uid="{00000000-0005-0000-0000-0000BE060000}"/>
    <cellStyle name="40% - Ênfase6 3 2 2" xfId="5619" xr:uid="{00000000-0005-0000-0000-0000BF060000}"/>
    <cellStyle name="40% - Ênfase6 3 2 3" xfId="5618" xr:uid="{00000000-0005-0000-0000-0000C0060000}"/>
    <cellStyle name="40% - Ênfase6 3 3" xfId="3907" xr:uid="{00000000-0005-0000-0000-0000C1060000}"/>
    <cellStyle name="40% - Ênfase6 3 3 2" xfId="5620" xr:uid="{00000000-0005-0000-0000-0000C2060000}"/>
    <cellStyle name="40% - Ênfase6 4" xfId="2023" xr:uid="{00000000-0005-0000-0000-0000C3060000}"/>
    <cellStyle name="40% - Ênfase6 4 2" xfId="5621" xr:uid="{00000000-0005-0000-0000-0000C4060000}"/>
    <cellStyle name="40% - Ênfase6 5" xfId="2198" xr:uid="{00000000-0005-0000-0000-0000C5060000}"/>
    <cellStyle name="40% - Ênfase6 6" xfId="2388" xr:uid="{00000000-0005-0000-0000-0000C6060000}"/>
    <cellStyle name="60% - Accent1 2" xfId="19" xr:uid="{00000000-0005-0000-0000-0000C7060000}"/>
    <cellStyle name="60% - Accent2 2" xfId="23" xr:uid="{00000000-0005-0000-0000-0000C8060000}"/>
    <cellStyle name="60% - Accent3 2" xfId="27" xr:uid="{00000000-0005-0000-0000-0000C9060000}"/>
    <cellStyle name="60% - Accent4 2" xfId="31" xr:uid="{00000000-0005-0000-0000-0000CA060000}"/>
    <cellStyle name="60% - Accent5 2" xfId="35" xr:uid="{00000000-0005-0000-0000-0000CB060000}"/>
    <cellStyle name="60% - Accent6 2" xfId="39" xr:uid="{00000000-0005-0000-0000-0000CC060000}"/>
    <cellStyle name="60% - Ênfase1 2" xfId="64" xr:uid="{00000000-0005-0000-0000-0000CD060000}"/>
    <cellStyle name="60% - Ênfase1 2 2" xfId="5622" xr:uid="{00000000-0005-0000-0000-0000CE060000}"/>
    <cellStyle name="60% - Ênfase1 3" xfId="65" xr:uid="{00000000-0005-0000-0000-0000CF060000}"/>
    <cellStyle name="60% - Ênfase1 3 2" xfId="1797" xr:uid="{00000000-0005-0000-0000-0000D0060000}"/>
    <cellStyle name="60% - Ênfase1 3 3" xfId="3908" xr:uid="{00000000-0005-0000-0000-0000D1060000}"/>
    <cellStyle name="60% - Ênfase1 4" xfId="2024" xr:uid="{00000000-0005-0000-0000-0000D2060000}"/>
    <cellStyle name="60% - Ênfase1 5" xfId="2199" xr:uid="{00000000-0005-0000-0000-0000D3060000}"/>
    <cellStyle name="60% - Ênfase1 6" xfId="2389" xr:uid="{00000000-0005-0000-0000-0000D4060000}"/>
    <cellStyle name="60% - Ênfase2 2" xfId="66" xr:uid="{00000000-0005-0000-0000-0000D5060000}"/>
    <cellStyle name="60% - Ênfase2 2 2" xfId="5623" xr:uid="{00000000-0005-0000-0000-0000D6060000}"/>
    <cellStyle name="60% - Ênfase2 3" xfId="67" xr:uid="{00000000-0005-0000-0000-0000D7060000}"/>
    <cellStyle name="60% - Ênfase2 3 2" xfId="1798" xr:uid="{00000000-0005-0000-0000-0000D8060000}"/>
    <cellStyle name="60% - Ênfase2 3 3" xfId="3909" xr:uid="{00000000-0005-0000-0000-0000D9060000}"/>
    <cellStyle name="60% - Ênfase2 4" xfId="2025" xr:uid="{00000000-0005-0000-0000-0000DA060000}"/>
    <cellStyle name="60% - Ênfase2 5" xfId="2200" xr:uid="{00000000-0005-0000-0000-0000DB060000}"/>
    <cellStyle name="60% - Ênfase2 6" xfId="2390" xr:uid="{00000000-0005-0000-0000-0000DC060000}"/>
    <cellStyle name="60% - Ênfase3 2" xfId="68" xr:uid="{00000000-0005-0000-0000-0000DD060000}"/>
    <cellStyle name="60% - Ênfase3 2 2" xfId="5624" xr:uid="{00000000-0005-0000-0000-0000DE060000}"/>
    <cellStyle name="60% - Ênfase3 3" xfId="69" xr:uid="{00000000-0005-0000-0000-0000DF060000}"/>
    <cellStyle name="60% - Ênfase3 3 2" xfId="1799" xr:uid="{00000000-0005-0000-0000-0000E0060000}"/>
    <cellStyle name="60% - Ênfase3 3 3" xfId="3910" xr:uid="{00000000-0005-0000-0000-0000E1060000}"/>
    <cellStyle name="60% - Ênfase3 4" xfId="2026" xr:uid="{00000000-0005-0000-0000-0000E2060000}"/>
    <cellStyle name="60% - Ênfase3 5" xfId="2201" xr:uid="{00000000-0005-0000-0000-0000E3060000}"/>
    <cellStyle name="60% - Ênfase3 6" xfId="2391" xr:uid="{00000000-0005-0000-0000-0000E4060000}"/>
    <cellStyle name="60% - Ênfase4 2" xfId="70" xr:uid="{00000000-0005-0000-0000-0000E5060000}"/>
    <cellStyle name="60% - Ênfase4 2 2" xfId="5625" xr:uid="{00000000-0005-0000-0000-0000E6060000}"/>
    <cellStyle name="60% - Ênfase4 3" xfId="71" xr:uid="{00000000-0005-0000-0000-0000E7060000}"/>
    <cellStyle name="60% - Ênfase4 3 2" xfId="1800" xr:uid="{00000000-0005-0000-0000-0000E8060000}"/>
    <cellStyle name="60% - Ênfase4 3 3" xfId="3911" xr:uid="{00000000-0005-0000-0000-0000E9060000}"/>
    <cellStyle name="60% - Ênfase4 4" xfId="2027" xr:uid="{00000000-0005-0000-0000-0000EA060000}"/>
    <cellStyle name="60% - Ênfase4 5" xfId="2202" xr:uid="{00000000-0005-0000-0000-0000EB060000}"/>
    <cellStyle name="60% - Ênfase4 6" xfId="2392" xr:uid="{00000000-0005-0000-0000-0000EC060000}"/>
    <cellStyle name="60% - Ênfase5 2" xfId="72" xr:uid="{00000000-0005-0000-0000-0000ED060000}"/>
    <cellStyle name="60% - Ênfase5 2 2" xfId="5626" xr:uid="{00000000-0005-0000-0000-0000EE060000}"/>
    <cellStyle name="60% - Ênfase5 3" xfId="73" xr:uid="{00000000-0005-0000-0000-0000EF060000}"/>
    <cellStyle name="60% - Ênfase5 3 2" xfId="1801" xr:uid="{00000000-0005-0000-0000-0000F0060000}"/>
    <cellStyle name="60% - Ênfase5 3 3" xfId="3912" xr:uid="{00000000-0005-0000-0000-0000F1060000}"/>
    <cellStyle name="60% - Ênfase5 4" xfId="2028" xr:uid="{00000000-0005-0000-0000-0000F2060000}"/>
    <cellStyle name="60% - Ênfase5 5" xfId="2203" xr:uid="{00000000-0005-0000-0000-0000F3060000}"/>
    <cellStyle name="60% - Ênfase5 6" xfId="2393" xr:uid="{00000000-0005-0000-0000-0000F4060000}"/>
    <cellStyle name="60% - Ênfase6 2" xfId="74" xr:uid="{00000000-0005-0000-0000-0000F5060000}"/>
    <cellStyle name="60% - Ênfase6 2 2" xfId="5627" xr:uid="{00000000-0005-0000-0000-0000F6060000}"/>
    <cellStyle name="60% - Ênfase6 3" xfId="75" xr:uid="{00000000-0005-0000-0000-0000F7060000}"/>
    <cellStyle name="60% - Ênfase6 3 2" xfId="1802" xr:uid="{00000000-0005-0000-0000-0000F8060000}"/>
    <cellStyle name="60% - Ênfase6 3 3" xfId="3913" xr:uid="{00000000-0005-0000-0000-0000F9060000}"/>
    <cellStyle name="60% - Ênfase6 4" xfId="2029" xr:uid="{00000000-0005-0000-0000-0000FA060000}"/>
    <cellStyle name="60% - Ênfase6 5" xfId="2204" xr:uid="{00000000-0005-0000-0000-0000FB060000}"/>
    <cellStyle name="60% - Ênfase6 6" xfId="2394" xr:uid="{00000000-0005-0000-0000-0000FC060000}"/>
    <cellStyle name="8" xfId="5628" xr:uid="{00000000-0005-0000-0000-0000FD060000}"/>
    <cellStyle name="8 2" xfId="5629" xr:uid="{00000000-0005-0000-0000-0000FE060000}"/>
    <cellStyle name="8_EMT Financial Projections" xfId="5630" xr:uid="{00000000-0005-0000-0000-0000FF060000}"/>
    <cellStyle name="8_EMT Financial Projections 2" xfId="5631" xr:uid="{00000000-0005-0000-0000-000000070000}"/>
    <cellStyle name="8_EMT Financial Projections_Quadro Comparativo_CRI 400_BR Properties (Modulos+TNU) 20100629 v1 (2)" xfId="5632" xr:uid="{00000000-0005-0000-0000-000001070000}"/>
    <cellStyle name="8_EMT Financial Projections_Quadro Comparativo_CRI 400_BR Properties (Modulos+TNU) 20100629 v1 (2)_PDG_CRI 400_Fluxo Financeiro 20100904" xfId="5633" xr:uid="{00000000-0005-0000-0000-000002070000}"/>
    <cellStyle name="8_EMT Financial Projections_Quadro Comparativo_CRI 400_BR Properties (Modulos+TNU) 20100629 v1 (2)_PDG_CRI 400_Fluxo Financeiro 20100928 (final)" xfId="5634" xr:uid="{00000000-0005-0000-0000-000003070000}"/>
    <cellStyle name="8_EMT Financial Projections_Quadro Comparativo_CRI 400_BR Properties (Modulos+TNU) 20100629 v1 (2)_PDG_CRI 400_Fluxo Financeiro 20100929 (final - book)" xfId="5635" xr:uid="{00000000-0005-0000-0000-000004070000}"/>
    <cellStyle name="8_EMT model base case 20_09" xfId="5636" xr:uid="{00000000-0005-0000-0000-000005070000}"/>
    <cellStyle name="8_EMT model base case 20_09 2" xfId="5637" xr:uid="{00000000-0005-0000-0000-000006070000}"/>
    <cellStyle name="8_EMT model base case 20_09_Quadro Comparativo_CRI 400_BR Properties (Modulos+TNU) 20100629 v1 (2)" xfId="5638" xr:uid="{00000000-0005-0000-0000-000007070000}"/>
    <cellStyle name="8_EMT model base case 20_09_Quadro Comparativo_CRI 400_BR Properties (Modulos+TNU) 20100629 v1 (2)_PDG_CRI 400_Fluxo Financeiro 20100904" xfId="5639" xr:uid="{00000000-0005-0000-0000-000008070000}"/>
    <cellStyle name="8_EMT model base case 20_09_Quadro Comparativo_CRI 400_BR Properties (Modulos+TNU) 20100629 v1 (2)_PDG_CRI 400_Fluxo Financeiro 20100928 (final)" xfId="5640" xr:uid="{00000000-0005-0000-0000-000009070000}"/>
    <cellStyle name="8_EMT model base case 20_09_Quadro Comparativo_CRI 400_BR Properties (Modulos+TNU) 20100629 v1 (2)_PDG_CRI 400_Fluxo Financeiro 20100929 (final - book)" xfId="5641" xr:uid="{00000000-0005-0000-0000-00000A070000}"/>
    <cellStyle name="8_Executive Summary Nova projeção" xfId="5642" xr:uid="{00000000-0005-0000-0000-00000B070000}"/>
    <cellStyle name="8_Executive Summary Nova projeção 2" xfId="5643" xr:uid="{00000000-0005-0000-0000-00000C070000}"/>
    <cellStyle name="8_Executive Summary Nova projeção_Quadro Comparativo_CRI 400_BR Properties (Modulos+TNU) 20100629 v1 (2)" xfId="5644" xr:uid="{00000000-0005-0000-0000-00000D070000}"/>
    <cellStyle name="8_Executive Summary Nova projeção_Quadro Comparativo_CRI 400_BR Properties (Modulos+TNU) 20100629 v1 (2)_PDG_CRI 400_Fluxo Financeiro 20100904" xfId="5645" xr:uid="{00000000-0005-0000-0000-00000E070000}"/>
    <cellStyle name="8_Executive Summary Nova projeção_Quadro Comparativo_CRI 400_BR Properties (Modulos+TNU) 20100629 v1 (2)_PDG_CRI 400_Fluxo Financeiro 20100928 (final)" xfId="5646" xr:uid="{00000000-0005-0000-0000-00000F070000}"/>
    <cellStyle name="8_Executive Summary Nova projeção_Quadro Comparativo_CRI 400_BR Properties (Modulos+TNU) 20100629 v1 (2)_PDG_CRI 400_Fluxo Financeiro 20100929 (final - book)" xfId="5647" xr:uid="{00000000-0005-0000-0000-000010070000}"/>
    <cellStyle name="8_Executive Summary Nova projeção1" xfId="5648" xr:uid="{00000000-0005-0000-0000-000011070000}"/>
    <cellStyle name="8_Executive Summary Nova projeção1 2" xfId="5649" xr:uid="{00000000-0005-0000-0000-000012070000}"/>
    <cellStyle name="8_Executive Summary Nova projeção1_Quadro Comparativo_CRI 400_BR Properties (Modulos+TNU) 20100629 v1 (2)" xfId="5650" xr:uid="{00000000-0005-0000-0000-000013070000}"/>
    <cellStyle name="8_Executive Summary Nova projeção1_Quadro Comparativo_CRI 400_BR Properties (Modulos+TNU) 20100629 v1 (2)_PDG_CRI 400_Fluxo Financeiro 20100904" xfId="5651" xr:uid="{00000000-0005-0000-0000-000014070000}"/>
    <cellStyle name="8_Executive Summary Nova projeção1_Quadro Comparativo_CRI 400_BR Properties (Modulos+TNU) 20100629 v1 (2)_PDG_CRI 400_Fluxo Financeiro 20100928 (final)" xfId="5652" xr:uid="{00000000-0005-0000-0000-000015070000}"/>
    <cellStyle name="8_Executive Summary Nova projeção1_Quadro Comparativo_CRI 400_BR Properties (Modulos+TNU) 20100629 v1 (2)_PDG_CRI 400_Fluxo Financeiro 20100929 (final - book)" xfId="5653" xr:uid="{00000000-0005-0000-0000-000016070000}"/>
    <cellStyle name="8_Quadro Comparativo_CRI 400_BR Properties (Modulos+TNU) 20100629 v1 (2)" xfId="5654" xr:uid="{00000000-0005-0000-0000-000017070000}"/>
    <cellStyle name="8_Quadro Comparativo_CRI 400_BR Properties (Modulos+TNU) 20100629 v1 (2)_PDG_CRI 400_Fluxo Financeiro 20100904" xfId="5655" xr:uid="{00000000-0005-0000-0000-000018070000}"/>
    <cellStyle name="8_Quadro Comparativo_CRI 400_BR Properties (Modulos+TNU) 20100629 v1 (2)_PDG_CRI 400_Fluxo Financeiro 20100928 (final)" xfId="5656" xr:uid="{00000000-0005-0000-0000-000019070000}"/>
    <cellStyle name="8_Quadro Comparativo_CRI 400_BR Properties (Modulos+TNU) 20100629 v1 (2)_PDG_CRI 400_Fluxo Financeiro 20100929 (final - book)" xfId="5657" xr:uid="{00000000-0005-0000-0000-00001A070000}"/>
    <cellStyle name="Accent1 2" xfId="16" xr:uid="{00000000-0005-0000-0000-00001B070000}"/>
    <cellStyle name="Accent2 2" xfId="20" xr:uid="{00000000-0005-0000-0000-00001C070000}"/>
    <cellStyle name="Accent3 2" xfId="24" xr:uid="{00000000-0005-0000-0000-00001D070000}"/>
    <cellStyle name="Accent4 2" xfId="28" xr:uid="{00000000-0005-0000-0000-00001E070000}"/>
    <cellStyle name="Accent5 2" xfId="32" xr:uid="{00000000-0005-0000-0000-00001F070000}"/>
    <cellStyle name="Accent6 2" xfId="36" xr:uid="{00000000-0005-0000-0000-000020070000}"/>
    <cellStyle name="Acctg" xfId="5658" xr:uid="{00000000-0005-0000-0000-000021070000}"/>
    <cellStyle name="Acctg$" xfId="5659" xr:uid="{00000000-0005-0000-0000-000022070000}"/>
    <cellStyle name="Acctg_Trading Comps 2" xfId="5660" xr:uid="{00000000-0005-0000-0000-000023070000}"/>
    <cellStyle name="AFINE" xfId="5661" xr:uid="{00000000-0005-0000-0000-000024070000}"/>
    <cellStyle name="Año" xfId="5662" xr:uid="{00000000-0005-0000-0000-000025070000}"/>
    <cellStyle name="Arial 10" xfId="5663" xr:uid="{00000000-0005-0000-0000-000026070000}"/>
    <cellStyle name="Arial 10 2" xfId="5664" xr:uid="{00000000-0005-0000-0000-000027070000}"/>
    <cellStyle name="Arial 10_Brasal_CRI 476_Fluxo Financeiro 20101022 (versão RB Capital - final)" xfId="5665" xr:uid="{00000000-0005-0000-0000-000028070000}"/>
    <cellStyle name="Arial 12" xfId="5666" xr:uid="{00000000-0005-0000-0000-000029070000}"/>
    <cellStyle name="Array" xfId="5667" xr:uid="{00000000-0005-0000-0000-00002A070000}"/>
    <cellStyle name="Array 2" xfId="5668" xr:uid="{00000000-0005-0000-0000-00002B070000}"/>
    <cellStyle name="b0let" xfId="76" xr:uid="{00000000-0005-0000-0000-00002C070000}"/>
    <cellStyle name="b0let 10" xfId="77" xr:uid="{00000000-0005-0000-0000-00002D070000}"/>
    <cellStyle name="b0let 11" xfId="78" xr:uid="{00000000-0005-0000-0000-00002E070000}"/>
    <cellStyle name="b0let 12" xfId="79" xr:uid="{00000000-0005-0000-0000-00002F070000}"/>
    <cellStyle name="b0let 13" xfId="80" xr:uid="{00000000-0005-0000-0000-000030070000}"/>
    <cellStyle name="b0let 14" xfId="81" xr:uid="{00000000-0005-0000-0000-000031070000}"/>
    <cellStyle name="b0let 15" xfId="82" xr:uid="{00000000-0005-0000-0000-000032070000}"/>
    <cellStyle name="b0let 16" xfId="83" xr:uid="{00000000-0005-0000-0000-000033070000}"/>
    <cellStyle name="b0let 17" xfId="84" xr:uid="{00000000-0005-0000-0000-000034070000}"/>
    <cellStyle name="b0let 18" xfId="85" xr:uid="{00000000-0005-0000-0000-000035070000}"/>
    <cellStyle name="b0let 19" xfId="86" xr:uid="{00000000-0005-0000-0000-000036070000}"/>
    <cellStyle name="b0let 2" xfId="87" xr:uid="{00000000-0005-0000-0000-000037070000}"/>
    <cellStyle name="b0let 2 2" xfId="88" xr:uid="{00000000-0005-0000-0000-000038070000}"/>
    <cellStyle name="b0let 2 3" xfId="89" xr:uid="{00000000-0005-0000-0000-000039070000}"/>
    <cellStyle name="b0let 20" xfId="90" xr:uid="{00000000-0005-0000-0000-00003A070000}"/>
    <cellStyle name="b0let 21" xfId="91" xr:uid="{00000000-0005-0000-0000-00003B070000}"/>
    <cellStyle name="b0let 22" xfId="92" xr:uid="{00000000-0005-0000-0000-00003C070000}"/>
    <cellStyle name="b0let 23" xfId="93" xr:uid="{00000000-0005-0000-0000-00003D070000}"/>
    <cellStyle name="b0let 24" xfId="94" xr:uid="{00000000-0005-0000-0000-00003E070000}"/>
    <cellStyle name="b0let 25" xfId="95" xr:uid="{00000000-0005-0000-0000-00003F070000}"/>
    <cellStyle name="b0let 26" xfId="96" xr:uid="{00000000-0005-0000-0000-000040070000}"/>
    <cellStyle name="b0let 27" xfId="97" xr:uid="{00000000-0005-0000-0000-000041070000}"/>
    <cellStyle name="b0let 28" xfId="98" xr:uid="{00000000-0005-0000-0000-000042070000}"/>
    <cellStyle name="b0let 29" xfId="99" xr:uid="{00000000-0005-0000-0000-000043070000}"/>
    <cellStyle name="b0let 3" xfId="100" xr:uid="{00000000-0005-0000-0000-000044070000}"/>
    <cellStyle name="b0let 30" xfId="101" xr:uid="{00000000-0005-0000-0000-000045070000}"/>
    <cellStyle name="b0let 31" xfId="102" xr:uid="{00000000-0005-0000-0000-000046070000}"/>
    <cellStyle name="b0let 32" xfId="103" xr:uid="{00000000-0005-0000-0000-000047070000}"/>
    <cellStyle name="b0let 33" xfId="104" xr:uid="{00000000-0005-0000-0000-000048070000}"/>
    <cellStyle name="b0let 34" xfId="105" xr:uid="{00000000-0005-0000-0000-000049070000}"/>
    <cellStyle name="b0let 4" xfId="106" xr:uid="{00000000-0005-0000-0000-00004A070000}"/>
    <cellStyle name="b0let 5" xfId="107" xr:uid="{00000000-0005-0000-0000-00004B070000}"/>
    <cellStyle name="b0let 6" xfId="108" xr:uid="{00000000-0005-0000-0000-00004C070000}"/>
    <cellStyle name="b0let 7" xfId="109" xr:uid="{00000000-0005-0000-0000-00004D070000}"/>
    <cellStyle name="b0let 8" xfId="110" xr:uid="{00000000-0005-0000-0000-00004E070000}"/>
    <cellStyle name="b0let 9" xfId="111" xr:uid="{00000000-0005-0000-0000-00004F070000}"/>
    <cellStyle name="background" xfId="5669" xr:uid="{00000000-0005-0000-0000-000050070000}"/>
    <cellStyle name="Bad 2" xfId="12" xr:uid="{00000000-0005-0000-0000-000051070000}"/>
    <cellStyle name="Body" xfId="5670" xr:uid="{00000000-0005-0000-0000-000052070000}"/>
    <cellStyle name="Bold/Border" xfId="5671" xr:uid="{00000000-0005-0000-0000-000053070000}"/>
    <cellStyle name="Bold/Border 2" xfId="5672" xr:uid="{00000000-0005-0000-0000-000054070000}"/>
    <cellStyle name="Bold/Border 2 10" xfId="5673" xr:uid="{00000000-0005-0000-0000-000055070000}"/>
    <cellStyle name="Bold/Border 2 10 2" xfId="5674" xr:uid="{00000000-0005-0000-0000-000056070000}"/>
    <cellStyle name="Bold/Border 2 11" xfId="5675" xr:uid="{00000000-0005-0000-0000-000057070000}"/>
    <cellStyle name="Bold/Border 2 2" xfId="5676" xr:uid="{00000000-0005-0000-0000-000058070000}"/>
    <cellStyle name="Bold/Border 2 2 2" xfId="5677" xr:uid="{00000000-0005-0000-0000-000059070000}"/>
    <cellStyle name="Bold/Border 2 2 2 2" xfId="5678" xr:uid="{00000000-0005-0000-0000-00005A070000}"/>
    <cellStyle name="Bold/Border 2 2 2 2 2" xfId="5679" xr:uid="{00000000-0005-0000-0000-00005B070000}"/>
    <cellStyle name="Bold/Border 2 2 2 2 2 2" xfId="5680" xr:uid="{00000000-0005-0000-0000-00005C070000}"/>
    <cellStyle name="Bold/Border 2 2 2 2 3" xfId="5681" xr:uid="{00000000-0005-0000-0000-00005D070000}"/>
    <cellStyle name="Bold/Border 2 2 2 3" xfId="5682" xr:uid="{00000000-0005-0000-0000-00005E070000}"/>
    <cellStyle name="Bold/Border 2 2 2 3 2" xfId="5683" xr:uid="{00000000-0005-0000-0000-00005F070000}"/>
    <cellStyle name="Bold/Border 2 2 2 3 2 2" xfId="5684" xr:uid="{00000000-0005-0000-0000-000060070000}"/>
    <cellStyle name="Bold/Border 2 2 2 3 3" xfId="5685" xr:uid="{00000000-0005-0000-0000-000061070000}"/>
    <cellStyle name="Bold/Border 2 2 2 4" xfId="5686" xr:uid="{00000000-0005-0000-0000-000062070000}"/>
    <cellStyle name="Bold/Border 2 2 2 4 2" xfId="5687" xr:uid="{00000000-0005-0000-0000-000063070000}"/>
    <cellStyle name="Bold/Border 2 2 2 5" xfId="5688" xr:uid="{00000000-0005-0000-0000-000064070000}"/>
    <cellStyle name="Bold/Border 2 2 3" xfId="5689" xr:uid="{00000000-0005-0000-0000-000065070000}"/>
    <cellStyle name="Bold/Border 2 2 3 2" xfId="5690" xr:uid="{00000000-0005-0000-0000-000066070000}"/>
    <cellStyle name="Bold/Border 2 2 4" xfId="5691" xr:uid="{00000000-0005-0000-0000-000067070000}"/>
    <cellStyle name="Bold/Border 2 2 4 2" xfId="5692" xr:uid="{00000000-0005-0000-0000-000068070000}"/>
    <cellStyle name="Bold/Border 2 2 5" xfId="5693" xr:uid="{00000000-0005-0000-0000-000069070000}"/>
    <cellStyle name="Bold/Border 2 3" xfId="5694" xr:uid="{00000000-0005-0000-0000-00006A070000}"/>
    <cellStyle name="Bold/Border 2 3 2" xfId="5695" xr:uid="{00000000-0005-0000-0000-00006B070000}"/>
    <cellStyle name="Bold/Border 2 3 2 2" xfId="5696" xr:uid="{00000000-0005-0000-0000-00006C070000}"/>
    <cellStyle name="Bold/Border 2 3 2 2 2" xfId="5697" xr:uid="{00000000-0005-0000-0000-00006D070000}"/>
    <cellStyle name="Bold/Border 2 3 2 2 2 2" xfId="5698" xr:uid="{00000000-0005-0000-0000-00006E070000}"/>
    <cellStyle name="Bold/Border 2 3 2 2 2 2 2" xfId="5699" xr:uid="{00000000-0005-0000-0000-00006F070000}"/>
    <cellStyle name="Bold/Border 2 3 2 2 2 3" xfId="5700" xr:uid="{00000000-0005-0000-0000-000070070000}"/>
    <cellStyle name="Bold/Border 2 3 2 2 3" xfId="5701" xr:uid="{00000000-0005-0000-0000-000071070000}"/>
    <cellStyle name="Bold/Border 2 3 2 2 3 2" xfId="5702" xr:uid="{00000000-0005-0000-0000-000072070000}"/>
    <cellStyle name="Bold/Border 2 3 2 2 3 2 2" xfId="5703" xr:uid="{00000000-0005-0000-0000-000073070000}"/>
    <cellStyle name="Bold/Border 2 3 2 2 3 3" xfId="5704" xr:uid="{00000000-0005-0000-0000-000074070000}"/>
    <cellStyle name="Bold/Border 2 3 2 2 4" xfId="5705" xr:uid="{00000000-0005-0000-0000-000075070000}"/>
    <cellStyle name="Bold/Border 2 3 2 2 4 2" xfId="5706" xr:uid="{00000000-0005-0000-0000-000076070000}"/>
    <cellStyle name="Bold/Border 2 3 2 2 5" xfId="5707" xr:uid="{00000000-0005-0000-0000-000077070000}"/>
    <cellStyle name="Bold/Border 2 3 2 3" xfId="5708" xr:uid="{00000000-0005-0000-0000-000078070000}"/>
    <cellStyle name="Bold/Border 2 3 2 3 2" xfId="5709" xr:uid="{00000000-0005-0000-0000-000079070000}"/>
    <cellStyle name="Bold/Border 2 3 2 4" xfId="5710" xr:uid="{00000000-0005-0000-0000-00007A070000}"/>
    <cellStyle name="Bold/Border 2 3 2 4 2" xfId="5711" xr:uid="{00000000-0005-0000-0000-00007B070000}"/>
    <cellStyle name="Bold/Border 2 3 2 5" xfId="5712" xr:uid="{00000000-0005-0000-0000-00007C070000}"/>
    <cellStyle name="Bold/Border 2 3 3" xfId="5713" xr:uid="{00000000-0005-0000-0000-00007D070000}"/>
    <cellStyle name="Bold/Border 2 3 3 2" xfId="5714" xr:uid="{00000000-0005-0000-0000-00007E070000}"/>
    <cellStyle name="Bold/Border 2 3 4" xfId="5715" xr:uid="{00000000-0005-0000-0000-00007F070000}"/>
    <cellStyle name="Bold/Border 2 4" xfId="5716" xr:uid="{00000000-0005-0000-0000-000080070000}"/>
    <cellStyle name="Bold/Border 2 4 2" xfId="5717" xr:uid="{00000000-0005-0000-0000-000081070000}"/>
    <cellStyle name="Bold/Border 2 4 2 2" xfId="5718" xr:uid="{00000000-0005-0000-0000-000082070000}"/>
    <cellStyle name="Bold/Border 2 4 2 2 2" xfId="5719" xr:uid="{00000000-0005-0000-0000-000083070000}"/>
    <cellStyle name="Bold/Border 2 4 2 2 2 2" xfId="5720" xr:uid="{00000000-0005-0000-0000-000084070000}"/>
    <cellStyle name="Bold/Border 2 4 2 2 2 2 2" xfId="5721" xr:uid="{00000000-0005-0000-0000-000085070000}"/>
    <cellStyle name="Bold/Border 2 4 2 2 2 3" xfId="5722" xr:uid="{00000000-0005-0000-0000-000086070000}"/>
    <cellStyle name="Bold/Border 2 4 2 2 3" xfId="5723" xr:uid="{00000000-0005-0000-0000-000087070000}"/>
    <cellStyle name="Bold/Border 2 4 2 2 3 2" xfId="5724" xr:uid="{00000000-0005-0000-0000-000088070000}"/>
    <cellStyle name="Bold/Border 2 4 2 2 3 2 2" xfId="5725" xr:uid="{00000000-0005-0000-0000-000089070000}"/>
    <cellStyle name="Bold/Border 2 4 2 2 3 3" xfId="5726" xr:uid="{00000000-0005-0000-0000-00008A070000}"/>
    <cellStyle name="Bold/Border 2 4 2 2 4" xfId="5727" xr:uid="{00000000-0005-0000-0000-00008B070000}"/>
    <cellStyle name="Bold/Border 2 4 2 2 4 2" xfId="5728" xr:uid="{00000000-0005-0000-0000-00008C070000}"/>
    <cellStyle name="Bold/Border 2 4 2 2 5" xfId="5729" xr:uid="{00000000-0005-0000-0000-00008D070000}"/>
    <cellStyle name="Bold/Border 2 4 2 3" xfId="5730" xr:uid="{00000000-0005-0000-0000-00008E070000}"/>
    <cellStyle name="Bold/Border 2 4 2 3 2" xfId="5731" xr:uid="{00000000-0005-0000-0000-00008F070000}"/>
    <cellStyle name="Bold/Border 2 4 2 4" xfId="5732" xr:uid="{00000000-0005-0000-0000-000090070000}"/>
    <cellStyle name="Bold/Border 2 4 2 4 2" xfId="5733" xr:uid="{00000000-0005-0000-0000-000091070000}"/>
    <cellStyle name="Bold/Border 2 4 2 5" xfId="5734" xr:uid="{00000000-0005-0000-0000-000092070000}"/>
    <cellStyle name="Bold/Border 2 4 3" xfId="5735" xr:uid="{00000000-0005-0000-0000-000093070000}"/>
    <cellStyle name="Bold/Border 2 4 3 2" xfId="5736" xr:uid="{00000000-0005-0000-0000-000094070000}"/>
    <cellStyle name="Bold/Border 2 4 4" xfId="5737" xr:uid="{00000000-0005-0000-0000-000095070000}"/>
    <cellStyle name="Bold/Border 2 5" xfId="5738" xr:uid="{00000000-0005-0000-0000-000096070000}"/>
    <cellStyle name="Bold/Border 2 5 2" xfId="5739" xr:uid="{00000000-0005-0000-0000-000097070000}"/>
    <cellStyle name="Bold/Border 2 5 2 2" xfId="5740" xr:uid="{00000000-0005-0000-0000-000098070000}"/>
    <cellStyle name="Bold/Border 2 5 2 2 2" xfId="5741" xr:uid="{00000000-0005-0000-0000-000099070000}"/>
    <cellStyle name="Bold/Border 2 5 2 2 2 2" xfId="5742" xr:uid="{00000000-0005-0000-0000-00009A070000}"/>
    <cellStyle name="Bold/Border 2 5 2 2 2 2 2" xfId="5743" xr:uid="{00000000-0005-0000-0000-00009B070000}"/>
    <cellStyle name="Bold/Border 2 5 2 2 2 3" xfId="5744" xr:uid="{00000000-0005-0000-0000-00009C070000}"/>
    <cellStyle name="Bold/Border 2 5 2 2 3" xfId="5745" xr:uid="{00000000-0005-0000-0000-00009D070000}"/>
    <cellStyle name="Bold/Border 2 5 2 2 3 2" xfId="5746" xr:uid="{00000000-0005-0000-0000-00009E070000}"/>
    <cellStyle name="Bold/Border 2 5 2 2 3 2 2" xfId="5747" xr:uid="{00000000-0005-0000-0000-00009F070000}"/>
    <cellStyle name="Bold/Border 2 5 2 2 3 3" xfId="5748" xr:uid="{00000000-0005-0000-0000-0000A0070000}"/>
    <cellStyle name="Bold/Border 2 5 2 2 4" xfId="5749" xr:uid="{00000000-0005-0000-0000-0000A1070000}"/>
    <cellStyle name="Bold/Border 2 5 2 2 4 2" xfId="5750" xr:uid="{00000000-0005-0000-0000-0000A2070000}"/>
    <cellStyle name="Bold/Border 2 5 2 2 5" xfId="5751" xr:uid="{00000000-0005-0000-0000-0000A3070000}"/>
    <cellStyle name="Bold/Border 2 5 2 3" xfId="5752" xr:uid="{00000000-0005-0000-0000-0000A4070000}"/>
    <cellStyle name="Bold/Border 2 5 2 3 2" xfId="5753" xr:uid="{00000000-0005-0000-0000-0000A5070000}"/>
    <cellStyle name="Bold/Border 2 5 2 4" xfId="5754" xr:uid="{00000000-0005-0000-0000-0000A6070000}"/>
    <cellStyle name="Bold/Border 2 5 2 4 2" xfId="5755" xr:uid="{00000000-0005-0000-0000-0000A7070000}"/>
    <cellStyle name="Bold/Border 2 5 2 5" xfId="5756" xr:uid="{00000000-0005-0000-0000-0000A8070000}"/>
    <cellStyle name="Bold/Border 2 5 3" xfId="5757" xr:uid="{00000000-0005-0000-0000-0000A9070000}"/>
    <cellStyle name="Bold/Border 2 5 3 2" xfId="5758" xr:uid="{00000000-0005-0000-0000-0000AA070000}"/>
    <cellStyle name="Bold/Border 2 5 4" xfId="5759" xr:uid="{00000000-0005-0000-0000-0000AB070000}"/>
    <cellStyle name="Bold/Border 2 6" xfId="5760" xr:uid="{00000000-0005-0000-0000-0000AC070000}"/>
    <cellStyle name="Bold/Border 2 6 2" xfId="5761" xr:uid="{00000000-0005-0000-0000-0000AD070000}"/>
    <cellStyle name="Bold/Border 2 6 2 2" xfId="5762" xr:uid="{00000000-0005-0000-0000-0000AE070000}"/>
    <cellStyle name="Bold/Border 2 6 2 2 2" xfId="5763" xr:uid="{00000000-0005-0000-0000-0000AF070000}"/>
    <cellStyle name="Bold/Border 2 6 2 2 2 2" xfId="5764" xr:uid="{00000000-0005-0000-0000-0000B0070000}"/>
    <cellStyle name="Bold/Border 2 6 2 2 2 2 2" xfId="5765" xr:uid="{00000000-0005-0000-0000-0000B1070000}"/>
    <cellStyle name="Bold/Border 2 6 2 2 2 3" xfId="5766" xr:uid="{00000000-0005-0000-0000-0000B2070000}"/>
    <cellStyle name="Bold/Border 2 6 2 2 3" xfId="5767" xr:uid="{00000000-0005-0000-0000-0000B3070000}"/>
    <cellStyle name="Bold/Border 2 6 2 2 3 2" xfId="5768" xr:uid="{00000000-0005-0000-0000-0000B4070000}"/>
    <cellStyle name="Bold/Border 2 6 2 2 3 2 2" xfId="5769" xr:uid="{00000000-0005-0000-0000-0000B5070000}"/>
    <cellStyle name="Bold/Border 2 6 2 2 3 3" xfId="5770" xr:uid="{00000000-0005-0000-0000-0000B6070000}"/>
    <cellStyle name="Bold/Border 2 6 2 2 4" xfId="5771" xr:uid="{00000000-0005-0000-0000-0000B7070000}"/>
    <cellStyle name="Bold/Border 2 6 2 2 4 2" xfId="5772" xr:uid="{00000000-0005-0000-0000-0000B8070000}"/>
    <cellStyle name="Bold/Border 2 6 2 2 5" xfId="5773" xr:uid="{00000000-0005-0000-0000-0000B9070000}"/>
    <cellStyle name="Bold/Border 2 6 2 3" xfId="5774" xr:uid="{00000000-0005-0000-0000-0000BA070000}"/>
    <cellStyle name="Bold/Border 2 6 2 3 2" xfId="5775" xr:uid="{00000000-0005-0000-0000-0000BB070000}"/>
    <cellStyle name="Bold/Border 2 6 2 4" xfId="5776" xr:uid="{00000000-0005-0000-0000-0000BC070000}"/>
    <cellStyle name="Bold/Border 2 6 2 4 2" xfId="5777" xr:uid="{00000000-0005-0000-0000-0000BD070000}"/>
    <cellStyle name="Bold/Border 2 6 2 5" xfId="5778" xr:uid="{00000000-0005-0000-0000-0000BE070000}"/>
    <cellStyle name="Bold/Border 2 6 3" xfId="5779" xr:uid="{00000000-0005-0000-0000-0000BF070000}"/>
    <cellStyle name="Bold/Border 2 6 3 2" xfId="5780" xr:uid="{00000000-0005-0000-0000-0000C0070000}"/>
    <cellStyle name="Bold/Border 2 6 4" xfId="5781" xr:uid="{00000000-0005-0000-0000-0000C1070000}"/>
    <cellStyle name="Bold/Border 2 7" xfId="5782" xr:uid="{00000000-0005-0000-0000-0000C2070000}"/>
    <cellStyle name="Bold/Border 2 7 2" xfId="5783" xr:uid="{00000000-0005-0000-0000-0000C3070000}"/>
    <cellStyle name="Bold/Border 2 7 2 2" xfId="5784" xr:uid="{00000000-0005-0000-0000-0000C4070000}"/>
    <cellStyle name="Bold/Border 2 7 2 2 2" xfId="5785" xr:uid="{00000000-0005-0000-0000-0000C5070000}"/>
    <cellStyle name="Bold/Border 2 7 2 2 2 2" xfId="5786" xr:uid="{00000000-0005-0000-0000-0000C6070000}"/>
    <cellStyle name="Bold/Border 2 7 2 2 2 2 2" xfId="5787" xr:uid="{00000000-0005-0000-0000-0000C7070000}"/>
    <cellStyle name="Bold/Border 2 7 2 2 2 3" xfId="5788" xr:uid="{00000000-0005-0000-0000-0000C8070000}"/>
    <cellStyle name="Bold/Border 2 7 2 2 3" xfId="5789" xr:uid="{00000000-0005-0000-0000-0000C9070000}"/>
    <cellStyle name="Bold/Border 2 7 2 2 3 2" xfId="5790" xr:uid="{00000000-0005-0000-0000-0000CA070000}"/>
    <cellStyle name="Bold/Border 2 7 2 2 3 2 2" xfId="5791" xr:uid="{00000000-0005-0000-0000-0000CB070000}"/>
    <cellStyle name="Bold/Border 2 7 2 2 3 3" xfId="5792" xr:uid="{00000000-0005-0000-0000-0000CC070000}"/>
    <cellStyle name="Bold/Border 2 7 2 2 4" xfId="5793" xr:uid="{00000000-0005-0000-0000-0000CD070000}"/>
    <cellStyle name="Bold/Border 2 7 2 2 4 2" xfId="5794" xr:uid="{00000000-0005-0000-0000-0000CE070000}"/>
    <cellStyle name="Bold/Border 2 7 2 2 5" xfId="5795" xr:uid="{00000000-0005-0000-0000-0000CF070000}"/>
    <cellStyle name="Bold/Border 2 7 2 3" xfId="5796" xr:uid="{00000000-0005-0000-0000-0000D0070000}"/>
    <cellStyle name="Bold/Border 2 7 2 3 2" xfId="5797" xr:uid="{00000000-0005-0000-0000-0000D1070000}"/>
    <cellStyle name="Bold/Border 2 7 2 4" xfId="5798" xr:uid="{00000000-0005-0000-0000-0000D2070000}"/>
    <cellStyle name="Bold/Border 2 7 2 4 2" xfId="5799" xr:uid="{00000000-0005-0000-0000-0000D3070000}"/>
    <cellStyle name="Bold/Border 2 7 2 5" xfId="5800" xr:uid="{00000000-0005-0000-0000-0000D4070000}"/>
    <cellStyle name="Bold/Border 2 7 3" xfId="5801" xr:uid="{00000000-0005-0000-0000-0000D5070000}"/>
    <cellStyle name="Bold/Border 2 7 3 2" xfId="5802" xr:uid="{00000000-0005-0000-0000-0000D6070000}"/>
    <cellStyle name="Bold/Border 2 7 4" xfId="5803" xr:uid="{00000000-0005-0000-0000-0000D7070000}"/>
    <cellStyle name="Bold/Border 2 8" xfId="5804" xr:uid="{00000000-0005-0000-0000-0000D8070000}"/>
    <cellStyle name="Bold/Border 2 8 2" xfId="5805" xr:uid="{00000000-0005-0000-0000-0000D9070000}"/>
    <cellStyle name="Bold/Border 2 8 2 2" xfId="5806" xr:uid="{00000000-0005-0000-0000-0000DA070000}"/>
    <cellStyle name="Bold/Border 2 8 2 2 2" xfId="5807" xr:uid="{00000000-0005-0000-0000-0000DB070000}"/>
    <cellStyle name="Bold/Border 2 8 2 3" xfId="5808" xr:uid="{00000000-0005-0000-0000-0000DC070000}"/>
    <cellStyle name="Bold/Border 2 8 3" xfId="5809" xr:uid="{00000000-0005-0000-0000-0000DD070000}"/>
    <cellStyle name="Bold/Border 2 8 3 2" xfId="5810" xr:uid="{00000000-0005-0000-0000-0000DE070000}"/>
    <cellStyle name="Bold/Border 2 8 3 2 2" xfId="5811" xr:uid="{00000000-0005-0000-0000-0000DF070000}"/>
    <cellStyle name="Bold/Border 2 8 3 3" xfId="5812" xr:uid="{00000000-0005-0000-0000-0000E0070000}"/>
    <cellStyle name="Bold/Border 2 8 4" xfId="5813" xr:uid="{00000000-0005-0000-0000-0000E1070000}"/>
    <cellStyle name="Bold/Border 2 8 4 2" xfId="5814" xr:uid="{00000000-0005-0000-0000-0000E2070000}"/>
    <cellStyle name="Bold/Border 2 8 5" xfId="5815" xr:uid="{00000000-0005-0000-0000-0000E3070000}"/>
    <cellStyle name="Bold/Border 2 9" xfId="5816" xr:uid="{00000000-0005-0000-0000-0000E4070000}"/>
    <cellStyle name="Bold/Border 2 9 2" xfId="5817" xr:uid="{00000000-0005-0000-0000-0000E5070000}"/>
    <cellStyle name="Bold/Border 3" xfId="5818" xr:uid="{00000000-0005-0000-0000-0000E6070000}"/>
    <cellStyle name="Bold/Border 3 10" xfId="5819" xr:uid="{00000000-0005-0000-0000-0000E7070000}"/>
    <cellStyle name="Bold/Border 3 10 2" xfId="5820" xr:uid="{00000000-0005-0000-0000-0000E8070000}"/>
    <cellStyle name="Bold/Border 3 11" xfId="5821" xr:uid="{00000000-0005-0000-0000-0000E9070000}"/>
    <cellStyle name="Bold/Border 3 2" xfId="5822" xr:uid="{00000000-0005-0000-0000-0000EA070000}"/>
    <cellStyle name="Bold/Border 3 2 2" xfId="5823" xr:uid="{00000000-0005-0000-0000-0000EB070000}"/>
    <cellStyle name="Bold/Border 3 2 2 2" xfId="5824" xr:uid="{00000000-0005-0000-0000-0000EC070000}"/>
    <cellStyle name="Bold/Border 3 2 2 2 2" xfId="5825" xr:uid="{00000000-0005-0000-0000-0000ED070000}"/>
    <cellStyle name="Bold/Border 3 2 2 2 2 2" xfId="5826" xr:uid="{00000000-0005-0000-0000-0000EE070000}"/>
    <cellStyle name="Bold/Border 3 2 2 2 3" xfId="5827" xr:uid="{00000000-0005-0000-0000-0000EF070000}"/>
    <cellStyle name="Bold/Border 3 2 2 3" xfId="5828" xr:uid="{00000000-0005-0000-0000-0000F0070000}"/>
    <cellStyle name="Bold/Border 3 2 2 3 2" xfId="5829" xr:uid="{00000000-0005-0000-0000-0000F1070000}"/>
    <cellStyle name="Bold/Border 3 2 2 3 2 2" xfId="5830" xr:uid="{00000000-0005-0000-0000-0000F2070000}"/>
    <cellStyle name="Bold/Border 3 2 2 3 3" xfId="5831" xr:uid="{00000000-0005-0000-0000-0000F3070000}"/>
    <cellStyle name="Bold/Border 3 2 2 4" xfId="5832" xr:uid="{00000000-0005-0000-0000-0000F4070000}"/>
    <cellStyle name="Bold/Border 3 2 2 4 2" xfId="5833" xr:uid="{00000000-0005-0000-0000-0000F5070000}"/>
    <cellStyle name="Bold/Border 3 2 2 5" xfId="5834" xr:uid="{00000000-0005-0000-0000-0000F6070000}"/>
    <cellStyle name="Bold/Border 3 2 3" xfId="5835" xr:uid="{00000000-0005-0000-0000-0000F7070000}"/>
    <cellStyle name="Bold/Border 3 2 3 2" xfId="5836" xr:uid="{00000000-0005-0000-0000-0000F8070000}"/>
    <cellStyle name="Bold/Border 3 2 4" xfId="5837" xr:uid="{00000000-0005-0000-0000-0000F9070000}"/>
    <cellStyle name="Bold/Border 3 2 4 2" xfId="5838" xr:uid="{00000000-0005-0000-0000-0000FA070000}"/>
    <cellStyle name="Bold/Border 3 2 5" xfId="5839" xr:uid="{00000000-0005-0000-0000-0000FB070000}"/>
    <cellStyle name="Bold/Border 3 3" xfId="5840" xr:uid="{00000000-0005-0000-0000-0000FC070000}"/>
    <cellStyle name="Bold/Border 3 3 2" xfId="5841" xr:uid="{00000000-0005-0000-0000-0000FD070000}"/>
    <cellStyle name="Bold/Border 3 3 2 2" xfId="5842" xr:uid="{00000000-0005-0000-0000-0000FE070000}"/>
    <cellStyle name="Bold/Border 3 3 2 2 2" xfId="5843" xr:uid="{00000000-0005-0000-0000-0000FF070000}"/>
    <cellStyle name="Bold/Border 3 3 2 2 2 2" xfId="5844" xr:uid="{00000000-0005-0000-0000-000000080000}"/>
    <cellStyle name="Bold/Border 3 3 2 2 2 2 2" xfId="5845" xr:uid="{00000000-0005-0000-0000-000001080000}"/>
    <cellStyle name="Bold/Border 3 3 2 2 2 3" xfId="5846" xr:uid="{00000000-0005-0000-0000-000002080000}"/>
    <cellStyle name="Bold/Border 3 3 2 2 3" xfId="5847" xr:uid="{00000000-0005-0000-0000-000003080000}"/>
    <cellStyle name="Bold/Border 3 3 2 2 3 2" xfId="5848" xr:uid="{00000000-0005-0000-0000-000004080000}"/>
    <cellStyle name="Bold/Border 3 3 2 2 3 2 2" xfId="5849" xr:uid="{00000000-0005-0000-0000-000005080000}"/>
    <cellStyle name="Bold/Border 3 3 2 2 3 3" xfId="5850" xr:uid="{00000000-0005-0000-0000-000006080000}"/>
    <cellStyle name="Bold/Border 3 3 2 2 4" xfId="5851" xr:uid="{00000000-0005-0000-0000-000007080000}"/>
    <cellStyle name="Bold/Border 3 3 2 2 4 2" xfId="5852" xr:uid="{00000000-0005-0000-0000-000008080000}"/>
    <cellStyle name="Bold/Border 3 3 2 2 5" xfId="5853" xr:uid="{00000000-0005-0000-0000-000009080000}"/>
    <cellStyle name="Bold/Border 3 3 2 3" xfId="5854" xr:uid="{00000000-0005-0000-0000-00000A080000}"/>
    <cellStyle name="Bold/Border 3 3 2 3 2" xfId="5855" xr:uid="{00000000-0005-0000-0000-00000B080000}"/>
    <cellStyle name="Bold/Border 3 3 2 4" xfId="5856" xr:uid="{00000000-0005-0000-0000-00000C080000}"/>
    <cellStyle name="Bold/Border 3 3 2 4 2" xfId="5857" xr:uid="{00000000-0005-0000-0000-00000D080000}"/>
    <cellStyle name="Bold/Border 3 3 2 5" xfId="5858" xr:uid="{00000000-0005-0000-0000-00000E080000}"/>
    <cellStyle name="Bold/Border 3 3 3" xfId="5859" xr:uid="{00000000-0005-0000-0000-00000F080000}"/>
    <cellStyle name="Bold/Border 3 3 3 2" xfId="5860" xr:uid="{00000000-0005-0000-0000-000010080000}"/>
    <cellStyle name="Bold/Border 3 3 4" xfId="5861" xr:uid="{00000000-0005-0000-0000-000011080000}"/>
    <cellStyle name="Bold/Border 3 4" xfId="5862" xr:uid="{00000000-0005-0000-0000-000012080000}"/>
    <cellStyle name="Bold/Border 3 4 2" xfId="5863" xr:uid="{00000000-0005-0000-0000-000013080000}"/>
    <cellStyle name="Bold/Border 3 4 2 2" xfId="5864" xr:uid="{00000000-0005-0000-0000-000014080000}"/>
    <cellStyle name="Bold/Border 3 4 2 2 2" xfId="5865" xr:uid="{00000000-0005-0000-0000-000015080000}"/>
    <cellStyle name="Bold/Border 3 4 2 2 2 2" xfId="5866" xr:uid="{00000000-0005-0000-0000-000016080000}"/>
    <cellStyle name="Bold/Border 3 4 2 2 2 2 2" xfId="5867" xr:uid="{00000000-0005-0000-0000-000017080000}"/>
    <cellStyle name="Bold/Border 3 4 2 2 2 3" xfId="5868" xr:uid="{00000000-0005-0000-0000-000018080000}"/>
    <cellStyle name="Bold/Border 3 4 2 2 3" xfId="5869" xr:uid="{00000000-0005-0000-0000-000019080000}"/>
    <cellStyle name="Bold/Border 3 4 2 2 3 2" xfId="5870" xr:uid="{00000000-0005-0000-0000-00001A080000}"/>
    <cellStyle name="Bold/Border 3 4 2 2 3 2 2" xfId="5871" xr:uid="{00000000-0005-0000-0000-00001B080000}"/>
    <cellStyle name="Bold/Border 3 4 2 2 3 3" xfId="5872" xr:uid="{00000000-0005-0000-0000-00001C080000}"/>
    <cellStyle name="Bold/Border 3 4 2 2 4" xfId="5873" xr:uid="{00000000-0005-0000-0000-00001D080000}"/>
    <cellStyle name="Bold/Border 3 4 2 2 4 2" xfId="5874" xr:uid="{00000000-0005-0000-0000-00001E080000}"/>
    <cellStyle name="Bold/Border 3 4 2 2 5" xfId="5875" xr:uid="{00000000-0005-0000-0000-00001F080000}"/>
    <cellStyle name="Bold/Border 3 4 2 3" xfId="5876" xr:uid="{00000000-0005-0000-0000-000020080000}"/>
    <cellStyle name="Bold/Border 3 4 2 3 2" xfId="5877" xr:uid="{00000000-0005-0000-0000-000021080000}"/>
    <cellStyle name="Bold/Border 3 4 2 4" xfId="5878" xr:uid="{00000000-0005-0000-0000-000022080000}"/>
    <cellStyle name="Bold/Border 3 4 2 4 2" xfId="5879" xr:uid="{00000000-0005-0000-0000-000023080000}"/>
    <cellStyle name="Bold/Border 3 4 2 5" xfId="5880" xr:uid="{00000000-0005-0000-0000-000024080000}"/>
    <cellStyle name="Bold/Border 3 4 3" xfId="5881" xr:uid="{00000000-0005-0000-0000-000025080000}"/>
    <cellStyle name="Bold/Border 3 4 3 2" xfId="5882" xr:uid="{00000000-0005-0000-0000-000026080000}"/>
    <cellStyle name="Bold/Border 3 4 4" xfId="5883" xr:uid="{00000000-0005-0000-0000-000027080000}"/>
    <cellStyle name="Bold/Border 3 5" xfId="5884" xr:uid="{00000000-0005-0000-0000-000028080000}"/>
    <cellStyle name="Bold/Border 3 5 2" xfId="5885" xr:uid="{00000000-0005-0000-0000-000029080000}"/>
    <cellStyle name="Bold/Border 3 5 2 2" xfId="5886" xr:uid="{00000000-0005-0000-0000-00002A080000}"/>
    <cellStyle name="Bold/Border 3 5 2 2 2" xfId="5887" xr:uid="{00000000-0005-0000-0000-00002B080000}"/>
    <cellStyle name="Bold/Border 3 5 2 2 2 2" xfId="5888" xr:uid="{00000000-0005-0000-0000-00002C080000}"/>
    <cellStyle name="Bold/Border 3 5 2 2 2 2 2" xfId="5889" xr:uid="{00000000-0005-0000-0000-00002D080000}"/>
    <cellStyle name="Bold/Border 3 5 2 2 2 3" xfId="5890" xr:uid="{00000000-0005-0000-0000-00002E080000}"/>
    <cellStyle name="Bold/Border 3 5 2 2 3" xfId="5891" xr:uid="{00000000-0005-0000-0000-00002F080000}"/>
    <cellStyle name="Bold/Border 3 5 2 2 3 2" xfId="5892" xr:uid="{00000000-0005-0000-0000-000030080000}"/>
    <cellStyle name="Bold/Border 3 5 2 2 3 2 2" xfId="5893" xr:uid="{00000000-0005-0000-0000-000031080000}"/>
    <cellStyle name="Bold/Border 3 5 2 2 3 3" xfId="5894" xr:uid="{00000000-0005-0000-0000-000032080000}"/>
    <cellStyle name="Bold/Border 3 5 2 2 4" xfId="5895" xr:uid="{00000000-0005-0000-0000-000033080000}"/>
    <cellStyle name="Bold/Border 3 5 2 2 4 2" xfId="5896" xr:uid="{00000000-0005-0000-0000-000034080000}"/>
    <cellStyle name="Bold/Border 3 5 2 2 5" xfId="5897" xr:uid="{00000000-0005-0000-0000-000035080000}"/>
    <cellStyle name="Bold/Border 3 5 2 3" xfId="5898" xr:uid="{00000000-0005-0000-0000-000036080000}"/>
    <cellStyle name="Bold/Border 3 5 2 3 2" xfId="5899" xr:uid="{00000000-0005-0000-0000-000037080000}"/>
    <cellStyle name="Bold/Border 3 5 2 4" xfId="5900" xr:uid="{00000000-0005-0000-0000-000038080000}"/>
    <cellStyle name="Bold/Border 3 5 2 4 2" xfId="5901" xr:uid="{00000000-0005-0000-0000-000039080000}"/>
    <cellStyle name="Bold/Border 3 5 2 5" xfId="5902" xr:uid="{00000000-0005-0000-0000-00003A080000}"/>
    <cellStyle name="Bold/Border 3 5 3" xfId="5903" xr:uid="{00000000-0005-0000-0000-00003B080000}"/>
    <cellStyle name="Bold/Border 3 5 3 2" xfId="5904" xr:uid="{00000000-0005-0000-0000-00003C080000}"/>
    <cellStyle name="Bold/Border 3 5 4" xfId="5905" xr:uid="{00000000-0005-0000-0000-00003D080000}"/>
    <cellStyle name="Bold/Border 3 6" xfId="5906" xr:uid="{00000000-0005-0000-0000-00003E080000}"/>
    <cellStyle name="Bold/Border 3 6 2" xfId="5907" xr:uid="{00000000-0005-0000-0000-00003F080000}"/>
    <cellStyle name="Bold/Border 3 6 2 2" xfId="5908" xr:uid="{00000000-0005-0000-0000-000040080000}"/>
    <cellStyle name="Bold/Border 3 6 2 2 2" xfId="5909" xr:uid="{00000000-0005-0000-0000-000041080000}"/>
    <cellStyle name="Bold/Border 3 6 2 2 2 2" xfId="5910" xr:uid="{00000000-0005-0000-0000-000042080000}"/>
    <cellStyle name="Bold/Border 3 6 2 2 2 2 2" xfId="5911" xr:uid="{00000000-0005-0000-0000-000043080000}"/>
    <cellStyle name="Bold/Border 3 6 2 2 2 3" xfId="5912" xr:uid="{00000000-0005-0000-0000-000044080000}"/>
    <cellStyle name="Bold/Border 3 6 2 2 3" xfId="5913" xr:uid="{00000000-0005-0000-0000-000045080000}"/>
    <cellStyle name="Bold/Border 3 6 2 2 3 2" xfId="5914" xr:uid="{00000000-0005-0000-0000-000046080000}"/>
    <cellStyle name="Bold/Border 3 6 2 2 3 2 2" xfId="5915" xr:uid="{00000000-0005-0000-0000-000047080000}"/>
    <cellStyle name="Bold/Border 3 6 2 2 3 3" xfId="5916" xr:uid="{00000000-0005-0000-0000-000048080000}"/>
    <cellStyle name="Bold/Border 3 6 2 2 4" xfId="5917" xr:uid="{00000000-0005-0000-0000-000049080000}"/>
    <cellStyle name="Bold/Border 3 6 2 2 4 2" xfId="5918" xr:uid="{00000000-0005-0000-0000-00004A080000}"/>
    <cellStyle name="Bold/Border 3 6 2 2 5" xfId="5919" xr:uid="{00000000-0005-0000-0000-00004B080000}"/>
    <cellStyle name="Bold/Border 3 6 2 3" xfId="5920" xr:uid="{00000000-0005-0000-0000-00004C080000}"/>
    <cellStyle name="Bold/Border 3 6 2 3 2" xfId="5921" xr:uid="{00000000-0005-0000-0000-00004D080000}"/>
    <cellStyle name="Bold/Border 3 6 2 4" xfId="5922" xr:uid="{00000000-0005-0000-0000-00004E080000}"/>
    <cellStyle name="Bold/Border 3 6 2 4 2" xfId="5923" xr:uid="{00000000-0005-0000-0000-00004F080000}"/>
    <cellStyle name="Bold/Border 3 6 2 5" xfId="5924" xr:uid="{00000000-0005-0000-0000-000050080000}"/>
    <cellStyle name="Bold/Border 3 6 3" xfId="5925" xr:uid="{00000000-0005-0000-0000-000051080000}"/>
    <cellStyle name="Bold/Border 3 6 3 2" xfId="5926" xr:uid="{00000000-0005-0000-0000-000052080000}"/>
    <cellStyle name="Bold/Border 3 6 4" xfId="5927" xr:uid="{00000000-0005-0000-0000-000053080000}"/>
    <cellStyle name="Bold/Border 3 7" xfId="5928" xr:uid="{00000000-0005-0000-0000-000054080000}"/>
    <cellStyle name="Bold/Border 3 7 2" xfId="5929" xr:uid="{00000000-0005-0000-0000-000055080000}"/>
    <cellStyle name="Bold/Border 3 7 2 2" xfId="5930" xr:uid="{00000000-0005-0000-0000-000056080000}"/>
    <cellStyle name="Bold/Border 3 7 2 2 2" xfId="5931" xr:uid="{00000000-0005-0000-0000-000057080000}"/>
    <cellStyle name="Bold/Border 3 7 2 2 2 2" xfId="5932" xr:uid="{00000000-0005-0000-0000-000058080000}"/>
    <cellStyle name="Bold/Border 3 7 2 2 2 2 2" xfId="5933" xr:uid="{00000000-0005-0000-0000-000059080000}"/>
    <cellStyle name="Bold/Border 3 7 2 2 2 3" xfId="5934" xr:uid="{00000000-0005-0000-0000-00005A080000}"/>
    <cellStyle name="Bold/Border 3 7 2 2 3" xfId="5935" xr:uid="{00000000-0005-0000-0000-00005B080000}"/>
    <cellStyle name="Bold/Border 3 7 2 2 3 2" xfId="5936" xr:uid="{00000000-0005-0000-0000-00005C080000}"/>
    <cellStyle name="Bold/Border 3 7 2 2 3 2 2" xfId="5937" xr:uid="{00000000-0005-0000-0000-00005D080000}"/>
    <cellStyle name="Bold/Border 3 7 2 2 3 3" xfId="5938" xr:uid="{00000000-0005-0000-0000-00005E080000}"/>
    <cellStyle name="Bold/Border 3 7 2 2 4" xfId="5939" xr:uid="{00000000-0005-0000-0000-00005F080000}"/>
    <cellStyle name="Bold/Border 3 7 2 2 4 2" xfId="5940" xr:uid="{00000000-0005-0000-0000-000060080000}"/>
    <cellStyle name="Bold/Border 3 7 2 2 5" xfId="5941" xr:uid="{00000000-0005-0000-0000-000061080000}"/>
    <cellStyle name="Bold/Border 3 7 2 3" xfId="5942" xr:uid="{00000000-0005-0000-0000-000062080000}"/>
    <cellStyle name="Bold/Border 3 7 2 3 2" xfId="5943" xr:uid="{00000000-0005-0000-0000-000063080000}"/>
    <cellStyle name="Bold/Border 3 7 2 4" xfId="5944" xr:uid="{00000000-0005-0000-0000-000064080000}"/>
    <cellStyle name="Bold/Border 3 7 2 4 2" xfId="5945" xr:uid="{00000000-0005-0000-0000-000065080000}"/>
    <cellStyle name="Bold/Border 3 7 2 5" xfId="5946" xr:uid="{00000000-0005-0000-0000-000066080000}"/>
    <cellStyle name="Bold/Border 3 7 3" xfId="5947" xr:uid="{00000000-0005-0000-0000-000067080000}"/>
    <cellStyle name="Bold/Border 3 7 3 2" xfId="5948" xr:uid="{00000000-0005-0000-0000-000068080000}"/>
    <cellStyle name="Bold/Border 3 7 4" xfId="5949" xr:uid="{00000000-0005-0000-0000-000069080000}"/>
    <cellStyle name="Bold/Border 3 8" xfId="5950" xr:uid="{00000000-0005-0000-0000-00006A080000}"/>
    <cellStyle name="Bold/Border 3 8 2" xfId="5951" xr:uid="{00000000-0005-0000-0000-00006B080000}"/>
    <cellStyle name="Bold/Border 3 8 2 2" xfId="5952" xr:uid="{00000000-0005-0000-0000-00006C080000}"/>
    <cellStyle name="Bold/Border 3 8 2 2 2" xfId="5953" xr:uid="{00000000-0005-0000-0000-00006D080000}"/>
    <cellStyle name="Bold/Border 3 8 2 3" xfId="5954" xr:uid="{00000000-0005-0000-0000-00006E080000}"/>
    <cellStyle name="Bold/Border 3 8 3" xfId="5955" xr:uid="{00000000-0005-0000-0000-00006F080000}"/>
    <cellStyle name="Bold/Border 3 8 3 2" xfId="5956" xr:uid="{00000000-0005-0000-0000-000070080000}"/>
    <cellStyle name="Bold/Border 3 8 3 2 2" xfId="5957" xr:uid="{00000000-0005-0000-0000-000071080000}"/>
    <cellStyle name="Bold/Border 3 8 3 3" xfId="5958" xr:uid="{00000000-0005-0000-0000-000072080000}"/>
    <cellStyle name="Bold/Border 3 8 4" xfId="5959" xr:uid="{00000000-0005-0000-0000-000073080000}"/>
    <cellStyle name="Bold/Border 3 8 4 2" xfId="5960" xr:uid="{00000000-0005-0000-0000-000074080000}"/>
    <cellStyle name="Bold/Border 3 8 5" xfId="5961" xr:uid="{00000000-0005-0000-0000-000075080000}"/>
    <cellStyle name="Bold/Border 3 9" xfId="5962" xr:uid="{00000000-0005-0000-0000-000076080000}"/>
    <cellStyle name="Bold/Border 3 9 2" xfId="5963" xr:uid="{00000000-0005-0000-0000-000077080000}"/>
    <cellStyle name="Bold/Border 4" xfId="5964" xr:uid="{00000000-0005-0000-0000-000078080000}"/>
    <cellStyle name="Bold/Border 4 2" xfId="5965" xr:uid="{00000000-0005-0000-0000-000079080000}"/>
    <cellStyle name="Bold/Border 4 2 2" xfId="5966" xr:uid="{00000000-0005-0000-0000-00007A080000}"/>
    <cellStyle name="Bold/Border 4 2 2 2" xfId="5967" xr:uid="{00000000-0005-0000-0000-00007B080000}"/>
    <cellStyle name="Bold/Border 4 2 2 2 2" xfId="5968" xr:uid="{00000000-0005-0000-0000-00007C080000}"/>
    <cellStyle name="Bold/Border 4 2 2 2 2 2" xfId="5969" xr:uid="{00000000-0005-0000-0000-00007D080000}"/>
    <cellStyle name="Bold/Border 4 2 2 2 3" xfId="5970" xr:uid="{00000000-0005-0000-0000-00007E080000}"/>
    <cellStyle name="Bold/Border 4 2 2 3" xfId="5971" xr:uid="{00000000-0005-0000-0000-00007F080000}"/>
    <cellStyle name="Bold/Border 4 2 2 3 2" xfId="5972" xr:uid="{00000000-0005-0000-0000-000080080000}"/>
    <cellStyle name="Bold/Border 4 2 2 3 2 2" xfId="5973" xr:uid="{00000000-0005-0000-0000-000081080000}"/>
    <cellStyle name="Bold/Border 4 2 2 3 3" xfId="5974" xr:uid="{00000000-0005-0000-0000-000082080000}"/>
    <cellStyle name="Bold/Border 4 2 2 4" xfId="5975" xr:uid="{00000000-0005-0000-0000-000083080000}"/>
    <cellStyle name="Bold/Border 4 2 2 4 2" xfId="5976" xr:uid="{00000000-0005-0000-0000-000084080000}"/>
    <cellStyle name="Bold/Border 4 2 2 5" xfId="5977" xr:uid="{00000000-0005-0000-0000-000085080000}"/>
    <cellStyle name="Bold/Border 4 2 3" xfId="5978" xr:uid="{00000000-0005-0000-0000-000086080000}"/>
    <cellStyle name="Bold/Border 4 2 3 2" xfId="5979" xr:uid="{00000000-0005-0000-0000-000087080000}"/>
    <cellStyle name="Bold/Border 4 2 4" xfId="5980" xr:uid="{00000000-0005-0000-0000-000088080000}"/>
    <cellStyle name="Bold/Border 4 2 4 2" xfId="5981" xr:uid="{00000000-0005-0000-0000-000089080000}"/>
    <cellStyle name="Bold/Border 4 2 5" xfId="5982" xr:uid="{00000000-0005-0000-0000-00008A080000}"/>
    <cellStyle name="Bold/Border 4 3" xfId="5983" xr:uid="{00000000-0005-0000-0000-00008B080000}"/>
    <cellStyle name="Bold/Border 4 3 2" xfId="5984" xr:uid="{00000000-0005-0000-0000-00008C080000}"/>
    <cellStyle name="Bold/Border 4 4" xfId="5985" xr:uid="{00000000-0005-0000-0000-00008D080000}"/>
    <cellStyle name="Bold/Border 5" xfId="5986" xr:uid="{00000000-0005-0000-0000-00008E080000}"/>
    <cellStyle name="Bold/Border 5 2" xfId="5987" xr:uid="{00000000-0005-0000-0000-00008F080000}"/>
    <cellStyle name="Bold/Border 6" xfId="5988" xr:uid="{00000000-0005-0000-0000-000090080000}"/>
    <cellStyle name="Bol-Data" xfId="112" xr:uid="{00000000-0005-0000-0000-000091080000}"/>
    <cellStyle name="bolet" xfId="113" xr:uid="{00000000-0005-0000-0000-000092080000}"/>
    <cellStyle name="bolet 2" xfId="114" xr:uid="{00000000-0005-0000-0000-000093080000}"/>
    <cellStyle name="bolet 2 2" xfId="115" xr:uid="{00000000-0005-0000-0000-000094080000}"/>
    <cellStyle name="bolet 3" xfId="116" xr:uid="{00000000-0005-0000-0000-000095080000}"/>
    <cellStyle name="Boletim" xfId="117" xr:uid="{00000000-0005-0000-0000-000096080000}"/>
    <cellStyle name="Boletim 10" xfId="118" xr:uid="{00000000-0005-0000-0000-000097080000}"/>
    <cellStyle name="Boletim 11" xfId="119" xr:uid="{00000000-0005-0000-0000-000098080000}"/>
    <cellStyle name="Boletim 12" xfId="120" xr:uid="{00000000-0005-0000-0000-000099080000}"/>
    <cellStyle name="Boletim 13" xfId="121" xr:uid="{00000000-0005-0000-0000-00009A080000}"/>
    <cellStyle name="Boletim 14" xfId="122" xr:uid="{00000000-0005-0000-0000-00009B080000}"/>
    <cellStyle name="Boletim 15" xfId="123" xr:uid="{00000000-0005-0000-0000-00009C080000}"/>
    <cellStyle name="Boletim 16" xfId="124" xr:uid="{00000000-0005-0000-0000-00009D080000}"/>
    <cellStyle name="Boletim 17" xfId="125" xr:uid="{00000000-0005-0000-0000-00009E080000}"/>
    <cellStyle name="Boletim 18" xfId="126" xr:uid="{00000000-0005-0000-0000-00009F080000}"/>
    <cellStyle name="Boletim 19" xfId="127" xr:uid="{00000000-0005-0000-0000-0000A0080000}"/>
    <cellStyle name="Boletim 2" xfId="128" xr:uid="{00000000-0005-0000-0000-0000A1080000}"/>
    <cellStyle name="Boletim 2 2" xfId="129" xr:uid="{00000000-0005-0000-0000-0000A2080000}"/>
    <cellStyle name="Boletim 2 3" xfId="130" xr:uid="{00000000-0005-0000-0000-0000A3080000}"/>
    <cellStyle name="Boletim 20" xfId="131" xr:uid="{00000000-0005-0000-0000-0000A4080000}"/>
    <cellStyle name="Boletim 21" xfId="132" xr:uid="{00000000-0005-0000-0000-0000A5080000}"/>
    <cellStyle name="Boletim 22" xfId="133" xr:uid="{00000000-0005-0000-0000-0000A6080000}"/>
    <cellStyle name="Boletim 23" xfId="134" xr:uid="{00000000-0005-0000-0000-0000A7080000}"/>
    <cellStyle name="Boletim 24" xfId="135" xr:uid="{00000000-0005-0000-0000-0000A8080000}"/>
    <cellStyle name="Boletim 25" xfId="136" xr:uid="{00000000-0005-0000-0000-0000A9080000}"/>
    <cellStyle name="Boletim 26" xfId="137" xr:uid="{00000000-0005-0000-0000-0000AA080000}"/>
    <cellStyle name="Boletim 27" xfId="138" xr:uid="{00000000-0005-0000-0000-0000AB080000}"/>
    <cellStyle name="Boletim 28" xfId="139" xr:uid="{00000000-0005-0000-0000-0000AC080000}"/>
    <cellStyle name="Boletim 29" xfId="140" xr:uid="{00000000-0005-0000-0000-0000AD080000}"/>
    <cellStyle name="Boletim 3" xfId="141" xr:uid="{00000000-0005-0000-0000-0000AE080000}"/>
    <cellStyle name="Boletim 30" xfId="142" xr:uid="{00000000-0005-0000-0000-0000AF080000}"/>
    <cellStyle name="Boletim 31" xfId="143" xr:uid="{00000000-0005-0000-0000-0000B0080000}"/>
    <cellStyle name="Boletim 32" xfId="144" xr:uid="{00000000-0005-0000-0000-0000B1080000}"/>
    <cellStyle name="Boletim 33" xfId="145" xr:uid="{00000000-0005-0000-0000-0000B2080000}"/>
    <cellStyle name="Boletim 4" xfId="146" xr:uid="{00000000-0005-0000-0000-0000B3080000}"/>
    <cellStyle name="Boletim 5" xfId="147" xr:uid="{00000000-0005-0000-0000-0000B4080000}"/>
    <cellStyle name="Boletim 6" xfId="148" xr:uid="{00000000-0005-0000-0000-0000B5080000}"/>
    <cellStyle name="Boletim 7" xfId="149" xr:uid="{00000000-0005-0000-0000-0000B6080000}"/>
    <cellStyle name="Boletim 8" xfId="150" xr:uid="{00000000-0005-0000-0000-0000B7080000}"/>
    <cellStyle name="Boletim 9" xfId="151" xr:uid="{00000000-0005-0000-0000-0000B8080000}"/>
    <cellStyle name="Bom 2" xfId="152" xr:uid="{00000000-0005-0000-0000-0000B9080000}"/>
    <cellStyle name="Bom 2 2" xfId="5989" xr:uid="{00000000-0005-0000-0000-0000BA080000}"/>
    <cellStyle name="Bom 3" xfId="153" xr:uid="{00000000-0005-0000-0000-0000BB080000}"/>
    <cellStyle name="Bom 3 2" xfId="1803" xr:uid="{00000000-0005-0000-0000-0000BC080000}"/>
    <cellStyle name="Bom 3 3" xfId="3914" xr:uid="{00000000-0005-0000-0000-0000BD080000}"/>
    <cellStyle name="Bom 4" xfId="2030" xr:uid="{00000000-0005-0000-0000-0000BE080000}"/>
    <cellStyle name="Bom 5" xfId="2205" xr:uid="{00000000-0005-0000-0000-0000BF080000}"/>
    <cellStyle name="Bom 6" xfId="2395" xr:uid="{00000000-0005-0000-0000-0000C0080000}"/>
    <cellStyle name="British Pound" xfId="5990" xr:uid="{00000000-0005-0000-0000-0000C1080000}"/>
    <cellStyle name="British Pound 2" xfId="5991" xr:uid="{00000000-0005-0000-0000-0000C2080000}"/>
    <cellStyle name="Bullet" xfId="5992" xr:uid="{00000000-0005-0000-0000-0000C3080000}"/>
    <cellStyle name="Cabe‡alho 1" xfId="154" xr:uid="{00000000-0005-0000-0000-0000C4080000}"/>
    <cellStyle name="Cabe‡alho 1 10" xfId="155" xr:uid="{00000000-0005-0000-0000-0000C5080000}"/>
    <cellStyle name="Cabe‡alho 1 11" xfId="156" xr:uid="{00000000-0005-0000-0000-0000C6080000}"/>
    <cellStyle name="Cabe‡alho 1 12" xfId="157" xr:uid="{00000000-0005-0000-0000-0000C7080000}"/>
    <cellStyle name="Cabe‡alho 1 13" xfId="158" xr:uid="{00000000-0005-0000-0000-0000C8080000}"/>
    <cellStyle name="Cabe‡alho 1 14" xfId="159" xr:uid="{00000000-0005-0000-0000-0000C9080000}"/>
    <cellStyle name="Cabe‡alho 1 15" xfId="160" xr:uid="{00000000-0005-0000-0000-0000CA080000}"/>
    <cellStyle name="Cabe‡alho 1 16" xfId="161" xr:uid="{00000000-0005-0000-0000-0000CB080000}"/>
    <cellStyle name="Cabe‡alho 1 17" xfId="162" xr:uid="{00000000-0005-0000-0000-0000CC080000}"/>
    <cellStyle name="Cabe‡alho 1 18" xfId="163" xr:uid="{00000000-0005-0000-0000-0000CD080000}"/>
    <cellStyle name="Cabe‡alho 1 19" xfId="164" xr:uid="{00000000-0005-0000-0000-0000CE080000}"/>
    <cellStyle name="Cabe‡alho 1 2" xfId="165" xr:uid="{00000000-0005-0000-0000-0000CF080000}"/>
    <cellStyle name="Cabe‡alho 1 2 2" xfId="166" xr:uid="{00000000-0005-0000-0000-0000D0080000}"/>
    <cellStyle name="Cabe‡alho 1 2 3" xfId="167" xr:uid="{00000000-0005-0000-0000-0000D1080000}"/>
    <cellStyle name="Cabe‡alho 1 20" xfId="168" xr:uid="{00000000-0005-0000-0000-0000D2080000}"/>
    <cellStyle name="Cabe‡alho 1 21" xfId="169" xr:uid="{00000000-0005-0000-0000-0000D3080000}"/>
    <cellStyle name="Cabe‡alho 1 22" xfId="170" xr:uid="{00000000-0005-0000-0000-0000D4080000}"/>
    <cellStyle name="Cabe‡alho 1 23" xfId="171" xr:uid="{00000000-0005-0000-0000-0000D5080000}"/>
    <cellStyle name="Cabe‡alho 1 24" xfId="172" xr:uid="{00000000-0005-0000-0000-0000D6080000}"/>
    <cellStyle name="Cabe‡alho 1 25" xfId="173" xr:uid="{00000000-0005-0000-0000-0000D7080000}"/>
    <cellStyle name="Cabe‡alho 1 26" xfId="174" xr:uid="{00000000-0005-0000-0000-0000D8080000}"/>
    <cellStyle name="Cabe‡alho 1 27" xfId="175" xr:uid="{00000000-0005-0000-0000-0000D9080000}"/>
    <cellStyle name="Cabe‡alho 1 28" xfId="176" xr:uid="{00000000-0005-0000-0000-0000DA080000}"/>
    <cellStyle name="Cabe‡alho 1 29" xfId="177" xr:uid="{00000000-0005-0000-0000-0000DB080000}"/>
    <cellStyle name="Cabe‡alho 1 3" xfId="178" xr:uid="{00000000-0005-0000-0000-0000DC080000}"/>
    <cellStyle name="Cabe‡alho 1 30" xfId="179" xr:uid="{00000000-0005-0000-0000-0000DD080000}"/>
    <cellStyle name="Cabe‡alho 1 31" xfId="180" xr:uid="{00000000-0005-0000-0000-0000DE080000}"/>
    <cellStyle name="Cabe‡alho 1 32" xfId="181" xr:uid="{00000000-0005-0000-0000-0000DF080000}"/>
    <cellStyle name="Cabe‡alho 1 33" xfId="182" xr:uid="{00000000-0005-0000-0000-0000E0080000}"/>
    <cellStyle name="Cabe‡alho 1 34" xfId="183" xr:uid="{00000000-0005-0000-0000-0000E1080000}"/>
    <cellStyle name="Cabe‡alho 1 4" xfId="184" xr:uid="{00000000-0005-0000-0000-0000E2080000}"/>
    <cellStyle name="Cabe‡alho 1 5" xfId="185" xr:uid="{00000000-0005-0000-0000-0000E3080000}"/>
    <cellStyle name="Cabe‡alho 1 6" xfId="186" xr:uid="{00000000-0005-0000-0000-0000E4080000}"/>
    <cellStyle name="Cabe‡alho 1 7" xfId="187" xr:uid="{00000000-0005-0000-0000-0000E5080000}"/>
    <cellStyle name="Cabe‡alho 1 8" xfId="188" xr:uid="{00000000-0005-0000-0000-0000E6080000}"/>
    <cellStyle name="Cabe‡alho 1 9" xfId="189" xr:uid="{00000000-0005-0000-0000-0000E7080000}"/>
    <cellStyle name="Cabe‡alho 2" xfId="190" xr:uid="{00000000-0005-0000-0000-0000E8080000}"/>
    <cellStyle name="Cabe‡alho 2 10" xfId="191" xr:uid="{00000000-0005-0000-0000-0000E9080000}"/>
    <cellStyle name="Cabe‡alho 2 11" xfId="192" xr:uid="{00000000-0005-0000-0000-0000EA080000}"/>
    <cellStyle name="Cabe‡alho 2 12" xfId="193" xr:uid="{00000000-0005-0000-0000-0000EB080000}"/>
    <cellStyle name="Cabe‡alho 2 13" xfId="194" xr:uid="{00000000-0005-0000-0000-0000EC080000}"/>
    <cellStyle name="Cabe‡alho 2 14" xfId="195" xr:uid="{00000000-0005-0000-0000-0000ED080000}"/>
    <cellStyle name="Cabe‡alho 2 15" xfId="196" xr:uid="{00000000-0005-0000-0000-0000EE080000}"/>
    <cellStyle name="Cabe‡alho 2 16" xfId="197" xr:uid="{00000000-0005-0000-0000-0000EF080000}"/>
    <cellStyle name="Cabe‡alho 2 17" xfId="198" xr:uid="{00000000-0005-0000-0000-0000F0080000}"/>
    <cellStyle name="Cabe‡alho 2 18" xfId="199" xr:uid="{00000000-0005-0000-0000-0000F1080000}"/>
    <cellStyle name="Cabe‡alho 2 19" xfId="200" xr:uid="{00000000-0005-0000-0000-0000F2080000}"/>
    <cellStyle name="Cabe‡alho 2 2" xfId="201" xr:uid="{00000000-0005-0000-0000-0000F3080000}"/>
    <cellStyle name="Cabe‡alho 2 2 2" xfId="202" xr:uid="{00000000-0005-0000-0000-0000F4080000}"/>
    <cellStyle name="Cabe‡alho 2 2 3" xfId="203" xr:uid="{00000000-0005-0000-0000-0000F5080000}"/>
    <cellStyle name="Cabe‡alho 2 20" xfId="204" xr:uid="{00000000-0005-0000-0000-0000F6080000}"/>
    <cellStyle name="Cabe‡alho 2 21" xfId="205" xr:uid="{00000000-0005-0000-0000-0000F7080000}"/>
    <cellStyle name="Cabe‡alho 2 22" xfId="206" xr:uid="{00000000-0005-0000-0000-0000F8080000}"/>
    <cellStyle name="Cabe‡alho 2 23" xfId="207" xr:uid="{00000000-0005-0000-0000-0000F9080000}"/>
    <cellStyle name="Cabe‡alho 2 24" xfId="208" xr:uid="{00000000-0005-0000-0000-0000FA080000}"/>
    <cellStyle name="Cabe‡alho 2 25" xfId="209" xr:uid="{00000000-0005-0000-0000-0000FB080000}"/>
    <cellStyle name="Cabe‡alho 2 26" xfId="210" xr:uid="{00000000-0005-0000-0000-0000FC080000}"/>
    <cellStyle name="Cabe‡alho 2 27" xfId="211" xr:uid="{00000000-0005-0000-0000-0000FD080000}"/>
    <cellStyle name="Cabe‡alho 2 28" xfId="212" xr:uid="{00000000-0005-0000-0000-0000FE080000}"/>
    <cellStyle name="Cabe‡alho 2 29" xfId="213" xr:uid="{00000000-0005-0000-0000-0000FF080000}"/>
    <cellStyle name="Cabe‡alho 2 3" xfId="214" xr:uid="{00000000-0005-0000-0000-000000090000}"/>
    <cellStyle name="Cabe‡alho 2 30" xfId="215" xr:uid="{00000000-0005-0000-0000-000001090000}"/>
    <cellStyle name="Cabe‡alho 2 31" xfId="216" xr:uid="{00000000-0005-0000-0000-000002090000}"/>
    <cellStyle name="Cabe‡alho 2 32" xfId="217" xr:uid="{00000000-0005-0000-0000-000003090000}"/>
    <cellStyle name="Cabe‡alho 2 33" xfId="218" xr:uid="{00000000-0005-0000-0000-000004090000}"/>
    <cellStyle name="Cabe‡alho 2 34" xfId="219" xr:uid="{00000000-0005-0000-0000-000005090000}"/>
    <cellStyle name="Cabe‡alho 2 4" xfId="220" xr:uid="{00000000-0005-0000-0000-000006090000}"/>
    <cellStyle name="Cabe‡alho 2 5" xfId="221" xr:uid="{00000000-0005-0000-0000-000007090000}"/>
    <cellStyle name="Cabe‡alho 2 6" xfId="222" xr:uid="{00000000-0005-0000-0000-000008090000}"/>
    <cellStyle name="Cabe‡alho 2 7" xfId="223" xr:uid="{00000000-0005-0000-0000-000009090000}"/>
    <cellStyle name="Cabe‡alho 2 8" xfId="224" xr:uid="{00000000-0005-0000-0000-00000A090000}"/>
    <cellStyle name="Cabe‡alho 2 9" xfId="225" xr:uid="{00000000-0005-0000-0000-00000B090000}"/>
    <cellStyle name="Cabeçalho 1" xfId="1783" xr:uid="{00000000-0005-0000-0000-00000C090000}"/>
    <cellStyle name="Cabeçalho 1 10" xfId="226" xr:uid="{00000000-0005-0000-0000-00000D090000}"/>
    <cellStyle name="Cabeçalho 1 11" xfId="227" xr:uid="{00000000-0005-0000-0000-00000E090000}"/>
    <cellStyle name="Cabeçalho 1 12" xfId="228" xr:uid="{00000000-0005-0000-0000-00000F090000}"/>
    <cellStyle name="Cabeçalho 1 13" xfId="229" xr:uid="{00000000-0005-0000-0000-000010090000}"/>
    <cellStyle name="Cabeçalho 1 14" xfId="230" xr:uid="{00000000-0005-0000-0000-000011090000}"/>
    <cellStyle name="Cabeçalho 1 15" xfId="231" xr:uid="{00000000-0005-0000-0000-000012090000}"/>
    <cellStyle name="Cabeçalho 1 16" xfId="232" xr:uid="{00000000-0005-0000-0000-000013090000}"/>
    <cellStyle name="Cabeçalho 1 17" xfId="233" xr:uid="{00000000-0005-0000-0000-000014090000}"/>
    <cellStyle name="Cabeçalho 1 18" xfId="234" xr:uid="{00000000-0005-0000-0000-000015090000}"/>
    <cellStyle name="Cabeçalho 1 19" xfId="235" xr:uid="{00000000-0005-0000-0000-000016090000}"/>
    <cellStyle name="Cabeçalho 1 2" xfId="236" xr:uid="{00000000-0005-0000-0000-000017090000}"/>
    <cellStyle name="Cabeçalho 1 2 2" xfId="237" xr:uid="{00000000-0005-0000-0000-000018090000}"/>
    <cellStyle name="Cabeçalho 1 2 3" xfId="238" xr:uid="{00000000-0005-0000-0000-000019090000}"/>
    <cellStyle name="Cabeçalho 1 20" xfId="239" xr:uid="{00000000-0005-0000-0000-00001A090000}"/>
    <cellStyle name="Cabeçalho 1 21" xfId="240" xr:uid="{00000000-0005-0000-0000-00001B090000}"/>
    <cellStyle name="Cabeçalho 1 22" xfId="241" xr:uid="{00000000-0005-0000-0000-00001C090000}"/>
    <cellStyle name="Cabeçalho 1 23" xfId="242" xr:uid="{00000000-0005-0000-0000-00001D090000}"/>
    <cellStyle name="Cabeçalho 1 24" xfId="243" xr:uid="{00000000-0005-0000-0000-00001E090000}"/>
    <cellStyle name="Cabeçalho 1 25" xfId="244" xr:uid="{00000000-0005-0000-0000-00001F090000}"/>
    <cellStyle name="Cabeçalho 1 26" xfId="245" xr:uid="{00000000-0005-0000-0000-000020090000}"/>
    <cellStyle name="Cabeçalho 1 27" xfId="246" xr:uid="{00000000-0005-0000-0000-000021090000}"/>
    <cellStyle name="Cabeçalho 1 28" xfId="247" xr:uid="{00000000-0005-0000-0000-000022090000}"/>
    <cellStyle name="Cabeçalho 1 29" xfId="248" xr:uid="{00000000-0005-0000-0000-000023090000}"/>
    <cellStyle name="Cabeçalho 1 3" xfId="249" xr:uid="{00000000-0005-0000-0000-000024090000}"/>
    <cellStyle name="Cabeçalho 1 30" xfId="250" xr:uid="{00000000-0005-0000-0000-000025090000}"/>
    <cellStyle name="Cabeçalho 1 31" xfId="251" xr:uid="{00000000-0005-0000-0000-000026090000}"/>
    <cellStyle name="Cabeçalho 1 32" xfId="252" xr:uid="{00000000-0005-0000-0000-000027090000}"/>
    <cellStyle name="Cabeçalho 1 33" xfId="253" xr:uid="{00000000-0005-0000-0000-000028090000}"/>
    <cellStyle name="Cabeçalho 1 4" xfId="254" xr:uid="{00000000-0005-0000-0000-000029090000}"/>
    <cellStyle name="Cabeçalho 1 5" xfId="255" xr:uid="{00000000-0005-0000-0000-00002A090000}"/>
    <cellStyle name="Cabeçalho 1 6" xfId="256" xr:uid="{00000000-0005-0000-0000-00002B090000}"/>
    <cellStyle name="Cabeçalho 1 7" xfId="257" xr:uid="{00000000-0005-0000-0000-00002C090000}"/>
    <cellStyle name="Cabeçalho 1 8" xfId="258" xr:uid="{00000000-0005-0000-0000-00002D090000}"/>
    <cellStyle name="Cabeçalho 1 9" xfId="259" xr:uid="{00000000-0005-0000-0000-00002E090000}"/>
    <cellStyle name="Cabeçalho 2" xfId="1784" xr:uid="{00000000-0005-0000-0000-00002F090000}"/>
    <cellStyle name="Cabeçalho 2 10" xfId="260" xr:uid="{00000000-0005-0000-0000-000030090000}"/>
    <cellStyle name="Cabeçalho 2 11" xfId="261" xr:uid="{00000000-0005-0000-0000-000031090000}"/>
    <cellStyle name="Cabeçalho 2 12" xfId="262" xr:uid="{00000000-0005-0000-0000-000032090000}"/>
    <cellStyle name="Cabeçalho 2 13" xfId="263" xr:uid="{00000000-0005-0000-0000-000033090000}"/>
    <cellStyle name="Cabeçalho 2 14" xfId="264" xr:uid="{00000000-0005-0000-0000-000034090000}"/>
    <cellStyle name="Cabeçalho 2 15" xfId="265" xr:uid="{00000000-0005-0000-0000-000035090000}"/>
    <cellStyle name="Cabeçalho 2 16" xfId="266" xr:uid="{00000000-0005-0000-0000-000036090000}"/>
    <cellStyle name="Cabeçalho 2 17" xfId="267" xr:uid="{00000000-0005-0000-0000-000037090000}"/>
    <cellStyle name="Cabeçalho 2 18" xfId="268" xr:uid="{00000000-0005-0000-0000-000038090000}"/>
    <cellStyle name="Cabeçalho 2 19" xfId="269" xr:uid="{00000000-0005-0000-0000-000039090000}"/>
    <cellStyle name="Cabeçalho 2 2" xfId="270" xr:uid="{00000000-0005-0000-0000-00003A090000}"/>
    <cellStyle name="Cabeçalho 2 2 2" xfId="271" xr:uid="{00000000-0005-0000-0000-00003B090000}"/>
    <cellStyle name="Cabeçalho 2 2 3" xfId="272" xr:uid="{00000000-0005-0000-0000-00003C090000}"/>
    <cellStyle name="Cabeçalho 2 20" xfId="273" xr:uid="{00000000-0005-0000-0000-00003D090000}"/>
    <cellStyle name="Cabeçalho 2 21" xfId="274" xr:uid="{00000000-0005-0000-0000-00003E090000}"/>
    <cellStyle name="Cabeçalho 2 22" xfId="275" xr:uid="{00000000-0005-0000-0000-00003F090000}"/>
    <cellStyle name="Cabeçalho 2 23" xfId="276" xr:uid="{00000000-0005-0000-0000-000040090000}"/>
    <cellStyle name="Cabeçalho 2 24" xfId="277" xr:uid="{00000000-0005-0000-0000-000041090000}"/>
    <cellStyle name="Cabeçalho 2 25" xfId="278" xr:uid="{00000000-0005-0000-0000-000042090000}"/>
    <cellStyle name="Cabeçalho 2 26" xfId="279" xr:uid="{00000000-0005-0000-0000-000043090000}"/>
    <cellStyle name="Cabeçalho 2 27" xfId="280" xr:uid="{00000000-0005-0000-0000-000044090000}"/>
    <cellStyle name="Cabeçalho 2 28" xfId="281" xr:uid="{00000000-0005-0000-0000-000045090000}"/>
    <cellStyle name="Cabeçalho 2 29" xfId="282" xr:uid="{00000000-0005-0000-0000-000046090000}"/>
    <cellStyle name="Cabeçalho 2 3" xfId="283" xr:uid="{00000000-0005-0000-0000-000047090000}"/>
    <cellStyle name="Cabeçalho 2 30" xfId="284" xr:uid="{00000000-0005-0000-0000-000048090000}"/>
    <cellStyle name="Cabeçalho 2 31" xfId="285" xr:uid="{00000000-0005-0000-0000-000049090000}"/>
    <cellStyle name="Cabeçalho 2 32" xfId="286" xr:uid="{00000000-0005-0000-0000-00004A090000}"/>
    <cellStyle name="Cabeçalho 2 33" xfId="287" xr:uid="{00000000-0005-0000-0000-00004B090000}"/>
    <cellStyle name="Cabeçalho 2 34" xfId="288" xr:uid="{00000000-0005-0000-0000-00004C090000}"/>
    <cellStyle name="Cabeçalho 2 4" xfId="289" xr:uid="{00000000-0005-0000-0000-00004D090000}"/>
    <cellStyle name="Cabeçalho 2 5" xfId="290" xr:uid="{00000000-0005-0000-0000-00004E090000}"/>
    <cellStyle name="Cabeçalho 2 6" xfId="291" xr:uid="{00000000-0005-0000-0000-00004F090000}"/>
    <cellStyle name="Cabeçalho 2 7" xfId="292" xr:uid="{00000000-0005-0000-0000-000050090000}"/>
    <cellStyle name="Cabeçalho 2 8" xfId="293" xr:uid="{00000000-0005-0000-0000-000051090000}"/>
    <cellStyle name="Cabeçalho 2 9" xfId="294" xr:uid="{00000000-0005-0000-0000-000052090000}"/>
    <cellStyle name="CabRo - Estilo1" xfId="5993" xr:uid="{00000000-0005-0000-0000-000053090000}"/>
    <cellStyle name="Calc Currency (0)" xfId="5994" xr:uid="{00000000-0005-0000-0000-000054090000}"/>
    <cellStyle name="Calculation 2" xfId="5995" xr:uid="{00000000-0005-0000-0000-000056090000}"/>
    <cellStyle name="Calculation 2 2" xfId="5996" xr:uid="{00000000-0005-0000-0000-000057090000}"/>
    <cellStyle name="Calculation 2 2 2" xfId="5997" xr:uid="{00000000-0005-0000-0000-000058090000}"/>
    <cellStyle name="Calculation 2 2 2 2" xfId="5998" xr:uid="{00000000-0005-0000-0000-000059090000}"/>
    <cellStyle name="Calculation 2 2 2 2 2" xfId="5999" xr:uid="{00000000-0005-0000-0000-00005A090000}"/>
    <cellStyle name="Calculation 2 2 2 2 2 2" xfId="6000" xr:uid="{00000000-0005-0000-0000-00005B090000}"/>
    <cellStyle name="Calculation 2 2 2 2 2 2 2" xfId="6001" xr:uid="{00000000-0005-0000-0000-00005C090000}"/>
    <cellStyle name="Calculation 2 2 2 2 2 2 2 2" xfId="6002" xr:uid="{00000000-0005-0000-0000-00005D090000}"/>
    <cellStyle name="Calculation 2 2 2 2 2 2 2 2 2" xfId="6003" xr:uid="{00000000-0005-0000-0000-00005E090000}"/>
    <cellStyle name="Calculation 2 2 2 2 2 2 2 3" xfId="6004" xr:uid="{00000000-0005-0000-0000-00005F090000}"/>
    <cellStyle name="Calculation 2 2 2 2 2 2 3" xfId="6005" xr:uid="{00000000-0005-0000-0000-000060090000}"/>
    <cellStyle name="Calculation 2 2 2 2 2 2 3 2" xfId="6006" xr:uid="{00000000-0005-0000-0000-000061090000}"/>
    <cellStyle name="Calculation 2 2 2 2 2 2 4" xfId="6007" xr:uid="{00000000-0005-0000-0000-000062090000}"/>
    <cellStyle name="Calculation 2 2 2 2 2 2 4 2" xfId="6008" xr:uid="{00000000-0005-0000-0000-000063090000}"/>
    <cellStyle name="Calculation 2 2 2 2 2 2 5" xfId="6009" xr:uid="{00000000-0005-0000-0000-000064090000}"/>
    <cellStyle name="Calculation 2 2 2 2 2 3" xfId="6010" xr:uid="{00000000-0005-0000-0000-000065090000}"/>
    <cellStyle name="Calculation 2 2 2 2 2 3 2" xfId="6011" xr:uid="{00000000-0005-0000-0000-000066090000}"/>
    <cellStyle name="Calculation 2 2 2 2 2 3 2 2" xfId="6012" xr:uid="{00000000-0005-0000-0000-000067090000}"/>
    <cellStyle name="Calculation 2 2 2 2 2 3 3" xfId="6013" xr:uid="{00000000-0005-0000-0000-000068090000}"/>
    <cellStyle name="Calculation 2 2 2 2 2 4" xfId="6014" xr:uid="{00000000-0005-0000-0000-000069090000}"/>
    <cellStyle name="Calculation 2 2 2 2 2 4 2" xfId="6015" xr:uid="{00000000-0005-0000-0000-00006A090000}"/>
    <cellStyle name="Calculation 2 2 2 2 2 5" xfId="6016" xr:uid="{00000000-0005-0000-0000-00006B090000}"/>
    <cellStyle name="Calculation 2 2 2 2 2 5 2" xfId="6017" xr:uid="{00000000-0005-0000-0000-00006C090000}"/>
    <cellStyle name="Calculation 2 2 2 2 2 6" xfId="6018" xr:uid="{00000000-0005-0000-0000-00006D090000}"/>
    <cellStyle name="Calculation 2 2 2 2 3" xfId="6019" xr:uid="{00000000-0005-0000-0000-00006E090000}"/>
    <cellStyle name="Calculation 2 2 2 2 3 2" xfId="6020" xr:uid="{00000000-0005-0000-0000-00006F090000}"/>
    <cellStyle name="Calculation 2 2 2 2 3 2 2" xfId="6021" xr:uid="{00000000-0005-0000-0000-000070090000}"/>
    <cellStyle name="Calculation 2 2 2 2 3 2 2 2" xfId="6022" xr:uid="{00000000-0005-0000-0000-000071090000}"/>
    <cellStyle name="Calculation 2 2 2 2 3 2 2 2 2" xfId="6023" xr:uid="{00000000-0005-0000-0000-000072090000}"/>
    <cellStyle name="Calculation 2 2 2 2 3 2 2 3" xfId="6024" xr:uid="{00000000-0005-0000-0000-000073090000}"/>
    <cellStyle name="Calculation 2 2 2 2 3 2 3" xfId="6025" xr:uid="{00000000-0005-0000-0000-000074090000}"/>
    <cellStyle name="Calculation 2 2 2 2 3 2 3 2" xfId="6026" xr:uid="{00000000-0005-0000-0000-000075090000}"/>
    <cellStyle name="Calculation 2 2 2 2 3 2 4" xfId="6027" xr:uid="{00000000-0005-0000-0000-000076090000}"/>
    <cellStyle name="Calculation 2 2 2 2 3 2 4 2" xfId="6028" xr:uid="{00000000-0005-0000-0000-000077090000}"/>
    <cellStyle name="Calculation 2 2 2 2 3 2 5" xfId="6029" xr:uid="{00000000-0005-0000-0000-000078090000}"/>
    <cellStyle name="Calculation 2 2 2 2 3 3" xfId="6030" xr:uid="{00000000-0005-0000-0000-000079090000}"/>
    <cellStyle name="Calculation 2 2 2 2 3 3 2" xfId="6031" xr:uid="{00000000-0005-0000-0000-00007A090000}"/>
    <cellStyle name="Calculation 2 2 2 2 3 3 2 2" xfId="6032" xr:uid="{00000000-0005-0000-0000-00007B090000}"/>
    <cellStyle name="Calculation 2 2 2 2 3 3 3" xfId="6033" xr:uid="{00000000-0005-0000-0000-00007C090000}"/>
    <cellStyle name="Calculation 2 2 2 2 3 4" xfId="6034" xr:uid="{00000000-0005-0000-0000-00007D090000}"/>
    <cellStyle name="Calculation 2 2 2 2 3 4 2" xfId="6035" xr:uid="{00000000-0005-0000-0000-00007E090000}"/>
    <cellStyle name="Calculation 2 2 2 2 3 5" xfId="6036" xr:uid="{00000000-0005-0000-0000-00007F090000}"/>
    <cellStyle name="Calculation 2 2 2 2 3 5 2" xfId="6037" xr:uid="{00000000-0005-0000-0000-000080090000}"/>
    <cellStyle name="Calculation 2 2 2 2 3 6" xfId="6038" xr:uid="{00000000-0005-0000-0000-000081090000}"/>
    <cellStyle name="Calculation 2 2 2 2 4" xfId="6039" xr:uid="{00000000-0005-0000-0000-000082090000}"/>
    <cellStyle name="Calculation 2 2 2 2 4 2" xfId="6040" xr:uid="{00000000-0005-0000-0000-000083090000}"/>
    <cellStyle name="Calculation 2 2 2 2 4 2 2" xfId="6041" xr:uid="{00000000-0005-0000-0000-000084090000}"/>
    <cellStyle name="Calculation 2 2 2 2 4 2 2 2" xfId="6042" xr:uid="{00000000-0005-0000-0000-000085090000}"/>
    <cellStyle name="Calculation 2 2 2 2 4 2 3" xfId="6043" xr:uid="{00000000-0005-0000-0000-000086090000}"/>
    <cellStyle name="Calculation 2 2 2 2 4 3" xfId="6044" xr:uid="{00000000-0005-0000-0000-000087090000}"/>
    <cellStyle name="Calculation 2 2 2 2 4 3 2" xfId="6045" xr:uid="{00000000-0005-0000-0000-000088090000}"/>
    <cellStyle name="Calculation 2 2 2 2 4 4" xfId="6046" xr:uid="{00000000-0005-0000-0000-000089090000}"/>
    <cellStyle name="Calculation 2 2 2 2 4 4 2" xfId="6047" xr:uid="{00000000-0005-0000-0000-00008A090000}"/>
    <cellStyle name="Calculation 2 2 2 2 4 5" xfId="6048" xr:uid="{00000000-0005-0000-0000-00008B090000}"/>
    <cellStyle name="Calculation 2 2 2 2 5" xfId="6049" xr:uid="{00000000-0005-0000-0000-00008C090000}"/>
    <cellStyle name="Calculation 2 2 2 2 5 2" xfId="6050" xr:uid="{00000000-0005-0000-0000-00008D090000}"/>
    <cellStyle name="Calculation 2 2 2 2 5 2 2" xfId="6051" xr:uid="{00000000-0005-0000-0000-00008E090000}"/>
    <cellStyle name="Calculation 2 2 2 2 5 2 2 2" xfId="6052" xr:uid="{00000000-0005-0000-0000-00008F090000}"/>
    <cellStyle name="Calculation 2 2 2 2 5 2 3" xfId="6053" xr:uid="{00000000-0005-0000-0000-000090090000}"/>
    <cellStyle name="Calculation 2 2 2 2 5 3" xfId="6054" xr:uid="{00000000-0005-0000-0000-000091090000}"/>
    <cellStyle name="Calculation 2 2 2 2 5 3 2" xfId="6055" xr:uid="{00000000-0005-0000-0000-000092090000}"/>
    <cellStyle name="Calculation 2 2 2 2 5 4" xfId="6056" xr:uid="{00000000-0005-0000-0000-000093090000}"/>
    <cellStyle name="Calculation 2 2 2 2 5 4 2" xfId="6057" xr:uid="{00000000-0005-0000-0000-000094090000}"/>
    <cellStyle name="Calculation 2 2 2 2 5 5" xfId="6058" xr:uid="{00000000-0005-0000-0000-000095090000}"/>
    <cellStyle name="Calculation 2 2 2 2 6" xfId="6059" xr:uid="{00000000-0005-0000-0000-000096090000}"/>
    <cellStyle name="Calculation 2 2 2 2 6 2" xfId="6060" xr:uid="{00000000-0005-0000-0000-000097090000}"/>
    <cellStyle name="Calculation 2 2 2 2 6 2 2" xfId="6061" xr:uid="{00000000-0005-0000-0000-000098090000}"/>
    <cellStyle name="Calculation 2 2 2 2 6 3" xfId="6062" xr:uid="{00000000-0005-0000-0000-000099090000}"/>
    <cellStyle name="Calculation 2 2 2 2 7" xfId="6063" xr:uid="{00000000-0005-0000-0000-00009A090000}"/>
    <cellStyle name="Calculation 2 2 2 2 7 2" xfId="6064" xr:uid="{00000000-0005-0000-0000-00009B090000}"/>
    <cellStyle name="Calculation 2 2 2 2 8" xfId="6065" xr:uid="{00000000-0005-0000-0000-00009C090000}"/>
    <cellStyle name="Calculation 2 2 2 2 8 2" xfId="6066" xr:uid="{00000000-0005-0000-0000-00009D090000}"/>
    <cellStyle name="Calculation 2 2 2 2 9" xfId="6067" xr:uid="{00000000-0005-0000-0000-00009E090000}"/>
    <cellStyle name="Calculation 2 2 2 3" xfId="6068" xr:uid="{00000000-0005-0000-0000-00009F090000}"/>
    <cellStyle name="Calculation 2 2 2 3 2" xfId="6069" xr:uid="{00000000-0005-0000-0000-0000A0090000}"/>
    <cellStyle name="Calculation 2 2 2 4" xfId="6070" xr:uid="{00000000-0005-0000-0000-0000A1090000}"/>
    <cellStyle name="Calculation 2 2 2 4 2" xfId="6071" xr:uid="{00000000-0005-0000-0000-0000A2090000}"/>
    <cellStyle name="Calculation 2 2 2 5" xfId="6072" xr:uid="{00000000-0005-0000-0000-0000A3090000}"/>
    <cellStyle name="Calculation 2 2 2 5 2" xfId="6073" xr:uid="{00000000-0005-0000-0000-0000A4090000}"/>
    <cellStyle name="Calculation 2 2 2 6" xfId="6074" xr:uid="{00000000-0005-0000-0000-0000A5090000}"/>
    <cellStyle name="Calculation 2 2 2 6 2" xfId="6075" xr:uid="{00000000-0005-0000-0000-0000A6090000}"/>
    <cellStyle name="Calculation 2 2 3" xfId="6076" xr:uid="{00000000-0005-0000-0000-0000A7090000}"/>
    <cellStyle name="Calculation 2 2 3 2" xfId="6077" xr:uid="{00000000-0005-0000-0000-0000A8090000}"/>
    <cellStyle name="Calculation 2 2 3 2 2" xfId="6078" xr:uid="{00000000-0005-0000-0000-0000A9090000}"/>
    <cellStyle name="Calculation 2 2 3 2 2 2" xfId="6079" xr:uid="{00000000-0005-0000-0000-0000AA090000}"/>
    <cellStyle name="Calculation 2 2 3 2 2 2 2" xfId="6080" xr:uid="{00000000-0005-0000-0000-0000AB090000}"/>
    <cellStyle name="Calculation 2 2 3 2 2 2 2 2" xfId="6081" xr:uid="{00000000-0005-0000-0000-0000AC090000}"/>
    <cellStyle name="Calculation 2 2 3 2 2 2 3" xfId="6082" xr:uid="{00000000-0005-0000-0000-0000AD090000}"/>
    <cellStyle name="Calculation 2 2 3 2 2 3" xfId="6083" xr:uid="{00000000-0005-0000-0000-0000AE090000}"/>
    <cellStyle name="Calculation 2 2 3 2 2 3 2" xfId="6084" xr:uid="{00000000-0005-0000-0000-0000AF090000}"/>
    <cellStyle name="Calculation 2 2 3 2 2 4" xfId="6085" xr:uid="{00000000-0005-0000-0000-0000B0090000}"/>
    <cellStyle name="Calculation 2 2 3 2 2 4 2" xfId="6086" xr:uid="{00000000-0005-0000-0000-0000B1090000}"/>
    <cellStyle name="Calculation 2 2 3 2 2 5" xfId="6087" xr:uid="{00000000-0005-0000-0000-0000B2090000}"/>
    <cellStyle name="Calculation 2 2 3 2 3" xfId="6088" xr:uid="{00000000-0005-0000-0000-0000B3090000}"/>
    <cellStyle name="Calculation 2 2 3 2 3 2" xfId="6089" xr:uid="{00000000-0005-0000-0000-0000B4090000}"/>
    <cellStyle name="Calculation 2 2 3 2 3 2 2" xfId="6090" xr:uid="{00000000-0005-0000-0000-0000B5090000}"/>
    <cellStyle name="Calculation 2 2 3 2 3 3" xfId="6091" xr:uid="{00000000-0005-0000-0000-0000B6090000}"/>
    <cellStyle name="Calculation 2 2 3 2 4" xfId="6092" xr:uid="{00000000-0005-0000-0000-0000B7090000}"/>
    <cellStyle name="Calculation 2 2 3 2 4 2" xfId="6093" xr:uid="{00000000-0005-0000-0000-0000B8090000}"/>
    <cellStyle name="Calculation 2 2 3 2 5" xfId="6094" xr:uid="{00000000-0005-0000-0000-0000B9090000}"/>
    <cellStyle name="Calculation 2 2 3 2 5 2" xfId="6095" xr:uid="{00000000-0005-0000-0000-0000BA090000}"/>
    <cellStyle name="Calculation 2 2 3 2 6" xfId="6096" xr:uid="{00000000-0005-0000-0000-0000BB090000}"/>
    <cellStyle name="Calculation 2 2 3 3" xfId="6097" xr:uid="{00000000-0005-0000-0000-0000BC090000}"/>
    <cellStyle name="Calculation 2 2 3 3 2" xfId="6098" xr:uid="{00000000-0005-0000-0000-0000BD090000}"/>
    <cellStyle name="Calculation 2 2 3 3 2 2" xfId="6099" xr:uid="{00000000-0005-0000-0000-0000BE090000}"/>
    <cellStyle name="Calculation 2 2 3 3 2 2 2" xfId="6100" xr:uid="{00000000-0005-0000-0000-0000BF090000}"/>
    <cellStyle name="Calculation 2 2 3 3 2 2 2 2" xfId="6101" xr:uid="{00000000-0005-0000-0000-0000C0090000}"/>
    <cellStyle name="Calculation 2 2 3 3 2 2 3" xfId="6102" xr:uid="{00000000-0005-0000-0000-0000C1090000}"/>
    <cellStyle name="Calculation 2 2 3 3 2 3" xfId="6103" xr:uid="{00000000-0005-0000-0000-0000C2090000}"/>
    <cellStyle name="Calculation 2 2 3 3 2 3 2" xfId="6104" xr:uid="{00000000-0005-0000-0000-0000C3090000}"/>
    <cellStyle name="Calculation 2 2 3 3 2 4" xfId="6105" xr:uid="{00000000-0005-0000-0000-0000C4090000}"/>
    <cellStyle name="Calculation 2 2 3 3 2 4 2" xfId="6106" xr:uid="{00000000-0005-0000-0000-0000C5090000}"/>
    <cellStyle name="Calculation 2 2 3 3 2 5" xfId="6107" xr:uid="{00000000-0005-0000-0000-0000C6090000}"/>
    <cellStyle name="Calculation 2 2 3 3 3" xfId="6108" xr:uid="{00000000-0005-0000-0000-0000C7090000}"/>
    <cellStyle name="Calculation 2 2 3 3 3 2" xfId="6109" xr:uid="{00000000-0005-0000-0000-0000C8090000}"/>
    <cellStyle name="Calculation 2 2 3 3 3 2 2" xfId="6110" xr:uid="{00000000-0005-0000-0000-0000C9090000}"/>
    <cellStyle name="Calculation 2 2 3 3 3 3" xfId="6111" xr:uid="{00000000-0005-0000-0000-0000CA090000}"/>
    <cellStyle name="Calculation 2 2 3 3 4" xfId="6112" xr:uid="{00000000-0005-0000-0000-0000CB090000}"/>
    <cellStyle name="Calculation 2 2 3 3 4 2" xfId="6113" xr:uid="{00000000-0005-0000-0000-0000CC090000}"/>
    <cellStyle name="Calculation 2 2 3 3 5" xfId="6114" xr:uid="{00000000-0005-0000-0000-0000CD090000}"/>
    <cellStyle name="Calculation 2 2 3 3 5 2" xfId="6115" xr:uid="{00000000-0005-0000-0000-0000CE090000}"/>
    <cellStyle name="Calculation 2 2 3 3 6" xfId="6116" xr:uid="{00000000-0005-0000-0000-0000CF090000}"/>
    <cellStyle name="Calculation 2 2 3 4" xfId="6117" xr:uid="{00000000-0005-0000-0000-0000D0090000}"/>
    <cellStyle name="Calculation 2 2 3 4 2" xfId="6118" xr:uid="{00000000-0005-0000-0000-0000D1090000}"/>
    <cellStyle name="Calculation 2 2 3 4 2 2" xfId="6119" xr:uid="{00000000-0005-0000-0000-0000D2090000}"/>
    <cellStyle name="Calculation 2 2 3 4 2 2 2" xfId="6120" xr:uid="{00000000-0005-0000-0000-0000D3090000}"/>
    <cellStyle name="Calculation 2 2 3 4 2 3" xfId="6121" xr:uid="{00000000-0005-0000-0000-0000D4090000}"/>
    <cellStyle name="Calculation 2 2 3 4 3" xfId="6122" xr:uid="{00000000-0005-0000-0000-0000D5090000}"/>
    <cellStyle name="Calculation 2 2 3 4 3 2" xfId="6123" xr:uid="{00000000-0005-0000-0000-0000D6090000}"/>
    <cellStyle name="Calculation 2 2 3 4 4" xfId="6124" xr:uid="{00000000-0005-0000-0000-0000D7090000}"/>
    <cellStyle name="Calculation 2 2 3 4 4 2" xfId="6125" xr:uid="{00000000-0005-0000-0000-0000D8090000}"/>
    <cellStyle name="Calculation 2 2 3 4 5" xfId="6126" xr:uid="{00000000-0005-0000-0000-0000D9090000}"/>
    <cellStyle name="Calculation 2 2 3 5" xfId="6127" xr:uid="{00000000-0005-0000-0000-0000DA090000}"/>
    <cellStyle name="Calculation 2 2 3 5 2" xfId="6128" xr:uid="{00000000-0005-0000-0000-0000DB090000}"/>
    <cellStyle name="Calculation 2 2 3 5 2 2" xfId="6129" xr:uid="{00000000-0005-0000-0000-0000DC090000}"/>
    <cellStyle name="Calculation 2 2 3 5 2 2 2" xfId="6130" xr:uid="{00000000-0005-0000-0000-0000DD090000}"/>
    <cellStyle name="Calculation 2 2 3 5 2 3" xfId="6131" xr:uid="{00000000-0005-0000-0000-0000DE090000}"/>
    <cellStyle name="Calculation 2 2 3 5 3" xfId="6132" xr:uid="{00000000-0005-0000-0000-0000DF090000}"/>
    <cellStyle name="Calculation 2 2 3 5 3 2" xfId="6133" xr:uid="{00000000-0005-0000-0000-0000E0090000}"/>
    <cellStyle name="Calculation 2 2 3 5 4" xfId="6134" xr:uid="{00000000-0005-0000-0000-0000E1090000}"/>
    <cellStyle name="Calculation 2 2 3 5 4 2" xfId="6135" xr:uid="{00000000-0005-0000-0000-0000E2090000}"/>
    <cellStyle name="Calculation 2 2 3 5 5" xfId="6136" xr:uid="{00000000-0005-0000-0000-0000E3090000}"/>
    <cellStyle name="Calculation 2 2 3 6" xfId="6137" xr:uid="{00000000-0005-0000-0000-0000E4090000}"/>
    <cellStyle name="Calculation 2 2 3 6 2" xfId="6138" xr:uid="{00000000-0005-0000-0000-0000E5090000}"/>
    <cellStyle name="Calculation 2 2 3 6 2 2" xfId="6139" xr:uid="{00000000-0005-0000-0000-0000E6090000}"/>
    <cellStyle name="Calculation 2 2 3 6 3" xfId="6140" xr:uid="{00000000-0005-0000-0000-0000E7090000}"/>
    <cellStyle name="Calculation 2 2 3 7" xfId="6141" xr:uid="{00000000-0005-0000-0000-0000E8090000}"/>
    <cellStyle name="Calculation 2 2 3 7 2" xfId="6142" xr:uid="{00000000-0005-0000-0000-0000E9090000}"/>
    <cellStyle name="Calculation 2 2 3 8" xfId="6143" xr:uid="{00000000-0005-0000-0000-0000EA090000}"/>
    <cellStyle name="Calculation 2 2 3 8 2" xfId="6144" xr:uid="{00000000-0005-0000-0000-0000EB090000}"/>
    <cellStyle name="Calculation 2 2 3 9" xfId="6145" xr:uid="{00000000-0005-0000-0000-0000EC090000}"/>
    <cellStyle name="Calculation 2 2 4" xfId="6146" xr:uid="{00000000-0005-0000-0000-0000ED090000}"/>
    <cellStyle name="Calculation 2 2 4 2" xfId="6147" xr:uid="{00000000-0005-0000-0000-0000EE090000}"/>
    <cellStyle name="Calculation 2 3" xfId="6148" xr:uid="{00000000-0005-0000-0000-0000EF090000}"/>
    <cellStyle name="Calculation 2 3 2" xfId="6149" xr:uid="{00000000-0005-0000-0000-0000F0090000}"/>
    <cellStyle name="Calculation 2 3 2 2" xfId="6150" xr:uid="{00000000-0005-0000-0000-0000F1090000}"/>
    <cellStyle name="Calculation 2 3 2 2 2" xfId="6151" xr:uid="{00000000-0005-0000-0000-0000F2090000}"/>
    <cellStyle name="Calculation 2 3 2 2 2 2" xfId="6152" xr:uid="{00000000-0005-0000-0000-0000F3090000}"/>
    <cellStyle name="Calculation 2 3 2 2 2 2 2" xfId="6153" xr:uid="{00000000-0005-0000-0000-0000F4090000}"/>
    <cellStyle name="Calculation 2 3 2 2 2 2 2 2" xfId="6154" xr:uid="{00000000-0005-0000-0000-0000F5090000}"/>
    <cellStyle name="Calculation 2 3 2 2 2 2 2 2 2" xfId="6155" xr:uid="{00000000-0005-0000-0000-0000F6090000}"/>
    <cellStyle name="Calculation 2 3 2 2 2 2 2 3" xfId="6156" xr:uid="{00000000-0005-0000-0000-0000F7090000}"/>
    <cellStyle name="Calculation 2 3 2 2 2 2 3" xfId="6157" xr:uid="{00000000-0005-0000-0000-0000F8090000}"/>
    <cellStyle name="Calculation 2 3 2 2 2 2 3 2" xfId="6158" xr:uid="{00000000-0005-0000-0000-0000F9090000}"/>
    <cellStyle name="Calculation 2 3 2 2 2 2 4" xfId="6159" xr:uid="{00000000-0005-0000-0000-0000FA090000}"/>
    <cellStyle name="Calculation 2 3 2 2 2 2 4 2" xfId="6160" xr:uid="{00000000-0005-0000-0000-0000FB090000}"/>
    <cellStyle name="Calculation 2 3 2 2 2 2 5" xfId="6161" xr:uid="{00000000-0005-0000-0000-0000FC090000}"/>
    <cellStyle name="Calculation 2 3 2 2 2 3" xfId="6162" xr:uid="{00000000-0005-0000-0000-0000FD090000}"/>
    <cellStyle name="Calculation 2 3 2 2 2 3 2" xfId="6163" xr:uid="{00000000-0005-0000-0000-0000FE090000}"/>
    <cellStyle name="Calculation 2 3 2 2 2 3 2 2" xfId="6164" xr:uid="{00000000-0005-0000-0000-0000FF090000}"/>
    <cellStyle name="Calculation 2 3 2 2 2 3 3" xfId="6165" xr:uid="{00000000-0005-0000-0000-0000000A0000}"/>
    <cellStyle name="Calculation 2 3 2 2 2 4" xfId="6166" xr:uid="{00000000-0005-0000-0000-0000010A0000}"/>
    <cellStyle name="Calculation 2 3 2 2 2 4 2" xfId="6167" xr:uid="{00000000-0005-0000-0000-0000020A0000}"/>
    <cellStyle name="Calculation 2 3 2 2 2 5" xfId="6168" xr:uid="{00000000-0005-0000-0000-0000030A0000}"/>
    <cellStyle name="Calculation 2 3 2 2 2 5 2" xfId="6169" xr:uid="{00000000-0005-0000-0000-0000040A0000}"/>
    <cellStyle name="Calculation 2 3 2 2 2 6" xfId="6170" xr:uid="{00000000-0005-0000-0000-0000050A0000}"/>
    <cellStyle name="Calculation 2 3 2 2 3" xfId="6171" xr:uid="{00000000-0005-0000-0000-0000060A0000}"/>
    <cellStyle name="Calculation 2 3 2 2 3 2" xfId="6172" xr:uid="{00000000-0005-0000-0000-0000070A0000}"/>
    <cellStyle name="Calculation 2 3 2 2 3 2 2" xfId="6173" xr:uid="{00000000-0005-0000-0000-0000080A0000}"/>
    <cellStyle name="Calculation 2 3 2 2 3 2 2 2" xfId="6174" xr:uid="{00000000-0005-0000-0000-0000090A0000}"/>
    <cellStyle name="Calculation 2 3 2 2 3 2 2 2 2" xfId="6175" xr:uid="{00000000-0005-0000-0000-00000A0A0000}"/>
    <cellStyle name="Calculation 2 3 2 2 3 2 2 3" xfId="6176" xr:uid="{00000000-0005-0000-0000-00000B0A0000}"/>
    <cellStyle name="Calculation 2 3 2 2 3 2 3" xfId="6177" xr:uid="{00000000-0005-0000-0000-00000C0A0000}"/>
    <cellStyle name="Calculation 2 3 2 2 3 2 3 2" xfId="6178" xr:uid="{00000000-0005-0000-0000-00000D0A0000}"/>
    <cellStyle name="Calculation 2 3 2 2 3 2 4" xfId="6179" xr:uid="{00000000-0005-0000-0000-00000E0A0000}"/>
    <cellStyle name="Calculation 2 3 2 2 3 2 4 2" xfId="6180" xr:uid="{00000000-0005-0000-0000-00000F0A0000}"/>
    <cellStyle name="Calculation 2 3 2 2 3 2 5" xfId="6181" xr:uid="{00000000-0005-0000-0000-0000100A0000}"/>
    <cellStyle name="Calculation 2 3 2 2 3 3" xfId="6182" xr:uid="{00000000-0005-0000-0000-0000110A0000}"/>
    <cellStyle name="Calculation 2 3 2 2 3 3 2" xfId="6183" xr:uid="{00000000-0005-0000-0000-0000120A0000}"/>
    <cellStyle name="Calculation 2 3 2 2 3 3 2 2" xfId="6184" xr:uid="{00000000-0005-0000-0000-0000130A0000}"/>
    <cellStyle name="Calculation 2 3 2 2 3 3 3" xfId="6185" xr:uid="{00000000-0005-0000-0000-0000140A0000}"/>
    <cellStyle name="Calculation 2 3 2 2 3 4" xfId="6186" xr:uid="{00000000-0005-0000-0000-0000150A0000}"/>
    <cellStyle name="Calculation 2 3 2 2 3 4 2" xfId="6187" xr:uid="{00000000-0005-0000-0000-0000160A0000}"/>
    <cellStyle name="Calculation 2 3 2 2 3 5" xfId="6188" xr:uid="{00000000-0005-0000-0000-0000170A0000}"/>
    <cellStyle name="Calculation 2 3 2 2 3 5 2" xfId="6189" xr:uid="{00000000-0005-0000-0000-0000180A0000}"/>
    <cellStyle name="Calculation 2 3 2 2 3 6" xfId="6190" xr:uid="{00000000-0005-0000-0000-0000190A0000}"/>
    <cellStyle name="Calculation 2 3 2 2 4" xfId="6191" xr:uid="{00000000-0005-0000-0000-00001A0A0000}"/>
    <cellStyle name="Calculation 2 3 2 2 4 2" xfId="6192" xr:uid="{00000000-0005-0000-0000-00001B0A0000}"/>
    <cellStyle name="Calculation 2 3 2 2 4 2 2" xfId="6193" xr:uid="{00000000-0005-0000-0000-00001C0A0000}"/>
    <cellStyle name="Calculation 2 3 2 2 4 2 2 2" xfId="6194" xr:uid="{00000000-0005-0000-0000-00001D0A0000}"/>
    <cellStyle name="Calculation 2 3 2 2 4 2 3" xfId="6195" xr:uid="{00000000-0005-0000-0000-00001E0A0000}"/>
    <cellStyle name="Calculation 2 3 2 2 4 3" xfId="6196" xr:uid="{00000000-0005-0000-0000-00001F0A0000}"/>
    <cellStyle name="Calculation 2 3 2 2 4 3 2" xfId="6197" xr:uid="{00000000-0005-0000-0000-0000200A0000}"/>
    <cellStyle name="Calculation 2 3 2 2 4 4" xfId="6198" xr:uid="{00000000-0005-0000-0000-0000210A0000}"/>
    <cellStyle name="Calculation 2 3 2 2 4 4 2" xfId="6199" xr:uid="{00000000-0005-0000-0000-0000220A0000}"/>
    <cellStyle name="Calculation 2 3 2 2 4 5" xfId="6200" xr:uid="{00000000-0005-0000-0000-0000230A0000}"/>
    <cellStyle name="Calculation 2 3 2 2 5" xfId="6201" xr:uid="{00000000-0005-0000-0000-0000240A0000}"/>
    <cellStyle name="Calculation 2 3 2 2 5 2" xfId="6202" xr:uid="{00000000-0005-0000-0000-0000250A0000}"/>
    <cellStyle name="Calculation 2 3 2 2 5 2 2" xfId="6203" xr:uid="{00000000-0005-0000-0000-0000260A0000}"/>
    <cellStyle name="Calculation 2 3 2 2 5 2 2 2" xfId="6204" xr:uid="{00000000-0005-0000-0000-0000270A0000}"/>
    <cellStyle name="Calculation 2 3 2 2 5 2 3" xfId="6205" xr:uid="{00000000-0005-0000-0000-0000280A0000}"/>
    <cellStyle name="Calculation 2 3 2 2 5 3" xfId="6206" xr:uid="{00000000-0005-0000-0000-0000290A0000}"/>
    <cellStyle name="Calculation 2 3 2 2 5 3 2" xfId="6207" xr:uid="{00000000-0005-0000-0000-00002A0A0000}"/>
    <cellStyle name="Calculation 2 3 2 2 5 4" xfId="6208" xr:uid="{00000000-0005-0000-0000-00002B0A0000}"/>
    <cellStyle name="Calculation 2 3 2 2 5 4 2" xfId="6209" xr:uid="{00000000-0005-0000-0000-00002C0A0000}"/>
    <cellStyle name="Calculation 2 3 2 2 5 5" xfId="6210" xr:uid="{00000000-0005-0000-0000-00002D0A0000}"/>
    <cellStyle name="Calculation 2 3 2 2 6" xfId="6211" xr:uid="{00000000-0005-0000-0000-00002E0A0000}"/>
    <cellStyle name="Calculation 2 3 2 2 6 2" xfId="6212" xr:uid="{00000000-0005-0000-0000-00002F0A0000}"/>
    <cellStyle name="Calculation 2 3 2 2 6 2 2" xfId="6213" xr:uid="{00000000-0005-0000-0000-0000300A0000}"/>
    <cellStyle name="Calculation 2 3 2 2 6 3" xfId="6214" xr:uid="{00000000-0005-0000-0000-0000310A0000}"/>
    <cellStyle name="Calculation 2 3 2 2 7" xfId="6215" xr:uid="{00000000-0005-0000-0000-0000320A0000}"/>
    <cellStyle name="Calculation 2 3 2 2 7 2" xfId="6216" xr:uid="{00000000-0005-0000-0000-0000330A0000}"/>
    <cellStyle name="Calculation 2 3 2 2 8" xfId="6217" xr:uid="{00000000-0005-0000-0000-0000340A0000}"/>
    <cellStyle name="Calculation 2 3 2 2 8 2" xfId="6218" xr:uid="{00000000-0005-0000-0000-0000350A0000}"/>
    <cellStyle name="Calculation 2 3 2 2 9" xfId="6219" xr:uid="{00000000-0005-0000-0000-0000360A0000}"/>
    <cellStyle name="Calculation 2 3 2 3" xfId="6220" xr:uid="{00000000-0005-0000-0000-0000370A0000}"/>
    <cellStyle name="Calculation 2 3 2 3 2" xfId="6221" xr:uid="{00000000-0005-0000-0000-0000380A0000}"/>
    <cellStyle name="Calculation 2 3 2 4" xfId="6222" xr:uid="{00000000-0005-0000-0000-0000390A0000}"/>
    <cellStyle name="Calculation 2 3 2 4 2" xfId="6223" xr:uid="{00000000-0005-0000-0000-00003A0A0000}"/>
    <cellStyle name="Calculation 2 3 2 5" xfId="6224" xr:uid="{00000000-0005-0000-0000-00003B0A0000}"/>
    <cellStyle name="Calculation 2 3 2 5 2" xfId="6225" xr:uid="{00000000-0005-0000-0000-00003C0A0000}"/>
    <cellStyle name="Calculation 2 3 2 6" xfId="6226" xr:uid="{00000000-0005-0000-0000-00003D0A0000}"/>
    <cellStyle name="Calculation 2 3 2 6 2" xfId="6227" xr:uid="{00000000-0005-0000-0000-00003E0A0000}"/>
    <cellStyle name="Calculation 2 3 3" xfId="6228" xr:uid="{00000000-0005-0000-0000-00003F0A0000}"/>
    <cellStyle name="Calculation 2 3 3 2" xfId="6229" xr:uid="{00000000-0005-0000-0000-0000400A0000}"/>
    <cellStyle name="Calculation 2 3 3 2 2" xfId="6230" xr:uid="{00000000-0005-0000-0000-0000410A0000}"/>
    <cellStyle name="Calculation 2 3 3 2 2 2" xfId="6231" xr:uid="{00000000-0005-0000-0000-0000420A0000}"/>
    <cellStyle name="Calculation 2 3 3 2 2 2 2" xfId="6232" xr:uid="{00000000-0005-0000-0000-0000430A0000}"/>
    <cellStyle name="Calculation 2 3 3 2 2 2 2 2" xfId="6233" xr:uid="{00000000-0005-0000-0000-0000440A0000}"/>
    <cellStyle name="Calculation 2 3 3 2 2 2 3" xfId="6234" xr:uid="{00000000-0005-0000-0000-0000450A0000}"/>
    <cellStyle name="Calculation 2 3 3 2 2 3" xfId="6235" xr:uid="{00000000-0005-0000-0000-0000460A0000}"/>
    <cellStyle name="Calculation 2 3 3 2 2 3 2" xfId="6236" xr:uid="{00000000-0005-0000-0000-0000470A0000}"/>
    <cellStyle name="Calculation 2 3 3 2 2 4" xfId="6237" xr:uid="{00000000-0005-0000-0000-0000480A0000}"/>
    <cellStyle name="Calculation 2 3 3 2 2 4 2" xfId="6238" xr:uid="{00000000-0005-0000-0000-0000490A0000}"/>
    <cellStyle name="Calculation 2 3 3 2 2 5" xfId="6239" xr:uid="{00000000-0005-0000-0000-00004A0A0000}"/>
    <cellStyle name="Calculation 2 3 3 2 3" xfId="6240" xr:uid="{00000000-0005-0000-0000-00004B0A0000}"/>
    <cellStyle name="Calculation 2 3 3 2 3 2" xfId="6241" xr:uid="{00000000-0005-0000-0000-00004C0A0000}"/>
    <cellStyle name="Calculation 2 3 3 2 3 2 2" xfId="6242" xr:uid="{00000000-0005-0000-0000-00004D0A0000}"/>
    <cellStyle name="Calculation 2 3 3 2 3 3" xfId="6243" xr:uid="{00000000-0005-0000-0000-00004E0A0000}"/>
    <cellStyle name="Calculation 2 3 3 2 4" xfId="6244" xr:uid="{00000000-0005-0000-0000-00004F0A0000}"/>
    <cellStyle name="Calculation 2 3 3 2 4 2" xfId="6245" xr:uid="{00000000-0005-0000-0000-0000500A0000}"/>
    <cellStyle name="Calculation 2 3 3 2 5" xfId="6246" xr:uid="{00000000-0005-0000-0000-0000510A0000}"/>
    <cellStyle name="Calculation 2 3 3 2 5 2" xfId="6247" xr:uid="{00000000-0005-0000-0000-0000520A0000}"/>
    <cellStyle name="Calculation 2 3 3 2 6" xfId="6248" xr:uid="{00000000-0005-0000-0000-0000530A0000}"/>
    <cellStyle name="Calculation 2 3 3 3" xfId="6249" xr:uid="{00000000-0005-0000-0000-0000540A0000}"/>
    <cellStyle name="Calculation 2 3 3 3 2" xfId="6250" xr:uid="{00000000-0005-0000-0000-0000550A0000}"/>
    <cellStyle name="Calculation 2 3 3 3 2 2" xfId="6251" xr:uid="{00000000-0005-0000-0000-0000560A0000}"/>
    <cellStyle name="Calculation 2 3 3 3 2 2 2" xfId="6252" xr:uid="{00000000-0005-0000-0000-0000570A0000}"/>
    <cellStyle name="Calculation 2 3 3 3 2 2 2 2" xfId="6253" xr:uid="{00000000-0005-0000-0000-0000580A0000}"/>
    <cellStyle name="Calculation 2 3 3 3 2 2 3" xfId="6254" xr:uid="{00000000-0005-0000-0000-0000590A0000}"/>
    <cellStyle name="Calculation 2 3 3 3 2 3" xfId="6255" xr:uid="{00000000-0005-0000-0000-00005A0A0000}"/>
    <cellStyle name="Calculation 2 3 3 3 2 3 2" xfId="6256" xr:uid="{00000000-0005-0000-0000-00005B0A0000}"/>
    <cellStyle name="Calculation 2 3 3 3 2 4" xfId="6257" xr:uid="{00000000-0005-0000-0000-00005C0A0000}"/>
    <cellStyle name="Calculation 2 3 3 3 2 4 2" xfId="6258" xr:uid="{00000000-0005-0000-0000-00005D0A0000}"/>
    <cellStyle name="Calculation 2 3 3 3 2 5" xfId="6259" xr:uid="{00000000-0005-0000-0000-00005E0A0000}"/>
    <cellStyle name="Calculation 2 3 3 3 3" xfId="6260" xr:uid="{00000000-0005-0000-0000-00005F0A0000}"/>
    <cellStyle name="Calculation 2 3 3 3 3 2" xfId="6261" xr:uid="{00000000-0005-0000-0000-0000600A0000}"/>
    <cellStyle name="Calculation 2 3 3 3 3 2 2" xfId="6262" xr:uid="{00000000-0005-0000-0000-0000610A0000}"/>
    <cellStyle name="Calculation 2 3 3 3 3 3" xfId="6263" xr:uid="{00000000-0005-0000-0000-0000620A0000}"/>
    <cellStyle name="Calculation 2 3 3 3 4" xfId="6264" xr:uid="{00000000-0005-0000-0000-0000630A0000}"/>
    <cellStyle name="Calculation 2 3 3 3 4 2" xfId="6265" xr:uid="{00000000-0005-0000-0000-0000640A0000}"/>
    <cellStyle name="Calculation 2 3 3 3 5" xfId="6266" xr:uid="{00000000-0005-0000-0000-0000650A0000}"/>
    <cellStyle name="Calculation 2 3 3 3 5 2" xfId="6267" xr:uid="{00000000-0005-0000-0000-0000660A0000}"/>
    <cellStyle name="Calculation 2 3 3 3 6" xfId="6268" xr:uid="{00000000-0005-0000-0000-0000670A0000}"/>
    <cellStyle name="Calculation 2 3 3 4" xfId="6269" xr:uid="{00000000-0005-0000-0000-0000680A0000}"/>
    <cellStyle name="Calculation 2 3 3 4 2" xfId="6270" xr:uid="{00000000-0005-0000-0000-0000690A0000}"/>
    <cellStyle name="Calculation 2 3 3 4 2 2" xfId="6271" xr:uid="{00000000-0005-0000-0000-00006A0A0000}"/>
    <cellStyle name="Calculation 2 3 3 4 2 2 2" xfId="6272" xr:uid="{00000000-0005-0000-0000-00006B0A0000}"/>
    <cellStyle name="Calculation 2 3 3 4 2 3" xfId="6273" xr:uid="{00000000-0005-0000-0000-00006C0A0000}"/>
    <cellStyle name="Calculation 2 3 3 4 3" xfId="6274" xr:uid="{00000000-0005-0000-0000-00006D0A0000}"/>
    <cellStyle name="Calculation 2 3 3 4 3 2" xfId="6275" xr:uid="{00000000-0005-0000-0000-00006E0A0000}"/>
    <cellStyle name="Calculation 2 3 3 4 4" xfId="6276" xr:uid="{00000000-0005-0000-0000-00006F0A0000}"/>
    <cellStyle name="Calculation 2 3 3 4 4 2" xfId="6277" xr:uid="{00000000-0005-0000-0000-0000700A0000}"/>
    <cellStyle name="Calculation 2 3 3 4 5" xfId="6278" xr:uid="{00000000-0005-0000-0000-0000710A0000}"/>
    <cellStyle name="Calculation 2 3 3 5" xfId="6279" xr:uid="{00000000-0005-0000-0000-0000720A0000}"/>
    <cellStyle name="Calculation 2 3 3 5 2" xfId="6280" xr:uid="{00000000-0005-0000-0000-0000730A0000}"/>
    <cellStyle name="Calculation 2 3 3 5 2 2" xfId="6281" xr:uid="{00000000-0005-0000-0000-0000740A0000}"/>
    <cellStyle name="Calculation 2 3 3 5 2 2 2" xfId="6282" xr:uid="{00000000-0005-0000-0000-0000750A0000}"/>
    <cellStyle name="Calculation 2 3 3 5 2 3" xfId="6283" xr:uid="{00000000-0005-0000-0000-0000760A0000}"/>
    <cellStyle name="Calculation 2 3 3 5 3" xfId="6284" xr:uid="{00000000-0005-0000-0000-0000770A0000}"/>
    <cellStyle name="Calculation 2 3 3 5 3 2" xfId="6285" xr:uid="{00000000-0005-0000-0000-0000780A0000}"/>
    <cellStyle name="Calculation 2 3 3 5 4" xfId="6286" xr:uid="{00000000-0005-0000-0000-0000790A0000}"/>
    <cellStyle name="Calculation 2 3 3 5 4 2" xfId="6287" xr:uid="{00000000-0005-0000-0000-00007A0A0000}"/>
    <cellStyle name="Calculation 2 3 3 5 5" xfId="6288" xr:uid="{00000000-0005-0000-0000-00007B0A0000}"/>
    <cellStyle name="Calculation 2 3 3 6" xfId="6289" xr:uid="{00000000-0005-0000-0000-00007C0A0000}"/>
    <cellStyle name="Calculation 2 3 3 6 2" xfId="6290" xr:uid="{00000000-0005-0000-0000-00007D0A0000}"/>
    <cellStyle name="Calculation 2 3 3 6 2 2" xfId="6291" xr:uid="{00000000-0005-0000-0000-00007E0A0000}"/>
    <cellStyle name="Calculation 2 3 3 6 3" xfId="6292" xr:uid="{00000000-0005-0000-0000-00007F0A0000}"/>
    <cellStyle name="Calculation 2 3 3 7" xfId="6293" xr:uid="{00000000-0005-0000-0000-0000800A0000}"/>
    <cellStyle name="Calculation 2 3 3 7 2" xfId="6294" xr:uid="{00000000-0005-0000-0000-0000810A0000}"/>
    <cellStyle name="Calculation 2 3 3 8" xfId="6295" xr:uid="{00000000-0005-0000-0000-0000820A0000}"/>
    <cellStyle name="Calculation 2 3 3 8 2" xfId="6296" xr:uid="{00000000-0005-0000-0000-0000830A0000}"/>
    <cellStyle name="Calculation 2 3 3 9" xfId="6297" xr:uid="{00000000-0005-0000-0000-0000840A0000}"/>
    <cellStyle name="Calculation 2 3 4" xfId="6298" xr:uid="{00000000-0005-0000-0000-0000850A0000}"/>
    <cellStyle name="Calculation 2 3 4 2" xfId="6299" xr:uid="{00000000-0005-0000-0000-0000860A0000}"/>
    <cellStyle name="Calculation 2 3 5" xfId="6300" xr:uid="{00000000-0005-0000-0000-0000870A0000}"/>
    <cellStyle name="Calculation 2 3 5 2" xfId="6301" xr:uid="{00000000-0005-0000-0000-0000880A0000}"/>
    <cellStyle name="Calculation 2 3 6" xfId="6302" xr:uid="{00000000-0005-0000-0000-0000890A0000}"/>
    <cellStyle name="Calculation 2 3 6 2" xfId="6303" xr:uid="{00000000-0005-0000-0000-00008A0A0000}"/>
    <cellStyle name="Calculation 2 3 7" xfId="6304" xr:uid="{00000000-0005-0000-0000-00008B0A0000}"/>
    <cellStyle name="Calculation 2 3 7 2" xfId="6305" xr:uid="{00000000-0005-0000-0000-00008C0A0000}"/>
    <cellStyle name="Calculation 2 4" xfId="6306" xr:uid="{00000000-0005-0000-0000-00008D0A0000}"/>
    <cellStyle name="Calculation 2 4 2" xfId="6307" xr:uid="{00000000-0005-0000-0000-00008E0A0000}"/>
    <cellStyle name="Calculation 2 4 2 2" xfId="6308" xr:uid="{00000000-0005-0000-0000-00008F0A0000}"/>
    <cellStyle name="Calculation 2 4 2 2 2" xfId="6309" xr:uid="{00000000-0005-0000-0000-0000900A0000}"/>
    <cellStyle name="Calculation 2 4 2 2 2 2" xfId="6310" xr:uid="{00000000-0005-0000-0000-0000910A0000}"/>
    <cellStyle name="Calculation 2 4 2 2 2 2 2" xfId="6311" xr:uid="{00000000-0005-0000-0000-0000920A0000}"/>
    <cellStyle name="Calculation 2 4 2 2 2 2 2 2" xfId="6312" xr:uid="{00000000-0005-0000-0000-0000930A0000}"/>
    <cellStyle name="Calculation 2 4 2 2 2 2 2 2 2" xfId="6313" xr:uid="{00000000-0005-0000-0000-0000940A0000}"/>
    <cellStyle name="Calculation 2 4 2 2 2 2 2 3" xfId="6314" xr:uid="{00000000-0005-0000-0000-0000950A0000}"/>
    <cellStyle name="Calculation 2 4 2 2 2 2 3" xfId="6315" xr:uid="{00000000-0005-0000-0000-0000960A0000}"/>
    <cellStyle name="Calculation 2 4 2 2 2 2 3 2" xfId="6316" xr:uid="{00000000-0005-0000-0000-0000970A0000}"/>
    <cellStyle name="Calculation 2 4 2 2 2 2 4" xfId="6317" xr:uid="{00000000-0005-0000-0000-0000980A0000}"/>
    <cellStyle name="Calculation 2 4 2 2 2 2 4 2" xfId="6318" xr:uid="{00000000-0005-0000-0000-0000990A0000}"/>
    <cellStyle name="Calculation 2 4 2 2 2 2 5" xfId="6319" xr:uid="{00000000-0005-0000-0000-00009A0A0000}"/>
    <cellStyle name="Calculation 2 4 2 2 2 3" xfId="6320" xr:uid="{00000000-0005-0000-0000-00009B0A0000}"/>
    <cellStyle name="Calculation 2 4 2 2 2 3 2" xfId="6321" xr:uid="{00000000-0005-0000-0000-00009C0A0000}"/>
    <cellStyle name="Calculation 2 4 2 2 2 3 2 2" xfId="6322" xr:uid="{00000000-0005-0000-0000-00009D0A0000}"/>
    <cellStyle name="Calculation 2 4 2 2 2 3 3" xfId="6323" xr:uid="{00000000-0005-0000-0000-00009E0A0000}"/>
    <cellStyle name="Calculation 2 4 2 2 2 4" xfId="6324" xr:uid="{00000000-0005-0000-0000-00009F0A0000}"/>
    <cellStyle name="Calculation 2 4 2 2 2 4 2" xfId="6325" xr:uid="{00000000-0005-0000-0000-0000A00A0000}"/>
    <cellStyle name="Calculation 2 4 2 2 2 5" xfId="6326" xr:uid="{00000000-0005-0000-0000-0000A10A0000}"/>
    <cellStyle name="Calculation 2 4 2 2 2 5 2" xfId="6327" xr:uid="{00000000-0005-0000-0000-0000A20A0000}"/>
    <cellStyle name="Calculation 2 4 2 2 2 6" xfId="6328" xr:uid="{00000000-0005-0000-0000-0000A30A0000}"/>
    <cellStyle name="Calculation 2 4 2 2 3" xfId="6329" xr:uid="{00000000-0005-0000-0000-0000A40A0000}"/>
    <cellStyle name="Calculation 2 4 2 2 3 2" xfId="6330" xr:uid="{00000000-0005-0000-0000-0000A50A0000}"/>
    <cellStyle name="Calculation 2 4 2 2 3 2 2" xfId="6331" xr:uid="{00000000-0005-0000-0000-0000A60A0000}"/>
    <cellStyle name="Calculation 2 4 2 2 3 2 2 2" xfId="6332" xr:uid="{00000000-0005-0000-0000-0000A70A0000}"/>
    <cellStyle name="Calculation 2 4 2 2 3 2 2 2 2" xfId="6333" xr:uid="{00000000-0005-0000-0000-0000A80A0000}"/>
    <cellStyle name="Calculation 2 4 2 2 3 2 2 3" xfId="6334" xr:uid="{00000000-0005-0000-0000-0000A90A0000}"/>
    <cellStyle name="Calculation 2 4 2 2 3 2 3" xfId="6335" xr:uid="{00000000-0005-0000-0000-0000AA0A0000}"/>
    <cellStyle name="Calculation 2 4 2 2 3 2 3 2" xfId="6336" xr:uid="{00000000-0005-0000-0000-0000AB0A0000}"/>
    <cellStyle name="Calculation 2 4 2 2 3 2 4" xfId="6337" xr:uid="{00000000-0005-0000-0000-0000AC0A0000}"/>
    <cellStyle name="Calculation 2 4 2 2 3 2 4 2" xfId="6338" xr:uid="{00000000-0005-0000-0000-0000AD0A0000}"/>
    <cellStyle name="Calculation 2 4 2 2 3 2 5" xfId="6339" xr:uid="{00000000-0005-0000-0000-0000AE0A0000}"/>
    <cellStyle name="Calculation 2 4 2 2 3 3" xfId="6340" xr:uid="{00000000-0005-0000-0000-0000AF0A0000}"/>
    <cellStyle name="Calculation 2 4 2 2 3 3 2" xfId="6341" xr:uid="{00000000-0005-0000-0000-0000B00A0000}"/>
    <cellStyle name="Calculation 2 4 2 2 3 3 2 2" xfId="6342" xr:uid="{00000000-0005-0000-0000-0000B10A0000}"/>
    <cellStyle name="Calculation 2 4 2 2 3 3 3" xfId="6343" xr:uid="{00000000-0005-0000-0000-0000B20A0000}"/>
    <cellStyle name="Calculation 2 4 2 2 3 4" xfId="6344" xr:uid="{00000000-0005-0000-0000-0000B30A0000}"/>
    <cellStyle name="Calculation 2 4 2 2 3 4 2" xfId="6345" xr:uid="{00000000-0005-0000-0000-0000B40A0000}"/>
    <cellStyle name="Calculation 2 4 2 2 3 5" xfId="6346" xr:uid="{00000000-0005-0000-0000-0000B50A0000}"/>
    <cellStyle name="Calculation 2 4 2 2 3 5 2" xfId="6347" xr:uid="{00000000-0005-0000-0000-0000B60A0000}"/>
    <cellStyle name="Calculation 2 4 2 2 3 6" xfId="6348" xr:uid="{00000000-0005-0000-0000-0000B70A0000}"/>
    <cellStyle name="Calculation 2 4 2 2 4" xfId="6349" xr:uid="{00000000-0005-0000-0000-0000B80A0000}"/>
    <cellStyle name="Calculation 2 4 2 2 4 2" xfId="6350" xr:uid="{00000000-0005-0000-0000-0000B90A0000}"/>
    <cellStyle name="Calculation 2 4 2 2 4 2 2" xfId="6351" xr:uid="{00000000-0005-0000-0000-0000BA0A0000}"/>
    <cellStyle name="Calculation 2 4 2 2 4 2 2 2" xfId="6352" xr:uid="{00000000-0005-0000-0000-0000BB0A0000}"/>
    <cellStyle name="Calculation 2 4 2 2 4 2 3" xfId="6353" xr:uid="{00000000-0005-0000-0000-0000BC0A0000}"/>
    <cellStyle name="Calculation 2 4 2 2 4 3" xfId="6354" xr:uid="{00000000-0005-0000-0000-0000BD0A0000}"/>
    <cellStyle name="Calculation 2 4 2 2 4 3 2" xfId="6355" xr:uid="{00000000-0005-0000-0000-0000BE0A0000}"/>
    <cellStyle name="Calculation 2 4 2 2 4 4" xfId="6356" xr:uid="{00000000-0005-0000-0000-0000BF0A0000}"/>
    <cellStyle name="Calculation 2 4 2 2 4 4 2" xfId="6357" xr:uid="{00000000-0005-0000-0000-0000C00A0000}"/>
    <cellStyle name="Calculation 2 4 2 2 4 5" xfId="6358" xr:uid="{00000000-0005-0000-0000-0000C10A0000}"/>
    <cellStyle name="Calculation 2 4 2 2 5" xfId="6359" xr:uid="{00000000-0005-0000-0000-0000C20A0000}"/>
    <cellStyle name="Calculation 2 4 2 2 5 2" xfId="6360" xr:uid="{00000000-0005-0000-0000-0000C30A0000}"/>
    <cellStyle name="Calculation 2 4 2 2 5 2 2" xfId="6361" xr:uid="{00000000-0005-0000-0000-0000C40A0000}"/>
    <cellStyle name="Calculation 2 4 2 2 5 2 2 2" xfId="6362" xr:uid="{00000000-0005-0000-0000-0000C50A0000}"/>
    <cellStyle name="Calculation 2 4 2 2 5 2 3" xfId="6363" xr:uid="{00000000-0005-0000-0000-0000C60A0000}"/>
    <cellStyle name="Calculation 2 4 2 2 5 3" xfId="6364" xr:uid="{00000000-0005-0000-0000-0000C70A0000}"/>
    <cellStyle name="Calculation 2 4 2 2 5 3 2" xfId="6365" xr:uid="{00000000-0005-0000-0000-0000C80A0000}"/>
    <cellStyle name="Calculation 2 4 2 2 5 4" xfId="6366" xr:uid="{00000000-0005-0000-0000-0000C90A0000}"/>
    <cellStyle name="Calculation 2 4 2 2 5 4 2" xfId="6367" xr:uid="{00000000-0005-0000-0000-0000CA0A0000}"/>
    <cellStyle name="Calculation 2 4 2 2 5 5" xfId="6368" xr:uid="{00000000-0005-0000-0000-0000CB0A0000}"/>
    <cellStyle name="Calculation 2 4 2 2 6" xfId="6369" xr:uid="{00000000-0005-0000-0000-0000CC0A0000}"/>
    <cellStyle name="Calculation 2 4 2 2 6 2" xfId="6370" xr:uid="{00000000-0005-0000-0000-0000CD0A0000}"/>
    <cellStyle name="Calculation 2 4 2 2 6 2 2" xfId="6371" xr:uid="{00000000-0005-0000-0000-0000CE0A0000}"/>
    <cellStyle name="Calculation 2 4 2 2 6 3" xfId="6372" xr:uid="{00000000-0005-0000-0000-0000CF0A0000}"/>
    <cellStyle name="Calculation 2 4 2 2 7" xfId="6373" xr:uid="{00000000-0005-0000-0000-0000D00A0000}"/>
    <cellStyle name="Calculation 2 4 2 2 7 2" xfId="6374" xr:uid="{00000000-0005-0000-0000-0000D10A0000}"/>
    <cellStyle name="Calculation 2 4 2 2 8" xfId="6375" xr:uid="{00000000-0005-0000-0000-0000D20A0000}"/>
    <cellStyle name="Calculation 2 4 2 2 8 2" xfId="6376" xr:uid="{00000000-0005-0000-0000-0000D30A0000}"/>
    <cellStyle name="Calculation 2 4 2 2 9" xfId="6377" xr:uid="{00000000-0005-0000-0000-0000D40A0000}"/>
    <cellStyle name="Calculation 2 4 2 3" xfId="6378" xr:uid="{00000000-0005-0000-0000-0000D50A0000}"/>
    <cellStyle name="Calculation 2 4 2 3 2" xfId="6379" xr:uid="{00000000-0005-0000-0000-0000D60A0000}"/>
    <cellStyle name="Calculation 2 4 2 4" xfId="6380" xr:uid="{00000000-0005-0000-0000-0000D70A0000}"/>
    <cellStyle name="Calculation 2 4 2 4 2" xfId="6381" xr:uid="{00000000-0005-0000-0000-0000D80A0000}"/>
    <cellStyle name="Calculation 2 4 2 5" xfId="6382" xr:uid="{00000000-0005-0000-0000-0000D90A0000}"/>
    <cellStyle name="Calculation 2 4 2 5 2" xfId="6383" xr:uid="{00000000-0005-0000-0000-0000DA0A0000}"/>
    <cellStyle name="Calculation 2 4 2 6" xfId="6384" xr:uid="{00000000-0005-0000-0000-0000DB0A0000}"/>
    <cellStyle name="Calculation 2 4 2 6 2" xfId="6385" xr:uid="{00000000-0005-0000-0000-0000DC0A0000}"/>
    <cellStyle name="Calculation 2 4 3" xfId="6386" xr:uid="{00000000-0005-0000-0000-0000DD0A0000}"/>
    <cellStyle name="Calculation 2 4 3 2" xfId="6387" xr:uid="{00000000-0005-0000-0000-0000DE0A0000}"/>
    <cellStyle name="Calculation 2 4 3 2 2" xfId="6388" xr:uid="{00000000-0005-0000-0000-0000DF0A0000}"/>
    <cellStyle name="Calculation 2 4 3 2 2 2" xfId="6389" xr:uid="{00000000-0005-0000-0000-0000E00A0000}"/>
    <cellStyle name="Calculation 2 4 3 2 2 2 2" xfId="6390" xr:uid="{00000000-0005-0000-0000-0000E10A0000}"/>
    <cellStyle name="Calculation 2 4 3 2 2 2 2 2" xfId="6391" xr:uid="{00000000-0005-0000-0000-0000E20A0000}"/>
    <cellStyle name="Calculation 2 4 3 2 2 2 3" xfId="6392" xr:uid="{00000000-0005-0000-0000-0000E30A0000}"/>
    <cellStyle name="Calculation 2 4 3 2 2 3" xfId="6393" xr:uid="{00000000-0005-0000-0000-0000E40A0000}"/>
    <cellStyle name="Calculation 2 4 3 2 2 3 2" xfId="6394" xr:uid="{00000000-0005-0000-0000-0000E50A0000}"/>
    <cellStyle name="Calculation 2 4 3 2 2 4" xfId="6395" xr:uid="{00000000-0005-0000-0000-0000E60A0000}"/>
    <cellStyle name="Calculation 2 4 3 2 2 4 2" xfId="6396" xr:uid="{00000000-0005-0000-0000-0000E70A0000}"/>
    <cellStyle name="Calculation 2 4 3 2 2 5" xfId="6397" xr:uid="{00000000-0005-0000-0000-0000E80A0000}"/>
    <cellStyle name="Calculation 2 4 3 2 3" xfId="6398" xr:uid="{00000000-0005-0000-0000-0000E90A0000}"/>
    <cellStyle name="Calculation 2 4 3 2 3 2" xfId="6399" xr:uid="{00000000-0005-0000-0000-0000EA0A0000}"/>
    <cellStyle name="Calculation 2 4 3 2 3 2 2" xfId="6400" xr:uid="{00000000-0005-0000-0000-0000EB0A0000}"/>
    <cellStyle name="Calculation 2 4 3 2 3 3" xfId="6401" xr:uid="{00000000-0005-0000-0000-0000EC0A0000}"/>
    <cellStyle name="Calculation 2 4 3 2 4" xfId="6402" xr:uid="{00000000-0005-0000-0000-0000ED0A0000}"/>
    <cellStyle name="Calculation 2 4 3 2 4 2" xfId="6403" xr:uid="{00000000-0005-0000-0000-0000EE0A0000}"/>
    <cellStyle name="Calculation 2 4 3 2 5" xfId="6404" xr:uid="{00000000-0005-0000-0000-0000EF0A0000}"/>
    <cellStyle name="Calculation 2 4 3 2 5 2" xfId="6405" xr:uid="{00000000-0005-0000-0000-0000F00A0000}"/>
    <cellStyle name="Calculation 2 4 3 2 6" xfId="6406" xr:uid="{00000000-0005-0000-0000-0000F10A0000}"/>
    <cellStyle name="Calculation 2 4 3 3" xfId="6407" xr:uid="{00000000-0005-0000-0000-0000F20A0000}"/>
    <cellStyle name="Calculation 2 4 3 3 2" xfId="6408" xr:uid="{00000000-0005-0000-0000-0000F30A0000}"/>
    <cellStyle name="Calculation 2 4 3 3 2 2" xfId="6409" xr:uid="{00000000-0005-0000-0000-0000F40A0000}"/>
    <cellStyle name="Calculation 2 4 3 3 2 2 2" xfId="6410" xr:uid="{00000000-0005-0000-0000-0000F50A0000}"/>
    <cellStyle name="Calculation 2 4 3 3 2 2 2 2" xfId="6411" xr:uid="{00000000-0005-0000-0000-0000F60A0000}"/>
    <cellStyle name="Calculation 2 4 3 3 2 2 3" xfId="6412" xr:uid="{00000000-0005-0000-0000-0000F70A0000}"/>
    <cellStyle name="Calculation 2 4 3 3 2 3" xfId="6413" xr:uid="{00000000-0005-0000-0000-0000F80A0000}"/>
    <cellStyle name="Calculation 2 4 3 3 2 3 2" xfId="6414" xr:uid="{00000000-0005-0000-0000-0000F90A0000}"/>
    <cellStyle name="Calculation 2 4 3 3 2 4" xfId="6415" xr:uid="{00000000-0005-0000-0000-0000FA0A0000}"/>
    <cellStyle name="Calculation 2 4 3 3 2 4 2" xfId="6416" xr:uid="{00000000-0005-0000-0000-0000FB0A0000}"/>
    <cellStyle name="Calculation 2 4 3 3 2 5" xfId="6417" xr:uid="{00000000-0005-0000-0000-0000FC0A0000}"/>
    <cellStyle name="Calculation 2 4 3 3 3" xfId="6418" xr:uid="{00000000-0005-0000-0000-0000FD0A0000}"/>
    <cellStyle name="Calculation 2 4 3 3 3 2" xfId="6419" xr:uid="{00000000-0005-0000-0000-0000FE0A0000}"/>
    <cellStyle name="Calculation 2 4 3 3 3 2 2" xfId="6420" xr:uid="{00000000-0005-0000-0000-0000FF0A0000}"/>
    <cellStyle name="Calculation 2 4 3 3 3 3" xfId="6421" xr:uid="{00000000-0005-0000-0000-0000000B0000}"/>
    <cellStyle name="Calculation 2 4 3 3 4" xfId="6422" xr:uid="{00000000-0005-0000-0000-0000010B0000}"/>
    <cellStyle name="Calculation 2 4 3 3 4 2" xfId="6423" xr:uid="{00000000-0005-0000-0000-0000020B0000}"/>
    <cellStyle name="Calculation 2 4 3 3 5" xfId="6424" xr:uid="{00000000-0005-0000-0000-0000030B0000}"/>
    <cellStyle name="Calculation 2 4 3 3 5 2" xfId="6425" xr:uid="{00000000-0005-0000-0000-0000040B0000}"/>
    <cellStyle name="Calculation 2 4 3 3 6" xfId="6426" xr:uid="{00000000-0005-0000-0000-0000050B0000}"/>
    <cellStyle name="Calculation 2 4 3 4" xfId="6427" xr:uid="{00000000-0005-0000-0000-0000060B0000}"/>
    <cellStyle name="Calculation 2 4 3 4 2" xfId="6428" xr:uid="{00000000-0005-0000-0000-0000070B0000}"/>
    <cellStyle name="Calculation 2 4 3 4 2 2" xfId="6429" xr:uid="{00000000-0005-0000-0000-0000080B0000}"/>
    <cellStyle name="Calculation 2 4 3 4 2 2 2" xfId="6430" xr:uid="{00000000-0005-0000-0000-0000090B0000}"/>
    <cellStyle name="Calculation 2 4 3 4 2 3" xfId="6431" xr:uid="{00000000-0005-0000-0000-00000A0B0000}"/>
    <cellStyle name="Calculation 2 4 3 4 3" xfId="6432" xr:uid="{00000000-0005-0000-0000-00000B0B0000}"/>
    <cellStyle name="Calculation 2 4 3 4 3 2" xfId="6433" xr:uid="{00000000-0005-0000-0000-00000C0B0000}"/>
    <cellStyle name="Calculation 2 4 3 4 4" xfId="6434" xr:uid="{00000000-0005-0000-0000-00000D0B0000}"/>
    <cellStyle name="Calculation 2 4 3 4 4 2" xfId="6435" xr:uid="{00000000-0005-0000-0000-00000E0B0000}"/>
    <cellStyle name="Calculation 2 4 3 4 5" xfId="6436" xr:uid="{00000000-0005-0000-0000-00000F0B0000}"/>
    <cellStyle name="Calculation 2 4 3 5" xfId="6437" xr:uid="{00000000-0005-0000-0000-0000100B0000}"/>
    <cellStyle name="Calculation 2 4 3 5 2" xfId="6438" xr:uid="{00000000-0005-0000-0000-0000110B0000}"/>
    <cellStyle name="Calculation 2 4 3 5 2 2" xfId="6439" xr:uid="{00000000-0005-0000-0000-0000120B0000}"/>
    <cellStyle name="Calculation 2 4 3 5 2 2 2" xfId="6440" xr:uid="{00000000-0005-0000-0000-0000130B0000}"/>
    <cellStyle name="Calculation 2 4 3 5 2 3" xfId="6441" xr:uid="{00000000-0005-0000-0000-0000140B0000}"/>
    <cellStyle name="Calculation 2 4 3 5 3" xfId="6442" xr:uid="{00000000-0005-0000-0000-0000150B0000}"/>
    <cellStyle name="Calculation 2 4 3 5 3 2" xfId="6443" xr:uid="{00000000-0005-0000-0000-0000160B0000}"/>
    <cellStyle name="Calculation 2 4 3 5 4" xfId="6444" xr:uid="{00000000-0005-0000-0000-0000170B0000}"/>
    <cellStyle name="Calculation 2 4 3 5 4 2" xfId="6445" xr:uid="{00000000-0005-0000-0000-0000180B0000}"/>
    <cellStyle name="Calculation 2 4 3 5 5" xfId="6446" xr:uid="{00000000-0005-0000-0000-0000190B0000}"/>
    <cellStyle name="Calculation 2 4 3 6" xfId="6447" xr:uid="{00000000-0005-0000-0000-00001A0B0000}"/>
    <cellStyle name="Calculation 2 4 3 6 2" xfId="6448" xr:uid="{00000000-0005-0000-0000-00001B0B0000}"/>
    <cellStyle name="Calculation 2 4 3 6 2 2" xfId="6449" xr:uid="{00000000-0005-0000-0000-00001C0B0000}"/>
    <cellStyle name="Calculation 2 4 3 6 3" xfId="6450" xr:uid="{00000000-0005-0000-0000-00001D0B0000}"/>
    <cellStyle name="Calculation 2 4 3 7" xfId="6451" xr:uid="{00000000-0005-0000-0000-00001E0B0000}"/>
    <cellStyle name="Calculation 2 4 3 7 2" xfId="6452" xr:uid="{00000000-0005-0000-0000-00001F0B0000}"/>
    <cellStyle name="Calculation 2 4 3 8" xfId="6453" xr:uid="{00000000-0005-0000-0000-0000200B0000}"/>
    <cellStyle name="Calculation 2 4 3 8 2" xfId="6454" xr:uid="{00000000-0005-0000-0000-0000210B0000}"/>
    <cellStyle name="Calculation 2 4 3 9" xfId="6455" xr:uid="{00000000-0005-0000-0000-0000220B0000}"/>
    <cellStyle name="Calculation 2 4 4" xfId="6456" xr:uid="{00000000-0005-0000-0000-0000230B0000}"/>
    <cellStyle name="Calculation 2 4 4 2" xfId="6457" xr:uid="{00000000-0005-0000-0000-0000240B0000}"/>
    <cellStyle name="Calculation 2 4 5" xfId="6458" xr:uid="{00000000-0005-0000-0000-0000250B0000}"/>
    <cellStyle name="Calculation 2 4 5 2" xfId="6459" xr:uid="{00000000-0005-0000-0000-0000260B0000}"/>
    <cellStyle name="Calculation 2 4 6" xfId="6460" xr:uid="{00000000-0005-0000-0000-0000270B0000}"/>
    <cellStyle name="Calculation 2 4 6 2" xfId="6461" xr:uid="{00000000-0005-0000-0000-0000280B0000}"/>
    <cellStyle name="Calculation 2 4 7" xfId="6462" xr:uid="{00000000-0005-0000-0000-0000290B0000}"/>
    <cellStyle name="Calculation 2 4 7 2" xfId="6463" xr:uid="{00000000-0005-0000-0000-00002A0B0000}"/>
    <cellStyle name="Calculation 2 5" xfId="6464" xr:uid="{00000000-0005-0000-0000-00002B0B0000}"/>
    <cellStyle name="Calculation 2 5 2" xfId="6465" xr:uid="{00000000-0005-0000-0000-00002C0B0000}"/>
    <cellStyle name="Calculation 2 5 2 2" xfId="6466" xr:uid="{00000000-0005-0000-0000-00002D0B0000}"/>
    <cellStyle name="Calculation 2 5 2 2 2" xfId="6467" xr:uid="{00000000-0005-0000-0000-00002E0B0000}"/>
    <cellStyle name="Calculation 2 5 2 2 2 2" xfId="6468" xr:uid="{00000000-0005-0000-0000-00002F0B0000}"/>
    <cellStyle name="Calculation 2 5 2 2 2 2 2" xfId="6469" xr:uid="{00000000-0005-0000-0000-0000300B0000}"/>
    <cellStyle name="Calculation 2 5 2 2 2 2 2 2" xfId="6470" xr:uid="{00000000-0005-0000-0000-0000310B0000}"/>
    <cellStyle name="Calculation 2 5 2 2 2 2 2 2 2" xfId="6471" xr:uid="{00000000-0005-0000-0000-0000320B0000}"/>
    <cellStyle name="Calculation 2 5 2 2 2 2 2 3" xfId="6472" xr:uid="{00000000-0005-0000-0000-0000330B0000}"/>
    <cellStyle name="Calculation 2 5 2 2 2 2 3" xfId="6473" xr:uid="{00000000-0005-0000-0000-0000340B0000}"/>
    <cellStyle name="Calculation 2 5 2 2 2 2 3 2" xfId="6474" xr:uid="{00000000-0005-0000-0000-0000350B0000}"/>
    <cellStyle name="Calculation 2 5 2 2 2 2 4" xfId="6475" xr:uid="{00000000-0005-0000-0000-0000360B0000}"/>
    <cellStyle name="Calculation 2 5 2 2 2 2 4 2" xfId="6476" xr:uid="{00000000-0005-0000-0000-0000370B0000}"/>
    <cellStyle name="Calculation 2 5 2 2 2 2 5" xfId="6477" xr:uid="{00000000-0005-0000-0000-0000380B0000}"/>
    <cellStyle name="Calculation 2 5 2 2 2 3" xfId="6478" xr:uid="{00000000-0005-0000-0000-0000390B0000}"/>
    <cellStyle name="Calculation 2 5 2 2 2 3 2" xfId="6479" xr:uid="{00000000-0005-0000-0000-00003A0B0000}"/>
    <cellStyle name="Calculation 2 5 2 2 2 3 2 2" xfId="6480" xr:uid="{00000000-0005-0000-0000-00003B0B0000}"/>
    <cellStyle name="Calculation 2 5 2 2 2 3 3" xfId="6481" xr:uid="{00000000-0005-0000-0000-00003C0B0000}"/>
    <cellStyle name="Calculation 2 5 2 2 2 4" xfId="6482" xr:uid="{00000000-0005-0000-0000-00003D0B0000}"/>
    <cellStyle name="Calculation 2 5 2 2 2 4 2" xfId="6483" xr:uid="{00000000-0005-0000-0000-00003E0B0000}"/>
    <cellStyle name="Calculation 2 5 2 2 2 5" xfId="6484" xr:uid="{00000000-0005-0000-0000-00003F0B0000}"/>
    <cellStyle name="Calculation 2 5 2 2 2 5 2" xfId="6485" xr:uid="{00000000-0005-0000-0000-0000400B0000}"/>
    <cellStyle name="Calculation 2 5 2 2 2 6" xfId="6486" xr:uid="{00000000-0005-0000-0000-0000410B0000}"/>
    <cellStyle name="Calculation 2 5 2 2 3" xfId="6487" xr:uid="{00000000-0005-0000-0000-0000420B0000}"/>
    <cellStyle name="Calculation 2 5 2 2 3 2" xfId="6488" xr:uid="{00000000-0005-0000-0000-0000430B0000}"/>
    <cellStyle name="Calculation 2 5 2 2 3 2 2" xfId="6489" xr:uid="{00000000-0005-0000-0000-0000440B0000}"/>
    <cellStyle name="Calculation 2 5 2 2 3 2 2 2" xfId="6490" xr:uid="{00000000-0005-0000-0000-0000450B0000}"/>
    <cellStyle name="Calculation 2 5 2 2 3 2 2 2 2" xfId="6491" xr:uid="{00000000-0005-0000-0000-0000460B0000}"/>
    <cellStyle name="Calculation 2 5 2 2 3 2 2 3" xfId="6492" xr:uid="{00000000-0005-0000-0000-0000470B0000}"/>
    <cellStyle name="Calculation 2 5 2 2 3 2 3" xfId="6493" xr:uid="{00000000-0005-0000-0000-0000480B0000}"/>
    <cellStyle name="Calculation 2 5 2 2 3 2 3 2" xfId="6494" xr:uid="{00000000-0005-0000-0000-0000490B0000}"/>
    <cellStyle name="Calculation 2 5 2 2 3 2 4" xfId="6495" xr:uid="{00000000-0005-0000-0000-00004A0B0000}"/>
    <cellStyle name="Calculation 2 5 2 2 3 2 4 2" xfId="6496" xr:uid="{00000000-0005-0000-0000-00004B0B0000}"/>
    <cellStyle name="Calculation 2 5 2 2 3 2 5" xfId="6497" xr:uid="{00000000-0005-0000-0000-00004C0B0000}"/>
    <cellStyle name="Calculation 2 5 2 2 3 3" xfId="6498" xr:uid="{00000000-0005-0000-0000-00004D0B0000}"/>
    <cellStyle name="Calculation 2 5 2 2 3 3 2" xfId="6499" xr:uid="{00000000-0005-0000-0000-00004E0B0000}"/>
    <cellStyle name="Calculation 2 5 2 2 3 3 2 2" xfId="6500" xr:uid="{00000000-0005-0000-0000-00004F0B0000}"/>
    <cellStyle name="Calculation 2 5 2 2 3 3 3" xfId="6501" xr:uid="{00000000-0005-0000-0000-0000500B0000}"/>
    <cellStyle name="Calculation 2 5 2 2 3 4" xfId="6502" xr:uid="{00000000-0005-0000-0000-0000510B0000}"/>
    <cellStyle name="Calculation 2 5 2 2 3 4 2" xfId="6503" xr:uid="{00000000-0005-0000-0000-0000520B0000}"/>
    <cellStyle name="Calculation 2 5 2 2 3 5" xfId="6504" xr:uid="{00000000-0005-0000-0000-0000530B0000}"/>
    <cellStyle name="Calculation 2 5 2 2 3 5 2" xfId="6505" xr:uid="{00000000-0005-0000-0000-0000540B0000}"/>
    <cellStyle name="Calculation 2 5 2 2 3 6" xfId="6506" xr:uid="{00000000-0005-0000-0000-0000550B0000}"/>
    <cellStyle name="Calculation 2 5 2 2 4" xfId="6507" xr:uid="{00000000-0005-0000-0000-0000560B0000}"/>
    <cellStyle name="Calculation 2 5 2 2 4 2" xfId="6508" xr:uid="{00000000-0005-0000-0000-0000570B0000}"/>
    <cellStyle name="Calculation 2 5 2 2 4 2 2" xfId="6509" xr:uid="{00000000-0005-0000-0000-0000580B0000}"/>
    <cellStyle name="Calculation 2 5 2 2 4 2 2 2" xfId="6510" xr:uid="{00000000-0005-0000-0000-0000590B0000}"/>
    <cellStyle name="Calculation 2 5 2 2 4 2 3" xfId="6511" xr:uid="{00000000-0005-0000-0000-00005A0B0000}"/>
    <cellStyle name="Calculation 2 5 2 2 4 3" xfId="6512" xr:uid="{00000000-0005-0000-0000-00005B0B0000}"/>
    <cellStyle name="Calculation 2 5 2 2 4 3 2" xfId="6513" xr:uid="{00000000-0005-0000-0000-00005C0B0000}"/>
    <cellStyle name="Calculation 2 5 2 2 4 4" xfId="6514" xr:uid="{00000000-0005-0000-0000-00005D0B0000}"/>
    <cellStyle name="Calculation 2 5 2 2 4 4 2" xfId="6515" xr:uid="{00000000-0005-0000-0000-00005E0B0000}"/>
    <cellStyle name="Calculation 2 5 2 2 4 5" xfId="6516" xr:uid="{00000000-0005-0000-0000-00005F0B0000}"/>
    <cellStyle name="Calculation 2 5 2 2 5" xfId="6517" xr:uid="{00000000-0005-0000-0000-0000600B0000}"/>
    <cellStyle name="Calculation 2 5 2 2 5 2" xfId="6518" xr:uid="{00000000-0005-0000-0000-0000610B0000}"/>
    <cellStyle name="Calculation 2 5 2 2 5 2 2" xfId="6519" xr:uid="{00000000-0005-0000-0000-0000620B0000}"/>
    <cellStyle name="Calculation 2 5 2 2 5 2 2 2" xfId="6520" xr:uid="{00000000-0005-0000-0000-0000630B0000}"/>
    <cellStyle name="Calculation 2 5 2 2 5 2 3" xfId="6521" xr:uid="{00000000-0005-0000-0000-0000640B0000}"/>
    <cellStyle name="Calculation 2 5 2 2 5 3" xfId="6522" xr:uid="{00000000-0005-0000-0000-0000650B0000}"/>
    <cellStyle name="Calculation 2 5 2 2 5 3 2" xfId="6523" xr:uid="{00000000-0005-0000-0000-0000660B0000}"/>
    <cellStyle name="Calculation 2 5 2 2 5 4" xfId="6524" xr:uid="{00000000-0005-0000-0000-0000670B0000}"/>
    <cellStyle name="Calculation 2 5 2 2 5 4 2" xfId="6525" xr:uid="{00000000-0005-0000-0000-0000680B0000}"/>
    <cellStyle name="Calculation 2 5 2 2 5 5" xfId="6526" xr:uid="{00000000-0005-0000-0000-0000690B0000}"/>
    <cellStyle name="Calculation 2 5 2 2 6" xfId="6527" xr:uid="{00000000-0005-0000-0000-00006A0B0000}"/>
    <cellStyle name="Calculation 2 5 2 2 6 2" xfId="6528" xr:uid="{00000000-0005-0000-0000-00006B0B0000}"/>
    <cellStyle name="Calculation 2 5 2 2 6 2 2" xfId="6529" xr:uid="{00000000-0005-0000-0000-00006C0B0000}"/>
    <cellStyle name="Calculation 2 5 2 2 6 3" xfId="6530" xr:uid="{00000000-0005-0000-0000-00006D0B0000}"/>
    <cellStyle name="Calculation 2 5 2 2 7" xfId="6531" xr:uid="{00000000-0005-0000-0000-00006E0B0000}"/>
    <cellStyle name="Calculation 2 5 2 2 7 2" xfId="6532" xr:uid="{00000000-0005-0000-0000-00006F0B0000}"/>
    <cellStyle name="Calculation 2 5 2 2 8" xfId="6533" xr:uid="{00000000-0005-0000-0000-0000700B0000}"/>
    <cellStyle name="Calculation 2 5 2 2 8 2" xfId="6534" xr:uid="{00000000-0005-0000-0000-0000710B0000}"/>
    <cellStyle name="Calculation 2 5 2 2 9" xfId="6535" xr:uid="{00000000-0005-0000-0000-0000720B0000}"/>
    <cellStyle name="Calculation 2 5 2 3" xfId="6536" xr:uid="{00000000-0005-0000-0000-0000730B0000}"/>
    <cellStyle name="Calculation 2 5 2 3 2" xfId="6537" xr:uid="{00000000-0005-0000-0000-0000740B0000}"/>
    <cellStyle name="Calculation 2 5 2 4" xfId="6538" xr:uid="{00000000-0005-0000-0000-0000750B0000}"/>
    <cellStyle name="Calculation 2 5 2 4 2" xfId="6539" xr:uid="{00000000-0005-0000-0000-0000760B0000}"/>
    <cellStyle name="Calculation 2 5 2 5" xfId="6540" xr:uid="{00000000-0005-0000-0000-0000770B0000}"/>
    <cellStyle name="Calculation 2 5 2 5 2" xfId="6541" xr:uid="{00000000-0005-0000-0000-0000780B0000}"/>
    <cellStyle name="Calculation 2 5 2 6" xfId="6542" xr:uid="{00000000-0005-0000-0000-0000790B0000}"/>
    <cellStyle name="Calculation 2 5 2 6 2" xfId="6543" xr:uid="{00000000-0005-0000-0000-00007A0B0000}"/>
    <cellStyle name="Calculation 2 5 3" xfId="6544" xr:uid="{00000000-0005-0000-0000-00007B0B0000}"/>
    <cellStyle name="Calculation 2 5 3 2" xfId="6545" xr:uid="{00000000-0005-0000-0000-00007C0B0000}"/>
    <cellStyle name="Calculation 2 5 3 2 2" xfId="6546" xr:uid="{00000000-0005-0000-0000-00007D0B0000}"/>
    <cellStyle name="Calculation 2 5 3 2 2 2" xfId="6547" xr:uid="{00000000-0005-0000-0000-00007E0B0000}"/>
    <cellStyle name="Calculation 2 5 3 2 2 2 2" xfId="6548" xr:uid="{00000000-0005-0000-0000-00007F0B0000}"/>
    <cellStyle name="Calculation 2 5 3 2 2 2 2 2" xfId="6549" xr:uid="{00000000-0005-0000-0000-0000800B0000}"/>
    <cellStyle name="Calculation 2 5 3 2 2 2 3" xfId="6550" xr:uid="{00000000-0005-0000-0000-0000810B0000}"/>
    <cellStyle name="Calculation 2 5 3 2 2 3" xfId="6551" xr:uid="{00000000-0005-0000-0000-0000820B0000}"/>
    <cellStyle name="Calculation 2 5 3 2 2 3 2" xfId="6552" xr:uid="{00000000-0005-0000-0000-0000830B0000}"/>
    <cellStyle name="Calculation 2 5 3 2 2 4" xfId="6553" xr:uid="{00000000-0005-0000-0000-0000840B0000}"/>
    <cellStyle name="Calculation 2 5 3 2 2 4 2" xfId="6554" xr:uid="{00000000-0005-0000-0000-0000850B0000}"/>
    <cellStyle name="Calculation 2 5 3 2 2 5" xfId="6555" xr:uid="{00000000-0005-0000-0000-0000860B0000}"/>
    <cellStyle name="Calculation 2 5 3 2 3" xfId="6556" xr:uid="{00000000-0005-0000-0000-0000870B0000}"/>
    <cellStyle name="Calculation 2 5 3 2 3 2" xfId="6557" xr:uid="{00000000-0005-0000-0000-0000880B0000}"/>
    <cellStyle name="Calculation 2 5 3 2 3 2 2" xfId="6558" xr:uid="{00000000-0005-0000-0000-0000890B0000}"/>
    <cellStyle name="Calculation 2 5 3 2 3 3" xfId="6559" xr:uid="{00000000-0005-0000-0000-00008A0B0000}"/>
    <cellStyle name="Calculation 2 5 3 2 4" xfId="6560" xr:uid="{00000000-0005-0000-0000-00008B0B0000}"/>
    <cellStyle name="Calculation 2 5 3 2 4 2" xfId="6561" xr:uid="{00000000-0005-0000-0000-00008C0B0000}"/>
    <cellStyle name="Calculation 2 5 3 2 5" xfId="6562" xr:uid="{00000000-0005-0000-0000-00008D0B0000}"/>
    <cellStyle name="Calculation 2 5 3 2 5 2" xfId="6563" xr:uid="{00000000-0005-0000-0000-00008E0B0000}"/>
    <cellStyle name="Calculation 2 5 3 2 6" xfId="6564" xr:uid="{00000000-0005-0000-0000-00008F0B0000}"/>
    <cellStyle name="Calculation 2 5 3 3" xfId="6565" xr:uid="{00000000-0005-0000-0000-0000900B0000}"/>
    <cellStyle name="Calculation 2 5 3 3 2" xfId="6566" xr:uid="{00000000-0005-0000-0000-0000910B0000}"/>
    <cellStyle name="Calculation 2 5 3 3 2 2" xfId="6567" xr:uid="{00000000-0005-0000-0000-0000920B0000}"/>
    <cellStyle name="Calculation 2 5 3 3 2 2 2" xfId="6568" xr:uid="{00000000-0005-0000-0000-0000930B0000}"/>
    <cellStyle name="Calculation 2 5 3 3 2 2 2 2" xfId="6569" xr:uid="{00000000-0005-0000-0000-0000940B0000}"/>
    <cellStyle name="Calculation 2 5 3 3 2 2 3" xfId="6570" xr:uid="{00000000-0005-0000-0000-0000950B0000}"/>
    <cellStyle name="Calculation 2 5 3 3 2 3" xfId="6571" xr:uid="{00000000-0005-0000-0000-0000960B0000}"/>
    <cellStyle name="Calculation 2 5 3 3 2 3 2" xfId="6572" xr:uid="{00000000-0005-0000-0000-0000970B0000}"/>
    <cellStyle name="Calculation 2 5 3 3 2 4" xfId="6573" xr:uid="{00000000-0005-0000-0000-0000980B0000}"/>
    <cellStyle name="Calculation 2 5 3 3 2 4 2" xfId="6574" xr:uid="{00000000-0005-0000-0000-0000990B0000}"/>
    <cellStyle name="Calculation 2 5 3 3 2 5" xfId="6575" xr:uid="{00000000-0005-0000-0000-00009A0B0000}"/>
    <cellStyle name="Calculation 2 5 3 3 3" xfId="6576" xr:uid="{00000000-0005-0000-0000-00009B0B0000}"/>
    <cellStyle name="Calculation 2 5 3 3 3 2" xfId="6577" xr:uid="{00000000-0005-0000-0000-00009C0B0000}"/>
    <cellStyle name="Calculation 2 5 3 3 3 2 2" xfId="6578" xr:uid="{00000000-0005-0000-0000-00009D0B0000}"/>
    <cellStyle name="Calculation 2 5 3 3 3 3" xfId="6579" xr:uid="{00000000-0005-0000-0000-00009E0B0000}"/>
    <cellStyle name="Calculation 2 5 3 3 4" xfId="6580" xr:uid="{00000000-0005-0000-0000-00009F0B0000}"/>
    <cellStyle name="Calculation 2 5 3 3 4 2" xfId="6581" xr:uid="{00000000-0005-0000-0000-0000A00B0000}"/>
    <cellStyle name="Calculation 2 5 3 3 5" xfId="6582" xr:uid="{00000000-0005-0000-0000-0000A10B0000}"/>
    <cellStyle name="Calculation 2 5 3 3 5 2" xfId="6583" xr:uid="{00000000-0005-0000-0000-0000A20B0000}"/>
    <cellStyle name="Calculation 2 5 3 3 6" xfId="6584" xr:uid="{00000000-0005-0000-0000-0000A30B0000}"/>
    <cellStyle name="Calculation 2 5 3 4" xfId="6585" xr:uid="{00000000-0005-0000-0000-0000A40B0000}"/>
    <cellStyle name="Calculation 2 5 3 4 2" xfId="6586" xr:uid="{00000000-0005-0000-0000-0000A50B0000}"/>
    <cellStyle name="Calculation 2 5 3 4 2 2" xfId="6587" xr:uid="{00000000-0005-0000-0000-0000A60B0000}"/>
    <cellStyle name="Calculation 2 5 3 4 2 2 2" xfId="6588" xr:uid="{00000000-0005-0000-0000-0000A70B0000}"/>
    <cellStyle name="Calculation 2 5 3 4 2 3" xfId="6589" xr:uid="{00000000-0005-0000-0000-0000A80B0000}"/>
    <cellStyle name="Calculation 2 5 3 4 3" xfId="6590" xr:uid="{00000000-0005-0000-0000-0000A90B0000}"/>
    <cellStyle name="Calculation 2 5 3 4 3 2" xfId="6591" xr:uid="{00000000-0005-0000-0000-0000AA0B0000}"/>
    <cellStyle name="Calculation 2 5 3 4 4" xfId="6592" xr:uid="{00000000-0005-0000-0000-0000AB0B0000}"/>
    <cellStyle name="Calculation 2 5 3 4 4 2" xfId="6593" xr:uid="{00000000-0005-0000-0000-0000AC0B0000}"/>
    <cellStyle name="Calculation 2 5 3 4 5" xfId="6594" xr:uid="{00000000-0005-0000-0000-0000AD0B0000}"/>
    <cellStyle name="Calculation 2 5 3 5" xfId="6595" xr:uid="{00000000-0005-0000-0000-0000AE0B0000}"/>
    <cellStyle name="Calculation 2 5 3 5 2" xfId="6596" xr:uid="{00000000-0005-0000-0000-0000AF0B0000}"/>
    <cellStyle name="Calculation 2 5 3 5 2 2" xfId="6597" xr:uid="{00000000-0005-0000-0000-0000B00B0000}"/>
    <cellStyle name="Calculation 2 5 3 5 2 2 2" xfId="6598" xr:uid="{00000000-0005-0000-0000-0000B10B0000}"/>
    <cellStyle name="Calculation 2 5 3 5 2 3" xfId="6599" xr:uid="{00000000-0005-0000-0000-0000B20B0000}"/>
    <cellStyle name="Calculation 2 5 3 5 3" xfId="6600" xr:uid="{00000000-0005-0000-0000-0000B30B0000}"/>
    <cellStyle name="Calculation 2 5 3 5 3 2" xfId="6601" xr:uid="{00000000-0005-0000-0000-0000B40B0000}"/>
    <cellStyle name="Calculation 2 5 3 5 4" xfId="6602" xr:uid="{00000000-0005-0000-0000-0000B50B0000}"/>
    <cellStyle name="Calculation 2 5 3 5 4 2" xfId="6603" xr:uid="{00000000-0005-0000-0000-0000B60B0000}"/>
    <cellStyle name="Calculation 2 5 3 5 5" xfId="6604" xr:uid="{00000000-0005-0000-0000-0000B70B0000}"/>
    <cellStyle name="Calculation 2 5 3 6" xfId="6605" xr:uid="{00000000-0005-0000-0000-0000B80B0000}"/>
    <cellStyle name="Calculation 2 5 3 6 2" xfId="6606" xr:uid="{00000000-0005-0000-0000-0000B90B0000}"/>
    <cellStyle name="Calculation 2 5 3 6 2 2" xfId="6607" xr:uid="{00000000-0005-0000-0000-0000BA0B0000}"/>
    <cellStyle name="Calculation 2 5 3 6 3" xfId="6608" xr:uid="{00000000-0005-0000-0000-0000BB0B0000}"/>
    <cellStyle name="Calculation 2 5 3 7" xfId="6609" xr:uid="{00000000-0005-0000-0000-0000BC0B0000}"/>
    <cellStyle name="Calculation 2 5 3 7 2" xfId="6610" xr:uid="{00000000-0005-0000-0000-0000BD0B0000}"/>
    <cellStyle name="Calculation 2 5 3 8" xfId="6611" xr:uid="{00000000-0005-0000-0000-0000BE0B0000}"/>
    <cellStyle name="Calculation 2 5 3 8 2" xfId="6612" xr:uid="{00000000-0005-0000-0000-0000BF0B0000}"/>
    <cellStyle name="Calculation 2 5 3 9" xfId="6613" xr:uid="{00000000-0005-0000-0000-0000C00B0000}"/>
    <cellStyle name="Calculation 2 5 4" xfId="6614" xr:uid="{00000000-0005-0000-0000-0000C10B0000}"/>
    <cellStyle name="Calculation 2 5 4 2" xfId="6615" xr:uid="{00000000-0005-0000-0000-0000C20B0000}"/>
    <cellStyle name="Calculation 2 5 5" xfId="6616" xr:uid="{00000000-0005-0000-0000-0000C30B0000}"/>
    <cellStyle name="Calculation 2 5 5 2" xfId="6617" xr:uid="{00000000-0005-0000-0000-0000C40B0000}"/>
    <cellStyle name="Calculation 2 5 6" xfId="6618" xr:uid="{00000000-0005-0000-0000-0000C50B0000}"/>
    <cellStyle name="Calculation 2 5 6 2" xfId="6619" xr:uid="{00000000-0005-0000-0000-0000C60B0000}"/>
    <cellStyle name="Calculation 2 6" xfId="6620" xr:uid="{00000000-0005-0000-0000-0000C70B0000}"/>
    <cellStyle name="Calculation 2 6 2" xfId="6621" xr:uid="{00000000-0005-0000-0000-0000C80B0000}"/>
    <cellStyle name="Calculation 2 6 2 2" xfId="6622" xr:uid="{00000000-0005-0000-0000-0000C90B0000}"/>
    <cellStyle name="Calculation 2 6 2 2 2" xfId="6623" xr:uid="{00000000-0005-0000-0000-0000CA0B0000}"/>
    <cellStyle name="Calculation 2 6 2 2 2 2" xfId="6624" xr:uid="{00000000-0005-0000-0000-0000CB0B0000}"/>
    <cellStyle name="Calculation 2 6 2 2 2 2 2" xfId="6625" xr:uid="{00000000-0005-0000-0000-0000CC0B0000}"/>
    <cellStyle name="Calculation 2 6 2 2 2 2 2 2" xfId="6626" xr:uid="{00000000-0005-0000-0000-0000CD0B0000}"/>
    <cellStyle name="Calculation 2 6 2 2 2 2 3" xfId="6627" xr:uid="{00000000-0005-0000-0000-0000CE0B0000}"/>
    <cellStyle name="Calculation 2 6 2 2 2 3" xfId="6628" xr:uid="{00000000-0005-0000-0000-0000CF0B0000}"/>
    <cellStyle name="Calculation 2 6 2 2 2 3 2" xfId="6629" xr:uid="{00000000-0005-0000-0000-0000D00B0000}"/>
    <cellStyle name="Calculation 2 6 2 2 2 4" xfId="6630" xr:uid="{00000000-0005-0000-0000-0000D10B0000}"/>
    <cellStyle name="Calculation 2 6 2 2 2 4 2" xfId="6631" xr:uid="{00000000-0005-0000-0000-0000D20B0000}"/>
    <cellStyle name="Calculation 2 6 2 2 2 5" xfId="6632" xr:uid="{00000000-0005-0000-0000-0000D30B0000}"/>
    <cellStyle name="Calculation 2 6 2 2 3" xfId="6633" xr:uid="{00000000-0005-0000-0000-0000D40B0000}"/>
    <cellStyle name="Calculation 2 6 2 2 3 2" xfId="6634" xr:uid="{00000000-0005-0000-0000-0000D50B0000}"/>
    <cellStyle name="Calculation 2 6 2 2 3 2 2" xfId="6635" xr:uid="{00000000-0005-0000-0000-0000D60B0000}"/>
    <cellStyle name="Calculation 2 6 2 2 3 3" xfId="6636" xr:uid="{00000000-0005-0000-0000-0000D70B0000}"/>
    <cellStyle name="Calculation 2 6 2 2 4" xfId="6637" xr:uid="{00000000-0005-0000-0000-0000D80B0000}"/>
    <cellStyle name="Calculation 2 6 2 2 4 2" xfId="6638" xr:uid="{00000000-0005-0000-0000-0000D90B0000}"/>
    <cellStyle name="Calculation 2 6 2 2 5" xfId="6639" xr:uid="{00000000-0005-0000-0000-0000DA0B0000}"/>
    <cellStyle name="Calculation 2 6 2 2 5 2" xfId="6640" xr:uid="{00000000-0005-0000-0000-0000DB0B0000}"/>
    <cellStyle name="Calculation 2 6 2 2 6" xfId="6641" xr:uid="{00000000-0005-0000-0000-0000DC0B0000}"/>
    <cellStyle name="Calculation 2 6 2 3" xfId="6642" xr:uid="{00000000-0005-0000-0000-0000DD0B0000}"/>
    <cellStyle name="Calculation 2 6 2 3 2" xfId="6643" xr:uid="{00000000-0005-0000-0000-0000DE0B0000}"/>
    <cellStyle name="Calculation 2 6 2 3 2 2" xfId="6644" xr:uid="{00000000-0005-0000-0000-0000DF0B0000}"/>
    <cellStyle name="Calculation 2 6 2 3 2 2 2" xfId="6645" xr:uid="{00000000-0005-0000-0000-0000E00B0000}"/>
    <cellStyle name="Calculation 2 6 2 3 2 2 2 2" xfId="6646" xr:uid="{00000000-0005-0000-0000-0000E10B0000}"/>
    <cellStyle name="Calculation 2 6 2 3 2 2 3" xfId="6647" xr:uid="{00000000-0005-0000-0000-0000E20B0000}"/>
    <cellStyle name="Calculation 2 6 2 3 2 3" xfId="6648" xr:uid="{00000000-0005-0000-0000-0000E30B0000}"/>
    <cellStyle name="Calculation 2 6 2 3 2 3 2" xfId="6649" xr:uid="{00000000-0005-0000-0000-0000E40B0000}"/>
    <cellStyle name="Calculation 2 6 2 3 2 4" xfId="6650" xr:uid="{00000000-0005-0000-0000-0000E50B0000}"/>
    <cellStyle name="Calculation 2 6 2 3 2 4 2" xfId="6651" xr:uid="{00000000-0005-0000-0000-0000E60B0000}"/>
    <cellStyle name="Calculation 2 6 2 3 2 5" xfId="6652" xr:uid="{00000000-0005-0000-0000-0000E70B0000}"/>
    <cellStyle name="Calculation 2 6 2 3 3" xfId="6653" xr:uid="{00000000-0005-0000-0000-0000E80B0000}"/>
    <cellStyle name="Calculation 2 6 2 3 3 2" xfId="6654" xr:uid="{00000000-0005-0000-0000-0000E90B0000}"/>
    <cellStyle name="Calculation 2 6 2 3 3 2 2" xfId="6655" xr:uid="{00000000-0005-0000-0000-0000EA0B0000}"/>
    <cellStyle name="Calculation 2 6 2 3 3 3" xfId="6656" xr:uid="{00000000-0005-0000-0000-0000EB0B0000}"/>
    <cellStyle name="Calculation 2 6 2 3 4" xfId="6657" xr:uid="{00000000-0005-0000-0000-0000EC0B0000}"/>
    <cellStyle name="Calculation 2 6 2 3 4 2" xfId="6658" xr:uid="{00000000-0005-0000-0000-0000ED0B0000}"/>
    <cellStyle name="Calculation 2 6 2 3 5" xfId="6659" xr:uid="{00000000-0005-0000-0000-0000EE0B0000}"/>
    <cellStyle name="Calculation 2 6 2 3 5 2" xfId="6660" xr:uid="{00000000-0005-0000-0000-0000EF0B0000}"/>
    <cellStyle name="Calculation 2 6 2 3 6" xfId="6661" xr:uid="{00000000-0005-0000-0000-0000F00B0000}"/>
    <cellStyle name="Calculation 2 6 2 4" xfId="6662" xr:uid="{00000000-0005-0000-0000-0000F10B0000}"/>
    <cellStyle name="Calculation 2 6 2 4 2" xfId="6663" xr:uid="{00000000-0005-0000-0000-0000F20B0000}"/>
    <cellStyle name="Calculation 2 6 2 4 2 2" xfId="6664" xr:uid="{00000000-0005-0000-0000-0000F30B0000}"/>
    <cellStyle name="Calculation 2 6 2 4 2 2 2" xfId="6665" xr:uid="{00000000-0005-0000-0000-0000F40B0000}"/>
    <cellStyle name="Calculation 2 6 2 4 2 3" xfId="6666" xr:uid="{00000000-0005-0000-0000-0000F50B0000}"/>
    <cellStyle name="Calculation 2 6 2 4 3" xfId="6667" xr:uid="{00000000-0005-0000-0000-0000F60B0000}"/>
    <cellStyle name="Calculation 2 6 2 4 3 2" xfId="6668" xr:uid="{00000000-0005-0000-0000-0000F70B0000}"/>
    <cellStyle name="Calculation 2 6 2 4 4" xfId="6669" xr:uid="{00000000-0005-0000-0000-0000F80B0000}"/>
    <cellStyle name="Calculation 2 6 2 4 4 2" xfId="6670" xr:uid="{00000000-0005-0000-0000-0000F90B0000}"/>
    <cellStyle name="Calculation 2 6 2 4 5" xfId="6671" xr:uid="{00000000-0005-0000-0000-0000FA0B0000}"/>
    <cellStyle name="Calculation 2 6 2 5" xfId="6672" xr:uid="{00000000-0005-0000-0000-0000FB0B0000}"/>
    <cellStyle name="Calculation 2 6 2 5 2" xfId="6673" xr:uid="{00000000-0005-0000-0000-0000FC0B0000}"/>
    <cellStyle name="Calculation 2 6 2 5 2 2" xfId="6674" xr:uid="{00000000-0005-0000-0000-0000FD0B0000}"/>
    <cellStyle name="Calculation 2 6 2 5 2 2 2" xfId="6675" xr:uid="{00000000-0005-0000-0000-0000FE0B0000}"/>
    <cellStyle name="Calculation 2 6 2 5 2 3" xfId="6676" xr:uid="{00000000-0005-0000-0000-0000FF0B0000}"/>
    <cellStyle name="Calculation 2 6 2 5 3" xfId="6677" xr:uid="{00000000-0005-0000-0000-0000000C0000}"/>
    <cellStyle name="Calculation 2 6 2 5 3 2" xfId="6678" xr:uid="{00000000-0005-0000-0000-0000010C0000}"/>
    <cellStyle name="Calculation 2 6 2 5 4" xfId="6679" xr:uid="{00000000-0005-0000-0000-0000020C0000}"/>
    <cellStyle name="Calculation 2 6 2 5 4 2" xfId="6680" xr:uid="{00000000-0005-0000-0000-0000030C0000}"/>
    <cellStyle name="Calculation 2 6 2 5 5" xfId="6681" xr:uid="{00000000-0005-0000-0000-0000040C0000}"/>
    <cellStyle name="Calculation 2 6 2 6" xfId="6682" xr:uid="{00000000-0005-0000-0000-0000050C0000}"/>
    <cellStyle name="Calculation 2 6 2 6 2" xfId="6683" xr:uid="{00000000-0005-0000-0000-0000060C0000}"/>
    <cellStyle name="Calculation 2 6 2 6 2 2" xfId="6684" xr:uid="{00000000-0005-0000-0000-0000070C0000}"/>
    <cellStyle name="Calculation 2 6 2 6 3" xfId="6685" xr:uid="{00000000-0005-0000-0000-0000080C0000}"/>
    <cellStyle name="Calculation 2 6 2 7" xfId="6686" xr:uid="{00000000-0005-0000-0000-0000090C0000}"/>
    <cellStyle name="Calculation 2 6 2 7 2" xfId="6687" xr:uid="{00000000-0005-0000-0000-00000A0C0000}"/>
    <cellStyle name="Calculation 2 6 2 8" xfId="6688" xr:uid="{00000000-0005-0000-0000-00000B0C0000}"/>
    <cellStyle name="Calculation 2 6 2 8 2" xfId="6689" xr:uid="{00000000-0005-0000-0000-00000C0C0000}"/>
    <cellStyle name="Calculation 2 6 2 9" xfId="6690" xr:uid="{00000000-0005-0000-0000-00000D0C0000}"/>
    <cellStyle name="Calculation 2 6 3" xfId="6691" xr:uid="{00000000-0005-0000-0000-00000E0C0000}"/>
    <cellStyle name="Calculation 2 6 3 2" xfId="6692" xr:uid="{00000000-0005-0000-0000-00000F0C0000}"/>
    <cellStyle name="Calculation 2 6 4" xfId="6693" xr:uid="{00000000-0005-0000-0000-0000100C0000}"/>
    <cellStyle name="Calculation 2 6 4 2" xfId="6694" xr:uid="{00000000-0005-0000-0000-0000110C0000}"/>
    <cellStyle name="Calculation 2 6 5" xfId="6695" xr:uid="{00000000-0005-0000-0000-0000120C0000}"/>
    <cellStyle name="Calculation 2 6 5 2" xfId="6696" xr:uid="{00000000-0005-0000-0000-0000130C0000}"/>
    <cellStyle name="Calculation 2 6 6" xfId="6697" xr:uid="{00000000-0005-0000-0000-0000140C0000}"/>
    <cellStyle name="Calculation 2 6 6 2" xfId="6698" xr:uid="{00000000-0005-0000-0000-0000150C0000}"/>
    <cellStyle name="Calculation 2 7" xfId="6699" xr:uid="{00000000-0005-0000-0000-0000160C0000}"/>
    <cellStyle name="Calculation 2 7 2" xfId="6700" xr:uid="{00000000-0005-0000-0000-0000170C0000}"/>
    <cellStyle name="Calculation 2 7 2 2" xfId="6701" xr:uid="{00000000-0005-0000-0000-0000180C0000}"/>
    <cellStyle name="Calculation 2 7 2 2 2" xfId="6702" xr:uid="{00000000-0005-0000-0000-0000190C0000}"/>
    <cellStyle name="Calculation 2 7 2 2 2 2" xfId="6703" xr:uid="{00000000-0005-0000-0000-00001A0C0000}"/>
    <cellStyle name="Calculation 2 7 2 2 2 2 2" xfId="6704" xr:uid="{00000000-0005-0000-0000-00001B0C0000}"/>
    <cellStyle name="Calculation 2 7 2 2 2 3" xfId="6705" xr:uid="{00000000-0005-0000-0000-00001C0C0000}"/>
    <cellStyle name="Calculation 2 7 2 2 3" xfId="6706" xr:uid="{00000000-0005-0000-0000-00001D0C0000}"/>
    <cellStyle name="Calculation 2 7 2 2 3 2" xfId="6707" xr:uid="{00000000-0005-0000-0000-00001E0C0000}"/>
    <cellStyle name="Calculation 2 7 2 2 4" xfId="6708" xr:uid="{00000000-0005-0000-0000-00001F0C0000}"/>
    <cellStyle name="Calculation 2 7 2 2 4 2" xfId="6709" xr:uid="{00000000-0005-0000-0000-0000200C0000}"/>
    <cellStyle name="Calculation 2 7 2 2 5" xfId="6710" xr:uid="{00000000-0005-0000-0000-0000210C0000}"/>
    <cellStyle name="Calculation 2 7 2 3" xfId="6711" xr:uid="{00000000-0005-0000-0000-0000220C0000}"/>
    <cellStyle name="Calculation 2 7 2 3 2" xfId="6712" xr:uid="{00000000-0005-0000-0000-0000230C0000}"/>
    <cellStyle name="Calculation 2 7 2 3 2 2" xfId="6713" xr:uid="{00000000-0005-0000-0000-0000240C0000}"/>
    <cellStyle name="Calculation 2 7 2 3 3" xfId="6714" xr:uid="{00000000-0005-0000-0000-0000250C0000}"/>
    <cellStyle name="Calculation 2 7 2 4" xfId="6715" xr:uid="{00000000-0005-0000-0000-0000260C0000}"/>
    <cellStyle name="Calculation 2 7 2 4 2" xfId="6716" xr:uid="{00000000-0005-0000-0000-0000270C0000}"/>
    <cellStyle name="Calculation 2 7 2 5" xfId="6717" xr:uid="{00000000-0005-0000-0000-0000280C0000}"/>
    <cellStyle name="Calculation 2 7 2 5 2" xfId="6718" xr:uid="{00000000-0005-0000-0000-0000290C0000}"/>
    <cellStyle name="Calculation 2 7 2 6" xfId="6719" xr:uid="{00000000-0005-0000-0000-00002A0C0000}"/>
    <cellStyle name="Calculation 2 7 3" xfId="6720" xr:uid="{00000000-0005-0000-0000-00002B0C0000}"/>
    <cellStyle name="Calculation 2 7 3 2" xfId="6721" xr:uid="{00000000-0005-0000-0000-00002C0C0000}"/>
    <cellStyle name="Calculation 2 7 3 2 2" xfId="6722" xr:uid="{00000000-0005-0000-0000-00002D0C0000}"/>
    <cellStyle name="Calculation 2 7 3 2 2 2" xfId="6723" xr:uid="{00000000-0005-0000-0000-00002E0C0000}"/>
    <cellStyle name="Calculation 2 7 3 2 2 2 2" xfId="6724" xr:uid="{00000000-0005-0000-0000-00002F0C0000}"/>
    <cellStyle name="Calculation 2 7 3 2 2 3" xfId="6725" xr:uid="{00000000-0005-0000-0000-0000300C0000}"/>
    <cellStyle name="Calculation 2 7 3 2 3" xfId="6726" xr:uid="{00000000-0005-0000-0000-0000310C0000}"/>
    <cellStyle name="Calculation 2 7 3 2 3 2" xfId="6727" xr:uid="{00000000-0005-0000-0000-0000320C0000}"/>
    <cellStyle name="Calculation 2 7 3 2 4" xfId="6728" xr:uid="{00000000-0005-0000-0000-0000330C0000}"/>
    <cellStyle name="Calculation 2 7 3 2 4 2" xfId="6729" xr:uid="{00000000-0005-0000-0000-0000340C0000}"/>
    <cellStyle name="Calculation 2 7 3 2 5" xfId="6730" xr:uid="{00000000-0005-0000-0000-0000350C0000}"/>
    <cellStyle name="Calculation 2 7 3 3" xfId="6731" xr:uid="{00000000-0005-0000-0000-0000360C0000}"/>
    <cellStyle name="Calculation 2 7 3 3 2" xfId="6732" xr:uid="{00000000-0005-0000-0000-0000370C0000}"/>
    <cellStyle name="Calculation 2 7 3 3 2 2" xfId="6733" xr:uid="{00000000-0005-0000-0000-0000380C0000}"/>
    <cellStyle name="Calculation 2 7 3 3 3" xfId="6734" xr:uid="{00000000-0005-0000-0000-0000390C0000}"/>
    <cellStyle name="Calculation 2 7 3 4" xfId="6735" xr:uid="{00000000-0005-0000-0000-00003A0C0000}"/>
    <cellStyle name="Calculation 2 7 3 4 2" xfId="6736" xr:uid="{00000000-0005-0000-0000-00003B0C0000}"/>
    <cellStyle name="Calculation 2 7 3 5" xfId="6737" xr:uid="{00000000-0005-0000-0000-00003C0C0000}"/>
    <cellStyle name="Calculation 2 7 3 5 2" xfId="6738" xr:uid="{00000000-0005-0000-0000-00003D0C0000}"/>
    <cellStyle name="Calculation 2 7 3 6" xfId="6739" xr:uid="{00000000-0005-0000-0000-00003E0C0000}"/>
    <cellStyle name="Calculation 2 7 4" xfId="6740" xr:uid="{00000000-0005-0000-0000-00003F0C0000}"/>
    <cellStyle name="Calculation 2 7 4 2" xfId="6741" xr:uid="{00000000-0005-0000-0000-0000400C0000}"/>
    <cellStyle name="Calculation 2 7 4 2 2" xfId="6742" xr:uid="{00000000-0005-0000-0000-0000410C0000}"/>
    <cellStyle name="Calculation 2 7 4 2 2 2" xfId="6743" xr:uid="{00000000-0005-0000-0000-0000420C0000}"/>
    <cellStyle name="Calculation 2 7 4 2 3" xfId="6744" xr:uid="{00000000-0005-0000-0000-0000430C0000}"/>
    <cellStyle name="Calculation 2 7 4 3" xfId="6745" xr:uid="{00000000-0005-0000-0000-0000440C0000}"/>
    <cellStyle name="Calculation 2 7 4 3 2" xfId="6746" xr:uid="{00000000-0005-0000-0000-0000450C0000}"/>
    <cellStyle name="Calculation 2 7 4 4" xfId="6747" xr:uid="{00000000-0005-0000-0000-0000460C0000}"/>
    <cellStyle name="Calculation 2 7 4 4 2" xfId="6748" xr:uid="{00000000-0005-0000-0000-0000470C0000}"/>
    <cellStyle name="Calculation 2 7 4 5" xfId="6749" xr:uid="{00000000-0005-0000-0000-0000480C0000}"/>
    <cellStyle name="Calculation 2 7 5" xfId="6750" xr:uid="{00000000-0005-0000-0000-0000490C0000}"/>
    <cellStyle name="Calculation 2 7 5 2" xfId="6751" xr:uid="{00000000-0005-0000-0000-00004A0C0000}"/>
    <cellStyle name="Calculation 2 7 5 2 2" xfId="6752" xr:uid="{00000000-0005-0000-0000-00004B0C0000}"/>
    <cellStyle name="Calculation 2 7 5 2 2 2" xfId="6753" xr:uid="{00000000-0005-0000-0000-00004C0C0000}"/>
    <cellStyle name="Calculation 2 7 5 2 3" xfId="6754" xr:uid="{00000000-0005-0000-0000-00004D0C0000}"/>
    <cellStyle name="Calculation 2 7 5 3" xfId="6755" xr:uid="{00000000-0005-0000-0000-00004E0C0000}"/>
    <cellStyle name="Calculation 2 7 5 3 2" xfId="6756" xr:uid="{00000000-0005-0000-0000-00004F0C0000}"/>
    <cellStyle name="Calculation 2 7 5 4" xfId="6757" xr:uid="{00000000-0005-0000-0000-0000500C0000}"/>
    <cellStyle name="Calculation 2 7 5 4 2" xfId="6758" xr:uid="{00000000-0005-0000-0000-0000510C0000}"/>
    <cellStyle name="Calculation 2 7 5 5" xfId="6759" xr:uid="{00000000-0005-0000-0000-0000520C0000}"/>
    <cellStyle name="Calculation 2 7 6" xfId="6760" xr:uid="{00000000-0005-0000-0000-0000530C0000}"/>
    <cellStyle name="Calculation 2 7 6 2" xfId="6761" xr:uid="{00000000-0005-0000-0000-0000540C0000}"/>
    <cellStyle name="Calculation 2 7 6 2 2" xfId="6762" xr:uid="{00000000-0005-0000-0000-0000550C0000}"/>
    <cellStyle name="Calculation 2 7 6 3" xfId="6763" xr:uid="{00000000-0005-0000-0000-0000560C0000}"/>
    <cellStyle name="Calculation 2 7 7" xfId="6764" xr:uid="{00000000-0005-0000-0000-0000570C0000}"/>
    <cellStyle name="Calculation 2 7 7 2" xfId="6765" xr:uid="{00000000-0005-0000-0000-0000580C0000}"/>
    <cellStyle name="Calculation 2 7 8" xfId="6766" xr:uid="{00000000-0005-0000-0000-0000590C0000}"/>
    <cellStyle name="Calculation 2 7 8 2" xfId="6767" xr:uid="{00000000-0005-0000-0000-00005A0C0000}"/>
    <cellStyle name="Calculation 2 7 9" xfId="6768" xr:uid="{00000000-0005-0000-0000-00005B0C0000}"/>
    <cellStyle name="Calculation 3" xfId="6769" xr:uid="{00000000-0005-0000-0000-00005C0C0000}"/>
    <cellStyle name="Calculation 3 2" xfId="6770" xr:uid="{00000000-0005-0000-0000-00005D0C0000}"/>
    <cellStyle name="Calculation 3 2 2" xfId="6771" xr:uid="{00000000-0005-0000-0000-00005E0C0000}"/>
    <cellStyle name="Calculation 3 2 2 2" xfId="6772" xr:uid="{00000000-0005-0000-0000-00005F0C0000}"/>
    <cellStyle name="Calculation 3 2 2 2 2" xfId="6773" xr:uid="{00000000-0005-0000-0000-0000600C0000}"/>
    <cellStyle name="Calculation 3 2 2 2 2 2" xfId="6774" xr:uid="{00000000-0005-0000-0000-0000610C0000}"/>
    <cellStyle name="Calculation 3 2 2 2 2 2 2" xfId="6775" xr:uid="{00000000-0005-0000-0000-0000620C0000}"/>
    <cellStyle name="Calculation 3 2 2 2 2 2 2 2" xfId="6776" xr:uid="{00000000-0005-0000-0000-0000630C0000}"/>
    <cellStyle name="Calculation 3 2 2 2 2 2 2 2 2" xfId="6777" xr:uid="{00000000-0005-0000-0000-0000640C0000}"/>
    <cellStyle name="Calculation 3 2 2 2 2 2 2 3" xfId="6778" xr:uid="{00000000-0005-0000-0000-0000650C0000}"/>
    <cellStyle name="Calculation 3 2 2 2 2 2 3" xfId="6779" xr:uid="{00000000-0005-0000-0000-0000660C0000}"/>
    <cellStyle name="Calculation 3 2 2 2 2 2 3 2" xfId="6780" xr:uid="{00000000-0005-0000-0000-0000670C0000}"/>
    <cellStyle name="Calculation 3 2 2 2 2 2 4" xfId="6781" xr:uid="{00000000-0005-0000-0000-0000680C0000}"/>
    <cellStyle name="Calculation 3 2 2 2 2 2 4 2" xfId="6782" xr:uid="{00000000-0005-0000-0000-0000690C0000}"/>
    <cellStyle name="Calculation 3 2 2 2 2 2 5" xfId="6783" xr:uid="{00000000-0005-0000-0000-00006A0C0000}"/>
    <cellStyle name="Calculation 3 2 2 2 2 3" xfId="6784" xr:uid="{00000000-0005-0000-0000-00006B0C0000}"/>
    <cellStyle name="Calculation 3 2 2 2 2 3 2" xfId="6785" xr:uid="{00000000-0005-0000-0000-00006C0C0000}"/>
    <cellStyle name="Calculation 3 2 2 2 2 3 2 2" xfId="6786" xr:uid="{00000000-0005-0000-0000-00006D0C0000}"/>
    <cellStyle name="Calculation 3 2 2 2 2 3 3" xfId="6787" xr:uid="{00000000-0005-0000-0000-00006E0C0000}"/>
    <cellStyle name="Calculation 3 2 2 2 2 4" xfId="6788" xr:uid="{00000000-0005-0000-0000-00006F0C0000}"/>
    <cellStyle name="Calculation 3 2 2 2 2 4 2" xfId="6789" xr:uid="{00000000-0005-0000-0000-0000700C0000}"/>
    <cellStyle name="Calculation 3 2 2 2 2 5" xfId="6790" xr:uid="{00000000-0005-0000-0000-0000710C0000}"/>
    <cellStyle name="Calculation 3 2 2 2 2 5 2" xfId="6791" xr:uid="{00000000-0005-0000-0000-0000720C0000}"/>
    <cellStyle name="Calculation 3 2 2 2 2 6" xfId="6792" xr:uid="{00000000-0005-0000-0000-0000730C0000}"/>
    <cellStyle name="Calculation 3 2 2 2 3" xfId="6793" xr:uid="{00000000-0005-0000-0000-0000740C0000}"/>
    <cellStyle name="Calculation 3 2 2 2 3 2" xfId="6794" xr:uid="{00000000-0005-0000-0000-0000750C0000}"/>
    <cellStyle name="Calculation 3 2 2 2 3 2 2" xfId="6795" xr:uid="{00000000-0005-0000-0000-0000760C0000}"/>
    <cellStyle name="Calculation 3 2 2 2 3 2 2 2" xfId="6796" xr:uid="{00000000-0005-0000-0000-0000770C0000}"/>
    <cellStyle name="Calculation 3 2 2 2 3 2 2 2 2" xfId="6797" xr:uid="{00000000-0005-0000-0000-0000780C0000}"/>
    <cellStyle name="Calculation 3 2 2 2 3 2 2 3" xfId="6798" xr:uid="{00000000-0005-0000-0000-0000790C0000}"/>
    <cellStyle name="Calculation 3 2 2 2 3 2 3" xfId="6799" xr:uid="{00000000-0005-0000-0000-00007A0C0000}"/>
    <cellStyle name="Calculation 3 2 2 2 3 2 3 2" xfId="6800" xr:uid="{00000000-0005-0000-0000-00007B0C0000}"/>
    <cellStyle name="Calculation 3 2 2 2 3 2 4" xfId="6801" xr:uid="{00000000-0005-0000-0000-00007C0C0000}"/>
    <cellStyle name="Calculation 3 2 2 2 3 2 4 2" xfId="6802" xr:uid="{00000000-0005-0000-0000-00007D0C0000}"/>
    <cellStyle name="Calculation 3 2 2 2 3 2 5" xfId="6803" xr:uid="{00000000-0005-0000-0000-00007E0C0000}"/>
    <cellStyle name="Calculation 3 2 2 2 3 3" xfId="6804" xr:uid="{00000000-0005-0000-0000-00007F0C0000}"/>
    <cellStyle name="Calculation 3 2 2 2 3 3 2" xfId="6805" xr:uid="{00000000-0005-0000-0000-0000800C0000}"/>
    <cellStyle name="Calculation 3 2 2 2 3 3 2 2" xfId="6806" xr:uid="{00000000-0005-0000-0000-0000810C0000}"/>
    <cellStyle name="Calculation 3 2 2 2 3 3 3" xfId="6807" xr:uid="{00000000-0005-0000-0000-0000820C0000}"/>
    <cellStyle name="Calculation 3 2 2 2 3 4" xfId="6808" xr:uid="{00000000-0005-0000-0000-0000830C0000}"/>
    <cellStyle name="Calculation 3 2 2 2 3 4 2" xfId="6809" xr:uid="{00000000-0005-0000-0000-0000840C0000}"/>
    <cellStyle name="Calculation 3 2 2 2 3 5" xfId="6810" xr:uid="{00000000-0005-0000-0000-0000850C0000}"/>
    <cellStyle name="Calculation 3 2 2 2 3 5 2" xfId="6811" xr:uid="{00000000-0005-0000-0000-0000860C0000}"/>
    <cellStyle name="Calculation 3 2 2 2 3 6" xfId="6812" xr:uid="{00000000-0005-0000-0000-0000870C0000}"/>
    <cellStyle name="Calculation 3 2 2 2 4" xfId="6813" xr:uid="{00000000-0005-0000-0000-0000880C0000}"/>
    <cellStyle name="Calculation 3 2 2 2 4 2" xfId="6814" xr:uid="{00000000-0005-0000-0000-0000890C0000}"/>
    <cellStyle name="Calculation 3 2 2 2 4 2 2" xfId="6815" xr:uid="{00000000-0005-0000-0000-00008A0C0000}"/>
    <cellStyle name="Calculation 3 2 2 2 4 2 2 2" xfId="6816" xr:uid="{00000000-0005-0000-0000-00008B0C0000}"/>
    <cellStyle name="Calculation 3 2 2 2 4 2 3" xfId="6817" xr:uid="{00000000-0005-0000-0000-00008C0C0000}"/>
    <cellStyle name="Calculation 3 2 2 2 4 3" xfId="6818" xr:uid="{00000000-0005-0000-0000-00008D0C0000}"/>
    <cellStyle name="Calculation 3 2 2 2 4 3 2" xfId="6819" xr:uid="{00000000-0005-0000-0000-00008E0C0000}"/>
    <cellStyle name="Calculation 3 2 2 2 4 4" xfId="6820" xr:uid="{00000000-0005-0000-0000-00008F0C0000}"/>
    <cellStyle name="Calculation 3 2 2 2 4 4 2" xfId="6821" xr:uid="{00000000-0005-0000-0000-0000900C0000}"/>
    <cellStyle name="Calculation 3 2 2 2 4 5" xfId="6822" xr:uid="{00000000-0005-0000-0000-0000910C0000}"/>
    <cellStyle name="Calculation 3 2 2 2 5" xfId="6823" xr:uid="{00000000-0005-0000-0000-0000920C0000}"/>
    <cellStyle name="Calculation 3 2 2 2 5 2" xfId="6824" xr:uid="{00000000-0005-0000-0000-0000930C0000}"/>
    <cellStyle name="Calculation 3 2 2 2 5 2 2" xfId="6825" xr:uid="{00000000-0005-0000-0000-0000940C0000}"/>
    <cellStyle name="Calculation 3 2 2 2 5 2 2 2" xfId="6826" xr:uid="{00000000-0005-0000-0000-0000950C0000}"/>
    <cellStyle name="Calculation 3 2 2 2 5 2 3" xfId="6827" xr:uid="{00000000-0005-0000-0000-0000960C0000}"/>
    <cellStyle name="Calculation 3 2 2 2 5 3" xfId="6828" xr:uid="{00000000-0005-0000-0000-0000970C0000}"/>
    <cellStyle name="Calculation 3 2 2 2 5 3 2" xfId="6829" xr:uid="{00000000-0005-0000-0000-0000980C0000}"/>
    <cellStyle name="Calculation 3 2 2 2 5 4" xfId="6830" xr:uid="{00000000-0005-0000-0000-0000990C0000}"/>
    <cellStyle name="Calculation 3 2 2 2 5 4 2" xfId="6831" xr:uid="{00000000-0005-0000-0000-00009A0C0000}"/>
    <cellStyle name="Calculation 3 2 2 2 5 5" xfId="6832" xr:uid="{00000000-0005-0000-0000-00009B0C0000}"/>
    <cellStyle name="Calculation 3 2 2 2 6" xfId="6833" xr:uid="{00000000-0005-0000-0000-00009C0C0000}"/>
    <cellStyle name="Calculation 3 2 2 2 6 2" xfId="6834" xr:uid="{00000000-0005-0000-0000-00009D0C0000}"/>
    <cellStyle name="Calculation 3 2 2 2 6 2 2" xfId="6835" xr:uid="{00000000-0005-0000-0000-00009E0C0000}"/>
    <cellStyle name="Calculation 3 2 2 2 6 3" xfId="6836" xr:uid="{00000000-0005-0000-0000-00009F0C0000}"/>
    <cellStyle name="Calculation 3 2 2 2 7" xfId="6837" xr:uid="{00000000-0005-0000-0000-0000A00C0000}"/>
    <cellStyle name="Calculation 3 2 2 2 7 2" xfId="6838" xr:uid="{00000000-0005-0000-0000-0000A10C0000}"/>
    <cellStyle name="Calculation 3 2 2 2 8" xfId="6839" xr:uid="{00000000-0005-0000-0000-0000A20C0000}"/>
    <cellStyle name="Calculation 3 2 2 2 8 2" xfId="6840" xr:uid="{00000000-0005-0000-0000-0000A30C0000}"/>
    <cellStyle name="Calculation 3 2 2 2 9" xfId="6841" xr:uid="{00000000-0005-0000-0000-0000A40C0000}"/>
    <cellStyle name="Calculation 3 2 2 3" xfId="6842" xr:uid="{00000000-0005-0000-0000-0000A50C0000}"/>
    <cellStyle name="Calculation 3 2 2 3 2" xfId="6843" xr:uid="{00000000-0005-0000-0000-0000A60C0000}"/>
    <cellStyle name="Calculation 3 2 2 4" xfId="6844" xr:uid="{00000000-0005-0000-0000-0000A70C0000}"/>
    <cellStyle name="Calculation 3 2 2 4 2" xfId="6845" xr:uid="{00000000-0005-0000-0000-0000A80C0000}"/>
    <cellStyle name="Calculation 3 2 2 5" xfId="6846" xr:uid="{00000000-0005-0000-0000-0000A90C0000}"/>
    <cellStyle name="Calculation 3 2 2 5 2" xfId="6847" xr:uid="{00000000-0005-0000-0000-0000AA0C0000}"/>
    <cellStyle name="Calculation 3 2 2 6" xfId="6848" xr:uid="{00000000-0005-0000-0000-0000AB0C0000}"/>
    <cellStyle name="Calculation 3 2 2 6 2" xfId="6849" xr:uid="{00000000-0005-0000-0000-0000AC0C0000}"/>
    <cellStyle name="Calculation 3 2 3" xfId="6850" xr:uid="{00000000-0005-0000-0000-0000AD0C0000}"/>
    <cellStyle name="Calculation 3 2 3 2" xfId="6851" xr:uid="{00000000-0005-0000-0000-0000AE0C0000}"/>
    <cellStyle name="Calculation 3 2 3 2 2" xfId="6852" xr:uid="{00000000-0005-0000-0000-0000AF0C0000}"/>
    <cellStyle name="Calculation 3 2 3 2 2 2" xfId="6853" xr:uid="{00000000-0005-0000-0000-0000B00C0000}"/>
    <cellStyle name="Calculation 3 2 3 2 2 2 2" xfId="6854" xr:uid="{00000000-0005-0000-0000-0000B10C0000}"/>
    <cellStyle name="Calculation 3 2 3 2 2 2 2 2" xfId="6855" xr:uid="{00000000-0005-0000-0000-0000B20C0000}"/>
    <cellStyle name="Calculation 3 2 3 2 2 2 3" xfId="6856" xr:uid="{00000000-0005-0000-0000-0000B30C0000}"/>
    <cellStyle name="Calculation 3 2 3 2 2 3" xfId="6857" xr:uid="{00000000-0005-0000-0000-0000B40C0000}"/>
    <cellStyle name="Calculation 3 2 3 2 2 3 2" xfId="6858" xr:uid="{00000000-0005-0000-0000-0000B50C0000}"/>
    <cellStyle name="Calculation 3 2 3 2 2 4" xfId="6859" xr:uid="{00000000-0005-0000-0000-0000B60C0000}"/>
    <cellStyle name="Calculation 3 2 3 2 2 4 2" xfId="6860" xr:uid="{00000000-0005-0000-0000-0000B70C0000}"/>
    <cellStyle name="Calculation 3 2 3 2 2 5" xfId="6861" xr:uid="{00000000-0005-0000-0000-0000B80C0000}"/>
    <cellStyle name="Calculation 3 2 3 2 3" xfId="6862" xr:uid="{00000000-0005-0000-0000-0000B90C0000}"/>
    <cellStyle name="Calculation 3 2 3 2 3 2" xfId="6863" xr:uid="{00000000-0005-0000-0000-0000BA0C0000}"/>
    <cellStyle name="Calculation 3 2 3 2 3 2 2" xfId="6864" xr:uid="{00000000-0005-0000-0000-0000BB0C0000}"/>
    <cellStyle name="Calculation 3 2 3 2 3 3" xfId="6865" xr:uid="{00000000-0005-0000-0000-0000BC0C0000}"/>
    <cellStyle name="Calculation 3 2 3 2 4" xfId="6866" xr:uid="{00000000-0005-0000-0000-0000BD0C0000}"/>
    <cellStyle name="Calculation 3 2 3 2 4 2" xfId="6867" xr:uid="{00000000-0005-0000-0000-0000BE0C0000}"/>
    <cellStyle name="Calculation 3 2 3 2 5" xfId="6868" xr:uid="{00000000-0005-0000-0000-0000BF0C0000}"/>
    <cellStyle name="Calculation 3 2 3 2 5 2" xfId="6869" xr:uid="{00000000-0005-0000-0000-0000C00C0000}"/>
    <cellStyle name="Calculation 3 2 3 2 6" xfId="6870" xr:uid="{00000000-0005-0000-0000-0000C10C0000}"/>
    <cellStyle name="Calculation 3 2 3 3" xfId="6871" xr:uid="{00000000-0005-0000-0000-0000C20C0000}"/>
    <cellStyle name="Calculation 3 2 3 3 2" xfId="6872" xr:uid="{00000000-0005-0000-0000-0000C30C0000}"/>
    <cellStyle name="Calculation 3 2 3 3 2 2" xfId="6873" xr:uid="{00000000-0005-0000-0000-0000C40C0000}"/>
    <cellStyle name="Calculation 3 2 3 3 2 2 2" xfId="6874" xr:uid="{00000000-0005-0000-0000-0000C50C0000}"/>
    <cellStyle name="Calculation 3 2 3 3 2 2 2 2" xfId="6875" xr:uid="{00000000-0005-0000-0000-0000C60C0000}"/>
    <cellStyle name="Calculation 3 2 3 3 2 2 3" xfId="6876" xr:uid="{00000000-0005-0000-0000-0000C70C0000}"/>
    <cellStyle name="Calculation 3 2 3 3 2 3" xfId="6877" xr:uid="{00000000-0005-0000-0000-0000C80C0000}"/>
    <cellStyle name="Calculation 3 2 3 3 2 3 2" xfId="6878" xr:uid="{00000000-0005-0000-0000-0000C90C0000}"/>
    <cellStyle name="Calculation 3 2 3 3 2 4" xfId="6879" xr:uid="{00000000-0005-0000-0000-0000CA0C0000}"/>
    <cellStyle name="Calculation 3 2 3 3 2 4 2" xfId="6880" xr:uid="{00000000-0005-0000-0000-0000CB0C0000}"/>
    <cellStyle name="Calculation 3 2 3 3 2 5" xfId="6881" xr:uid="{00000000-0005-0000-0000-0000CC0C0000}"/>
    <cellStyle name="Calculation 3 2 3 3 3" xfId="6882" xr:uid="{00000000-0005-0000-0000-0000CD0C0000}"/>
    <cellStyle name="Calculation 3 2 3 3 3 2" xfId="6883" xr:uid="{00000000-0005-0000-0000-0000CE0C0000}"/>
    <cellStyle name="Calculation 3 2 3 3 3 2 2" xfId="6884" xr:uid="{00000000-0005-0000-0000-0000CF0C0000}"/>
    <cellStyle name="Calculation 3 2 3 3 3 3" xfId="6885" xr:uid="{00000000-0005-0000-0000-0000D00C0000}"/>
    <cellStyle name="Calculation 3 2 3 3 4" xfId="6886" xr:uid="{00000000-0005-0000-0000-0000D10C0000}"/>
    <cellStyle name="Calculation 3 2 3 3 4 2" xfId="6887" xr:uid="{00000000-0005-0000-0000-0000D20C0000}"/>
    <cellStyle name="Calculation 3 2 3 3 5" xfId="6888" xr:uid="{00000000-0005-0000-0000-0000D30C0000}"/>
    <cellStyle name="Calculation 3 2 3 3 5 2" xfId="6889" xr:uid="{00000000-0005-0000-0000-0000D40C0000}"/>
    <cellStyle name="Calculation 3 2 3 3 6" xfId="6890" xr:uid="{00000000-0005-0000-0000-0000D50C0000}"/>
    <cellStyle name="Calculation 3 2 3 4" xfId="6891" xr:uid="{00000000-0005-0000-0000-0000D60C0000}"/>
    <cellStyle name="Calculation 3 2 3 4 2" xfId="6892" xr:uid="{00000000-0005-0000-0000-0000D70C0000}"/>
    <cellStyle name="Calculation 3 2 3 4 2 2" xfId="6893" xr:uid="{00000000-0005-0000-0000-0000D80C0000}"/>
    <cellStyle name="Calculation 3 2 3 4 2 2 2" xfId="6894" xr:uid="{00000000-0005-0000-0000-0000D90C0000}"/>
    <cellStyle name="Calculation 3 2 3 4 2 3" xfId="6895" xr:uid="{00000000-0005-0000-0000-0000DA0C0000}"/>
    <cellStyle name="Calculation 3 2 3 4 3" xfId="6896" xr:uid="{00000000-0005-0000-0000-0000DB0C0000}"/>
    <cellStyle name="Calculation 3 2 3 4 3 2" xfId="6897" xr:uid="{00000000-0005-0000-0000-0000DC0C0000}"/>
    <cellStyle name="Calculation 3 2 3 4 4" xfId="6898" xr:uid="{00000000-0005-0000-0000-0000DD0C0000}"/>
    <cellStyle name="Calculation 3 2 3 4 4 2" xfId="6899" xr:uid="{00000000-0005-0000-0000-0000DE0C0000}"/>
    <cellStyle name="Calculation 3 2 3 4 5" xfId="6900" xr:uid="{00000000-0005-0000-0000-0000DF0C0000}"/>
    <cellStyle name="Calculation 3 2 3 5" xfId="6901" xr:uid="{00000000-0005-0000-0000-0000E00C0000}"/>
    <cellStyle name="Calculation 3 2 3 5 2" xfId="6902" xr:uid="{00000000-0005-0000-0000-0000E10C0000}"/>
    <cellStyle name="Calculation 3 2 3 5 2 2" xfId="6903" xr:uid="{00000000-0005-0000-0000-0000E20C0000}"/>
    <cellStyle name="Calculation 3 2 3 5 2 2 2" xfId="6904" xr:uid="{00000000-0005-0000-0000-0000E30C0000}"/>
    <cellStyle name="Calculation 3 2 3 5 2 3" xfId="6905" xr:uid="{00000000-0005-0000-0000-0000E40C0000}"/>
    <cellStyle name="Calculation 3 2 3 5 3" xfId="6906" xr:uid="{00000000-0005-0000-0000-0000E50C0000}"/>
    <cellStyle name="Calculation 3 2 3 5 3 2" xfId="6907" xr:uid="{00000000-0005-0000-0000-0000E60C0000}"/>
    <cellStyle name="Calculation 3 2 3 5 4" xfId="6908" xr:uid="{00000000-0005-0000-0000-0000E70C0000}"/>
    <cellStyle name="Calculation 3 2 3 5 4 2" xfId="6909" xr:uid="{00000000-0005-0000-0000-0000E80C0000}"/>
    <cellStyle name="Calculation 3 2 3 5 5" xfId="6910" xr:uid="{00000000-0005-0000-0000-0000E90C0000}"/>
    <cellStyle name="Calculation 3 2 3 6" xfId="6911" xr:uid="{00000000-0005-0000-0000-0000EA0C0000}"/>
    <cellStyle name="Calculation 3 2 3 6 2" xfId="6912" xr:uid="{00000000-0005-0000-0000-0000EB0C0000}"/>
    <cellStyle name="Calculation 3 2 3 6 2 2" xfId="6913" xr:uid="{00000000-0005-0000-0000-0000EC0C0000}"/>
    <cellStyle name="Calculation 3 2 3 6 3" xfId="6914" xr:uid="{00000000-0005-0000-0000-0000ED0C0000}"/>
    <cellStyle name="Calculation 3 2 3 7" xfId="6915" xr:uid="{00000000-0005-0000-0000-0000EE0C0000}"/>
    <cellStyle name="Calculation 3 2 3 7 2" xfId="6916" xr:uid="{00000000-0005-0000-0000-0000EF0C0000}"/>
    <cellStyle name="Calculation 3 2 3 8" xfId="6917" xr:uid="{00000000-0005-0000-0000-0000F00C0000}"/>
    <cellStyle name="Calculation 3 2 3 8 2" xfId="6918" xr:uid="{00000000-0005-0000-0000-0000F10C0000}"/>
    <cellStyle name="Calculation 3 2 3 9" xfId="6919" xr:uid="{00000000-0005-0000-0000-0000F20C0000}"/>
    <cellStyle name="Calculation 3 2 4" xfId="6920" xr:uid="{00000000-0005-0000-0000-0000F30C0000}"/>
    <cellStyle name="Calculation 3 2 4 2" xfId="6921" xr:uid="{00000000-0005-0000-0000-0000F40C0000}"/>
    <cellStyle name="Calculation 3 2 5" xfId="6922" xr:uid="{00000000-0005-0000-0000-0000F50C0000}"/>
    <cellStyle name="Calculation 3 2 5 2" xfId="6923" xr:uid="{00000000-0005-0000-0000-0000F60C0000}"/>
    <cellStyle name="Calculation 3 2 6" xfId="6924" xr:uid="{00000000-0005-0000-0000-0000F70C0000}"/>
    <cellStyle name="Calculation 3 2 6 2" xfId="6925" xr:uid="{00000000-0005-0000-0000-0000F80C0000}"/>
    <cellStyle name="Calculation 3 2 7" xfId="6926" xr:uid="{00000000-0005-0000-0000-0000F90C0000}"/>
    <cellStyle name="Calculation 3 2 7 2" xfId="6927" xr:uid="{00000000-0005-0000-0000-0000FA0C0000}"/>
    <cellStyle name="Calculation 3 3" xfId="6928" xr:uid="{00000000-0005-0000-0000-0000FB0C0000}"/>
    <cellStyle name="Calculation 3 3 2" xfId="6929" xr:uid="{00000000-0005-0000-0000-0000FC0C0000}"/>
    <cellStyle name="Calculation 3 3 2 2" xfId="6930" xr:uid="{00000000-0005-0000-0000-0000FD0C0000}"/>
    <cellStyle name="Calculation 3 3 2 2 2" xfId="6931" xr:uid="{00000000-0005-0000-0000-0000FE0C0000}"/>
    <cellStyle name="Calculation 3 3 2 2 2 2" xfId="6932" xr:uid="{00000000-0005-0000-0000-0000FF0C0000}"/>
    <cellStyle name="Calculation 3 3 2 2 2 2 2" xfId="6933" xr:uid="{00000000-0005-0000-0000-0000000D0000}"/>
    <cellStyle name="Calculation 3 3 2 2 2 2 2 2" xfId="6934" xr:uid="{00000000-0005-0000-0000-0000010D0000}"/>
    <cellStyle name="Calculation 3 3 2 2 2 2 2 2 2" xfId="6935" xr:uid="{00000000-0005-0000-0000-0000020D0000}"/>
    <cellStyle name="Calculation 3 3 2 2 2 2 2 3" xfId="6936" xr:uid="{00000000-0005-0000-0000-0000030D0000}"/>
    <cellStyle name="Calculation 3 3 2 2 2 2 3" xfId="6937" xr:uid="{00000000-0005-0000-0000-0000040D0000}"/>
    <cellStyle name="Calculation 3 3 2 2 2 2 3 2" xfId="6938" xr:uid="{00000000-0005-0000-0000-0000050D0000}"/>
    <cellStyle name="Calculation 3 3 2 2 2 2 4" xfId="6939" xr:uid="{00000000-0005-0000-0000-0000060D0000}"/>
    <cellStyle name="Calculation 3 3 2 2 2 2 4 2" xfId="6940" xr:uid="{00000000-0005-0000-0000-0000070D0000}"/>
    <cellStyle name="Calculation 3 3 2 2 2 2 5" xfId="6941" xr:uid="{00000000-0005-0000-0000-0000080D0000}"/>
    <cellStyle name="Calculation 3 3 2 2 2 3" xfId="6942" xr:uid="{00000000-0005-0000-0000-0000090D0000}"/>
    <cellStyle name="Calculation 3 3 2 2 2 3 2" xfId="6943" xr:uid="{00000000-0005-0000-0000-00000A0D0000}"/>
    <cellStyle name="Calculation 3 3 2 2 2 3 2 2" xfId="6944" xr:uid="{00000000-0005-0000-0000-00000B0D0000}"/>
    <cellStyle name="Calculation 3 3 2 2 2 3 3" xfId="6945" xr:uid="{00000000-0005-0000-0000-00000C0D0000}"/>
    <cellStyle name="Calculation 3 3 2 2 2 4" xfId="6946" xr:uid="{00000000-0005-0000-0000-00000D0D0000}"/>
    <cellStyle name="Calculation 3 3 2 2 2 4 2" xfId="6947" xr:uid="{00000000-0005-0000-0000-00000E0D0000}"/>
    <cellStyle name="Calculation 3 3 2 2 2 5" xfId="6948" xr:uid="{00000000-0005-0000-0000-00000F0D0000}"/>
    <cellStyle name="Calculation 3 3 2 2 2 5 2" xfId="6949" xr:uid="{00000000-0005-0000-0000-0000100D0000}"/>
    <cellStyle name="Calculation 3 3 2 2 2 6" xfId="6950" xr:uid="{00000000-0005-0000-0000-0000110D0000}"/>
    <cellStyle name="Calculation 3 3 2 2 3" xfId="6951" xr:uid="{00000000-0005-0000-0000-0000120D0000}"/>
    <cellStyle name="Calculation 3 3 2 2 3 2" xfId="6952" xr:uid="{00000000-0005-0000-0000-0000130D0000}"/>
    <cellStyle name="Calculation 3 3 2 2 3 2 2" xfId="6953" xr:uid="{00000000-0005-0000-0000-0000140D0000}"/>
    <cellStyle name="Calculation 3 3 2 2 3 2 2 2" xfId="6954" xr:uid="{00000000-0005-0000-0000-0000150D0000}"/>
    <cellStyle name="Calculation 3 3 2 2 3 2 2 2 2" xfId="6955" xr:uid="{00000000-0005-0000-0000-0000160D0000}"/>
    <cellStyle name="Calculation 3 3 2 2 3 2 2 3" xfId="6956" xr:uid="{00000000-0005-0000-0000-0000170D0000}"/>
    <cellStyle name="Calculation 3 3 2 2 3 2 3" xfId="6957" xr:uid="{00000000-0005-0000-0000-0000180D0000}"/>
    <cellStyle name="Calculation 3 3 2 2 3 2 3 2" xfId="6958" xr:uid="{00000000-0005-0000-0000-0000190D0000}"/>
    <cellStyle name="Calculation 3 3 2 2 3 2 4" xfId="6959" xr:uid="{00000000-0005-0000-0000-00001A0D0000}"/>
    <cellStyle name="Calculation 3 3 2 2 3 2 4 2" xfId="6960" xr:uid="{00000000-0005-0000-0000-00001B0D0000}"/>
    <cellStyle name="Calculation 3 3 2 2 3 2 5" xfId="6961" xr:uid="{00000000-0005-0000-0000-00001C0D0000}"/>
    <cellStyle name="Calculation 3 3 2 2 3 3" xfId="6962" xr:uid="{00000000-0005-0000-0000-00001D0D0000}"/>
    <cellStyle name="Calculation 3 3 2 2 3 3 2" xfId="6963" xr:uid="{00000000-0005-0000-0000-00001E0D0000}"/>
    <cellStyle name="Calculation 3 3 2 2 3 3 2 2" xfId="6964" xr:uid="{00000000-0005-0000-0000-00001F0D0000}"/>
    <cellStyle name="Calculation 3 3 2 2 3 3 3" xfId="6965" xr:uid="{00000000-0005-0000-0000-0000200D0000}"/>
    <cellStyle name="Calculation 3 3 2 2 3 4" xfId="6966" xr:uid="{00000000-0005-0000-0000-0000210D0000}"/>
    <cellStyle name="Calculation 3 3 2 2 3 4 2" xfId="6967" xr:uid="{00000000-0005-0000-0000-0000220D0000}"/>
    <cellStyle name="Calculation 3 3 2 2 3 5" xfId="6968" xr:uid="{00000000-0005-0000-0000-0000230D0000}"/>
    <cellStyle name="Calculation 3 3 2 2 3 5 2" xfId="6969" xr:uid="{00000000-0005-0000-0000-0000240D0000}"/>
    <cellStyle name="Calculation 3 3 2 2 3 6" xfId="6970" xr:uid="{00000000-0005-0000-0000-0000250D0000}"/>
    <cellStyle name="Calculation 3 3 2 2 4" xfId="6971" xr:uid="{00000000-0005-0000-0000-0000260D0000}"/>
    <cellStyle name="Calculation 3 3 2 2 4 2" xfId="6972" xr:uid="{00000000-0005-0000-0000-0000270D0000}"/>
    <cellStyle name="Calculation 3 3 2 2 4 2 2" xfId="6973" xr:uid="{00000000-0005-0000-0000-0000280D0000}"/>
    <cellStyle name="Calculation 3 3 2 2 4 2 2 2" xfId="6974" xr:uid="{00000000-0005-0000-0000-0000290D0000}"/>
    <cellStyle name="Calculation 3 3 2 2 4 2 3" xfId="6975" xr:uid="{00000000-0005-0000-0000-00002A0D0000}"/>
    <cellStyle name="Calculation 3 3 2 2 4 3" xfId="6976" xr:uid="{00000000-0005-0000-0000-00002B0D0000}"/>
    <cellStyle name="Calculation 3 3 2 2 4 3 2" xfId="6977" xr:uid="{00000000-0005-0000-0000-00002C0D0000}"/>
    <cellStyle name="Calculation 3 3 2 2 4 4" xfId="6978" xr:uid="{00000000-0005-0000-0000-00002D0D0000}"/>
    <cellStyle name="Calculation 3 3 2 2 4 4 2" xfId="6979" xr:uid="{00000000-0005-0000-0000-00002E0D0000}"/>
    <cellStyle name="Calculation 3 3 2 2 4 5" xfId="6980" xr:uid="{00000000-0005-0000-0000-00002F0D0000}"/>
    <cellStyle name="Calculation 3 3 2 2 5" xfId="6981" xr:uid="{00000000-0005-0000-0000-0000300D0000}"/>
    <cellStyle name="Calculation 3 3 2 2 5 2" xfId="6982" xr:uid="{00000000-0005-0000-0000-0000310D0000}"/>
    <cellStyle name="Calculation 3 3 2 2 5 2 2" xfId="6983" xr:uid="{00000000-0005-0000-0000-0000320D0000}"/>
    <cellStyle name="Calculation 3 3 2 2 5 2 2 2" xfId="6984" xr:uid="{00000000-0005-0000-0000-0000330D0000}"/>
    <cellStyle name="Calculation 3 3 2 2 5 2 3" xfId="6985" xr:uid="{00000000-0005-0000-0000-0000340D0000}"/>
    <cellStyle name="Calculation 3 3 2 2 5 3" xfId="6986" xr:uid="{00000000-0005-0000-0000-0000350D0000}"/>
    <cellStyle name="Calculation 3 3 2 2 5 3 2" xfId="6987" xr:uid="{00000000-0005-0000-0000-0000360D0000}"/>
    <cellStyle name="Calculation 3 3 2 2 5 4" xfId="6988" xr:uid="{00000000-0005-0000-0000-0000370D0000}"/>
    <cellStyle name="Calculation 3 3 2 2 5 4 2" xfId="6989" xr:uid="{00000000-0005-0000-0000-0000380D0000}"/>
    <cellStyle name="Calculation 3 3 2 2 5 5" xfId="6990" xr:uid="{00000000-0005-0000-0000-0000390D0000}"/>
    <cellStyle name="Calculation 3 3 2 2 6" xfId="6991" xr:uid="{00000000-0005-0000-0000-00003A0D0000}"/>
    <cellStyle name="Calculation 3 3 2 2 6 2" xfId="6992" xr:uid="{00000000-0005-0000-0000-00003B0D0000}"/>
    <cellStyle name="Calculation 3 3 2 2 6 2 2" xfId="6993" xr:uid="{00000000-0005-0000-0000-00003C0D0000}"/>
    <cellStyle name="Calculation 3 3 2 2 6 3" xfId="6994" xr:uid="{00000000-0005-0000-0000-00003D0D0000}"/>
    <cellStyle name="Calculation 3 3 2 2 7" xfId="6995" xr:uid="{00000000-0005-0000-0000-00003E0D0000}"/>
    <cellStyle name="Calculation 3 3 2 2 7 2" xfId="6996" xr:uid="{00000000-0005-0000-0000-00003F0D0000}"/>
    <cellStyle name="Calculation 3 3 2 2 8" xfId="6997" xr:uid="{00000000-0005-0000-0000-0000400D0000}"/>
    <cellStyle name="Calculation 3 3 2 2 8 2" xfId="6998" xr:uid="{00000000-0005-0000-0000-0000410D0000}"/>
    <cellStyle name="Calculation 3 3 2 2 9" xfId="6999" xr:uid="{00000000-0005-0000-0000-0000420D0000}"/>
    <cellStyle name="Calculation 3 3 2 3" xfId="7000" xr:uid="{00000000-0005-0000-0000-0000430D0000}"/>
    <cellStyle name="Calculation 3 3 2 3 2" xfId="7001" xr:uid="{00000000-0005-0000-0000-0000440D0000}"/>
    <cellStyle name="Calculation 3 3 2 4" xfId="7002" xr:uid="{00000000-0005-0000-0000-0000450D0000}"/>
    <cellStyle name="Calculation 3 3 2 4 2" xfId="7003" xr:uid="{00000000-0005-0000-0000-0000460D0000}"/>
    <cellStyle name="Calculation 3 3 2 5" xfId="7004" xr:uid="{00000000-0005-0000-0000-0000470D0000}"/>
    <cellStyle name="Calculation 3 3 2 5 2" xfId="7005" xr:uid="{00000000-0005-0000-0000-0000480D0000}"/>
    <cellStyle name="Calculation 3 3 2 6" xfId="7006" xr:uid="{00000000-0005-0000-0000-0000490D0000}"/>
    <cellStyle name="Calculation 3 3 2 6 2" xfId="7007" xr:uid="{00000000-0005-0000-0000-00004A0D0000}"/>
    <cellStyle name="Calculation 3 3 3" xfId="7008" xr:uid="{00000000-0005-0000-0000-00004B0D0000}"/>
    <cellStyle name="Calculation 3 3 3 2" xfId="7009" xr:uid="{00000000-0005-0000-0000-00004C0D0000}"/>
    <cellStyle name="Calculation 3 3 3 2 2" xfId="7010" xr:uid="{00000000-0005-0000-0000-00004D0D0000}"/>
    <cellStyle name="Calculation 3 3 3 2 2 2" xfId="7011" xr:uid="{00000000-0005-0000-0000-00004E0D0000}"/>
    <cellStyle name="Calculation 3 3 3 2 2 2 2" xfId="7012" xr:uid="{00000000-0005-0000-0000-00004F0D0000}"/>
    <cellStyle name="Calculation 3 3 3 2 2 2 2 2" xfId="7013" xr:uid="{00000000-0005-0000-0000-0000500D0000}"/>
    <cellStyle name="Calculation 3 3 3 2 2 2 3" xfId="7014" xr:uid="{00000000-0005-0000-0000-0000510D0000}"/>
    <cellStyle name="Calculation 3 3 3 2 2 3" xfId="7015" xr:uid="{00000000-0005-0000-0000-0000520D0000}"/>
    <cellStyle name="Calculation 3 3 3 2 2 3 2" xfId="7016" xr:uid="{00000000-0005-0000-0000-0000530D0000}"/>
    <cellStyle name="Calculation 3 3 3 2 2 4" xfId="7017" xr:uid="{00000000-0005-0000-0000-0000540D0000}"/>
    <cellStyle name="Calculation 3 3 3 2 2 4 2" xfId="7018" xr:uid="{00000000-0005-0000-0000-0000550D0000}"/>
    <cellStyle name="Calculation 3 3 3 2 2 5" xfId="7019" xr:uid="{00000000-0005-0000-0000-0000560D0000}"/>
    <cellStyle name="Calculation 3 3 3 2 3" xfId="7020" xr:uid="{00000000-0005-0000-0000-0000570D0000}"/>
    <cellStyle name="Calculation 3 3 3 2 3 2" xfId="7021" xr:uid="{00000000-0005-0000-0000-0000580D0000}"/>
    <cellStyle name="Calculation 3 3 3 2 3 2 2" xfId="7022" xr:uid="{00000000-0005-0000-0000-0000590D0000}"/>
    <cellStyle name="Calculation 3 3 3 2 3 3" xfId="7023" xr:uid="{00000000-0005-0000-0000-00005A0D0000}"/>
    <cellStyle name="Calculation 3 3 3 2 4" xfId="7024" xr:uid="{00000000-0005-0000-0000-00005B0D0000}"/>
    <cellStyle name="Calculation 3 3 3 2 4 2" xfId="7025" xr:uid="{00000000-0005-0000-0000-00005C0D0000}"/>
    <cellStyle name="Calculation 3 3 3 2 5" xfId="7026" xr:uid="{00000000-0005-0000-0000-00005D0D0000}"/>
    <cellStyle name="Calculation 3 3 3 2 5 2" xfId="7027" xr:uid="{00000000-0005-0000-0000-00005E0D0000}"/>
    <cellStyle name="Calculation 3 3 3 2 6" xfId="7028" xr:uid="{00000000-0005-0000-0000-00005F0D0000}"/>
    <cellStyle name="Calculation 3 3 3 3" xfId="7029" xr:uid="{00000000-0005-0000-0000-0000600D0000}"/>
    <cellStyle name="Calculation 3 3 3 3 2" xfId="7030" xr:uid="{00000000-0005-0000-0000-0000610D0000}"/>
    <cellStyle name="Calculation 3 3 3 3 2 2" xfId="7031" xr:uid="{00000000-0005-0000-0000-0000620D0000}"/>
    <cellStyle name="Calculation 3 3 3 3 2 2 2" xfId="7032" xr:uid="{00000000-0005-0000-0000-0000630D0000}"/>
    <cellStyle name="Calculation 3 3 3 3 2 2 2 2" xfId="7033" xr:uid="{00000000-0005-0000-0000-0000640D0000}"/>
    <cellStyle name="Calculation 3 3 3 3 2 2 3" xfId="7034" xr:uid="{00000000-0005-0000-0000-0000650D0000}"/>
    <cellStyle name="Calculation 3 3 3 3 2 3" xfId="7035" xr:uid="{00000000-0005-0000-0000-0000660D0000}"/>
    <cellStyle name="Calculation 3 3 3 3 2 3 2" xfId="7036" xr:uid="{00000000-0005-0000-0000-0000670D0000}"/>
    <cellStyle name="Calculation 3 3 3 3 2 4" xfId="7037" xr:uid="{00000000-0005-0000-0000-0000680D0000}"/>
    <cellStyle name="Calculation 3 3 3 3 2 4 2" xfId="7038" xr:uid="{00000000-0005-0000-0000-0000690D0000}"/>
    <cellStyle name="Calculation 3 3 3 3 2 5" xfId="7039" xr:uid="{00000000-0005-0000-0000-00006A0D0000}"/>
    <cellStyle name="Calculation 3 3 3 3 3" xfId="7040" xr:uid="{00000000-0005-0000-0000-00006B0D0000}"/>
    <cellStyle name="Calculation 3 3 3 3 3 2" xfId="7041" xr:uid="{00000000-0005-0000-0000-00006C0D0000}"/>
    <cellStyle name="Calculation 3 3 3 3 3 2 2" xfId="7042" xr:uid="{00000000-0005-0000-0000-00006D0D0000}"/>
    <cellStyle name="Calculation 3 3 3 3 3 3" xfId="7043" xr:uid="{00000000-0005-0000-0000-00006E0D0000}"/>
    <cellStyle name="Calculation 3 3 3 3 4" xfId="7044" xr:uid="{00000000-0005-0000-0000-00006F0D0000}"/>
    <cellStyle name="Calculation 3 3 3 3 4 2" xfId="7045" xr:uid="{00000000-0005-0000-0000-0000700D0000}"/>
    <cellStyle name="Calculation 3 3 3 3 5" xfId="7046" xr:uid="{00000000-0005-0000-0000-0000710D0000}"/>
    <cellStyle name="Calculation 3 3 3 3 5 2" xfId="7047" xr:uid="{00000000-0005-0000-0000-0000720D0000}"/>
    <cellStyle name="Calculation 3 3 3 3 6" xfId="7048" xr:uid="{00000000-0005-0000-0000-0000730D0000}"/>
    <cellStyle name="Calculation 3 3 3 4" xfId="7049" xr:uid="{00000000-0005-0000-0000-0000740D0000}"/>
    <cellStyle name="Calculation 3 3 3 4 2" xfId="7050" xr:uid="{00000000-0005-0000-0000-0000750D0000}"/>
    <cellStyle name="Calculation 3 3 3 4 2 2" xfId="7051" xr:uid="{00000000-0005-0000-0000-0000760D0000}"/>
    <cellStyle name="Calculation 3 3 3 4 2 2 2" xfId="7052" xr:uid="{00000000-0005-0000-0000-0000770D0000}"/>
    <cellStyle name="Calculation 3 3 3 4 2 3" xfId="7053" xr:uid="{00000000-0005-0000-0000-0000780D0000}"/>
    <cellStyle name="Calculation 3 3 3 4 3" xfId="7054" xr:uid="{00000000-0005-0000-0000-0000790D0000}"/>
    <cellStyle name="Calculation 3 3 3 4 3 2" xfId="7055" xr:uid="{00000000-0005-0000-0000-00007A0D0000}"/>
    <cellStyle name="Calculation 3 3 3 4 4" xfId="7056" xr:uid="{00000000-0005-0000-0000-00007B0D0000}"/>
    <cellStyle name="Calculation 3 3 3 4 4 2" xfId="7057" xr:uid="{00000000-0005-0000-0000-00007C0D0000}"/>
    <cellStyle name="Calculation 3 3 3 4 5" xfId="7058" xr:uid="{00000000-0005-0000-0000-00007D0D0000}"/>
    <cellStyle name="Calculation 3 3 3 5" xfId="7059" xr:uid="{00000000-0005-0000-0000-00007E0D0000}"/>
    <cellStyle name="Calculation 3 3 3 5 2" xfId="7060" xr:uid="{00000000-0005-0000-0000-00007F0D0000}"/>
    <cellStyle name="Calculation 3 3 3 5 2 2" xfId="7061" xr:uid="{00000000-0005-0000-0000-0000800D0000}"/>
    <cellStyle name="Calculation 3 3 3 5 2 2 2" xfId="7062" xr:uid="{00000000-0005-0000-0000-0000810D0000}"/>
    <cellStyle name="Calculation 3 3 3 5 2 3" xfId="7063" xr:uid="{00000000-0005-0000-0000-0000820D0000}"/>
    <cellStyle name="Calculation 3 3 3 5 3" xfId="7064" xr:uid="{00000000-0005-0000-0000-0000830D0000}"/>
    <cellStyle name="Calculation 3 3 3 5 3 2" xfId="7065" xr:uid="{00000000-0005-0000-0000-0000840D0000}"/>
    <cellStyle name="Calculation 3 3 3 5 4" xfId="7066" xr:uid="{00000000-0005-0000-0000-0000850D0000}"/>
    <cellStyle name="Calculation 3 3 3 5 4 2" xfId="7067" xr:uid="{00000000-0005-0000-0000-0000860D0000}"/>
    <cellStyle name="Calculation 3 3 3 5 5" xfId="7068" xr:uid="{00000000-0005-0000-0000-0000870D0000}"/>
    <cellStyle name="Calculation 3 3 3 6" xfId="7069" xr:uid="{00000000-0005-0000-0000-0000880D0000}"/>
    <cellStyle name="Calculation 3 3 3 6 2" xfId="7070" xr:uid="{00000000-0005-0000-0000-0000890D0000}"/>
    <cellStyle name="Calculation 3 3 3 6 2 2" xfId="7071" xr:uid="{00000000-0005-0000-0000-00008A0D0000}"/>
    <cellStyle name="Calculation 3 3 3 6 3" xfId="7072" xr:uid="{00000000-0005-0000-0000-00008B0D0000}"/>
    <cellStyle name="Calculation 3 3 3 7" xfId="7073" xr:uid="{00000000-0005-0000-0000-00008C0D0000}"/>
    <cellStyle name="Calculation 3 3 3 7 2" xfId="7074" xr:uid="{00000000-0005-0000-0000-00008D0D0000}"/>
    <cellStyle name="Calculation 3 3 3 8" xfId="7075" xr:uid="{00000000-0005-0000-0000-00008E0D0000}"/>
    <cellStyle name="Calculation 3 3 3 8 2" xfId="7076" xr:uid="{00000000-0005-0000-0000-00008F0D0000}"/>
    <cellStyle name="Calculation 3 3 3 9" xfId="7077" xr:uid="{00000000-0005-0000-0000-0000900D0000}"/>
    <cellStyle name="Calculation 3 3 4" xfId="7078" xr:uid="{00000000-0005-0000-0000-0000910D0000}"/>
    <cellStyle name="Calculation 3 3 4 2" xfId="7079" xr:uid="{00000000-0005-0000-0000-0000920D0000}"/>
    <cellStyle name="Calculation 3 4" xfId="7080" xr:uid="{00000000-0005-0000-0000-0000930D0000}"/>
    <cellStyle name="Calculation 3 4 2" xfId="7081" xr:uid="{00000000-0005-0000-0000-0000940D0000}"/>
    <cellStyle name="Calculation 3 4 2 2" xfId="7082" xr:uid="{00000000-0005-0000-0000-0000950D0000}"/>
    <cellStyle name="Calculation 3 4 2 2 2" xfId="7083" xr:uid="{00000000-0005-0000-0000-0000960D0000}"/>
    <cellStyle name="Calculation 3 4 2 2 2 2" xfId="7084" xr:uid="{00000000-0005-0000-0000-0000970D0000}"/>
    <cellStyle name="Calculation 3 4 2 2 2 2 2" xfId="7085" xr:uid="{00000000-0005-0000-0000-0000980D0000}"/>
    <cellStyle name="Calculation 3 4 2 2 2 2 2 2" xfId="7086" xr:uid="{00000000-0005-0000-0000-0000990D0000}"/>
    <cellStyle name="Calculation 3 4 2 2 2 2 2 2 2" xfId="7087" xr:uid="{00000000-0005-0000-0000-00009A0D0000}"/>
    <cellStyle name="Calculation 3 4 2 2 2 2 2 3" xfId="7088" xr:uid="{00000000-0005-0000-0000-00009B0D0000}"/>
    <cellStyle name="Calculation 3 4 2 2 2 2 3" xfId="7089" xr:uid="{00000000-0005-0000-0000-00009C0D0000}"/>
    <cellStyle name="Calculation 3 4 2 2 2 2 3 2" xfId="7090" xr:uid="{00000000-0005-0000-0000-00009D0D0000}"/>
    <cellStyle name="Calculation 3 4 2 2 2 2 4" xfId="7091" xr:uid="{00000000-0005-0000-0000-00009E0D0000}"/>
    <cellStyle name="Calculation 3 4 2 2 2 2 4 2" xfId="7092" xr:uid="{00000000-0005-0000-0000-00009F0D0000}"/>
    <cellStyle name="Calculation 3 4 2 2 2 2 5" xfId="7093" xr:uid="{00000000-0005-0000-0000-0000A00D0000}"/>
    <cellStyle name="Calculation 3 4 2 2 2 3" xfId="7094" xr:uid="{00000000-0005-0000-0000-0000A10D0000}"/>
    <cellStyle name="Calculation 3 4 2 2 2 3 2" xfId="7095" xr:uid="{00000000-0005-0000-0000-0000A20D0000}"/>
    <cellStyle name="Calculation 3 4 2 2 2 3 2 2" xfId="7096" xr:uid="{00000000-0005-0000-0000-0000A30D0000}"/>
    <cellStyle name="Calculation 3 4 2 2 2 3 3" xfId="7097" xr:uid="{00000000-0005-0000-0000-0000A40D0000}"/>
    <cellStyle name="Calculation 3 4 2 2 2 4" xfId="7098" xr:uid="{00000000-0005-0000-0000-0000A50D0000}"/>
    <cellStyle name="Calculation 3 4 2 2 2 4 2" xfId="7099" xr:uid="{00000000-0005-0000-0000-0000A60D0000}"/>
    <cellStyle name="Calculation 3 4 2 2 2 5" xfId="7100" xr:uid="{00000000-0005-0000-0000-0000A70D0000}"/>
    <cellStyle name="Calculation 3 4 2 2 2 5 2" xfId="7101" xr:uid="{00000000-0005-0000-0000-0000A80D0000}"/>
    <cellStyle name="Calculation 3 4 2 2 2 6" xfId="7102" xr:uid="{00000000-0005-0000-0000-0000A90D0000}"/>
    <cellStyle name="Calculation 3 4 2 2 3" xfId="7103" xr:uid="{00000000-0005-0000-0000-0000AA0D0000}"/>
    <cellStyle name="Calculation 3 4 2 2 3 2" xfId="7104" xr:uid="{00000000-0005-0000-0000-0000AB0D0000}"/>
    <cellStyle name="Calculation 3 4 2 2 3 2 2" xfId="7105" xr:uid="{00000000-0005-0000-0000-0000AC0D0000}"/>
    <cellStyle name="Calculation 3 4 2 2 3 2 2 2" xfId="7106" xr:uid="{00000000-0005-0000-0000-0000AD0D0000}"/>
    <cellStyle name="Calculation 3 4 2 2 3 2 2 2 2" xfId="7107" xr:uid="{00000000-0005-0000-0000-0000AE0D0000}"/>
    <cellStyle name="Calculation 3 4 2 2 3 2 2 3" xfId="7108" xr:uid="{00000000-0005-0000-0000-0000AF0D0000}"/>
    <cellStyle name="Calculation 3 4 2 2 3 2 3" xfId="7109" xr:uid="{00000000-0005-0000-0000-0000B00D0000}"/>
    <cellStyle name="Calculation 3 4 2 2 3 2 3 2" xfId="7110" xr:uid="{00000000-0005-0000-0000-0000B10D0000}"/>
    <cellStyle name="Calculation 3 4 2 2 3 2 4" xfId="7111" xr:uid="{00000000-0005-0000-0000-0000B20D0000}"/>
    <cellStyle name="Calculation 3 4 2 2 3 2 4 2" xfId="7112" xr:uid="{00000000-0005-0000-0000-0000B30D0000}"/>
    <cellStyle name="Calculation 3 4 2 2 3 2 5" xfId="7113" xr:uid="{00000000-0005-0000-0000-0000B40D0000}"/>
    <cellStyle name="Calculation 3 4 2 2 3 3" xfId="7114" xr:uid="{00000000-0005-0000-0000-0000B50D0000}"/>
    <cellStyle name="Calculation 3 4 2 2 3 3 2" xfId="7115" xr:uid="{00000000-0005-0000-0000-0000B60D0000}"/>
    <cellStyle name="Calculation 3 4 2 2 3 3 2 2" xfId="7116" xr:uid="{00000000-0005-0000-0000-0000B70D0000}"/>
    <cellStyle name="Calculation 3 4 2 2 3 3 3" xfId="7117" xr:uid="{00000000-0005-0000-0000-0000B80D0000}"/>
    <cellStyle name="Calculation 3 4 2 2 3 4" xfId="7118" xr:uid="{00000000-0005-0000-0000-0000B90D0000}"/>
    <cellStyle name="Calculation 3 4 2 2 3 4 2" xfId="7119" xr:uid="{00000000-0005-0000-0000-0000BA0D0000}"/>
    <cellStyle name="Calculation 3 4 2 2 3 5" xfId="7120" xr:uid="{00000000-0005-0000-0000-0000BB0D0000}"/>
    <cellStyle name="Calculation 3 4 2 2 3 5 2" xfId="7121" xr:uid="{00000000-0005-0000-0000-0000BC0D0000}"/>
    <cellStyle name="Calculation 3 4 2 2 3 6" xfId="7122" xr:uid="{00000000-0005-0000-0000-0000BD0D0000}"/>
    <cellStyle name="Calculation 3 4 2 2 4" xfId="7123" xr:uid="{00000000-0005-0000-0000-0000BE0D0000}"/>
    <cellStyle name="Calculation 3 4 2 2 4 2" xfId="7124" xr:uid="{00000000-0005-0000-0000-0000BF0D0000}"/>
    <cellStyle name="Calculation 3 4 2 2 4 2 2" xfId="7125" xr:uid="{00000000-0005-0000-0000-0000C00D0000}"/>
    <cellStyle name="Calculation 3 4 2 2 4 2 2 2" xfId="7126" xr:uid="{00000000-0005-0000-0000-0000C10D0000}"/>
    <cellStyle name="Calculation 3 4 2 2 4 2 3" xfId="7127" xr:uid="{00000000-0005-0000-0000-0000C20D0000}"/>
    <cellStyle name="Calculation 3 4 2 2 4 3" xfId="7128" xr:uid="{00000000-0005-0000-0000-0000C30D0000}"/>
    <cellStyle name="Calculation 3 4 2 2 4 3 2" xfId="7129" xr:uid="{00000000-0005-0000-0000-0000C40D0000}"/>
    <cellStyle name="Calculation 3 4 2 2 4 4" xfId="7130" xr:uid="{00000000-0005-0000-0000-0000C50D0000}"/>
    <cellStyle name="Calculation 3 4 2 2 4 4 2" xfId="7131" xr:uid="{00000000-0005-0000-0000-0000C60D0000}"/>
    <cellStyle name="Calculation 3 4 2 2 4 5" xfId="7132" xr:uid="{00000000-0005-0000-0000-0000C70D0000}"/>
    <cellStyle name="Calculation 3 4 2 2 5" xfId="7133" xr:uid="{00000000-0005-0000-0000-0000C80D0000}"/>
    <cellStyle name="Calculation 3 4 2 2 5 2" xfId="7134" xr:uid="{00000000-0005-0000-0000-0000C90D0000}"/>
    <cellStyle name="Calculation 3 4 2 2 5 2 2" xfId="7135" xr:uid="{00000000-0005-0000-0000-0000CA0D0000}"/>
    <cellStyle name="Calculation 3 4 2 2 5 2 2 2" xfId="7136" xr:uid="{00000000-0005-0000-0000-0000CB0D0000}"/>
    <cellStyle name="Calculation 3 4 2 2 5 2 3" xfId="7137" xr:uid="{00000000-0005-0000-0000-0000CC0D0000}"/>
    <cellStyle name="Calculation 3 4 2 2 5 3" xfId="7138" xr:uid="{00000000-0005-0000-0000-0000CD0D0000}"/>
    <cellStyle name="Calculation 3 4 2 2 5 3 2" xfId="7139" xr:uid="{00000000-0005-0000-0000-0000CE0D0000}"/>
    <cellStyle name="Calculation 3 4 2 2 5 4" xfId="7140" xr:uid="{00000000-0005-0000-0000-0000CF0D0000}"/>
    <cellStyle name="Calculation 3 4 2 2 5 4 2" xfId="7141" xr:uid="{00000000-0005-0000-0000-0000D00D0000}"/>
    <cellStyle name="Calculation 3 4 2 2 5 5" xfId="7142" xr:uid="{00000000-0005-0000-0000-0000D10D0000}"/>
    <cellStyle name="Calculation 3 4 2 2 6" xfId="7143" xr:uid="{00000000-0005-0000-0000-0000D20D0000}"/>
    <cellStyle name="Calculation 3 4 2 2 6 2" xfId="7144" xr:uid="{00000000-0005-0000-0000-0000D30D0000}"/>
    <cellStyle name="Calculation 3 4 2 2 6 2 2" xfId="7145" xr:uid="{00000000-0005-0000-0000-0000D40D0000}"/>
    <cellStyle name="Calculation 3 4 2 2 6 3" xfId="7146" xr:uid="{00000000-0005-0000-0000-0000D50D0000}"/>
    <cellStyle name="Calculation 3 4 2 2 7" xfId="7147" xr:uid="{00000000-0005-0000-0000-0000D60D0000}"/>
    <cellStyle name="Calculation 3 4 2 2 7 2" xfId="7148" xr:uid="{00000000-0005-0000-0000-0000D70D0000}"/>
    <cellStyle name="Calculation 3 4 2 2 8" xfId="7149" xr:uid="{00000000-0005-0000-0000-0000D80D0000}"/>
    <cellStyle name="Calculation 3 4 2 2 8 2" xfId="7150" xr:uid="{00000000-0005-0000-0000-0000D90D0000}"/>
    <cellStyle name="Calculation 3 4 2 2 9" xfId="7151" xr:uid="{00000000-0005-0000-0000-0000DA0D0000}"/>
    <cellStyle name="Calculation 3 4 2 3" xfId="7152" xr:uid="{00000000-0005-0000-0000-0000DB0D0000}"/>
    <cellStyle name="Calculation 3 4 2 3 2" xfId="7153" xr:uid="{00000000-0005-0000-0000-0000DC0D0000}"/>
    <cellStyle name="Calculation 3 4 2 4" xfId="7154" xr:uid="{00000000-0005-0000-0000-0000DD0D0000}"/>
    <cellStyle name="Calculation 3 4 2 4 2" xfId="7155" xr:uid="{00000000-0005-0000-0000-0000DE0D0000}"/>
    <cellStyle name="Calculation 3 4 2 5" xfId="7156" xr:uid="{00000000-0005-0000-0000-0000DF0D0000}"/>
    <cellStyle name="Calculation 3 4 2 5 2" xfId="7157" xr:uid="{00000000-0005-0000-0000-0000E00D0000}"/>
    <cellStyle name="Calculation 3 4 2 6" xfId="7158" xr:uid="{00000000-0005-0000-0000-0000E10D0000}"/>
    <cellStyle name="Calculation 3 4 2 6 2" xfId="7159" xr:uid="{00000000-0005-0000-0000-0000E20D0000}"/>
    <cellStyle name="Calculation 3 4 3" xfId="7160" xr:uid="{00000000-0005-0000-0000-0000E30D0000}"/>
    <cellStyle name="Calculation 3 4 3 2" xfId="7161" xr:uid="{00000000-0005-0000-0000-0000E40D0000}"/>
    <cellStyle name="Calculation 3 4 3 2 2" xfId="7162" xr:uid="{00000000-0005-0000-0000-0000E50D0000}"/>
    <cellStyle name="Calculation 3 4 3 2 2 2" xfId="7163" xr:uid="{00000000-0005-0000-0000-0000E60D0000}"/>
    <cellStyle name="Calculation 3 4 3 2 2 2 2" xfId="7164" xr:uid="{00000000-0005-0000-0000-0000E70D0000}"/>
    <cellStyle name="Calculation 3 4 3 2 2 2 2 2" xfId="7165" xr:uid="{00000000-0005-0000-0000-0000E80D0000}"/>
    <cellStyle name="Calculation 3 4 3 2 2 2 3" xfId="7166" xr:uid="{00000000-0005-0000-0000-0000E90D0000}"/>
    <cellStyle name="Calculation 3 4 3 2 2 3" xfId="7167" xr:uid="{00000000-0005-0000-0000-0000EA0D0000}"/>
    <cellStyle name="Calculation 3 4 3 2 2 3 2" xfId="7168" xr:uid="{00000000-0005-0000-0000-0000EB0D0000}"/>
    <cellStyle name="Calculation 3 4 3 2 2 4" xfId="7169" xr:uid="{00000000-0005-0000-0000-0000EC0D0000}"/>
    <cellStyle name="Calculation 3 4 3 2 2 4 2" xfId="7170" xr:uid="{00000000-0005-0000-0000-0000ED0D0000}"/>
    <cellStyle name="Calculation 3 4 3 2 2 5" xfId="7171" xr:uid="{00000000-0005-0000-0000-0000EE0D0000}"/>
    <cellStyle name="Calculation 3 4 3 2 3" xfId="7172" xr:uid="{00000000-0005-0000-0000-0000EF0D0000}"/>
    <cellStyle name="Calculation 3 4 3 2 3 2" xfId="7173" xr:uid="{00000000-0005-0000-0000-0000F00D0000}"/>
    <cellStyle name="Calculation 3 4 3 2 3 2 2" xfId="7174" xr:uid="{00000000-0005-0000-0000-0000F10D0000}"/>
    <cellStyle name="Calculation 3 4 3 2 3 3" xfId="7175" xr:uid="{00000000-0005-0000-0000-0000F20D0000}"/>
    <cellStyle name="Calculation 3 4 3 2 4" xfId="7176" xr:uid="{00000000-0005-0000-0000-0000F30D0000}"/>
    <cellStyle name="Calculation 3 4 3 2 4 2" xfId="7177" xr:uid="{00000000-0005-0000-0000-0000F40D0000}"/>
    <cellStyle name="Calculation 3 4 3 2 5" xfId="7178" xr:uid="{00000000-0005-0000-0000-0000F50D0000}"/>
    <cellStyle name="Calculation 3 4 3 2 5 2" xfId="7179" xr:uid="{00000000-0005-0000-0000-0000F60D0000}"/>
    <cellStyle name="Calculation 3 4 3 2 6" xfId="7180" xr:uid="{00000000-0005-0000-0000-0000F70D0000}"/>
    <cellStyle name="Calculation 3 4 3 3" xfId="7181" xr:uid="{00000000-0005-0000-0000-0000F80D0000}"/>
    <cellStyle name="Calculation 3 4 3 3 2" xfId="7182" xr:uid="{00000000-0005-0000-0000-0000F90D0000}"/>
    <cellStyle name="Calculation 3 4 3 3 2 2" xfId="7183" xr:uid="{00000000-0005-0000-0000-0000FA0D0000}"/>
    <cellStyle name="Calculation 3 4 3 3 2 2 2" xfId="7184" xr:uid="{00000000-0005-0000-0000-0000FB0D0000}"/>
    <cellStyle name="Calculation 3 4 3 3 2 2 2 2" xfId="7185" xr:uid="{00000000-0005-0000-0000-0000FC0D0000}"/>
    <cellStyle name="Calculation 3 4 3 3 2 2 3" xfId="7186" xr:uid="{00000000-0005-0000-0000-0000FD0D0000}"/>
    <cellStyle name="Calculation 3 4 3 3 2 3" xfId="7187" xr:uid="{00000000-0005-0000-0000-0000FE0D0000}"/>
    <cellStyle name="Calculation 3 4 3 3 2 3 2" xfId="7188" xr:uid="{00000000-0005-0000-0000-0000FF0D0000}"/>
    <cellStyle name="Calculation 3 4 3 3 2 4" xfId="7189" xr:uid="{00000000-0005-0000-0000-0000000E0000}"/>
    <cellStyle name="Calculation 3 4 3 3 2 4 2" xfId="7190" xr:uid="{00000000-0005-0000-0000-0000010E0000}"/>
    <cellStyle name="Calculation 3 4 3 3 2 5" xfId="7191" xr:uid="{00000000-0005-0000-0000-0000020E0000}"/>
    <cellStyle name="Calculation 3 4 3 3 3" xfId="7192" xr:uid="{00000000-0005-0000-0000-0000030E0000}"/>
    <cellStyle name="Calculation 3 4 3 3 3 2" xfId="7193" xr:uid="{00000000-0005-0000-0000-0000040E0000}"/>
    <cellStyle name="Calculation 3 4 3 3 3 2 2" xfId="7194" xr:uid="{00000000-0005-0000-0000-0000050E0000}"/>
    <cellStyle name="Calculation 3 4 3 3 3 3" xfId="7195" xr:uid="{00000000-0005-0000-0000-0000060E0000}"/>
    <cellStyle name="Calculation 3 4 3 3 4" xfId="7196" xr:uid="{00000000-0005-0000-0000-0000070E0000}"/>
    <cellStyle name="Calculation 3 4 3 3 4 2" xfId="7197" xr:uid="{00000000-0005-0000-0000-0000080E0000}"/>
    <cellStyle name="Calculation 3 4 3 3 5" xfId="7198" xr:uid="{00000000-0005-0000-0000-0000090E0000}"/>
    <cellStyle name="Calculation 3 4 3 3 5 2" xfId="7199" xr:uid="{00000000-0005-0000-0000-00000A0E0000}"/>
    <cellStyle name="Calculation 3 4 3 3 6" xfId="7200" xr:uid="{00000000-0005-0000-0000-00000B0E0000}"/>
    <cellStyle name="Calculation 3 4 3 4" xfId="7201" xr:uid="{00000000-0005-0000-0000-00000C0E0000}"/>
    <cellStyle name="Calculation 3 4 3 4 2" xfId="7202" xr:uid="{00000000-0005-0000-0000-00000D0E0000}"/>
    <cellStyle name="Calculation 3 4 3 4 2 2" xfId="7203" xr:uid="{00000000-0005-0000-0000-00000E0E0000}"/>
    <cellStyle name="Calculation 3 4 3 4 2 2 2" xfId="7204" xr:uid="{00000000-0005-0000-0000-00000F0E0000}"/>
    <cellStyle name="Calculation 3 4 3 4 2 3" xfId="7205" xr:uid="{00000000-0005-0000-0000-0000100E0000}"/>
    <cellStyle name="Calculation 3 4 3 4 3" xfId="7206" xr:uid="{00000000-0005-0000-0000-0000110E0000}"/>
    <cellStyle name="Calculation 3 4 3 4 3 2" xfId="7207" xr:uid="{00000000-0005-0000-0000-0000120E0000}"/>
    <cellStyle name="Calculation 3 4 3 4 4" xfId="7208" xr:uid="{00000000-0005-0000-0000-0000130E0000}"/>
    <cellStyle name="Calculation 3 4 3 4 4 2" xfId="7209" xr:uid="{00000000-0005-0000-0000-0000140E0000}"/>
    <cellStyle name="Calculation 3 4 3 4 5" xfId="7210" xr:uid="{00000000-0005-0000-0000-0000150E0000}"/>
    <cellStyle name="Calculation 3 4 3 5" xfId="7211" xr:uid="{00000000-0005-0000-0000-0000160E0000}"/>
    <cellStyle name="Calculation 3 4 3 5 2" xfId="7212" xr:uid="{00000000-0005-0000-0000-0000170E0000}"/>
    <cellStyle name="Calculation 3 4 3 5 2 2" xfId="7213" xr:uid="{00000000-0005-0000-0000-0000180E0000}"/>
    <cellStyle name="Calculation 3 4 3 5 2 2 2" xfId="7214" xr:uid="{00000000-0005-0000-0000-0000190E0000}"/>
    <cellStyle name="Calculation 3 4 3 5 2 3" xfId="7215" xr:uid="{00000000-0005-0000-0000-00001A0E0000}"/>
    <cellStyle name="Calculation 3 4 3 5 3" xfId="7216" xr:uid="{00000000-0005-0000-0000-00001B0E0000}"/>
    <cellStyle name="Calculation 3 4 3 5 3 2" xfId="7217" xr:uid="{00000000-0005-0000-0000-00001C0E0000}"/>
    <cellStyle name="Calculation 3 4 3 5 4" xfId="7218" xr:uid="{00000000-0005-0000-0000-00001D0E0000}"/>
    <cellStyle name="Calculation 3 4 3 5 4 2" xfId="7219" xr:uid="{00000000-0005-0000-0000-00001E0E0000}"/>
    <cellStyle name="Calculation 3 4 3 5 5" xfId="7220" xr:uid="{00000000-0005-0000-0000-00001F0E0000}"/>
    <cellStyle name="Calculation 3 4 3 6" xfId="7221" xr:uid="{00000000-0005-0000-0000-0000200E0000}"/>
    <cellStyle name="Calculation 3 4 3 6 2" xfId="7222" xr:uid="{00000000-0005-0000-0000-0000210E0000}"/>
    <cellStyle name="Calculation 3 4 3 6 2 2" xfId="7223" xr:uid="{00000000-0005-0000-0000-0000220E0000}"/>
    <cellStyle name="Calculation 3 4 3 6 3" xfId="7224" xr:uid="{00000000-0005-0000-0000-0000230E0000}"/>
    <cellStyle name="Calculation 3 4 3 7" xfId="7225" xr:uid="{00000000-0005-0000-0000-0000240E0000}"/>
    <cellStyle name="Calculation 3 4 3 7 2" xfId="7226" xr:uid="{00000000-0005-0000-0000-0000250E0000}"/>
    <cellStyle name="Calculation 3 4 3 8" xfId="7227" xr:uid="{00000000-0005-0000-0000-0000260E0000}"/>
    <cellStyle name="Calculation 3 4 3 8 2" xfId="7228" xr:uid="{00000000-0005-0000-0000-0000270E0000}"/>
    <cellStyle name="Calculation 3 4 3 9" xfId="7229" xr:uid="{00000000-0005-0000-0000-0000280E0000}"/>
    <cellStyle name="Calculation 3 4 4" xfId="7230" xr:uid="{00000000-0005-0000-0000-0000290E0000}"/>
    <cellStyle name="Calculation 3 4 4 2" xfId="7231" xr:uid="{00000000-0005-0000-0000-00002A0E0000}"/>
    <cellStyle name="Calculation 3 4 5" xfId="7232" xr:uid="{00000000-0005-0000-0000-00002B0E0000}"/>
    <cellStyle name="Calculation 3 4 5 2" xfId="7233" xr:uid="{00000000-0005-0000-0000-00002C0E0000}"/>
    <cellStyle name="Calculation 3 4 6" xfId="7234" xr:uid="{00000000-0005-0000-0000-00002D0E0000}"/>
    <cellStyle name="Calculation 3 4 6 2" xfId="7235" xr:uid="{00000000-0005-0000-0000-00002E0E0000}"/>
    <cellStyle name="Calculation 3 4 7" xfId="7236" xr:uid="{00000000-0005-0000-0000-00002F0E0000}"/>
    <cellStyle name="Calculation 3 4 7 2" xfId="7237" xr:uid="{00000000-0005-0000-0000-0000300E0000}"/>
    <cellStyle name="Calculation 3 5" xfId="7238" xr:uid="{00000000-0005-0000-0000-0000310E0000}"/>
    <cellStyle name="Calculation 3 5 2" xfId="7239" xr:uid="{00000000-0005-0000-0000-0000320E0000}"/>
    <cellStyle name="Calculation 3 5 2 2" xfId="7240" xr:uid="{00000000-0005-0000-0000-0000330E0000}"/>
    <cellStyle name="Calculation 3 5 2 2 2" xfId="7241" xr:uid="{00000000-0005-0000-0000-0000340E0000}"/>
    <cellStyle name="Calculation 3 5 2 2 2 2" xfId="7242" xr:uid="{00000000-0005-0000-0000-0000350E0000}"/>
    <cellStyle name="Calculation 3 5 2 2 2 2 2" xfId="7243" xr:uid="{00000000-0005-0000-0000-0000360E0000}"/>
    <cellStyle name="Calculation 3 5 2 2 2 2 2 2" xfId="7244" xr:uid="{00000000-0005-0000-0000-0000370E0000}"/>
    <cellStyle name="Calculation 3 5 2 2 2 2 2 2 2" xfId="7245" xr:uid="{00000000-0005-0000-0000-0000380E0000}"/>
    <cellStyle name="Calculation 3 5 2 2 2 2 2 3" xfId="7246" xr:uid="{00000000-0005-0000-0000-0000390E0000}"/>
    <cellStyle name="Calculation 3 5 2 2 2 2 3" xfId="7247" xr:uid="{00000000-0005-0000-0000-00003A0E0000}"/>
    <cellStyle name="Calculation 3 5 2 2 2 2 3 2" xfId="7248" xr:uid="{00000000-0005-0000-0000-00003B0E0000}"/>
    <cellStyle name="Calculation 3 5 2 2 2 2 4" xfId="7249" xr:uid="{00000000-0005-0000-0000-00003C0E0000}"/>
    <cellStyle name="Calculation 3 5 2 2 2 2 4 2" xfId="7250" xr:uid="{00000000-0005-0000-0000-00003D0E0000}"/>
    <cellStyle name="Calculation 3 5 2 2 2 2 5" xfId="7251" xr:uid="{00000000-0005-0000-0000-00003E0E0000}"/>
    <cellStyle name="Calculation 3 5 2 2 2 3" xfId="7252" xr:uid="{00000000-0005-0000-0000-00003F0E0000}"/>
    <cellStyle name="Calculation 3 5 2 2 2 3 2" xfId="7253" xr:uid="{00000000-0005-0000-0000-0000400E0000}"/>
    <cellStyle name="Calculation 3 5 2 2 2 3 2 2" xfId="7254" xr:uid="{00000000-0005-0000-0000-0000410E0000}"/>
    <cellStyle name="Calculation 3 5 2 2 2 3 3" xfId="7255" xr:uid="{00000000-0005-0000-0000-0000420E0000}"/>
    <cellStyle name="Calculation 3 5 2 2 2 4" xfId="7256" xr:uid="{00000000-0005-0000-0000-0000430E0000}"/>
    <cellStyle name="Calculation 3 5 2 2 2 4 2" xfId="7257" xr:uid="{00000000-0005-0000-0000-0000440E0000}"/>
    <cellStyle name="Calculation 3 5 2 2 2 5" xfId="7258" xr:uid="{00000000-0005-0000-0000-0000450E0000}"/>
    <cellStyle name="Calculation 3 5 2 2 2 5 2" xfId="7259" xr:uid="{00000000-0005-0000-0000-0000460E0000}"/>
    <cellStyle name="Calculation 3 5 2 2 2 6" xfId="7260" xr:uid="{00000000-0005-0000-0000-0000470E0000}"/>
    <cellStyle name="Calculation 3 5 2 2 3" xfId="7261" xr:uid="{00000000-0005-0000-0000-0000480E0000}"/>
    <cellStyle name="Calculation 3 5 2 2 3 2" xfId="7262" xr:uid="{00000000-0005-0000-0000-0000490E0000}"/>
    <cellStyle name="Calculation 3 5 2 2 3 2 2" xfId="7263" xr:uid="{00000000-0005-0000-0000-00004A0E0000}"/>
    <cellStyle name="Calculation 3 5 2 2 3 2 2 2" xfId="7264" xr:uid="{00000000-0005-0000-0000-00004B0E0000}"/>
    <cellStyle name="Calculation 3 5 2 2 3 2 2 2 2" xfId="7265" xr:uid="{00000000-0005-0000-0000-00004C0E0000}"/>
    <cellStyle name="Calculation 3 5 2 2 3 2 2 3" xfId="7266" xr:uid="{00000000-0005-0000-0000-00004D0E0000}"/>
    <cellStyle name="Calculation 3 5 2 2 3 2 3" xfId="7267" xr:uid="{00000000-0005-0000-0000-00004E0E0000}"/>
    <cellStyle name="Calculation 3 5 2 2 3 2 3 2" xfId="7268" xr:uid="{00000000-0005-0000-0000-00004F0E0000}"/>
    <cellStyle name="Calculation 3 5 2 2 3 2 4" xfId="7269" xr:uid="{00000000-0005-0000-0000-0000500E0000}"/>
    <cellStyle name="Calculation 3 5 2 2 3 2 4 2" xfId="7270" xr:uid="{00000000-0005-0000-0000-0000510E0000}"/>
    <cellStyle name="Calculation 3 5 2 2 3 2 5" xfId="7271" xr:uid="{00000000-0005-0000-0000-0000520E0000}"/>
    <cellStyle name="Calculation 3 5 2 2 3 3" xfId="7272" xr:uid="{00000000-0005-0000-0000-0000530E0000}"/>
    <cellStyle name="Calculation 3 5 2 2 3 3 2" xfId="7273" xr:uid="{00000000-0005-0000-0000-0000540E0000}"/>
    <cellStyle name="Calculation 3 5 2 2 3 3 2 2" xfId="7274" xr:uid="{00000000-0005-0000-0000-0000550E0000}"/>
    <cellStyle name="Calculation 3 5 2 2 3 3 3" xfId="7275" xr:uid="{00000000-0005-0000-0000-0000560E0000}"/>
    <cellStyle name="Calculation 3 5 2 2 3 4" xfId="7276" xr:uid="{00000000-0005-0000-0000-0000570E0000}"/>
    <cellStyle name="Calculation 3 5 2 2 3 4 2" xfId="7277" xr:uid="{00000000-0005-0000-0000-0000580E0000}"/>
    <cellStyle name="Calculation 3 5 2 2 3 5" xfId="7278" xr:uid="{00000000-0005-0000-0000-0000590E0000}"/>
    <cellStyle name="Calculation 3 5 2 2 3 5 2" xfId="7279" xr:uid="{00000000-0005-0000-0000-00005A0E0000}"/>
    <cellStyle name="Calculation 3 5 2 2 3 6" xfId="7280" xr:uid="{00000000-0005-0000-0000-00005B0E0000}"/>
    <cellStyle name="Calculation 3 5 2 2 4" xfId="7281" xr:uid="{00000000-0005-0000-0000-00005C0E0000}"/>
    <cellStyle name="Calculation 3 5 2 2 4 2" xfId="7282" xr:uid="{00000000-0005-0000-0000-00005D0E0000}"/>
    <cellStyle name="Calculation 3 5 2 2 4 2 2" xfId="7283" xr:uid="{00000000-0005-0000-0000-00005E0E0000}"/>
    <cellStyle name="Calculation 3 5 2 2 4 2 2 2" xfId="7284" xr:uid="{00000000-0005-0000-0000-00005F0E0000}"/>
    <cellStyle name="Calculation 3 5 2 2 4 2 3" xfId="7285" xr:uid="{00000000-0005-0000-0000-0000600E0000}"/>
    <cellStyle name="Calculation 3 5 2 2 4 3" xfId="7286" xr:uid="{00000000-0005-0000-0000-0000610E0000}"/>
    <cellStyle name="Calculation 3 5 2 2 4 3 2" xfId="7287" xr:uid="{00000000-0005-0000-0000-0000620E0000}"/>
    <cellStyle name="Calculation 3 5 2 2 4 4" xfId="7288" xr:uid="{00000000-0005-0000-0000-0000630E0000}"/>
    <cellStyle name="Calculation 3 5 2 2 4 4 2" xfId="7289" xr:uid="{00000000-0005-0000-0000-0000640E0000}"/>
    <cellStyle name="Calculation 3 5 2 2 4 5" xfId="7290" xr:uid="{00000000-0005-0000-0000-0000650E0000}"/>
    <cellStyle name="Calculation 3 5 2 2 5" xfId="7291" xr:uid="{00000000-0005-0000-0000-0000660E0000}"/>
    <cellStyle name="Calculation 3 5 2 2 5 2" xfId="7292" xr:uid="{00000000-0005-0000-0000-0000670E0000}"/>
    <cellStyle name="Calculation 3 5 2 2 5 2 2" xfId="7293" xr:uid="{00000000-0005-0000-0000-0000680E0000}"/>
    <cellStyle name="Calculation 3 5 2 2 5 2 2 2" xfId="7294" xr:uid="{00000000-0005-0000-0000-0000690E0000}"/>
    <cellStyle name="Calculation 3 5 2 2 5 2 3" xfId="7295" xr:uid="{00000000-0005-0000-0000-00006A0E0000}"/>
    <cellStyle name="Calculation 3 5 2 2 5 3" xfId="7296" xr:uid="{00000000-0005-0000-0000-00006B0E0000}"/>
    <cellStyle name="Calculation 3 5 2 2 5 3 2" xfId="7297" xr:uid="{00000000-0005-0000-0000-00006C0E0000}"/>
    <cellStyle name="Calculation 3 5 2 2 5 4" xfId="7298" xr:uid="{00000000-0005-0000-0000-00006D0E0000}"/>
    <cellStyle name="Calculation 3 5 2 2 5 4 2" xfId="7299" xr:uid="{00000000-0005-0000-0000-00006E0E0000}"/>
    <cellStyle name="Calculation 3 5 2 2 5 5" xfId="7300" xr:uid="{00000000-0005-0000-0000-00006F0E0000}"/>
    <cellStyle name="Calculation 3 5 2 2 6" xfId="7301" xr:uid="{00000000-0005-0000-0000-0000700E0000}"/>
    <cellStyle name="Calculation 3 5 2 2 6 2" xfId="7302" xr:uid="{00000000-0005-0000-0000-0000710E0000}"/>
    <cellStyle name="Calculation 3 5 2 2 6 2 2" xfId="7303" xr:uid="{00000000-0005-0000-0000-0000720E0000}"/>
    <cellStyle name="Calculation 3 5 2 2 6 3" xfId="7304" xr:uid="{00000000-0005-0000-0000-0000730E0000}"/>
    <cellStyle name="Calculation 3 5 2 2 7" xfId="7305" xr:uid="{00000000-0005-0000-0000-0000740E0000}"/>
    <cellStyle name="Calculation 3 5 2 2 7 2" xfId="7306" xr:uid="{00000000-0005-0000-0000-0000750E0000}"/>
    <cellStyle name="Calculation 3 5 2 2 8" xfId="7307" xr:uid="{00000000-0005-0000-0000-0000760E0000}"/>
    <cellStyle name="Calculation 3 5 2 2 8 2" xfId="7308" xr:uid="{00000000-0005-0000-0000-0000770E0000}"/>
    <cellStyle name="Calculation 3 5 2 2 9" xfId="7309" xr:uid="{00000000-0005-0000-0000-0000780E0000}"/>
    <cellStyle name="Calculation 3 5 2 3" xfId="7310" xr:uid="{00000000-0005-0000-0000-0000790E0000}"/>
    <cellStyle name="Calculation 3 5 2 3 2" xfId="7311" xr:uid="{00000000-0005-0000-0000-00007A0E0000}"/>
    <cellStyle name="Calculation 3 5 2 4" xfId="7312" xr:uid="{00000000-0005-0000-0000-00007B0E0000}"/>
    <cellStyle name="Calculation 3 5 2 4 2" xfId="7313" xr:uid="{00000000-0005-0000-0000-00007C0E0000}"/>
    <cellStyle name="Calculation 3 5 2 5" xfId="7314" xr:uid="{00000000-0005-0000-0000-00007D0E0000}"/>
    <cellStyle name="Calculation 3 5 2 5 2" xfId="7315" xr:uid="{00000000-0005-0000-0000-00007E0E0000}"/>
    <cellStyle name="Calculation 3 5 2 6" xfId="7316" xr:uid="{00000000-0005-0000-0000-00007F0E0000}"/>
    <cellStyle name="Calculation 3 5 2 6 2" xfId="7317" xr:uid="{00000000-0005-0000-0000-0000800E0000}"/>
    <cellStyle name="Calculation 3 5 3" xfId="7318" xr:uid="{00000000-0005-0000-0000-0000810E0000}"/>
    <cellStyle name="Calculation 3 5 3 2" xfId="7319" xr:uid="{00000000-0005-0000-0000-0000820E0000}"/>
    <cellStyle name="Calculation 3 5 3 2 2" xfId="7320" xr:uid="{00000000-0005-0000-0000-0000830E0000}"/>
    <cellStyle name="Calculation 3 5 3 2 2 2" xfId="7321" xr:uid="{00000000-0005-0000-0000-0000840E0000}"/>
    <cellStyle name="Calculation 3 5 3 2 2 2 2" xfId="7322" xr:uid="{00000000-0005-0000-0000-0000850E0000}"/>
    <cellStyle name="Calculation 3 5 3 2 2 2 2 2" xfId="7323" xr:uid="{00000000-0005-0000-0000-0000860E0000}"/>
    <cellStyle name="Calculation 3 5 3 2 2 2 3" xfId="7324" xr:uid="{00000000-0005-0000-0000-0000870E0000}"/>
    <cellStyle name="Calculation 3 5 3 2 2 3" xfId="7325" xr:uid="{00000000-0005-0000-0000-0000880E0000}"/>
    <cellStyle name="Calculation 3 5 3 2 2 3 2" xfId="7326" xr:uid="{00000000-0005-0000-0000-0000890E0000}"/>
    <cellStyle name="Calculation 3 5 3 2 2 4" xfId="7327" xr:uid="{00000000-0005-0000-0000-00008A0E0000}"/>
    <cellStyle name="Calculation 3 5 3 2 2 4 2" xfId="7328" xr:uid="{00000000-0005-0000-0000-00008B0E0000}"/>
    <cellStyle name="Calculation 3 5 3 2 2 5" xfId="7329" xr:uid="{00000000-0005-0000-0000-00008C0E0000}"/>
    <cellStyle name="Calculation 3 5 3 2 3" xfId="7330" xr:uid="{00000000-0005-0000-0000-00008D0E0000}"/>
    <cellStyle name="Calculation 3 5 3 2 3 2" xfId="7331" xr:uid="{00000000-0005-0000-0000-00008E0E0000}"/>
    <cellStyle name="Calculation 3 5 3 2 3 2 2" xfId="7332" xr:uid="{00000000-0005-0000-0000-00008F0E0000}"/>
    <cellStyle name="Calculation 3 5 3 2 3 3" xfId="7333" xr:uid="{00000000-0005-0000-0000-0000900E0000}"/>
    <cellStyle name="Calculation 3 5 3 2 4" xfId="7334" xr:uid="{00000000-0005-0000-0000-0000910E0000}"/>
    <cellStyle name="Calculation 3 5 3 2 4 2" xfId="7335" xr:uid="{00000000-0005-0000-0000-0000920E0000}"/>
    <cellStyle name="Calculation 3 5 3 2 5" xfId="7336" xr:uid="{00000000-0005-0000-0000-0000930E0000}"/>
    <cellStyle name="Calculation 3 5 3 2 5 2" xfId="7337" xr:uid="{00000000-0005-0000-0000-0000940E0000}"/>
    <cellStyle name="Calculation 3 5 3 2 6" xfId="7338" xr:uid="{00000000-0005-0000-0000-0000950E0000}"/>
    <cellStyle name="Calculation 3 5 3 3" xfId="7339" xr:uid="{00000000-0005-0000-0000-0000960E0000}"/>
    <cellStyle name="Calculation 3 5 3 3 2" xfId="7340" xr:uid="{00000000-0005-0000-0000-0000970E0000}"/>
    <cellStyle name="Calculation 3 5 3 3 2 2" xfId="7341" xr:uid="{00000000-0005-0000-0000-0000980E0000}"/>
    <cellStyle name="Calculation 3 5 3 3 2 2 2" xfId="7342" xr:uid="{00000000-0005-0000-0000-0000990E0000}"/>
    <cellStyle name="Calculation 3 5 3 3 2 2 2 2" xfId="7343" xr:uid="{00000000-0005-0000-0000-00009A0E0000}"/>
    <cellStyle name="Calculation 3 5 3 3 2 2 3" xfId="7344" xr:uid="{00000000-0005-0000-0000-00009B0E0000}"/>
    <cellStyle name="Calculation 3 5 3 3 2 3" xfId="7345" xr:uid="{00000000-0005-0000-0000-00009C0E0000}"/>
    <cellStyle name="Calculation 3 5 3 3 2 3 2" xfId="7346" xr:uid="{00000000-0005-0000-0000-00009D0E0000}"/>
    <cellStyle name="Calculation 3 5 3 3 2 4" xfId="7347" xr:uid="{00000000-0005-0000-0000-00009E0E0000}"/>
    <cellStyle name="Calculation 3 5 3 3 2 4 2" xfId="7348" xr:uid="{00000000-0005-0000-0000-00009F0E0000}"/>
    <cellStyle name="Calculation 3 5 3 3 2 5" xfId="7349" xr:uid="{00000000-0005-0000-0000-0000A00E0000}"/>
    <cellStyle name="Calculation 3 5 3 3 3" xfId="7350" xr:uid="{00000000-0005-0000-0000-0000A10E0000}"/>
    <cellStyle name="Calculation 3 5 3 3 3 2" xfId="7351" xr:uid="{00000000-0005-0000-0000-0000A20E0000}"/>
    <cellStyle name="Calculation 3 5 3 3 3 2 2" xfId="7352" xr:uid="{00000000-0005-0000-0000-0000A30E0000}"/>
    <cellStyle name="Calculation 3 5 3 3 3 3" xfId="7353" xr:uid="{00000000-0005-0000-0000-0000A40E0000}"/>
    <cellStyle name="Calculation 3 5 3 3 4" xfId="7354" xr:uid="{00000000-0005-0000-0000-0000A50E0000}"/>
    <cellStyle name="Calculation 3 5 3 3 4 2" xfId="7355" xr:uid="{00000000-0005-0000-0000-0000A60E0000}"/>
    <cellStyle name="Calculation 3 5 3 3 5" xfId="7356" xr:uid="{00000000-0005-0000-0000-0000A70E0000}"/>
    <cellStyle name="Calculation 3 5 3 3 5 2" xfId="7357" xr:uid="{00000000-0005-0000-0000-0000A80E0000}"/>
    <cellStyle name="Calculation 3 5 3 3 6" xfId="7358" xr:uid="{00000000-0005-0000-0000-0000A90E0000}"/>
    <cellStyle name="Calculation 3 5 3 4" xfId="7359" xr:uid="{00000000-0005-0000-0000-0000AA0E0000}"/>
    <cellStyle name="Calculation 3 5 3 4 2" xfId="7360" xr:uid="{00000000-0005-0000-0000-0000AB0E0000}"/>
    <cellStyle name="Calculation 3 5 3 4 2 2" xfId="7361" xr:uid="{00000000-0005-0000-0000-0000AC0E0000}"/>
    <cellStyle name="Calculation 3 5 3 4 2 2 2" xfId="7362" xr:uid="{00000000-0005-0000-0000-0000AD0E0000}"/>
    <cellStyle name="Calculation 3 5 3 4 2 3" xfId="7363" xr:uid="{00000000-0005-0000-0000-0000AE0E0000}"/>
    <cellStyle name="Calculation 3 5 3 4 3" xfId="7364" xr:uid="{00000000-0005-0000-0000-0000AF0E0000}"/>
    <cellStyle name="Calculation 3 5 3 4 3 2" xfId="7365" xr:uid="{00000000-0005-0000-0000-0000B00E0000}"/>
    <cellStyle name="Calculation 3 5 3 4 4" xfId="7366" xr:uid="{00000000-0005-0000-0000-0000B10E0000}"/>
    <cellStyle name="Calculation 3 5 3 4 4 2" xfId="7367" xr:uid="{00000000-0005-0000-0000-0000B20E0000}"/>
    <cellStyle name="Calculation 3 5 3 4 5" xfId="7368" xr:uid="{00000000-0005-0000-0000-0000B30E0000}"/>
    <cellStyle name="Calculation 3 5 3 5" xfId="7369" xr:uid="{00000000-0005-0000-0000-0000B40E0000}"/>
    <cellStyle name="Calculation 3 5 3 5 2" xfId="7370" xr:uid="{00000000-0005-0000-0000-0000B50E0000}"/>
    <cellStyle name="Calculation 3 5 3 5 2 2" xfId="7371" xr:uid="{00000000-0005-0000-0000-0000B60E0000}"/>
    <cellStyle name="Calculation 3 5 3 5 2 2 2" xfId="7372" xr:uid="{00000000-0005-0000-0000-0000B70E0000}"/>
    <cellStyle name="Calculation 3 5 3 5 2 3" xfId="7373" xr:uid="{00000000-0005-0000-0000-0000B80E0000}"/>
    <cellStyle name="Calculation 3 5 3 5 3" xfId="7374" xr:uid="{00000000-0005-0000-0000-0000B90E0000}"/>
    <cellStyle name="Calculation 3 5 3 5 3 2" xfId="7375" xr:uid="{00000000-0005-0000-0000-0000BA0E0000}"/>
    <cellStyle name="Calculation 3 5 3 5 4" xfId="7376" xr:uid="{00000000-0005-0000-0000-0000BB0E0000}"/>
    <cellStyle name="Calculation 3 5 3 5 4 2" xfId="7377" xr:uid="{00000000-0005-0000-0000-0000BC0E0000}"/>
    <cellStyle name="Calculation 3 5 3 5 5" xfId="7378" xr:uid="{00000000-0005-0000-0000-0000BD0E0000}"/>
    <cellStyle name="Calculation 3 5 3 6" xfId="7379" xr:uid="{00000000-0005-0000-0000-0000BE0E0000}"/>
    <cellStyle name="Calculation 3 5 3 6 2" xfId="7380" xr:uid="{00000000-0005-0000-0000-0000BF0E0000}"/>
    <cellStyle name="Calculation 3 5 3 6 2 2" xfId="7381" xr:uid="{00000000-0005-0000-0000-0000C00E0000}"/>
    <cellStyle name="Calculation 3 5 3 6 3" xfId="7382" xr:uid="{00000000-0005-0000-0000-0000C10E0000}"/>
    <cellStyle name="Calculation 3 5 3 7" xfId="7383" xr:uid="{00000000-0005-0000-0000-0000C20E0000}"/>
    <cellStyle name="Calculation 3 5 3 7 2" xfId="7384" xr:uid="{00000000-0005-0000-0000-0000C30E0000}"/>
    <cellStyle name="Calculation 3 5 3 8" xfId="7385" xr:uid="{00000000-0005-0000-0000-0000C40E0000}"/>
    <cellStyle name="Calculation 3 5 3 8 2" xfId="7386" xr:uid="{00000000-0005-0000-0000-0000C50E0000}"/>
    <cellStyle name="Calculation 3 5 3 9" xfId="7387" xr:uid="{00000000-0005-0000-0000-0000C60E0000}"/>
    <cellStyle name="Calculation 3 5 4" xfId="7388" xr:uid="{00000000-0005-0000-0000-0000C70E0000}"/>
    <cellStyle name="Calculation 3 5 4 2" xfId="7389" xr:uid="{00000000-0005-0000-0000-0000C80E0000}"/>
    <cellStyle name="Calculation 3 5 5" xfId="7390" xr:uid="{00000000-0005-0000-0000-0000C90E0000}"/>
    <cellStyle name="Calculation 3 5 5 2" xfId="7391" xr:uid="{00000000-0005-0000-0000-0000CA0E0000}"/>
    <cellStyle name="Calculation 3 5 6" xfId="7392" xr:uid="{00000000-0005-0000-0000-0000CB0E0000}"/>
    <cellStyle name="Calculation 3 5 6 2" xfId="7393" xr:uid="{00000000-0005-0000-0000-0000CC0E0000}"/>
    <cellStyle name="Calculation 3 6" xfId="7394" xr:uid="{00000000-0005-0000-0000-0000CD0E0000}"/>
    <cellStyle name="Calculation 3 6 2" xfId="7395" xr:uid="{00000000-0005-0000-0000-0000CE0E0000}"/>
    <cellStyle name="Calculation 3 6 2 2" xfId="7396" xr:uid="{00000000-0005-0000-0000-0000CF0E0000}"/>
    <cellStyle name="Calculation 3 6 2 2 2" xfId="7397" xr:uid="{00000000-0005-0000-0000-0000D00E0000}"/>
    <cellStyle name="Calculation 3 6 2 2 2 2" xfId="7398" xr:uid="{00000000-0005-0000-0000-0000D10E0000}"/>
    <cellStyle name="Calculation 3 6 2 2 2 2 2" xfId="7399" xr:uid="{00000000-0005-0000-0000-0000D20E0000}"/>
    <cellStyle name="Calculation 3 6 2 2 2 2 2 2" xfId="7400" xr:uid="{00000000-0005-0000-0000-0000D30E0000}"/>
    <cellStyle name="Calculation 3 6 2 2 2 2 3" xfId="7401" xr:uid="{00000000-0005-0000-0000-0000D40E0000}"/>
    <cellStyle name="Calculation 3 6 2 2 2 3" xfId="7402" xr:uid="{00000000-0005-0000-0000-0000D50E0000}"/>
    <cellStyle name="Calculation 3 6 2 2 2 3 2" xfId="7403" xr:uid="{00000000-0005-0000-0000-0000D60E0000}"/>
    <cellStyle name="Calculation 3 6 2 2 2 4" xfId="7404" xr:uid="{00000000-0005-0000-0000-0000D70E0000}"/>
    <cellStyle name="Calculation 3 6 2 2 2 4 2" xfId="7405" xr:uid="{00000000-0005-0000-0000-0000D80E0000}"/>
    <cellStyle name="Calculation 3 6 2 2 2 5" xfId="7406" xr:uid="{00000000-0005-0000-0000-0000D90E0000}"/>
    <cellStyle name="Calculation 3 6 2 2 3" xfId="7407" xr:uid="{00000000-0005-0000-0000-0000DA0E0000}"/>
    <cellStyle name="Calculation 3 6 2 2 3 2" xfId="7408" xr:uid="{00000000-0005-0000-0000-0000DB0E0000}"/>
    <cellStyle name="Calculation 3 6 2 2 3 2 2" xfId="7409" xr:uid="{00000000-0005-0000-0000-0000DC0E0000}"/>
    <cellStyle name="Calculation 3 6 2 2 3 3" xfId="7410" xr:uid="{00000000-0005-0000-0000-0000DD0E0000}"/>
    <cellStyle name="Calculation 3 6 2 2 4" xfId="7411" xr:uid="{00000000-0005-0000-0000-0000DE0E0000}"/>
    <cellStyle name="Calculation 3 6 2 2 4 2" xfId="7412" xr:uid="{00000000-0005-0000-0000-0000DF0E0000}"/>
    <cellStyle name="Calculation 3 6 2 2 5" xfId="7413" xr:uid="{00000000-0005-0000-0000-0000E00E0000}"/>
    <cellStyle name="Calculation 3 6 2 2 5 2" xfId="7414" xr:uid="{00000000-0005-0000-0000-0000E10E0000}"/>
    <cellStyle name="Calculation 3 6 2 2 6" xfId="7415" xr:uid="{00000000-0005-0000-0000-0000E20E0000}"/>
    <cellStyle name="Calculation 3 6 2 3" xfId="7416" xr:uid="{00000000-0005-0000-0000-0000E30E0000}"/>
    <cellStyle name="Calculation 3 6 2 3 2" xfId="7417" xr:uid="{00000000-0005-0000-0000-0000E40E0000}"/>
    <cellStyle name="Calculation 3 6 2 3 2 2" xfId="7418" xr:uid="{00000000-0005-0000-0000-0000E50E0000}"/>
    <cellStyle name="Calculation 3 6 2 3 2 2 2" xfId="7419" xr:uid="{00000000-0005-0000-0000-0000E60E0000}"/>
    <cellStyle name="Calculation 3 6 2 3 2 2 2 2" xfId="7420" xr:uid="{00000000-0005-0000-0000-0000E70E0000}"/>
    <cellStyle name="Calculation 3 6 2 3 2 2 3" xfId="7421" xr:uid="{00000000-0005-0000-0000-0000E80E0000}"/>
    <cellStyle name="Calculation 3 6 2 3 2 3" xfId="7422" xr:uid="{00000000-0005-0000-0000-0000E90E0000}"/>
    <cellStyle name="Calculation 3 6 2 3 2 3 2" xfId="7423" xr:uid="{00000000-0005-0000-0000-0000EA0E0000}"/>
    <cellStyle name="Calculation 3 6 2 3 2 4" xfId="7424" xr:uid="{00000000-0005-0000-0000-0000EB0E0000}"/>
    <cellStyle name="Calculation 3 6 2 3 2 4 2" xfId="7425" xr:uid="{00000000-0005-0000-0000-0000EC0E0000}"/>
    <cellStyle name="Calculation 3 6 2 3 2 5" xfId="7426" xr:uid="{00000000-0005-0000-0000-0000ED0E0000}"/>
    <cellStyle name="Calculation 3 6 2 3 3" xfId="7427" xr:uid="{00000000-0005-0000-0000-0000EE0E0000}"/>
    <cellStyle name="Calculation 3 6 2 3 3 2" xfId="7428" xr:uid="{00000000-0005-0000-0000-0000EF0E0000}"/>
    <cellStyle name="Calculation 3 6 2 3 3 2 2" xfId="7429" xr:uid="{00000000-0005-0000-0000-0000F00E0000}"/>
    <cellStyle name="Calculation 3 6 2 3 3 3" xfId="7430" xr:uid="{00000000-0005-0000-0000-0000F10E0000}"/>
    <cellStyle name="Calculation 3 6 2 3 4" xfId="7431" xr:uid="{00000000-0005-0000-0000-0000F20E0000}"/>
    <cellStyle name="Calculation 3 6 2 3 4 2" xfId="7432" xr:uid="{00000000-0005-0000-0000-0000F30E0000}"/>
    <cellStyle name="Calculation 3 6 2 3 5" xfId="7433" xr:uid="{00000000-0005-0000-0000-0000F40E0000}"/>
    <cellStyle name="Calculation 3 6 2 3 5 2" xfId="7434" xr:uid="{00000000-0005-0000-0000-0000F50E0000}"/>
    <cellStyle name="Calculation 3 6 2 3 6" xfId="7435" xr:uid="{00000000-0005-0000-0000-0000F60E0000}"/>
    <cellStyle name="Calculation 3 6 2 4" xfId="7436" xr:uid="{00000000-0005-0000-0000-0000F70E0000}"/>
    <cellStyle name="Calculation 3 6 2 4 2" xfId="7437" xr:uid="{00000000-0005-0000-0000-0000F80E0000}"/>
    <cellStyle name="Calculation 3 6 2 4 2 2" xfId="7438" xr:uid="{00000000-0005-0000-0000-0000F90E0000}"/>
    <cellStyle name="Calculation 3 6 2 4 2 2 2" xfId="7439" xr:uid="{00000000-0005-0000-0000-0000FA0E0000}"/>
    <cellStyle name="Calculation 3 6 2 4 2 3" xfId="7440" xr:uid="{00000000-0005-0000-0000-0000FB0E0000}"/>
    <cellStyle name="Calculation 3 6 2 4 3" xfId="7441" xr:uid="{00000000-0005-0000-0000-0000FC0E0000}"/>
    <cellStyle name="Calculation 3 6 2 4 3 2" xfId="7442" xr:uid="{00000000-0005-0000-0000-0000FD0E0000}"/>
    <cellStyle name="Calculation 3 6 2 4 4" xfId="7443" xr:uid="{00000000-0005-0000-0000-0000FE0E0000}"/>
    <cellStyle name="Calculation 3 6 2 4 4 2" xfId="7444" xr:uid="{00000000-0005-0000-0000-0000FF0E0000}"/>
    <cellStyle name="Calculation 3 6 2 4 5" xfId="7445" xr:uid="{00000000-0005-0000-0000-0000000F0000}"/>
    <cellStyle name="Calculation 3 6 2 5" xfId="7446" xr:uid="{00000000-0005-0000-0000-0000010F0000}"/>
    <cellStyle name="Calculation 3 6 2 5 2" xfId="7447" xr:uid="{00000000-0005-0000-0000-0000020F0000}"/>
    <cellStyle name="Calculation 3 6 2 5 2 2" xfId="7448" xr:uid="{00000000-0005-0000-0000-0000030F0000}"/>
    <cellStyle name="Calculation 3 6 2 5 2 2 2" xfId="7449" xr:uid="{00000000-0005-0000-0000-0000040F0000}"/>
    <cellStyle name="Calculation 3 6 2 5 2 3" xfId="7450" xr:uid="{00000000-0005-0000-0000-0000050F0000}"/>
    <cellStyle name="Calculation 3 6 2 5 3" xfId="7451" xr:uid="{00000000-0005-0000-0000-0000060F0000}"/>
    <cellStyle name="Calculation 3 6 2 5 3 2" xfId="7452" xr:uid="{00000000-0005-0000-0000-0000070F0000}"/>
    <cellStyle name="Calculation 3 6 2 5 4" xfId="7453" xr:uid="{00000000-0005-0000-0000-0000080F0000}"/>
    <cellStyle name="Calculation 3 6 2 5 4 2" xfId="7454" xr:uid="{00000000-0005-0000-0000-0000090F0000}"/>
    <cellStyle name="Calculation 3 6 2 5 5" xfId="7455" xr:uid="{00000000-0005-0000-0000-00000A0F0000}"/>
    <cellStyle name="Calculation 3 6 2 6" xfId="7456" xr:uid="{00000000-0005-0000-0000-00000B0F0000}"/>
    <cellStyle name="Calculation 3 6 2 6 2" xfId="7457" xr:uid="{00000000-0005-0000-0000-00000C0F0000}"/>
    <cellStyle name="Calculation 3 6 2 6 2 2" xfId="7458" xr:uid="{00000000-0005-0000-0000-00000D0F0000}"/>
    <cellStyle name="Calculation 3 6 2 6 3" xfId="7459" xr:uid="{00000000-0005-0000-0000-00000E0F0000}"/>
    <cellStyle name="Calculation 3 6 2 7" xfId="7460" xr:uid="{00000000-0005-0000-0000-00000F0F0000}"/>
    <cellStyle name="Calculation 3 6 2 7 2" xfId="7461" xr:uid="{00000000-0005-0000-0000-0000100F0000}"/>
    <cellStyle name="Calculation 3 6 2 8" xfId="7462" xr:uid="{00000000-0005-0000-0000-0000110F0000}"/>
    <cellStyle name="Calculation 3 6 2 8 2" xfId="7463" xr:uid="{00000000-0005-0000-0000-0000120F0000}"/>
    <cellStyle name="Calculation 3 6 2 9" xfId="7464" xr:uid="{00000000-0005-0000-0000-0000130F0000}"/>
    <cellStyle name="Calculation 3 6 3" xfId="7465" xr:uid="{00000000-0005-0000-0000-0000140F0000}"/>
    <cellStyle name="Calculation 3 6 3 2" xfId="7466" xr:uid="{00000000-0005-0000-0000-0000150F0000}"/>
    <cellStyle name="Calculation 3 6 4" xfId="7467" xr:uid="{00000000-0005-0000-0000-0000160F0000}"/>
    <cellStyle name="Calculation 3 6 4 2" xfId="7468" xr:uid="{00000000-0005-0000-0000-0000170F0000}"/>
    <cellStyle name="Calculation 3 6 5" xfId="7469" xr:uid="{00000000-0005-0000-0000-0000180F0000}"/>
    <cellStyle name="Calculation 3 6 5 2" xfId="7470" xr:uid="{00000000-0005-0000-0000-0000190F0000}"/>
    <cellStyle name="Calculation 3 6 6" xfId="7471" xr:uid="{00000000-0005-0000-0000-00001A0F0000}"/>
    <cellStyle name="Calculation 3 6 6 2" xfId="7472" xr:uid="{00000000-0005-0000-0000-00001B0F0000}"/>
    <cellStyle name="Calculation 3 7" xfId="7473" xr:uid="{00000000-0005-0000-0000-00001C0F0000}"/>
    <cellStyle name="Calculation 3 7 2" xfId="7474" xr:uid="{00000000-0005-0000-0000-00001D0F0000}"/>
    <cellStyle name="Calculation 3 7 2 2" xfId="7475" xr:uid="{00000000-0005-0000-0000-00001E0F0000}"/>
    <cellStyle name="Calculation 3 7 2 2 2" xfId="7476" xr:uid="{00000000-0005-0000-0000-00001F0F0000}"/>
    <cellStyle name="Calculation 3 7 2 2 2 2" xfId="7477" xr:uid="{00000000-0005-0000-0000-0000200F0000}"/>
    <cellStyle name="Calculation 3 7 2 2 2 2 2" xfId="7478" xr:uid="{00000000-0005-0000-0000-0000210F0000}"/>
    <cellStyle name="Calculation 3 7 2 2 2 2 2 2" xfId="7479" xr:uid="{00000000-0005-0000-0000-0000220F0000}"/>
    <cellStyle name="Calculation 3 7 2 2 2 2 2 2 2" xfId="7480" xr:uid="{00000000-0005-0000-0000-0000230F0000}"/>
    <cellStyle name="Calculation 3 7 2 2 2 2 2 3" xfId="7481" xr:uid="{00000000-0005-0000-0000-0000240F0000}"/>
    <cellStyle name="Calculation 3 7 2 2 2 2 3" xfId="7482" xr:uid="{00000000-0005-0000-0000-0000250F0000}"/>
    <cellStyle name="Calculation 3 7 2 2 2 2 3 2" xfId="7483" xr:uid="{00000000-0005-0000-0000-0000260F0000}"/>
    <cellStyle name="Calculation 3 7 2 2 2 2 4" xfId="7484" xr:uid="{00000000-0005-0000-0000-0000270F0000}"/>
    <cellStyle name="Calculation 3 7 2 2 2 2 4 2" xfId="7485" xr:uid="{00000000-0005-0000-0000-0000280F0000}"/>
    <cellStyle name="Calculation 3 7 2 2 2 2 5" xfId="7486" xr:uid="{00000000-0005-0000-0000-0000290F0000}"/>
    <cellStyle name="Calculation 3 7 2 2 2 3" xfId="7487" xr:uid="{00000000-0005-0000-0000-00002A0F0000}"/>
    <cellStyle name="Calculation 3 7 2 2 2 3 2" xfId="7488" xr:uid="{00000000-0005-0000-0000-00002B0F0000}"/>
    <cellStyle name="Calculation 3 7 2 2 2 3 2 2" xfId="7489" xr:uid="{00000000-0005-0000-0000-00002C0F0000}"/>
    <cellStyle name="Calculation 3 7 2 2 2 3 3" xfId="7490" xr:uid="{00000000-0005-0000-0000-00002D0F0000}"/>
    <cellStyle name="Calculation 3 7 2 2 2 4" xfId="7491" xr:uid="{00000000-0005-0000-0000-00002E0F0000}"/>
    <cellStyle name="Calculation 3 7 2 2 2 4 2" xfId="7492" xr:uid="{00000000-0005-0000-0000-00002F0F0000}"/>
    <cellStyle name="Calculation 3 7 2 2 2 5" xfId="7493" xr:uid="{00000000-0005-0000-0000-0000300F0000}"/>
    <cellStyle name="Calculation 3 7 2 2 2 5 2" xfId="7494" xr:uid="{00000000-0005-0000-0000-0000310F0000}"/>
    <cellStyle name="Calculation 3 7 2 2 2 6" xfId="7495" xr:uid="{00000000-0005-0000-0000-0000320F0000}"/>
    <cellStyle name="Calculation 3 7 2 2 3" xfId="7496" xr:uid="{00000000-0005-0000-0000-0000330F0000}"/>
    <cellStyle name="Calculation 3 7 2 2 3 2" xfId="7497" xr:uid="{00000000-0005-0000-0000-0000340F0000}"/>
    <cellStyle name="Calculation 3 7 2 2 3 2 2" xfId="7498" xr:uid="{00000000-0005-0000-0000-0000350F0000}"/>
    <cellStyle name="Calculation 3 7 2 2 3 2 2 2" xfId="7499" xr:uid="{00000000-0005-0000-0000-0000360F0000}"/>
    <cellStyle name="Calculation 3 7 2 2 3 2 2 2 2" xfId="7500" xr:uid="{00000000-0005-0000-0000-0000370F0000}"/>
    <cellStyle name="Calculation 3 7 2 2 3 2 2 3" xfId="7501" xr:uid="{00000000-0005-0000-0000-0000380F0000}"/>
    <cellStyle name="Calculation 3 7 2 2 3 2 3" xfId="7502" xr:uid="{00000000-0005-0000-0000-0000390F0000}"/>
    <cellStyle name="Calculation 3 7 2 2 3 2 3 2" xfId="7503" xr:uid="{00000000-0005-0000-0000-00003A0F0000}"/>
    <cellStyle name="Calculation 3 7 2 2 3 2 4" xfId="7504" xr:uid="{00000000-0005-0000-0000-00003B0F0000}"/>
    <cellStyle name="Calculation 3 7 2 2 3 2 4 2" xfId="7505" xr:uid="{00000000-0005-0000-0000-00003C0F0000}"/>
    <cellStyle name="Calculation 3 7 2 2 3 2 5" xfId="7506" xr:uid="{00000000-0005-0000-0000-00003D0F0000}"/>
    <cellStyle name="Calculation 3 7 2 2 3 3" xfId="7507" xr:uid="{00000000-0005-0000-0000-00003E0F0000}"/>
    <cellStyle name="Calculation 3 7 2 2 3 3 2" xfId="7508" xr:uid="{00000000-0005-0000-0000-00003F0F0000}"/>
    <cellStyle name="Calculation 3 7 2 2 3 3 2 2" xfId="7509" xr:uid="{00000000-0005-0000-0000-0000400F0000}"/>
    <cellStyle name="Calculation 3 7 2 2 3 3 3" xfId="7510" xr:uid="{00000000-0005-0000-0000-0000410F0000}"/>
    <cellStyle name="Calculation 3 7 2 2 3 4" xfId="7511" xr:uid="{00000000-0005-0000-0000-0000420F0000}"/>
    <cellStyle name="Calculation 3 7 2 2 3 4 2" xfId="7512" xr:uid="{00000000-0005-0000-0000-0000430F0000}"/>
    <cellStyle name="Calculation 3 7 2 2 3 5" xfId="7513" xr:uid="{00000000-0005-0000-0000-0000440F0000}"/>
    <cellStyle name="Calculation 3 7 2 2 3 5 2" xfId="7514" xr:uid="{00000000-0005-0000-0000-0000450F0000}"/>
    <cellStyle name="Calculation 3 7 2 2 3 6" xfId="7515" xr:uid="{00000000-0005-0000-0000-0000460F0000}"/>
    <cellStyle name="Calculation 3 7 2 2 4" xfId="7516" xr:uid="{00000000-0005-0000-0000-0000470F0000}"/>
    <cellStyle name="Calculation 3 7 2 2 4 2" xfId="7517" xr:uid="{00000000-0005-0000-0000-0000480F0000}"/>
    <cellStyle name="Calculation 3 7 2 2 4 2 2" xfId="7518" xr:uid="{00000000-0005-0000-0000-0000490F0000}"/>
    <cellStyle name="Calculation 3 7 2 2 4 2 2 2" xfId="7519" xr:uid="{00000000-0005-0000-0000-00004A0F0000}"/>
    <cellStyle name="Calculation 3 7 2 2 4 2 3" xfId="7520" xr:uid="{00000000-0005-0000-0000-00004B0F0000}"/>
    <cellStyle name="Calculation 3 7 2 2 4 3" xfId="7521" xr:uid="{00000000-0005-0000-0000-00004C0F0000}"/>
    <cellStyle name="Calculation 3 7 2 2 4 3 2" xfId="7522" xr:uid="{00000000-0005-0000-0000-00004D0F0000}"/>
    <cellStyle name="Calculation 3 7 2 2 4 4" xfId="7523" xr:uid="{00000000-0005-0000-0000-00004E0F0000}"/>
    <cellStyle name="Calculation 3 7 2 2 4 4 2" xfId="7524" xr:uid="{00000000-0005-0000-0000-00004F0F0000}"/>
    <cellStyle name="Calculation 3 7 2 2 4 5" xfId="7525" xr:uid="{00000000-0005-0000-0000-0000500F0000}"/>
    <cellStyle name="Calculation 3 7 2 2 5" xfId="7526" xr:uid="{00000000-0005-0000-0000-0000510F0000}"/>
    <cellStyle name="Calculation 3 7 2 2 5 2" xfId="7527" xr:uid="{00000000-0005-0000-0000-0000520F0000}"/>
    <cellStyle name="Calculation 3 7 2 2 5 2 2" xfId="7528" xr:uid="{00000000-0005-0000-0000-0000530F0000}"/>
    <cellStyle name="Calculation 3 7 2 2 5 2 2 2" xfId="7529" xr:uid="{00000000-0005-0000-0000-0000540F0000}"/>
    <cellStyle name="Calculation 3 7 2 2 5 2 3" xfId="7530" xr:uid="{00000000-0005-0000-0000-0000550F0000}"/>
    <cellStyle name="Calculation 3 7 2 2 5 3" xfId="7531" xr:uid="{00000000-0005-0000-0000-0000560F0000}"/>
    <cellStyle name="Calculation 3 7 2 2 5 3 2" xfId="7532" xr:uid="{00000000-0005-0000-0000-0000570F0000}"/>
    <cellStyle name="Calculation 3 7 2 2 5 4" xfId="7533" xr:uid="{00000000-0005-0000-0000-0000580F0000}"/>
    <cellStyle name="Calculation 3 7 2 2 5 4 2" xfId="7534" xr:uid="{00000000-0005-0000-0000-0000590F0000}"/>
    <cellStyle name="Calculation 3 7 2 2 5 5" xfId="7535" xr:uid="{00000000-0005-0000-0000-00005A0F0000}"/>
    <cellStyle name="Calculation 3 7 2 2 6" xfId="7536" xr:uid="{00000000-0005-0000-0000-00005B0F0000}"/>
    <cellStyle name="Calculation 3 7 2 2 6 2" xfId="7537" xr:uid="{00000000-0005-0000-0000-00005C0F0000}"/>
    <cellStyle name="Calculation 3 7 2 2 6 2 2" xfId="7538" xr:uid="{00000000-0005-0000-0000-00005D0F0000}"/>
    <cellStyle name="Calculation 3 7 2 2 6 3" xfId="7539" xr:uid="{00000000-0005-0000-0000-00005E0F0000}"/>
    <cellStyle name="Calculation 3 7 2 2 7" xfId="7540" xr:uid="{00000000-0005-0000-0000-00005F0F0000}"/>
    <cellStyle name="Calculation 3 7 2 2 7 2" xfId="7541" xr:uid="{00000000-0005-0000-0000-0000600F0000}"/>
    <cellStyle name="Calculation 3 7 2 2 8" xfId="7542" xr:uid="{00000000-0005-0000-0000-0000610F0000}"/>
    <cellStyle name="Calculation 3 7 2 2 8 2" xfId="7543" xr:uid="{00000000-0005-0000-0000-0000620F0000}"/>
    <cellStyle name="Calculation 3 7 2 2 9" xfId="7544" xr:uid="{00000000-0005-0000-0000-0000630F0000}"/>
    <cellStyle name="Calculation 3 7 2 3" xfId="7545" xr:uid="{00000000-0005-0000-0000-0000640F0000}"/>
    <cellStyle name="Calculation 3 7 2 3 2" xfId="7546" xr:uid="{00000000-0005-0000-0000-0000650F0000}"/>
    <cellStyle name="Calculation 3 7 2 4" xfId="7547" xr:uid="{00000000-0005-0000-0000-0000660F0000}"/>
    <cellStyle name="Calculation 3 7 2 4 2" xfId="7548" xr:uid="{00000000-0005-0000-0000-0000670F0000}"/>
    <cellStyle name="Calculation 3 7 2 5" xfId="7549" xr:uid="{00000000-0005-0000-0000-0000680F0000}"/>
    <cellStyle name="Calculation 3 7 2 5 2" xfId="7550" xr:uid="{00000000-0005-0000-0000-0000690F0000}"/>
    <cellStyle name="Calculation 3 7 2 6" xfId="7551" xr:uid="{00000000-0005-0000-0000-00006A0F0000}"/>
    <cellStyle name="Calculation 3 7 2 6 2" xfId="7552" xr:uid="{00000000-0005-0000-0000-00006B0F0000}"/>
    <cellStyle name="Calculation 3 7 3" xfId="7553" xr:uid="{00000000-0005-0000-0000-00006C0F0000}"/>
    <cellStyle name="Calculation 3 7 3 2" xfId="7554" xr:uid="{00000000-0005-0000-0000-00006D0F0000}"/>
    <cellStyle name="Calculation 3 7 3 2 2" xfId="7555" xr:uid="{00000000-0005-0000-0000-00006E0F0000}"/>
    <cellStyle name="Calculation 3 7 3 2 2 2" xfId="7556" xr:uid="{00000000-0005-0000-0000-00006F0F0000}"/>
    <cellStyle name="Calculation 3 7 3 2 2 2 2" xfId="7557" xr:uid="{00000000-0005-0000-0000-0000700F0000}"/>
    <cellStyle name="Calculation 3 7 3 2 2 2 2 2" xfId="7558" xr:uid="{00000000-0005-0000-0000-0000710F0000}"/>
    <cellStyle name="Calculation 3 7 3 2 2 2 3" xfId="7559" xr:uid="{00000000-0005-0000-0000-0000720F0000}"/>
    <cellStyle name="Calculation 3 7 3 2 2 3" xfId="7560" xr:uid="{00000000-0005-0000-0000-0000730F0000}"/>
    <cellStyle name="Calculation 3 7 3 2 2 3 2" xfId="7561" xr:uid="{00000000-0005-0000-0000-0000740F0000}"/>
    <cellStyle name="Calculation 3 7 3 2 2 4" xfId="7562" xr:uid="{00000000-0005-0000-0000-0000750F0000}"/>
    <cellStyle name="Calculation 3 7 3 2 2 4 2" xfId="7563" xr:uid="{00000000-0005-0000-0000-0000760F0000}"/>
    <cellStyle name="Calculation 3 7 3 2 2 5" xfId="7564" xr:uid="{00000000-0005-0000-0000-0000770F0000}"/>
    <cellStyle name="Calculation 3 7 3 2 3" xfId="7565" xr:uid="{00000000-0005-0000-0000-0000780F0000}"/>
    <cellStyle name="Calculation 3 7 3 2 3 2" xfId="7566" xr:uid="{00000000-0005-0000-0000-0000790F0000}"/>
    <cellStyle name="Calculation 3 7 3 2 3 2 2" xfId="7567" xr:uid="{00000000-0005-0000-0000-00007A0F0000}"/>
    <cellStyle name="Calculation 3 7 3 2 3 3" xfId="7568" xr:uid="{00000000-0005-0000-0000-00007B0F0000}"/>
    <cellStyle name="Calculation 3 7 3 2 4" xfId="7569" xr:uid="{00000000-0005-0000-0000-00007C0F0000}"/>
    <cellStyle name="Calculation 3 7 3 2 4 2" xfId="7570" xr:uid="{00000000-0005-0000-0000-00007D0F0000}"/>
    <cellStyle name="Calculation 3 7 3 2 5" xfId="7571" xr:uid="{00000000-0005-0000-0000-00007E0F0000}"/>
    <cellStyle name="Calculation 3 7 3 2 5 2" xfId="7572" xr:uid="{00000000-0005-0000-0000-00007F0F0000}"/>
    <cellStyle name="Calculation 3 7 3 2 6" xfId="7573" xr:uid="{00000000-0005-0000-0000-0000800F0000}"/>
    <cellStyle name="Calculation 3 7 3 3" xfId="7574" xr:uid="{00000000-0005-0000-0000-0000810F0000}"/>
    <cellStyle name="Calculation 3 7 3 3 2" xfId="7575" xr:uid="{00000000-0005-0000-0000-0000820F0000}"/>
    <cellStyle name="Calculation 3 7 3 3 2 2" xfId="7576" xr:uid="{00000000-0005-0000-0000-0000830F0000}"/>
    <cellStyle name="Calculation 3 7 3 3 2 2 2" xfId="7577" xr:uid="{00000000-0005-0000-0000-0000840F0000}"/>
    <cellStyle name="Calculation 3 7 3 3 2 2 2 2" xfId="7578" xr:uid="{00000000-0005-0000-0000-0000850F0000}"/>
    <cellStyle name="Calculation 3 7 3 3 2 2 3" xfId="7579" xr:uid="{00000000-0005-0000-0000-0000860F0000}"/>
    <cellStyle name="Calculation 3 7 3 3 2 3" xfId="7580" xr:uid="{00000000-0005-0000-0000-0000870F0000}"/>
    <cellStyle name="Calculation 3 7 3 3 2 3 2" xfId="7581" xr:uid="{00000000-0005-0000-0000-0000880F0000}"/>
    <cellStyle name="Calculation 3 7 3 3 2 4" xfId="7582" xr:uid="{00000000-0005-0000-0000-0000890F0000}"/>
    <cellStyle name="Calculation 3 7 3 3 2 4 2" xfId="7583" xr:uid="{00000000-0005-0000-0000-00008A0F0000}"/>
    <cellStyle name="Calculation 3 7 3 3 2 5" xfId="7584" xr:uid="{00000000-0005-0000-0000-00008B0F0000}"/>
    <cellStyle name="Calculation 3 7 3 3 3" xfId="7585" xr:uid="{00000000-0005-0000-0000-00008C0F0000}"/>
    <cellStyle name="Calculation 3 7 3 3 3 2" xfId="7586" xr:uid="{00000000-0005-0000-0000-00008D0F0000}"/>
    <cellStyle name="Calculation 3 7 3 3 3 2 2" xfId="7587" xr:uid="{00000000-0005-0000-0000-00008E0F0000}"/>
    <cellStyle name="Calculation 3 7 3 3 3 3" xfId="7588" xr:uid="{00000000-0005-0000-0000-00008F0F0000}"/>
    <cellStyle name="Calculation 3 7 3 3 4" xfId="7589" xr:uid="{00000000-0005-0000-0000-0000900F0000}"/>
    <cellStyle name="Calculation 3 7 3 3 4 2" xfId="7590" xr:uid="{00000000-0005-0000-0000-0000910F0000}"/>
    <cellStyle name="Calculation 3 7 3 3 5" xfId="7591" xr:uid="{00000000-0005-0000-0000-0000920F0000}"/>
    <cellStyle name="Calculation 3 7 3 3 5 2" xfId="7592" xr:uid="{00000000-0005-0000-0000-0000930F0000}"/>
    <cellStyle name="Calculation 3 7 3 3 6" xfId="7593" xr:uid="{00000000-0005-0000-0000-0000940F0000}"/>
    <cellStyle name="Calculation 3 7 3 4" xfId="7594" xr:uid="{00000000-0005-0000-0000-0000950F0000}"/>
    <cellStyle name="Calculation 3 7 3 4 2" xfId="7595" xr:uid="{00000000-0005-0000-0000-0000960F0000}"/>
    <cellStyle name="Calculation 3 7 3 4 2 2" xfId="7596" xr:uid="{00000000-0005-0000-0000-0000970F0000}"/>
    <cellStyle name="Calculation 3 7 3 4 2 2 2" xfId="7597" xr:uid="{00000000-0005-0000-0000-0000980F0000}"/>
    <cellStyle name="Calculation 3 7 3 4 2 3" xfId="7598" xr:uid="{00000000-0005-0000-0000-0000990F0000}"/>
    <cellStyle name="Calculation 3 7 3 4 3" xfId="7599" xr:uid="{00000000-0005-0000-0000-00009A0F0000}"/>
    <cellStyle name="Calculation 3 7 3 4 3 2" xfId="7600" xr:uid="{00000000-0005-0000-0000-00009B0F0000}"/>
    <cellStyle name="Calculation 3 7 3 4 4" xfId="7601" xr:uid="{00000000-0005-0000-0000-00009C0F0000}"/>
    <cellStyle name="Calculation 3 7 3 4 4 2" xfId="7602" xr:uid="{00000000-0005-0000-0000-00009D0F0000}"/>
    <cellStyle name="Calculation 3 7 3 4 5" xfId="7603" xr:uid="{00000000-0005-0000-0000-00009E0F0000}"/>
    <cellStyle name="Calculation 3 7 3 5" xfId="7604" xr:uid="{00000000-0005-0000-0000-00009F0F0000}"/>
    <cellStyle name="Calculation 3 7 3 5 2" xfId="7605" xr:uid="{00000000-0005-0000-0000-0000A00F0000}"/>
    <cellStyle name="Calculation 3 7 3 5 2 2" xfId="7606" xr:uid="{00000000-0005-0000-0000-0000A10F0000}"/>
    <cellStyle name="Calculation 3 7 3 5 2 2 2" xfId="7607" xr:uid="{00000000-0005-0000-0000-0000A20F0000}"/>
    <cellStyle name="Calculation 3 7 3 5 2 3" xfId="7608" xr:uid="{00000000-0005-0000-0000-0000A30F0000}"/>
    <cellStyle name="Calculation 3 7 3 5 3" xfId="7609" xr:uid="{00000000-0005-0000-0000-0000A40F0000}"/>
    <cellStyle name="Calculation 3 7 3 5 3 2" xfId="7610" xr:uid="{00000000-0005-0000-0000-0000A50F0000}"/>
    <cellStyle name="Calculation 3 7 3 5 4" xfId="7611" xr:uid="{00000000-0005-0000-0000-0000A60F0000}"/>
    <cellStyle name="Calculation 3 7 3 5 4 2" xfId="7612" xr:uid="{00000000-0005-0000-0000-0000A70F0000}"/>
    <cellStyle name="Calculation 3 7 3 5 5" xfId="7613" xr:uid="{00000000-0005-0000-0000-0000A80F0000}"/>
    <cellStyle name="Calculation 3 7 3 6" xfId="7614" xr:uid="{00000000-0005-0000-0000-0000A90F0000}"/>
    <cellStyle name="Calculation 3 7 3 6 2" xfId="7615" xr:uid="{00000000-0005-0000-0000-0000AA0F0000}"/>
    <cellStyle name="Calculation 3 7 3 6 2 2" xfId="7616" xr:uid="{00000000-0005-0000-0000-0000AB0F0000}"/>
    <cellStyle name="Calculation 3 7 3 6 3" xfId="7617" xr:uid="{00000000-0005-0000-0000-0000AC0F0000}"/>
    <cellStyle name="Calculation 3 7 3 7" xfId="7618" xr:uid="{00000000-0005-0000-0000-0000AD0F0000}"/>
    <cellStyle name="Calculation 3 7 3 7 2" xfId="7619" xr:uid="{00000000-0005-0000-0000-0000AE0F0000}"/>
    <cellStyle name="Calculation 3 7 3 8" xfId="7620" xr:uid="{00000000-0005-0000-0000-0000AF0F0000}"/>
    <cellStyle name="Calculation 3 7 3 8 2" xfId="7621" xr:uid="{00000000-0005-0000-0000-0000B00F0000}"/>
    <cellStyle name="Calculation 3 7 3 9" xfId="7622" xr:uid="{00000000-0005-0000-0000-0000B10F0000}"/>
    <cellStyle name="Calculation 3 7 4" xfId="7623" xr:uid="{00000000-0005-0000-0000-0000B20F0000}"/>
    <cellStyle name="Calculation 3 7 4 2" xfId="7624" xr:uid="{00000000-0005-0000-0000-0000B30F0000}"/>
    <cellStyle name="Calculation 3 8" xfId="7625" xr:uid="{00000000-0005-0000-0000-0000B40F0000}"/>
    <cellStyle name="Calculation 3 8 2" xfId="7626" xr:uid="{00000000-0005-0000-0000-0000B50F0000}"/>
    <cellStyle name="Calculation 3 8 2 2" xfId="7627" xr:uid="{00000000-0005-0000-0000-0000B60F0000}"/>
    <cellStyle name="Calculation 3 8 2 2 2" xfId="7628" xr:uid="{00000000-0005-0000-0000-0000B70F0000}"/>
    <cellStyle name="Calculation 3 8 2 2 2 2" xfId="7629" xr:uid="{00000000-0005-0000-0000-0000B80F0000}"/>
    <cellStyle name="Calculation 3 8 2 2 2 2 2" xfId="7630" xr:uid="{00000000-0005-0000-0000-0000B90F0000}"/>
    <cellStyle name="Calculation 3 8 2 2 2 3" xfId="7631" xr:uid="{00000000-0005-0000-0000-0000BA0F0000}"/>
    <cellStyle name="Calculation 3 8 2 2 3" xfId="7632" xr:uid="{00000000-0005-0000-0000-0000BB0F0000}"/>
    <cellStyle name="Calculation 3 8 2 2 3 2" xfId="7633" xr:uid="{00000000-0005-0000-0000-0000BC0F0000}"/>
    <cellStyle name="Calculation 3 8 2 2 4" xfId="7634" xr:uid="{00000000-0005-0000-0000-0000BD0F0000}"/>
    <cellStyle name="Calculation 3 8 2 2 4 2" xfId="7635" xr:uid="{00000000-0005-0000-0000-0000BE0F0000}"/>
    <cellStyle name="Calculation 3 8 2 2 5" xfId="7636" xr:uid="{00000000-0005-0000-0000-0000BF0F0000}"/>
    <cellStyle name="Calculation 3 8 2 3" xfId="7637" xr:uid="{00000000-0005-0000-0000-0000C00F0000}"/>
    <cellStyle name="Calculation 3 8 2 3 2" xfId="7638" xr:uid="{00000000-0005-0000-0000-0000C10F0000}"/>
    <cellStyle name="Calculation 3 8 2 3 2 2" xfId="7639" xr:uid="{00000000-0005-0000-0000-0000C20F0000}"/>
    <cellStyle name="Calculation 3 8 2 3 3" xfId="7640" xr:uid="{00000000-0005-0000-0000-0000C30F0000}"/>
    <cellStyle name="Calculation 3 8 2 4" xfId="7641" xr:uid="{00000000-0005-0000-0000-0000C40F0000}"/>
    <cellStyle name="Calculation 3 8 2 4 2" xfId="7642" xr:uid="{00000000-0005-0000-0000-0000C50F0000}"/>
    <cellStyle name="Calculation 3 8 2 5" xfId="7643" xr:uid="{00000000-0005-0000-0000-0000C60F0000}"/>
    <cellStyle name="Calculation 3 8 2 5 2" xfId="7644" xr:uid="{00000000-0005-0000-0000-0000C70F0000}"/>
    <cellStyle name="Calculation 3 8 2 6" xfId="7645" xr:uid="{00000000-0005-0000-0000-0000C80F0000}"/>
    <cellStyle name="Calculation 3 8 3" xfId="7646" xr:uid="{00000000-0005-0000-0000-0000C90F0000}"/>
    <cellStyle name="Calculation 3 8 3 2" xfId="7647" xr:uid="{00000000-0005-0000-0000-0000CA0F0000}"/>
    <cellStyle name="Calculation 3 8 3 2 2" xfId="7648" xr:uid="{00000000-0005-0000-0000-0000CB0F0000}"/>
    <cellStyle name="Calculation 3 8 3 2 2 2" xfId="7649" xr:uid="{00000000-0005-0000-0000-0000CC0F0000}"/>
    <cellStyle name="Calculation 3 8 3 2 2 2 2" xfId="7650" xr:uid="{00000000-0005-0000-0000-0000CD0F0000}"/>
    <cellStyle name="Calculation 3 8 3 2 2 3" xfId="7651" xr:uid="{00000000-0005-0000-0000-0000CE0F0000}"/>
    <cellStyle name="Calculation 3 8 3 2 3" xfId="7652" xr:uid="{00000000-0005-0000-0000-0000CF0F0000}"/>
    <cellStyle name="Calculation 3 8 3 2 3 2" xfId="7653" xr:uid="{00000000-0005-0000-0000-0000D00F0000}"/>
    <cellStyle name="Calculation 3 8 3 2 4" xfId="7654" xr:uid="{00000000-0005-0000-0000-0000D10F0000}"/>
    <cellStyle name="Calculation 3 8 3 2 4 2" xfId="7655" xr:uid="{00000000-0005-0000-0000-0000D20F0000}"/>
    <cellStyle name="Calculation 3 8 3 2 5" xfId="7656" xr:uid="{00000000-0005-0000-0000-0000D30F0000}"/>
    <cellStyle name="Calculation 3 8 3 3" xfId="7657" xr:uid="{00000000-0005-0000-0000-0000D40F0000}"/>
    <cellStyle name="Calculation 3 8 3 3 2" xfId="7658" xr:uid="{00000000-0005-0000-0000-0000D50F0000}"/>
    <cellStyle name="Calculation 3 8 3 3 2 2" xfId="7659" xr:uid="{00000000-0005-0000-0000-0000D60F0000}"/>
    <cellStyle name="Calculation 3 8 3 3 3" xfId="7660" xr:uid="{00000000-0005-0000-0000-0000D70F0000}"/>
    <cellStyle name="Calculation 3 8 3 4" xfId="7661" xr:uid="{00000000-0005-0000-0000-0000D80F0000}"/>
    <cellStyle name="Calculation 3 8 3 4 2" xfId="7662" xr:uid="{00000000-0005-0000-0000-0000D90F0000}"/>
    <cellStyle name="Calculation 3 8 3 5" xfId="7663" xr:uid="{00000000-0005-0000-0000-0000DA0F0000}"/>
    <cellStyle name="Calculation 3 8 3 5 2" xfId="7664" xr:uid="{00000000-0005-0000-0000-0000DB0F0000}"/>
    <cellStyle name="Calculation 3 8 3 6" xfId="7665" xr:uid="{00000000-0005-0000-0000-0000DC0F0000}"/>
    <cellStyle name="Calculation 3 8 4" xfId="7666" xr:uid="{00000000-0005-0000-0000-0000DD0F0000}"/>
    <cellStyle name="Calculation 3 8 4 2" xfId="7667" xr:uid="{00000000-0005-0000-0000-0000DE0F0000}"/>
    <cellStyle name="Calculation 3 8 4 2 2" xfId="7668" xr:uid="{00000000-0005-0000-0000-0000DF0F0000}"/>
    <cellStyle name="Calculation 3 8 4 2 2 2" xfId="7669" xr:uid="{00000000-0005-0000-0000-0000E00F0000}"/>
    <cellStyle name="Calculation 3 8 4 2 3" xfId="7670" xr:uid="{00000000-0005-0000-0000-0000E10F0000}"/>
    <cellStyle name="Calculation 3 8 4 3" xfId="7671" xr:uid="{00000000-0005-0000-0000-0000E20F0000}"/>
    <cellStyle name="Calculation 3 8 4 3 2" xfId="7672" xr:uid="{00000000-0005-0000-0000-0000E30F0000}"/>
    <cellStyle name="Calculation 3 8 4 4" xfId="7673" xr:uid="{00000000-0005-0000-0000-0000E40F0000}"/>
    <cellStyle name="Calculation 3 8 4 4 2" xfId="7674" xr:uid="{00000000-0005-0000-0000-0000E50F0000}"/>
    <cellStyle name="Calculation 3 8 4 5" xfId="7675" xr:uid="{00000000-0005-0000-0000-0000E60F0000}"/>
    <cellStyle name="Calculation 3 8 5" xfId="7676" xr:uid="{00000000-0005-0000-0000-0000E70F0000}"/>
    <cellStyle name="Calculation 3 8 5 2" xfId="7677" xr:uid="{00000000-0005-0000-0000-0000E80F0000}"/>
    <cellStyle name="Calculation 3 8 5 2 2" xfId="7678" xr:uid="{00000000-0005-0000-0000-0000E90F0000}"/>
    <cellStyle name="Calculation 3 8 5 2 2 2" xfId="7679" xr:uid="{00000000-0005-0000-0000-0000EA0F0000}"/>
    <cellStyle name="Calculation 3 8 5 2 3" xfId="7680" xr:uid="{00000000-0005-0000-0000-0000EB0F0000}"/>
    <cellStyle name="Calculation 3 8 5 3" xfId="7681" xr:uid="{00000000-0005-0000-0000-0000EC0F0000}"/>
    <cellStyle name="Calculation 3 8 5 3 2" xfId="7682" xr:uid="{00000000-0005-0000-0000-0000ED0F0000}"/>
    <cellStyle name="Calculation 3 8 5 4" xfId="7683" xr:uid="{00000000-0005-0000-0000-0000EE0F0000}"/>
    <cellStyle name="Calculation 3 8 5 4 2" xfId="7684" xr:uid="{00000000-0005-0000-0000-0000EF0F0000}"/>
    <cellStyle name="Calculation 3 8 5 5" xfId="7685" xr:uid="{00000000-0005-0000-0000-0000F00F0000}"/>
    <cellStyle name="Calculation 3 8 6" xfId="7686" xr:uid="{00000000-0005-0000-0000-0000F10F0000}"/>
    <cellStyle name="Calculation 3 8 6 2" xfId="7687" xr:uid="{00000000-0005-0000-0000-0000F20F0000}"/>
    <cellStyle name="Calculation 3 8 6 2 2" xfId="7688" xr:uid="{00000000-0005-0000-0000-0000F30F0000}"/>
    <cellStyle name="Calculation 3 8 6 3" xfId="7689" xr:uid="{00000000-0005-0000-0000-0000F40F0000}"/>
    <cellStyle name="Calculation 3 8 7" xfId="7690" xr:uid="{00000000-0005-0000-0000-0000F50F0000}"/>
    <cellStyle name="Calculation 3 8 7 2" xfId="7691" xr:uid="{00000000-0005-0000-0000-0000F60F0000}"/>
    <cellStyle name="Calculation 3 8 8" xfId="7692" xr:uid="{00000000-0005-0000-0000-0000F70F0000}"/>
    <cellStyle name="Calculation 3 8 8 2" xfId="7693" xr:uid="{00000000-0005-0000-0000-0000F80F0000}"/>
    <cellStyle name="Calculation 3 8 9" xfId="7694" xr:uid="{00000000-0005-0000-0000-0000F90F0000}"/>
    <cellStyle name="Calculation 4" xfId="7695" xr:uid="{00000000-0005-0000-0000-0000FA0F0000}"/>
    <cellStyle name="Calculation 4 2" xfId="7696" xr:uid="{00000000-0005-0000-0000-0000FB0F0000}"/>
    <cellStyle name="Calculation 4 2 2" xfId="7697" xr:uid="{00000000-0005-0000-0000-0000FC0F0000}"/>
    <cellStyle name="Calculation 4 2 2 2" xfId="7698" xr:uid="{00000000-0005-0000-0000-0000FD0F0000}"/>
    <cellStyle name="Calculation 4 2 2 2 2" xfId="7699" xr:uid="{00000000-0005-0000-0000-0000FE0F0000}"/>
    <cellStyle name="Calculation 4 2 2 2 2 2" xfId="7700" xr:uid="{00000000-0005-0000-0000-0000FF0F0000}"/>
    <cellStyle name="Calculation 4 2 2 2 2 2 2" xfId="7701" xr:uid="{00000000-0005-0000-0000-000000100000}"/>
    <cellStyle name="Calculation 4 2 2 2 2 2 2 2" xfId="7702" xr:uid="{00000000-0005-0000-0000-000001100000}"/>
    <cellStyle name="Calculation 4 2 2 2 2 2 3" xfId="7703" xr:uid="{00000000-0005-0000-0000-000002100000}"/>
    <cellStyle name="Calculation 4 2 2 2 2 3" xfId="7704" xr:uid="{00000000-0005-0000-0000-000003100000}"/>
    <cellStyle name="Calculation 4 2 2 2 2 3 2" xfId="7705" xr:uid="{00000000-0005-0000-0000-000004100000}"/>
    <cellStyle name="Calculation 4 2 2 2 2 4" xfId="7706" xr:uid="{00000000-0005-0000-0000-000005100000}"/>
    <cellStyle name="Calculation 4 2 2 2 2 4 2" xfId="7707" xr:uid="{00000000-0005-0000-0000-000006100000}"/>
    <cellStyle name="Calculation 4 2 2 2 2 5" xfId="7708" xr:uid="{00000000-0005-0000-0000-000007100000}"/>
    <cellStyle name="Calculation 4 2 2 2 3" xfId="7709" xr:uid="{00000000-0005-0000-0000-000008100000}"/>
    <cellStyle name="Calculation 4 2 2 2 3 2" xfId="7710" xr:uid="{00000000-0005-0000-0000-000009100000}"/>
    <cellStyle name="Calculation 4 2 2 2 3 2 2" xfId="7711" xr:uid="{00000000-0005-0000-0000-00000A100000}"/>
    <cellStyle name="Calculation 4 2 2 2 3 3" xfId="7712" xr:uid="{00000000-0005-0000-0000-00000B100000}"/>
    <cellStyle name="Calculation 4 2 2 2 4" xfId="7713" xr:uid="{00000000-0005-0000-0000-00000C100000}"/>
    <cellStyle name="Calculation 4 2 2 2 4 2" xfId="7714" xr:uid="{00000000-0005-0000-0000-00000D100000}"/>
    <cellStyle name="Calculation 4 2 2 2 5" xfId="7715" xr:uid="{00000000-0005-0000-0000-00000E100000}"/>
    <cellStyle name="Calculation 4 2 2 2 5 2" xfId="7716" xr:uid="{00000000-0005-0000-0000-00000F100000}"/>
    <cellStyle name="Calculation 4 2 2 2 6" xfId="7717" xr:uid="{00000000-0005-0000-0000-000010100000}"/>
    <cellStyle name="Calculation 4 2 2 3" xfId="7718" xr:uid="{00000000-0005-0000-0000-000011100000}"/>
    <cellStyle name="Calculation 4 2 2 3 2" xfId="7719" xr:uid="{00000000-0005-0000-0000-000012100000}"/>
    <cellStyle name="Calculation 4 2 2 3 2 2" xfId="7720" xr:uid="{00000000-0005-0000-0000-000013100000}"/>
    <cellStyle name="Calculation 4 2 2 3 2 2 2" xfId="7721" xr:uid="{00000000-0005-0000-0000-000014100000}"/>
    <cellStyle name="Calculation 4 2 2 3 2 2 2 2" xfId="7722" xr:uid="{00000000-0005-0000-0000-000015100000}"/>
    <cellStyle name="Calculation 4 2 2 3 2 2 3" xfId="7723" xr:uid="{00000000-0005-0000-0000-000016100000}"/>
    <cellStyle name="Calculation 4 2 2 3 2 3" xfId="7724" xr:uid="{00000000-0005-0000-0000-000017100000}"/>
    <cellStyle name="Calculation 4 2 2 3 2 3 2" xfId="7725" xr:uid="{00000000-0005-0000-0000-000018100000}"/>
    <cellStyle name="Calculation 4 2 2 3 2 4" xfId="7726" xr:uid="{00000000-0005-0000-0000-000019100000}"/>
    <cellStyle name="Calculation 4 2 2 3 2 4 2" xfId="7727" xr:uid="{00000000-0005-0000-0000-00001A100000}"/>
    <cellStyle name="Calculation 4 2 2 3 2 5" xfId="7728" xr:uid="{00000000-0005-0000-0000-00001B100000}"/>
    <cellStyle name="Calculation 4 2 2 3 3" xfId="7729" xr:uid="{00000000-0005-0000-0000-00001C100000}"/>
    <cellStyle name="Calculation 4 2 2 3 3 2" xfId="7730" xr:uid="{00000000-0005-0000-0000-00001D100000}"/>
    <cellStyle name="Calculation 4 2 2 3 3 2 2" xfId="7731" xr:uid="{00000000-0005-0000-0000-00001E100000}"/>
    <cellStyle name="Calculation 4 2 2 3 3 3" xfId="7732" xr:uid="{00000000-0005-0000-0000-00001F100000}"/>
    <cellStyle name="Calculation 4 2 2 3 4" xfId="7733" xr:uid="{00000000-0005-0000-0000-000020100000}"/>
    <cellStyle name="Calculation 4 2 2 3 4 2" xfId="7734" xr:uid="{00000000-0005-0000-0000-000021100000}"/>
    <cellStyle name="Calculation 4 2 2 3 5" xfId="7735" xr:uid="{00000000-0005-0000-0000-000022100000}"/>
    <cellStyle name="Calculation 4 2 2 3 5 2" xfId="7736" xr:uid="{00000000-0005-0000-0000-000023100000}"/>
    <cellStyle name="Calculation 4 2 2 3 6" xfId="7737" xr:uid="{00000000-0005-0000-0000-000024100000}"/>
    <cellStyle name="Calculation 4 2 2 4" xfId="7738" xr:uid="{00000000-0005-0000-0000-000025100000}"/>
    <cellStyle name="Calculation 4 2 2 4 2" xfId="7739" xr:uid="{00000000-0005-0000-0000-000026100000}"/>
    <cellStyle name="Calculation 4 2 2 4 2 2" xfId="7740" xr:uid="{00000000-0005-0000-0000-000027100000}"/>
    <cellStyle name="Calculation 4 2 2 4 2 2 2" xfId="7741" xr:uid="{00000000-0005-0000-0000-000028100000}"/>
    <cellStyle name="Calculation 4 2 2 4 2 3" xfId="7742" xr:uid="{00000000-0005-0000-0000-000029100000}"/>
    <cellStyle name="Calculation 4 2 2 4 3" xfId="7743" xr:uid="{00000000-0005-0000-0000-00002A100000}"/>
    <cellStyle name="Calculation 4 2 2 4 3 2" xfId="7744" xr:uid="{00000000-0005-0000-0000-00002B100000}"/>
    <cellStyle name="Calculation 4 2 2 4 4" xfId="7745" xr:uid="{00000000-0005-0000-0000-00002C100000}"/>
    <cellStyle name="Calculation 4 2 2 4 4 2" xfId="7746" xr:uid="{00000000-0005-0000-0000-00002D100000}"/>
    <cellStyle name="Calculation 4 2 2 4 5" xfId="7747" xr:uid="{00000000-0005-0000-0000-00002E100000}"/>
    <cellStyle name="Calculation 4 2 2 5" xfId="7748" xr:uid="{00000000-0005-0000-0000-00002F100000}"/>
    <cellStyle name="Calculation 4 2 2 5 2" xfId="7749" xr:uid="{00000000-0005-0000-0000-000030100000}"/>
    <cellStyle name="Calculation 4 2 2 5 2 2" xfId="7750" xr:uid="{00000000-0005-0000-0000-000031100000}"/>
    <cellStyle name="Calculation 4 2 2 5 2 2 2" xfId="7751" xr:uid="{00000000-0005-0000-0000-000032100000}"/>
    <cellStyle name="Calculation 4 2 2 5 2 3" xfId="7752" xr:uid="{00000000-0005-0000-0000-000033100000}"/>
    <cellStyle name="Calculation 4 2 2 5 3" xfId="7753" xr:uid="{00000000-0005-0000-0000-000034100000}"/>
    <cellStyle name="Calculation 4 2 2 5 3 2" xfId="7754" xr:uid="{00000000-0005-0000-0000-000035100000}"/>
    <cellStyle name="Calculation 4 2 2 5 4" xfId="7755" xr:uid="{00000000-0005-0000-0000-000036100000}"/>
    <cellStyle name="Calculation 4 2 2 5 4 2" xfId="7756" xr:uid="{00000000-0005-0000-0000-000037100000}"/>
    <cellStyle name="Calculation 4 2 2 5 5" xfId="7757" xr:uid="{00000000-0005-0000-0000-000038100000}"/>
    <cellStyle name="Calculation 4 2 2 6" xfId="7758" xr:uid="{00000000-0005-0000-0000-000039100000}"/>
    <cellStyle name="Calculation 4 2 2 6 2" xfId="7759" xr:uid="{00000000-0005-0000-0000-00003A100000}"/>
    <cellStyle name="Calculation 4 2 2 6 2 2" xfId="7760" xr:uid="{00000000-0005-0000-0000-00003B100000}"/>
    <cellStyle name="Calculation 4 2 2 6 3" xfId="7761" xr:uid="{00000000-0005-0000-0000-00003C100000}"/>
    <cellStyle name="Calculation 4 2 2 7" xfId="7762" xr:uid="{00000000-0005-0000-0000-00003D100000}"/>
    <cellStyle name="Calculation 4 2 2 7 2" xfId="7763" xr:uid="{00000000-0005-0000-0000-00003E100000}"/>
    <cellStyle name="Calculation 4 2 2 8" xfId="7764" xr:uid="{00000000-0005-0000-0000-00003F100000}"/>
    <cellStyle name="Calculation 4 2 2 8 2" xfId="7765" xr:uid="{00000000-0005-0000-0000-000040100000}"/>
    <cellStyle name="Calculation 4 2 2 9" xfId="7766" xr:uid="{00000000-0005-0000-0000-000041100000}"/>
    <cellStyle name="Calculation 4 2 3" xfId="7767" xr:uid="{00000000-0005-0000-0000-000042100000}"/>
    <cellStyle name="Calculation 4 2 3 2" xfId="7768" xr:uid="{00000000-0005-0000-0000-000043100000}"/>
    <cellStyle name="Calculation 4 2 4" xfId="7769" xr:uid="{00000000-0005-0000-0000-000044100000}"/>
    <cellStyle name="Calculation 4 2 4 2" xfId="7770" xr:uid="{00000000-0005-0000-0000-000045100000}"/>
    <cellStyle name="Calculation 4 2 5" xfId="7771" xr:uid="{00000000-0005-0000-0000-000046100000}"/>
    <cellStyle name="Calculation 4 2 5 2" xfId="7772" xr:uid="{00000000-0005-0000-0000-000047100000}"/>
    <cellStyle name="Calculation 4 2 6" xfId="7773" xr:uid="{00000000-0005-0000-0000-000048100000}"/>
    <cellStyle name="Calculation 4 2 6 2" xfId="7774" xr:uid="{00000000-0005-0000-0000-000049100000}"/>
    <cellStyle name="Calculation 4 3" xfId="7775" xr:uid="{00000000-0005-0000-0000-00004A100000}"/>
    <cellStyle name="Calculation 4 3 2" xfId="7776" xr:uid="{00000000-0005-0000-0000-00004B100000}"/>
    <cellStyle name="Calculation 4 3 2 2" xfId="7777" xr:uid="{00000000-0005-0000-0000-00004C100000}"/>
    <cellStyle name="Calculation 4 3 2 2 2" xfId="7778" xr:uid="{00000000-0005-0000-0000-00004D100000}"/>
    <cellStyle name="Calculation 4 3 2 2 2 2" xfId="7779" xr:uid="{00000000-0005-0000-0000-00004E100000}"/>
    <cellStyle name="Calculation 4 3 2 2 2 2 2" xfId="7780" xr:uid="{00000000-0005-0000-0000-00004F100000}"/>
    <cellStyle name="Calculation 4 3 2 2 2 3" xfId="7781" xr:uid="{00000000-0005-0000-0000-000050100000}"/>
    <cellStyle name="Calculation 4 3 2 2 3" xfId="7782" xr:uid="{00000000-0005-0000-0000-000051100000}"/>
    <cellStyle name="Calculation 4 3 2 2 3 2" xfId="7783" xr:uid="{00000000-0005-0000-0000-000052100000}"/>
    <cellStyle name="Calculation 4 3 2 2 4" xfId="7784" xr:uid="{00000000-0005-0000-0000-000053100000}"/>
    <cellStyle name="Calculation 4 3 2 2 4 2" xfId="7785" xr:uid="{00000000-0005-0000-0000-000054100000}"/>
    <cellStyle name="Calculation 4 3 2 2 5" xfId="7786" xr:uid="{00000000-0005-0000-0000-000055100000}"/>
    <cellStyle name="Calculation 4 3 2 3" xfId="7787" xr:uid="{00000000-0005-0000-0000-000056100000}"/>
    <cellStyle name="Calculation 4 3 2 3 2" xfId="7788" xr:uid="{00000000-0005-0000-0000-000057100000}"/>
    <cellStyle name="Calculation 4 3 2 3 2 2" xfId="7789" xr:uid="{00000000-0005-0000-0000-000058100000}"/>
    <cellStyle name="Calculation 4 3 2 3 3" xfId="7790" xr:uid="{00000000-0005-0000-0000-000059100000}"/>
    <cellStyle name="Calculation 4 3 2 4" xfId="7791" xr:uid="{00000000-0005-0000-0000-00005A100000}"/>
    <cellStyle name="Calculation 4 3 2 4 2" xfId="7792" xr:uid="{00000000-0005-0000-0000-00005B100000}"/>
    <cellStyle name="Calculation 4 3 2 5" xfId="7793" xr:uid="{00000000-0005-0000-0000-00005C100000}"/>
    <cellStyle name="Calculation 4 3 2 5 2" xfId="7794" xr:uid="{00000000-0005-0000-0000-00005D100000}"/>
    <cellStyle name="Calculation 4 3 2 6" xfId="7795" xr:uid="{00000000-0005-0000-0000-00005E100000}"/>
    <cellStyle name="Calculation 4 3 3" xfId="7796" xr:uid="{00000000-0005-0000-0000-00005F100000}"/>
    <cellStyle name="Calculation 4 3 3 2" xfId="7797" xr:uid="{00000000-0005-0000-0000-000060100000}"/>
    <cellStyle name="Calculation 4 3 3 2 2" xfId="7798" xr:uid="{00000000-0005-0000-0000-000061100000}"/>
    <cellStyle name="Calculation 4 3 3 2 2 2" xfId="7799" xr:uid="{00000000-0005-0000-0000-000062100000}"/>
    <cellStyle name="Calculation 4 3 3 2 2 2 2" xfId="7800" xr:uid="{00000000-0005-0000-0000-000063100000}"/>
    <cellStyle name="Calculation 4 3 3 2 2 3" xfId="7801" xr:uid="{00000000-0005-0000-0000-000064100000}"/>
    <cellStyle name="Calculation 4 3 3 2 3" xfId="7802" xr:uid="{00000000-0005-0000-0000-000065100000}"/>
    <cellStyle name="Calculation 4 3 3 2 3 2" xfId="7803" xr:uid="{00000000-0005-0000-0000-000066100000}"/>
    <cellStyle name="Calculation 4 3 3 2 4" xfId="7804" xr:uid="{00000000-0005-0000-0000-000067100000}"/>
    <cellStyle name="Calculation 4 3 3 2 4 2" xfId="7805" xr:uid="{00000000-0005-0000-0000-000068100000}"/>
    <cellStyle name="Calculation 4 3 3 2 5" xfId="7806" xr:uid="{00000000-0005-0000-0000-000069100000}"/>
    <cellStyle name="Calculation 4 3 3 3" xfId="7807" xr:uid="{00000000-0005-0000-0000-00006A100000}"/>
    <cellStyle name="Calculation 4 3 3 3 2" xfId="7808" xr:uid="{00000000-0005-0000-0000-00006B100000}"/>
    <cellStyle name="Calculation 4 3 3 3 2 2" xfId="7809" xr:uid="{00000000-0005-0000-0000-00006C100000}"/>
    <cellStyle name="Calculation 4 3 3 3 3" xfId="7810" xr:uid="{00000000-0005-0000-0000-00006D100000}"/>
    <cellStyle name="Calculation 4 3 3 4" xfId="7811" xr:uid="{00000000-0005-0000-0000-00006E100000}"/>
    <cellStyle name="Calculation 4 3 3 4 2" xfId="7812" xr:uid="{00000000-0005-0000-0000-00006F100000}"/>
    <cellStyle name="Calculation 4 3 3 5" xfId="7813" xr:uid="{00000000-0005-0000-0000-000070100000}"/>
    <cellStyle name="Calculation 4 3 3 5 2" xfId="7814" xr:uid="{00000000-0005-0000-0000-000071100000}"/>
    <cellStyle name="Calculation 4 3 3 6" xfId="7815" xr:uid="{00000000-0005-0000-0000-000072100000}"/>
    <cellStyle name="Calculation 4 3 4" xfId="7816" xr:uid="{00000000-0005-0000-0000-000073100000}"/>
    <cellStyle name="Calculation 4 3 4 2" xfId="7817" xr:uid="{00000000-0005-0000-0000-000074100000}"/>
    <cellStyle name="Calculation 4 3 4 2 2" xfId="7818" xr:uid="{00000000-0005-0000-0000-000075100000}"/>
    <cellStyle name="Calculation 4 3 4 2 2 2" xfId="7819" xr:uid="{00000000-0005-0000-0000-000076100000}"/>
    <cellStyle name="Calculation 4 3 4 2 3" xfId="7820" xr:uid="{00000000-0005-0000-0000-000077100000}"/>
    <cellStyle name="Calculation 4 3 4 3" xfId="7821" xr:uid="{00000000-0005-0000-0000-000078100000}"/>
    <cellStyle name="Calculation 4 3 4 3 2" xfId="7822" xr:uid="{00000000-0005-0000-0000-000079100000}"/>
    <cellStyle name="Calculation 4 3 4 4" xfId="7823" xr:uid="{00000000-0005-0000-0000-00007A100000}"/>
    <cellStyle name="Calculation 4 3 4 4 2" xfId="7824" xr:uid="{00000000-0005-0000-0000-00007B100000}"/>
    <cellStyle name="Calculation 4 3 4 5" xfId="7825" xr:uid="{00000000-0005-0000-0000-00007C100000}"/>
    <cellStyle name="Calculation 4 3 5" xfId="7826" xr:uid="{00000000-0005-0000-0000-00007D100000}"/>
    <cellStyle name="Calculation 4 3 5 2" xfId="7827" xr:uid="{00000000-0005-0000-0000-00007E100000}"/>
    <cellStyle name="Calculation 4 3 5 2 2" xfId="7828" xr:uid="{00000000-0005-0000-0000-00007F100000}"/>
    <cellStyle name="Calculation 4 3 5 2 2 2" xfId="7829" xr:uid="{00000000-0005-0000-0000-000080100000}"/>
    <cellStyle name="Calculation 4 3 5 2 3" xfId="7830" xr:uid="{00000000-0005-0000-0000-000081100000}"/>
    <cellStyle name="Calculation 4 3 5 3" xfId="7831" xr:uid="{00000000-0005-0000-0000-000082100000}"/>
    <cellStyle name="Calculation 4 3 5 3 2" xfId="7832" xr:uid="{00000000-0005-0000-0000-000083100000}"/>
    <cellStyle name="Calculation 4 3 5 4" xfId="7833" xr:uid="{00000000-0005-0000-0000-000084100000}"/>
    <cellStyle name="Calculation 4 3 5 4 2" xfId="7834" xr:uid="{00000000-0005-0000-0000-000085100000}"/>
    <cellStyle name="Calculation 4 3 5 5" xfId="7835" xr:uid="{00000000-0005-0000-0000-000086100000}"/>
    <cellStyle name="Calculation 4 3 6" xfId="7836" xr:uid="{00000000-0005-0000-0000-000087100000}"/>
    <cellStyle name="Calculation 4 3 6 2" xfId="7837" xr:uid="{00000000-0005-0000-0000-000088100000}"/>
    <cellStyle name="Calculation 4 3 6 2 2" xfId="7838" xr:uid="{00000000-0005-0000-0000-000089100000}"/>
    <cellStyle name="Calculation 4 3 6 3" xfId="7839" xr:uid="{00000000-0005-0000-0000-00008A100000}"/>
    <cellStyle name="Calculation 4 3 7" xfId="7840" xr:uid="{00000000-0005-0000-0000-00008B100000}"/>
    <cellStyle name="Calculation 4 3 7 2" xfId="7841" xr:uid="{00000000-0005-0000-0000-00008C100000}"/>
    <cellStyle name="Calculation 4 3 8" xfId="7842" xr:uid="{00000000-0005-0000-0000-00008D100000}"/>
    <cellStyle name="Calculation 4 3 8 2" xfId="7843" xr:uid="{00000000-0005-0000-0000-00008E100000}"/>
    <cellStyle name="Calculation 4 3 9" xfId="7844" xr:uid="{00000000-0005-0000-0000-00008F100000}"/>
    <cellStyle name="Calculation 4 4" xfId="7845" xr:uid="{00000000-0005-0000-0000-000090100000}"/>
    <cellStyle name="Calculation 4 4 2" xfId="7846" xr:uid="{00000000-0005-0000-0000-000091100000}"/>
    <cellStyle name="Calculation 4 5" xfId="7847" xr:uid="{00000000-0005-0000-0000-000092100000}"/>
    <cellStyle name="Calculation 4 5 2" xfId="7848" xr:uid="{00000000-0005-0000-0000-000093100000}"/>
    <cellStyle name="Calculation 4 6" xfId="7849" xr:uid="{00000000-0005-0000-0000-000094100000}"/>
    <cellStyle name="Calculation 4 6 2" xfId="7850" xr:uid="{00000000-0005-0000-0000-000095100000}"/>
    <cellStyle name="Calculation 4 7" xfId="7851" xr:uid="{00000000-0005-0000-0000-000096100000}"/>
    <cellStyle name="Calculation 4 7 2" xfId="7852" xr:uid="{00000000-0005-0000-0000-000097100000}"/>
    <cellStyle name="Calculation 5" xfId="7853" xr:uid="{00000000-0005-0000-0000-000098100000}"/>
    <cellStyle name="Calculation 5 2" xfId="7854" xr:uid="{00000000-0005-0000-0000-000099100000}"/>
    <cellStyle name="Calculation 5 2 2" xfId="7855" xr:uid="{00000000-0005-0000-0000-00009A100000}"/>
    <cellStyle name="Calculation 5 2 2 2" xfId="7856" xr:uid="{00000000-0005-0000-0000-00009B100000}"/>
    <cellStyle name="Calculation 5 2 2 2 2" xfId="7857" xr:uid="{00000000-0005-0000-0000-00009C100000}"/>
    <cellStyle name="Calculation 5 2 2 2 2 2" xfId="7858" xr:uid="{00000000-0005-0000-0000-00009D100000}"/>
    <cellStyle name="Calculation 5 2 2 2 2 2 2" xfId="7859" xr:uid="{00000000-0005-0000-0000-00009E100000}"/>
    <cellStyle name="Calculation 5 2 2 2 2 2 2 2" xfId="7860" xr:uid="{00000000-0005-0000-0000-00009F100000}"/>
    <cellStyle name="Calculation 5 2 2 2 2 2 3" xfId="7861" xr:uid="{00000000-0005-0000-0000-0000A0100000}"/>
    <cellStyle name="Calculation 5 2 2 2 2 3" xfId="7862" xr:uid="{00000000-0005-0000-0000-0000A1100000}"/>
    <cellStyle name="Calculation 5 2 2 2 2 3 2" xfId="7863" xr:uid="{00000000-0005-0000-0000-0000A2100000}"/>
    <cellStyle name="Calculation 5 2 2 2 2 4" xfId="7864" xr:uid="{00000000-0005-0000-0000-0000A3100000}"/>
    <cellStyle name="Calculation 5 2 2 2 2 4 2" xfId="7865" xr:uid="{00000000-0005-0000-0000-0000A4100000}"/>
    <cellStyle name="Calculation 5 2 2 2 2 5" xfId="7866" xr:uid="{00000000-0005-0000-0000-0000A5100000}"/>
    <cellStyle name="Calculation 5 2 2 2 3" xfId="7867" xr:uid="{00000000-0005-0000-0000-0000A6100000}"/>
    <cellStyle name="Calculation 5 2 2 2 3 2" xfId="7868" xr:uid="{00000000-0005-0000-0000-0000A7100000}"/>
    <cellStyle name="Calculation 5 2 2 2 3 2 2" xfId="7869" xr:uid="{00000000-0005-0000-0000-0000A8100000}"/>
    <cellStyle name="Calculation 5 2 2 2 3 3" xfId="7870" xr:uid="{00000000-0005-0000-0000-0000A9100000}"/>
    <cellStyle name="Calculation 5 2 2 2 4" xfId="7871" xr:uid="{00000000-0005-0000-0000-0000AA100000}"/>
    <cellStyle name="Calculation 5 2 2 2 4 2" xfId="7872" xr:uid="{00000000-0005-0000-0000-0000AB100000}"/>
    <cellStyle name="Calculation 5 2 2 2 5" xfId="7873" xr:uid="{00000000-0005-0000-0000-0000AC100000}"/>
    <cellStyle name="Calculation 5 2 2 2 5 2" xfId="7874" xr:uid="{00000000-0005-0000-0000-0000AD100000}"/>
    <cellStyle name="Calculation 5 2 2 2 6" xfId="7875" xr:uid="{00000000-0005-0000-0000-0000AE100000}"/>
    <cellStyle name="Calculation 5 2 2 3" xfId="7876" xr:uid="{00000000-0005-0000-0000-0000AF100000}"/>
    <cellStyle name="Calculation 5 2 2 3 2" xfId="7877" xr:uid="{00000000-0005-0000-0000-0000B0100000}"/>
    <cellStyle name="Calculation 5 2 2 3 2 2" xfId="7878" xr:uid="{00000000-0005-0000-0000-0000B1100000}"/>
    <cellStyle name="Calculation 5 2 2 3 2 2 2" xfId="7879" xr:uid="{00000000-0005-0000-0000-0000B2100000}"/>
    <cellStyle name="Calculation 5 2 2 3 2 2 2 2" xfId="7880" xr:uid="{00000000-0005-0000-0000-0000B3100000}"/>
    <cellStyle name="Calculation 5 2 2 3 2 2 3" xfId="7881" xr:uid="{00000000-0005-0000-0000-0000B4100000}"/>
    <cellStyle name="Calculation 5 2 2 3 2 3" xfId="7882" xr:uid="{00000000-0005-0000-0000-0000B5100000}"/>
    <cellStyle name="Calculation 5 2 2 3 2 3 2" xfId="7883" xr:uid="{00000000-0005-0000-0000-0000B6100000}"/>
    <cellStyle name="Calculation 5 2 2 3 2 4" xfId="7884" xr:uid="{00000000-0005-0000-0000-0000B7100000}"/>
    <cellStyle name="Calculation 5 2 2 3 2 4 2" xfId="7885" xr:uid="{00000000-0005-0000-0000-0000B8100000}"/>
    <cellStyle name="Calculation 5 2 2 3 2 5" xfId="7886" xr:uid="{00000000-0005-0000-0000-0000B9100000}"/>
    <cellStyle name="Calculation 5 2 2 3 3" xfId="7887" xr:uid="{00000000-0005-0000-0000-0000BA100000}"/>
    <cellStyle name="Calculation 5 2 2 3 3 2" xfId="7888" xr:uid="{00000000-0005-0000-0000-0000BB100000}"/>
    <cellStyle name="Calculation 5 2 2 3 3 2 2" xfId="7889" xr:uid="{00000000-0005-0000-0000-0000BC100000}"/>
    <cellStyle name="Calculation 5 2 2 3 3 3" xfId="7890" xr:uid="{00000000-0005-0000-0000-0000BD100000}"/>
    <cellStyle name="Calculation 5 2 2 3 4" xfId="7891" xr:uid="{00000000-0005-0000-0000-0000BE100000}"/>
    <cellStyle name="Calculation 5 2 2 3 4 2" xfId="7892" xr:uid="{00000000-0005-0000-0000-0000BF100000}"/>
    <cellStyle name="Calculation 5 2 2 3 5" xfId="7893" xr:uid="{00000000-0005-0000-0000-0000C0100000}"/>
    <cellStyle name="Calculation 5 2 2 3 5 2" xfId="7894" xr:uid="{00000000-0005-0000-0000-0000C1100000}"/>
    <cellStyle name="Calculation 5 2 2 3 6" xfId="7895" xr:uid="{00000000-0005-0000-0000-0000C2100000}"/>
    <cellStyle name="Calculation 5 2 2 4" xfId="7896" xr:uid="{00000000-0005-0000-0000-0000C3100000}"/>
    <cellStyle name="Calculation 5 2 2 4 2" xfId="7897" xr:uid="{00000000-0005-0000-0000-0000C4100000}"/>
    <cellStyle name="Calculation 5 2 2 4 2 2" xfId="7898" xr:uid="{00000000-0005-0000-0000-0000C5100000}"/>
    <cellStyle name="Calculation 5 2 2 4 2 2 2" xfId="7899" xr:uid="{00000000-0005-0000-0000-0000C6100000}"/>
    <cellStyle name="Calculation 5 2 2 4 2 3" xfId="7900" xr:uid="{00000000-0005-0000-0000-0000C7100000}"/>
    <cellStyle name="Calculation 5 2 2 4 3" xfId="7901" xr:uid="{00000000-0005-0000-0000-0000C8100000}"/>
    <cellStyle name="Calculation 5 2 2 4 3 2" xfId="7902" xr:uid="{00000000-0005-0000-0000-0000C9100000}"/>
    <cellStyle name="Calculation 5 2 2 4 4" xfId="7903" xr:uid="{00000000-0005-0000-0000-0000CA100000}"/>
    <cellStyle name="Calculation 5 2 2 4 4 2" xfId="7904" xr:uid="{00000000-0005-0000-0000-0000CB100000}"/>
    <cellStyle name="Calculation 5 2 2 4 5" xfId="7905" xr:uid="{00000000-0005-0000-0000-0000CC100000}"/>
    <cellStyle name="Calculation 5 2 2 5" xfId="7906" xr:uid="{00000000-0005-0000-0000-0000CD100000}"/>
    <cellStyle name="Calculation 5 2 2 5 2" xfId="7907" xr:uid="{00000000-0005-0000-0000-0000CE100000}"/>
    <cellStyle name="Calculation 5 2 2 5 2 2" xfId="7908" xr:uid="{00000000-0005-0000-0000-0000CF100000}"/>
    <cellStyle name="Calculation 5 2 2 5 2 2 2" xfId="7909" xr:uid="{00000000-0005-0000-0000-0000D0100000}"/>
    <cellStyle name="Calculation 5 2 2 5 2 3" xfId="7910" xr:uid="{00000000-0005-0000-0000-0000D1100000}"/>
    <cellStyle name="Calculation 5 2 2 5 3" xfId="7911" xr:uid="{00000000-0005-0000-0000-0000D2100000}"/>
    <cellStyle name="Calculation 5 2 2 5 3 2" xfId="7912" xr:uid="{00000000-0005-0000-0000-0000D3100000}"/>
    <cellStyle name="Calculation 5 2 2 5 4" xfId="7913" xr:uid="{00000000-0005-0000-0000-0000D4100000}"/>
    <cellStyle name="Calculation 5 2 2 5 4 2" xfId="7914" xr:uid="{00000000-0005-0000-0000-0000D5100000}"/>
    <cellStyle name="Calculation 5 2 2 5 5" xfId="7915" xr:uid="{00000000-0005-0000-0000-0000D6100000}"/>
    <cellStyle name="Calculation 5 2 2 6" xfId="7916" xr:uid="{00000000-0005-0000-0000-0000D7100000}"/>
    <cellStyle name="Calculation 5 2 2 6 2" xfId="7917" xr:uid="{00000000-0005-0000-0000-0000D8100000}"/>
    <cellStyle name="Calculation 5 2 2 6 2 2" xfId="7918" xr:uid="{00000000-0005-0000-0000-0000D9100000}"/>
    <cellStyle name="Calculation 5 2 2 6 3" xfId="7919" xr:uid="{00000000-0005-0000-0000-0000DA100000}"/>
    <cellStyle name="Calculation 5 2 2 7" xfId="7920" xr:uid="{00000000-0005-0000-0000-0000DB100000}"/>
    <cellStyle name="Calculation 5 2 2 7 2" xfId="7921" xr:uid="{00000000-0005-0000-0000-0000DC100000}"/>
    <cellStyle name="Calculation 5 2 2 8" xfId="7922" xr:uid="{00000000-0005-0000-0000-0000DD100000}"/>
    <cellStyle name="Calculation 5 2 2 8 2" xfId="7923" xr:uid="{00000000-0005-0000-0000-0000DE100000}"/>
    <cellStyle name="Calculation 5 2 2 9" xfId="7924" xr:uid="{00000000-0005-0000-0000-0000DF100000}"/>
    <cellStyle name="Calculation 5 2 3" xfId="7925" xr:uid="{00000000-0005-0000-0000-0000E0100000}"/>
    <cellStyle name="Calculation 5 2 3 2" xfId="7926" xr:uid="{00000000-0005-0000-0000-0000E1100000}"/>
    <cellStyle name="Calculation 5 2 4" xfId="7927" xr:uid="{00000000-0005-0000-0000-0000E2100000}"/>
    <cellStyle name="Calculation 5 2 4 2" xfId="7928" xr:uid="{00000000-0005-0000-0000-0000E3100000}"/>
    <cellStyle name="Calculation 5 2 5" xfId="7929" xr:uid="{00000000-0005-0000-0000-0000E4100000}"/>
    <cellStyle name="Calculation 5 2 5 2" xfId="7930" xr:uid="{00000000-0005-0000-0000-0000E5100000}"/>
    <cellStyle name="Calculation 5 2 6" xfId="7931" xr:uid="{00000000-0005-0000-0000-0000E6100000}"/>
    <cellStyle name="Calculation 5 2 6 2" xfId="7932" xr:uid="{00000000-0005-0000-0000-0000E7100000}"/>
    <cellStyle name="Calculation 5 3" xfId="7933" xr:uid="{00000000-0005-0000-0000-0000E8100000}"/>
    <cellStyle name="Calculation 5 3 2" xfId="7934" xr:uid="{00000000-0005-0000-0000-0000E9100000}"/>
    <cellStyle name="Calculation 5 3 2 2" xfId="7935" xr:uid="{00000000-0005-0000-0000-0000EA100000}"/>
    <cellStyle name="Calculation 5 3 2 2 2" xfId="7936" xr:uid="{00000000-0005-0000-0000-0000EB100000}"/>
    <cellStyle name="Calculation 5 3 2 2 2 2" xfId="7937" xr:uid="{00000000-0005-0000-0000-0000EC100000}"/>
    <cellStyle name="Calculation 5 3 2 2 2 2 2" xfId="7938" xr:uid="{00000000-0005-0000-0000-0000ED100000}"/>
    <cellStyle name="Calculation 5 3 2 2 2 3" xfId="7939" xr:uid="{00000000-0005-0000-0000-0000EE100000}"/>
    <cellStyle name="Calculation 5 3 2 2 3" xfId="7940" xr:uid="{00000000-0005-0000-0000-0000EF100000}"/>
    <cellStyle name="Calculation 5 3 2 2 3 2" xfId="7941" xr:uid="{00000000-0005-0000-0000-0000F0100000}"/>
    <cellStyle name="Calculation 5 3 2 2 4" xfId="7942" xr:uid="{00000000-0005-0000-0000-0000F1100000}"/>
    <cellStyle name="Calculation 5 3 2 2 4 2" xfId="7943" xr:uid="{00000000-0005-0000-0000-0000F2100000}"/>
    <cellStyle name="Calculation 5 3 2 2 5" xfId="7944" xr:uid="{00000000-0005-0000-0000-0000F3100000}"/>
    <cellStyle name="Calculation 5 3 2 3" xfId="7945" xr:uid="{00000000-0005-0000-0000-0000F4100000}"/>
    <cellStyle name="Calculation 5 3 2 3 2" xfId="7946" xr:uid="{00000000-0005-0000-0000-0000F5100000}"/>
    <cellStyle name="Calculation 5 3 2 3 2 2" xfId="7947" xr:uid="{00000000-0005-0000-0000-0000F6100000}"/>
    <cellStyle name="Calculation 5 3 2 3 3" xfId="7948" xr:uid="{00000000-0005-0000-0000-0000F7100000}"/>
    <cellStyle name="Calculation 5 3 2 4" xfId="7949" xr:uid="{00000000-0005-0000-0000-0000F8100000}"/>
    <cellStyle name="Calculation 5 3 2 4 2" xfId="7950" xr:uid="{00000000-0005-0000-0000-0000F9100000}"/>
    <cellStyle name="Calculation 5 3 2 5" xfId="7951" xr:uid="{00000000-0005-0000-0000-0000FA100000}"/>
    <cellStyle name="Calculation 5 3 2 5 2" xfId="7952" xr:uid="{00000000-0005-0000-0000-0000FB100000}"/>
    <cellStyle name="Calculation 5 3 2 6" xfId="7953" xr:uid="{00000000-0005-0000-0000-0000FC100000}"/>
    <cellStyle name="Calculation 5 3 3" xfId="7954" xr:uid="{00000000-0005-0000-0000-0000FD100000}"/>
    <cellStyle name="Calculation 5 3 3 2" xfId="7955" xr:uid="{00000000-0005-0000-0000-0000FE100000}"/>
    <cellStyle name="Calculation 5 3 3 2 2" xfId="7956" xr:uid="{00000000-0005-0000-0000-0000FF100000}"/>
    <cellStyle name="Calculation 5 3 3 2 2 2" xfId="7957" xr:uid="{00000000-0005-0000-0000-000000110000}"/>
    <cellStyle name="Calculation 5 3 3 2 2 2 2" xfId="7958" xr:uid="{00000000-0005-0000-0000-000001110000}"/>
    <cellStyle name="Calculation 5 3 3 2 2 3" xfId="7959" xr:uid="{00000000-0005-0000-0000-000002110000}"/>
    <cellStyle name="Calculation 5 3 3 2 3" xfId="7960" xr:uid="{00000000-0005-0000-0000-000003110000}"/>
    <cellStyle name="Calculation 5 3 3 2 3 2" xfId="7961" xr:uid="{00000000-0005-0000-0000-000004110000}"/>
    <cellStyle name="Calculation 5 3 3 2 4" xfId="7962" xr:uid="{00000000-0005-0000-0000-000005110000}"/>
    <cellStyle name="Calculation 5 3 3 2 4 2" xfId="7963" xr:uid="{00000000-0005-0000-0000-000006110000}"/>
    <cellStyle name="Calculation 5 3 3 2 5" xfId="7964" xr:uid="{00000000-0005-0000-0000-000007110000}"/>
    <cellStyle name="Calculation 5 3 3 3" xfId="7965" xr:uid="{00000000-0005-0000-0000-000008110000}"/>
    <cellStyle name="Calculation 5 3 3 3 2" xfId="7966" xr:uid="{00000000-0005-0000-0000-000009110000}"/>
    <cellStyle name="Calculation 5 3 3 3 2 2" xfId="7967" xr:uid="{00000000-0005-0000-0000-00000A110000}"/>
    <cellStyle name="Calculation 5 3 3 3 3" xfId="7968" xr:uid="{00000000-0005-0000-0000-00000B110000}"/>
    <cellStyle name="Calculation 5 3 3 4" xfId="7969" xr:uid="{00000000-0005-0000-0000-00000C110000}"/>
    <cellStyle name="Calculation 5 3 3 4 2" xfId="7970" xr:uid="{00000000-0005-0000-0000-00000D110000}"/>
    <cellStyle name="Calculation 5 3 3 5" xfId="7971" xr:uid="{00000000-0005-0000-0000-00000E110000}"/>
    <cellStyle name="Calculation 5 3 3 5 2" xfId="7972" xr:uid="{00000000-0005-0000-0000-00000F110000}"/>
    <cellStyle name="Calculation 5 3 3 6" xfId="7973" xr:uid="{00000000-0005-0000-0000-000010110000}"/>
    <cellStyle name="Calculation 5 3 4" xfId="7974" xr:uid="{00000000-0005-0000-0000-000011110000}"/>
    <cellStyle name="Calculation 5 3 4 2" xfId="7975" xr:uid="{00000000-0005-0000-0000-000012110000}"/>
    <cellStyle name="Calculation 5 3 4 2 2" xfId="7976" xr:uid="{00000000-0005-0000-0000-000013110000}"/>
    <cellStyle name="Calculation 5 3 4 2 2 2" xfId="7977" xr:uid="{00000000-0005-0000-0000-000014110000}"/>
    <cellStyle name="Calculation 5 3 4 2 3" xfId="7978" xr:uid="{00000000-0005-0000-0000-000015110000}"/>
    <cellStyle name="Calculation 5 3 4 3" xfId="7979" xr:uid="{00000000-0005-0000-0000-000016110000}"/>
    <cellStyle name="Calculation 5 3 4 3 2" xfId="7980" xr:uid="{00000000-0005-0000-0000-000017110000}"/>
    <cellStyle name="Calculation 5 3 4 4" xfId="7981" xr:uid="{00000000-0005-0000-0000-000018110000}"/>
    <cellStyle name="Calculation 5 3 4 4 2" xfId="7982" xr:uid="{00000000-0005-0000-0000-000019110000}"/>
    <cellStyle name="Calculation 5 3 4 5" xfId="7983" xr:uid="{00000000-0005-0000-0000-00001A110000}"/>
    <cellStyle name="Calculation 5 3 5" xfId="7984" xr:uid="{00000000-0005-0000-0000-00001B110000}"/>
    <cellStyle name="Calculation 5 3 5 2" xfId="7985" xr:uid="{00000000-0005-0000-0000-00001C110000}"/>
    <cellStyle name="Calculation 5 3 5 2 2" xfId="7986" xr:uid="{00000000-0005-0000-0000-00001D110000}"/>
    <cellStyle name="Calculation 5 3 5 2 2 2" xfId="7987" xr:uid="{00000000-0005-0000-0000-00001E110000}"/>
    <cellStyle name="Calculation 5 3 5 2 3" xfId="7988" xr:uid="{00000000-0005-0000-0000-00001F110000}"/>
    <cellStyle name="Calculation 5 3 5 3" xfId="7989" xr:uid="{00000000-0005-0000-0000-000020110000}"/>
    <cellStyle name="Calculation 5 3 5 3 2" xfId="7990" xr:uid="{00000000-0005-0000-0000-000021110000}"/>
    <cellStyle name="Calculation 5 3 5 4" xfId="7991" xr:uid="{00000000-0005-0000-0000-000022110000}"/>
    <cellStyle name="Calculation 5 3 5 4 2" xfId="7992" xr:uid="{00000000-0005-0000-0000-000023110000}"/>
    <cellStyle name="Calculation 5 3 5 5" xfId="7993" xr:uid="{00000000-0005-0000-0000-000024110000}"/>
    <cellStyle name="Calculation 5 3 6" xfId="7994" xr:uid="{00000000-0005-0000-0000-000025110000}"/>
    <cellStyle name="Calculation 5 3 6 2" xfId="7995" xr:uid="{00000000-0005-0000-0000-000026110000}"/>
    <cellStyle name="Calculation 5 3 6 2 2" xfId="7996" xr:uid="{00000000-0005-0000-0000-000027110000}"/>
    <cellStyle name="Calculation 5 3 6 3" xfId="7997" xr:uid="{00000000-0005-0000-0000-000028110000}"/>
    <cellStyle name="Calculation 5 3 7" xfId="7998" xr:uid="{00000000-0005-0000-0000-000029110000}"/>
    <cellStyle name="Calculation 5 3 7 2" xfId="7999" xr:uid="{00000000-0005-0000-0000-00002A110000}"/>
    <cellStyle name="Calculation 5 3 8" xfId="8000" xr:uid="{00000000-0005-0000-0000-00002B110000}"/>
    <cellStyle name="Calculation 5 3 8 2" xfId="8001" xr:uid="{00000000-0005-0000-0000-00002C110000}"/>
    <cellStyle name="Calculation 5 3 9" xfId="8002" xr:uid="{00000000-0005-0000-0000-00002D110000}"/>
    <cellStyle name="Calculation 5 4" xfId="8003" xr:uid="{00000000-0005-0000-0000-00002E110000}"/>
    <cellStyle name="Calculation 5 4 2" xfId="8004" xr:uid="{00000000-0005-0000-0000-00002F110000}"/>
    <cellStyle name="Calculation 5 5" xfId="8005" xr:uid="{00000000-0005-0000-0000-000030110000}"/>
    <cellStyle name="Calculation 5 5 2" xfId="8006" xr:uid="{00000000-0005-0000-0000-000031110000}"/>
    <cellStyle name="Calculation 5 6" xfId="8007" xr:uid="{00000000-0005-0000-0000-000032110000}"/>
    <cellStyle name="Calculation 5 6 2" xfId="8008" xr:uid="{00000000-0005-0000-0000-000033110000}"/>
    <cellStyle name="Calculation 6" xfId="14" xr:uid="{00000000-0005-0000-0000-000055090000}"/>
    <cellStyle name="Cálculo 2" xfId="295" xr:uid="{00000000-0005-0000-0000-000034110000}"/>
    <cellStyle name="Cálculo 2 2" xfId="8010" xr:uid="{00000000-0005-0000-0000-000035110000}"/>
    <cellStyle name="Cálculo 2 2 2" xfId="8011" xr:uid="{00000000-0005-0000-0000-000036110000}"/>
    <cellStyle name="Cálculo 2 2 2 2" xfId="8012" xr:uid="{00000000-0005-0000-0000-000037110000}"/>
    <cellStyle name="Cálculo 2 2 2 2 2" xfId="8013" xr:uid="{00000000-0005-0000-0000-000038110000}"/>
    <cellStyle name="Cálculo 2 2 2 2 2 2" xfId="8014" xr:uid="{00000000-0005-0000-0000-000039110000}"/>
    <cellStyle name="Cálculo 2 2 2 2 2 2 2" xfId="8015" xr:uid="{00000000-0005-0000-0000-00003A110000}"/>
    <cellStyle name="Cálculo 2 2 2 2 2 2 2 2" xfId="8016" xr:uid="{00000000-0005-0000-0000-00003B110000}"/>
    <cellStyle name="Cálculo 2 2 2 2 2 2 2 2 2" xfId="8017" xr:uid="{00000000-0005-0000-0000-00003C110000}"/>
    <cellStyle name="Cálculo 2 2 2 2 2 2 2 2 2 2" xfId="8018" xr:uid="{00000000-0005-0000-0000-00003D110000}"/>
    <cellStyle name="Cálculo 2 2 2 2 2 2 2 2 3" xfId="8019" xr:uid="{00000000-0005-0000-0000-00003E110000}"/>
    <cellStyle name="Cálculo 2 2 2 2 2 2 2 3" xfId="8020" xr:uid="{00000000-0005-0000-0000-00003F110000}"/>
    <cellStyle name="Cálculo 2 2 2 2 2 2 2 3 2" xfId="8021" xr:uid="{00000000-0005-0000-0000-000040110000}"/>
    <cellStyle name="Cálculo 2 2 2 2 2 2 2 4" xfId="8022" xr:uid="{00000000-0005-0000-0000-000041110000}"/>
    <cellStyle name="Cálculo 2 2 2 2 2 2 2 4 2" xfId="8023" xr:uid="{00000000-0005-0000-0000-000042110000}"/>
    <cellStyle name="Cálculo 2 2 2 2 2 2 2 5" xfId="8024" xr:uid="{00000000-0005-0000-0000-000043110000}"/>
    <cellStyle name="Cálculo 2 2 2 2 2 2 3" xfId="8025" xr:uid="{00000000-0005-0000-0000-000044110000}"/>
    <cellStyle name="Cálculo 2 2 2 2 2 2 3 2" xfId="8026" xr:uid="{00000000-0005-0000-0000-000045110000}"/>
    <cellStyle name="Cálculo 2 2 2 2 2 2 3 2 2" xfId="8027" xr:uid="{00000000-0005-0000-0000-000046110000}"/>
    <cellStyle name="Cálculo 2 2 2 2 2 2 3 3" xfId="8028" xr:uid="{00000000-0005-0000-0000-000047110000}"/>
    <cellStyle name="Cálculo 2 2 2 2 2 2 4" xfId="8029" xr:uid="{00000000-0005-0000-0000-000048110000}"/>
    <cellStyle name="Cálculo 2 2 2 2 2 2 4 2" xfId="8030" xr:uid="{00000000-0005-0000-0000-000049110000}"/>
    <cellStyle name="Cálculo 2 2 2 2 2 2 5" xfId="8031" xr:uid="{00000000-0005-0000-0000-00004A110000}"/>
    <cellStyle name="Cálculo 2 2 2 2 2 2 5 2" xfId="8032" xr:uid="{00000000-0005-0000-0000-00004B110000}"/>
    <cellStyle name="Cálculo 2 2 2 2 2 2 6" xfId="8033" xr:uid="{00000000-0005-0000-0000-00004C110000}"/>
    <cellStyle name="Cálculo 2 2 2 2 2 3" xfId="8034" xr:uid="{00000000-0005-0000-0000-00004D110000}"/>
    <cellStyle name="Cálculo 2 2 2 2 2 3 2" xfId="8035" xr:uid="{00000000-0005-0000-0000-00004E110000}"/>
    <cellStyle name="Cálculo 2 2 2 2 2 3 2 2" xfId="8036" xr:uid="{00000000-0005-0000-0000-00004F110000}"/>
    <cellStyle name="Cálculo 2 2 2 2 2 3 2 2 2" xfId="8037" xr:uid="{00000000-0005-0000-0000-000050110000}"/>
    <cellStyle name="Cálculo 2 2 2 2 2 3 2 2 2 2" xfId="8038" xr:uid="{00000000-0005-0000-0000-000051110000}"/>
    <cellStyle name="Cálculo 2 2 2 2 2 3 2 2 3" xfId="8039" xr:uid="{00000000-0005-0000-0000-000052110000}"/>
    <cellStyle name="Cálculo 2 2 2 2 2 3 2 3" xfId="8040" xr:uid="{00000000-0005-0000-0000-000053110000}"/>
    <cellStyle name="Cálculo 2 2 2 2 2 3 2 3 2" xfId="8041" xr:uid="{00000000-0005-0000-0000-000054110000}"/>
    <cellStyle name="Cálculo 2 2 2 2 2 3 2 4" xfId="8042" xr:uid="{00000000-0005-0000-0000-000055110000}"/>
    <cellStyle name="Cálculo 2 2 2 2 2 3 2 4 2" xfId="8043" xr:uid="{00000000-0005-0000-0000-000056110000}"/>
    <cellStyle name="Cálculo 2 2 2 2 2 3 2 5" xfId="8044" xr:uid="{00000000-0005-0000-0000-000057110000}"/>
    <cellStyle name="Cálculo 2 2 2 2 2 3 3" xfId="8045" xr:uid="{00000000-0005-0000-0000-000058110000}"/>
    <cellStyle name="Cálculo 2 2 2 2 2 3 3 2" xfId="8046" xr:uid="{00000000-0005-0000-0000-000059110000}"/>
    <cellStyle name="Cálculo 2 2 2 2 2 3 3 2 2" xfId="8047" xr:uid="{00000000-0005-0000-0000-00005A110000}"/>
    <cellStyle name="Cálculo 2 2 2 2 2 3 3 3" xfId="8048" xr:uid="{00000000-0005-0000-0000-00005B110000}"/>
    <cellStyle name="Cálculo 2 2 2 2 2 3 4" xfId="8049" xr:uid="{00000000-0005-0000-0000-00005C110000}"/>
    <cellStyle name="Cálculo 2 2 2 2 2 3 4 2" xfId="8050" xr:uid="{00000000-0005-0000-0000-00005D110000}"/>
    <cellStyle name="Cálculo 2 2 2 2 2 3 5" xfId="8051" xr:uid="{00000000-0005-0000-0000-00005E110000}"/>
    <cellStyle name="Cálculo 2 2 2 2 2 3 5 2" xfId="8052" xr:uid="{00000000-0005-0000-0000-00005F110000}"/>
    <cellStyle name="Cálculo 2 2 2 2 2 3 6" xfId="8053" xr:uid="{00000000-0005-0000-0000-000060110000}"/>
    <cellStyle name="Cálculo 2 2 2 2 2 4" xfId="8054" xr:uid="{00000000-0005-0000-0000-000061110000}"/>
    <cellStyle name="Cálculo 2 2 2 2 2 4 2" xfId="8055" xr:uid="{00000000-0005-0000-0000-000062110000}"/>
    <cellStyle name="Cálculo 2 2 2 2 2 4 2 2" xfId="8056" xr:uid="{00000000-0005-0000-0000-000063110000}"/>
    <cellStyle name="Cálculo 2 2 2 2 2 4 2 2 2" xfId="8057" xr:uid="{00000000-0005-0000-0000-000064110000}"/>
    <cellStyle name="Cálculo 2 2 2 2 2 4 2 3" xfId="8058" xr:uid="{00000000-0005-0000-0000-000065110000}"/>
    <cellStyle name="Cálculo 2 2 2 2 2 4 3" xfId="8059" xr:uid="{00000000-0005-0000-0000-000066110000}"/>
    <cellStyle name="Cálculo 2 2 2 2 2 4 3 2" xfId="8060" xr:uid="{00000000-0005-0000-0000-000067110000}"/>
    <cellStyle name="Cálculo 2 2 2 2 2 4 4" xfId="8061" xr:uid="{00000000-0005-0000-0000-000068110000}"/>
    <cellStyle name="Cálculo 2 2 2 2 2 4 4 2" xfId="8062" xr:uid="{00000000-0005-0000-0000-000069110000}"/>
    <cellStyle name="Cálculo 2 2 2 2 2 4 5" xfId="8063" xr:uid="{00000000-0005-0000-0000-00006A110000}"/>
    <cellStyle name="Cálculo 2 2 2 2 2 5" xfId="8064" xr:uid="{00000000-0005-0000-0000-00006B110000}"/>
    <cellStyle name="Cálculo 2 2 2 2 2 5 2" xfId="8065" xr:uid="{00000000-0005-0000-0000-00006C110000}"/>
    <cellStyle name="Cálculo 2 2 2 2 2 5 2 2" xfId="8066" xr:uid="{00000000-0005-0000-0000-00006D110000}"/>
    <cellStyle name="Cálculo 2 2 2 2 2 5 2 2 2" xfId="8067" xr:uid="{00000000-0005-0000-0000-00006E110000}"/>
    <cellStyle name="Cálculo 2 2 2 2 2 5 2 3" xfId="8068" xr:uid="{00000000-0005-0000-0000-00006F110000}"/>
    <cellStyle name="Cálculo 2 2 2 2 2 5 3" xfId="8069" xr:uid="{00000000-0005-0000-0000-000070110000}"/>
    <cellStyle name="Cálculo 2 2 2 2 2 5 3 2" xfId="8070" xr:uid="{00000000-0005-0000-0000-000071110000}"/>
    <cellStyle name="Cálculo 2 2 2 2 2 5 4" xfId="8071" xr:uid="{00000000-0005-0000-0000-000072110000}"/>
    <cellStyle name="Cálculo 2 2 2 2 2 5 4 2" xfId="8072" xr:uid="{00000000-0005-0000-0000-000073110000}"/>
    <cellStyle name="Cálculo 2 2 2 2 2 5 5" xfId="8073" xr:uid="{00000000-0005-0000-0000-000074110000}"/>
    <cellStyle name="Cálculo 2 2 2 2 2 6" xfId="8074" xr:uid="{00000000-0005-0000-0000-000075110000}"/>
    <cellStyle name="Cálculo 2 2 2 2 2 6 2" xfId="8075" xr:uid="{00000000-0005-0000-0000-000076110000}"/>
    <cellStyle name="Cálculo 2 2 2 2 2 6 2 2" xfId="8076" xr:uid="{00000000-0005-0000-0000-000077110000}"/>
    <cellStyle name="Cálculo 2 2 2 2 2 6 3" xfId="8077" xr:uid="{00000000-0005-0000-0000-000078110000}"/>
    <cellStyle name="Cálculo 2 2 2 2 2 7" xfId="8078" xr:uid="{00000000-0005-0000-0000-000079110000}"/>
    <cellStyle name="Cálculo 2 2 2 2 2 7 2" xfId="8079" xr:uid="{00000000-0005-0000-0000-00007A110000}"/>
    <cellStyle name="Cálculo 2 2 2 2 2 8" xfId="8080" xr:uid="{00000000-0005-0000-0000-00007B110000}"/>
    <cellStyle name="Cálculo 2 2 2 2 2 8 2" xfId="8081" xr:uid="{00000000-0005-0000-0000-00007C110000}"/>
    <cellStyle name="Cálculo 2 2 2 2 2 9" xfId="8082" xr:uid="{00000000-0005-0000-0000-00007D110000}"/>
    <cellStyle name="Cálculo 2 2 2 2 3" xfId="8083" xr:uid="{00000000-0005-0000-0000-00007E110000}"/>
    <cellStyle name="Cálculo 2 2 2 2 3 2" xfId="8084" xr:uid="{00000000-0005-0000-0000-00007F110000}"/>
    <cellStyle name="Cálculo 2 2 2 2 4" xfId="8085" xr:uid="{00000000-0005-0000-0000-000080110000}"/>
    <cellStyle name="Cálculo 2 2 2 2 4 2" xfId="8086" xr:uid="{00000000-0005-0000-0000-000081110000}"/>
    <cellStyle name="Cálculo 2 2 2 2 5" xfId="8087" xr:uid="{00000000-0005-0000-0000-000082110000}"/>
    <cellStyle name="Cálculo 2 2 2 2 5 2" xfId="8088" xr:uid="{00000000-0005-0000-0000-000083110000}"/>
    <cellStyle name="Cálculo 2 2 2 2 6" xfId="8089" xr:uid="{00000000-0005-0000-0000-000084110000}"/>
    <cellStyle name="Cálculo 2 2 2 2 6 2" xfId="8090" xr:uid="{00000000-0005-0000-0000-000085110000}"/>
    <cellStyle name="Cálculo 2 2 2 3" xfId="8091" xr:uid="{00000000-0005-0000-0000-000086110000}"/>
    <cellStyle name="Cálculo 2 2 2 3 2" xfId="8092" xr:uid="{00000000-0005-0000-0000-000087110000}"/>
    <cellStyle name="Cálculo 2 2 2 3 2 2" xfId="8093" xr:uid="{00000000-0005-0000-0000-000088110000}"/>
    <cellStyle name="Cálculo 2 2 2 3 2 2 2" xfId="8094" xr:uid="{00000000-0005-0000-0000-000089110000}"/>
    <cellStyle name="Cálculo 2 2 2 3 2 2 2 2" xfId="8095" xr:uid="{00000000-0005-0000-0000-00008A110000}"/>
    <cellStyle name="Cálculo 2 2 2 3 2 2 2 2 2" xfId="8096" xr:uid="{00000000-0005-0000-0000-00008B110000}"/>
    <cellStyle name="Cálculo 2 2 2 3 2 2 2 3" xfId="8097" xr:uid="{00000000-0005-0000-0000-00008C110000}"/>
    <cellStyle name="Cálculo 2 2 2 3 2 2 3" xfId="8098" xr:uid="{00000000-0005-0000-0000-00008D110000}"/>
    <cellStyle name="Cálculo 2 2 2 3 2 2 3 2" xfId="8099" xr:uid="{00000000-0005-0000-0000-00008E110000}"/>
    <cellStyle name="Cálculo 2 2 2 3 2 2 4" xfId="8100" xr:uid="{00000000-0005-0000-0000-00008F110000}"/>
    <cellStyle name="Cálculo 2 2 2 3 2 2 4 2" xfId="8101" xr:uid="{00000000-0005-0000-0000-000090110000}"/>
    <cellStyle name="Cálculo 2 2 2 3 2 2 5" xfId="8102" xr:uid="{00000000-0005-0000-0000-000091110000}"/>
    <cellStyle name="Cálculo 2 2 2 3 2 3" xfId="8103" xr:uid="{00000000-0005-0000-0000-000092110000}"/>
    <cellStyle name="Cálculo 2 2 2 3 2 3 2" xfId="8104" xr:uid="{00000000-0005-0000-0000-000093110000}"/>
    <cellStyle name="Cálculo 2 2 2 3 2 3 2 2" xfId="8105" xr:uid="{00000000-0005-0000-0000-000094110000}"/>
    <cellStyle name="Cálculo 2 2 2 3 2 3 3" xfId="8106" xr:uid="{00000000-0005-0000-0000-000095110000}"/>
    <cellStyle name="Cálculo 2 2 2 3 2 4" xfId="8107" xr:uid="{00000000-0005-0000-0000-000096110000}"/>
    <cellStyle name="Cálculo 2 2 2 3 2 4 2" xfId="8108" xr:uid="{00000000-0005-0000-0000-000097110000}"/>
    <cellStyle name="Cálculo 2 2 2 3 2 5" xfId="8109" xr:uid="{00000000-0005-0000-0000-000098110000}"/>
    <cellStyle name="Cálculo 2 2 2 3 2 5 2" xfId="8110" xr:uid="{00000000-0005-0000-0000-000099110000}"/>
    <cellStyle name="Cálculo 2 2 2 3 2 6" xfId="8111" xr:uid="{00000000-0005-0000-0000-00009A110000}"/>
    <cellStyle name="Cálculo 2 2 2 3 3" xfId="8112" xr:uid="{00000000-0005-0000-0000-00009B110000}"/>
    <cellStyle name="Cálculo 2 2 2 3 3 2" xfId="8113" xr:uid="{00000000-0005-0000-0000-00009C110000}"/>
    <cellStyle name="Cálculo 2 2 2 3 3 2 2" xfId="8114" xr:uid="{00000000-0005-0000-0000-00009D110000}"/>
    <cellStyle name="Cálculo 2 2 2 3 3 2 2 2" xfId="8115" xr:uid="{00000000-0005-0000-0000-00009E110000}"/>
    <cellStyle name="Cálculo 2 2 2 3 3 2 2 2 2" xfId="8116" xr:uid="{00000000-0005-0000-0000-00009F110000}"/>
    <cellStyle name="Cálculo 2 2 2 3 3 2 2 3" xfId="8117" xr:uid="{00000000-0005-0000-0000-0000A0110000}"/>
    <cellStyle name="Cálculo 2 2 2 3 3 2 3" xfId="8118" xr:uid="{00000000-0005-0000-0000-0000A1110000}"/>
    <cellStyle name="Cálculo 2 2 2 3 3 2 3 2" xfId="8119" xr:uid="{00000000-0005-0000-0000-0000A2110000}"/>
    <cellStyle name="Cálculo 2 2 2 3 3 2 4" xfId="8120" xr:uid="{00000000-0005-0000-0000-0000A3110000}"/>
    <cellStyle name="Cálculo 2 2 2 3 3 2 4 2" xfId="8121" xr:uid="{00000000-0005-0000-0000-0000A4110000}"/>
    <cellStyle name="Cálculo 2 2 2 3 3 2 5" xfId="8122" xr:uid="{00000000-0005-0000-0000-0000A5110000}"/>
    <cellStyle name="Cálculo 2 2 2 3 3 3" xfId="8123" xr:uid="{00000000-0005-0000-0000-0000A6110000}"/>
    <cellStyle name="Cálculo 2 2 2 3 3 3 2" xfId="8124" xr:uid="{00000000-0005-0000-0000-0000A7110000}"/>
    <cellStyle name="Cálculo 2 2 2 3 3 3 2 2" xfId="8125" xr:uid="{00000000-0005-0000-0000-0000A8110000}"/>
    <cellStyle name="Cálculo 2 2 2 3 3 3 3" xfId="8126" xr:uid="{00000000-0005-0000-0000-0000A9110000}"/>
    <cellStyle name="Cálculo 2 2 2 3 3 4" xfId="8127" xr:uid="{00000000-0005-0000-0000-0000AA110000}"/>
    <cellStyle name="Cálculo 2 2 2 3 3 4 2" xfId="8128" xr:uid="{00000000-0005-0000-0000-0000AB110000}"/>
    <cellStyle name="Cálculo 2 2 2 3 3 5" xfId="8129" xr:uid="{00000000-0005-0000-0000-0000AC110000}"/>
    <cellStyle name="Cálculo 2 2 2 3 3 5 2" xfId="8130" xr:uid="{00000000-0005-0000-0000-0000AD110000}"/>
    <cellStyle name="Cálculo 2 2 2 3 3 6" xfId="8131" xr:uid="{00000000-0005-0000-0000-0000AE110000}"/>
    <cellStyle name="Cálculo 2 2 2 3 4" xfId="8132" xr:uid="{00000000-0005-0000-0000-0000AF110000}"/>
    <cellStyle name="Cálculo 2 2 2 3 4 2" xfId="8133" xr:uid="{00000000-0005-0000-0000-0000B0110000}"/>
    <cellStyle name="Cálculo 2 2 2 3 4 2 2" xfId="8134" xr:uid="{00000000-0005-0000-0000-0000B1110000}"/>
    <cellStyle name="Cálculo 2 2 2 3 4 2 2 2" xfId="8135" xr:uid="{00000000-0005-0000-0000-0000B2110000}"/>
    <cellStyle name="Cálculo 2 2 2 3 4 2 3" xfId="8136" xr:uid="{00000000-0005-0000-0000-0000B3110000}"/>
    <cellStyle name="Cálculo 2 2 2 3 4 3" xfId="8137" xr:uid="{00000000-0005-0000-0000-0000B4110000}"/>
    <cellStyle name="Cálculo 2 2 2 3 4 3 2" xfId="8138" xr:uid="{00000000-0005-0000-0000-0000B5110000}"/>
    <cellStyle name="Cálculo 2 2 2 3 4 4" xfId="8139" xr:uid="{00000000-0005-0000-0000-0000B6110000}"/>
    <cellStyle name="Cálculo 2 2 2 3 4 4 2" xfId="8140" xr:uid="{00000000-0005-0000-0000-0000B7110000}"/>
    <cellStyle name="Cálculo 2 2 2 3 4 5" xfId="8141" xr:uid="{00000000-0005-0000-0000-0000B8110000}"/>
    <cellStyle name="Cálculo 2 2 2 3 5" xfId="8142" xr:uid="{00000000-0005-0000-0000-0000B9110000}"/>
    <cellStyle name="Cálculo 2 2 2 3 5 2" xfId="8143" xr:uid="{00000000-0005-0000-0000-0000BA110000}"/>
    <cellStyle name="Cálculo 2 2 2 3 5 2 2" xfId="8144" xr:uid="{00000000-0005-0000-0000-0000BB110000}"/>
    <cellStyle name="Cálculo 2 2 2 3 5 2 2 2" xfId="8145" xr:uid="{00000000-0005-0000-0000-0000BC110000}"/>
    <cellStyle name="Cálculo 2 2 2 3 5 2 3" xfId="8146" xr:uid="{00000000-0005-0000-0000-0000BD110000}"/>
    <cellStyle name="Cálculo 2 2 2 3 5 3" xfId="8147" xr:uid="{00000000-0005-0000-0000-0000BE110000}"/>
    <cellStyle name="Cálculo 2 2 2 3 5 3 2" xfId="8148" xr:uid="{00000000-0005-0000-0000-0000BF110000}"/>
    <cellStyle name="Cálculo 2 2 2 3 5 4" xfId="8149" xr:uid="{00000000-0005-0000-0000-0000C0110000}"/>
    <cellStyle name="Cálculo 2 2 2 3 5 4 2" xfId="8150" xr:uid="{00000000-0005-0000-0000-0000C1110000}"/>
    <cellStyle name="Cálculo 2 2 2 3 5 5" xfId="8151" xr:uid="{00000000-0005-0000-0000-0000C2110000}"/>
    <cellStyle name="Cálculo 2 2 2 3 6" xfId="8152" xr:uid="{00000000-0005-0000-0000-0000C3110000}"/>
    <cellStyle name="Cálculo 2 2 2 3 6 2" xfId="8153" xr:uid="{00000000-0005-0000-0000-0000C4110000}"/>
    <cellStyle name="Cálculo 2 2 2 3 6 2 2" xfId="8154" xr:uid="{00000000-0005-0000-0000-0000C5110000}"/>
    <cellStyle name="Cálculo 2 2 2 3 6 3" xfId="8155" xr:uid="{00000000-0005-0000-0000-0000C6110000}"/>
    <cellStyle name="Cálculo 2 2 2 3 7" xfId="8156" xr:uid="{00000000-0005-0000-0000-0000C7110000}"/>
    <cellStyle name="Cálculo 2 2 2 3 7 2" xfId="8157" xr:uid="{00000000-0005-0000-0000-0000C8110000}"/>
    <cellStyle name="Cálculo 2 2 2 3 8" xfId="8158" xr:uid="{00000000-0005-0000-0000-0000C9110000}"/>
    <cellStyle name="Cálculo 2 2 2 3 8 2" xfId="8159" xr:uid="{00000000-0005-0000-0000-0000CA110000}"/>
    <cellStyle name="Cálculo 2 2 2 3 9" xfId="8160" xr:uid="{00000000-0005-0000-0000-0000CB110000}"/>
    <cellStyle name="Cálculo 2 2 2 4" xfId="8161" xr:uid="{00000000-0005-0000-0000-0000CC110000}"/>
    <cellStyle name="Cálculo 2 2 2 4 2" xfId="8162" xr:uid="{00000000-0005-0000-0000-0000CD110000}"/>
    <cellStyle name="Cálculo 2 2 3" xfId="8163" xr:uid="{00000000-0005-0000-0000-0000CE110000}"/>
    <cellStyle name="Cálculo 2 2 3 2" xfId="8164" xr:uid="{00000000-0005-0000-0000-0000CF110000}"/>
    <cellStyle name="Cálculo 2 2 3 2 2" xfId="8165" xr:uid="{00000000-0005-0000-0000-0000D0110000}"/>
    <cellStyle name="Cálculo 2 2 3 2 2 2" xfId="8166" xr:uid="{00000000-0005-0000-0000-0000D1110000}"/>
    <cellStyle name="Cálculo 2 2 3 2 2 2 2" xfId="8167" xr:uid="{00000000-0005-0000-0000-0000D2110000}"/>
    <cellStyle name="Cálculo 2 2 3 2 2 2 2 2" xfId="8168" xr:uid="{00000000-0005-0000-0000-0000D3110000}"/>
    <cellStyle name="Cálculo 2 2 3 2 2 2 2 2 2" xfId="8169" xr:uid="{00000000-0005-0000-0000-0000D4110000}"/>
    <cellStyle name="Cálculo 2 2 3 2 2 2 2 2 2 2" xfId="8170" xr:uid="{00000000-0005-0000-0000-0000D5110000}"/>
    <cellStyle name="Cálculo 2 2 3 2 2 2 2 2 3" xfId="8171" xr:uid="{00000000-0005-0000-0000-0000D6110000}"/>
    <cellStyle name="Cálculo 2 2 3 2 2 2 2 3" xfId="8172" xr:uid="{00000000-0005-0000-0000-0000D7110000}"/>
    <cellStyle name="Cálculo 2 2 3 2 2 2 2 3 2" xfId="8173" xr:uid="{00000000-0005-0000-0000-0000D8110000}"/>
    <cellStyle name="Cálculo 2 2 3 2 2 2 2 4" xfId="8174" xr:uid="{00000000-0005-0000-0000-0000D9110000}"/>
    <cellStyle name="Cálculo 2 2 3 2 2 2 2 4 2" xfId="8175" xr:uid="{00000000-0005-0000-0000-0000DA110000}"/>
    <cellStyle name="Cálculo 2 2 3 2 2 2 2 5" xfId="8176" xr:uid="{00000000-0005-0000-0000-0000DB110000}"/>
    <cellStyle name="Cálculo 2 2 3 2 2 2 3" xfId="8177" xr:uid="{00000000-0005-0000-0000-0000DC110000}"/>
    <cellStyle name="Cálculo 2 2 3 2 2 2 3 2" xfId="8178" xr:uid="{00000000-0005-0000-0000-0000DD110000}"/>
    <cellStyle name="Cálculo 2 2 3 2 2 2 3 2 2" xfId="8179" xr:uid="{00000000-0005-0000-0000-0000DE110000}"/>
    <cellStyle name="Cálculo 2 2 3 2 2 2 3 3" xfId="8180" xr:uid="{00000000-0005-0000-0000-0000DF110000}"/>
    <cellStyle name="Cálculo 2 2 3 2 2 2 4" xfId="8181" xr:uid="{00000000-0005-0000-0000-0000E0110000}"/>
    <cellStyle name="Cálculo 2 2 3 2 2 2 4 2" xfId="8182" xr:uid="{00000000-0005-0000-0000-0000E1110000}"/>
    <cellStyle name="Cálculo 2 2 3 2 2 2 5" xfId="8183" xr:uid="{00000000-0005-0000-0000-0000E2110000}"/>
    <cellStyle name="Cálculo 2 2 3 2 2 2 5 2" xfId="8184" xr:uid="{00000000-0005-0000-0000-0000E3110000}"/>
    <cellStyle name="Cálculo 2 2 3 2 2 2 6" xfId="8185" xr:uid="{00000000-0005-0000-0000-0000E4110000}"/>
    <cellStyle name="Cálculo 2 2 3 2 2 3" xfId="8186" xr:uid="{00000000-0005-0000-0000-0000E5110000}"/>
    <cellStyle name="Cálculo 2 2 3 2 2 3 2" xfId="8187" xr:uid="{00000000-0005-0000-0000-0000E6110000}"/>
    <cellStyle name="Cálculo 2 2 3 2 2 3 2 2" xfId="8188" xr:uid="{00000000-0005-0000-0000-0000E7110000}"/>
    <cellStyle name="Cálculo 2 2 3 2 2 3 2 2 2" xfId="8189" xr:uid="{00000000-0005-0000-0000-0000E8110000}"/>
    <cellStyle name="Cálculo 2 2 3 2 2 3 2 2 2 2" xfId="8190" xr:uid="{00000000-0005-0000-0000-0000E9110000}"/>
    <cellStyle name="Cálculo 2 2 3 2 2 3 2 2 3" xfId="8191" xr:uid="{00000000-0005-0000-0000-0000EA110000}"/>
    <cellStyle name="Cálculo 2 2 3 2 2 3 2 3" xfId="8192" xr:uid="{00000000-0005-0000-0000-0000EB110000}"/>
    <cellStyle name="Cálculo 2 2 3 2 2 3 2 3 2" xfId="8193" xr:uid="{00000000-0005-0000-0000-0000EC110000}"/>
    <cellStyle name="Cálculo 2 2 3 2 2 3 2 4" xfId="8194" xr:uid="{00000000-0005-0000-0000-0000ED110000}"/>
    <cellStyle name="Cálculo 2 2 3 2 2 3 2 4 2" xfId="8195" xr:uid="{00000000-0005-0000-0000-0000EE110000}"/>
    <cellStyle name="Cálculo 2 2 3 2 2 3 2 5" xfId="8196" xr:uid="{00000000-0005-0000-0000-0000EF110000}"/>
    <cellStyle name="Cálculo 2 2 3 2 2 3 3" xfId="8197" xr:uid="{00000000-0005-0000-0000-0000F0110000}"/>
    <cellStyle name="Cálculo 2 2 3 2 2 3 3 2" xfId="8198" xr:uid="{00000000-0005-0000-0000-0000F1110000}"/>
    <cellStyle name="Cálculo 2 2 3 2 2 3 3 2 2" xfId="8199" xr:uid="{00000000-0005-0000-0000-0000F2110000}"/>
    <cellStyle name="Cálculo 2 2 3 2 2 3 3 3" xfId="8200" xr:uid="{00000000-0005-0000-0000-0000F3110000}"/>
    <cellStyle name="Cálculo 2 2 3 2 2 3 4" xfId="8201" xr:uid="{00000000-0005-0000-0000-0000F4110000}"/>
    <cellStyle name="Cálculo 2 2 3 2 2 3 4 2" xfId="8202" xr:uid="{00000000-0005-0000-0000-0000F5110000}"/>
    <cellStyle name="Cálculo 2 2 3 2 2 3 5" xfId="8203" xr:uid="{00000000-0005-0000-0000-0000F6110000}"/>
    <cellStyle name="Cálculo 2 2 3 2 2 3 5 2" xfId="8204" xr:uid="{00000000-0005-0000-0000-0000F7110000}"/>
    <cellStyle name="Cálculo 2 2 3 2 2 3 6" xfId="8205" xr:uid="{00000000-0005-0000-0000-0000F8110000}"/>
    <cellStyle name="Cálculo 2 2 3 2 2 4" xfId="8206" xr:uid="{00000000-0005-0000-0000-0000F9110000}"/>
    <cellStyle name="Cálculo 2 2 3 2 2 4 2" xfId="8207" xr:uid="{00000000-0005-0000-0000-0000FA110000}"/>
    <cellStyle name="Cálculo 2 2 3 2 2 4 2 2" xfId="8208" xr:uid="{00000000-0005-0000-0000-0000FB110000}"/>
    <cellStyle name="Cálculo 2 2 3 2 2 4 2 2 2" xfId="8209" xr:uid="{00000000-0005-0000-0000-0000FC110000}"/>
    <cellStyle name="Cálculo 2 2 3 2 2 4 2 3" xfId="8210" xr:uid="{00000000-0005-0000-0000-0000FD110000}"/>
    <cellStyle name="Cálculo 2 2 3 2 2 4 3" xfId="8211" xr:uid="{00000000-0005-0000-0000-0000FE110000}"/>
    <cellStyle name="Cálculo 2 2 3 2 2 4 3 2" xfId="8212" xr:uid="{00000000-0005-0000-0000-0000FF110000}"/>
    <cellStyle name="Cálculo 2 2 3 2 2 4 4" xfId="8213" xr:uid="{00000000-0005-0000-0000-000000120000}"/>
    <cellStyle name="Cálculo 2 2 3 2 2 4 4 2" xfId="8214" xr:uid="{00000000-0005-0000-0000-000001120000}"/>
    <cellStyle name="Cálculo 2 2 3 2 2 4 5" xfId="8215" xr:uid="{00000000-0005-0000-0000-000002120000}"/>
    <cellStyle name="Cálculo 2 2 3 2 2 5" xfId="8216" xr:uid="{00000000-0005-0000-0000-000003120000}"/>
    <cellStyle name="Cálculo 2 2 3 2 2 5 2" xfId="8217" xr:uid="{00000000-0005-0000-0000-000004120000}"/>
    <cellStyle name="Cálculo 2 2 3 2 2 5 2 2" xfId="8218" xr:uid="{00000000-0005-0000-0000-000005120000}"/>
    <cellStyle name="Cálculo 2 2 3 2 2 5 2 2 2" xfId="8219" xr:uid="{00000000-0005-0000-0000-000006120000}"/>
    <cellStyle name="Cálculo 2 2 3 2 2 5 2 3" xfId="8220" xr:uid="{00000000-0005-0000-0000-000007120000}"/>
    <cellStyle name="Cálculo 2 2 3 2 2 5 3" xfId="8221" xr:uid="{00000000-0005-0000-0000-000008120000}"/>
    <cellStyle name="Cálculo 2 2 3 2 2 5 3 2" xfId="8222" xr:uid="{00000000-0005-0000-0000-000009120000}"/>
    <cellStyle name="Cálculo 2 2 3 2 2 5 4" xfId="8223" xr:uid="{00000000-0005-0000-0000-00000A120000}"/>
    <cellStyle name="Cálculo 2 2 3 2 2 5 4 2" xfId="8224" xr:uid="{00000000-0005-0000-0000-00000B120000}"/>
    <cellStyle name="Cálculo 2 2 3 2 2 5 5" xfId="8225" xr:uid="{00000000-0005-0000-0000-00000C120000}"/>
    <cellStyle name="Cálculo 2 2 3 2 2 6" xfId="8226" xr:uid="{00000000-0005-0000-0000-00000D120000}"/>
    <cellStyle name="Cálculo 2 2 3 2 2 6 2" xfId="8227" xr:uid="{00000000-0005-0000-0000-00000E120000}"/>
    <cellStyle name="Cálculo 2 2 3 2 2 6 2 2" xfId="8228" xr:uid="{00000000-0005-0000-0000-00000F120000}"/>
    <cellStyle name="Cálculo 2 2 3 2 2 6 3" xfId="8229" xr:uid="{00000000-0005-0000-0000-000010120000}"/>
    <cellStyle name="Cálculo 2 2 3 2 2 7" xfId="8230" xr:uid="{00000000-0005-0000-0000-000011120000}"/>
    <cellStyle name="Cálculo 2 2 3 2 2 7 2" xfId="8231" xr:uid="{00000000-0005-0000-0000-000012120000}"/>
    <cellStyle name="Cálculo 2 2 3 2 2 8" xfId="8232" xr:uid="{00000000-0005-0000-0000-000013120000}"/>
    <cellStyle name="Cálculo 2 2 3 2 2 8 2" xfId="8233" xr:uid="{00000000-0005-0000-0000-000014120000}"/>
    <cellStyle name="Cálculo 2 2 3 2 2 9" xfId="8234" xr:uid="{00000000-0005-0000-0000-000015120000}"/>
    <cellStyle name="Cálculo 2 2 3 2 3" xfId="8235" xr:uid="{00000000-0005-0000-0000-000016120000}"/>
    <cellStyle name="Cálculo 2 2 3 2 3 2" xfId="8236" xr:uid="{00000000-0005-0000-0000-000017120000}"/>
    <cellStyle name="Cálculo 2 2 3 2 4" xfId="8237" xr:uid="{00000000-0005-0000-0000-000018120000}"/>
    <cellStyle name="Cálculo 2 2 3 2 4 2" xfId="8238" xr:uid="{00000000-0005-0000-0000-000019120000}"/>
    <cellStyle name="Cálculo 2 2 3 2 5" xfId="8239" xr:uid="{00000000-0005-0000-0000-00001A120000}"/>
    <cellStyle name="Cálculo 2 2 3 2 5 2" xfId="8240" xr:uid="{00000000-0005-0000-0000-00001B120000}"/>
    <cellStyle name="Cálculo 2 2 3 2 6" xfId="8241" xr:uid="{00000000-0005-0000-0000-00001C120000}"/>
    <cellStyle name="Cálculo 2 2 3 2 6 2" xfId="8242" xr:uid="{00000000-0005-0000-0000-00001D120000}"/>
    <cellStyle name="Cálculo 2 2 3 3" xfId="8243" xr:uid="{00000000-0005-0000-0000-00001E120000}"/>
    <cellStyle name="Cálculo 2 2 3 3 2" xfId="8244" xr:uid="{00000000-0005-0000-0000-00001F120000}"/>
    <cellStyle name="Cálculo 2 2 3 3 2 2" xfId="8245" xr:uid="{00000000-0005-0000-0000-000020120000}"/>
    <cellStyle name="Cálculo 2 2 3 3 2 2 2" xfId="8246" xr:uid="{00000000-0005-0000-0000-000021120000}"/>
    <cellStyle name="Cálculo 2 2 3 3 2 2 2 2" xfId="8247" xr:uid="{00000000-0005-0000-0000-000022120000}"/>
    <cellStyle name="Cálculo 2 2 3 3 2 2 2 2 2" xfId="8248" xr:uid="{00000000-0005-0000-0000-000023120000}"/>
    <cellStyle name="Cálculo 2 2 3 3 2 2 2 3" xfId="8249" xr:uid="{00000000-0005-0000-0000-000024120000}"/>
    <cellStyle name="Cálculo 2 2 3 3 2 2 3" xfId="8250" xr:uid="{00000000-0005-0000-0000-000025120000}"/>
    <cellStyle name="Cálculo 2 2 3 3 2 2 3 2" xfId="8251" xr:uid="{00000000-0005-0000-0000-000026120000}"/>
    <cellStyle name="Cálculo 2 2 3 3 2 2 4" xfId="8252" xr:uid="{00000000-0005-0000-0000-000027120000}"/>
    <cellStyle name="Cálculo 2 2 3 3 2 2 4 2" xfId="8253" xr:uid="{00000000-0005-0000-0000-000028120000}"/>
    <cellStyle name="Cálculo 2 2 3 3 2 2 5" xfId="8254" xr:uid="{00000000-0005-0000-0000-000029120000}"/>
    <cellStyle name="Cálculo 2 2 3 3 2 3" xfId="8255" xr:uid="{00000000-0005-0000-0000-00002A120000}"/>
    <cellStyle name="Cálculo 2 2 3 3 2 3 2" xfId="8256" xr:uid="{00000000-0005-0000-0000-00002B120000}"/>
    <cellStyle name="Cálculo 2 2 3 3 2 3 2 2" xfId="8257" xr:uid="{00000000-0005-0000-0000-00002C120000}"/>
    <cellStyle name="Cálculo 2 2 3 3 2 3 3" xfId="8258" xr:uid="{00000000-0005-0000-0000-00002D120000}"/>
    <cellStyle name="Cálculo 2 2 3 3 2 4" xfId="8259" xr:uid="{00000000-0005-0000-0000-00002E120000}"/>
    <cellStyle name="Cálculo 2 2 3 3 2 4 2" xfId="8260" xr:uid="{00000000-0005-0000-0000-00002F120000}"/>
    <cellStyle name="Cálculo 2 2 3 3 2 5" xfId="8261" xr:uid="{00000000-0005-0000-0000-000030120000}"/>
    <cellStyle name="Cálculo 2 2 3 3 2 5 2" xfId="8262" xr:uid="{00000000-0005-0000-0000-000031120000}"/>
    <cellStyle name="Cálculo 2 2 3 3 2 6" xfId="8263" xr:uid="{00000000-0005-0000-0000-000032120000}"/>
    <cellStyle name="Cálculo 2 2 3 3 3" xfId="8264" xr:uid="{00000000-0005-0000-0000-000033120000}"/>
    <cellStyle name="Cálculo 2 2 3 3 3 2" xfId="8265" xr:uid="{00000000-0005-0000-0000-000034120000}"/>
    <cellStyle name="Cálculo 2 2 3 3 3 2 2" xfId="8266" xr:uid="{00000000-0005-0000-0000-000035120000}"/>
    <cellStyle name="Cálculo 2 2 3 3 3 2 2 2" xfId="8267" xr:uid="{00000000-0005-0000-0000-000036120000}"/>
    <cellStyle name="Cálculo 2 2 3 3 3 2 2 2 2" xfId="8268" xr:uid="{00000000-0005-0000-0000-000037120000}"/>
    <cellStyle name="Cálculo 2 2 3 3 3 2 2 3" xfId="8269" xr:uid="{00000000-0005-0000-0000-000038120000}"/>
    <cellStyle name="Cálculo 2 2 3 3 3 2 3" xfId="8270" xr:uid="{00000000-0005-0000-0000-000039120000}"/>
    <cellStyle name="Cálculo 2 2 3 3 3 2 3 2" xfId="8271" xr:uid="{00000000-0005-0000-0000-00003A120000}"/>
    <cellStyle name="Cálculo 2 2 3 3 3 2 4" xfId="8272" xr:uid="{00000000-0005-0000-0000-00003B120000}"/>
    <cellStyle name="Cálculo 2 2 3 3 3 2 4 2" xfId="8273" xr:uid="{00000000-0005-0000-0000-00003C120000}"/>
    <cellStyle name="Cálculo 2 2 3 3 3 2 5" xfId="8274" xr:uid="{00000000-0005-0000-0000-00003D120000}"/>
    <cellStyle name="Cálculo 2 2 3 3 3 3" xfId="8275" xr:uid="{00000000-0005-0000-0000-00003E120000}"/>
    <cellStyle name="Cálculo 2 2 3 3 3 3 2" xfId="8276" xr:uid="{00000000-0005-0000-0000-00003F120000}"/>
    <cellStyle name="Cálculo 2 2 3 3 3 3 2 2" xfId="8277" xr:uid="{00000000-0005-0000-0000-000040120000}"/>
    <cellStyle name="Cálculo 2 2 3 3 3 3 3" xfId="8278" xr:uid="{00000000-0005-0000-0000-000041120000}"/>
    <cellStyle name="Cálculo 2 2 3 3 3 4" xfId="8279" xr:uid="{00000000-0005-0000-0000-000042120000}"/>
    <cellStyle name="Cálculo 2 2 3 3 3 4 2" xfId="8280" xr:uid="{00000000-0005-0000-0000-000043120000}"/>
    <cellStyle name="Cálculo 2 2 3 3 3 5" xfId="8281" xr:uid="{00000000-0005-0000-0000-000044120000}"/>
    <cellStyle name="Cálculo 2 2 3 3 3 5 2" xfId="8282" xr:uid="{00000000-0005-0000-0000-000045120000}"/>
    <cellStyle name="Cálculo 2 2 3 3 3 6" xfId="8283" xr:uid="{00000000-0005-0000-0000-000046120000}"/>
    <cellStyle name="Cálculo 2 2 3 3 4" xfId="8284" xr:uid="{00000000-0005-0000-0000-000047120000}"/>
    <cellStyle name="Cálculo 2 2 3 3 4 2" xfId="8285" xr:uid="{00000000-0005-0000-0000-000048120000}"/>
    <cellStyle name="Cálculo 2 2 3 3 4 2 2" xfId="8286" xr:uid="{00000000-0005-0000-0000-000049120000}"/>
    <cellStyle name="Cálculo 2 2 3 3 4 2 2 2" xfId="8287" xr:uid="{00000000-0005-0000-0000-00004A120000}"/>
    <cellStyle name="Cálculo 2 2 3 3 4 2 3" xfId="8288" xr:uid="{00000000-0005-0000-0000-00004B120000}"/>
    <cellStyle name="Cálculo 2 2 3 3 4 3" xfId="8289" xr:uid="{00000000-0005-0000-0000-00004C120000}"/>
    <cellStyle name="Cálculo 2 2 3 3 4 3 2" xfId="8290" xr:uid="{00000000-0005-0000-0000-00004D120000}"/>
    <cellStyle name="Cálculo 2 2 3 3 4 4" xfId="8291" xr:uid="{00000000-0005-0000-0000-00004E120000}"/>
    <cellStyle name="Cálculo 2 2 3 3 4 4 2" xfId="8292" xr:uid="{00000000-0005-0000-0000-00004F120000}"/>
    <cellStyle name="Cálculo 2 2 3 3 4 5" xfId="8293" xr:uid="{00000000-0005-0000-0000-000050120000}"/>
    <cellStyle name="Cálculo 2 2 3 3 5" xfId="8294" xr:uid="{00000000-0005-0000-0000-000051120000}"/>
    <cellStyle name="Cálculo 2 2 3 3 5 2" xfId="8295" xr:uid="{00000000-0005-0000-0000-000052120000}"/>
    <cellStyle name="Cálculo 2 2 3 3 5 2 2" xfId="8296" xr:uid="{00000000-0005-0000-0000-000053120000}"/>
    <cellStyle name="Cálculo 2 2 3 3 5 2 2 2" xfId="8297" xr:uid="{00000000-0005-0000-0000-000054120000}"/>
    <cellStyle name="Cálculo 2 2 3 3 5 2 3" xfId="8298" xr:uid="{00000000-0005-0000-0000-000055120000}"/>
    <cellStyle name="Cálculo 2 2 3 3 5 3" xfId="8299" xr:uid="{00000000-0005-0000-0000-000056120000}"/>
    <cellStyle name="Cálculo 2 2 3 3 5 3 2" xfId="8300" xr:uid="{00000000-0005-0000-0000-000057120000}"/>
    <cellStyle name="Cálculo 2 2 3 3 5 4" xfId="8301" xr:uid="{00000000-0005-0000-0000-000058120000}"/>
    <cellStyle name="Cálculo 2 2 3 3 5 4 2" xfId="8302" xr:uid="{00000000-0005-0000-0000-000059120000}"/>
    <cellStyle name="Cálculo 2 2 3 3 5 5" xfId="8303" xr:uid="{00000000-0005-0000-0000-00005A120000}"/>
    <cellStyle name="Cálculo 2 2 3 3 6" xfId="8304" xr:uid="{00000000-0005-0000-0000-00005B120000}"/>
    <cellStyle name="Cálculo 2 2 3 3 6 2" xfId="8305" xr:uid="{00000000-0005-0000-0000-00005C120000}"/>
    <cellStyle name="Cálculo 2 2 3 3 6 2 2" xfId="8306" xr:uid="{00000000-0005-0000-0000-00005D120000}"/>
    <cellStyle name="Cálculo 2 2 3 3 6 3" xfId="8307" xr:uid="{00000000-0005-0000-0000-00005E120000}"/>
    <cellStyle name="Cálculo 2 2 3 3 7" xfId="8308" xr:uid="{00000000-0005-0000-0000-00005F120000}"/>
    <cellStyle name="Cálculo 2 2 3 3 7 2" xfId="8309" xr:uid="{00000000-0005-0000-0000-000060120000}"/>
    <cellStyle name="Cálculo 2 2 3 3 8" xfId="8310" xr:uid="{00000000-0005-0000-0000-000061120000}"/>
    <cellStyle name="Cálculo 2 2 3 3 8 2" xfId="8311" xr:uid="{00000000-0005-0000-0000-000062120000}"/>
    <cellStyle name="Cálculo 2 2 3 3 9" xfId="8312" xr:uid="{00000000-0005-0000-0000-000063120000}"/>
    <cellStyle name="Cálculo 2 2 3 4" xfId="8313" xr:uid="{00000000-0005-0000-0000-000064120000}"/>
    <cellStyle name="Cálculo 2 2 3 4 2" xfId="8314" xr:uid="{00000000-0005-0000-0000-000065120000}"/>
    <cellStyle name="Cálculo 2 2 3 5" xfId="8315" xr:uid="{00000000-0005-0000-0000-000066120000}"/>
    <cellStyle name="Cálculo 2 2 3 5 2" xfId="8316" xr:uid="{00000000-0005-0000-0000-000067120000}"/>
    <cellStyle name="Cálculo 2 2 3 6" xfId="8317" xr:uid="{00000000-0005-0000-0000-000068120000}"/>
    <cellStyle name="Cálculo 2 2 3 6 2" xfId="8318" xr:uid="{00000000-0005-0000-0000-000069120000}"/>
    <cellStyle name="Cálculo 2 2 3 7" xfId="8319" xr:uid="{00000000-0005-0000-0000-00006A120000}"/>
    <cellStyle name="Cálculo 2 2 3 7 2" xfId="8320" xr:uid="{00000000-0005-0000-0000-00006B120000}"/>
    <cellStyle name="Cálculo 2 2 4" xfId="8321" xr:uid="{00000000-0005-0000-0000-00006C120000}"/>
    <cellStyle name="Cálculo 2 2 4 2" xfId="8322" xr:uid="{00000000-0005-0000-0000-00006D120000}"/>
    <cellStyle name="Cálculo 2 2 4 2 2" xfId="8323" xr:uid="{00000000-0005-0000-0000-00006E120000}"/>
    <cellStyle name="Cálculo 2 2 4 2 2 2" xfId="8324" xr:uid="{00000000-0005-0000-0000-00006F120000}"/>
    <cellStyle name="Cálculo 2 2 4 2 2 2 2" xfId="8325" xr:uid="{00000000-0005-0000-0000-000070120000}"/>
    <cellStyle name="Cálculo 2 2 4 2 2 2 2 2" xfId="8326" xr:uid="{00000000-0005-0000-0000-000071120000}"/>
    <cellStyle name="Cálculo 2 2 4 2 2 2 2 2 2" xfId="8327" xr:uid="{00000000-0005-0000-0000-000072120000}"/>
    <cellStyle name="Cálculo 2 2 4 2 2 2 2 2 2 2" xfId="8328" xr:uid="{00000000-0005-0000-0000-000073120000}"/>
    <cellStyle name="Cálculo 2 2 4 2 2 2 2 2 3" xfId="8329" xr:uid="{00000000-0005-0000-0000-000074120000}"/>
    <cellStyle name="Cálculo 2 2 4 2 2 2 2 3" xfId="8330" xr:uid="{00000000-0005-0000-0000-000075120000}"/>
    <cellStyle name="Cálculo 2 2 4 2 2 2 2 3 2" xfId="8331" xr:uid="{00000000-0005-0000-0000-000076120000}"/>
    <cellStyle name="Cálculo 2 2 4 2 2 2 2 4" xfId="8332" xr:uid="{00000000-0005-0000-0000-000077120000}"/>
    <cellStyle name="Cálculo 2 2 4 2 2 2 2 4 2" xfId="8333" xr:uid="{00000000-0005-0000-0000-000078120000}"/>
    <cellStyle name="Cálculo 2 2 4 2 2 2 2 5" xfId="8334" xr:uid="{00000000-0005-0000-0000-000079120000}"/>
    <cellStyle name="Cálculo 2 2 4 2 2 2 3" xfId="8335" xr:uid="{00000000-0005-0000-0000-00007A120000}"/>
    <cellStyle name="Cálculo 2 2 4 2 2 2 3 2" xfId="8336" xr:uid="{00000000-0005-0000-0000-00007B120000}"/>
    <cellStyle name="Cálculo 2 2 4 2 2 2 3 2 2" xfId="8337" xr:uid="{00000000-0005-0000-0000-00007C120000}"/>
    <cellStyle name="Cálculo 2 2 4 2 2 2 3 3" xfId="8338" xr:uid="{00000000-0005-0000-0000-00007D120000}"/>
    <cellStyle name="Cálculo 2 2 4 2 2 2 4" xfId="8339" xr:uid="{00000000-0005-0000-0000-00007E120000}"/>
    <cellStyle name="Cálculo 2 2 4 2 2 2 4 2" xfId="8340" xr:uid="{00000000-0005-0000-0000-00007F120000}"/>
    <cellStyle name="Cálculo 2 2 4 2 2 2 5" xfId="8341" xr:uid="{00000000-0005-0000-0000-000080120000}"/>
    <cellStyle name="Cálculo 2 2 4 2 2 2 5 2" xfId="8342" xr:uid="{00000000-0005-0000-0000-000081120000}"/>
    <cellStyle name="Cálculo 2 2 4 2 2 2 6" xfId="8343" xr:uid="{00000000-0005-0000-0000-000082120000}"/>
    <cellStyle name="Cálculo 2 2 4 2 2 3" xfId="8344" xr:uid="{00000000-0005-0000-0000-000083120000}"/>
    <cellStyle name="Cálculo 2 2 4 2 2 3 2" xfId="8345" xr:uid="{00000000-0005-0000-0000-000084120000}"/>
    <cellStyle name="Cálculo 2 2 4 2 2 3 2 2" xfId="8346" xr:uid="{00000000-0005-0000-0000-000085120000}"/>
    <cellStyle name="Cálculo 2 2 4 2 2 3 2 2 2" xfId="8347" xr:uid="{00000000-0005-0000-0000-000086120000}"/>
    <cellStyle name="Cálculo 2 2 4 2 2 3 2 2 2 2" xfId="8348" xr:uid="{00000000-0005-0000-0000-000087120000}"/>
    <cellStyle name="Cálculo 2 2 4 2 2 3 2 2 3" xfId="8349" xr:uid="{00000000-0005-0000-0000-000088120000}"/>
    <cellStyle name="Cálculo 2 2 4 2 2 3 2 3" xfId="8350" xr:uid="{00000000-0005-0000-0000-000089120000}"/>
    <cellStyle name="Cálculo 2 2 4 2 2 3 2 3 2" xfId="8351" xr:uid="{00000000-0005-0000-0000-00008A120000}"/>
    <cellStyle name="Cálculo 2 2 4 2 2 3 2 4" xfId="8352" xr:uid="{00000000-0005-0000-0000-00008B120000}"/>
    <cellStyle name="Cálculo 2 2 4 2 2 3 2 4 2" xfId="8353" xr:uid="{00000000-0005-0000-0000-00008C120000}"/>
    <cellStyle name="Cálculo 2 2 4 2 2 3 2 5" xfId="8354" xr:uid="{00000000-0005-0000-0000-00008D120000}"/>
    <cellStyle name="Cálculo 2 2 4 2 2 3 3" xfId="8355" xr:uid="{00000000-0005-0000-0000-00008E120000}"/>
    <cellStyle name="Cálculo 2 2 4 2 2 3 3 2" xfId="8356" xr:uid="{00000000-0005-0000-0000-00008F120000}"/>
    <cellStyle name="Cálculo 2 2 4 2 2 3 3 2 2" xfId="8357" xr:uid="{00000000-0005-0000-0000-000090120000}"/>
    <cellStyle name="Cálculo 2 2 4 2 2 3 3 3" xfId="8358" xr:uid="{00000000-0005-0000-0000-000091120000}"/>
    <cellStyle name="Cálculo 2 2 4 2 2 3 4" xfId="8359" xr:uid="{00000000-0005-0000-0000-000092120000}"/>
    <cellStyle name="Cálculo 2 2 4 2 2 3 4 2" xfId="8360" xr:uid="{00000000-0005-0000-0000-000093120000}"/>
    <cellStyle name="Cálculo 2 2 4 2 2 3 5" xfId="8361" xr:uid="{00000000-0005-0000-0000-000094120000}"/>
    <cellStyle name="Cálculo 2 2 4 2 2 3 5 2" xfId="8362" xr:uid="{00000000-0005-0000-0000-000095120000}"/>
    <cellStyle name="Cálculo 2 2 4 2 2 3 6" xfId="8363" xr:uid="{00000000-0005-0000-0000-000096120000}"/>
    <cellStyle name="Cálculo 2 2 4 2 2 4" xfId="8364" xr:uid="{00000000-0005-0000-0000-000097120000}"/>
    <cellStyle name="Cálculo 2 2 4 2 2 4 2" xfId="8365" xr:uid="{00000000-0005-0000-0000-000098120000}"/>
    <cellStyle name="Cálculo 2 2 4 2 2 4 2 2" xfId="8366" xr:uid="{00000000-0005-0000-0000-000099120000}"/>
    <cellStyle name="Cálculo 2 2 4 2 2 4 2 2 2" xfId="8367" xr:uid="{00000000-0005-0000-0000-00009A120000}"/>
    <cellStyle name="Cálculo 2 2 4 2 2 4 2 3" xfId="8368" xr:uid="{00000000-0005-0000-0000-00009B120000}"/>
    <cellStyle name="Cálculo 2 2 4 2 2 4 3" xfId="8369" xr:uid="{00000000-0005-0000-0000-00009C120000}"/>
    <cellStyle name="Cálculo 2 2 4 2 2 4 3 2" xfId="8370" xr:uid="{00000000-0005-0000-0000-00009D120000}"/>
    <cellStyle name="Cálculo 2 2 4 2 2 4 4" xfId="8371" xr:uid="{00000000-0005-0000-0000-00009E120000}"/>
    <cellStyle name="Cálculo 2 2 4 2 2 4 4 2" xfId="8372" xr:uid="{00000000-0005-0000-0000-00009F120000}"/>
    <cellStyle name="Cálculo 2 2 4 2 2 4 5" xfId="8373" xr:uid="{00000000-0005-0000-0000-0000A0120000}"/>
    <cellStyle name="Cálculo 2 2 4 2 2 5" xfId="8374" xr:uid="{00000000-0005-0000-0000-0000A1120000}"/>
    <cellStyle name="Cálculo 2 2 4 2 2 5 2" xfId="8375" xr:uid="{00000000-0005-0000-0000-0000A2120000}"/>
    <cellStyle name="Cálculo 2 2 4 2 2 5 2 2" xfId="8376" xr:uid="{00000000-0005-0000-0000-0000A3120000}"/>
    <cellStyle name="Cálculo 2 2 4 2 2 5 2 2 2" xfId="8377" xr:uid="{00000000-0005-0000-0000-0000A4120000}"/>
    <cellStyle name="Cálculo 2 2 4 2 2 5 2 3" xfId="8378" xr:uid="{00000000-0005-0000-0000-0000A5120000}"/>
    <cellStyle name="Cálculo 2 2 4 2 2 5 3" xfId="8379" xr:uid="{00000000-0005-0000-0000-0000A6120000}"/>
    <cellStyle name="Cálculo 2 2 4 2 2 5 3 2" xfId="8380" xr:uid="{00000000-0005-0000-0000-0000A7120000}"/>
    <cellStyle name="Cálculo 2 2 4 2 2 5 4" xfId="8381" xr:uid="{00000000-0005-0000-0000-0000A8120000}"/>
    <cellStyle name="Cálculo 2 2 4 2 2 5 4 2" xfId="8382" xr:uid="{00000000-0005-0000-0000-0000A9120000}"/>
    <cellStyle name="Cálculo 2 2 4 2 2 5 5" xfId="8383" xr:uid="{00000000-0005-0000-0000-0000AA120000}"/>
    <cellStyle name="Cálculo 2 2 4 2 2 6" xfId="8384" xr:uid="{00000000-0005-0000-0000-0000AB120000}"/>
    <cellStyle name="Cálculo 2 2 4 2 2 6 2" xfId="8385" xr:uid="{00000000-0005-0000-0000-0000AC120000}"/>
    <cellStyle name="Cálculo 2 2 4 2 2 6 2 2" xfId="8386" xr:uid="{00000000-0005-0000-0000-0000AD120000}"/>
    <cellStyle name="Cálculo 2 2 4 2 2 6 3" xfId="8387" xr:uid="{00000000-0005-0000-0000-0000AE120000}"/>
    <cellStyle name="Cálculo 2 2 4 2 2 7" xfId="8388" xr:uid="{00000000-0005-0000-0000-0000AF120000}"/>
    <cellStyle name="Cálculo 2 2 4 2 2 7 2" xfId="8389" xr:uid="{00000000-0005-0000-0000-0000B0120000}"/>
    <cellStyle name="Cálculo 2 2 4 2 2 8" xfId="8390" xr:uid="{00000000-0005-0000-0000-0000B1120000}"/>
    <cellStyle name="Cálculo 2 2 4 2 2 8 2" xfId="8391" xr:uid="{00000000-0005-0000-0000-0000B2120000}"/>
    <cellStyle name="Cálculo 2 2 4 2 2 9" xfId="8392" xr:uid="{00000000-0005-0000-0000-0000B3120000}"/>
    <cellStyle name="Cálculo 2 2 4 2 3" xfId="8393" xr:uid="{00000000-0005-0000-0000-0000B4120000}"/>
    <cellStyle name="Cálculo 2 2 4 2 3 2" xfId="8394" xr:uid="{00000000-0005-0000-0000-0000B5120000}"/>
    <cellStyle name="Cálculo 2 2 4 2 4" xfId="8395" xr:uid="{00000000-0005-0000-0000-0000B6120000}"/>
    <cellStyle name="Cálculo 2 2 4 2 4 2" xfId="8396" xr:uid="{00000000-0005-0000-0000-0000B7120000}"/>
    <cellStyle name="Cálculo 2 2 4 2 5" xfId="8397" xr:uid="{00000000-0005-0000-0000-0000B8120000}"/>
    <cellStyle name="Cálculo 2 2 4 2 5 2" xfId="8398" xr:uid="{00000000-0005-0000-0000-0000B9120000}"/>
    <cellStyle name="Cálculo 2 2 4 2 6" xfId="8399" xr:uid="{00000000-0005-0000-0000-0000BA120000}"/>
    <cellStyle name="Cálculo 2 2 4 2 6 2" xfId="8400" xr:uid="{00000000-0005-0000-0000-0000BB120000}"/>
    <cellStyle name="Cálculo 2 2 4 3" xfId="8401" xr:uid="{00000000-0005-0000-0000-0000BC120000}"/>
    <cellStyle name="Cálculo 2 2 4 3 2" xfId="8402" xr:uid="{00000000-0005-0000-0000-0000BD120000}"/>
    <cellStyle name="Cálculo 2 2 4 3 2 2" xfId="8403" xr:uid="{00000000-0005-0000-0000-0000BE120000}"/>
    <cellStyle name="Cálculo 2 2 4 3 2 2 2" xfId="8404" xr:uid="{00000000-0005-0000-0000-0000BF120000}"/>
    <cellStyle name="Cálculo 2 2 4 3 2 2 2 2" xfId="8405" xr:uid="{00000000-0005-0000-0000-0000C0120000}"/>
    <cellStyle name="Cálculo 2 2 4 3 2 2 2 2 2" xfId="8406" xr:uid="{00000000-0005-0000-0000-0000C1120000}"/>
    <cellStyle name="Cálculo 2 2 4 3 2 2 2 3" xfId="8407" xr:uid="{00000000-0005-0000-0000-0000C2120000}"/>
    <cellStyle name="Cálculo 2 2 4 3 2 2 3" xfId="8408" xr:uid="{00000000-0005-0000-0000-0000C3120000}"/>
    <cellStyle name="Cálculo 2 2 4 3 2 2 3 2" xfId="8409" xr:uid="{00000000-0005-0000-0000-0000C4120000}"/>
    <cellStyle name="Cálculo 2 2 4 3 2 2 4" xfId="8410" xr:uid="{00000000-0005-0000-0000-0000C5120000}"/>
    <cellStyle name="Cálculo 2 2 4 3 2 2 4 2" xfId="8411" xr:uid="{00000000-0005-0000-0000-0000C6120000}"/>
    <cellStyle name="Cálculo 2 2 4 3 2 2 5" xfId="8412" xr:uid="{00000000-0005-0000-0000-0000C7120000}"/>
    <cellStyle name="Cálculo 2 2 4 3 2 3" xfId="8413" xr:uid="{00000000-0005-0000-0000-0000C8120000}"/>
    <cellStyle name="Cálculo 2 2 4 3 2 3 2" xfId="8414" xr:uid="{00000000-0005-0000-0000-0000C9120000}"/>
    <cellStyle name="Cálculo 2 2 4 3 2 3 2 2" xfId="8415" xr:uid="{00000000-0005-0000-0000-0000CA120000}"/>
    <cellStyle name="Cálculo 2 2 4 3 2 3 3" xfId="8416" xr:uid="{00000000-0005-0000-0000-0000CB120000}"/>
    <cellStyle name="Cálculo 2 2 4 3 2 4" xfId="8417" xr:uid="{00000000-0005-0000-0000-0000CC120000}"/>
    <cellStyle name="Cálculo 2 2 4 3 2 4 2" xfId="8418" xr:uid="{00000000-0005-0000-0000-0000CD120000}"/>
    <cellStyle name="Cálculo 2 2 4 3 2 5" xfId="8419" xr:uid="{00000000-0005-0000-0000-0000CE120000}"/>
    <cellStyle name="Cálculo 2 2 4 3 2 5 2" xfId="8420" xr:uid="{00000000-0005-0000-0000-0000CF120000}"/>
    <cellStyle name="Cálculo 2 2 4 3 2 6" xfId="8421" xr:uid="{00000000-0005-0000-0000-0000D0120000}"/>
    <cellStyle name="Cálculo 2 2 4 3 3" xfId="8422" xr:uid="{00000000-0005-0000-0000-0000D1120000}"/>
    <cellStyle name="Cálculo 2 2 4 3 3 2" xfId="8423" xr:uid="{00000000-0005-0000-0000-0000D2120000}"/>
    <cellStyle name="Cálculo 2 2 4 3 3 2 2" xfId="8424" xr:uid="{00000000-0005-0000-0000-0000D3120000}"/>
    <cellStyle name="Cálculo 2 2 4 3 3 2 2 2" xfId="8425" xr:uid="{00000000-0005-0000-0000-0000D4120000}"/>
    <cellStyle name="Cálculo 2 2 4 3 3 2 2 2 2" xfId="8426" xr:uid="{00000000-0005-0000-0000-0000D5120000}"/>
    <cellStyle name="Cálculo 2 2 4 3 3 2 2 3" xfId="8427" xr:uid="{00000000-0005-0000-0000-0000D6120000}"/>
    <cellStyle name="Cálculo 2 2 4 3 3 2 3" xfId="8428" xr:uid="{00000000-0005-0000-0000-0000D7120000}"/>
    <cellStyle name="Cálculo 2 2 4 3 3 2 3 2" xfId="8429" xr:uid="{00000000-0005-0000-0000-0000D8120000}"/>
    <cellStyle name="Cálculo 2 2 4 3 3 2 4" xfId="8430" xr:uid="{00000000-0005-0000-0000-0000D9120000}"/>
    <cellStyle name="Cálculo 2 2 4 3 3 2 4 2" xfId="8431" xr:uid="{00000000-0005-0000-0000-0000DA120000}"/>
    <cellStyle name="Cálculo 2 2 4 3 3 2 5" xfId="8432" xr:uid="{00000000-0005-0000-0000-0000DB120000}"/>
    <cellStyle name="Cálculo 2 2 4 3 3 3" xfId="8433" xr:uid="{00000000-0005-0000-0000-0000DC120000}"/>
    <cellStyle name="Cálculo 2 2 4 3 3 3 2" xfId="8434" xr:uid="{00000000-0005-0000-0000-0000DD120000}"/>
    <cellStyle name="Cálculo 2 2 4 3 3 3 2 2" xfId="8435" xr:uid="{00000000-0005-0000-0000-0000DE120000}"/>
    <cellStyle name="Cálculo 2 2 4 3 3 3 3" xfId="8436" xr:uid="{00000000-0005-0000-0000-0000DF120000}"/>
    <cellStyle name="Cálculo 2 2 4 3 3 4" xfId="8437" xr:uid="{00000000-0005-0000-0000-0000E0120000}"/>
    <cellStyle name="Cálculo 2 2 4 3 3 4 2" xfId="8438" xr:uid="{00000000-0005-0000-0000-0000E1120000}"/>
    <cellStyle name="Cálculo 2 2 4 3 3 5" xfId="8439" xr:uid="{00000000-0005-0000-0000-0000E2120000}"/>
    <cellStyle name="Cálculo 2 2 4 3 3 5 2" xfId="8440" xr:uid="{00000000-0005-0000-0000-0000E3120000}"/>
    <cellStyle name="Cálculo 2 2 4 3 3 6" xfId="8441" xr:uid="{00000000-0005-0000-0000-0000E4120000}"/>
    <cellStyle name="Cálculo 2 2 4 3 4" xfId="8442" xr:uid="{00000000-0005-0000-0000-0000E5120000}"/>
    <cellStyle name="Cálculo 2 2 4 3 4 2" xfId="8443" xr:uid="{00000000-0005-0000-0000-0000E6120000}"/>
    <cellStyle name="Cálculo 2 2 4 3 4 2 2" xfId="8444" xr:uid="{00000000-0005-0000-0000-0000E7120000}"/>
    <cellStyle name="Cálculo 2 2 4 3 4 2 2 2" xfId="8445" xr:uid="{00000000-0005-0000-0000-0000E8120000}"/>
    <cellStyle name="Cálculo 2 2 4 3 4 2 3" xfId="8446" xr:uid="{00000000-0005-0000-0000-0000E9120000}"/>
    <cellStyle name="Cálculo 2 2 4 3 4 3" xfId="8447" xr:uid="{00000000-0005-0000-0000-0000EA120000}"/>
    <cellStyle name="Cálculo 2 2 4 3 4 3 2" xfId="8448" xr:uid="{00000000-0005-0000-0000-0000EB120000}"/>
    <cellStyle name="Cálculo 2 2 4 3 4 4" xfId="8449" xr:uid="{00000000-0005-0000-0000-0000EC120000}"/>
    <cellStyle name="Cálculo 2 2 4 3 4 4 2" xfId="8450" xr:uid="{00000000-0005-0000-0000-0000ED120000}"/>
    <cellStyle name="Cálculo 2 2 4 3 4 5" xfId="8451" xr:uid="{00000000-0005-0000-0000-0000EE120000}"/>
    <cellStyle name="Cálculo 2 2 4 3 5" xfId="8452" xr:uid="{00000000-0005-0000-0000-0000EF120000}"/>
    <cellStyle name="Cálculo 2 2 4 3 5 2" xfId="8453" xr:uid="{00000000-0005-0000-0000-0000F0120000}"/>
    <cellStyle name="Cálculo 2 2 4 3 5 2 2" xfId="8454" xr:uid="{00000000-0005-0000-0000-0000F1120000}"/>
    <cellStyle name="Cálculo 2 2 4 3 5 2 2 2" xfId="8455" xr:uid="{00000000-0005-0000-0000-0000F2120000}"/>
    <cellStyle name="Cálculo 2 2 4 3 5 2 3" xfId="8456" xr:uid="{00000000-0005-0000-0000-0000F3120000}"/>
    <cellStyle name="Cálculo 2 2 4 3 5 3" xfId="8457" xr:uid="{00000000-0005-0000-0000-0000F4120000}"/>
    <cellStyle name="Cálculo 2 2 4 3 5 3 2" xfId="8458" xr:uid="{00000000-0005-0000-0000-0000F5120000}"/>
    <cellStyle name="Cálculo 2 2 4 3 5 4" xfId="8459" xr:uid="{00000000-0005-0000-0000-0000F6120000}"/>
    <cellStyle name="Cálculo 2 2 4 3 5 4 2" xfId="8460" xr:uid="{00000000-0005-0000-0000-0000F7120000}"/>
    <cellStyle name="Cálculo 2 2 4 3 5 5" xfId="8461" xr:uid="{00000000-0005-0000-0000-0000F8120000}"/>
    <cellStyle name="Cálculo 2 2 4 3 6" xfId="8462" xr:uid="{00000000-0005-0000-0000-0000F9120000}"/>
    <cellStyle name="Cálculo 2 2 4 3 6 2" xfId="8463" xr:uid="{00000000-0005-0000-0000-0000FA120000}"/>
    <cellStyle name="Cálculo 2 2 4 3 6 2 2" xfId="8464" xr:uid="{00000000-0005-0000-0000-0000FB120000}"/>
    <cellStyle name="Cálculo 2 2 4 3 6 3" xfId="8465" xr:uid="{00000000-0005-0000-0000-0000FC120000}"/>
    <cellStyle name="Cálculo 2 2 4 3 7" xfId="8466" xr:uid="{00000000-0005-0000-0000-0000FD120000}"/>
    <cellStyle name="Cálculo 2 2 4 3 7 2" xfId="8467" xr:uid="{00000000-0005-0000-0000-0000FE120000}"/>
    <cellStyle name="Cálculo 2 2 4 3 8" xfId="8468" xr:uid="{00000000-0005-0000-0000-0000FF120000}"/>
    <cellStyle name="Cálculo 2 2 4 3 8 2" xfId="8469" xr:uid="{00000000-0005-0000-0000-000000130000}"/>
    <cellStyle name="Cálculo 2 2 4 3 9" xfId="8470" xr:uid="{00000000-0005-0000-0000-000001130000}"/>
    <cellStyle name="Cálculo 2 2 4 4" xfId="8471" xr:uid="{00000000-0005-0000-0000-000002130000}"/>
    <cellStyle name="Cálculo 2 2 4 4 2" xfId="8472" xr:uid="{00000000-0005-0000-0000-000003130000}"/>
    <cellStyle name="Cálculo 2 2 4 5" xfId="8473" xr:uid="{00000000-0005-0000-0000-000004130000}"/>
    <cellStyle name="Cálculo 2 2 4 5 2" xfId="8474" xr:uid="{00000000-0005-0000-0000-000005130000}"/>
    <cellStyle name="Cálculo 2 2 4 6" xfId="8475" xr:uid="{00000000-0005-0000-0000-000006130000}"/>
    <cellStyle name="Cálculo 2 2 4 6 2" xfId="8476" xr:uid="{00000000-0005-0000-0000-000007130000}"/>
    <cellStyle name="Cálculo 2 2 4 7" xfId="8477" xr:uid="{00000000-0005-0000-0000-000008130000}"/>
    <cellStyle name="Cálculo 2 2 4 7 2" xfId="8478" xr:uid="{00000000-0005-0000-0000-000009130000}"/>
    <cellStyle name="Cálculo 2 2 5" xfId="8479" xr:uid="{00000000-0005-0000-0000-00000A130000}"/>
    <cellStyle name="Cálculo 2 2 5 2" xfId="8480" xr:uid="{00000000-0005-0000-0000-00000B130000}"/>
    <cellStyle name="Cálculo 2 2 5 2 2" xfId="8481" xr:uid="{00000000-0005-0000-0000-00000C130000}"/>
    <cellStyle name="Cálculo 2 2 5 2 2 2" xfId="8482" xr:uid="{00000000-0005-0000-0000-00000D130000}"/>
    <cellStyle name="Cálculo 2 2 5 2 2 2 2" xfId="8483" xr:uid="{00000000-0005-0000-0000-00000E130000}"/>
    <cellStyle name="Cálculo 2 2 5 2 2 2 2 2" xfId="8484" xr:uid="{00000000-0005-0000-0000-00000F130000}"/>
    <cellStyle name="Cálculo 2 2 5 2 2 2 2 2 2" xfId="8485" xr:uid="{00000000-0005-0000-0000-000010130000}"/>
    <cellStyle name="Cálculo 2 2 5 2 2 2 2 2 2 2" xfId="8486" xr:uid="{00000000-0005-0000-0000-000011130000}"/>
    <cellStyle name="Cálculo 2 2 5 2 2 2 2 2 3" xfId="8487" xr:uid="{00000000-0005-0000-0000-000012130000}"/>
    <cellStyle name="Cálculo 2 2 5 2 2 2 2 3" xfId="8488" xr:uid="{00000000-0005-0000-0000-000013130000}"/>
    <cellStyle name="Cálculo 2 2 5 2 2 2 2 3 2" xfId="8489" xr:uid="{00000000-0005-0000-0000-000014130000}"/>
    <cellStyle name="Cálculo 2 2 5 2 2 2 2 4" xfId="8490" xr:uid="{00000000-0005-0000-0000-000015130000}"/>
    <cellStyle name="Cálculo 2 2 5 2 2 2 2 4 2" xfId="8491" xr:uid="{00000000-0005-0000-0000-000016130000}"/>
    <cellStyle name="Cálculo 2 2 5 2 2 2 2 5" xfId="8492" xr:uid="{00000000-0005-0000-0000-000017130000}"/>
    <cellStyle name="Cálculo 2 2 5 2 2 2 3" xfId="8493" xr:uid="{00000000-0005-0000-0000-000018130000}"/>
    <cellStyle name="Cálculo 2 2 5 2 2 2 3 2" xfId="8494" xr:uid="{00000000-0005-0000-0000-000019130000}"/>
    <cellStyle name="Cálculo 2 2 5 2 2 2 3 2 2" xfId="8495" xr:uid="{00000000-0005-0000-0000-00001A130000}"/>
    <cellStyle name="Cálculo 2 2 5 2 2 2 3 3" xfId="8496" xr:uid="{00000000-0005-0000-0000-00001B130000}"/>
    <cellStyle name="Cálculo 2 2 5 2 2 2 4" xfId="8497" xr:uid="{00000000-0005-0000-0000-00001C130000}"/>
    <cellStyle name="Cálculo 2 2 5 2 2 2 4 2" xfId="8498" xr:uid="{00000000-0005-0000-0000-00001D130000}"/>
    <cellStyle name="Cálculo 2 2 5 2 2 2 5" xfId="8499" xr:uid="{00000000-0005-0000-0000-00001E130000}"/>
    <cellStyle name="Cálculo 2 2 5 2 2 2 5 2" xfId="8500" xr:uid="{00000000-0005-0000-0000-00001F130000}"/>
    <cellStyle name="Cálculo 2 2 5 2 2 2 6" xfId="8501" xr:uid="{00000000-0005-0000-0000-000020130000}"/>
    <cellStyle name="Cálculo 2 2 5 2 2 3" xfId="8502" xr:uid="{00000000-0005-0000-0000-000021130000}"/>
    <cellStyle name="Cálculo 2 2 5 2 2 3 2" xfId="8503" xr:uid="{00000000-0005-0000-0000-000022130000}"/>
    <cellStyle name="Cálculo 2 2 5 2 2 3 2 2" xfId="8504" xr:uid="{00000000-0005-0000-0000-000023130000}"/>
    <cellStyle name="Cálculo 2 2 5 2 2 3 2 2 2" xfId="8505" xr:uid="{00000000-0005-0000-0000-000024130000}"/>
    <cellStyle name="Cálculo 2 2 5 2 2 3 2 2 2 2" xfId="8506" xr:uid="{00000000-0005-0000-0000-000025130000}"/>
    <cellStyle name="Cálculo 2 2 5 2 2 3 2 2 3" xfId="8507" xr:uid="{00000000-0005-0000-0000-000026130000}"/>
    <cellStyle name="Cálculo 2 2 5 2 2 3 2 3" xfId="8508" xr:uid="{00000000-0005-0000-0000-000027130000}"/>
    <cellStyle name="Cálculo 2 2 5 2 2 3 2 3 2" xfId="8509" xr:uid="{00000000-0005-0000-0000-000028130000}"/>
    <cellStyle name="Cálculo 2 2 5 2 2 3 2 4" xfId="8510" xr:uid="{00000000-0005-0000-0000-000029130000}"/>
    <cellStyle name="Cálculo 2 2 5 2 2 3 2 4 2" xfId="8511" xr:uid="{00000000-0005-0000-0000-00002A130000}"/>
    <cellStyle name="Cálculo 2 2 5 2 2 3 2 5" xfId="8512" xr:uid="{00000000-0005-0000-0000-00002B130000}"/>
    <cellStyle name="Cálculo 2 2 5 2 2 3 3" xfId="8513" xr:uid="{00000000-0005-0000-0000-00002C130000}"/>
    <cellStyle name="Cálculo 2 2 5 2 2 3 3 2" xfId="8514" xr:uid="{00000000-0005-0000-0000-00002D130000}"/>
    <cellStyle name="Cálculo 2 2 5 2 2 3 3 2 2" xfId="8515" xr:uid="{00000000-0005-0000-0000-00002E130000}"/>
    <cellStyle name="Cálculo 2 2 5 2 2 3 3 3" xfId="8516" xr:uid="{00000000-0005-0000-0000-00002F130000}"/>
    <cellStyle name="Cálculo 2 2 5 2 2 3 4" xfId="8517" xr:uid="{00000000-0005-0000-0000-000030130000}"/>
    <cellStyle name="Cálculo 2 2 5 2 2 3 4 2" xfId="8518" xr:uid="{00000000-0005-0000-0000-000031130000}"/>
    <cellStyle name="Cálculo 2 2 5 2 2 3 5" xfId="8519" xr:uid="{00000000-0005-0000-0000-000032130000}"/>
    <cellStyle name="Cálculo 2 2 5 2 2 3 5 2" xfId="8520" xr:uid="{00000000-0005-0000-0000-000033130000}"/>
    <cellStyle name="Cálculo 2 2 5 2 2 3 6" xfId="8521" xr:uid="{00000000-0005-0000-0000-000034130000}"/>
    <cellStyle name="Cálculo 2 2 5 2 2 4" xfId="8522" xr:uid="{00000000-0005-0000-0000-000035130000}"/>
    <cellStyle name="Cálculo 2 2 5 2 2 4 2" xfId="8523" xr:uid="{00000000-0005-0000-0000-000036130000}"/>
    <cellStyle name="Cálculo 2 2 5 2 2 4 2 2" xfId="8524" xr:uid="{00000000-0005-0000-0000-000037130000}"/>
    <cellStyle name="Cálculo 2 2 5 2 2 4 2 2 2" xfId="8525" xr:uid="{00000000-0005-0000-0000-000038130000}"/>
    <cellStyle name="Cálculo 2 2 5 2 2 4 2 3" xfId="8526" xr:uid="{00000000-0005-0000-0000-000039130000}"/>
    <cellStyle name="Cálculo 2 2 5 2 2 4 3" xfId="8527" xr:uid="{00000000-0005-0000-0000-00003A130000}"/>
    <cellStyle name="Cálculo 2 2 5 2 2 4 3 2" xfId="8528" xr:uid="{00000000-0005-0000-0000-00003B130000}"/>
    <cellStyle name="Cálculo 2 2 5 2 2 4 4" xfId="8529" xr:uid="{00000000-0005-0000-0000-00003C130000}"/>
    <cellStyle name="Cálculo 2 2 5 2 2 4 4 2" xfId="8530" xr:uid="{00000000-0005-0000-0000-00003D130000}"/>
    <cellStyle name="Cálculo 2 2 5 2 2 4 5" xfId="8531" xr:uid="{00000000-0005-0000-0000-00003E130000}"/>
    <cellStyle name="Cálculo 2 2 5 2 2 5" xfId="8532" xr:uid="{00000000-0005-0000-0000-00003F130000}"/>
    <cellStyle name="Cálculo 2 2 5 2 2 5 2" xfId="8533" xr:uid="{00000000-0005-0000-0000-000040130000}"/>
    <cellStyle name="Cálculo 2 2 5 2 2 5 2 2" xfId="8534" xr:uid="{00000000-0005-0000-0000-000041130000}"/>
    <cellStyle name="Cálculo 2 2 5 2 2 5 2 2 2" xfId="8535" xr:uid="{00000000-0005-0000-0000-000042130000}"/>
    <cellStyle name="Cálculo 2 2 5 2 2 5 2 3" xfId="8536" xr:uid="{00000000-0005-0000-0000-000043130000}"/>
    <cellStyle name="Cálculo 2 2 5 2 2 5 3" xfId="8537" xr:uid="{00000000-0005-0000-0000-000044130000}"/>
    <cellStyle name="Cálculo 2 2 5 2 2 5 3 2" xfId="8538" xr:uid="{00000000-0005-0000-0000-000045130000}"/>
    <cellStyle name="Cálculo 2 2 5 2 2 5 4" xfId="8539" xr:uid="{00000000-0005-0000-0000-000046130000}"/>
    <cellStyle name="Cálculo 2 2 5 2 2 5 4 2" xfId="8540" xr:uid="{00000000-0005-0000-0000-000047130000}"/>
    <cellStyle name="Cálculo 2 2 5 2 2 5 5" xfId="8541" xr:uid="{00000000-0005-0000-0000-000048130000}"/>
    <cellStyle name="Cálculo 2 2 5 2 2 6" xfId="8542" xr:uid="{00000000-0005-0000-0000-000049130000}"/>
    <cellStyle name="Cálculo 2 2 5 2 2 6 2" xfId="8543" xr:uid="{00000000-0005-0000-0000-00004A130000}"/>
    <cellStyle name="Cálculo 2 2 5 2 2 6 2 2" xfId="8544" xr:uid="{00000000-0005-0000-0000-00004B130000}"/>
    <cellStyle name="Cálculo 2 2 5 2 2 6 3" xfId="8545" xr:uid="{00000000-0005-0000-0000-00004C130000}"/>
    <cellStyle name="Cálculo 2 2 5 2 2 7" xfId="8546" xr:uid="{00000000-0005-0000-0000-00004D130000}"/>
    <cellStyle name="Cálculo 2 2 5 2 2 7 2" xfId="8547" xr:uid="{00000000-0005-0000-0000-00004E130000}"/>
    <cellStyle name="Cálculo 2 2 5 2 2 8" xfId="8548" xr:uid="{00000000-0005-0000-0000-00004F130000}"/>
    <cellStyle name="Cálculo 2 2 5 2 2 8 2" xfId="8549" xr:uid="{00000000-0005-0000-0000-000050130000}"/>
    <cellStyle name="Cálculo 2 2 5 2 2 9" xfId="8550" xr:uid="{00000000-0005-0000-0000-000051130000}"/>
    <cellStyle name="Cálculo 2 2 5 2 3" xfId="8551" xr:uid="{00000000-0005-0000-0000-000052130000}"/>
    <cellStyle name="Cálculo 2 2 5 2 3 2" xfId="8552" xr:uid="{00000000-0005-0000-0000-000053130000}"/>
    <cellStyle name="Cálculo 2 2 5 2 4" xfId="8553" xr:uid="{00000000-0005-0000-0000-000054130000}"/>
    <cellStyle name="Cálculo 2 2 5 2 4 2" xfId="8554" xr:uid="{00000000-0005-0000-0000-000055130000}"/>
    <cellStyle name="Cálculo 2 2 5 2 5" xfId="8555" xr:uid="{00000000-0005-0000-0000-000056130000}"/>
    <cellStyle name="Cálculo 2 2 5 2 5 2" xfId="8556" xr:uid="{00000000-0005-0000-0000-000057130000}"/>
    <cellStyle name="Cálculo 2 2 5 2 6" xfId="8557" xr:uid="{00000000-0005-0000-0000-000058130000}"/>
    <cellStyle name="Cálculo 2 2 5 2 6 2" xfId="8558" xr:uid="{00000000-0005-0000-0000-000059130000}"/>
    <cellStyle name="Cálculo 2 2 5 3" xfId="8559" xr:uid="{00000000-0005-0000-0000-00005A130000}"/>
    <cellStyle name="Cálculo 2 2 5 3 2" xfId="8560" xr:uid="{00000000-0005-0000-0000-00005B130000}"/>
    <cellStyle name="Cálculo 2 2 5 3 2 2" xfId="8561" xr:uid="{00000000-0005-0000-0000-00005C130000}"/>
    <cellStyle name="Cálculo 2 2 5 3 2 2 2" xfId="8562" xr:uid="{00000000-0005-0000-0000-00005D130000}"/>
    <cellStyle name="Cálculo 2 2 5 3 2 2 2 2" xfId="8563" xr:uid="{00000000-0005-0000-0000-00005E130000}"/>
    <cellStyle name="Cálculo 2 2 5 3 2 2 2 2 2" xfId="8564" xr:uid="{00000000-0005-0000-0000-00005F130000}"/>
    <cellStyle name="Cálculo 2 2 5 3 2 2 2 3" xfId="8565" xr:uid="{00000000-0005-0000-0000-000060130000}"/>
    <cellStyle name="Cálculo 2 2 5 3 2 2 3" xfId="8566" xr:uid="{00000000-0005-0000-0000-000061130000}"/>
    <cellStyle name="Cálculo 2 2 5 3 2 2 3 2" xfId="8567" xr:uid="{00000000-0005-0000-0000-000062130000}"/>
    <cellStyle name="Cálculo 2 2 5 3 2 2 4" xfId="8568" xr:uid="{00000000-0005-0000-0000-000063130000}"/>
    <cellStyle name="Cálculo 2 2 5 3 2 2 4 2" xfId="8569" xr:uid="{00000000-0005-0000-0000-000064130000}"/>
    <cellStyle name="Cálculo 2 2 5 3 2 2 5" xfId="8570" xr:uid="{00000000-0005-0000-0000-000065130000}"/>
    <cellStyle name="Cálculo 2 2 5 3 2 3" xfId="8571" xr:uid="{00000000-0005-0000-0000-000066130000}"/>
    <cellStyle name="Cálculo 2 2 5 3 2 3 2" xfId="8572" xr:uid="{00000000-0005-0000-0000-000067130000}"/>
    <cellStyle name="Cálculo 2 2 5 3 2 3 2 2" xfId="8573" xr:uid="{00000000-0005-0000-0000-000068130000}"/>
    <cellStyle name="Cálculo 2 2 5 3 2 3 3" xfId="8574" xr:uid="{00000000-0005-0000-0000-000069130000}"/>
    <cellStyle name="Cálculo 2 2 5 3 2 4" xfId="8575" xr:uid="{00000000-0005-0000-0000-00006A130000}"/>
    <cellStyle name="Cálculo 2 2 5 3 2 4 2" xfId="8576" xr:uid="{00000000-0005-0000-0000-00006B130000}"/>
    <cellStyle name="Cálculo 2 2 5 3 2 5" xfId="8577" xr:uid="{00000000-0005-0000-0000-00006C130000}"/>
    <cellStyle name="Cálculo 2 2 5 3 2 5 2" xfId="8578" xr:uid="{00000000-0005-0000-0000-00006D130000}"/>
    <cellStyle name="Cálculo 2 2 5 3 2 6" xfId="8579" xr:uid="{00000000-0005-0000-0000-00006E130000}"/>
    <cellStyle name="Cálculo 2 2 5 3 3" xfId="8580" xr:uid="{00000000-0005-0000-0000-00006F130000}"/>
    <cellStyle name="Cálculo 2 2 5 3 3 2" xfId="8581" xr:uid="{00000000-0005-0000-0000-000070130000}"/>
    <cellStyle name="Cálculo 2 2 5 3 3 2 2" xfId="8582" xr:uid="{00000000-0005-0000-0000-000071130000}"/>
    <cellStyle name="Cálculo 2 2 5 3 3 2 2 2" xfId="8583" xr:uid="{00000000-0005-0000-0000-000072130000}"/>
    <cellStyle name="Cálculo 2 2 5 3 3 2 2 2 2" xfId="8584" xr:uid="{00000000-0005-0000-0000-000073130000}"/>
    <cellStyle name="Cálculo 2 2 5 3 3 2 2 3" xfId="8585" xr:uid="{00000000-0005-0000-0000-000074130000}"/>
    <cellStyle name="Cálculo 2 2 5 3 3 2 3" xfId="8586" xr:uid="{00000000-0005-0000-0000-000075130000}"/>
    <cellStyle name="Cálculo 2 2 5 3 3 2 3 2" xfId="8587" xr:uid="{00000000-0005-0000-0000-000076130000}"/>
    <cellStyle name="Cálculo 2 2 5 3 3 2 4" xfId="8588" xr:uid="{00000000-0005-0000-0000-000077130000}"/>
    <cellStyle name="Cálculo 2 2 5 3 3 2 4 2" xfId="8589" xr:uid="{00000000-0005-0000-0000-000078130000}"/>
    <cellStyle name="Cálculo 2 2 5 3 3 2 5" xfId="8590" xr:uid="{00000000-0005-0000-0000-000079130000}"/>
    <cellStyle name="Cálculo 2 2 5 3 3 3" xfId="8591" xr:uid="{00000000-0005-0000-0000-00007A130000}"/>
    <cellStyle name="Cálculo 2 2 5 3 3 3 2" xfId="8592" xr:uid="{00000000-0005-0000-0000-00007B130000}"/>
    <cellStyle name="Cálculo 2 2 5 3 3 3 2 2" xfId="8593" xr:uid="{00000000-0005-0000-0000-00007C130000}"/>
    <cellStyle name="Cálculo 2 2 5 3 3 3 3" xfId="8594" xr:uid="{00000000-0005-0000-0000-00007D130000}"/>
    <cellStyle name="Cálculo 2 2 5 3 3 4" xfId="8595" xr:uid="{00000000-0005-0000-0000-00007E130000}"/>
    <cellStyle name="Cálculo 2 2 5 3 3 4 2" xfId="8596" xr:uid="{00000000-0005-0000-0000-00007F130000}"/>
    <cellStyle name="Cálculo 2 2 5 3 3 5" xfId="8597" xr:uid="{00000000-0005-0000-0000-000080130000}"/>
    <cellStyle name="Cálculo 2 2 5 3 3 5 2" xfId="8598" xr:uid="{00000000-0005-0000-0000-000081130000}"/>
    <cellStyle name="Cálculo 2 2 5 3 3 6" xfId="8599" xr:uid="{00000000-0005-0000-0000-000082130000}"/>
    <cellStyle name="Cálculo 2 2 5 3 4" xfId="8600" xr:uid="{00000000-0005-0000-0000-000083130000}"/>
    <cellStyle name="Cálculo 2 2 5 3 4 2" xfId="8601" xr:uid="{00000000-0005-0000-0000-000084130000}"/>
    <cellStyle name="Cálculo 2 2 5 3 4 2 2" xfId="8602" xr:uid="{00000000-0005-0000-0000-000085130000}"/>
    <cellStyle name="Cálculo 2 2 5 3 4 2 2 2" xfId="8603" xr:uid="{00000000-0005-0000-0000-000086130000}"/>
    <cellStyle name="Cálculo 2 2 5 3 4 2 3" xfId="8604" xr:uid="{00000000-0005-0000-0000-000087130000}"/>
    <cellStyle name="Cálculo 2 2 5 3 4 3" xfId="8605" xr:uid="{00000000-0005-0000-0000-000088130000}"/>
    <cellStyle name="Cálculo 2 2 5 3 4 3 2" xfId="8606" xr:uid="{00000000-0005-0000-0000-000089130000}"/>
    <cellStyle name="Cálculo 2 2 5 3 4 4" xfId="8607" xr:uid="{00000000-0005-0000-0000-00008A130000}"/>
    <cellStyle name="Cálculo 2 2 5 3 4 4 2" xfId="8608" xr:uid="{00000000-0005-0000-0000-00008B130000}"/>
    <cellStyle name="Cálculo 2 2 5 3 4 5" xfId="8609" xr:uid="{00000000-0005-0000-0000-00008C130000}"/>
    <cellStyle name="Cálculo 2 2 5 3 5" xfId="8610" xr:uid="{00000000-0005-0000-0000-00008D130000}"/>
    <cellStyle name="Cálculo 2 2 5 3 5 2" xfId="8611" xr:uid="{00000000-0005-0000-0000-00008E130000}"/>
    <cellStyle name="Cálculo 2 2 5 3 5 2 2" xfId="8612" xr:uid="{00000000-0005-0000-0000-00008F130000}"/>
    <cellStyle name="Cálculo 2 2 5 3 5 2 2 2" xfId="8613" xr:uid="{00000000-0005-0000-0000-000090130000}"/>
    <cellStyle name="Cálculo 2 2 5 3 5 2 3" xfId="8614" xr:uid="{00000000-0005-0000-0000-000091130000}"/>
    <cellStyle name="Cálculo 2 2 5 3 5 3" xfId="8615" xr:uid="{00000000-0005-0000-0000-000092130000}"/>
    <cellStyle name="Cálculo 2 2 5 3 5 3 2" xfId="8616" xr:uid="{00000000-0005-0000-0000-000093130000}"/>
    <cellStyle name="Cálculo 2 2 5 3 5 4" xfId="8617" xr:uid="{00000000-0005-0000-0000-000094130000}"/>
    <cellStyle name="Cálculo 2 2 5 3 5 4 2" xfId="8618" xr:uid="{00000000-0005-0000-0000-000095130000}"/>
    <cellStyle name="Cálculo 2 2 5 3 5 5" xfId="8619" xr:uid="{00000000-0005-0000-0000-000096130000}"/>
    <cellStyle name="Cálculo 2 2 5 3 6" xfId="8620" xr:uid="{00000000-0005-0000-0000-000097130000}"/>
    <cellStyle name="Cálculo 2 2 5 3 6 2" xfId="8621" xr:uid="{00000000-0005-0000-0000-000098130000}"/>
    <cellStyle name="Cálculo 2 2 5 3 6 2 2" xfId="8622" xr:uid="{00000000-0005-0000-0000-000099130000}"/>
    <cellStyle name="Cálculo 2 2 5 3 6 3" xfId="8623" xr:uid="{00000000-0005-0000-0000-00009A130000}"/>
    <cellStyle name="Cálculo 2 2 5 3 7" xfId="8624" xr:uid="{00000000-0005-0000-0000-00009B130000}"/>
    <cellStyle name="Cálculo 2 2 5 3 7 2" xfId="8625" xr:uid="{00000000-0005-0000-0000-00009C130000}"/>
    <cellStyle name="Cálculo 2 2 5 3 8" xfId="8626" xr:uid="{00000000-0005-0000-0000-00009D130000}"/>
    <cellStyle name="Cálculo 2 2 5 3 8 2" xfId="8627" xr:uid="{00000000-0005-0000-0000-00009E130000}"/>
    <cellStyle name="Cálculo 2 2 5 3 9" xfId="8628" xr:uid="{00000000-0005-0000-0000-00009F130000}"/>
    <cellStyle name="Cálculo 2 2 5 4" xfId="8629" xr:uid="{00000000-0005-0000-0000-0000A0130000}"/>
    <cellStyle name="Cálculo 2 2 5 4 2" xfId="8630" xr:uid="{00000000-0005-0000-0000-0000A1130000}"/>
    <cellStyle name="Cálculo 2 2 5 5" xfId="8631" xr:uid="{00000000-0005-0000-0000-0000A2130000}"/>
    <cellStyle name="Cálculo 2 2 5 5 2" xfId="8632" xr:uid="{00000000-0005-0000-0000-0000A3130000}"/>
    <cellStyle name="Cálculo 2 2 5 6" xfId="8633" xr:uid="{00000000-0005-0000-0000-0000A4130000}"/>
    <cellStyle name="Cálculo 2 2 5 6 2" xfId="8634" xr:uid="{00000000-0005-0000-0000-0000A5130000}"/>
    <cellStyle name="Cálculo 2 2 6" xfId="8635" xr:uid="{00000000-0005-0000-0000-0000A6130000}"/>
    <cellStyle name="Cálculo 2 2 6 2" xfId="8636" xr:uid="{00000000-0005-0000-0000-0000A7130000}"/>
    <cellStyle name="Cálculo 2 2 6 2 2" xfId="8637" xr:uid="{00000000-0005-0000-0000-0000A8130000}"/>
    <cellStyle name="Cálculo 2 2 6 2 2 2" xfId="8638" xr:uid="{00000000-0005-0000-0000-0000A9130000}"/>
    <cellStyle name="Cálculo 2 2 6 2 2 2 2" xfId="8639" xr:uid="{00000000-0005-0000-0000-0000AA130000}"/>
    <cellStyle name="Cálculo 2 2 6 2 2 2 2 2" xfId="8640" xr:uid="{00000000-0005-0000-0000-0000AB130000}"/>
    <cellStyle name="Cálculo 2 2 6 2 2 2 2 2 2" xfId="8641" xr:uid="{00000000-0005-0000-0000-0000AC130000}"/>
    <cellStyle name="Cálculo 2 2 6 2 2 2 2 3" xfId="8642" xr:uid="{00000000-0005-0000-0000-0000AD130000}"/>
    <cellStyle name="Cálculo 2 2 6 2 2 2 3" xfId="8643" xr:uid="{00000000-0005-0000-0000-0000AE130000}"/>
    <cellStyle name="Cálculo 2 2 6 2 2 2 3 2" xfId="8644" xr:uid="{00000000-0005-0000-0000-0000AF130000}"/>
    <cellStyle name="Cálculo 2 2 6 2 2 2 4" xfId="8645" xr:uid="{00000000-0005-0000-0000-0000B0130000}"/>
    <cellStyle name="Cálculo 2 2 6 2 2 2 4 2" xfId="8646" xr:uid="{00000000-0005-0000-0000-0000B1130000}"/>
    <cellStyle name="Cálculo 2 2 6 2 2 2 5" xfId="8647" xr:uid="{00000000-0005-0000-0000-0000B2130000}"/>
    <cellStyle name="Cálculo 2 2 6 2 2 3" xfId="8648" xr:uid="{00000000-0005-0000-0000-0000B3130000}"/>
    <cellStyle name="Cálculo 2 2 6 2 2 3 2" xfId="8649" xr:uid="{00000000-0005-0000-0000-0000B4130000}"/>
    <cellStyle name="Cálculo 2 2 6 2 2 3 2 2" xfId="8650" xr:uid="{00000000-0005-0000-0000-0000B5130000}"/>
    <cellStyle name="Cálculo 2 2 6 2 2 3 3" xfId="8651" xr:uid="{00000000-0005-0000-0000-0000B6130000}"/>
    <cellStyle name="Cálculo 2 2 6 2 2 4" xfId="8652" xr:uid="{00000000-0005-0000-0000-0000B7130000}"/>
    <cellStyle name="Cálculo 2 2 6 2 2 4 2" xfId="8653" xr:uid="{00000000-0005-0000-0000-0000B8130000}"/>
    <cellStyle name="Cálculo 2 2 6 2 2 5" xfId="8654" xr:uid="{00000000-0005-0000-0000-0000B9130000}"/>
    <cellStyle name="Cálculo 2 2 6 2 2 5 2" xfId="8655" xr:uid="{00000000-0005-0000-0000-0000BA130000}"/>
    <cellStyle name="Cálculo 2 2 6 2 2 6" xfId="8656" xr:uid="{00000000-0005-0000-0000-0000BB130000}"/>
    <cellStyle name="Cálculo 2 2 6 2 3" xfId="8657" xr:uid="{00000000-0005-0000-0000-0000BC130000}"/>
    <cellStyle name="Cálculo 2 2 6 2 3 2" xfId="8658" xr:uid="{00000000-0005-0000-0000-0000BD130000}"/>
    <cellStyle name="Cálculo 2 2 6 2 3 2 2" xfId="8659" xr:uid="{00000000-0005-0000-0000-0000BE130000}"/>
    <cellStyle name="Cálculo 2 2 6 2 3 2 2 2" xfId="8660" xr:uid="{00000000-0005-0000-0000-0000BF130000}"/>
    <cellStyle name="Cálculo 2 2 6 2 3 2 2 2 2" xfId="8661" xr:uid="{00000000-0005-0000-0000-0000C0130000}"/>
    <cellStyle name="Cálculo 2 2 6 2 3 2 2 3" xfId="8662" xr:uid="{00000000-0005-0000-0000-0000C1130000}"/>
    <cellStyle name="Cálculo 2 2 6 2 3 2 3" xfId="8663" xr:uid="{00000000-0005-0000-0000-0000C2130000}"/>
    <cellStyle name="Cálculo 2 2 6 2 3 2 3 2" xfId="8664" xr:uid="{00000000-0005-0000-0000-0000C3130000}"/>
    <cellStyle name="Cálculo 2 2 6 2 3 2 4" xfId="8665" xr:uid="{00000000-0005-0000-0000-0000C4130000}"/>
    <cellStyle name="Cálculo 2 2 6 2 3 2 4 2" xfId="8666" xr:uid="{00000000-0005-0000-0000-0000C5130000}"/>
    <cellStyle name="Cálculo 2 2 6 2 3 2 5" xfId="8667" xr:uid="{00000000-0005-0000-0000-0000C6130000}"/>
    <cellStyle name="Cálculo 2 2 6 2 3 3" xfId="8668" xr:uid="{00000000-0005-0000-0000-0000C7130000}"/>
    <cellStyle name="Cálculo 2 2 6 2 3 3 2" xfId="8669" xr:uid="{00000000-0005-0000-0000-0000C8130000}"/>
    <cellStyle name="Cálculo 2 2 6 2 3 3 2 2" xfId="8670" xr:uid="{00000000-0005-0000-0000-0000C9130000}"/>
    <cellStyle name="Cálculo 2 2 6 2 3 3 3" xfId="8671" xr:uid="{00000000-0005-0000-0000-0000CA130000}"/>
    <cellStyle name="Cálculo 2 2 6 2 3 4" xfId="8672" xr:uid="{00000000-0005-0000-0000-0000CB130000}"/>
    <cellStyle name="Cálculo 2 2 6 2 3 4 2" xfId="8673" xr:uid="{00000000-0005-0000-0000-0000CC130000}"/>
    <cellStyle name="Cálculo 2 2 6 2 3 5" xfId="8674" xr:uid="{00000000-0005-0000-0000-0000CD130000}"/>
    <cellStyle name="Cálculo 2 2 6 2 3 5 2" xfId="8675" xr:uid="{00000000-0005-0000-0000-0000CE130000}"/>
    <cellStyle name="Cálculo 2 2 6 2 3 6" xfId="8676" xr:uid="{00000000-0005-0000-0000-0000CF130000}"/>
    <cellStyle name="Cálculo 2 2 6 2 4" xfId="8677" xr:uid="{00000000-0005-0000-0000-0000D0130000}"/>
    <cellStyle name="Cálculo 2 2 6 2 4 2" xfId="8678" xr:uid="{00000000-0005-0000-0000-0000D1130000}"/>
    <cellStyle name="Cálculo 2 2 6 2 4 2 2" xfId="8679" xr:uid="{00000000-0005-0000-0000-0000D2130000}"/>
    <cellStyle name="Cálculo 2 2 6 2 4 2 2 2" xfId="8680" xr:uid="{00000000-0005-0000-0000-0000D3130000}"/>
    <cellStyle name="Cálculo 2 2 6 2 4 2 3" xfId="8681" xr:uid="{00000000-0005-0000-0000-0000D4130000}"/>
    <cellStyle name="Cálculo 2 2 6 2 4 3" xfId="8682" xr:uid="{00000000-0005-0000-0000-0000D5130000}"/>
    <cellStyle name="Cálculo 2 2 6 2 4 3 2" xfId="8683" xr:uid="{00000000-0005-0000-0000-0000D6130000}"/>
    <cellStyle name="Cálculo 2 2 6 2 4 4" xfId="8684" xr:uid="{00000000-0005-0000-0000-0000D7130000}"/>
    <cellStyle name="Cálculo 2 2 6 2 4 4 2" xfId="8685" xr:uid="{00000000-0005-0000-0000-0000D8130000}"/>
    <cellStyle name="Cálculo 2 2 6 2 4 5" xfId="8686" xr:uid="{00000000-0005-0000-0000-0000D9130000}"/>
    <cellStyle name="Cálculo 2 2 6 2 5" xfId="8687" xr:uid="{00000000-0005-0000-0000-0000DA130000}"/>
    <cellStyle name="Cálculo 2 2 6 2 5 2" xfId="8688" xr:uid="{00000000-0005-0000-0000-0000DB130000}"/>
    <cellStyle name="Cálculo 2 2 6 2 5 2 2" xfId="8689" xr:uid="{00000000-0005-0000-0000-0000DC130000}"/>
    <cellStyle name="Cálculo 2 2 6 2 5 2 2 2" xfId="8690" xr:uid="{00000000-0005-0000-0000-0000DD130000}"/>
    <cellStyle name="Cálculo 2 2 6 2 5 2 3" xfId="8691" xr:uid="{00000000-0005-0000-0000-0000DE130000}"/>
    <cellStyle name="Cálculo 2 2 6 2 5 3" xfId="8692" xr:uid="{00000000-0005-0000-0000-0000DF130000}"/>
    <cellStyle name="Cálculo 2 2 6 2 5 3 2" xfId="8693" xr:uid="{00000000-0005-0000-0000-0000E0130000}"/>
    <cellStyle name="Cálculo 2 2 6 2 5 4" xfId="8694" xr:uid="{00000000-0005-0000-0000-0000E1130000}"/>
    <cellStyle name="Cálculo 2 2 6 2 5 4 2" xfId="8695" xr:uid="{00000000-0005-0000-0000-0000E2130000}"/>
    <cellStyle name="Cálculo 2 2 6 2 5 5" xfId="8696" xr:uid="{00000000-0005-0000-0000-0000E3130000}"/>
    <cellStyle name="Cálculo 2 2 6 2 6" xfId="8697" xr:uid="{00000000-0005-0000-0000-0000E4130000}"/>
    <cellStyle name="Cálculo 2 2 6 2 6 2" xfId="8698" xr:uid="{00000000-0005-0000-0000-0000E5130000}"/>
    <cellStyle name="Cálculo 2 2 6 2 6 2 2" xfId="8699" xr:uid="{00000000-0005-0000-0000-0000E6130000}"/>
    <cellStyle name="Cálculo 2 2 6 2 6 3" xfId="8700" xr:uid="{00000000-0005-0000-0000-0000E7130000}"/>
    <cellStyle name="Cálculo 2 2 6 2 7" xfId="8701" xr:uid="{00000000-0005-0000-0000-0000E8130000}"/>
    <cellStyle name="Cálculo 2 2 6 2 7 2" xfId="8702" xr:uid="{00000000-0005-0000-0000-0000E9130000}"/>
    <cellStyle name="Cálculo 2 2 6 2 8" xfId="8703" xr:uid="{00000000-0005-0000-0000-0000EA130000}"/>
    <cellStyle name="Cálculo 2 2 6 2 8 2" xfId="8704" xr:uid="{00000000-0005-0000-0000-0000EB130000}"/>
    <cellStyle name="Cálculo 2 2 6 2 9" xfId="8705" xr:uid="{00000000-0005-0000-0000-0000EC130000}"/>
    <cellStyle name="Cálculo 2 2 6 3" xfId="8706" xr:uid="{00000000-0005-0000-0000-0000ED130000}"/>
    <cellStyle name="Cálculo 2 2 6 3 2" xfId="8707" xr:uid="{00000000-0005-0000-0000-0000EE130000}"/>
    <cellStyle name="Cálculo 2 2 6 4" xfId="8708" xr:uid="{00000000-0005-0000-0000-0000EF130000}"/>
    <cellStyle name="Cálculo 2 2 6 4 2" xfId="8709" xr:uid="{00000000-0005-0000-0000-0000F0130000}"/>
    <cellStyle name="Cálculo 2 2 6 5" xfId="8710" xr:uid="{00000000-0005-0000-0000-0000F1130000}"/>
    <cellStyle name="Cálculo 2 2 6 5 2" xfId="8711" xr:uid="{00000000-0005-0000-0000-0000F2130000}"/>
    <cellStyle name="Cálculo 2 2 6 6" xfId="8712" xr:uid="{00000000-0005-0000-0000-0000F3130000}"/>
    <cellStyle name="Cálculo 2 2 6 6 2" xfId="8713" xr:uid="{00000000-0005-0000-0000-0000F4130000}"/>
    <cellStyle name="Cálculo 2 2 7" xfId="8714" xr:uid="{00000000-0005-0000-0000-0000F5130000}"/>
    <cellStyle name="Cálculo 2 2 7 2" xfId="8715" xr:uid="{00000000-0005-0000-0000-0000F6130000}"/>
    <cellStyle name="Cálculo 2 2 7 2 2" xfId="8716" xr:uid="{00000000-0005-0000-0000-0000F7130000}"/>
    <cellStyle name="Cálculo 2 2 7 2 2 2" xfId="8717" xr:uid="{00000000-0005-0000-0000-0000F8130000}"/>
    <cellStyle name="Cálculo 2 2 7 2 2 2 2" xfId="8718" xr:uid="{00000000-0005-0000-0000-0000F9130000}"/>
    <cellStyle name="Cálculo 2 2 7 2 2 2 2 2" xfId="8719" xr:uid="{00000000-0005-0000-0000-0000FA130000}"/>
    <cellStyle name="Cálculo 2 2 7 2 2 2 3" xfId="8720" xr:uid="{00000000-0005-0000-0000-0000FB130000}"/>
    <cellStyle name="Cálculo 2 2 7 2 2 3" xfId="8721" xr:uid="{00000000-0005-0000-0000-0000FC130000}"/>
    <cellStyle name="Cálculo 2 2 7 2 2 3 2" xfId="8722" xr:uid="{00000000-0005-0000-0000-0000FD130000}"/>
    <cellStyle name="Cálculo 2 2 7 2 2 4" xfId="8723" xr:uid="{00000000-0005-0000-0000-0000FE130000}"/>
    <cellStyle name="Cálculo 2 2 7 2 2 4 2" xfId="8724" xr:uid="{00000000-0005-0000-0000-0000FF130000}"/>
    <cellStyle name="Cálculo 2 2 7 2 2 5" xfId="8725" xr:uid="{00000000-0005-0000-0000-000000140000}"/>
    <cellStyle name="Cálculo 2 2 7 2 3" xfId="8726" xr:uid="{00000000-0005-0000-0000-000001140000}"/>
    <cellStyle name="Cálculo 2 2 7 2 3 2" xfId="8727" xr:uid="{00000000-0005-0000-0000-000002140000}"/>
    <cellStyle name="Cálculo 2 2 7 2 3 2 2" xfId="8728" xr:uid="{00000000-0005-0000-0000-000003140000}"/>
    <cellStyle name="Cálculo 2 2 7 2 3 3" xfId="8729" xr:uid="{00000000-0005-0000-0000-000004140000}"/>
    <cellStyle name="Cálculo 2 2 7 2 4" xfId="8730" xr:uid="{00000000-0005-0000-0000-000005140000}"/>
    <cellStyle name="Cálculo 2 2 7 2 4 2" xfId="8731" xr:uid="{00000000-0005-0000-0000-000006140000}"/>
    <cellStyle name="Cálculo 2 2 7 2 5" xfId="8732" xr:uid="{00000000-0005-0000-0000-000007140000}"/>
    <cellStyle name="Cálculo 2 2 7 2 5 2" xfId="8733" xr:uid="{00000000-0005-0000-0000-000008140000}"/>
    <cellStyle name="Cálculo 2 2 7 2 6" xfId="8734" xr:uid="{00000000-0005-0000-0000-000009140000}"/>
    <cellStyle name="Cálculo 2 2 7 3" xfId="8735" xr:uid="{00000000-0005-0000-0000-00000A140000}"/>
    <cellStyle name="Cálculo 2 2 7 3 2" xfId="8736" xr:uid="{00000000-0005-0000-0000-00000B140000}"/>
    <cellStyle name="Cálculo 2 2 7 3 2 2" xfId="8737" xr:uid="{00000000-0005-0000-0000-00000C140000}"/>
    <cellStyle name="Cálculo 2 2 7 3 2 2 2" xfId="8738" xr:uid="{00000000-0005-0000-0000-00000D140000}"/>
    <cellStyle name="Cálculo 2 2 7 3 2 2 2 2" xfId="8739" xr:uid="{00000000-0005-0000-0000-00000E140000}"/>
    <cellStyle name="Cálculo 2 2 7 3 2 2 3" xfId="8740" xr:uid="{00000000-0005-0000-0000-00000F140000}"/>
    <cellStyle name="Cálculo 2 2 7 3 2 3" xfId="8741" xr:uid="{00000000-0005-0000-0000-000010140000}"/>
    <cellStyle name="Cálculo 2 2 7 3 2 3 2" xfId="8742" xr:uid="{00000000-0005-0000-0000-000011140000}"/>
    <cellStyle name="Cálculo 2 2 7 3 2 4" xfId="8743" xr:uid="{00000000-0005-0000-0000-000012140000}"/>
    <cellStyle name="Cálculo 2 2 7 3 2 4 2" xfId="8744" xr:uid="{00000000-0005-0000-0000-000013140000}"/>
    <cellStyle name="Cálculo 2 2 7 3 2 5" xfId="8745" xr:uid="{00000000-0005-0000-0000-000014140000}"/>
    <cellStyle name="Cálculo 2 2 7 3 3" xfId="8746" xr:uid="{00000000-0005-0000-0000-000015140000}"/>
    <cellStyle name="Cálculo 2 2 7 3 3 2" xfId="8747" xr:uid="{00000000-0005-0000-0000-000016140000}"/>
    <cellStyle name="Cálculo 2 2 7 3 3 2 2" xfId="8748" xr:uid="{00000000-0005-0000-0000-000017140000}"/>
    <cellStyle name="Cálculo 2 2 7 3 3 3" xfId="8749" xr:uid="{00000000-0005-0000-0000-000018140000}"/>
    <cellStyle name="Cálculo 2 2 7 3 4" xfId="8750" xr:uid="{00000000-0005-0000-0000-000019140000}"/>
    <cellStyle name="Cálculo 2 2 7 3 4 2" xfId="8751" xr:uid="{00000000-0005-0000-0000-00001A140000}"/>
    <cellStyle name="Cálculo 2 2 7 3 5" xfId="8752" xr:uid="{00000000-0005-0000-0000-00001B140000}"/>
    <cellStyle name="Cálculo 2 2 7 3 5 2" xfId="8753" xr:uid="{00000000-0005-0000-0000-00001C140000}"/>
    <cellStyle name="Cálculo 2 2 7 3 6" xfId="8754" xr:uid="{00000000-0005-0000-0000-00001D140000}"/>
    <cellStyle name="Cálculo 2 2 7 4" xfId="8755" xr:uid="{00000000-0005-0000-0000-00001E140000}"/>
    <cellStyle name="Cálculo 2 2 7 4 2" xfId="8756" xr:uid="{00000000-0005-0000-0000-00001F140000}"/>
    <cellStyle name="Cálculo 2 2 7 4 2 2" xfId="8757" xr:uid="{00000000-0005-0000-0000-000020140000}"/>
    <cellStyle name="Cálculo 2 2 7 4 2 2 2" xfId="8758" xr:uid="{00000000-0005-0000-0000-000021140000}"/>
    <cellStyle name="Cálculo 2 2 7 4 2 3" xfId="8759" xr:uid="{00000000-0005-0000-0000-000022140000}"/>
    <cellStyle name="Cálculo 2 2 7 4 3" xfId="8760" xr:uid="{00000000-0005-0000-0000-000023140000}"/>
    <cellStyle name="Cálculo 2 2 7 4 3 2" xfId="8761" xr:uid="{00000000-0005-0000-0000-000024140000}"/>
    <cellStyle name="Cálculo 2 2 7 4 4" xfId="8762" xr:uid="{00000000-0005-0000-0000-000025140000}"/>
    <cellStyle name="Cálculo 2 2 7 4 4 2" xfId="8763" xr:uid="{00000000-0005-0000-0000-000026140000}"/>
    <cellStyle name="Cálculo 2 2 7 4 5" xfId="8764" xr:uid="{00000000-0005-0000-0000-000027140000}"/>
    <cellStyle name="Cálculo 2 2 7 5" xfId="8765" xr:uid="{00000000-0005-0000-0000-000028140000}"/>
    <cellStyle name="Cálculo 2 2 7 5 2" xfId="8766" xr:uid="{00000000-0005-0000-0000-000029140000}"/>
    <cellStyle name="Cálculo 2 2 7 5 2 2" xfId="8767" xr:uid="{00000000-0005-0000-0000-00002A140000}"/>
    <cellStyle name="Cálculo 2 2 7 5 2 2 2" xfId="8768" xr:uid="{00000000-0005-0000-0000-00002B140000}"/>
    <cellStyle name="Cálculo 2 2 7 5 2 3" xfId="8769" xr:uid="{00000000-0005-0000-0000-00002C140000}"/>
    <cellStyle name="Cálculo 2 2 7 5 3" xfId="8770" xr:uid="{00000000-0005-0000-0000-00002D140000}"/>
    <cellStyle name="Cálculo 2 2 7 5 3 2" xfId="8771" xr:uid="{00000000-0005-0000-0000-00002E140000}"/>
    <cellStyle name="Cálculo 2 2 7 5 4" xfId="8772" xr:uid="{00000000-0005-0000-0000-00002F140000}"/>
    <cellStyle name="Cálculo 2 2 7 5 4 2" xfId="8773" xr:uid="{00000000-0005-0000-0000-000030140000}"/>
    <cellStyle name="Cálculo 2 2 7 5 5" xfId="8774" xr:uid="{00000000-0005-0000-0000-000031140000}"/>
    <cellStyle name="Cálculo 2 2 7 6" xfId="8775" xr:uid="{00000000-0005-0000-0000-000032140000}"/>
    <cellStyle name="Cálculo 2 2 7 6 2" xfId="8776" xr:uid="{00000000-0005-0000-0000-000033140000}"/>
    <cellStyle name="Cálculo 2 2 7 6 2 2" xfId="8777" xr:uid="{00000000-0005-0000-0000-000034140000}"/>
    <cellStyle name="Cálculo 2 2 7 6 3" xfId="8778" xr:uid="{00000000-0005-0000-0000-000035140000}"/>
    <cellStyle name="Cálculo 2 2 7 7" xfId="8779" xr:uid="{00000000-0005-0000-0000-000036140000}"/>
    <cellStyle name="Cálculo 2 2 7 7 2" xfId="8780" xr:uid="{00000000-0005-0000-0000-000037140000}"/>
    <cellStyle name="Cálculo 2 2 7 8" xfId="8781" xr:uid="{00000000-0005-0000-0000-000038140000}"/>
    <cellStyle name="Cálculo 2 2 7 8 2" xfId="8782" xr:uid="{00000000-0005-0000-0000-000039140000}"/>
    <cellStyle name="Cálculo 2 2 7 9" xfId="8783" xr:uid="{00000000-0005-0000-0000-00003A140000}"/>
    <cellStyle name="Cálculo 2 3" xfId="8784" xr:uid="{00000000-0005-0000-0000-00003B140000}"/>
    <cellStyle name="Cálculo 2 3 2" xfId="8785" xr:uid="{00000000-0005-0000-0000-00003C140000}"/>
    <cellStyle name="Cálculo 2 3 2 2" xfId="8786" xr:uid="{00000000-0005-0000-0000-00003D140000}"/>
    <cellStyle name="Cálculo 2 3 2 2 2" xfId="8787" xr:uid="{00000000-0005-0000-0000-00003E140000}"/>
    <cellStyle name="Cálculo 2 3 2 2 2 2" xfId="8788" xr:uid="{00000000-0005-0000-0000-00003F140000}"/>
    <cellStyle name="Cálculo 2 3 2 2 2 2 2" xfId="8789" xr:uid="{00000000-0005-0000-0000-000040140000}"/>
    <cellStyle name="Cálculo 2 3 2 2 2 2 2 2" xfId="8790" xr:uid="{00000000-0005-0000-0000-000041140000}"/>
    <cellStyle name="Cálculo 2 3 2 2 2 2 2 2 2" xfId="8791" xr:uid="{00000000-0005-0000-0000-000042140000}"/>
    <cellStyle name="Cálculo 2 3 2 2 2 2 2 2 2 2" xfId="8792" xr:uid="{00000000-0005-0000-0000-000043140000}"/>
    <cellStyle name="Cálculo 2 3 2 2 2 2 2 2 3" xfId="8793" xr:uid="{00000000-0005-0000-0000-000044140000}"/>
    <cellStyle name="Cálculo 2 3 2 2 2 2 2 3" xfId="8794" xr:uid="{00000000-0005-0000-0000-000045140000}"/>
    <cellStyle name="Cálculo 2 3 2 2 2 2 2 3 2" xfId="8795" xr:uid="{00000000-0005-0000-0000-000046140000}"/>
    <cellStyle name="Cálculo 2 3 2 2 2 2 2 4" xfId="8796" xr:uid="{00000000-0005-0000-0000-000047140000}"/>
    <cellStyle name="Cálculo 2 3 2 2 2 2 2 4 2" xfId="8797" xr:uid="{00000000-0005-0000-0000-000048140000}"/>
    <cellStyle name="Cálculo 2 3 2 2 2 2 2 5" xfId="8798" xr:uid="{00000000-0005-0000-0000-000049140000}"/>
    <cellStyle name="Cálculo 2 3 2 2 2 2 3" xfId="8799" xr:uid="{00000000-0005-0000-0000-00004A140000}"/>
    <cellStyle name="Cálculo 2 3 2 2 2 2 3 2" xfId="8800" xr:uid="{00000000-0005-0000-0000-00004B140000}"/>
    <cellStyle name="Cálculo 2 3 2 2 2 2 3 2 2" xfId="8801" xr:uid="{00000000-0005-0000-0000-00004C140000}"/>
    <cellStyle name="Cálculo 2 3 2 2 2 2 3 3" xfId="8802" xr:uid="{00000000-0005-0000-0000-00004D140000}"/>
    <cellStyle name="Cálculo 2 3 2 2 2 2 4" xfId="8803" xr:uid="{00000000-0005-0000-0000-00004E140000}"/>
    <cellStyle name="Cálculo 2 3 2 2 2 2 4 2" xfId="8804" xr:uid="{00000000-0005-0000-0000-00004F140000}"/>
    <cellStyle name="Cálculo 2 3 2 2 2 2 5" xfId="8805" xr:uid="{00000000-0005-0000-0000-000050140000}"/>
    <cellStyle name="Cálculo 2 3 2 2 2 2 5 2" xfId="8806" xr:uid="{00000000-0005-0000-0000-000051140000}"/>
    <cellStyle name="Cálculo 2 3 2 2 2 2 6" xfId="8807" xr:uid="{00000000-0005-0000-0000-000052140000}"/>
    <cellStyle name="Cálculo 2 3 2 2 2 3" xfId="8808" xr:uid="{00000000-0005-0000-0000-000053140000}"/>
    <cellStyle name="Cálculo 2 3 2 2 2 3 2" xfId="8809" xr:uid="{00000000-0005-0000-0000-000054140000}"/>
    <cellStyle name="Cálculo 2 3 2 2 2 3 2 2" xfId="8810" xr:uid="{00000000-0005-0000-0000-000055140000}"/>
    <cellStyle name="Cálculo 2 3 2 2 2 3 2 2 2" xfId="8811" xr:uid="{00000000-0005-0000-0000-000056140000}"/>
    <cellStyle name="Cálculo 2 3 2 2 2 3 2 2 2 2" xfId="8812" xr:uid="{00000000-0005-0000-0000-000057140000}"/>
    <cellStyle name="Cálculo 2 3 2 2 2 3 2 2 3" xfId="8813" xr:uid="{00000000-0005-0000-0000-000058140000}"/>
    <cellStyle name="Cálculo 2 3 2 2 2 3 2 3" xfId="8814" xr:uid="{00000000-0005-0000-0000-000059140000}"/>
    <cellStyle name="Cálculo 2 3 2 2 2 3 2 3 2" xfId="8815" xr:uid="{00000000-0005-0000-0000-00005A140000}"/>
    <cellStyle name="Cálculo 2 3 2 2 2 3 2 4" xfId="8816" xr:uid="{00000000-0005-0000-0000-00005B140000}"/>
    <cellStyle name="Cálculo 2 3 2 2 2 3 2 4 2" xfId="8817" xr:uid="{00000000-0005-0000-0000-00005C140000}"/>
    <cellStyle name="Cálculo 2 3 2 2 2 3 2 5" xfId="8818" xr:uid="{00000000-0005-0000-0000-00005D140000}"/>
    <cellStyle name="Cálculo 2 3 2 2 2 3 3" xfId="8819" xr:uid="{00000000-0005-0000-0000-00005E140000}"/>
    <cellStyle name="Cálculo 2 3 2 2 2 3 3 2" xfId="8820" xr:uid="{00000000-0005-0000-0000-00005F140000}"/>
    <cellStyle name="Cálculo 2 3 2 2 2 3 3 2 2" xfId="8821" xr:uid="{00000000-0005-0000-0000-000060140000}"/>
    <cellStyle name="Cálculo 2 3 2 2 2 3 3 3" xfId="8822" xr:uid="{00000000-0005-0000-0000-000061140000}"/>
    <cellStyle name="Cálculo 2 3 2 2 2 3 4" xfId="8823" xr:uid="{00000000-0005-0000-0000-000062140000}"/>
    <cellStyle name="Cálculo 2 3 2 2 2 3 4 2" xfId="8824" xr:uid="{00000000-0005-0000-0000-000063140000}"/>
    <cellStyle name="Cálculo 2 3 2 2 2 3 5" xfId="8825" xr:uid="{00000000-0005-0000-0000-000064140000}"/>
    <cellStyle name="Cálculo 2 3 2 2 2 3 5 2" xfId="8826" xr:uid="{00000000-0005-0000-0000-000065140000}"/>
    <cellStyle name="Cálculo 2 3 2 2 2 3 6" xfId="8827" xr:uid="{00000000-0005-0000-0000-000066140000}"/>
    <cellStyle name="Cálculo 2 3 2 2 2 4" xfId="8828" xr:uid="{00000000-0005-0000-0000-000067140000}"/>
    <cellStyle name="Cálculo 2 3 2 2 2 4 2" xfId="8829" xr:uid="{00000000-0005-0000-0000-000068140000}"/>
    <cellStyle name="Cálculo 2 3 2 2 2 4 2 2" xfId="8830" xr:uid="{00000000-0005-0000-0000-000069140000}"/>
    <cellStyle name="Cálculo 2 3 2 2 2 4 2 2 2" xfId="8831" xr:uid="{00000000-0005-0000-0000-00006A140000}"/>
    <cellStyle name="Cálculo 2 3 2 2 2 4 2 3" xfId="8832" xr:uid="{00000000-0005-0000-0000-00006B140000}"/>
    <cellStyle name="Cálculo 2 3 2 2 2 4 3" xfId="8833" xr:uid="{00000000-0005-0000-0000-00006C140000}"/>
    <cellStyle name="Cálculo 2 3 2 2 2 4 3 2" xfId="8834" xr:uid="{00000000-0005-0000-0000-00006D140000}"/>
    <cellStyle name="Cálculo 2 3 2 2 2 4 4" xfId="8835" xr:uid="{00000000-0005-0000-0000-00006E140000}"/>
    <cellStyle name="Cálculo 2 3 2 2 2 4 4 2" xfId="8836" xr:uid="{00000000-0005-0000-0000-00006F140000}"/>
    <cellStyle name="Cálculo 2 3 2 2 2 4 5" xfId="8837" xr:uid="{00000000-0005-0000-0000-000070140000}"/>
    <cellStyle name="Cálculo 2 3 2 2 2 5" xfId="8838" xr:uid="{00000000-0005-0000-0000-000071140000}"/>
    <cellStyle name="Cálculo 2 3 2 2 2 5 2" xfId="8839" xr:uid="{00000000-0005-0000-0000-000072140000}"/>
    <cellStyle name="Cálculo 2 3 2 2 2 5 2 2" xfId="8840" xr:uid="{00000000-0005-0000-0000-000073140000}"/>
    <cellStyle name="Cálculo 2 3 2 2 2 5 2 2 2" xfId="8841" xr:uid="{00000000-0005-0000-0000-000074140000}"/>
    <cellStyle name="Cálculo 2 3 2 2 2 5 2 3" xfId="8842" xr:uid="{00000000-0005-0000-0000-000075140000}"/>
    <cellStyle name="Cálculo 2 3 2 2 2 5 3" xfId="8843" xr:uid="{00000000-0005-0000-0000-000076140000}"/>
    <cellStyle name="Cálculo 2 3 2 2 2 5 3 2" xfId="8844" xr:uid="{00000000-0005-0000-0000-000077140000}"/>
    <cellStyle name="Cálculo 2 3 2 2 2 5 4" xfId="8845" xr:uid="{00000000-0005-0000-0000-000078140000}"/>
    <cellStyle name="Cálculo 2 3 2 2 2 5 4 2" xfId="8846" xr:uid="{00000000-0005-0000-0000-000079140000}"/>
    <cellStyle name="Cálculo 2 3 2 2 2 5 5" xfId="8847" xr:uid="{00000000-0005-0000-0000-00007A140000}"/>
    <cellStyle name="Cálculo 2 3 2 2 2 6" xfId="8848" xr:uid="{00000000-0005-0000-0000-00007B140000}"/>
    <cellStyle name="Cálculo 2 3 2 2 2 6 2" xfId="8849" xr:uid="{00000000-0005-0000-0000-00007C140000}"/>
    <cellStyle name="Cálculo 2 3 2 2 2 6 2 2" xfId="8850" xr:uid="{00000000-0005-0000-0000-00007D140000}"/>
    <cellStyle name="Cálculo 2 3 2 2 2 6 3" xfId="8851" xr:uid="{00000000-0005-0000-0000-00007E140000}"/>
    <cellStyle name="Cálculo 2 3 2 2 2 7" xfId="8852" xr:uid="{00000000-0005-0000-0000-00007F140000}"/>
    <cellStyle name="Cálculo 2 3 2 2 2 7 2" xfId="8853" xr:uid="{00000000-0005-0000-0000-000080140000}"/>
    <cellStyle name="Cálculo 2 3 2 2 2 8" xfId="8854" xr:uid="{00000000-0005-0000-0000-000081140000}"/>
    <cellStyle name="Cálculo 2 3 2 2 2 8 2" xfId="8855" xr:uid="{00000000-0005-0000-0000-000082140000}"/>
    <cellStyle name="Cálculo 2 3 2 2 2 9" xfId="8856" xr:uid="{00000000-0005-0000-0000-000083140000}"/>
    <cellStyle name="Cálculo 2 3 2 2 3" xfId="8857" xr:uid="{00000000-0005-0000-0000-000084140000}"/>
    <cellStyle name="Cálculo 2 3 2 2 3 2" xfId="8858" xr:uid="{00000000-0005-0000-0000-000085140000}"/>
    <cellStyle name="Cálculo 2 3 2 2 4" xfId="8859" xr:uid="{00000000-0005-0000-0000-000086140000}"/>
    <cellStyle name="Cálculo 2 3 2 2 4 2" xfId="8860" xr:uid="{00000000-0005-0000-0000-000087140000}"/>
    <cellStyle name="Cálculo 2 3 2 2 5" xfId="8861" xr:uid="{00000000-0005-0000-0000-000088140000}"/>
    <cellStyle name="Cálculo 2 3 2 2 5 2" xfId="8862" xr:uid="{00000000-0005-0000-0000-000089140000}"/>
    <cellStyle name="Cálculo 2 3 2 2 6" xfId="8863" xr:uid="{00000000-0005-0000-0000-00008A140000}"/>
    <cellStyle name="Cálculo 2 3 2 2 6 2" xfId="8864" xr:uid="{00000000-0005-0000-0000-00008B140000}"/>
    <cellStyle name="Cálculo 2 3 2 3" xfId="8865" xr:uid="{00000000-0005-0000-0000-00008C140000}"/>
    <cellStyle name="Cálculo 2 3 2 3 2" xfId="8866" xr:uid="{00000000-0005-0000-0000-00008D140000}"/>
    <cellStyle name="Cálculo 2 3 2 3 2 2" xfId="8867" xr:uid="{00000000-0005-0000-0000-00008E140000}"/>
    <cellStyle name="Cálculo 2 3 2 3 2 2 2" xfId="8868" xr:uid="{00000000-0005-0000-0000-00008F140000}"/>
    <cellStyle name="Cálculo 2 3 2 3 2 2 2 2" xfId="8869" xr:uid="{00000000-0005-0000-0000-000090140000}"/>
    <cellStyle name="Cálculo 2 3 2 3 2 2 2 2 2" xfId="8870" xr:uid="{00000000-0005-0000-0000-000091140000}"/>
    <cellStyle name="Cálculo 2 3 2 3 2 2 2 3" xfId="8871" xr:uid="{00000000-0005-0000-0000-000092140000}"/>
    <cellStyle name="Cálculo 2 3 2 3 2 2 3" xfId="8872" xr:uid="{00000000-0005-0000-0000-000093140000}"/>
    <cellStyle name="Cálculo 2 3 2 3 2 2 3 2" xfId="8873" xr:uid="{00000000-0005-0000-0000-000094140000}"/>
    <cellStyle name="Cálculo 2 3 2 3 2 2 4" xfId="8874" xr:uid="{00000000-0005-0000-0000-000095140000}"/>
    <cellStyle name="Cálculo 2 3 2 3 2 2 4 2" xfId="8875" xr:uid="{00000000-0005-0000-0000-000096140000}"/>
    <cellStyle name="Cálculo 2 3 2 3 2 2 5" xfId="8876" xr:uid="{00000000-0005-0000-0000-000097140000}"/>
    <cellStyle name="Cálculo 2 3 2 3 2 3" xfId="8877" xr:uid="{00000000-0005-0000-0000-000098140000}"/>
    <cellStyle name="Cálculo 2 3 2 3 2 3 2" xfId="8878" xr:uid="{00000000-0005-0000-0000-000099140000}"/>
    <cellStyle name="Cálculo 2 3 2 3 2 3 2 2" xfId="8879" xr:uid="{00000000-0005-0000-0000-00009A140000}"/>
    <cellStyle name="Cálculo 2 3 2 3 2 3 3" xfId="8880" xr:uid="{00000000-0005-0000-0000-00009B140000}"/>
    <cellStyle name="Cálculo 2 3 2 3 2 4" xfId="8881" xr:uid="{00000000-0005-0000-0000-00009C140000}"/>
    <cellStyle name="Cálculo 2 3 2 3 2 4 2" xfId="8882" xr:uid="{00000000-0005-0000-0000-00009D140000}"/>
    <cellStyle name="Cálculo 2 3 2 3 2 5" xfId="8883" xr:uid="{00000000-0005-0000-0000-00009E140000}"/>
    <cellStyle name="Cálculo 2 3 2 3 2 5 2" xfId="8884" xr:uid="{00000000-0005-0000-0000-00009F140000}"/>
    <cellStyle name="Cálculo 2 3 2 3 2 6" xfId="8885" xr:uid="{00000000-0005-0000-0000-0000A0140000}"/>
    <cellStyle name="Cálculo 2 3 2 3 3" xfId="8886" xr:uid="{00000000-0005-0000-0000-0000A1140000}"/>
    <cellStyle name="Cálculo 2 3 2 3 3 2" xfId="8887" xr:uid="{00000000-0005-0000-0000-0000A2140000}"/>
    <cellStyle name="Cálculo 2 3 2 3 3 2 2" xfId="8888" xr:uid="{00000000-0005-0000-0000-0000A3140000}"/>
    <cellStyle name="Cálculo 2 3 2 3 3 2 2 2" xfId="8889" xr:uid="{00000000-0005-0000-0000-0000A4140000}"/>
    <cellStyle name="Cálculo 2 3 2 3 3 2 2 2 2" xfId="8890" xr:uid="{00000000-0005-0000-0000-0000A5140000}"/>
    <cellStyle name="Cálculo 2 3 2 3 3 2 2 3" xfId="8891" xr:uid="{00000000-0005-0000-0000-0000A6140000}"/>
    <cellStyle name="Cálculo 2 3 2 3 3 2 3" xfId="8892" xr:uid="{00000000-0005-0000-0000-0000A7140000}"/>
    <cellStyle name="Cálculo 2 3 2 3 3 2 3 2" xfId="8893" xr:uid="{00000000-0005-0000-0000-0000A8140000}"/>
    <cellStyle name="Cálculo 2 3 2 3 3 2 4" xfId="8894" xr:uid="{00000000-0005-0000-0000-0000A9140000}"/>
    <cellStyle name="Cálculo 2 3 2 3 3 2 4 2" xfId="8895" xr:uid="{00000000-0005-0000-0000-0000AA140000}"/>
    <cellStyle name="Cálculo 2 3 2 3 3 2 5" xfId="8896" xr:uid="{00000000-0005-0000-0000-0000AB140000}"/>
    <cellStyle name="Cálculo 2 3 2 3 3 3" xfId="8897" xr:uid="{00000000-0005-0000-0000-0000AC140000}"/>
    <cellStyle name="Cálculo 2 3 2 3 3 3 2" xfId="8898" xr:uid="{00000000-0005-0000-0000-0000AD140000}"/>
    <cellStyle name="Cálculo 2 3 2 3 3 3 2 2" xfId="8899" xr:uid="{00000000-0005-0000-0000-0000AE140000}"/>
    <cellStyle name="Cálculo 2 3 2 3 3 3 3" xfId="8900" xr:uid="{00000000-0005-0000-0000-0000AF140000}"/>
    <cellStyle name="Cálculo 2 3 2 3 3 4" xfId="8901" xr:uid="{00000000-0005-0000-0000-0000B0140000}"/>
    <cellStyle name="Cálculo 2 3 2 3 3 4 2" xfId="8902" xr:uid="{00000000-0005-0000-0000-0000B1140000}"/>
    <cellStyle name="Cálculo 2 3 2 3 3 5" xfId="8903" xr:uid="{00000000-0005-0000-0000-0000B2140000}"/>
    <cellStyle name="Cálculo 2 3 2 3 3 5 2" xfId="8904" xr:uid="{00000000-0005-0000-0000-0000B3140000}"/>
    <cellStyle name="Cálculo 2 3 2 3 3 6" xfId="8905" xr:uid="{00000000-0005-0000-0000-0000B4140000}"/>
    <cellStyle name="Cálculo 2 3 2 3 4" xfId="8906" xr:uid="{00000000-0005-0000-0000-0000B5140000}"/>
    <cellStyle name="Cálculo 2 3 2 3 4 2" xfId="8907" xr:uid="{00000000-0005-0000-0000-0000B6140000}"/>
    <cellStyle name="Cálculo 2 3 2 3 4 2 2" xfId="8908" xr:uid="{00000000-0005-0000-0000-0000B7140000}"/>
    <cellStyle name="Cálculo 2 3 2 3 4 2 2 2" xfId="8909" xr:uid="{00000000-0005-0000-0000-0000B8140000}"/>
    <cellStyle name="Cálculo 2 3 2 3 4 2 3" xfId="8910" xr:uid="{00000000-0005-0000-0000-0000B9140000}"/>
    <cellStyle name="Cálculo 2 3 2 3 4 3" xfId="8911" xr:uid="{00000000-0005-0000-0000-0000BA140000}"/>
    <cellStyle name="Cálculo 2 3 2 3 4 3 2" xfId="8912" xr:uid="{00000000-0005-0000-0000-0000BB140000}"/>
    <cellStyle name="Cálculo 2 3 2 3 4 4" xfId="8913" xr:uid="{00000000-0005-0000-0000-0000BC140000}"/>
    <cellStyle name="Cálculo 2 3 2 3 4 4 2" xfId="8914" xr:uid="{00000000-0005-0000-0000-0000BD140000}"/>
    <cellStyle name="Cálculo 2 3 2 3 4 5" xfId="8915" xr:uid="{00000000-0005-0000-0000-0000BE140000}"/>
    <cellStyle name="Cálculo 2 3 2 3 5" xfId="8916" xr:uid="{00000000-0005-0000-0000-0000BF140000}"/>
    <cellStyle name="Cálculo 2 3 2 3 5 2" xfId="8917" xr:uid="{00000000-0005-0000-0000-0000C0140000}"/>
    <cellStyle name="Cálculo 2 3 2 3 5 2 2" xfId="8918" xr:uid="{00000000-0005-0000-0000-0000C1140000}"/>
    <cellStyle name="Cálculo 2 3 2 3 5 2 2 2" xfId="8919" xr:uid="{00000000-0005-0000-0000-0000C2140000}"/>
    <cellStyle name="Cálculo 2 3 2 3 5 2 3" xfId="8920" xr:uid="{00000000-0005-0000-0000-0000C3140000}"/>
    <cellStyle name="Cálculo 2 3 2 3 5 3" xfId="8921" xr:uid="{00000000-0005-0000-0000-0000C4140000}"/>
    <cellStyle name="Cálculo 2 3 2 3 5 3 2" xfId="8922" xr:uid="{00000000-0005-0000-0000-0000C5140000}"/>
    <cellStyle name="Cálculo 2 3 2 3 5 4" xfId="8923" xr:uid="{00000000-0005-0000-0000-0000C6140000}"/>
    <cellStyle name="Cálculo 2 3 2 3 5 4 2" xfId="8924" xr:uid="{00000000-0005-0000-0000-0000C7140000}"/>
    <cellStyle name="Cálculo 2 3 2 3 5 5" xfId="8925" xr:uid="{00000000-0005-0000-0000-0000C8140000}"/>
    <cellStyle name="Cálculo 2 3 2 3 6" xfId="8926" xr:uid="{00000000-0005-0000-0000-0000C9140000}"/>
    <cellStyle name="Cálculo 2 3 2 3 6 2" xfId="8927" xr:uid="{00000000-0005-0000-0000-0000CA140000}"/>
    <cellStyle name="Cálculo 2 3 2 3 6 2 2" xfId="8928" xr:uid="{00000000-0005-0000-0000-0000CB140000}"/>
    <cellStyle name="Cálculo 2 3 2 3 6 3" xfId="8929" xr:uid="{00000000-0005-0000-0000-0000CC140000}"/>
    <cellStyle name="Cálculo 2 3 2 3 7" xfId="8930" xr:uid="{00000000-0005-0000-0000-0000CD140000}"/>
    <cellStyle name="Cálculo 2 3 2 3 7 2" xfId="8931" xr:uid="{00000000-0005-0000-0000-0000CE140000}"/>
    <cellStyle name="Cálculo 2 3 2 3 8" xfId="8932" xr:uid="{00000000-0005-0000-0000-0000CF140000}"/>
    <cellStyle name="Cálculo 2 3 2 3 8 2" xfId="8933" xr:uid="{00000000-0005-0000-0000-0000D0140000}"/>
    <cellStyle name="Cálculo 2 3 2 3 9" xfId="8934" xr:uid="{00000000-0005-0000-0000-0000D1140000}"/>
    <cellStyle name="Cálculo 2 3 2 4" xfId="8935" xr:uid="{00000000-0005-0000-0000-0000D2140000}"/>
    <cellStyle name="Cálculo 2 3 2 4 2" xfId="8936" xr:uid="{00000000-0005-0000-0000-0000D3140000}"/>
    <cellStyle name="Cálculo 2 3 2 5" xfId="8937" xr:uid="{00000000-0005-0000-0000-0000D4140000}"/>
    <cellStyle name="Cálculo 2 3 2 5 2" xfId="8938" xr:uid="{00000000-0005-0000-0000-0000D5140000}"/>
    <cellStyle name="Cálculo 2 3 2 6" xfId="8939" xr:uid="{00000000-0005-0000-0000-0000D6140000}"/>
    <cellStyle name="Cálculo 2 3 2 6 2" xfId="8940" xr:uid="{00000000-0005-0000-0000-0000D7140000}"/>
    <cellStyle name="Cálculo 2 3 2 7" xfId="8941" xr:uid="{00000000-0005-0000-0000-0000D8140000}"/>
    <cellStyle name="Cálculo 2 3 2 7 2" xfId="8942" xr:uid="{00000000-0005-0000-0000-0000D9140000}"/>
    <cellStyle name="Cálculo 2 3 3" xfId="8943" xr:uid="{00000000-0005-0000-0000-0000DA140000}"/>
    <cellStyle name="Cálculo 2 3 3 2" xfId="8944" xr:uid="{00000000-0005-0000-0000-0000DB140000}"/>
    <cellStyle name="Cálculo 2 3 3 2 2" xfId="8945" xr:uid="{00000000-0005-0000-0000-0000DC140000}"/>
    <cellStyle name="Cálculo 2 3 3 2 2 2" xfId="8946" xr:uid="{00000000-0005-0000-0000-0000DD140000}"/>
    <cellStyle name="Cálculo 2 3 3 2 2 2 2" xfId="8947" xr:uid="{00000000-0005-0000-0000-0000DE140000}"/>
    <cellStyle name="Cálculo 2 3 3 2 2 2 2 2" xfId="8948" xr:uid="{00000000-0005-0000-0000-0000DF140000}"/>
    <cellStyle name="Cálculo 2 3 3 2 2 2 2 2 2" xfId="8949" xr:uid="{00000000-0005-0000-0000-0000E0140000}"/>
    <cellStyle name="Cálculo 2 3 3 2 2 2 2 2 2 2" xfId="8950" xr:uid="{00000000-0005-0000-0000-0000E1140000}"/>
    <cellStyle name="Cálculo 2 3 3 2 2 2 2 2 3" xfId="8951" xr:uid="{00000000-0005-0000-0000-0000E2140000}"/>
    <cellStyle name="Cálculo 2 3 3 2 2 2 2 3" xfId="8952" xr:uid="{00000000-0005-0000-0000-0000E3140000}"/>
    <cellStyle name="Cálculo 2 3 3 2 2 2 2 3 2" xfId="8953" xr:uid="{00000000-0005-0000-0000-0000E4140000}"/>
    <cellStyle name="Cálculo 2 3 3 2 2 2 2 4" xfId="8954" xr:uid="{00000000-0005-0000-0000-0000E5140000}"/>
    <cellStyle name="Cálculo 2 3 3 2 2 2 2 4 2" xfId="8955" xr:uid="{00000000-0005-0000-0000-0000E6140000}"/>
    <cellStyle name="Cálculo 2 3 3 2 2 2 2 5" xfId="8956" xr:uid="{00000000-0005-0000-0000-0000E7140000}"/>
    <cellStyle name="Cálculo 2 3 3 2 2 2 3" xfId="8957" xr:uid="{00000000-0005-0000-0000-0000E8140000}"/>
    <cellStyle name="Cálculo 2 3 3 2 2 2 3 2" xfId="8958" xr:uid="{00000000-0005-0000-0000-0000E9140000}"/>
    <cellStyle name="Cálculo 2 3 3 2 2 2 3 2 2" xfId="8959" xr:uid="{00000000-0005-0000-0000-0000EA140000}"/>
    <cellStyle name="Cálculo 2 3 3 2 2 2 3 3" xfId="8960" xr:uid="{00000000-0005-0000-0000-0000EB140000}"/>
    <cellStyle name="Cálculo 2 3 3 2 2 2 4" xfId="8961" xr:uid="{00000000-0005-0000-0000-0000EC140000}"/>
    <cellStyle name="Cálculo 2 3 3 2 2 2 4 2" xfId="8962" xr:uid="{00000000-0005-0000-0000-0000ED140000}"/>
    <cellStyle name="Cálculo 2 3 3 2 2 2 5" xfId="8963" xr:uid="{00000000-0005-0000-0000-0000EE140000}"/>
    <cellStyle name="Cálculo 2 3 3 2 2 2 5 2" xfId="8964" xr:uid="{00000000-0005-0000-0000-0000EF140000}"/>
    <cellStyle name="Cálculo 2 3 3 2 2 2 6" xfId="8965" xr:uid="{00000000-0005-0000-0000-0000F0140000}"/>
    <cellStyle name="Cálculo 2 3 3 2 2 3" xfId="8966" xr:uid="{00000000-0005-0000-0000-0000F1140000}"/>
    <cellStyle name="Cálculo 2 3 3 2 2 3 2" xfId="8967" xr:uid="{00000000-0005-0000-0000-0000F2140000}"/>
    <cellStyle name="Cálculo 2 3 3 2 2 3 2 2" xfId="8968" xr:uid="{00000000-0005-0000-0000-0000F3140000}"/>
    <cellStyle name="Cálculo 2 3 3 2 2 3 2 2 2" xfId="8969" xr:uid="{00000000-0005-0000-0000-0000F4140000}"/>
    <cellStyle name="Cálculo 2 3 3 2 2 3 2 2 2 2" xfId="8970" xr:uid="{00000000-0005-0000-0000-0000F5140000}"/>
    <cellStyle name="Cálculo 2 3 3 2 2 3 2 2 3" xfId="8971" xr:uid="{00000000-0005-0000-0000-0000F6140000}"/>
    <cellStyle name="Cálculo 2 3 3 2 2 3 2 3" xfId="8972" xr:uid="{00000000-0005-0000-0000-0000F7140000}"/>
    <cellStyle name="Cálculo 2 3 3 2 2 3 2 3 2" xfId="8973" xr:uid="{00000000-0005-0000-0000-0000F8140000}"/>
    <cellStyle name="Cálculo 2 3 3 2 2 3 2 4" xfId="8974" xr:uid="{00000000-0005-0000-0000-0000F9140000}"/>
    <cellStyle name="Cálculo 2 3 3 2 2 3 2 4 2" xfId="8975" xr:uid="{00000000-0005-0000-0000-0000FA140000}"/>
    <cellStyle name="Cálculo 2 3 3 2 2 3 2 5" xfId="8976" xr:uid="{00000000-0005-0000-0000-0000FB140000}"/>
    <cellStyle name="Cálculo 2 3 3 2 2 3 3" xfId="8977" xr:uid="{00000000-0005-0000-0000-0000FC140000}"/>
    <cellStyle name="Cálculo 2 3 3 2 2 3 3 2" xfId="8978" xr:uid="{00000000-0005-0000-0000-0000FD140000}"/>
    <cellStyle name="Cálculo 2 3 3 2 2 3 3 2 2" xfId="8979" xr:uid="{00000000-0005-0000-0000-0000FE140000}"/>
    <cellStyle name="Cálculo 2 3 3 2 2 3 3 3" xfId="8980" xr:uid="{00000000-0005-0000-0000-0000FF140000}"/>
    <cellStyle name="Cálculo 2 3 3 2 2 3 4" xfId="8981" xr:uid="{00000000-0005-0000-0000-000000150000}"/>
    <cellStyle name="Cálculo 2 3 3 2 2 3 4 2" xfId="8982" xr:uid="{00000000-0005-0000-0000-000001150000}"/>
    <cellStyle name="Cálculo 2 3 3 2 2 3 5" xfId="8983" xr:uid="{00000000-0005-0000-0000-000002150000}"/>
    <cellStyle name="Cálculo 2 3 3 2 2 3 5 2" xfId="8984" xr:uid="{00000000-0005-0000-0000-000003150000}"/>
    <cellStyle name="Cálculo 2 3 3 2 2 3 6" xfId="8985" xr:uid="{00000000-0005-0000-0000-000004150000}"/>
    <cellStyle name="Cálculo 2 3 3 2 2 4" xfId="8986" xr:uid="{00000000-0005-0000-0000-000005150000}"/>
    <cellStyle name="Cálculo 2 3 3 2 2 4 2" xfId="8987" xr:uid="{00000000-0005-0000-0000-000006150000}"/>
    <cellStyle name="Cálculo 2 3 3 2 2 4 2 2" xfId="8988" xr:uid="{00000000-0005-0000-0000-000007150000}"/>
    <cellStyle name="Cálculo 2 3 3 2 2 4 2 2 2" xfId="8989" xr:uid="{00000000-0005-0000-0000-000008150000}"/>
    <cellStyle name="Cálculo 2 3 3 2 2 4 2 3" xfId="8990" xr:uid="{00000000-0005-0000-0000-000009150000}"/>
    <cellStyle name="Cálculo 2 3 3 2 2 4 3" xfId="8991" xr:uid="{00000000-0005-0000-0000-00000A150000}"/>
    <cellStyle name="Cálculo 2 3 3 2 2 4 3 2" xfId="8992" xr:uid="{00000000-0005-0000-0000-00000B150000}"/>
    <cellStyle name="Cálculo 2 3 3 2 2 4 4" xfId="8993" xr:uid="{00000000-0005-0000-0000-00000C150000}"/>
    <cellStyle name="Cálculo 2 3 3 2 2 4 4 2" xfId="8994" xr:uid="{00000000-0005-0000-0000-00000D150000}"/>
    <cellStyle name="Cálculo 2 3 3 2 2 4 5" xfId="8995" xr:uid="{00000000-0005-0000-0000-00000E150000}"/>
    <cellStyle name="Cálculo 2 3 3 2 2 5" xfId="8996" xr:uid="{00000000-0005-0000-0000-00000F150000}"/>
    <cellStyle name="Cálculo 2 3 3 2 2 5 2" xfId="8997" xr:uid="{00000000-0005-0000-0000-000010150000}"/>
    <cellStyle name="Cálculo 2 3 3 2 2 5 2 2" xfId="8998" xr:uid="{00000000-0005-0000-0000-000011150000}"/>
    <cellStyle name="Cálculo 2 3 3 2 2 5 2 2 2" xfId="8999" xr:uid="{00000000-0005-0000-0000-000012150000}"/>
    <cellStyle name="Cálculo 2 3 3 2 2 5 2 3" xfId="9000" xr:uid="{00000000-0005-0000-0000-000013150000}"/>
    <cellStyle name="Cálculo 2 3 3 2 2 5 3" xfId="9001" xr:uid="{00000000-0005-0000-0000-000014150000}"/>
    <cellStyle name="Cálculo 2 3 3 2 2 5 3 2" xfId="9002" xr:uid="{00000000-0005-0000-0000-000015150000}"/>
    <cellStyle name="Cálculo 2 3 3 2 2 5 4" xfId="9003" xr:uid="{00000000-0005-0000-0000-000016150000}"/>
    <cellStyle name="Cálculo 2 3 3 2 2 5 4 2" xfId="9004" xr:uid="{00000000-0005-0000-0000-000017150000}"/>
    <cellStyle name="Cálculo 2 3 3 2 2 5 5" xfId="9005" xr:uid="{00000000-0005-0000-0000-000018150000}"/>
    <cellStyle name="Cálculo 2 3 3 2 2 6" xfId="9006" xr:uid="{00000000-0005-0000-0000-000019150000}"/>
    <cellStyle name="Cálculo 2 3 3 2 2 6 2" xfId="9007" xr:uid="{00000000-0005-0000-0000-00001A150000}"/>
    <cellStyle name="Cálculo 2 3 3 2 2 6 2 2" xfId="9008" xr:uid="{00000000-0005-0000-0000-00001B150000}"/>
    <cellStyle name="Cálculo 2 3 3 2 2 6 3" xfId="9009" xr:uid="{00000000-0005-0000-0000-00001C150000}"/>
    <cellStyle name="Cálculo 2 3 3 2 2 7" xfId="9010" xr:uid="{00000000-0005-0000-0000-00001D150000}"/>
    <cellStyle name="Cálculo 2 3 3 2 2 7 2" xfId="9011" xr:uid="{00000000-0005-0000-0000-00001E150000}"/>
    <cellStyle name="Cálculo 2 3 3 2 2 8" xfId="9012" xr:uid="{00000000-0005-0000-0000-00001F150000}"/>
    <cellStyle name="Cálculo 2 3 3 2 2 8 2" xfId="9013" xr:uid="{00000000-0005-0000-0000-000020150000}"/>
    <cellStyle name="Cálculo 2 3 3 2 2 9" xfId="9014" xr:uid="{00000000-0005-0000-0000-000021150000}"/>
    <cellStyle name="Cálculo 2 3 3 2 3" xfId="9015" xr:uid="{00000000-0005-0000-0000-000022150000}"/>
    <cellStyle name="Cálculo 2 3 3 2 3 2" xfId="9016" xr:uid="{00000000-0005-0000-0000-000023150000}"/>
    <cellStyle name="Cálculo 2 3 3 2 4" xfId="9017" xr:uid="{00000000-0005-0000-0000-000024150000}"/>
    <cellStyle name="Cálculo 2 3 3 2 4 2" xfId="9018" xr:uid="{00000000-0005-0000-0000-000025150000}"/>
    <cellStyle name="Cálculo 2 3 3 2 5" xfId="9019" xr:uid="{00000000-0005-0000-0000-000026150000}"/>
    <cellStyle name="Cálculo 2 3 3 2 5 2" xfId="9020" xr:uid="{00000000-0005-0000-0000-000027150000}"/>
    <cellStyle name="Cálculo 2 3 3 2 6" xfId="9021" xr:uid="{00000000-0005-0000-0000-000028150000}"/>
    <cellStyle name="Cálculo 2 3 3 2 6 2" xfId="9022" xr:uid="{00000000-0005-0000-0000-000029150000}"/>
    <cellStyle name="Cálculo 2 3 3 3" xfId="9023" xr:uid="{00000000-0005-0000-0000-00002A150000}"/>
    <cellStyle name="Cálculo 2 3 3 3 2" xfId="9024" xr:uid="{00000000-0005-0000-0000-00002B150000}"/>
    <cellStyle name="Cálculo 2 3 3 3 2 2" xfId="9025" xr:uid="{00000000-0005-0000-0000-00002C150000}"/>
    <cellStyle name="Cálculo 2 3 3 3 2 2 2" xfId="9026" xr:uid="{00000000-0005-0000-0000-00002D150000}"/>
    <cellStyle name="Cálculo 2 3 3 3 2 2 2 2" xfId="9027" xr:uid="{00000000-0005-0000-0000-00002E150000}"/>
    <cellStyle name="Cálculo 2 3 3 3 2 2 2 2 2" xfId="9028" xr:uid="{00000000-0005-0000-0000-00002F150000}"/>
    <cellStyle name="Cálculo 2 3 3 3 2 2 2 3" xfId="9029" xr:uid="{00000000-0005-0000-0000-000030150000}"/>
    <cellStyle name="Cálculo 2 3 3 3 2 2 3" xfId="9030" xr:uid="{00000000-0005-0000-0000-000031150000}"/>
    <cellStyle name="Cálculo 2 3 3 3 2 2 3 2" xfId="9031" xr:uid="{00000000-0005-0000-0000-000032150000}"/>
    <cellStyle name="Cálculo 2 3 3 3 2 2 4" xfId="9032" xr:uid="{00000000-0005-0000-0000-000033150000}"/>
    <cellStyle name="Cálculo 2 3 3 3 2 2 4 2" xfId="9033" xr:uid="{00000000-0005-0000-0000-000034150000}"/>
    <cellStyle name="Cálculo 2 3 3 3 2 2 5" xfId="9034" xr:uid="{00000000-0005-0000-0000-000035150000}"/>
    <cellStyle name="Cálculo 2 3 3 3 2 3" xfId="9035" xr:uid="{00000000-0005-0000-0000-000036150000}"/>
    <cellStyle name="Cálculo 2 3 3 3 2 3 2" xfId="9036" xr:uid="{00000000-0005-0000-0000-000037150000}"/>
    <cellStyle name="Cálculo 2 3 3 3 2 3 2 2" xfId="9037" xr:uid="{00000000-0005-0000-0000-000038150000}"/>
    <cellStyle name="Cálculo 2 3 3 3 2 3 3" xfId="9038" xr:uid="{00000000-0005-0000-0000-000039150000}"/>
    <cellStyle name="Cálculo 2 3 3 3 2 4" xfId="9039" xr:uid="{00000000-0005-0000-0000-00003A150000}"/>
    <cellStyle name="Cálculo 2 3 3 3 2 4 2" xfId="9040" xr:uid="{00000000-0005-0000-0000-00003B150000}"/>
    <cellStyle name="Cálculo 2 3 3 3 2 5" xfId="9041" xr:uid="{00000000-0005-0000-0000-00003C150000}"/>
    <cellStyle name="Cálculo 2 3 3 3 2 5 2" xfId="9042" xr:uid="{00000000-0005-0000-0000-00003D150000}"/>
    <cellStyle name="Cálculo 2 3 3 3 2 6" xfId="9043" xr:uid="{00000000-0005-0000-0000-00003E150000}"/>
    <cellStyle name="Cálculo 2 3 3 3 3" xfId="9044" xr:uid="{00000000-0005-0000-0000-00003F150000}"/>
    <cellStyle name="Cálculo 2 3 3 3 3 2" xfId="9045" xr:uid="{00000000-0005-0000-0000-000040150000}"/>
    <cellStyle name="Cálculo 2 3 3 3 3 2 2" xfId="9046" xr:uid="{00000000-0005-0000-0000-000041150000}"/>
    <cellStyle name="Cálculo 2 3 3 3 3 2 2 2" xfId="9047" xr:uid="{00000000-0005-0000-0000-000042150000}"/>
    <cellStyle name="Cálculo 2 3 3 3 3 2 2 2 2" xfId="9048" xr:uid="{00000000-0005-0000-0000-000043150000}"/>
    <cellStyle name="Cálculo 2 3 3 3 3 2 2 3" xfId="9049" xr:uid="{00000000-0005-0000-0000-000044150000}"/>
    <cellStyle name="Cálculo 2 3 3 3 3 2 3" xfId="9050" xr:uid="{00000000-0005-0000-0000-000045150000}"/>
    <cellStyle name="Cálculo 2 3 3 3 3 2 3 2" xfId="9051" xr:uid="{00000000-0005-0000-0000-000046150000}"/>
    <cellStyle name="Cálculo 2 3 3 3 3 2 4" xfId="9052" xr:uid="{00000000-0005-0000-0000-000047150000}"/>
    <cellStyle name="Cálculo 2 3 3 3 3 2 4 2" xfId="9053" xr:uid="{00000000-0005-0000-0000-000048150000}"/>
    <cellStyle name="Cálculo 2 3 3 3 3 2 5" xfId="9054" xr:uid="{00000000-0005-0000-0000-000049150000}"/>
    <cellStyle name="Cálculo 2 3 3 3 3 3" xfId="9055" xr:uid="{00000000-0005-0000-0000-00004A150000}"/>
    <cellStyle name="Cálculo 2 3 3 3 3 3 2" xfId="9056" xr:uid="{00000000-0005-0000-0000-00004B150000}"/>
    <cellStyle name="Cálculo 2 3 3 3 3 3 2 2" xfId="9057" xr:uid="{00000000-0005-0000-0000-00004C150000}"/>
    <cellStyle name="Cálculo 2 3 3 3 3 3 3" xfId="9058" xr:uid="{00000000-0005-0000-0000-00004D150000}"/>
    <cellStyle name="Cálculo 2 3 3 3 3 4" xfId="9059" xr:uid="{00000000-0005-0000-0000-00004E150000}"/>
    <cellStyle name="Cálculo 2 3 3 3 3 4 2" xfId="9060" xr:uid="{00000000-0005-0000-0000-00004F150000}"/>
    <cellStyle name="Cálculo 2 3 3 3 3 5" xfId="9061" xr:uid="{00000000-0005-0000-0000-000050150000}"/>
    <cellStyle name="Cálculo 2 3 3 3 3 5 2" xfId="9062" xr:uid="{00000000-0005-0000-0000-000051150000}"/>
    <cellStyle name="Cálculo 2 3 3 3 3 6" xfId="9063" xr:uid="{00000000-0005-0000-0000-000052150000}"/>
    <cellStyle name="Cálculo 2 3 3 3 4" xfId="9064" xr:uid="{00000000-0005-0000-0000-000053150000}"/>
    <cellStyle name="Cálculo 2 3 3 3 4 2" xfId="9065" xr:uid="{00000000-0005-0000-0000-000054150000}"/>
    <cellStyle name="Cálculo 2 3 3 3 4 2 2" xfId="9066" xr:uid="{00000000-0005-0000-0000-000055150000}"/>
    <cellStyle name="Cálculo 2 3 3 3 4 2 2 2" xfId="9067" xr:uid="{00000000-0005-0000-0000-000056150000}"/>
    <cellStyle name="Cálculo 2 3 3 3 4 2 3" xfId="9068" xr:uid="{00000000-0005-0000-0000-000057150000}"/>
    <cellStyle name="Cálculo 2 3 3 3 4 3" xfId="9069" xr:uid="{00000000-0005-0000-0000-000058150000}"/>
    <cellStyle name="Cálculo 2 3 3 3 4 3 2" xfId="9070" xr:uid="{00000000-0005-0000-0000-000059150000}"/>
    <cellStyle name="Cálculo 2 3 3 3 4 4" xfId="9071" xr:uid="{00000000-0005-0000-0000-00005A150000}"/>
    <cellStyle name="Cálculo 2 3 3 3 4 4 2" xfId="9072" xr:uid="{00000000-0005-0000-0000-00005B150000}"/>
    <cellStyle name="Cálculo 2 3 3 3 4 5" xfId="9073" xr:uid="{00000000-0005-0000-0000-00005C150000}"/>
    <cellStyle name="Cálculo 2 3 3 3 5" xfId="9074" xr:uid="{00000000-0005-0000-0000-00005D150000}"/>
    <cellStyle name="Cálculo 2 3 3 3 5 2" xfId="9075" xr:uid="{00000000-0005-0000-0000-00005E150000}"/>
    <cellStyle name="Cálculo 2 3 3 3 5 2 2" xfId="9076" xr:uid="{00000000-0005-0000-0000-00005F150000}"/>
    <cellStyle name="Cálculo 2 3 3 3 5 2 2 2" xfId="9077" xr:uid="{00000000-0005-0000-0000-000060150000}"/>
    <cellStyle name="Cálculo 2 3 3 3 5 2 3" xfId="9078" xr:uid="{00000000-0005-0000-0000-000061150000}"/>
    <cellStyle name="Cálculo 2 3 3 3 5 3" xfId="9079" xr:uid="{00000000-0005-0000-0000-000062150000}"/>
    <cellStyle name="Cálculo 2 3 3 3 5 3 2" xfId="9080" xr:uid="{00000000-0005-0000-0000-000063150000}"/>
    <cellStyle name="Cálculo 2 3 3 3 5 4" xfId="9081" xr:uid="{00000000-0005-0000-0000-000064150000}"/>
    <cellStyle name="Cálculo 2 3 3 3 5 4 2" xfId="9082" xr:uid="{00000000-0005-0000-0000-000065150000}"/>
    <cellStyle name="Cálculo 2 3 3 3 5 5" xfId="9083" xr:uid="{00000000-0005-0000-0000-000066150000}"/>
    <cellStyle name="Cálculo 2 3 3 3 6" xfId="9084" xr:uid="{00000000-0005-0000-0000-000067150000}"/>
    <cellStyle name="Cálculo 2 3 3 3 6 2" xfId="9085" xr:uid="{00000000-0005-0000-0000-000068150000}"/>
    <cellStyle name="Cálculo 2 3 3 3 6 2 2" xfId="9086" xr:uid="{00000000-0005-0000-0000-000069150000}"/>
    <cellStyle name="Cálculo 2 3 3 3 6 3" xfId="9087" xr:uid="{00000000-0005-0000-0000-00006A150000}"/>
    <cellStyle name="Cálculo 2 3 3 3 7" xfId="9088" xr:uid="{00000000-0005-0000-0000-00006B150000}"/>
    <cellStyle name="Cálculo 2 3 3 3 7 2" xfId="9089" xr:uid="{00000000-0005-0000-0000-00006C150000}"/>
    <cellStyle name="Cálculo 2 3 3 3 8" xfId="9090" xr:uid="{00000000-0005-0000-0000-00006D150000}"/>
    <cellStyle name="Cálculo 2 3 3 3 8 2" xfId="9091" xr:uid="{00000000-0005-0000-0000-00006E150000}"/>
    <cellStyle name="Cálculo 2 3 3 3 9" xfId="9092" xr:uid="{00000000-0005-0000-0000-00006F150000}"/>
    <cellStyle name="Cálculo 2 3 3 4" xfId="9093" xr:uid="{00000000-0005-0000-0000-000070150000}"/>
    <cellStyle name="Cálculo 2 3 3 4 2" xfId="9094" xr:uid="{00000000-0005-0000-0000-000071150000}"/>
    <cellStyle name="Cálculo 2 3 4" xfId="9095" xr:uid="{00000000-0005-0000-0000-000072150000}"/>
    <cellStyle name="Cálculo 2 3 4 2" xfId="9096" xr:uid="{00000000-0005-0000-0000-000073150000}"/>
    <cellStyle name="Cálculo 2 3 4 2 2" xfId="9097" xr:uid="{00000000-0005-0000-0000-000074150000}"/>
    <cellStyle name="Cálculo 2 3 4 2 2 2" xfId="9098" xr:uid="{00000000-0005-0000-0000-000075150000}"/>
    <cellStyle name="Cálculo 2 3 4 2 2 2 2" xfId="9099" xr:uid="{00000000-0005-0000-0000-000076150000}"/>
    <cellStyle name="Cálculo 2 3 4 2 2 2 2 2" xfId="9100" xr:uid="{00000000-0005-0000-0000-000077150000}"/>
    <cellStyle name="Cálculo 2 3 4 2 2 2 2 2 2" xfId="9101" xr:uid="{00000000-0005-0000-0000-000078150000}"/>
    <cellStyle name="Cálculo 2 3 4 2 2 2 2 2 2 2" xfId="9102" xr:uid="{00000000-0005-0000-0000-000079150000}"/>
    <cellStyle name="Cálculo 2 3 4 2 2 2 2 2 3" xfId="9103" xr:uid="{00000000-0005-0000-0000-00007A150000}"/>
    <cellStyle name="Cálculo 2 3 4 2 2 2 2 3" xfId="9104" xr:uid="{00000000-0005-0000-0000-00007B150000}"/>
    <cellStyle name="Cálculo 2 3 4 2 2 2 2 3 2" xfId="9105" xr:uid="{00000000-0005-0000-0000-00007C150000}"/>
    <cellStyle name="Cálculo 2 3 4 2 2 2 2 4" xfId="9106" xr:uid="{00000000-0005-0000-0000-00007D150000}"/>
    <cellStyle name="Cálculo 2 3 4 2 2 2 2 4 2" xfId="9107" xr:uid="{00000000-0005-0000-0000-00007E150000}"/>
    <cellStyle name="Cálculo 2 3 4 2 2 2 2 5" xfId="9108" xr:uid="{00000000-0005-0000-0000-00007F150000}"/>
    <cellStyle name="Cálculo 2 3 4 2 2 2 3" xfId="9109" xr:uid="{00000000-0005-0000-0000-000080150000}"/>
    <cellStyle name="Cálculo 2 3 4 2 2 2 3 2" xfId="9110" xr:uid="{00000000-0005-0000-0000-000081150000}"/>
    <cellStyle name="Cálculo 2 3 4 2 2 2 3 2 2" xfId="9111" xr:uid="{00000000-0005-0000-0000-000082150000}"/>
    <cellStyle name="Cálculo 2 3 4 2 2 2 3 3" xfId="9112" xr:uid="{00000000-0005-0000-0000-000083150000}"/>
    <cellStyle name="Cálculo 2 3 4 2 2 2 4" xfId="9113" xr:uid="{00000000-0005-0000-0000-000084150000}"/>
    <cellStyle name="Cálculo 2 3 4 2 2 2 4 2" xfId="9114" xr:uid="{00000000-0005-0000-0000-000085150000}"/>
    <cellStyle name="Cálculo 2 3 4 2 2 2 5" xfId="9115" xr:uid="{00000000-0005-0000-0000-000086150000}"/>
    <cellStyle name="Cálculo 2 3 4 2 2 2 5 2" xfId="9116" xr:uid="{00000000-0005-0000-0000-000087150000}"/>
    <cellStyle name="Cálculo 2 3 4 2 2 2 6" xfId="9117" xr:uid="{00000000-0005-0000-0000-000088150000}"/>
    <cellStyle name="Cálculo 2 3 4 2 2 3" xfId="9118" xr:uid="{00000000-0005-0000-0000-000089150000}"/>
    <cellStyle name="Cálculo 2 3 4 2 2 3 2" xfId="9119" xr:uid="{00000000-0005-0000-0000-00008A150000}"/>
    <cellStyle name="Cálculo 2 3 4 2 2 3 2 2" xfId="9120" xr:uid="{00000000-0005-0000-0000-00008B150000}"/>
    <cellStyle name="Cálculo 2 3 4 2 2 3 2 2 2" xfId="9121" xr:uid="{00000000-0005-0000-0000-00008C150000}"/>
    <cellStyle name="Cálculo 2 3 4 2 2 3 2 2 2 2" xfId="9122" xr:uid="{00000000-0005-0000-0000-00008D150000}"/>
    <cellStyle name="Cálculo 2 3 4 2 2 3 2 2 3" xfId="9123" xr:uid="{00000000-0005-0000-0000-00008E150000}"/>
    <cellStyle name="Cálculo 2 3 4 2 2 3 2 3" xfId="9124" xr:uid="{00000000-0005-0000-0000-00008F150000}"/>
    <cellStyle name="Cálculo 2 3 4 2 2 3 2 3 2" xfId="9125" xr:uid="{00000000-0005-0000-0000-000090150000}"/>
    <cellStyle name="Cálculo 2 3 4 2 2 3 2 4" xfId="9126" xr:uid="{00000000-0005-0000-0000-000091150000}"/>
    <cellStyle name="Cálculo 2 3 4 2 2 3 2 4 2" xfId="9127" xr:uid="{00000000-0005-0000-0000-000092150000}"/>
    <cellStyle name="Cálculo 2 3 4 2 2 3 2 5" xfId="9128" xr:uid="{00000000-0005-0000-0000-000093150000}"/>
    <cellStyle name="Cálculo 2 3 4 2 2 3 3" xfId="9129" xr:uid="{00000000-0005-0000-0000-000094150000}"/>
    <cellStyle name="Cálculo 2 3 4 2 2 3 3 2" xfId="9130" xr:uid="{00000000-0005-0000-0000-000095150000}"/>
    <cellStyle name="Cálculo 2 3 4 2 2 3 3 2 2" xfId="9131" xr:uid="{00000000-0005-0000-0000-000096150000}"/>
    <cellStyle name="Cálculo 2 3 4 2 2 3 3 3" xfId="9132" xr:uid="{00000000-0005-0000-0000-000097150000}"/>
    <cellStyle name="Cálculo 2 3 4 2 2 3 4" xfId="9133" xr:uid="{00000000-0005-0000-0000-000098150000}"/>
    <cellStyle name="Cálculo 2 3 4 2 2 3 4 2" xfId="9134" xr:uid="{00000000-0005-0000-0000-000099150000}"/>
    <cellStyle name="Cálculo 2 3 4 2 2 3 5" xfId="9135" xr:uid="{00000000-0005-0000-0000-00009A150000}"/>
    <cellStyle name="Cálculo 2 3 4 2 2 3 5 2" xfId="9136" xr:uid="{00000000-0005-0000-0000-00009B150000}"/>
    <cellStyle name="Cálculo 2 3 4 2 2 3 6" xfId="9137" xr:uid="{00000000-0005-0000-0000-00009C150000}"/>
    <cellStyle name="Cálculo 2 3 4 2 2 4" xfId="9138" xr:uid="{00000000-0005-0000-0000-00009D150000}"/>
    <cellStyle name="Cálculo 2 3 4 2 2 4 2" xfId="9139" xr:uid="{00000000-0005-0000-0000-00009E150000}"/>
    <cellStyle name="Cálculo 2 3 4 2 2 4 2 2" xfId="9140" xr:uid="{00000000-0005-0000-0000-00009F150000}"/>
    <cellStyle name="Cálculo 2 3 4 2 2 4 2 2 2" xfId="9141" xr:uid="{00000000-0005-0000-0000-0000A0150000}"/>
    <cellStyle name="Cálculo 2 3 4 2 2 4 2 3" xfId="9142" xr:uid="{00000000-0005-0000-0000-0000A1150000}"/>
    <cellStyle name="Cálculo 2 3 4 2 2 4 3" xfId="9143" xr:uid="{00000000-0005-0000-0000-0000A2150000}"/>
    <cellStyle name="Cálculo 2 3 4 2 2 4 3 2" xfId="9144" xr:uid="{00000000-0005-0000-0000-0000A3150000}"/>
    <cellStyle name="Cálculo 2 3 4 2 2 4 4" xfId="9145" xr:uid="{00000000-0005-0000-0000-0000A4150000}"/>
    <cellStyle name="Cálculo 2 3 4 2 2 4 4 2" xfId="9146" xr:uid="{00000000-0005-0000-0000-0000A5150000}"/>
    <cellStyle name="Cálculo 2 3 4 2 2 4 5" xfId="9147" xr:uid="{00000000-0005-0000-0000-0000A6150000}"/>
    <cellStyle name="Cálculo 2 3 4 2 2 5" xfId="9148" xr:uid="{00000000-0005-0000-0000-0000A7150000}"/>
    <cellStyle name="Cálculo 2 3 4 2 2 5 2" xfId="9149" xr:uid="{00000000-0005-0000-0000-0000A8150000}"/>
    <cellStyle name="Cálculo 2 3 4 2 2 5 2 2" xfId="9150" xr:uid="{00000000-0005-0000-0000-0000A9150000}"/>
    <cellStyle name="Cálculo 2 3 4 2 2 5 2 2 2" xfId="9151" xr:uid="{00000000-0005-0000-0000-0000AA150000}"/>
    <cellStyle name="Cálculo 2 3 4 2 2 5 2 3" xfId="9152" xr:uid="{00000000-0005-0000-0000-0000AB150000}"/>
    <cellStyle name="Cálculo 2 3 4 2 2 5 3" xfId="9153" xr:uid="{00000000-0005-0000-0000-0000AC150000}"/>
    <cellStyle name="Cálculo 2 3 4 2 2 5 3 2" xfId="9154" xr:uid="{00000000-0005-0000-0000-0000AD150000}"/>
    <cellStyle name="Cálculo 2 3 4 2 2 5 4" xfId="9155" xr:uid="{00000000-0005-0000-0000-0000AE150000}"/>
    <cellStyle name="Cálculo 2 3 4 2 2 5 4 2" xfId="9156" xr:uid="{00000000-0005-0000-0000-0000AF150000}"/>
    <cellStyle name="Cálculo 2 3 4 2 2 5 5" xfId="9157" xr:uid="{00000000-0005-0000-0000-0000B0150000}"/>
    <cellStyle name="Cálculo 2 3 4 2 2 6" xfId="9158" xr:uid="{00000000-0005-0000-0000-0000B1150000}"/>
    <cellStyle name="Cálculo 2 3 4 2 2 6 2" xfId="9159" xr:uid="{00000000-0005-0000-0000-0000B2150000}"/>
    <cellStyle name="Cálculo 2 3 4 2 2 6 2 2" xfId="9160" xr:uid="{00000000-0005-0000-0000-0000B3150000}"/>
    <cellStyle name="Cálculo 2 3 4 2 2 6 3" xfId="9161" xr:uid="{00000000-0005-0000-0000-0000B4150000}"/>
    <cellStyle name="Cálculo 2 3 4 2 2 7" xfId="9162" xr:uid="{00000000-0005-0000-0000-0000B5150000}"/>
    <cellStyle name="Cálculo 2 3 4 2 2 7 2" xfId="9163" xr:uid="{00000000-0005-0000-0000-0000B6150000}"/>
    <cellStyle name="Cálculo 2 3 4 2 2 8" xfId="9164" xr:uid="{00000000-0005-0000-0000-0000B7150000}"/>
    <cellStyle name="Cálculo 2 3 4 2 2 8 2" xfId="9165" xr:uid="{00000000-0005-0000-0000-0000B8150000}"/>
    <cellStyle name="Cálculo 2 3 4 2 2 9" xfId="9166" xr:uid="{00000000-0005-0000-0000-0000B9150000}"/>
    <cellStyle name="Cálculo 2 3 4 2 3" xfId="9167" xr:uid="{00000000-0005-0000-0000-0000BA150000}"/>
    <cellStyle name="Cálculo 2 3 4 2 3 2" xfId="9168" xr:uid="{00000000-0005-0000-0000-0000BB150000}"/>
    <cellStyle name="Cálculo 2 3 4 2 4" xfId="9169" xr:uid="{00000000-0005-0000-0000-0000BC150000}"/>
    <cellStyle name="Cálculo 2 3 4 2 4 2" xfId="9170" xr:uid="{00000000-0005-0000-0000-0000BD150000}"/>
    <cellStyle name="Cálculo 2 3 4 2 5" xfId="9171" xr:uid="{00000000-0005-0000-0000-0000BE150000}"/>
    <cellStyle name="Cálculo 2 3 4 2 5 2" xfId="9172" xr:uid="{00000000-0005-0000-0000-0000BF150000}"/>
    <cellStyle name="Cálculo 2 3 4 2 6" xfId="9173" xr:uid="{00000000-0005-0000-0000-0000C0150000}"/>
    <cellStyle name="Cálculo 2 3 4 2 6 2" xfId="9174" xr:uid="{00000000-0005-0000-0000-0000C1150000}"/>
    <cellStyle name="Cálculo 2 3 4 3" xfId="9175" xr:uid="{00000000-0005-0000-0000-0000C2150000}"/>
    <cellStyle name="Cálculo 2 3 4 3 2" xfId="9176" xr:uid="{00000000-0005-0000-0000-0000C3150000}"/>
    <cellStyle name="Cálculo 2 3 4 3 2 2" xfId="9177" xr:uid="{00000000-0005-0000-0000-0000C4150000}"/>
    <cellStyle name="Cálculo 2 3 4 3 2 2 2" xfId="9178" xr:uid="{00000000-0005-0000-0000-0000C5150000}"/>
    <cellStyle name="Cálculo 2 3 4 3 2 2 2 2" xfId="9179" xr:uid="{00000000-0005-0000-0000-0000C6150000}"/>
    <cellStyle name="Cálculo 2 3 4 3 2 2 2 2 2" xfId="9180" xr:uid="{00000000-0005-0000-0000-0000C7150000}"/>
    <cellStyle name="Cálculo 2 3 4 3 2 2 2 3" xfId="9181" xr:uid="{00000000-0005-0000-0000-0000C8150000}"/>
    <cellStyle name="Cálculo 2 3 4 3 2 2 3" xfId="9182" xr:uid="{00000000-0005-0000-0000-0000C9150000}"/>
    <cellStyle name="Cálculo 2 3 4 3 2 2 3 2" xfId="9183" xr:uid="{00000000-0005-0000-0000-0000CA150000}"/>
    <cellStyle name="Cálculo 2 3 4 3 2 2 4" xfId="9184" xr:uid="{00000000-0005-0000-0000-0000CB150000}"/>
    <cellStyle name="Cálculo 2 3 4 3 2 2 4 2" xfId="9185" xr:uid="{00000000-0005-0000-0000-0000CC150000}"/>
    <cellStyle name="Cálculo 2 3 4 3 2 2 5" xfId="9186" xr:uid="{00000000-0005-0000-0000-0000CD150000}"/>
    <cellStyle name="Cálculo 2 3 4 3 2 3" xfId="9187" xr:uid="{00000000-0005-0000-0000-0000CE150000}"/>
    <cellStyle name="Cálculo 2 3 4 3 2 3 2" xfId="9188" xr:uid="{00000000-0005-0000-0000-0000CF150000}"/>
    <cellStyle name="Cálculo 2 3 4 3 2 3 2 2" xfId="9189" xr:uid="{00000000-0005-0000-0000-0000D0150000}"/>
    <cellStyle name="Cálculo 2 3 4 3 2 3 3" xfId="9190" xr:uid="{00000000-0005-0000-0000-0000D1150000}"/>
    <cellStyle name="Cálculo 2 3 4 3 2 4" xfId="9191" xr:uid="{00000000-0005-0000-0000-0000D2150000}"/>
    <cellStyle name="Cálculo 2 3 4 3 2 4 2" xfId="9192" xr:uid="{00000000-0005-0000-0000-0000D3150000}"/>
    <cellStyle name="Cálculo 2 3 4 3 2 5" xfId="9193" xr:uid="{00000000-0005-0000-0000-0000D4150000}"/>
    <cellStyle name="Cálculo 2 3 4 3 2 5 2" xfId="9194" xr:uid="{00000000-0005-0000-0000-0000D5150000}"/>
    <cellStyle name="Cálculo 2 3 4 3 2 6" xfId="9195" xr:uid="{00000000-0005-0000-0000-0000D6150000}"/>
    <cellStyle name="Cálculo 2 3 4 3 3" xfId="9196" xr:uid="{00000000-0005-0000-0000-0000D7150000}"/>
    <cellStyle name="Cálculo 2 3 4 3 3 2" xfId="9197" xr:uid="{00000000-0005-0000-0000-0000D8150000}"/>
    <cellStyle name="Cálculo 2 3 4 3 3 2 2" xfId="9198" xr:uid="{00000000-0005-0000-0000-0000D9150000}"/>
    <cellStyle name="Cálculo 2 3 4 3 3 2 2 2" xfId="9199" xr:uid="{00000000-0005-0000-0000-0000DA150000}"/>
    <cellStyle name="Cálculo 2 3 4 3 3 2 2 2 2" xfId="9200" xr:uid="{00000000-0005-0000-0000-0000DB150000}"/>
    <cellStyle name="Cálculo 2 3 4 3 3 2 2 3" xfId="9201" xr:uid="{00000000-0005-0000-0000-0000DC150000}"/>
    <cellStyle name="Cálculo 2 3 4 3 3 2 3" xfId="9202" xr:uid="{00000000-0005-0000-0000-0000DD150000}"/>
    <cellStyle name="Cálculo 2 3 4 3 3 2 3 2" xfId="9203" xr:uid="{00000000-0005-0000-0000-0000DE150000}"/>
    <cellStyle name="Cálculo 2 3 4 3 3 2 4" xfId="9204" xr:uid="{00000000-0005-0000-0000-0000DF150000}"/>
    <cellStyle name="Cálculo 2 3 4 3 3 2 4 2" xfId="9205" xr:uid="{00000000-0005-0000-0000-0000E0150000}"/>
    <cellStyle name="Cálculo 2 3 4 3 3 2 5" xfId="9206" xr:uid="{00000000-0005-0000-0000-0000E1150000}"/>
    <cellStyle name="Cálculo 2 3 4 3 3 3" xfId="9207" xr:uid="{00000000-0005-0000-0000-0000E2150000}"/>
    <cellStyle name="Cálculo 2 3 4 3 3 3 2" xfId="9208" xr:uid="{00000000-0005-0000-0000-0000E3150000}"/>
    <cellStyle name="Cálculo 2 3 4 3 3 3 2 2" xfId="9209" xr:uid="{00000000-0005-0000-0000-0000E4150000}"/>
    <cellStyle name="Cálculo 2 3 4 3 3 3 3" xfId="9210" xr:uid="{00000000-0005-0000-0000-0000E5150000}"/>
    <cellStyle name="Cálculo 2 3 4 3 3 4" xfId="9211" xr:uid="{00000000-0005-0000-0000-0000E6150000}"/>
    <cellStyle name="Cálculo 2 3 4 3 3 4 2" xfId="9212" xr:uid="{00000000-0005-0000-0000-0000E7150000}"/>
    <cellStyle name="Cálculo 2 3 4 3 3 5" xfId="9213" xr:uid="{00000000-0005-0000-0000-0000E8150000}"/>
    <cellStyle name="Cálculo 2 3 4 3 3 5 2" xfId="9214" xr:uid="{00000000-0005-0000-0000-0000E9150000}"/>
    <cellStyle name="Cálculo 2 3 4 3 3 6" xfId="9215" xr:uid="{00000000-0005-0000-0000-0000EA150000}"/>
    <cellStyle name="Cálculo 2 3 4 3 4" xfId="9216" xr:uid="{00000000-0005-0000-0000-0000EB150000}"/>
    <cellStyle name="Cálculo 2 3 4 3 4 2" xfId="9217" xr:uid="{00000000-0005-0000-0000-0000EC150000}"/>
    <cellStyle name="Cálculo 2 3 4 3 4 2 2" xfId="9218" xr:uid="{00000000-0005-0000-0000-0000ED150000}"/>
    <cellStyle name="Cálculo 2 3 4 3 4 2 2 2" xfId="9219" xr:uid="{00000000-0005-0000-0000-0000EE150000}"/>
    <cellStyle name="Cálculo 2 3 4 3 4 2 3" xfId="9220" xr:uid="{00000000-0005-0000-0000-0000EF150000}"/>
    <cellStyle name="Cálculo 2 3 4 3 4 3" xfId="9221" xr:uid="{00000000-0005-0000-0000-0000F0150000}"/>
    <cellStyle name="Cálculo 2 3 4 3 4 3 2" xfId="9222" xr:uid="{00000000-0005-0000-0000-0000F1150000}"/>
    <cellStyle name="Cálculo 2 3 4 3 4 4" xfId="9223" xr:uid="{00000000-0005-0000-0000-0000F2150000}"/>
    <cellStyle name="Cálculo 2 3 4 3 4 4 2" xfId="9224" xr:uid="{00000000-0005-0000-0000-0000F3150000}"/>
    <cellStyle name="Cálculo 2 3 4 3 4 5" xfId="9225" xr:uid="{00000000-0005-0000-0000-0000F4150000}"/>
    <cellStyle name="Cálculo 2 3 4 3 5" xfId="9226" xr:uid="{00000000-0005-0000-0000-0000F5150000}"/>
    <cellStyle name="Cálculo 2 3 4 3 5 2" xfId="9227" xr:uid="{00000000-0005-0000-0000-0000F6150000}"/>
    <cellStyle name="Cálculo 2 3 4 3 5 2 2" xfId="9228" xr:uid="{00000000-0005-0000-0000-0000F7150000}"/>
    <cellStyle name="Cálculo 2 3 4 3 5 2 2 2" xfId="9229" xr:uid="{00000000-0005-0000-0000-0000F8150000}"/>
    <cellStyle name="Cálculo 2 3 4 3 5 2 3" xfId="9230" xr:uid="{00000000-0005-0000-0000-0000F9150000}"/>
    <cellStyle name="Cálculo 2 3 4 3 5 3" xfId="9231" xr:uid="{00000000-0005-0000-0000-0000FA150000}"/>
    <cellStyle name="Cálculo 2 3 4 3 5 3 2" xfId="9232" xr:uid="{00000000-0005-0000-0000-0000FB150000}"/>
    <cellStyle name="Cálculo 2 3 4 3 5 4" xfId="9233" xr:uid="{00000000-0005-0000-0000-0000FC150000}"/>
    <cellStyle name="Cálculo 2 3 4 3 5 4 2" xfId="9234" xr:uid="{00000000-0005-0000-0000-0000FD150000}"/>
    <cellStyle name="Cálculo 2 3 4 3 5 5" xfId="9235" xr:uid="{00000000-0005-0000-0000-0000FE150000}"/>
    <cellStyle name="Cálculo 2 3 4 3 6" xfId="9236" xr:uid="{00000000-0005-0000-0000-0000FF150000}"/>
    <cellStyle name="Cálculo 2 3 4 3 6 2" xfId="9237" xr:uid="{00000000-0005-0000-0000-000000160000}"/>
    <cellStyle name="Cálculo 2 3 4 3 6 2 2" xfId="9238" xr:uid="{00000000-0005-0000-0000-000001160000}"/>
    <cellStyle name="Cálculo 2 3 4 3 6 3" xfId="9239" xr:uid="{00000000-0005-0000-0000-000002160000}"/>
    <cellStyle name="Cálculo 2 3 4 3 7" xfId="9240" xr:uid="{00000000-0005-0000-0000-000003160000}"/>
    <cellStyle name="Cálculo 2 3 4 3 7 2" xfId="9241" xr:uid="{00000000-0005-0000-0000-000004160000}"/>
    <cellStyle name="Cálculo 2 3 4 3 8" xfId="9242" xr:uid="{00000000-0005-0000-0000-000005160000}"/>
    <cellStyle name="Cálculo 2 3 4 3 8 2" xfId="9243" xr:uid="{00000000-0005-0000-0000-000006160000}"/>
    <cellStyle name="Cálculo 2 3 4 3 9" xfId="9244" xr:uid="{00000000-0005-0000-0000-000007160000}"/>
    <cellStyle name="Cálculo 2 3 4 4" xfId="9245" xr:uid="{00000000-0005-0000-0000-000008160000}"/>
    <cellStyle name="Cálculo 2 3 4 4 2" xfId="9246" xr:uid="{00000000-0005-0000-0000-000009160000}"/>
    <cellStyle name="Cálculo 2 3 4 5" xfId="9247" xr:uid="{00000000-0005-0000-0000-00000A160000}"/>
    <cellStyle name="Cálculo 2 3 4 5 2" xfId="9248" xr:uid="{00000000-0005-0000-0000-00000B160000}"/>
    <cellStyle name="Cálculo 2 3 4 6" xfId="9249" xr:uid="{00000000-0005-0000-0000-00000C160000}"/>
    <cellStyle name="Cálculo 2 3 4 6 2" xfId="9250" xr:uid="{00000000-0005-0000-0000-00000D160000}"/>
    <cellStyle name="Cálculo 2 3 4 7" xfId="9251" xr:uid="{00000000-0005-0000-0000-00000E160000}"/>
    <cellStyle name="Cálculo 2 3 4 7 2" xfId="9252" xr:uid="{00000000-0005-0000-0000-00000F160000}"/>
    <cellStyle name="Cálculo 2 3 5" xfId="9253" xr:uid="{00000000-0005-0000-0000-000010160000}"/>
    <cellStyle name="Cálculo 2 3 5 2" xfId="9254" xr:uid="{00000000-0005-0000-0000-000011160000}"/>
    <cellStyle name="Cálculo 2 3 5 2 2" xfId="9255" xr:uid="{00000000-0005-0000-0000-000012160000}"/>
    <cellStyle name="Cálculo 2 3 5 2 2 2" xfId="9256" xr:uid="{00000000-0005-0000-0000-000013160000}"/>
    <cellStyle name="Cálculo 2 3 5 2 2 2 2" xfId="9257" xr:uid="{00000000-0005-0000-0000-000014160000}"/>
    <cellStyle name="Cálculo 2 3 5 2 2 2 2 2" xfId="9258" xr:uid="{00000000-0005-0000-0000-000015160000}"/>
    <cellStyle name="Cálculo 2 3 5 2 2 2 2 2 2" xfId="9259" xr:uid="{00000000-0005-0000-0000-000016160000}"/>
    <cellStyle name="Cálculo 2 3 5 2 2 2 2 2 2 2" xfId="9260" xr:uid="{00000000-0005-0000-0000-000017160000}"/>
    <cellStyle name="Cálculo 2 3 5 2 2 2 2 2 3" xfId="9261" xr:uid="{00000000-0005-0000-0000-000018160000}"/>
    <cellStyle name="Cálculo 2 3 5 2 2 2 2 3" xfId="9262" xr:uid="{00000000-0005-0000-0000-000019160000}"/>
    <cellStyle name="Cálculo 2 3 5 2 2 2 2 3 2" xfId="9263" xr:uid="{00000000-0005-0000-0000-00001A160000}"/>
    <cellStyle name="Cálculo 2 3 5 2 2 2 2 4" xfId="9264" xr:uid="{00000000-0005-0000-0000-00001B160000}"/>
    <cellStyle name="Cálculo 2 3 5 2 2 2 2 4 2" xfId="9265" xr:uid="{00000000-0005-0000-0000-00001C160000}"/>
    <cellStyle name="Cálculo 2 3 5 2 2 2 2 5" xfId="9266" xr:uid="{00000000-0005-0000-0000-00001D160000}"/>
    <cellStyle name="Cálculo 2 3 5 2 2 2 3" xfId="9267" xr:uid="{00000000-0005-0000-0000-00001E160000}"/>
    <cellStyle name="Cálculo 2 3 5 2 2 2 3 2" xfId="9268" xr:uid="{00000000-0005-0000-0000-00001F160000}"/>
    <cellStyle name="Cálculo 2 3 5 2 2 2 3 2 2" xfId="9269" xr:uid="{00000000-0005-0000-0000-000020160000}"/>
    <cellStyle name="Cálculo 2 3 5 2 2 2 3 3" xfId="9270" xr:uid="{00000000-0005-0000-0000-000021160000}"/>
    <cellStyle name="Cálculo 2 3 5 2 2 2 4" xfId="9271" xr:uid="{00000000-0005-0000-0000-000022160000}"/>
    <cellStyle name="Cálculo 2 3 5 2 2 2 4 2" xfId="9272" xr:uid="{00000000-0005-0000-0000-000023160000}"/>
    <cellStyle name="Cálculo 2 3 5 2 2 2 5" xfId="9273" xr:uid="{00000000-0005-0000-0000-000024160000}"/>
    <cellStyle name="Cálculo 2 3 5 2 2 2 5 2" xfId="9274" xr:uid="{00000000-0005-0000-0000-000025160000}"/>
    <cellStyle name="Cálculo 2 3 5 2 2 2 6" xfId="9275" xr:uid="{00000000-0005-0000-0000-000026160000}"/>
    <cellStyle name="Cálculo 2 3 5 2 2 3" xfId="9276" xr:uid="{00000000-0005-0000-0000-000027160000}"/>
    <cellStyle name="Cálculo 2 3 5 2 2 3 2" xfId="9277" xr:uid="{00000000-0005-0000-0000-000028160000}"/>
    <cellStyle name="Cálculo 2 3 5 2 2 3 2 2" xfId="9278" xr:uid="{00000000-0005-0000-0000-000029160000}"/>
    <cellStyle name="Cálculo 2 3 5 2 2 3 2 2 2" xfId="9279" xr:uid="{00000000-0005-0000-0000-00002A160000}"/>
    <cellStyle name="Cálculo 2 3 5 2 2 3 2 2 2 2" xfId="9280" xr:uid="{00000000-0005-0000-0000-00002B160000}"/>
    <cellStyle name="Cálculo 2 3 5 2 2 3 2 2 3" xfId="9281" xr:uid="{00000000-0005-0000-0000-00002C160000}"/>
    <cellStyle name="Cálculo 2 3 5 2 2 3 2 3" xfId="9282" xr:uid="{00000000-0005-0000-0000-00002D160000}"/>
    <cellStyle name="Cálculo 2 3 5 2 2 3 2 3 2" xfId="9283" xr:uid="{00000000-0005-0000-0000-00002E160000}"/>
    <cellStyle name="Cálculo 2 3 5 2 2 3 2 4" xfId="9284" xr:uid="{00000000-0005-0000-0000-00002F160000}"/>
    <cellStyle name="Cálculo 2 3 5 2 2 3 2 4 2" xfId="9285" xr:uid="{00000000-0005-0000-0000-000030160000}"/>
    <cellStyle name="Cálculo 2 3 5 2 2 3 2 5" xfId="9286" xr:uid="{00000000-0005-0000-0000-000031160000}"/>
    <cellStyle name="Cálculo 2 3 5 2 2 3 3" xfId="9287" xr:uid="{00000000-0005-0000-0000-000032160000}"/>
    <cellStyle name="Cálculo 2 3 5 2 2 3 3 2" xfId="9288" xr:uid="{00000000-0005-0000-0000-000033160000}"/>
    <cellStyle name="Cálculo 2 3 5 2 2 3 3 2 2" xfId="9289" xr:uid="{00000000-0005-0000-0000-000034160000}"/>
    <cellStyle name="Cálculo 2 3 5 2 2 3 3 3" xfId="9290" xr:uid="{00000000-0005-0000-0000-000035160000}"/>
    <cellStyle name="Cálculo 2 3 5 2 2 3 4" xfId="9291" xr:uid="{00000000-0005-0000-0000-000036160000}"/>
    <cellStyle name="Cálculo 2 3 5 2 2 3 4 2" xfId="9292" xr:uid="{00000000-0005-0000-0000-000037160000}"/>
    <cellStyle name="Cálculo 2 3 5 2 2 3 5" xfId="9293" xr:uid="{00000000-0005-0000-0000-000038160000}"/>
    <cellStyle name="Cálculo 2 3 5 2 2 3 5 2" xfId="9294" xr:uid="{00000000-0005-0000-0000-000039160000}"/>
    <cellStyle name="Cálculo 2 3 5 2 2 3 6" xfId="9295" xr:uid="{00000000-0005-0000-0000-00003A160000}"/>
    <cellStyle name="Cálculo 2 3 5 2 2 4" xfId="9296" xr:uid="{00000000-0005-0000-0000-00003B160000}"/>
    <cellStyle name="Cálculo 2 3 5 2 2 4 2" xfId="9297" xr:uid="{00000000-0005-0000-0000-00003C160000}"/>
    <cellStyle name="Cálculo 2 3 5 2 2 4 2 2" xfId="9298" xr:uid="{00000000-0005-0000-0000-00003D160000}"/>
    <cellStyle name="Cálculo 2 3 5 2 2 4 2 2 2" xfId="9299" xr:uid="{00000000-0005-0000-0000-00003E160000}"/>
    <cellStyle name="Cálculo 2 3 5 2 2 4 2 3" xfId="9300" xr:uid="{00000000-0005-0000-0000-00003F160000}"/>
    <cellStyle name="Cálculo 2 3 5 2 2 4 3" xfId="9301" xr:uid="{00000000-0005-0000-0000-000040160000}"/>
    <cellStyle name="Cálculo 2 3 5 2 2 4 3 2" xfId="9302" xr:uid="{00000000-0005-0000-0000-000041160000}"/>
    <cellStyle name="Cálculo 2 3 5 2 2 4 4" xfId="9303" xr:uid="{00000000-0005-0000-0000-000042160000}"/>
    <cellStyle name="Cálculo 2 3 5 2 2 4 4 2" xfId="9304" xr:uid="{00000000-0005-0000-0000-000043160000}"/>
    <cellStyle name="Cálculo 2 3 5 2 2 4 5" xfId="9305" xr:uid="{00000000-0005-0000-0000-000044160000}"/>
    <cellStyle name="Cálculo 2 3 5 2 2 5" xfId="9306" xr:uid="{00000000-0005-0000-0000-000045160000}"/>
    <cellStyle name="Cálculo 2 3 5 2 2 5 2" xfId="9307" xr:uid="{00000000-0005-0000-0000-000046160000}"/>
    <cellStyle name="Cálculo 2 3 5 2 2 5 2 2" xfId="9308" xr:uid="{00000000-0005-0000-0000-000047160000}"/>
    <cellStyle name="Cálculo 2 3 5 2 2 5 2 2 2" xfId="9309" xr:uid="{00000000-0005-0000-0000-000048160000}"/>
    <cellStyle name="Cálculo 2 3 5 2 2 5 2 3" xfId="9310" xr:uid="{00000000-0005-0000-0000-000049160000}"/>
    <cellStyle name="Cálculo 2 3 5 2 2 5 3" xfId="9311" xr:uid="{00000000-0005-0000-0000-00004A160000}"/>
    <cellStyle name="Cálculo 2 3 5 2 2 5 3 2" xfId="9312" xr:uid="{00000000-0005-0000-0000-00004B160000}"/>
    <cellStyle name="Cálculo 2 3 5 2 2 5 4" xfId="9313" xr:uid="{00000000-0005-0000-0000-00004C160000}"/>
    <cellStyle name="Cálculo 2 3 5 2 2 5 4 2" xfId="9314" xr:uid="{00000000-0005-0000-0000-00004D160000}"/>
    <cellStyle name="Cálculo 2 3 5 2 2 5 5" xfId="9315" xr:uid="{00000000-0005-0000-0000-00004E160000}"/>
    <cellStyle name="Cálculo 2 3 5 2 2 6" xfId="9316" xr:uid="{00000000-0005-0000-0000-00004F160000}"/>
    <cellStyle name="Cálculo 2 3 5 2 2 6 2" xfId="9317" xr:uid="{00000000-0005-0000-0000-000050160000}"/>
    <cellStyle name="Cálculo 2 3 5 2 2 6 2 2" xfId="9318" xr:uid="{00000000-0005-0000-0000-000051160000}"/>
    <cellStyle name="Cálculo 2 3 5 2 2 6 3" xfId="9319" xr:uid="{00000000-0005-0000-0000-000052160000}"/>
    <cellStyle name="Cálculo 2 3 5 2 2 7" xfId="9320" xr:uid="{00000000-0005-0000-0000-000053160000}"/>
    <cellStyle name="Cálculo 2 3 5 2 2 7 2" xfId="9321" xr:uid="{00000000-0005-0000-0000-000054160000}"/>
    <cellStyle name="Cálculo 2 3 5 2 2 8" xfId="9322" xr:uid="{00000000-0005-0000-0000-000055160000}"/>
    <cellStyle name="Cálculo 2 3 5 2 2 8 2" xfId="9323" xr:uid="{00000000-0005-0000-0000-000056160000}"/>
    <cellStyle name="Cálculo 2 3 5 2 2 9" xfId="9324" xr:uid="{00000000-0005-0000-0000-000057160000}"/>
    <cellStyle name="Cálculo 2 3 5 2 3" xfId="9325" xr:uid="{00000000-0005-0000-0000-000058160000}"/>
    <cellStyle name="Cálculo 2 3 5 2 3 2" xfId="9326" xr:uid="{00000000-0005-0000-0000-000059160000}"/>
    <cellStyle name="Cálculo 2 3 5 2 4" xfId="9327" xr:uid="{00000000-0005-0000-0000-00005A160000}"/>
    <cellStyle name="Cálculo 2 3 5 2 4 2" xfId="9328" xr:uid="{00000000-0005-0000-0000-00005B160000}"/>
    <cellStyle name="Cálculo 2 3 5 2 5" xfId="9329" xr:uid="{00000000-0005-0000-0000-00005C160000}"/>
    <cellStyle name="Cálculo 2 3 5 2 5 2" xfId="9330" xr:uid="{00000000-0005-0000-0000-00005D160000}"/>
    <cellStyle name="Cálculo 2 3 5 2 6" xfId="9331" xr:uid="{00000000-0005-0000-0000-00005E160000}"/>
    <cellStyle name="Cálculo 2 3 5 2 6 2" xfId="9332" xr:uid="{00000000-0005-0000-0000-00005F160000}"/>
    <cellStyle name="Cálculo 2 3 5 3" xfId="9333" xr:uid="{00000000-0005-0000-0000-000060160000}"/>
    <cellStyle name="Cálculo 2 3 5 3 2" xfId="9334" xr:uid="{00000000-0005-0000-0000-000061160000}"/>
    <cellStyle name="Cálculo 2 3 5 3 2 2" xfId="9335" xr:uid="{00000000-0005-0000-0000-000062160000}"/>
    <cellStyle name="Cálculo 2 3 5 3 2 2 2" xfId="9336" xr:uid="{00000000-0005-0000-0000-000063160000}"/>
    <cellStyle name="Cálculo 2 3 5 3 2 2 2 2" xfId="9337" xr:uid="{00000000-0005-0000-0000-000064160000}"/>
    <cellStyle name="Cálculo 2 3 5 3 2 2 2 2 2" xfId="9338" xr:uid="{00000000-0005-0000-0000-000065160000}"/>
    <cellStyle name="Cálculo 2 3 5 3 2 2 2 3" xfId="9339" xr:uid="{00000000-0005-0000-0000-000066160000}"/>
    <cellStyle name="Cálculo 2 3 5 3 2 2 3" xfId="9340" xr:uid="{00000000-0005-0000-0000-000067160000}"/>
    <cellStyle name="Cálculo 2 3 5 3 2 2 3 2" xfId="9341" xr:uid="{00000000-0005-0000-0000-000068160000}"/>
    <cellStyle name="Cálculo 2 3 5 3 2 2 4" xfId="9342" xr:uid="{00000000-0005-0000-0000-000069160000}"/>
    <cellStyle name="Cálculo 2 3 5 3 2 2 4 2" xfId="9343" xr:uid="{00000000-0005-0000-0000-00006A160000}"/>
    <cellStyle name="Cálculo 2 3 5 3 2 2 5" xfId="9344" xr:uid="{00000000-0005-0000-0000-00006B160000}"/>
    <cellStyle name="Cálculo 2 3 5 3 2 3" xfId="9345" xr:uid="{00000000-0005-0000-0000-00006C160000}"/>
    <cellStyle name="Cálculo 2 3 5 3 2 3 2" xfId="9346" xr:uid="{00000000-0005-0000-0000-00006D160000}"/>
    <cellStyle name="Cálculo 2 3 5 3 2 3 2 2" xfId="9347" xr:uid="{00000000-0005-0000-0000-00006E160000}"/>
    <cellStyle name="Cálculo 2 3 5 3 2 3 3" xfId="9348" xr:uid="{00000000-0005-0000-0000-00006F160000}"/>
    <cellStyle name="Cálculo 2 3 5 3 2 4" xfId="9349" xr:uid="{00000000-0005-0000-0000-000070160000}"/>
    <cellStyle name="Cálculo 2 3 5 3 2 4 2" xfId="9350" xr:uid="{00000000-0005-0000-0000-000071160000}"/>
    <cellStyle name="Cálculo 2 3 5 3 2 5" xfId="9351" xr:uid="{00000000-0005-0000-0000-000072160000}"/>
    <cellStyle name="Cálculo 2 3 5 3 2 5 2" xfId="9352" xr:uid="{00000000-0005-0000-0000-000073160000}"/>
    <cellStyle name="Cálculo 2 3 5 3 2 6" xfId="9353" xr:uid="{00000000-0005-0000-0000-000074160000}"/>
    <cellStyle name="Cálculo 2 3 5 3 3" xfId="9354" xr:uid="{00000000-0005-0000-0000-000075160000}"/>
    <cellStyle name="Cálculo 2 3 5 3 3 2" xfId="9355" xr:uid="{00000000-0005-0000-0000-000076160000}"/>
    <cellStyle name="Cálculo 2 3 5 3 3 2 2" xfId="9356" xr:uid="{00000000-0005-0000-0000-000077160000}"/>
    <cellStyle name="Cálculo 2 3 5 3 3 2 2 2" xfId="9357" xr:uid="{00000000-0005-0000-0000-000078160000}"/>
    <cellStyle name="Cálculo 2 3 5 3 3 2 2 2 2" xfId="9358" xr:uid="{00000000-0005-0000-0000-000079160000}"/>
    <cellStyle name="Cálculo 2 3 5 3 3 2 2 3" xfId="9359" xr:uid="{00000000-0005-0000-0000-00007A160000}"/>
    <cellStyle name="Cálculo 2 3 5 3 3 2 3" xfId="9360" xr:uid="{00000000-0005-0000-0000-00007B160000}"/>
    <cellStyle name="Cálculo 2 3 5 3 3 2 3 2" xfId="9361" xr:uid="{00000000-0005-0000-0000-00007C160000}"/>
    <cellStyle name="Cálculo 2 3 5 3 3 2 4" xfId="9362" xr:uid="{00000000-0005-0000-0000-00007D160000}"/>
    <cellStyle name="Cálculo 2 3 5 3 3 2 4 2" xfId="9363" xr:uid="{00000000-0005-0000-0000-00007E160000}"/>
    <cellStyle name="Cálculo 2 3 5 3 3 2 5" xfId="9364" xr:uid="{00000000-0005-0000-0000-00007F160000}"/>
    <cellStyle name="Cálculo 2 3 5 3 3 3" xfId="9365" xr:uid="{00000000-0005-0000-0000-000080160000}"/>
    <cellStyle name="Cálculo 2 3 5 3 3 3 2" xfId="9366" xr:uid="{00000000-0005-0000-0000-000081160000}"/>
    <cellStyle name="Cálculo 2 3 5 3 3 3 2 2" xfId="9367" xr:uid="{00000000-0005-0000-0000-000082160000}"/>
    <cellStyle name="Cálculo 2 3 5 3 3 3 3" xfId="9368" xr:uid="{00000000-0005-0000-0000-000083160000}"/>
    <cellStyle name="Cálculo 2 3 5 3 3 4" xfId="9369" xr:uid="{00000000-0005-0000-0000-000084160000}"/>
    <cellStyle name="Cálculo 2 3 5 3 3 4 2" xfId="9370" xr:uid="{00000000-0005-0000-0000-000085160000}"/>
    <cellStyle name="Cálculo 2 3 5 3 3 5" xfId="9371" xr:uid="{00000000-0005-0000-0000-000086160000}"/>
    <cellStyle name="Cálculo 2 3 5 3 3 5 2" xfId="9372" xr:uid="{00000000-0005-0000-0000-000087160000}"/>
    <cellStyle name="Cálculo 2 3 5 3 3 6" xfId="9373" xr:uid="{00000000-0005-0000-0000-000088160000}"/>
    <cellStyle name="Cálculo 2 3 5 3 4" xfId="9374" xr:uid="{00000000-0005-0000-0000-000089160000}"/>
    <cellStyle name="Cálculo 2 3 5 3 4 2" xfId="9375" xr:uid="{00000000-0005-0000-0000-00008A160000}"/>
    <cellStyle name="Cálculo 2 3 5 3 4 2 2" xfId="9376" xr:uid="{00000000-0005-0000-0000-00008B160000}"/>
    <cellStyle name="Cálculo 2 3 5 3 4 2 2 2" xfId="9377" xr:uid="{00000000-0005-0000-0000-00008C160000}"/>
    <cellStyle name="Cálculo 2 3 5 3 4 2 3" xfId="9378" xr:uid="{00000000-0005-0000-0000-00008D160000}"/>
    <cellStyle name="Cálculo 2 3 5 3 4 3" xfId="9379" xr:uid="{00000000-0005-0000-0000-00008E160000}"/>
    <cellStyle name="Cálculo 2 3 5 3 4 3 2" xfId="9380" xr:uid="{00000000-0005-0000-0000-00008F160000}"/>
    <cellStyle name="Cálculo 2 3 5 3 4 4" xfId="9381" xr:uid="{00000000-0005-0000-0000-000090160000}"/>
    <cellStyle name="Cálculo 2 3 5 3 4 4 2" xfId="9382" xr:uid="{00000000-0005-0000-0000-000091160000}"/>
    <cellStyle name="Cálculo 2 3 5 3 4 5" xfId="9383" xr:uid="{00000000-0005-0000-0000-000092160000}"/>
    <cellStyle name="Cálculo 2 3 5 3 5" xfId="9384" xr:uid="{00000000-0005-0000-0000-000093160000}"/>
    <cellStyle name="Cálculo 2 3 5 3 5 2" xfId="9385" xr:uid="{00000000-0005-0000-0000-000094160000}"/>
    <cellStyle name="Cálculo 2 3 5 3 5 2 2" xfId="9386" xr:uid="{00000000-0005-0000-0000-000095160000}"/>
    <cellStyle name="Cálculo 2 3 5 3 5 2 2 2" xfId="9387" xr:uid="{00000000-0005-0000-0000-000096160000}"/>
    <cellStyle name="Cálculo 2 3 5 3 5 2 3" xfId="9388" xr:uid="{00000000-0005-0000-0000-000097160000}"/>
    <cellStyle name="Cálculo 2 3 5 3 5 3" xfId="9389" xr:uid="{00000000-0005-0000-0000-000098160000}"/>
    <cellStyle name="Cálculo 2 3 5 3 5 3 2" xfId="9390" xr:uid="{00000000-0005-0000-0000-000099160000}"/>
    <cellStyle name="Cálculo 2 3 5 3 5 4" xfId="9391" xr:uid="{00000000-0005-0000-0000-00009A160000}"/>
    <cellStyle name="Cálculo 2 3 5 3 5 4 2" xfId="9392" xr:uid="{00000000-0005-0000-0000-00009B160000}"/>
    <cellStyle name="Cálculo 2 3 5 3 5 5" xfId="9393" xr:uid="{00000000-0005-0000-0000-00009C160000}"/>
    <cellStyle name="Cálculo 2 3 5 3 6" xfId="9394" xr:uid="{00000000-0005-0000-0000-00009D160000}"/>
    <cellStyle name="Cálculo 2 3 5 3 6 2" xfId="9395" xr:uid="{00000000-0005-0000-0000-00009E160000}"/>
    <cellStyle name="Cálculo 2 3 5 3 6 2 2" xfId="9396" xr:uid="{00000000-0005-0000-0000-00009F160000}"/>
    <cellStyle name="Cálculo 2 3 5 3 6 3" xfId="9397" xr:uid="{00000000-0005-0000-0000-0000A0160000}"/>
    <cellStyle name="Cálculo 2 3 5 3 7" xfId="9398" xr:uid="{00000000-0005-0000-0000-0000A1160000}"/>
    <cellStyle name="Cálculo 2 3 5 3 7 2" xfId="9399" xr:uid="{00000000-0005-0000-0000-0000A2160000}"/>
    <cellStyle name="Cálculo 2 3 5 3 8" xfId="9400" xr:uid="{00000000-0005-0000-0000-0000A3160000}"/>
    <cellStyle name="Cálculo 2 3 5 3 8 2" xfId="9401" xr:uid="{00000000-0005-0000-0000-0000A4160000}"/>
    <cellStyle name="Cálculo 2 3 5 3 9" xfId="9402" xr:uid="{00000000-0005-0000-0000-0000A5160000}"/>
    <cellStyle name="Cálculo 2 3 5 4" xfId="9403" xr:uid="{00000000-0005-0000-0000-0000A6160000}"/>
    <cellStyle name="Cálculo 2 3 5 4 2" xfId="9404" xr:uid="{00000000-0005-0000-0000-0000A7160000}"/>
    <cellStyle name="Cálculo 2 3 5 5" xfId="9405" xr:uid="{00000000-0005-0000-0000-0000A8160000}"/>
    <cellStyle name="Cálculo 2 3 5 5 2" xfId="9406" xr:uid="{00000000-0005-0000-0000-0000A9160000}"/>
    <cellStyle name="Cálculo 2 3 5 6" xfId="9407" xr:uid="{00000000-0005-0000-0000-0000AA160000}"/>
    <cellStyle name="Cálculo 2 3 5 6 2" xfId="9408" xr:uid="{00000000-0005-0000-0000-0000AB160000}"/>
    <cellStyle name="Cálculo 2 3 6" xfId="9409" xr:uid="{00000000-0005-0000-0000-0000AC160000}"/>
    <cellStyle name="Cálculo 2 3 6 2" xfId="9410" xr:uid="{00000000-0005-0000-0000-0000AD160000}"/>
    <cellStyle name="Cálculo 2 3 6 2 2" xfId="9411" xr:uid="{00000000-0005-0000-0000-0000AE160000}"/>
    <cellStyle name="Cálculo 2 3 6 2 2 2" xfId="9412" xr:uid="{00000000-0005-0000-0000-0000AF160000}"/>
    <cellStyle name="Cálculo 2 3 6 2 2 2 2" xfId="9413" xr:uid="{00000000-0005-0000-0000-0000B0160000}"/>
    <cellStyle name="Cálculo 2 3 6 2 2 2 2 2" xfId="9414" xr:uid="{00000000-0005-0000-0000-0000B1160000}"/>
    <cellStyle name="Cálculo 2 3 6 2 2 2 2 2 2" xfId="9415" xr:uid="{00000000-0005-0000-0000-0000B2160000}"/>
    <cellStyle name="Cálculo 2 3 6 2 2 2 2 3" xfId="9416" xr:uid="{00000000-0005-0000-0000-0000B3160000}"/>
    <cellStyle name="Cálculo 2 3 6 2 2 2 3" xfId="9417" xr:uid="{00000000-0005-0000-0000-0000B4160000}"/>
    <cellStyle name="Cálculo 2 3 6 2 2 2 3 2" xfId="9418" xr:uid="{00000000-0005-0000-0000-0000B5160000}"/>
    <cellStyle name="Cálculo 2 3 6 2 2 2 4" xfId="9419" xr:uid="{00000000-0005-0000-0000-0000B6160000}"/>
    <cellStyle name="Cálculo 2 3 6 2 2 2 4 2" xfId="9420" xr:uid="{00000000-0005-0000-0000-0000B7160000}"/>
    <cellStyle name="Cálculo 2 3 6 2 2 2 5" xfId="9421" xr:uid="{00000000-0005-0000-0000-0000B8160000}"/>
    <cellStyle name="Cálculo 2 3 6 2 2 3" xfId="9422" xr:uid="{00000000-0005-0000-0000-0000B9160000}"/>
    <cellStyle name="Cálculo 2 3 6 2 2 3 2" xfId="9423" xr:uid="{00000000-0005-0000-0000-0000BA160000}"/>
    <cellStyle name="Cálculo 2 3 6 2 2 3 2 2" xfId="9424" xr:uid="{00000000-0005-0000-0000-0000BB160000}"/>
    <cellStyle name="Cálculo 2 3 6 2 2 3 3" xfId="9425" xr:uid="{00000000-0005-0000-0000-0000BC160000}"/>
    <cellStyle name="Cálculo 2 3 6 2 2 4" xfId="9426" xr:uid="{00000000-0005-0000-0000-0000BD160000}"/>
    <cellStyle name="Cálculo 2 3 6 2 2 4 2" xfId="9427" xr:uid="{00000000-0005-0000-0000-0000BE160000}"/>
    <cellStyle name="Cálculo 2 3 6 2 2 5" xfId="9428" xr:uid="{00000000-0005-0000-0000-0000BF160000}"/>
    <cellStyle name="Cálculo 2 3 6 2 2 5 2" xfId="9429" xr:uid="{00000000-0005-0000-0000-0000C0160000}"/>
    <cellStyle name="Cálculo 2 3 6 2 2 6" xfId="9430" xr:uid="{00000000-0005-0000-0000-0000C1160000}"/>
    <cellStyle name="Cálculo 2 3 6 2 3" xfId="9431" xr:uid="{00000000-0005-0000-0000-0000C2160000}"/>
    <cellStyle name="Cálculo 2 3 6 2 3 2" xfId="9432" xr:uid="{00000000-0005-0000-0000-0000C3160000}"/>
    <cellStyle name="Cálculo 2 3 6 2 3 2 2" xfId="9433" xr:uid="{00000000-0005-0000-0000-0000C4160000}"/>
    <cellStyle name="Cálculo 2 3 6 2 3 2 2 2" xfId="9434" xr:uid="{00000000-0005-0000-0000-0000C5160000}"/>
    <cellStyle name="Cálculo 2 3 6 2 3 2 2 2 2" xfId="9435" xr:uid="{00000000-0005-0000-0000-0000C6160000}"/>
    <cellStyle name="Cálculo 2 3 6 2 3 2 2 3" xfId="9436" xr:uid="{00000000-0005-0000-0000-0000C7160000}"/>
    <cellStyle name="Cálculo 2 3 6 2 3 2 3" xfId="9437" xr:uid="{00000000-0005-0000-0000-0000C8160000}"/>
    <cellStyle name="Cálculo 2 3 6 2 3 2 3 2" xfId="9438" xr:uid="{00000000-0005-0000-0000-0000C9160000}"/>
    <cellStyle name="Cálculo 2 3 6 2 3 2 4" xfId="9439" xr:uid="{00000000-0005-0000-0000-0000CA160000}"/>
    <cellStyle name="Cálculo 2 3 6 2 3 2 4 2" xfId="9440" xr:uid="{00000000-0005-0000-0000-0000CB160000}"/>
    <cellStyle name="Cálculo 2 3 6 2 3 2 5" xfId="9441" xr:uid="{00000000-0005-0000-0000-0000CC160000}"/>
    <cellStyle name="Cálculo 2 3 6 2 3 3" xfId="9442" xr:uid="{00000000-0005-0000-0000-0000CD160000}"/>
    <cellStyle name="Cálculo 2 3 6 2 3 3 2" xfId="9443" xr:uid="{00000000-0005-0000-0000-0000CE160000}"/>
    <cellStyle name="Cálculo 2 3 6 2 3 3 2 2" xfId="9444" xr:uid="{00000000-0005-0000-0000-0000CF160000}"/>
    <cellStyle name="Cálculo 2 3 6 2 3 3 3" xfId="9445" xr:uid="{00000000-0005-0000-0000-0000D0160000}"/>
    <cellStyle name="Cálculo 2 3 6 2 3 4" xfId="9446" xr:uid="{00000000-0005-0000-0000-0000D1160000}"/>
    <cellStyle name="Cálculo 2 3 6 2 3 4 2" xfId="9447" xr:uid="{00000000-0005-0000-0000-0000D2160000}"/>
    <cellStyle name="Cálculo 2 3 6 2 3 5" xfId="9448" xr:uid="{00000000-0005-0000-0000-0000D3160000}"/>
    <cellStyle name="Cálculo 2 3 6 2 3 5 2" xfId="9449" xr:uid="{00000000-0005-0000-0000-0000D4160000}"/>
    <cellStyle name="Cálculo 2 3 6 2 3 6" xfId="9450" xr:uid="{00000000-0005-0000-0000-0000D5160000}"/>
    <cellStyle name="Cálculo 2 3 6 2 4" xfId="9451" xr:uid="{00000000-0005-0000-0000-0000D6160000}"/>
    <cellStyle name="Cálculo 2 3 6 2 4 2" xfId="9452" xr:uid="{00000000-0005-0000-0000-0000D7160000}"/>
    <cellStyle name="Cálculo 2 3 6 2 4 2 2" xfId="9453" xr:uid="{00000000-0005-0000-0000-0000D8160000}"/>
    <cellStyle name="Cálculo 2 3 6 2 4 2 2 2" xfId="9454" xr:uid="{00000000-0005-0000-0000-0000D9160000}"/>
    <cellStyle name="Cálculo 2 3 6 2 4 2 3" xfId="9455" xr:uid="{00000000-0005-0000-0000-0000DA160000}"/>
    <cellStyle name="Cálculo 2 3 6 2 4 3" xfId="9456" xr:uid="{00000000-0005-0000-0000-0000DB160000}"/>
    <cellStyle name="Cálculo 2 3 6 2 4 3 2" xfId="9457" xr:uid="{00000000-0005-0000-0000-0000DC160000}"/>
    <cellStyle name="Cálculo 2 3 6 2 4 4" xfId="9458" xr:uid="{00000000-0005-0000-0000-0000DD160000}"/>
    <cellStyle name="Cálculo 2 3 6 2 4 4 2" xfId="9459" xr:uid="{00000000-0005-0000-0000-0000DE160000}"/>
    <cellStyle name="Cálculo 2 3 6 2 4 5" xfId="9460" xr:uid="{00000000-0005-0000-0000-0000DF160000}"/>
    <cellStyle name="Cálculo 2 3 6 2 5" xfId="9461" xr:uid="{00000000-0005-0000-0000-0000E0160000}"/>
    <cellStyle name="Cálculo 2 3 6 2 5 2" xfId="9462" xr:uid="{00000000-0005-0000-0000-0000E1160000}"/>
    <cellStyle name="Cálculo 2 3 6 2 5 2 2" xfId="9463" xr:uid="{00000000-0005-0000-0000-0000E2160000}"/>
    <cellStyle name="Cálculo 2 3 6 2 5 2 2 2" xfId="9464" xr:uid="{00000000-0005-0000-0000-0000E3160000}"/>
    <cellStyle name="Cálculo 2 3 6 2 5 2 3" xfId="9465" xr:uid="{00000000-0005-0000-0000-0000E4160000}"/>
    <cellStyle name="Cálculo 2 3 6 2 5 3" xfId="9466" xr:uid="{00000000-0005-0000-0000-0000E5160000}"/>
    <cellStyle name="Cálculo 2 3 6 2 5 3 2" xfId="9467" xr:uid="{00000000-0005-0000-0000-0000E6160000}"/>
    <cellStyle name="Cálculo 2 3 6 2 5 4" xfId="9468" xr:uid="{00000000-0005-0000-0000-0000E7160000}"/>
    <cellStyle name="Cálculo 2 3 6 2 5 4 2" xfId="9469" xr:uid="{00000000-0005-0000-0000-0000E8160000}"/>
    <cellStyle name="Cálculo 2 3 6 2 5 5" xfId="9470" xr:uid="{00000000-0005-0000-0000-0000E9160000}"/>
    <cellStyle name="Cálculo 2 3 6 2 6" xfId="9471" xr:uid="{00000000-0005-0000-0000-0000EA160000}"/>
    <cellStyle name="Cálculo 2 3 6 2 6 2" xfId="9472" xr:uid="{00000000-0005-0000-0000-0000EB160000}"/>
    <cellStyle name="Cálculo 2 3 6 2 6 2 2" xfId="9473" xr:uid="{00000000-0005-0000-0000-0000EC160000}"/>
    <cellStyle name="Cálculo 2 3 6 2 6 3" xfId="9474" xr:uid="{00000000-0005-0000-0000-0000ED160000}"/>
    <cellStyle name="Cálculo 2 3 6 2 7" xfId="9475" xr:uid="{00000000-0005-0000-0000-0000EE160000}"/>
    <cellStyle name="Cálculo 2 3 6 2 7 2" xfId="9476" xr:uid="{00000000-0005-0000-0000-0000EF160000}"/>
    <cellStyle name="Cálculo 2 3 6 2 8" xfId="9477" xr:uid="{00000000-0005-0000-0000-0000F0160000}"/>
    <cellStyle name="Cálculo 2 3 6 2 8 2" xfId="9478" xr:uid="{00000000-0005-0000-0000-0000F1160000}"/>
    <cellStyle name="Cálculo 2 3 6 2 9" xfId="9479" xr:uid="{00000000-0005-0000-0000-0000F2160000}"/>
    <cellStyle name="Cálculo 2 3 6 3" xfId="9480" xr:uid="{00000000-0005-0000-0000-0000F3160000}"/>
    <cellStyle name="Cálculo 2 3 6 3 2" xfId="9481" xr:uid="{00000000-0005-0000-0000-0000F4160000}"/>
    <cellStyle name="Cálculo 2 3 6 4" xfId="9482" xr:uid="{00000000-0005-0000-0000-0000F5160000}"/>
    <cellStyle name="Cálculo 2 3 6 4 2" xfId="9483" xr:uid="{00000000-0005-0000-0000-0000F6160000}"/>
    <cellStyle name="Cálculo 2 3 6 5" xfId="9484" xr:uid="{00000000-0005-0000-0000-0000F7160000}"/>
    <cellStyle name="Cálculo 2 3 6 5 2" xfId="9485" xr:uid="{00000000-0005-0000-0000-0000F8160000}"/>
    <cellStyle name="Cálculo 2 3 6 6" xfId="9486" xr:uid="{00000000-0005-0000-0000-0000F9160000}"/>
    <cellStyle name="Cálculo 2 3 6 6 2" xfId="9487" xr:uid="{00000000-0005-0000-0000-0000FA160000}"/>
    <cellStyle name="Cálculo 2 3 7" xfId="9488" xr:uid="{00000000-0005-0000-0000-0000FB160000}"/>
    <cellStyle name="Cálculo 2 3 7 2" xfId="9489" xr:uid="{00000000-0005-0000-0000-0000FC160000}"/>
    <cellStyle name="Cálculo 2 3 7 2 2" xfId="9490" xr:uid="{00000000-0005-0000-0000-0000FD160000}"/>
    <cellStyle name="Cálculo 2 3 7 2 2 2" xfId="9491" xr:uid="{00000000-0005-0000-0000-0000FE160000}"/>
    <cellStyle name="Cálculo 2 3 7 2 2 2 2" xfId="9492" xr:uid="{00000000-0005-0000-0000-0000FF160000}"/>
    <cellStyle name="Cálculo 2 3 7 2 2 2 2 2" xfId="9493" xr:uid="{00000000-0005-0000-0000-000000170000}"/>
    <cellStyle name="Cálculo 2 3 7 2 2 2 2 2 2" xfId="9494" xr:uid="{00000000-0005-0000-0000-000001170000}"/>
    <cellStyle name="Cálculo 2 3 7 2 2 2 2 2 2 2" xfId="9495" xr:uid="{00000000-0005-0000-0000-000002170000}"/>
    <cellStyle name="Cálculo 2 3 7 2 2 2 2 2 3" xfId="9496" xr:uid="{00000000-0005-0000-0000-000003170000}"/>
    <cellStyle name="Cálculo 2 3 7 2 2 2 2 3" xfId="9497" xr:uid="{00000000-0005-0000-0000-000004170000}"/>
    <cellStyle name="Cálculo 2 3 7 2 2 2 2 3 2" xfId="9498" xr:uid="{00000000-0005-0000-0000-000005170000}"/>
    <cellStyle name="Cálculo 2 3 7 2 2 2 2 4" xfId="9499" xr:uid="{00000000-0005-0000-0000-000006170000}"/>
    <cellStyle name="Cálculo 2 3 7 2 2 2 2 4 2" xfId="9500" xr:uid="{00000000-0005-0000-0000-000007170000}"/>
    <cellStyle name="Cálculo 2 3 7 2 2 2 2 5" xfId="9501" xr:uid="{00000000-0005-0000-0000-000008170000}"/>
    <cellStyle name="Cálculo 2 3 7 2 2 2 3" xfId="9502" xr:uid="{00000000-0005-0000-0000-000009170000}"/>
    <cellStyle name="Cálculo 2 3 7 2 2 2 3 2" xfId="9503" xr:uid="{00000000-0005-0000-0000-00000A170000}"/>
    <cellStyle name="Cálculo 2 3 7 2 2 2 3 2 2" xfId="9504" xr:uid="{00000000-0005-0000-0000-00000B170000}"/>
    <cellStyle name="Cálculo 2 3 7 2 2 2 3 3" xfId="9505" xr:uid="{00000000-0005-0000-0000-00000C170000}"/>
    <cellStyle name="Cálculo 2 3 7 2 2 2 4" xfId="9506" xr:uid="{00000000-0005-0000-0000-00000D170000}"/>
    <cellStyle name="Cálculo 2 3 7 2 2 2 4 2" xfId="9507" xr:uid="{00000000-0005-0000-0000-00000E170000}"/>
    <cellStyle name="Cálculo 2 3 7 2 2 2 5" xfId="9508" xr:uid="{00000000-0005-0000-0000-00000F170000}"/>
    <cellStyle name="Cálculo 2 3 7 2 2 2 5 2" xfId="9509" xr:uid="{00000000-0005-0000-0000-000010170000}"/>
    <cellStyle name="Cálculo 2 3 7 2 2 2 6" xfId="9510" xr:uid="{00000000-0005-0000-0000-000011170000}"/>
    <cellStyle name="Cálculo 2 3 7 2 2 3" xfId="9511" xr:uid="{00000000-0005-0000-0000-000012170000}"/>
    <cellStyle name="Cálculo 2 3 7 2 2 3 2" xfId="9512" xr:uid="{00000000-0005-0000-0000-000013170000}"/>
    <cellStyle name="Cálculo 2 3 7 2 2 3 2 2" xfId="9513" xr:uid="{00000000-0005-0000-0000-000014170000}"/>
    <cellStyle name="Cálculo 2 3 7 2 2 3 2 2 2" xfId="9514" xr:uid="{00000000-0005-0000-0000-000015170000}"/>
    <cellStyle name="Cálculo 2 3 7 2 2 3 2 2 2 2" xfId="9515" xr:uid="{00000000-0005-0000-0000-000016170000}"/>
    <cellStyle name="Cálculo 2 3 7 2 2 3 2 2 3" xfId="9516" xr:uid="{00000000-0005-0000-0000-000017170000}"/>
    <cellStyle name="Cálculo 2 3 7 2 2 3 2 3" xfId="9517" xr:uid="{00000000-0005-0000-0000-000018170000}"/>
    <cellStyle name="Cálculo 2 3 7 2 2 3 2 3 2" xfId="9518" xr:uid="{00000000-0005-0000-0000-000019170000}"/>
    <cellStyle name="Cálculo 2 3 7 2 2 3 2 4" xfId="9519" xr:uid="{00000000-0005-0000-0000-00001A170000}"/>
    <cellStyle name="Cálculo 2 3 7 2 2 3 2 4 2" xfId="9520" xr:uid="{00000000-0005-0000-0000-00001B170000}"/>
    <cellStyle name="Cálculo 2 3 7 2 2 3 2 5" xfId="9521" xr:uid="{00000000-0005-0000-0000-00001C170000}"/>
    <cellStyle name="Cálculo 2 3 7 2 2 3 3" xfId="9522" xr:uid="{00000000-0005-0000-0000-00001D170000}"/>
    <cellStyle name="Cálculo 2 3 7 2 2 3 3 2" xfId="9523" xr:uid="{00000000-0005-0000-0000-00001E170000}"/>
    <cellStyle name="Cálculo 2 3 7 2 2 3 3 2 2" xfId="9524" xr:uid="{00000000-0005-0000-0000-00001F170000}"/>
    <cellStyle name="Cálculo 2 3 7 2 2 3 3 3" xfId="9525" xr:uid="{00000000-0005-0000-0000-000020170000}"/>
    <cellStyle name="Cálculo 2 3 7 2 2 3 4" xfId="9526" xr:uid="{00000000-0005-0000-0000-000021170000}"/>
    <cellStyle name="Cálculo 2 3 7 2 2 3 4 2" xfId="9527" xr:uid="{00000000-0005-0000-0000-000022170000}"/>
    <cellStyle name="Cálculo 2 3 7 2 2 3 5" xfId="9528" xr:uid="{00000000-0005-0000-0000-000023170000}"/>
    <cellStyle name="Cálculo 2 3 7 2 2 3 5 2" xfId="9529" xr:uid="{00000000-0005-0000-0000-000024170000}"/>
    <cellStyle name="Cálculo 2 3 7 2 2 3 6" xfId="9530" xr:uid="{00000000-0005-0000-0000-000025170000}"/>
    <cellStyle name="Cálculo 2 3 7 2 2 4" xfId="9531" xr:uid="{00000000-0005-0000-0000-000026170000}"/>
    <cellStyle name="Cálculo 2 3 7 2 2 4 2" xfId="9532" xr:uid="{00000000-0005-0000-0000-000027170000}"/>
    <cellStyle name="Cálculo 2 3 7 2 2 4 2 2" xfId="9533" xr:uid="{00000000-0005-0000-0000-000028170000}"/>
    <cellStyle name="Cálculo 2 3 7 2 2 4 2 2 2" xfId="9534" xr:uid="{00000000-0005-0000-0000-000029170000}"/>
    <cellStyle name="Cálculo 2 3 7 2 2 4 2 3" xfId="9535" xr:uid="{00000000-0005-0000-0000-00002A170000}"/>
    <cellStyle name="Cálculo 2 3 7 2 2 4 3" xfId="9536" xr:uid="{00000000-0005-0000-0000-00002B170000}"/>
    <cellStyle name="Cálculo 2 3 7 2 2 4 3 2" xfId="9537" xr:uid="{00000000-0005-0000-0000-00002C170000}"/>
    <cellStyle name="Cálculo 2 3 7 2 2 4 4" xfId="9538" xr:uid="{00000000-0005-0000-0000-00002D170000}"/>
    <cellStyle name="Cálculo 2 3 7 2 2 4 4 2" xfId="9539" xr:uid="{00000000-0005-0000-0000-00002E170000}"/>
    <cellStyle name="Cálculo 2 3 7 2 2 4 5" xfId="9540" xr:uid="{00000000-0005-0000-0000-00002F170000}"/>
    <cellStyle name="Cálculo 2 3 7 2 2 5" xfId="9541" xr:uid="{00000000-0005-0000-0000-000030170000}"/>
    <cellStyle name="Cálculo 2 3 7 2 2 5 2" xfId="9542" xr:uid="{00000000-0005-0000-0000-000031170000}"/>
    <cellStyle name="Cálculo 2 3 7 2 2 5 2 2" xfId="9543" xr:uid="{00000000-0005-0000-0000-000032170000}"/>
    <cellStyle name="Cálculo 2 3 7 2 2 5 2 2 2" xfId="9544" xr:uid="{00000000-0005-0000-0000-000033170000}"/>
    <cellStyle name="Cálculo 2 3 7 2 2 5 2 3" xfId="9545" xr:uid="{00000000-0005-0000-0000-000034170000}"/>
    <cellStyle name="Cálculo 2 3 7 2 2 5 3" xfId="9546" xr:uid="{00000000-0005-0000-0000-000035170000}"/>
    <cellStyle name="Cálculo 2 3 7 2 2 5 3 2" xfId="9547" xr:uid="{00000000-0005-0000-0000-000036170000}"/>
    <cellStyle name="Cálculo 2 3 7 2 2 5 4" xfId="9548" xr:uid="{00000000-0005-0000-0000-000037170000}"/>
    <cellStyle name="Cálculo 2 3 7 2 2 5 4 2" xfId="9549" xr:uid="{00000000-0005-0000-0000-000038170000}"/>
    <cellStyle name="Cálculo 2 3 7 2 2 5 5" xfId="9550" xr:uid="{00000000-0005-0000-0000-000039170000}"/>
    <cellStyle name="Cálculo 2 3 7 2 2 6" xfId="9551" xr:uid="{00000000-0005-0000-0000-00003A170000}"/>
    <cellStyle name="Cálculo 2 3 7 2 2 6 2" xfId="9552" xr:uid="{00000000-0005-0000-0000-00003B170000}"/>
    <cellStyle name="Cálculo 2 3 7 2 2 6 2 2" xfId="9553" xr:uid="{00000000-0005-0000-0000-00003C170000}"/>
    <cellStyle name="Cálculo 2 3 7 2 2 6 3" xfId="9554" xr:uid="{00000000-0005-0000-0000-00003D170000}"/>
    <cellStyle name="Cálculo 2 3 7 2 2 7" xfId="9555" xr:uid="{00000000-0005-0000-0000-00003E170000}"/>
    <cellStyle name="Cálculo 2 3 7 2 2 7 2" xfId="9556" xr:uid="{00000000-0005-0000-0000-00003F170000}"/>
    <cellStyle name="Cálculo 2 3 7 2 2 8" xfId="9557" xr:uid="{00000000-0005-0000-0000-000040170000}"/>
    <cellStyle name="Cálculo 2 3 7 2 2 8 2" xfId="9558" xr:uid="{00000000-0005-0000-0000-000041170000}"/>
    <cellStyle name="Cálculo 2 3 7 2 2 9" xfId="9559" xr:uid="{00000000-0005-0000-0000-000042170000}"/>
    <cellStyle name="Cálculo 2 3 7 2 3" xfId="9560" xr:uid="{00000000-0005-0000-0000-000043170000}"/>
    <cellStyle name="Cálculo 2 3 7 2 3 2" xfId="9561" xr:uid="{00000000-0005-0000-0000-000044170000}"/>
    <cellStyle name="Cálculo 2 3 7 2 4" xfId="9562" xr:uid="{00000000-0005-0000-0000-000045170000}"/>
    <cellStyle name="Cálculo 2 3 7 2 4 2" xfId="9563" xr:uid="{00000000-0005-0000-0000-000046170000}"/>
    <cellStyle name="Cálculo 2 3 7 2 5" xfId="9564" xr:uid="{00000000-0005-0000-0000-000047170000}"/>
    <cellStyle name="Cálculo 2 3 7 2 5 2" xfId="9565" xr:uid="{00000000-0005-0000-0000-000048170000}"/>
    <cellStyle name="Cálculo 2 3 7 2 6" xfId="9566" xr:uid="{00000000-0005-0000-0000-000049170000}"/>
    <cellStyle name="Cálculo 2 3 7 2 6 2" xfId="9567" xr:uid="{00000000-0005-0000-0000-00004A170000}"/>
    <cellStyle name="Cálculo 2 3 7 3" xfId="9568" xr:uid="{00000000-0005-0000-0000-00004B170000}"/>
    <cellStyle name="Cálculo 2 3 7 3 2" xfId="9569" xr:uid="{00000000-0005-0000-0000-00004C170000}"/>
    <cellStyle name="Cálculo 2 3 7 3 2 2" xfId="9570" xr:uid="{00000000-0005-0000-0000-00004D170000}"/>
    <cellStyle name="Cálculo 2 3 7 3 2 2 2" xfId="9571" xr:uid="{00000000-0005-0000-0000-00004E170000}"/>
    <cellStyle name="Cálculo 2 3 7 3 2 2 2 2" xfId="9572" xr:uid="{00000000-0005-0000-0000-00004F170000}"/>
    <cellStyle name="Cálculo 2 3 7 3 2 2 2 2 2" xfId="9573" xr:uid="{00000000-0005-0000-0000-000050170000}"/>
    <cellStyle name="Cálculo 2 3 7 3 2 2 2 3" xfId="9574" xr:uid="{00000000-0005-0000-0000-000051170000}"/>
    <cellStyle name="Cálculo 2 3 7 3 2 2 3" xfId="9575" xr:uid="{00000000-0005-0000-0000-000052170000}"/>
    <cellStyle name="Cálculo 2 3 7 3 2 2 3 2" xfId="9576" xr:uid="{00000000-0005-0000-0000-000053170000}"/>
    <cellStyle name="Cálculo 2 3 7 3 2 2 4" xfId="9577" xr:uid="{00000000-0005-0000-0000-000054170000}"/>
    <cellStyle name="Cálculo 2 3 7 3 2 2 4 2" xfId="9578" xr:uid="{00000000-0005-0000-0000-000055170000}"/>
    <cellStyle name="Cálculo 2 3 7 3 2 2 5" xfId="9579" xr:uid="{00000000-0005-0000-0000-000056170000}"/>
    <cellStyle name="Cálculo 2 3 7 3 2 3" xfId="9580" xr:uid="{00000000-0005-0000-0000-000057170000}"/>
    <cellStyle name="Cálculo 2 3 7 3 2 3 2" xfId="9581" xr:uid="{00000000-0005-0000-0000-000058170000}"/>
    <cellStyle name="Cálculo 2 3 7 3 2 3 2 2" xfId="9582" xr:uid="{00000000-0005-0000-0000-000059170000}"/>
    <cellStyle name="Cálculo 2 3 7 3 2 3 3" xfId="9583" xr:uid="{00000000-0005-0000-0000-00005A170000}"/>
    <cellStyle name="Cálculo 2 3 7 3 2 4" xfId="9584" xr:uid="{00000000-0005-0000-0000-00005B170000}"/>
    <cellStyle name="Cálculo 2 3 7 3 2 4 2" xfId="9585" xr:uid="{00000000-0005-0000-0000-00005C170000}"/>
    <cellStyle name="Cálculo 2 3 7 3 2 5" xfId="9586" xr:uid="{00000000-0005-0000-0000-00005D170000}"/>
    <cellStyle name="Cálculo 2 3 7 3 2 5 2" xfId="9587" xr:uid="{00000000-0005-0000-0000-00005E170000}"/>
    <cellStyle name="Cálculo 2 3 7 3 2 6" xfId="9588" xr:uid="{00000000-0005-0000-0000-00005F170000}"/>
    <cellStyle name="Cálculo 2 3 7 3 3" xfId="9589" xr:uid="{00000000-0005-0000-0000-000060170000}"/>
    <cellStyle name="Cálculo 2 3 7 3 3 2" xfId="9590" xr:uid="{00000000-0005-0000-0000-000061170000}"/>
    <cellStyle name="Cálculo 2 3 7 3 3 2 2" xfId="9591" xr:uid="{00000000-0005-0000-0000-000062170000}"/>
    <cellStyle name="Cálculo 2 3 7 3 3 2 2 2" xfId="9592" xr:uid="{00000000-0005-0000-0000-000063170000}"/>
    <cellStyle name="Cálculo 2 3 7 3 3 2 2 2 2" xfId="9593" xr:uid="{00000000-0005-0000-0000-000064170000}"/>
    <cellStyle name="Cálculo 2 3 7 3 3 2 2 3" xfId="9594" xr:uid="{00000000-0005-0000-0000-000065170000}"/>
    <cellStyle name="Cálculo 2 3 7 3 3 2 3" xfId="9595" xr:uid="{00000000-0005-0000-0000-000066170000}"/>
    <cellStyle name="Cálculo 2 3 7 3 3 2 3 2" xfId="9596" xr:uid="{00000000-0005-0000-0000-000067170000}"/>
    <cellStyle name="Cálculo 2 3 7 3 3 2 4" xfId="9597" xr:uid="{00000000-0005-0000-0000-000068170000}"/>
    <cellStyle name="Cálculo 2 3 7 3 3 2 4 2" xfId="9598" xr:uid="{00000000-0005-0000-0000-000069170000}"/>
    <cellStyle name="Cálculo 2 3 7 3 3 2 5" xfId="9599" xr:uid="{00000000-0005-0000-0000-00006A170000}"/>
    <cellStyle name="Cálculo 2 3 7 3 3 3" xfId="9600" xr:uid="{00000000-0005-0000-0000-00006B170000}"/>
    <cellStyle name="Cálculo 2 3 7 3 3 3 2" xfId="9601" xr:uid="{00000000-0005-0000-0000-00006C170000}"/>
    <cellStyle name="Cálculo 2 3 7 3 3 3 2 2" xfId="9602" xr:uid="{00000000-0005-0000-0000-00006D170000}"/>
    <cellStyle name="Cálculo 2 3 7 3 3 3 3" xfId="9603" xr:uid="{00000000-0005-0000-0000-00006E170000}"/>
    <cellStyle name="Cálculo 2 3 7 3 3 4" xfId="9604" xr:uid="{00000000-0005-0000-0000-00006F170000}"/>
    <cellStyle name="Cálculo 2 3 7 3 3 4 2" xfId="9605" xr:uid="{00000000-0005-0000-0000-000070170000}"/>
    <cellStyle name="Cálculo 2 3 7 3 3 5" xfId="9606" xr:uid="{00000000-0005-0000-0000-000071170000}"/>
    <cellStyle name="Cálculo 2 3 7 3 3 5 2" xfId="9607" xr:uid="{00000000-0005-0000-0000-000072170000}"/>
    <cellStyle name="Cálculo 2 3 7 3 3 6" xfId="9608" xr:uid="{00000000-0005-0000-0000-000073170000}"/>
    <cellStyle name="Cálculo 2 3 7 3 4" xfId="9609" xr:uid="{00000000-0005-0000-0000-000074170000}"/>
    <cellStyle name="Cálculo 2 3 7 3 4 2" xfId="9610" xr:uid="{00000000-0005-0000-0000-000075170000}"/>
    <cellStyle name="Cálculo 2 3 7 3 4 2 2" xfId="9611" xr:uid="{00000000-0005-0000-0000-000076170000}"/>
    <cellStyle name="Cálculo 2 3 7 3 4 2 2 2" xfId="9612" xr:uid="{00000000-0005-0000-0000-000077170000}"/>
    <cellStyle name="Cálculo 2 3 7 3 4 2 3" xfId="9613" xr:uid="{00000000-0005-0000-0000-000078170000}"/>
    <cellStyle name="Cálculo 2 3 7 3 4 3" xfId="9614" xr:uid="{00000000-0005-0000-0000-000079170000}"/>
    <cellStyle name="Cálculo 2 3 7 3 4 3 2" xfId="9615" xr:uid="{00000000-0005-0000-0000-00007A170000}"/>
    <cellStyle name="Cálculo 2 3 7 3 4 4" xfId="9616" xr:uid="{00000000-0005-0000-0000-00007B170000}"/>
    <cellStyle name="Cálculo 2 3 7 3 4 4 2" xfId="9617" xr:uid="{00000000-0005-0000-0000-00007C170000}"/>
    <cellStyle name="Cálculo 2 3 7 3 4 5" xfId="9618" xr:uid="{00000000-0005-0000-0000-00007D170000}"/>
    <cellStyle name="Cálculo 2 3 7 3 5" xfId="9619" xr:uid="{00000000-0005-0000-0000-00007E170000}"/>
    <cellStyle name="Cálculo 2 3 7 3 5 2" xfId="9620" xr:uid="{00000000-0005-0000-0000-00007F170000}"/>
    <cellStyle name="Cálculo 2 3 7 3 5 2 2" xfId="9621" xr:uid="{00000000-0005-0000-0000-000080170000}"/>
    <cellStyle name="Cálculo 2 3 7 3 5 2 2 2" xfId="9622" xr:uid="{00000000-0005-0000-0000-000081170000}"/>
    <cellStyle name="Cálculo 2 3 7 3 5 2 3" xfId="9623" xr:uid="{00000000-0005-0000-0000-000082170000}"/>
    <cellStyle name="Cálculo 2 3 7 3 5 3" xfId="9624" xr:uid="{00000000-0005-0000-0000-000083170000}"/>
    <cellStyle name="Cálculo 2 3 7 3 5 3 2" xfId="9625" xr:uid="{00000000-0005-0000-0000-000084170000}"/>
    <cellStyle name="Cálculo 2 3 7 3 5 4" xfId="9626" xr:uid="{00000000-0005-0000-0000-000085170000}"/>
    <cellStyle name="Cálculo 2 3 7 3 5 4 2" xfId="9627" xr:uid="{00000000-0005-0000-0000-000086170000}"/>
    <cellStyle name="Cálculo 2 3 7 3 5 5" xfId="9628" xr:uid="{00000000-0005-0000-0000-000087170000}"/>
    <cellStyle name="Cálculo 2 3 7 3 6" xfId="9629" xr:uid="{00000000-0005-0000-0000-000088170000}"/>
    <cellStyle name="Cálculo 2 3 7 3 6 2" xfId="9630" xr:uid="{00000000-0005-0000-0000-000089170000}"/>
    <cellStyle name="Cálculo 2 3 7 3 6 2 2" xfId="9631" xr:uid="{00000000-0005-0000-0000-00008A170000}"/>
    <cellStyle name="Cálculo 2 3 7 3 6 3" xfId="9632" xr:uid="{00000000-0005-0000-0000-00008B170000}"/>
    <cellStyle name="Cálculo 2 3 7 3 7" xfId="9633" xr:uid="{00000000-0005-0000-0000-00008C170000}"/>
    <cellStyle name="Cálculo 2 3 7 3 7 2" xfId="9634" xr:uid="{00000000-0005-0000-0000-00008D170000}"/>
    <cellStyle name="Cálculo 2 3 7 3 8" xfId="9635" xr:uid="{00000000-0005-0000-0000-00008E170000}"/>
    <cellStyle name="Cálculo 2 3 7 3 8 2" xfId="9636" xr:uid="{00000000-0005-0000-0000-00008F170000}"/>
    <cellStyle name="Cálculo 2 3 7 3 9" xfId="9637" xr:uid="{00000000-0005-0000-0000-000090170000}"/>
    <cellStyle name="Cálculo 2 3 7 4" xfId="9638" xr:uid="{00000000-0005-0000-0000-000091170000}"/>
    <cellStyle name="Cálculo 2 3 7 4 2" xfId="9639" xr:uid="{00000000-0005-0000-0000-000092170000}"/>
    <cellStyle name="Cálculo 2 3 8" xfId="9640" xr:uid="{00000000-0005-0000-0000-000093170000}"/>
    <cellStyle name="Cálculo 2 3 8 2" xfId="9641" xr:uid="{00000000-0005-0000-0000-000094170000}"/>
    <cellStyle name="Cálculo 2 3 8 2 2" xfId="9642" xr:uid="{00000000-0005-0000-0000-000095170000}"/>
    <cellStyle name="Cálculo 2 3 8 2 2 2" xfId="9643" xr:uid="{00000000-0005-0000-0000-000096170000}"/>
    <cellStyle name="Cálculo 2 3 8 2 2 2 2" xfId="9644" xr:uid="{00000000-0005-0000-0000-000097170000}"/>
    <cellStyle name="Cálculo 2 3 8 2 2 2 2 2" xfId="9645" xr:uid="{00000000-0005-0000-0000-000098170000}"/>
    <cellStyle name="Cálculo 2 3 8 2 2 2 3" xfId="9646" xr:uid="{00000000-0005-0000-0000-000099170000}"/>
    <cellStyle name="Cálculo 2 3 8 2 2 3" xfId="9647" xr:uid="{00000000-0005-0000-0000-00009A170000}"/>
    <cellStyle name="Cálculo 2 3 8 2 2 3 2" xfId="9648" xr:uid="{00000000-0005-0000-0000-00009B170000}"/>
    <cellStyle name="Cálculo 2 3 8 2 2 4" xfId="9649" xr:uid="{00000000-0005-0000-0000-00009C170000}"/>
    <cellStyle name="Cálculo 2 3 8 2 2 4 2" xfId="9650" xr:uid="{00000000-0005-0000-0000-00009D170000}"/>
    <cellStyle name="Cálculo 2 3 8 2 2 5" xfId="9651" xr:uid="{00000000-0005-0000-0000-00009E170000}"/>
    <cellStyle name="Cálculo 2 3 8 2 3" xfId="9652" xr:uid="{00000000-0005-0000-0000-00009F170000}"/>
    <cellStyle name="Cálculo 2 3 8 2 3 2" xfId="9653" xr:uid="{00000000-0005-0000-0000-0000A0170000}"/>
    <cellStyle name="Cálculo 2 3 8 2 3 2 2" xfId="9654" xr:uid="{00000000-0005-0000-0000-0000A1170000}"/>
    <cellStyle name="Cálculo 2 3 8 2 3 3" xfId="9655" xr:uid="{00000000-0005-0000-0000-0000A2170000}"/>
    <cellStyle name="Cálculo 2 3 8 2 4" xfId="9656" xr:uid="{00000000-0005-0000-0000-0000A3170000}"/>
    <cellStyle name="Cálculo 2 3 8 2 4 2" xfId="9657" xr:uid="{00000000-0005-0000-0000-0000A4170000}"/>
    <cellStyle name="Cálculo 2 3 8 2 5" xfId="9658" xr:uid="{00000000-0005-0000-0000-0000A5170000}"/>
    <cellStyle name="Cálculo 2 3 8 2 5 2" xfId="9659" xr:uid="{00000000-0005-0000-0000-0000A6170000}"/>
    <cellStyle name="Cálculo 2 3 8 2 6" xfId="9660" xr:uid="{00000000-0005-0000-0000-0000A7170000}"/>
    <cellStyle name="Cálculo 2 3 8 3" xfId="9661" xr:uid="{00000000-0005-0000-0000-0000A8170000}"/>
    <cellStyle name="Cálculo 2 3 8 3 2" xfId="9662" xr:uid="{00000000-0005-0000-0000-0000A9170000}"/>
    <cellStyle name="Cálculo 2 3 8 3 2 2" xfId="9663" xr:uid="{00000000-0005-0000-0000-0000AA170000}"/>
    <cellStyle name="Cálculo 2 3 8 3 2 2 2" xfId="9664" xr:uid="{00000000-0005-0000-0000-0000AB170000}"/>
    <cellStyle name="Cálculo 2 3 8 3 2 2 2 2" xfId="9665" xr:uid="{00000000-0005-0000-0000-0000AC170000}"/>
    <cellStyle name="Cálculo 2 3 8 3 2 2 3" xfId="9666" xr:uid="{00000000-0005-0000-0000-0000AD170000}"/>
    <cellStyle name="Cálculo 2 3 8 3 2 3" xfId="9667" xr:uid="{00000000-0005-0000-0000-0000AE170000}"/>
    <cellStyle name="Cálculo 2 3 8 3 2 3 2" xfId="9668" xr:uid="{00000000-0005-0000-0000-0000AF170000}"/>
    <cellStyle name="Cálculo 2 3 8 3 2 4" xfId="9669" xr:uid="{00000000-0005-0000-0000-0000B0170000}"/>
    <cellStyle name="Cálculo 2 3 8 3 2 4 2" xfId="9670" xr:uid="{00000000-0005-0000-0000-0000B1170000}"/>
    <cellStyle name="Cálculo 2 3 8 3 2 5" xfId="9671" xr:uid="{00000000-0005-0000-0000-0000B2170000}"/>
    <cellStyle name="Cálculo 2 3 8 3 3" xfId="9672" xr:uid="{00000000-0005-0000-0000-0000B3170000}"/>
    <cellStyle name="Cálculo 2 3 8 3 3 2" xfId="9673" xr:uid="{00000000-0005-0000-0000-0000B4170000}"/>
    <cellStyle name="Cálculo 2 3 8 3 3 2 2" xfId="9674" xr:uid="{00000000-0005-0000-0000-0000B5170000}"/>
    <cellStyle name="Cálculo 2 3 8 3 3 3" xfId="9675" xr:uid="{00000000-0005-0000-0000-0000B6170000}"/>
    <cellStyle name="Cálculo 2 3 8 3 4" xfId="9676" xr:uid="{00000000-0005-0000-0000-0000B7170000}"/>
    <cellStyle name="Cálculo 2 3 8 3 4 2" xfId="9677" xr:uid="{00000000-0005-0000-0000-0000B8170000}"/>
    <cellStyle name="Cálculo 2 3 8 3 5" xfId="9678" xr:uid="{00000000-0005-0000-0000-0000B9170000}"/>
    <cellStyle name="Cálculo 2 3 8 3 5 2" xfId="9679" xr:uid="{00000000-0005-0000-0000-0000BA170000}"/>
    <cellStyle name="Cálculo 2 3 8 3 6" xfId="9680" xr:uid="{00000000-0005-0000-0000-0000BB170000}"/>
    <cellStyle name="Cálculo 2 3 8 4" xfId="9681" xr:uid="{00000000-0005-0000-0000-0000BC170000}"/>
    <cellStyle name="Cálculo 2 3 8 4 2" xfId="9682" xr:uid="{00000000-0005-0000-0000-0000BD170000}"/>
    <cellStyle name="Cálculo 2 3 8 4 2 2" xfId="9683" xr:uid="{00000000-0005-0000-0000-0000BE170000}"/>
    <cellStyle name="Cálculo 2 3 8 4 2 2 2" xfId="9684" xr:uid="{00000000-0005-0000-0000-0000BF170000}"/>
    <cellStyle name="Cálculo 2 3 8 4 2 3" xfId="9685" xr:uid="{00000000-0005-0000-0000-0000C0170000}"/>
    <cellStyle name="Cálculo 2 3 8 4 3" xfId="9686" xr:uid="{00000000-0005-0000-0000-0000C1170000}"/>
    <cellStyle name="Cálculo 2 3 8 4 3 2" xfId="9687" xr:uid="{00000000-0005-0000-0000-0000C2170000}"/>
    <cellStyle name="Cálculo 2 3 8 4 4" xfId="9688" xr:uid="{00000000-0005-0000-0000-0000C3170000}"/>
    <cellStyle name="Cálculo 2 3 8 4 4 2" xfId="9689" xr:uid="{00000000-0005-0000-0000-0000C4170000}"/>
    <cellStyle name="Cálculo 2 3 8 4 5" xfId="9690" xr:uid="{00000000-0005-0000-0000-0000C5170000}"/>
    <cellStyle name="Cálculo 2 3 8 5" xfId="9691" xr:uid="{00000000-0005-0000-0000-0000C6170000}"/>
    <cellStyle name="Cálculo 2 3 8 5 2" xfId="9692" xr:uid="{00000000-0005-0000-0000-0000C7170000}"/>
    <cellStyle name="Cálculo 2 3 8 5 2 2" xfId="9693" xr:uid="{00000000-0005-0000-0000-0000C8170000}"/>
    <cellStyle name="Cálculo 2 3 8 5 2 2 2" xfId="9694" xr:uid="{00000000-0005-0000-0000-0000C9170000}"/>
    <cellStyle name="Cálculo 2 3 8 5 2 3" xfId="9695" xr:uid="{00000000-0005-0000-0000-0000CA170000}"/>
    <cellStyle name="Cálculo 2 3 8 5 3" xfId="9696" xr:uid="{00000000-0005-0000-0000-0000CB170000}"/>
    <cellStyle name="Cálculo 2 3 8 5 3 2" xfId="9697" xr:uid="{00000000-0005-0000-0000-0000CC170000}"/>
    <cellStyle name="Cálculo 2 3 8 5 4" xfId="9698" xr:uid="{00000000-0005-0000-0000-0000CD170000}"/>
    <cellStyle name="Cálculo 2 3 8 5 4 2" xfId="9699" xr:uid="{00000000-0005-0000-0000-0000CE170000}"/>
    <cellStyle name="Cálculo 2 3 8 5 5" xfId="9700" xr:uid="{00000000-0005-0000-0000-0000CF170000}"/>
    <cellStyle name="Cálculo 2 3 8 6" xfId="9701" xr:uid="{00000000-0005-0000-0000-0000D0170000}"/>
    <cellStyle name="Cálculo 2 3 8 6 2" xfId="9702" xr:uid="{00000000-0005-0000-0000-0000D1170000}"/>
    <cellStyle name="Cálculo 2 3 8 6 2 2" xfId="9703" xr:uid="{00000000-0005-0000-0000-0000D2170000}"/>
    <cellStyle name="Cálculo 2 3 8 6 3" xfId="9704" xr:uid="{00000000-0005-0000-0000-0000D3170000}"/>
    <cellStyle name="Cálculo 2 3 8 7" xfId="9705" xr:uid="{00000000-0005-0000-0000-0000D4170000}"/>
    <cellStyle name="Cálculo 2 3 8 7 2" xfId="9706" xr:uid="{00000000-0005-0000-0000-0000D5170000}"/>
    <cellStyle name="Cálculo 2 3 8 8" xfId="9707" xr:uid="{00000000-0005-0000-0000-0000D6170000}"/>
    <cellStyle name="Cálculo 2 3 8 8 2" xfId="9708" xr:uid="{00000000-0005-0000-0000-0000D7170000}"/>
    <cellStyle name="Cálculo 2 3 8 9" xfId="9709" xr:uid="{00000000-0005-0000-0000-0000D8170000}"/>
    <cellStyle name="Cálculo 2 4" xfId="9710" xr:uid="{00000000-0005-0000-0000-0000D9170000}"/>
    <cellStyle name="Cálculo 2 4 2" xfId="9711" xr:uid="{00000000-0005-0000-0000-0000DA170000}"/>
    <cellStyle name="Cálculo 2 4 2 2" xfId="9712" xr:uid="{00000000-0005-0000-0000-0000DB170000}"/>
    <cellStyle name="Cálculo 2 4 2 2 2" xfId="9713" xr:uid="{00000000-0005-0000-0000-0000DC170000}"/>
    <cellStyle name="Cálculo 2 4 2 2 2 2" xfId="9714" xr:uid="{00000000-0005-0000-0000-0000DD170000}"/>
    <cellStyle name="Cálculo 2 4 2 2 2 2 2" xfId="9715" xr:uid="{00000000-0005-0000-0000-0000DE170000}"/>
    <cellStyle name="Cálculo 2 4 2 2 2 2 2 2" xfId="9716" xr:uid="{00000000-0005-0000-0000-0000DF170000}"/>
    <cellStyle name="Cálculo 2 4 2 2 2 2 2 2 2" xfId="9717" xr:uid="{00000000-0005-0000-0000-0000E0170000}"/>
    <cellStyle name="Cálculo 2 4 2 2 2 2 2 3" xfId="9718" xr:uid="{00000000-0005-0000-0000-0000E1170000}"/>
    <cellStyle name="Cálculo 2 4 2 2 2 2 3" xfId="9719" xr:uid="{00000000-0005-0000-0000-0000E2170000}"/>
    <cellStyle name="Cálculo 2 4 2 2 2 2 3 2" xfId="9720" xr:uid="{00000000-0005-0000-0000-0000E3170000}"/>
    <cellStyle name="Cálculo 2 4 2 2 2 2 4" xfId="9721" xr:uid="{00000000-0005-0000-0000-0000E4170000}"/>
    <cellStyle name="Cálculo 2 4 2 2 2 2 4 2" xfId="9722" xr:uid="{00000000-0005-0000-0000-0000E5170000}"/>
    <cellStyle name="Cálculo 2 4 2 2 2 2 5" xfId="9723" xr:uid="{00000000-0005-0000-0000-0000E6170000}"/>
    <cellStyle name="Cálculo 2 4 2 2 2 3" xfId="9724" xr:uid="{00000000-0005-0000-0000-0000E7170000}"/>
    <cellStyle name="Cálculo 2 4 2 2 2 3 2" xfId="9725" xr:uid="{00000000-0005-0000-0000-0000E8170000}"/>
    <cellStyle name="Cálculo 2 4 2 2 2 3 2 2" xfId="9726" xr:uid="{00000000-0005-0000-0000-0000E9170000}"/>
    <cellStyle name="Cálculo 2 4 2 2 2 3 3" xfId="9727" xr:uid="{00000000-0005-0000-0000-0000EA170000}"/>
    <cellStyle name="Cálculo 2 4 2 2 2 4" xfId="9728" xr:uid="{00000000-0005-0000-0000-0000EB170000}"/>
    <cellStyle name="Cálculo 2 4 2 2 2 4 2" xfId="9729" xr:uid="{00000000-0005-0000-0000-0000EC170000}"/>
    <cellStyle name="Cálculo 2 4 2 2 2 5" xfId="9730" xr:uid="{00000000-0005-0000-0000-0000ED170000}"/>
    <cellStyle name="Cálculo 2 4 2 2 2 5 2" xfId="9731" xr:uid="{00000000-0005-0000-0000-0000EE170000}"/>
    <cellStyle name="Cálculo 2 4 2 2 2 6" xfId="9732" xr:uid="{00000000-0005-0000-0000-0000EF170000}"/>
    <cellStyle name="Cálculo 2 4 2 2 3" xfId="9733" xr:uid="{00000000-0005-0000-0000-0000F0170000}"/>
    <cellStyle name="Cálculo 2 4 2 2 3 2" xfId="9734" xr:uid="{00000000-0005-0000-0000-0000F1170000}"/>
    <cellStyle name="Cálculo 2 4 2 2 3 2 2" xfId="9735" xr:uid="{00000000-0005-0000-0000-0000F2170000}"/>
    <cellStyle name="Cálculo 2 4 2 2 3 2 2 2" xfId="9736" xr:uid="{00000000-0005-0000-0000-0000F3170000}"/>
    <cellStyle name="Cálculo 2 4 2 2 3 2 2 2 2" xfId="9737" xr:uid="{00000000-0005-0000-0000-0000F4170000}"/>
    <cellStyle name="Cálculo 2 4 2 2 3 2 2 3" xfId="9738" xr:uid="{00000000-0005-0000-0000-0000F5170000}"/>
    <cellStyle name="Cálculo 2 4 2 2 3 2 3" xfId="9739" xr:uid="{00000000-0005-0000-0000-0000F6170000}"/>
    <cellStyle name="Cálculo 2 4 2 2 3 2 3 2" xfId="9740" xr:uid="{00000000-0005-0000-0000-0000F7170000}"/>
    <cellStyle name="Cálculo 2 4 2 2 3 2 4" xfId="9741" xr:uid="{00000000-0005-0000-0000-0000F8170000}"/>
    <cellStyle name="Cálculo 2 4 2 2 3 2 4 2" xfId="9742" xr:uid="{00000000-0005-0000-0000-0000F9170000}"/>
    <cellStyle name="Cálculo 2 4 2 2 3 2 5" xfId="9743" xr:uid="{00000000-0005-0000-0000-0000FA170000}"/>
    <cellStyle name="Cálculo 2 4 2 2 3 3" xfId="9744" xr:uid="{00000000-0005-0000-0000-0000FB170000}"/>
    <cellStyle name="Cálculo 2 4 2 2 3 3 2" xfId="9745" xr:uid="{00000000-0005-0000-0000-0000FC170000}"/>
    <cellStyle name="Cálculo 2 4 2 2 3 3 2 2" xfId="9746" xr:uid="{00000000-0005-0000-0000-0000FD170000}"/>
    <cellStyle name="Cálculo 2 4 2 2 3 3 3" xfId="9747" xr:uid="{00000000-0005-0000-0000-0000FE170000}"/>
    <cellStyle name="Cálculo 2 4 2 2 3 4" xfId="9748" xr:uid="{00000000-0005-0000-0000-0000FF170000}"/>
    <cellStyle name="Cálculo 2 4 2 2 3 4 2" xfId="9749" xr:uid="{00000000-0005-0000-0000-000000180000}"/>
    <cellStyle name="Cálculo 2 4 2 2 3 5" xfId="9750" xr:uid="{00000000-0005-0000-0000-000001180000}"/>
    <cellStyle name="Cálculo 2 4 2 2 3 5 2" xfId="9751" xr:uid="{00000000-0005-0000-0000-000002180000}"/>
    <cellStyle name="Cálculo 2 4 2 2 3 6" xfId="9752" xr:uid="{00000000-0005-0000-0000-000003180000}"/>
    <cellStyle name="Cálculo 2 4 2 2 4" xfId="9753" xr:uid="{00000000-0005-0000-0000-000004180000}"/>
    <cellStyle name="Cálculo 2 4 2 2 4 2" xfId="9754" xr:uid="{00000000-0005-0000-0000-000005180000}"/>
    <cellStyle name="Cálculo 2 4 2 2 4 2 2" xfId="9755" xr:uid="{00000000-0005-0000-0000-000006180000}"/>
    <cellStyle name="Cálculo 2 4 2 2 4 2 2 2" xfId="9756" xr:uid="{00000000-0005-0000-0000-000007180000}"/>
    <cellStyle name="Cálculo 2 4 2 2 4 2 3" xfId="9757" xr:uid="{00000000-0005-0000-0000-000008180000}"/>
    <cellStyle name="Cálculo 2 4 2 2 4 3" xfId="9758" xr:uid="{00000000-0005-0000-0000-000009180000}"/>
    <cellStyle name="Cálculo 2 4 2 2 4 3 2" xfId="9759" xr:uid="{00000000-0005-0000-0000-00000A180000}"/>
    <cellStyle name="Cálculo 2 4 2 2 4 4" xfId="9760" xr:uid="{00000000-0005-0000-0000-00000B180000}"/>
    <cellStyle name="Cálculo 2 4 2 2 4 4 2" xfId="9761" xr:uid="{00000000-0005-0000-0000-00000C180000}"/>
    <cellStyle name="Cálculo 2 4 2 2 4 5" xfId="9762" xr:uid="{00000000-0005-0000-0000-00000D180000}"/>
    <cellStyle name="Cálculo 2 4 2 2 5" xfId="9763" xr:uid="{00000000-0005-0000-0000-00000E180000}"/>
    <cellStyle name="Cálculo 2 4 2 2 5 2" xfId="9764" xr:uid="{00000000-0005-0000-0000-00000F180000}"/>
    <cellStyle name="Cálculo 2 4 2 2 5 2 2" xfId="9765" xr:uid="{00000000-0005-0000-0000-000010180000}"/>
    <cellStyle name="Cálculo 2 4 2 2 5 2 2 2" xfId="9766" xr:uid="{00000000-0005-0000-0000-000011180000}"/>
    <cellStyle name="Cálculo 2 4 2 2 5 2 3" xfId="9767" xr:uid="{00000000-0005-0000-0000-000012180000}"/>
    <cellStyle name="Cálculo 2 4 2 2 5 3" xfId="9768" xr:uid="{00000000-0005-0000-0000-000013180000}"/>
    <cellStyle name="Cálculo 2 4 2 2 5 3 2" xfId="9769" xr:uid="{00000000-0005-0000-0000-000014180000}"/>
    <cellStyle name="Cálculo 2 4 2 2 5 4" xfId="9770" xr:uid="{00000000-0005-0000-0000-000015180000}"/>
    <cellStyle name="Cálculo 2 4 2 2 5 4 2" xfId="9771" xr:uid="{00000000-0005-0000-0000-000016180000}"/>
    <cellStyle name="Cálculo 2 4 2 2 5 5" xfId="9772" xr:uid="{00000000-0005-0000-0000-000017180000}"/>
    <cellStyle name="Cálculo 2 4 2 2 6" xfId="9773" xr:uid="{00000000-0005-0000-0000-000018180000}"/>
    <cellStyle name="Cálculo 2 4 2 2 6 2" xfId="9774" xr:uid="{00000000-0005-0000-0000-000019180000}"/>
    <cellStyle name="Cálculo 2 4 2 2 6 2 2" xfId="9775" xr:uid="{00000000-0005-0000-0000-00001A180000}"/>
    <cellStyle name="Cálculo 2 4 2 2 6 3" xfId="9776" xr:uid="{00000000-0005-0000-0000-00001B180000}"/>
    <cellStyle name="Cálculo 2 4 2 2 7" xfId="9777" xr:uid="{00000000-0005-0000-0000-00001C180000}"/>
    <cellStyle name="Cálculo 2 4 2 2 7 2" xfId="9778" xr:uid="{00000000-0005-0000-0000-00001D180000}"/>
    <cellStyle name="Cálculo 2 4 2 2 8" xfId="9779" xr:uid="{00000000-0005-0000-0000-00001E180000}"/>
    <cellStyle name="Cálculo 2 4 2 2 8 2" xfId="9780" xr:uid="{00000000-0005-0000-0000-00001F180000}"/>
    <cellStyle name="Cálculo 2 4 2 2 9" xfId="9781" xr:uid="{00000000-0005-0000-0000-000020180000}"/>
    <cellStyle name="Cálculo 2 4 2 3" xfId="9782" xr:uid="{00000000-0005-0000-0000-000021180000}"/>
    <cellStyle name="Cálculo 2 4 2 3 2" xfId="9783" xr:uid="{00000000-0005-0000-0000-000022180000}"/>
    <cellStyle name="Cálculo 2 4 2 4" xfId="9784" xr:uid="{00000000-0005-0000-0000-000023180000}"/>
    <cellStyle name="Cálculo 2 4 2 4 2" xfId="9785" xr:uid="{00000000-0005-0000-0000-000024180000}"/>
    <cellStyle name="Cálculo 2 4 2 5" xfId="9786" xr:uid="{00000000-0005-0000-0000-000025180000}"/>
    <cellStyle name="Cálculo 2 4 2 5 2" xfId="9787" xr:uid="{00000000-0005-0000-0000-000026180000}"/>
    <cellStyle name="Cálculo 2 4 2 6" xfId="9788" xr:uid="{00000000-0005-0000-0000-000027180000}"/>
    <cellStyle name="Cálculo 2 4 2 6 2" xfId="9789" xr:uid="{00000000-0005-0000-0000-000028180000}"/>
    <cellStyle name="Cálculo 2 4 3" xfId="9790" xr:uid="{00000000-0005-0000-0000-000029180000}"/>
    <cellStyle name="Cálculo 2 4 3 2" xfId="9791" xr:uid="{00000000-0005-0000-0000-00002A180000}"/>
    <cellStyle name="Cálculo 2 4 3 2 2" xfId="9792" xr:uid="{00000000-0005-0000-0000-00002B180000}"/>
    <cellStyle name="Cálculo 2 4 3 2 2 2" xfId="9793" xr:uid="{00000000-0005-0000-0000-00002C180000}"/>
    <cellStyle name="Cálculo 2 4 3 2 2 2 2" xfId="9794" xr:uid="{00000000-0005-0000-0000-00002D180000}"/>
    <cellStyle name="Cálculo 2 4 3 2 2 2 2 2" xfId="9795" xr:uid="{00000000-0005-0000-0000-00002E180000}"/>
    <cellStyle name="Cálculo 2 4 3 2 2 2 3" xfId="9796" xr:uid="{00000000-0005-0000-0000-00002F180000}"/>
    <cellStyle name="Cálculo 2 4 3 2 2 3" xfId="9797" xr:uid="{00000000-0005-0000-0000-000030180000}"/>
    <cellStyle name="Cálculo 2 4 3 2 2 3 2" xfId="9798" xr:uid="{00000000-0005-0000-0000-000031180000}"/>
    <cellStyle name="Cálculo 2 4 3 2 2 4" xfId="9799" xr:uid="{00000000-0005-0000-0000-000032180000}"/>
    <cellStyle name="Cálculo 2 4 3 2 2 4 2" xfId="9800" xr:uid="{00000000-0005-0000-0000-000033180000}"/>
    <cellStyle name="Cálculo 2 4 3 2 2 5" xfId="9801" xr:uid="{00000000-0005-0000-0000-000034180000}"/>
    <cellStyle name="Cálculo 2 4 3 2 3" xfId="9802" xr:uid="{00000000-0005-0000-0000-000035180000}"/>
    <cellStyle name="Cálculo 2 4 3 2 3 2" xfId="9803" xr:uid="{00000000-0005-0000-0000-000036180000}"/>
    <cellStyle name="Cálculo 2 4 3 2 3 2 2" xfId="9804" xr:uid="{00000000-0005-0000-0000-000037180000}"/>
    <cellStyle name="Cálculo 2 4 3 2 3 3" xfId="9805" xr:uid="{00000000-0005-0000-0000-000038180000}"/>
    <cellStyle name="Cálculo 2 4 3 2 4" xfId="9806" xr:uid="{00000000-0005-0000-0000-000039180000}"/>
    <cellStyle name="Cálculo 2 4 3 2 4 2" xfId="9807" xr:uid="{00000000-0005-0000-0000-00003A180000}"/>
    <cellStyle name="Cálculo 2 4 3 2 5" xfId="9808" xr:uid="{00000000-0005-0000-0000-00003B180000}"/>
    <cellStyle name="Cálculo 2 4 3 2 5 2" xfId="9809" xr:uid="{00000000-0005-0000-0000-00003C180000}"/>
    <cellStyle name="Cálculo 2 4 3 2 6" xfId="9810" xr:uid="{00000000-0005-0000-0000-00003D180000}"/>
    <cellStyle name="Cálculo 2 4 3 3" xfId="9811" xr:uid="{00000000-0005-0000-0000-00003E180000}"/>
    <cellStyle name="Cálculo 2 4 3 3 2" xfId="9812" xr:uid="{00000000-0005-0000-0000-00003F180000}"/>
    <cellStyle name="Cálculo 2 4 3 3 2 2" xfId="9813" xr:uid="{00000000-0005-0000-0000-000040180000}"/>
    <cellStyle name="Cálculo 2 4 3 3 2 2 2" xfId="9814" xr:uid="{00000000-0005-0000-0000-000041180000}"/>
    <cellStyle name="Cálculo 2 4 3 3 2 2 2 2" xfId="9815" xr:uid="{00000000-0005-0000-0000-000042180000}"/>
    <cellStyle name="Cálculo 2 4 3 3 2 2 3" xfId="9816" xr:uid="{00000000-0005-0000-0000-000043180000}"/>
    <cellStyle name="Cálculo 2 4 3 3 2 3" xfId="9817" xr:uid="{00000000-0005-0000-0000-000044180000}"/>
    <cellStyle name="Cálculo 2 4 3 3 2 3 2" xfId="9818" xr:uid="{00000000-0005-0000-0000-000045180000}"/>
    <cellStyle name="Cálculo 2 4 3 3 2 4" xfId="9819" xr:uid="{00000000-0005-0000-0000-000046180000}"/>
    <cellStyle name="Cálculo 2 4 3 3 2 4 2" xfId="9820" xr:uid="{00000000-0005-0000-0000-000047180000}"/>
    <cellStyle name="Cálculo 2 4 3 3 2 5" xfId="9821" xr:uid="{00000000-0005-0000-0000-000048180000}"/>
    <cellStyle name="Cálculo 2 4 3 3 3" xfId="9822" xr:uid="{00000000-0005-0000-0000-000049180000}"/>
    <cellStyle name="Cálculo 2 4 3 3 3 2" xfId="9823" xr:uid="{00000000-0005-0000-0000-00004A180000}"/>
    <cellStyle name="Cálculo 2 4 3 3 3 2 2" xfId="9824" xr:uid="{00000000-0005-0000-0000-00004B180000}"/>
    <cellStyle name="Cálculo 2 4 3 3 3 3" xfId="9825" xr:uid="{00000000-0005-0000-0000-00004C180000}"/>
    <cellStyle name="Cálculo 2 4 3 3 4" xfId="9826" xr:uid="{00000000-0005-0000-0000-00004D180000}"/>
    <cellStyle name="Cálculo 2 4 3 3 4 2" xfId="9827" xr:uid="{00000000-0005-0000-0000-00004E180000}"/>
    <cellStyle name="Cálculo 2 4 3 3 5" xfId="9828" xr:uid="{00000000-0005-0000-0000-00004F180000}"/>
    <cellStyle name="Cálculo 2 4 3 3 5 2" xfId="9829" xr:uid="{00000000-0005-0000-0000-000050180000}"/>
    <cellStyle name="Cálculo 2 4 3 3 6" xfId="9830" xr:uid="{00000000-0005-0000-0000-000051180000}"/>
    <cellStyle name="Cálculo 2 4 3 4" xfId="9831" xr:uid="{00000000-0005-0000-0000-000052180000}"/>
    <cellStyle name="Cálculo 2 4 3 4 2" xfId="9832" xr:uid="{00000000-0005-0000-0000-000053180000}"/>
    <cellStyle name="Cálculo 2 4 3 4 2 2" xfId="9833" xr:uid="{00000000-0005-0000-0000-000054180000}"/>
    <cellStyle name="Cálculo 2 4 3 4 2 2 2" xfId="9834" xr:uid="{00000000-0005-0000-0000-000055180000}"/>
    <cellStyle name="Cálculo 2 4 3 4 2 3" xfId="9835" xr:uid="{00000000-0005-0000-0000-000056180000}"/>
    <cellStyle name="Cálculo 2 4 3 4 3" xfId="9836" xr:uid="{00000000-0005-0000-0000-000057180000}"/>
    <cellStyle name="Cálculo 2 4 3 4 3 2" xfId="9837" xr:uid="{00000000-0005-0000-0000-000058180000}"/>
    <cellStyle name="Cálculo 2 4 3 4 4" xfId="9838" xr:uid="{00000000-0005-0000-0000-000059180000}"/>
    <cellStyle name="Cálculo 2 4 3 4 4 2" xfId="9839" xr:uid="{00000000-0005-0000-0000-00005A180000}"/>
    <cellStyle name="Cálculo 2 4 3 4 5" xfId="9840" xr:uid="{00000000-0005-0000-0000-00005B180000}"/>
    <cellStyle name="Cálculo 2 4 3 5" xfId="9841" xr:uid="{00000000-0005-0000-0000-00005C180000}"/>
    <cellStyle name="Cálculo 2 4 3 5 2" xfId="9842" xr:uid="{00000000-0005-0000-0000-00005D180000}"/>
    <cellStyle name="Cálculo 2 4 3 5 2 2" xfId="9843" xr:uid="{00000000-0005-0000-0000-00005E180000}"/>
    <cellStyle name="Cálculo 2 4 3 5 2 2 2" xfId="9844" xr:uid="{00000000-0005-0000-0000-00005F180000}"/>
    <cellStyle name="Cálculo 2 4 3 5 2 3" xfId="9845" xr:uid="{00000000-0005-0000-0000-000060180000}"/>
    <cellStyle name="Cálculo 2 4 3 5 3" xfId="9846" xr:uid="{00000000-0005-0000-0000-000061180000}"/>
    <cellStyle name="Cálculo 2 4 3 5 3 2" xfId="9847" xr:uid="{00000000-0005-0000-0000-000062180000}"/>
    <cellStyle name="Cálculo 2 4 3 5 4" xfId="9848" xr:uid="{00000000-0005-0000-0000-000063180000}"/>
    <cellStyle name="Cálculo 2 4 3 5 4 2" xfId="9849" xr:uid="{00000000-0005-0000-0000-000064180000}"/>
    <cellStyle name="Cálculo 2 4 3 5 5" xfId="9850" xr:uid="{00000000-0005-0000-0000-000065180000}"/>
    <cellStyle name="Cálculo 2 4 3 6" xfId="9851" xr:uid="{00000000-0005-0000-0000-000066180000}"/>
    <cellStyle name="Cálculo 2 4 3 6 2" xfId="9852" xr:uid="{00000000-0005-0000-0000-000067180000}"/>
    <cellStyle name="Cálculo 2 4 3 6 2 2" xfId="9853" xr:uid="{00000000-0005-0000-0000-000068180000}"/>
    <cellStyle name="Cálculo 2 4 3 6 3" xfId="9854" xr:uid="{00000000-0005-0000-0000-000069180000}"/>
    <cellStyle name="Cálculo 2 4 3 7" xfId="9855" xr:uid="{00000000-0005-0000-0000-00006A180000}"/>
    <cellStyle name="Cálculo 2 4 3 7 2" xfId="9856" xr:uid="{00000000-0005-0000-0000-00006B180000}"/>
    <cellStyle name="Cálculo 2 4 3 8" xfId="9857" xr:uid="{00000000-0005-0000-0000-00006C180000}"/>
    <cellStyle name="Cálculo 2 4 3 8 2" xfId="9858" xr:uid="{00000000-0005-0000-0000-00006D180000}"/>
    <cellStyle name="Cálculo 2 4 3 9" xfId="9859" xr:uid="{00000000-0005-0000-0000-00006E180000}"/>
    <cellStyle name="Cálculo 2 4 4" xfId="9860" xr:uid="{00000000-0005-0000-0000-00006F180000}"/>
    <cellStyle name="Cálculo 2 4 4 2" xfId="9861" xr:uid="{00000000-0005-0000-0000-000070180000}"/>
    <cellStyle name="Cálculo 2 4 5" xfId="9862" xr:uid="{00000000-0005-0000-0000-000071180000}"/>
    <cellStyle name="Cálculo 2 4 5 2" xfId="9863" xr:uid="{00000000-0005-0000-0000-000072180000}"/>
    <cellStyle name="Cálculo 2 4 6" xfId="9864" xr:uid="{00000000-0005-0000-0000-000073180000}"/>
    <cellStyle name="Cálculo 2 4 6 2" xfId="9865" xr:uid="{00000000-0005-0000-0000-000074180000}"/>
    <cellStyle name="Cálculo 2 4 7" xfId="9866" xr:uid="{00000000-0005-0000-0000-000075180000}"/>
    <cellStyle name="Cálculo 2 4 7 2" xfId="9867" xr:uid="{00000000-0005-0000-0000-000076180000}"/>
    <cellStyle name="Cálculo 2 5" xfId="9868" xr:uid="{00000000-0005-0000-0000-000077180000}"/>
    <cellStyle name="Cálculo 2 5 2" xfId="9869" xr:uid="{00000000-0005-0000-0000-000078180000}"/>
    <cellStyle name="Cálculo 2 5 2 2" xfId="9870" xr:uid="{00000000-0005-0000-0000-000079180000}"/>
    <cellStyle name="Cálculo 2 5 2 2 2" xfId="9871" xr:uid="{00000000-0005-0000-0000-00007A180000}"/>
    <cellStyle name="Cálculo 2 5 2 2 2 2" xfId="9872" xr:uid="{00000000-0005-0000-0000-00007B180000}"/>
    <cellStyle name="Cálculo 2 5 2 2 2 2 2" xfId="9873" xr:uid="{00000000-0005-0000-0000-00007C180000}"/>
    <cellStyle name="Cálculo 2 5 2 2 2 2 2 2" xfId="9874" xr:uid="{00000000-0005-0000-0000-00007D180000}"/>
    <cellStyle name="Cálculo 2 5 2 2 2 2 2 2 2" xfId="9875" xr:uid="{00000000-0005-0000-0000-00007E180000}"/>
    <cellStyle name="Cálculo 2 5 2 2 2 2 2 3" xfId="9876" xr:uid="{00000000-0005-0000-0000-00007F180000}"/>
    <cellStyle name="Cálculo 2 5 2 2 2 2 3" xfId="9877" xr:uid="{00000000-0005-0000-0000-000080180000}"/>
    <cellStyle name="Cálculo 2 5 2 2 2 2 3 2" xfId="9878" xr:uid="{00000000-0005-0000-0000-000081180000}"/>
    <cellStyle name="Cálculo 2 5 2 2 2 2 4" xfId="9879" xr:uid="{00000000-0005-0000-0000-000082180000}"/>
    <cellStyle name="Cálculo 2 5 2 2 2 2 4 2" xfId="9880" xr:uid="{00000000-0005-0000-0000-000083180000}"/>
    <cellStyle name="Cálculo 2 5 2 2 2 2 5" xfId="9881" xr:uid="{00000000-0005-0000-0000-000084180000}"/>
    <cellStyle name="Cálculo 2 5 2 2 2 3" xfId="9882" xr:uid="{00000000-0005-0000-0000-000085180000}"/>
    <cellStyle name="Cálculo 2 5 2 2 2 3 2" xfId="9883" xr:uid="{00000000-0005-0000-0000-000086180000}"/>
    <cellStyle name="Cálculo 2 5 2 2 2 3 2 2" xfId="9884" xr:uid="{00000000-0005-0000-0000-000087180000}"/>
    <cellStyle name="Cálculo 2 5 2 2 2 3 3" xfId="9885" xr:uid="{00000000-0005-0000-0000-000088180000}"/>
    <cellStyle name="Cálculo 2 5 2 2 2 4" xfId="9886" xr:uid="{00000000-0005-0000-0000-000089180000}"/>
    <cellStyle name="Cálculo 2 5 2 2 2 4 2" xfId="9887" xr:uid="{00000000-0005-0000-0000-00008A180000}"/>
    <cellStyle name="Cálculo 2 5 2 2 2 5" xfId="9888" xr:uid="{00000000-0005-0000-0000-00008B180000}"/>
    <cellStyle name="Cálculo 2 5 2 2 2 5 2" xfId="9889" xr:uid="{00000000-0005-0000-0000-00008C180000}"/>
    <cellStyle name="Cálculo 2 5 2 2 2 6" xfId="9890" xr:uid="{00000000-0005-0000-0000-00008D180000}"/>
    <cellStyle name="Cálculo 2 5 2 2 3" xfId="9891" xr:uid="{00000000-0005-0000-0000-00008E180000}"/>
    <cellStyle name="Cálculo 2 5 2 2 3 2" xfId="9892" xr:uid="{00000000-0005-0000-0000-00008F180000}"/>
    <cellStyle name="Cálculo 2 5 2 2 3 2 2" xfId="9893" xr:uid="{00000000-0005-0000-0000-000090180000}"/>
    <cellStyle name="Cálculo 2 5 2 2 3 2 2 2" xfId="9894" xr:uid="{00000000-0005-0000-0000-000091180000}"/>
    <cellStyle name="Cálculo 2 5 2 2 3 2 2 2 2" xfId="9895" xr:uid="{00000000-0005-0000-0000-000092180000}"/>
    <cellStyle name="Cálculo 2 5 2 2 3 2 2 3" xfId="9896" xr:uid="{00000000-0005-0000-0000-000093180000}"/>
    <cellStyle name="Cálculo 2 5 2 2 3 2 3" xfId="9897" xr:uid="{00000000-0005-0000-0000-000094180000}"/>
    <cellStyle name="Cálculo 2 5 2 2 3 2 3 2" xfId="9898" xr:uid="{00000000-0005-0000-0000-000095180000}"/>
    <cellStyle name="Cálculo 2 5 2 2 3 2 4" xfId="9899" xr:uid="{00000000-0005-0000-0000-000096180000}"/>
    <cellStyle name="Cálculo 2 5 2 2 3 2 4 2" xfId="9900" xr:uid="{00000000-0005-0000-0000-000097180000}"/>
    <cellStyle name="Cálculo 2 5 2 2 3 2 5" xfId="9901" xr:uid="{00000000-0005-0000-0000-000098180000}"/>
    <cellStyle name="Cálculo 2 5 2 2 3 3" xfId="9902" xr:uid="{00000000-0005-0000-0000-000099180000}"/>
    <cellStyle name="Cálculo 2 5 2 2 3 3 2" xfId="9903" xr:uid="{00000000-0005-0000-0000-00009A180000}"/>
    <cellStyle name="Cálculo 2 5 2 2 3 3 2 2" xfId="9904" xr:uid="{00000000-0005-0000-0000-00009B180000}"/>
    <cellStyle name="Cálculo 2 5 2 2 3 3 3" xfId="9905" xr:uid="{00000000-0005-0000-0000-00009C180000}"/>
    <cellStyle name="Cálculo 2 5 2 2 3 4" xfId="9906" xr:uid="{00000000-0005-0000-0000-00009D180000}"/>
    <cellStyle name="Cálculo 2 5 2 2 3 4 2" xfId="9907" xr:uid="{00000000-0005-0000-0000-00009E180000}"/>
    <cellStyle name="Cálculo 2 5 2 2 3 5" xfId="9908" xr:uid="{00000000-0005-0000-0000-00009F180000}"/>
    <cellStyle name="Cálculo 2 5 2 2 3 5 2" xfId="9909" xr:uid="{00000000-0005-0000-0000-0000A0180000}"/>
    <cellStyle name="Cálculo 2 5 2 2 3 6" xfId="9910" xr:uid="{00000000-0005-0000-0000-0000A1180000}"/>
    <cellStyle name="Cálculo 2 5 2 2 4" xfId="9911" xr:uid="{00000000-0005-0000-0000-0000A2180000}"/>
    <cellStyle name="Cálculo 2 5 2 2 4 2" xfId="9912" xr:uid="{00000000-0005-0000-0000-0000A3180000}"/>
    <cellStyle name="Cálculo 2 5 2 2 4 2 2" xfId="9913" xr:uid="{00000000-0005-0000-0000-0000A4180000}"/>
    <cellStyle name="Cálculo 2 5 2 2 4 2 2 2" xfId="9914" xr:uid="{00000000-0005-0000-0000-0000A5180000}"/>
    <cellStyle name="Cálculo 2 5 2 2 4 2 3" xfId="9915" xr:uid="{00000000-0005-0000-0000-0000A6180000}"/>
    <cellStyle name="Cálculo 2 5 2 2 4 3" xfId="9916" xr:uid="{00000000-0005-0000-0000-0000A7180000}"/>
    <cellStyle name="Cálculo 2 5 2 2 4 3 2" xfId="9917" xr:uid="{00000000-0005-0000-0000-0000A8180000}"/>
    <cellStyle name="Cálculo 2 5 2 2 4 4" xfId="9918" xr:uid="{00000000-0005-0000-0000-0000A9180000}"/>
    <cellStyle name="Cálculo 2 5 2 2 4 4 2" xfId="9919" xr:uid="{00000000-0005-0000-0000-0000AA180000}"/>
    <cellStyle name="Cálculo 2 5 2 2 4 5" xfId="9920" xr:uid="{00000000-0005-0000-0000-0000AB180000}"/>
    <cellStyle name="Cálculo 2 5 2 2 5" xfId="9921" xr:uid="{00000000-0005-0000-0000-0000AC180000}"/>
    <cellStyle name="Cálculo 2 5 2 2 5 2" xfId="9922" xr:uid="{00000000-0005-0000-0000-0000AD180000}"/>
    <cellStyle name="Cálculo 2 5 2 2 5 2 2" xfId="9923" xr:uid="{00000000-0005-0000-0000-0000AE180000}"/>
    <cellStyle name="Cálculo 2 5 2 2 5 2 2 2" xfId="9924" xr:uid="{00000000-0005-0000-0000-0000AF180000}"/>
    <cellStyle name="Cálculo 2 5 2 2 5 2 3" xfId="9925" xr:uid="{00000000-0005-0000-0000-0000B0180000}"/>
    <cellStyle name="Cálculo 2 5 2 2 5 3" xfId="9926" xr:uid="{00000000-0005-0000-0000-0000B1180000}"/>
    <cellStyle name="Cálculo 2 5 2 2 5 3 2" xfId="9927" xr:uid="{00000000-0005-0000-0000-0000B2180000}"/>
    <cellStyle name="Cálculo 2 5 2 2 5 4" xfId="9928" xr:uid="{00000000-0005-0000-0000-0000B3180000}"/>
    <cellStyle name="Cálculo 2 5 2 2 5 4 2" xfId="9929" xr:uid="{00000000-0005-0000-0000-0000B4180000}"/>
    <cellStyle name="Cálculo 2 5 2 2 5 5" xfId="9930" xr:uid="{00000000-0005-0000-0000-0000B5180000}"/>
    <cellStyle name="Cálculo 2 5 2 2 6" xfId="9931" xr:uid="{00000000-0005-0000-0000-0000B6180000}"/>
    <cellStyle name="Cálculo 2 5 2 2 6 2" xfId="9932" xr:uid="{00000000-0005-0000-0000-0000B7180000}"/>
    <cellStyle name="Cálculo 2 5 2 2 6 2 2" xfId="9933" xr:uid="{00000000-0005-0000-0000-0000B8180000}"/>
    <cellStyle name="Cálculo 2 5 2 2 6 3" xfId="9934" xr:uid="{00000000-0005-0000-0000-0000B9180000}"/>
    <cellStyle name="Cálculo 2 5 2 2 7" xfId="9935" xr:uid="{00000000-0005-0000-0000-0000BA180000}"/>
    <cellStyle name="Cálculo 2 5 2 2 7 2" xfId="9936" xr:uid="{00000000-0005-0000-0000-0000BB180000}"/>
    <cellStyle name="Cálculo 2 5 2 2 8" xfId="9937" xr:uid="{00000000-0005-0000-0000-0000BC180000}"/>
    <cellStyle name="Cálculo 2 5 2 2 8 2" xfId="9938" xr:uid="{00000000-0005-0000-0000-0000BD180000}"/>
    <cellStyle name="Cálculo 2 5 2 2 9" xfId="9939" xr:uid="{00000000-0005-0000-0000-0000BE180000}"/>
    <cellStyle name="Cálculo 2 5 2 3" xfId="9940" xr:uid="{00000000-0005-0000-0000-0000BF180000}"/>
    <cellStyle name="Cálculo 2 5 2 3 2" xfId="9941" xr:uid="{00000000-0005-0000-0000-0000C0180000}"/>
    <cellStyle name="Cálculo 2 5 2 4" xfId="9942" xr:uid="{00000000-0005-0000-0000-0000C1180000}"/>
    <cellStyle name="Cálculo 2 5 2 4 2" xfId="9943" xr:uid="{00000000-0005-0000-0000-0000C2180000}"/>
    <cellStyle name="Cálculo 2 5 2 5" xfId="9944" xr:uid="{00000000-0005-0000-0000-0000C3180000}"/>
    <cellStyle name="Cálculo 2 5 2 5 2" xfId="9945" xr:uid="{00000000-0005-0000-0000-0000C4180000}"/>
    <cellStyle name="Cálculo 2 5 2 6" xfId="9946" xr:uid="{00000000-0005-0000-0000-0000C5180000}"/>
    <cellStyle name="Cálculo 2 5 2 6 2" xfId="9947" xr:uid="{00000000-0005-0000-0000-0000C6180000}"/>
    <cellStyle name="Cálculo 2 5 3" xfId="9948" xr:uid="{00000000-0005-0000-0000-0000C7180000}"/>
    <cellStyle name="Cálculo 2 5 3 2" xfId="9949" xr:uid="{00000000-0005-0000-0000-0000C8180000}"/>
    <cellStyle name="Cálculo 2 5 3 2 2" xfId="9950" xr:uid="{00000000-0005-0000-0000-0000C9180000}"/>
    <cellStyle name="Cálculo 2 5 3 2 2 2" xfId="9951" xr:uid="{00000000-0005-0000-0000-0000CA180000}"/>
    <cellStyle name="Cálculo 2 5 3 2 2 2 2" xfId="9952" xr:uid="{00000000-0005-0000-0000-0000CB180000}"/>
    <cellStyle name="Cálculo 2 5 3 2 2 2 2 2" xfId="9953" xr:uid="{00000000-0005-0000-0000-0000CC180000}"/>
    <cellStyle name="Cálculo 2 5 3 2 2 2 3" xfId="9954" xr:uid="{00000000-0005-0000-0000-0000CD180000}"/>
    <cellStyle name="Cálculo 2 5 3 2 2 3" xfId="9955" xr:uid="{00000000-0005-0000-0000-0000CE180000}"/>
    <cellStyle name="Cálculo 2 5 3 2 2 3 2" xfId="9956" xr:uid="{00000000-0005-0000-0000-0000CF180000}"/>
    <cellStyle name="Cálculo 2 5 3 2 2 4" xfId="9957" xr:uid="{00000000-0005-0000-0000-0000D0180000}"/>
    <cellStyle name="Cálculo 2 5 3 2 2 4 2" xfId="9958" xr:uid="{00000000-0005-0000-0000-0000D1180000}"/>
    <cellStyle name="Cálculo 2 5 3 2 2 5" xfId="9959" xr:uid="{00000000-0005-0000-0000-0000D2180000}"/>
    <cellStyle name="Cálculo 2 5 3 2 3" xfId="9960" xr:uid="{00000000-0005-0000-0000-0000D3180000}"/>
    <cellStyle name="Cálculo 2 5 3 2 3 2" xfId="9961" xr:uid="{00000000-0005-0000-0000-0000D4180000}"/>
    <cellStyle name="Cálculo 2 5 3 2 3 2 2" xfId="9962" xr:uid="{00000000-0005-0000-0000-0000D5180000}"/>
    <cellStyle name="Cálculo 2 5 3 2 3 3" xfId="9963" xr:uid="{00000000-0005-0000-0000-0000D6180000}"/>
    <cellStyle name="Cálculo 2 5 3 2 4" xfId="9964" xr:uid="{00000000-0005-0000-0000-0000D7180000}"/>
    <cellStyle name="Cálculo 2 5 3 2 4 2" xfId="9965" xr:uid="{00000000-0005-0000-0000-0000D8180000}"/>
    <cellStyle name="Cálculo 2 5 3 2 5" xfId="9966" xr:uid="{00000000-0005-0000-0000-0000D9180000}"/>
    <cellStyle name="Cálculo 2 5 3 2 5 2" xfId="9967" xr:uid="{00000000-0005-0000-0000-0000DA180000}"/>
    <cellStyle name="Cálculo 2 5 3 2 6" xfId="9968" xr:uid="{00000000-0005-0000-0000-0000DB180000}"/>
    <cellStyle name="Cálculo 2 5 3 3" xfId="9969" xr:uid="{00000000-0005-0000-0000-0000DC180000}"/>
    <cellStyle name="Cálculo 2 5 3 3 2" xfId="9970" xr:uid="{00000000-0005-0000-0000-0000DD180000}"/>
    <cellStyle name="Cálculo 2 5 3 3 2 2" xfId="9971" xr:uid="{00000000-0005-0000-0000-0000DE180000}"/>
    <cellStyle name="Cálculo 2 5 3 3 2 2 2" xfId="9972" xr:uid="{00000000-0005-0000-0000-0000DF180000}"/>
    <cellStyle name="Cálculo 2 5 3 3 2 2 2 2" xfId="9973" xr:uid="{00000000-0005-0000-0000-0000E0180000}"/>
    <cellStyle name="Cálculo 2 5 3 3 2 2 3" xfId="9974" xr:uid="{00000000-0005-0000-0000-0000E1180000}"/>
    <cellStyle name="Cálculo 2 5 3 3 2 3" xfId="9975" xr:uid="{00000000-0005-0000-0000-0000E2180000}"/>
    <cellStyle name="Cálculo 2 5 3 3 2 3 2" xfId="9976" xr:uid="{00000000-0005-0000-0000-0000E3180000}"/>
    <cellStyle name="Cálculo 2 5 3 3 2 4" xfId="9977" xr:uid="{00000000-0005-0000-0000-0000E4180000}"/>
    <cellStyle name="Cálculo 2 5 3 3 2 4 2" xfId="9978" xr:uid="{00000000-0005-0000-0000-0000E5180000}"/>
    <cellStyle name="Cálculo 2 5 3 3 2 5" xfId="9979" xr:uid="{00000000-0005-0000-0000-0000E6180000}"/>
    <cellStyle name="Cálculo 2 5 3 3 3" xfId="9980" xr:uid="{00000000-0005-0000-0000-0000E7180000}"/>
    <cellStyle name="Cálculo 2 5 3 3 3 2" xfId="9981" xr:uid="{00000000-0005-0000-0000-0000E8180000}"/>
    <cellStyle name="Cálculo 2 5 3 3 3 2 2" xfId="9982" xr:uid="{00000000-0005-0000-0000-0000E9180000}"/>
    <cellStyle name="Cálculo 2 5 3 3 3 3" xfId="9983" xr:uid="{00000000-0005-0000-0000-0000EA180000}"/>
    <cellStyle name="Cálculo 2 5 3 3 4" xfId="9984" xr:uid="{00000000-0005-0000-0000-0000EB180000}"/>
    <cellStyle name="Cálculo 2 5 3 3 4 2" xfId="9985" xr:uid="{00000000-0005-0000-0000-0000EC180000}"/>
    <cellStyle name="Cálculo 2 5 3 3 5" xfId="9986" xr:uid="{00000000-0005-0000-0000-0000ED180000}"/>
    <cellStyle name="Cálculo 2 5 3 3 5 2" xfId="9987" xr:uid="{00000000-0005-0000-0000-0000EE180000}"/>
    <cellStyle name="Cálculo 2 5 3 3 6" xfId="9988" xr:uid="{00000000-0005-0000-0000-0000EF180000}"/>
    <cellStyle name="Cálculo 2 5 3 4" xfId="9989" xr:uid="{00000000-0005-0000-0000-0000F0180000}"/>
    <cellStyle name="Cálculo 2 5 3 4 2" xfId="9990" xr:uid="{00000000-0005-0000-0000-0000F1180000}"/>
    <cellStyle name="Cálculo 2 5 3 4 2 2" xfId="9991" xr:uid="{00000000-0005-0000-0000-0000F2180000}"/>
    <cellStyle name="Cálculo 2 5 3 4 2 2 2" xfId="9992" xr:uid="{00000000-0005-0000-0000-0000F3180000}"/>
    <cellStyle name="Cálculo 2 5 3 4 2 3" xfId="9993" xr:uid="{00000000-0005-0000-0000-0000F4180000}"/>
    <cellStyle name="Cálculo 2 5 3 4 3" xfId="9994" xr:uid="{00000000-0005-0000-0000-0000F5180000}"/>
    <cellStyle name="Cálculo 2 5 3 4 3 2" xfId="9995" xr:uid="{00000000-0005-0000-0000-0000F6180000}"/>
    <cellStyle name="Cálculo 2 5 3 4 4" xfId="9996" xr:uid="{00000000-0005-0000-0000-0000F7180000}"/>
    <cellStyle name="Cálculo 2 5 3 4 4 2" xfId="9997" xr:uid="{00000000-0005-0000-0000-0000F8180000}"/>
    <cellStyle name="Cálculo 2 5 3 4 5" xfId="9998" xr:uid="{00000000-0005-0000-0000-0000F9180000}"/>
    <cellStyle name="Cálculo 2 5 3 5" xfId="9999" xr:uid="{00000000-0005-0000-0000-0000FA180000}"/>
    <cellStyle name="Cálculo 2 5 3 5 2" xfId="10000" xr:uid="{00000000-0005-0000-0000-0000FB180000}"/>
    <cellStyle name="Cálculo 2 5 3 5 2 2" xfId="10001" xr:uid="{00000000-0005-0000-0000-0000FC180000}"/>
    <cellStyle name="Cálculo 2 5 3 5 2 2 2" xfId="10002" xr:uid="{00000000-0005-0000-0000-0000FD180000}"/>
    <cellStyle name="Cálculo 2 5 3 5 2 3" xfId="10003" xr:uid="{00000000-0005-0000-0000-0000FE180000}"/>
    <cellStyle name="Cálculo 2 5 3 5 3" xfId="10004" xr:uid="{00000000-0005-0000-0000-0000FF180000}"/>
    <cellStyle name="Cálculo 2 5 3 5 3 2" xfId="10005" xr:uid="{00000000-0005-0000-0000-000000190000}"/>
    <cellStyle name="Cálculo 2 5 3 5 4" xfId="10006" xr:uid="{00000000-0005-0000-0000-000001190000}"/>
    <cellStyle name="Cálculo 2 5 3 5 4 2" xfId="10007" xr:uid="{00000000-0005-0000-0000-000002190000}"/>
    <cellStyle name="Cálculo 2 5 3 5 5" xfId="10008" xr:uid="{00000000-0005-0000-0000-000003190000}"/>
    <cellStyle name="Cálculo 2 5 3 6" xfId="10009" xr:uid="{00000000-0005-0000-0000-000004190000}"/>
    <cellStyle name="Cálculo 2 5 3 6 2" xfId="10010" xr:uid="{00000000-0005-0000-0000-000005190000}"/>
    <cellStyle name="Cálculo 2 5 3 6 2 2" xfId="10011" xr:uid="{00000000-0005-0000-0000-000006190000}"/>
    <cellStyle name="Cálculo 2 5 3 6 3" xfId="10012" xr:uid="{00000000-0005-0000-0000-000007190000}"/>
    <cellStyle name="Cálculo 2 5 3 7" xfId="10013" xr:uid="{00000000-0005-0000-0000-000008190000}"/>
    <cellStyle name="Cálculo 2 5 3 7 2" xfId="10014" xr:uid="{00000000-0005-0000-0000-000009190000}"/>
    <cellStyle name="Cálculo 2 5 3 8" xfId="10015" xr:uid="{00000000-0005-0000-0000-00000A190000}"/>
    <cellStyle name="Cálculo 2 5 3 8 2" xfId="10016" xr:uid="{00000000-0005-0000-0000-00000B190000}"/>
    <cellStyle name="Cálculo 2 5 3 9" xfId="10017" xr:uid="{00000000-0005-0000-0000-00000C190000}"/>
    <cellStyle name="Cálculo 2 5 4" xfId="10018" xr:uid="{00000000-0005-0000-0000-00000D190000}"/>
    <cellStyle name="Cálculo 2 5 4 2" xfId="10019" xr:uid="{00000000-0005-0000-0000-00000E190000}"/>
    <cellStyle name="Cálculo 2 5 5" xfId="10020" xr:uid="{00000000-0005-0000-0000-00000F190000}"/>
    <cellStyle name="Cálculo 2 5 5 2" xfId="10021" xr:uid="{00000000-0005-0000-0000-000010190000}"/>
    <cellStyle name="Cálculo 2 5 6" xfId="10022" xr:uid="{00000000-0005-0000-0000-000011190000}"/>
    <cellStyle name="Cálculo 2 5 6 2" xfId="10023" xr:uid="{00000000-0005-0000-0000-000012190000}"/>
    <cellStyle name="Cálculo 2 6" xfId="8009" xr:uid="{00000000-0005-0000-0000-000013190000}"/>
    <cellStyle name="Cálculo 3" xfId="296" xr:uid="{00000000-0005-0000-0000-000014190000}"/>
    <cellStyle name="Cálculo 3 2" xfId="1804" xr:uid="{00000000-0005-0000-0000-000015190000}"/>
    <cellStyle name="Cálculo 3 3" xfId="3915" xr:uid="{00000000-0005-0000-0000-000016190000}"/>
    <cellStyle name="Cálculo 4" xfId="2031" xr:uid="{00000000-0005-0000-0000-000017190000}"/>
    <cellStyle name="Cálculo 5" xfId="2206" xr:uid="{00000000-0005-0000-0000-000018190000}"/>
    <cellStyle name="Cálculo 6" xfId="2396" xr:uid="{00000000-0005-0000-0000-000019190000}"/>
    <cellStyle name="Cancel" xfId="10024" xr:uid="{00000000-0005-0000-0000-00001A190000}"/>
    <cellStyle name="Capítulo" xfId="297" xr:uid="{00000000-0005-0000-0000-00001B190000}"/>
    <cellStyle name="Capítulo 10" xfId="298" xr:uid="{00000000-0005-0000-0000-00001C190000}"/>
    <cellStyle name="Capítulo 11" xfId="299" xr:uid="{00000000-0005-0000-0000-00001D190000}"/>
    <cellStyle name="Capítulo 12" xfId="300" xr:uid="{00000000-0005-0000-0000-00001E190000}"/>
    <cellStyle name="Capítulo 13" xfId="301" xr:uid="{00000000-0005-0000-0000-00001F190000}"/>
    <cellStyle name="Capítulo 14" xfId="302" xr:uid="{00000000-0005-0000-0000-000020190000}"/>
    <cellStyle name="Capítulo 15" xfId="303" xr:uid="{00000000-0005-0000-0000-000021190000}"/>
    <cellStyle name="Capítulo 16" xfId="304" xr:uid="{00000000-0005-0000-0000-000022190000}"/>
    <cellStyle name="Capítulo 17" xfId="305" xr:uid="{00000000-0005-0000-0000-000023190000}"/>
    <cellStyle name="Capítulo 18" xfId="306" xr:uid="{00000000-0005-0000-0000-000024190000}"/>
    <cellStyle name="Capítulo 19" xfId="307" xr:uid="{00000000-0005-0000-0000-000025190000}"/>
    <cellStyle name="Capítulo 2" xfId="308" xr:uid="{00000000-0005-0000-0000-000026190000}"/>
    <cellStyle name="Capítulo 2 2" xfId="309" xr:uid="{00000000-0005-0000-0000-000027190000}"/>
    <cellStyle name="Capítulo 2 3" xfId="310" xr:uid="{00000000-0005-0000-0000-000028190000}"/>
    <cellStyle name="Capítulo 20" xfId="311" xr:uid="{00000000-0005-0000-0000-000029190000}"/>
    <cellStyle name="Capítulo 21" xfId="312" xr:uid="{00000000-0005-0000-0000-00002A190000}"/>
    <cellStyle name="Capítulo 22" xfId="313" xr:uid="{00000000-0005-0000-0000-00002B190000}"/>
    <cellStyle name="Capítulo 23" xfId="314" xr:uid="{00000000-0005-0000-0000-00002C190000}"/>
    <cellStyle name="Capítulo 24" xfId="315" xr:uid="{00000000-0005-0000-0000-00002D190000}"/>
    <cellStyle name="Capítulo 25" xfId="316" xr:uid="{00000000-0005-0000-0000-00002E190000}"/>
    <cellStyle name="Capítulo 26" xfId="317" xr:uid="{00000000-0005-0000-0000-00002F190000}"/>
    <cellStyle name="Capítulo 27" xfId="318" xr:uid="{00000000-0005-0000-0000-000030190000}"/>
    <cellStyle name="Capítulo 28" xfId="319" xr:uid="{00000000-0005-0000-0000-000031190000}"/>
    <cellStyle name="Capítulo 29" xfId="320" xr:uid="{00000000-0005-0000-0000-000032190000}"/>
    <cellStyle name="Capítulo 3" xfId="321" xr:uid="{00000000-0005-0000-0000-000033190000}"/>
    <cellStyle name="Capítulo 30" xfId="322" xr:uid="{00000000-0005-0000-0000-000034190000}"/>
    <cellStyle name="Capítulo 31" xfId="323" xr:uid="{00000000-0005-0000-0000-000035190000}"/>
    <cellStyle name="Capítulo 32" xfId="324" xr:uid="{00000000-0005-0000-0000-000036190000}"/>
    <cellStyle name="Capítulo 33" xfId="325" xr:uid="{00000000-0005-0000-0000-000037190000}"/>
    <cellStyle name="Capítulo 4" xfId="326" xr:uid="{00000000-0005-0000-0000-000038190000}"/>
    <cellStyle name="Capítulo 5" xfId="327" xr:uid="{00000000-0005-0000-0000-000039190000}"/>
    <cellStyle name="Capítulo 6" xfId="328" xr:uid="{00000000-0005-0000-0000-00003A190000}"/>
    <cellStyle name="Capítulo 7" xfId="329" xr:uid="{00000000-0005-0000-0000-00003B190000}"/>
    <cellStyle name="Capítulo 8" xfId="330" xr:uid="{00000000-0005-0000-0000-00003C190000}"/>
    <cellStyle name="Capítulo 9" xfId="331" xr:uid="{00000000-0005-0000-0000-00003D190000}"/>
    <cellStyle name="category" xfId="10025" xr:uid="{00000000-0005-0000-0000-00003E190000}"/>
    <cellStyle name="Célula de Verificação 2" xfId="332" xr:uid="{00000000-0005-0000-0000-00003F190000}"/>
    <cellStyle name="Célula de Verificação 2 2" xfId="10026" xr:uid="{00000000-0005-0000-0000-000040190000}"/>
    <cellStyle name="Célula de Verificação 3" xfId="333" xr:uid="{00000000-0005-0000-0000-000041190000}"/>
    <cellStyle name="Célula de Verificação 3 2" xfId="1805" xr:uid="{00000000-0005-0000-0000-000042190000}"/>
    <cellStyle name="Célula de Verificação 3 3" xfId="3916" xr:uid="{00000000-0005-0000-0000-000043190000}"/>
    <cellStyle name="Célula de Verificação 4" xfId="2032" xr:uid="{00000000-0005-0000-0000-000044190000}"/>
    <cellStyle name="Célula de Verificação 5" xfId="2207" xr:uid="{00000000-0005-0000-0000-000045190000}"/>
    <cellStyle name="Célula de Verificação 6" xfId="2397" xr:uid="{00000000-0005-0000-0000-000046190000}"/>
    <cellStyle name="Célula Vinculada 2" xfId="334" xr:uid="{00000000-0005-0000-0000-000047190000}"/>
    <cellStyle name="Célula Vinculada 2 2" xfId="10027" xr:uid="{00000000-0005-0000-0000-000048190000}"/>
    <cellStyle name="Célula Vinculada 3" xfId="335" xr:uid="{00000000-0005-0000-0000-000049190000}"/>
    <cellStyle name="Célula Vinculada 3 2" xfId="1806" xr:uid="{00000000-0005-0000-0000-00004A190000}"/>
    <cellStyle name="Célula Vinculada 3 3" xfId="3917" xr:uid="{00000000-0005-0000-0000-00004B190000}"/>
    <cellStyle name="Célula Vinculada 4" xfId="2033" xr:uid="{00000000-0005-0000-0000-00004C190000}"/>
    <cellStyle name="Célula Vinculada 5" xfId="2208" xr:uid="{00000000-0005-0000-0000-00004D190000}"/>
    <cellStyle name="Célula Vinculada 6" xfId="2398" xr:uid="{00000000-0005-0000-0000-00004E190000}"/>
    <cellStyle name="Check Cell 2" xfId="10028" xr:uid="{00000000-0005-0000-0000-000081190000}"/>
    <cellStyle name="Code" xfId="10029" xr:uid="{00000000-0005-0000-0000-000050190000}"/>
    <cellStyle name="Code Section" xfId="10030" xr:uid="{00000000-0005-0000-0000-000051190000}"/>
    <cellStyle name="Comma  - Style1" xfId="10031" xr:uid="{00000000-0005-0000-0000-000053190000}"/>
    <cellStyle name="Comma  - Style2" xfId="10032" xr:uid="{00000000-0005-0000-0000-000054190000}"/>
    <cellStyle name="Comma  - Style3" xfId="10033" xr:uid="{00000000-0005-0000-0000-000055190000}"/>
    <cellStyle name="Comma  - Style4" xfId="10034" xr:uid="{00000000-0005-0000-0000-000056190000}"/>
    <cellStyle name="Comma  - Style5" xfId="10035" xr:uid="{00000000-0005-0000-0000-000057190000}"/>
    <cellStyle name="Comma  - Style6" xfId="10036" xr:uid="{00000000-0005-0000-0000-000058190000}"/>
    <cellStyle name="Comma  - Style7" xfId="10037" xr:uid="{00000000-0005-0000-0000-000059190000}"/>
    <cellStyle name="Comma  - Style8" xfId="10038" xr:uid="{00000000-0005-0000-0000-00005A190000}"/>
    <cellStyle name="Comma 0" xfId="10039" xr:uid="{00000000-0005-0000-0000-00005B190000}"/>
    <cellStyle name="Comma 0*" xfId="10040" xr:uid="{00000000-0005-0000-0000-00005C190000}"/>
    <cellStyle name="Comma 0_Budget 2001 - Business Plan" xfId="10041" xr:uid="{00000000-0005-0000-0000-00005D190000}"/>
    <cellStyle name="Comma 10" xfId="336" xr:uid="{00000000-0005-0000-0000-00005E190000}"/>
    <cellStyle name="Comma 11" xfId="337" xr:uid="{00000000-0005-0000-0000-00005F190000}"/>
    <cellStyle name="Comma 12" xfId="338" xr:uid="{00000000-0005-0000-0000-000060190000}"/>
    <cellStyle name="Comma 13" xfId="339" xr:uid="{00000000-0005-0000-0000-000061190000}"/>
    <cellStyle name="Comma 14" xfId="340" xr:uid="{00000000-0005-0000-0000-000062190000}"/>
    <cellStyle name="Comma 15" xfId="341" xr:uid="{00000000-0005-0000-0000-000063190000}"/>
    <cellStyle name="Comma 16" xfId="342" xr:uid="{00000000-0005-0000-0000-000064190000}"/>
    <cellStyle name="Comma 17" xfId="343" xr:uid="{00000000-0005-0000-0000-000065190000}"/>
    <cellStyle name="Comma 18" xfId="344" xr:uid="{00000000-0005-0000-0000-000066190000}"/>
    <cellStyle name="Comma 19" xfId="345" xr:uid="{00000000-0005-0000-0000-000067190000}"/>
    <cellStyle name="Comma 2" xfId="346" xr:uid="{00000000-0005-0000-0000-000068190000}"/>
    <cellStyle name="Comma 2 2" xfId="347" xr:uid="{00000000-0005-0000-0000-000069190000}"/>
    <cellStyle name="Comma 2 3" xfId="348" xr:uid="{00000000-0005-0000-0000-00006A190000}"/>
    <cellStyle name="Comma 2 4" xfId="10042" xr:uid="{00000000-0005-0000-0000-00006B190000}"/>
    <cellStyle name="Comma 2*" xfId="10043" xr:uid="{00000000-0005-0000-0000-00006C190000}"/>
    <cellStyle name="Comma 20" xfId="349" xr:uid="{00000000-0005-0000-0000-00006D190000}"/>
    <cellStyle name="Comma 21" xfId="350" xr:uid="{00000000-0005-0000-0000-00006E190000}"/>
    <cellStyle name="Comma 22" xfId="351" xr:uid="{00000000-0005-0000-0000-00006F190000}"/>
    <cellStyle name="Comma 23" xfId="352" xr:uid="{00000000-0005-0000-0000-000070190000}"/>
    <cellStyle name="Comma 24" xfId="353" xr:uid="{00000000-0005-0000-0000-000071190000}"/>
    <cellStyle name="Comma 25" xfId="354" xr:uid="{00000000-0005-0000-0000-000072190000}"/>
    <cellStyle name="Comma 26" xfId="355" xr:uid="{00000000-0005-0000-0000-000073190000}"/>
    <cellStyle name="Comma 27" xfId="356" xr:uid="{00000000-0005-0000-0000-000074190000}"/>
    <cellStyle name="Comma 28" xfId="357" xr:uid="{00000000-0005-0000-0000-000075190000}"/>
    <cellStyle name="Comma 29" xfId="358" xr:uid="{00000000-0005-0000-0000-000076190000}"/>
    <cellStyle name="Comma 3" xfId="359" xr:uid="{00000000-0005-0000-0000-000077190000}"/>
    <cellStyle name="Comma 3 2" xfId="10044" xr:uid="{00000000-0005-0000-0000-000078190000}"/>
    <cellStyle name="Comma 30" xfId="360" xr:uid="{00000000-0005-0000-0000-000079190000}"/>
    <cellStyle name="Comma 31" xfId="361" xr:uid="{00000000-0005-0000-0000-00007A190000}"/>
    <cellStyle name="Comma 32" xfId="362" xr:uid="{00000000-0005-0000-0000-00007B190000}"/>
    <cellStyle name="Comma 33" xfId="363" xr:uid="{00000000-0005-0000-0000-00007C190000}"/>
    <cellStyle name="Comma 34" xfId="364" xr:uid="{00000000-0005-0000-0000-00007D190000}"/>
    <cellStyle name="Comma 35" xfId="44876" xr:uid="{00000000-0005-0000-0000-000052190000}"/>
    <cellStyle name="Comma 36" xfId="44885" xr:uid="{00000000-0005-0000-0000-000080AF0000}"/>
    <cellStyle name="Comma 4" xfId="365" xr:uid="{00000000-0005-0000-0000-00007E190000}"/>
    <cellStyle name="Comma 4 2" xfId="10045" xr:uid="{00000000-0005-0000-0000-00007F190000}"/>
    <cellStyle name="Comma 5" xfId="366" xr:uid="{00000000-0005-0000-0000-000080190000}"/>
    <cellStyle name="Comma 5 2" xfId="10046" xr:uid="{00000000-0005-0000-0000-000081190000}"/>
    <cellStyle name="Comma 6" xfId="367" xr:uid="{00000000-0005-0000-0000-000082190000}"/>
    <cellStyle name="Comma 7" xfId="368" xr:uid="{00000000-0005-0000-0000-000083190000}"/>
    <cellStyle name="Comma 8" xfId="369" xr:uid="{00000000-0005-0000-0000-000084190000}"/>
    <cellStyle name="Comma 9" xfId="370" xr:uid="{00000000-0005-0000-0000-000085190000}"/>
    <cellStyle name="Comma0" xfId="371" xr:uid="{00000000-0005-0000-0000-000086190000}"/>
    <cellStyle name="Comma0 10" xfId="372" xr:uid="{00000000-0005-0000-0000-000087190000}"/>
    <cellStyle name="Comma0 11" xfId="373" xr:uid="{00000000-0005-0000-0000-000088190000}"/>
    <cellStyle name="Comma0 12" xfId="374" xr:uid="{00000000-0005-0000-0000-000089190000}"/>
    <cellStyle name="Comma0 13" xfId="375" xr:uid="{00000000-0005-0000-0000-00008A190000}"/>
    <cellStyle name="Comma0 14" xfId="376" xr:uid="{00000000-0005-0000-0000-00008B190000}"/>
    <cellStyle name="Comma0 15" xfId="377" xr:uid="{00000000-0005-0000-0000-00008C190000}"/>
    <cellStyle name="Comma0 16" xfId="378" xr:uid="{00000000-0005-0000-0000-00008D190000}"/>
    <cellStyle name="Comma0 17" xfId="379" xr:uid="{00000000-0005-0000-0000-00008E190000}"/>
    <cellStyle name="Comma0 18" xfId="380" xr:uid="{00000000-0005-0000-0000-00008F190000}"/>
    <cellStyle name="Comma0 19" xfId="381" xr:uid="{00000000-0005-0000-0000-000090190000}"/>
    <cellStyle name="Comma0 2" xfId="382" xr:uid="{00000000-0005-0000-0000-000091190000}"/>
    <cellStyle name="Comma0 2 2" xfId="383" xr:uid="{00000000-0005-0000-0000-000092190000}"/>
    <cellStyle name="Comma0 2 3" xfId="384" xr:uid="{00000000-0005-0000-0000-000093190000}"/>
    <cellStyle name="Comma0 20" xfId="385" xr:uid="{00000000-0005-0000-0000-000094190000}"/>
    <cellStyle name="Comma0 21" xfId="386" xr:uid="{00000000-0005-0000-0000-000095190000}"/>
    <cellStyle name="Comma0 22" xfId="387" xr:uid="{00000000-0005-0000-0000-000096190000}"/>
    <cellStyle name="Comma0 23" xfId="388" xr:uid="{00000000-0005-0000-0000-000097190000}"/>
    <cellStyle name="Comma0 24" xfId="389" xr:uid="{00000000-0005-0000-0000-000098190000}"/>
    <cellStyle name="Comma0 25" xfId="390" xr:uid="{00000000-0005-0000-0000-000099190000}"/>
    <cellStyle name="Comma0 26" xfId="391" xr:uid="{00000000-0005-0000-0000-00009A190000}"/>
    <cellStyle name="Comma0 27" xfId="392" xr:uid="{00000000-0005-0000-0000-00009B190000}"/>
    <cellStyle name="Comma0 28" xfId="393" xr:uid="{00000000-0005-0000-0000-00009C190000}"/>
    <cellStyle name="Comma0 29" xfId="394" xr:uid="{00000000-0005-0000-0000-00009D190000}"/>
    <cellStyle name="Comma0 3" xfId="395" xr:uid="{00000000-0005-0000-0000-00009E190000}"/>
    <cellStyle name="Comma0 30" xfId="396" xr:uid="{00000000-0005-0000-0000-00009F190000}"/>
    <cellStyle name="Comma0 31" xfId="397" xr:uid="{00000000-0005-0000-0000-0000A0190000}"/>
    <cellStyle name="Comma0 32" xfId="398" xr:uid="{00000000-0005-0000-0000-0000A1190000}"/>
    <cellStyle name="Comma0 33" xfId="399" xr:uid="{00000000-0005-0000-0000-0000A2190000}"/>
    <cellStyle name="Comma0 34" xfId="400" xr:uid="{00000000-0005-0000-0000-0000A3190000}"/>
    <cellStyle name="Comma0 35" xfId="10047" xr:uid="{00000000-0005-0000-0000-0000A4190000}"/>
    <cellStyle name="Comma0 4" xfId="401" xr:uid="{00000000-0005-0000-0000-0000A5190000}"/>
    <cellStyle name="Comma0 5" xfId="402" xr:uid="{00000000-0005-0000-0000-0000A6190000}"/>
    <cellStyle name="Comma0 6" xfId="403" xr:uid="{00000000-0005-0000-0000-0000A7190000}"/>
    <cellStyle name="Comma0 7" xfId="404" xr:uid="{00000000-0005-0000-0000-0000A8190000}"/>
    <cellStyle name="Comma0 8" xfId="405" xr:uid="{00000000-0005-0000-0000-0000A9190000}"/>
    <cellStyle name="Comma0 9" xfId="406" xr:uid="{00000000-0005-0000-0000-0000AA190000}"/>
    <cellStyle name="Currency $" xfId="10048" xr:uid="{00000000-0005-0000-0000-0000AC190000}"/>
    <cellStyle name="Currency $ 2" xfId="10049" xr:uid="{00000000-0005-0000-0000-0000AD190000}"/>
    <cellStyle name="Currency [1]" xfId="10050" xr:uid="{00000000-0005-0000-0000-0000AE190000}"/>
    <cellStyle name="Currency [2]" xfId="10051" xr:uid="{00000000-0005-0000-0000-0000AF190000}"/>
    <cellStyle name="Currency 0" xfId="10052" xr:uid="{00000000-0005-0000-0000-0000B0190000}"/>
    <cellStyle name="Currency 10" xfId="408" xr:uid="{00000000-0005-0000-0000-0000B1190000}"/>
    <cellStyle name="Currency 11" xfId="409" xr:uid="{00000000-0005-0000-0000-0000B2190000}"/>
    <cellStyle name="Currency 12" xfId="410" xr:uid="{00000000-0005-0000-0000-0000B3190000}"/>
    <cellStyle name="Currency 13" xfId="411" xr:uid="{00000000-0005-0000-0000-0000B4190000}"/>
    <cellStyle name="Currency 14" xfId="412" xr:uid="{00000000-0005-0000-0000-0000B5190000}"/>
    <cellStyle name="Currency 15" xfId="413" xr:uid="{00000000-0005-0000-0000-0000B6190000}"/>
    <cellStyle name="Currency 16" xfId="414" xr:uid="{00000000-0005-0000-0000-0000B7190000}"/>
    <cellStyle name="Currency 17" xfId="415" xr:uid="{00000000-0005-0000-0000-0000B8190000}"/>
    <cellStyle name="Currency 18" xfId="416" xr:uid="{00000000-0005-0000-0000-0000B9190000}"/>
    <cellStyle name="Currency 19" xfId="417" xr:uid="{00000000-0005-0000-0000-0000BA190000}"/>
    <cellStyle name="Currency 2" xfId="418" xr:uid="{00000000-0005-0000-0000-0000BB190000}"/>
    <cellStyle name="Currency 2 2" xfId="419" xr:uid="{00000000-0005-0000-0000-0000BC190000}"/>
    <cellStyle name="Currency 2 3" xfId="420" xr:uid="{00000000-0005-0000-0000-0000BD190000}"/>
    <cellStyle name="Currency 2 4" xfId="10053" xr:uid="{00000000-0005-0000-0000-0000BE190000}"/>
    <cellStyle name="Currency 2 5" xfId="44886" xr:uid="{0597A161-9DFB-4C93-99BA-17D7D0BD81AF}"/>
    <cellStyle name="Currency 2*" xfId="10054" xr:uid="{00000000-0005-0000-0000-0000BF190000}"/>
    <cellStyle name="Currency 20" xfId="421" xr:uid="{00000000-0005-0000-0000-0000C0190000}"/>
    <cellStyle name="Currency 21" xfId="422" xr:uid="{00000000-0005-0000-0000-0000C1190000}"/>
    <cellStyle name="Currency 22" xfId="423" xr:uid="{00000000-0005-0000-0000-0000C2190000}"/>
    <cellStyle name="Currency 23" xfId="424" xr:uid="{00000000-0005-0000-0000-0000C3190000}"/>
    <cellStyle name="Currency 24" xfId="425" xr:uid="{00000000-0005-0000-0000-0000C4190000}"/>
    <cellStyle name="Currency 25" xfId="426" xr:uid="{00000000-0005-0000-0000-0000C5190000}"/>
    <cellStyle name="Currency 26" xfId="427" xr:uid="{00000000-0005-0000-0000-0000C6190000}"/>
    <cellStyle name="Currency 27" xfId="428" xr:uid="{00000000-0005-0000-0000-0000C7190000}"/>
    <cellStyle name="Currency 28" xfId="429" xr:uid="{00000000-0005-0000-0000-0000C8190000}"/>
    <cellStyle name="Currency 29" xfId="430" xr:uid="{00000000-0005-0000-0000-0000C9190000}"/>
    <cellStyle name="Currency 3" xfId="431" xr:uid="{00000000-0005-0000-0000-0000CA190000}"/>
    <cellStyle name="Currency 30" xfId="432" xr:uid="{00000000-0005-0000-0000-0000CB190000}"/>
    <cellStyle name="Currency 31" xfId="433" xr:uid="{00000000-0005-0000-0000-0000CC190000}"/>
    <cellStyle name="Currency 32" xfId="434" xr:uid="{00000000-0005-0000-0000-0000CD190000}"/>
    <cellStyle name="Currency 33" xfId="435" xr:uid="{00000000-0005-0000-0000-0000CE190000}"/>
    <cellStyle name="Currency 34" xfId="436" xr:uid="{00000000-0005-0000-0000-0000CF190000}"/>
    <cellStyle name="Currency 35" xfId="407" xr:uid="{00000000-0005-0000-0000-0000AB190000}"/>
    <cellStyle name="Currency 36" xfId="44882" xr:uid="{00000000-0005-0000-0000-00007DAF0000}"/>
    <cellStyle name="Currency 4" xfId="437" xr:uid="{00000000-0005-0000-0000-0000D0190000}"/>
    <cellStyle name="Currency 5" xfId="438" xr:uid="{00000000-0005-0000-0000-0000D1190000}"/>
    <cellStyle name="Currency 6" xfId="439" xr:uid="{00000000-0005-0000-0000-0000D2190000}"/>
    <cellStyle name="Currency 7" xfId="440" xr:uid="{00000000-0005-0000-0000-0000D3190000}"/>
    <cellStyle name="Currency 8" xfId="441" xr:uid="{00000000-0005-0000-0000-0000D4190000}"/>
    <cellStyle name="Currency 9" xfId="442" xr:uid="{00000000-0005-0000-0000-0000D5190000}"/>
    <cellStyle name="Currency0" xfId="443" xr:uid="{00000000-0005-0000-0000-0000D6190000}"/>
    <cellStyle name="Currency0 10" xfId="444" xr:uid="{00000000-0005-0000-0000-0000D7190000}"/>
    <cellStyle name="Currency0 11" xfId="445" xr:uid="{00000000-0005-0000-0000-0000D8190000}"/>
    <cellStyle name="Currency0 12" xfId="446" xr:uid="{00000000-0005-0000-0000-0000D9190000}"/>
    <cellStyle name="Currency0 13" xfId="447" xr:uid="{00000000-0005-0000-0000-0000DA190000}"/>
    <cellStyle name="Currency0 14" xfId="448" xr:uid="{00000000-0005-0000-0000-0000DB190000}"/>
    <cellStyle name="Currency0 15" xfId="449" xr:uid="{00000000-0005-0000-0000-0000DC190000}"/>
    <cellStyle name="Currency0 16" xfId="450" xr:uid="{00000000-0005-0000-0000-0000DD190000}"/>
    <cellStyle name="Currency0 17" xfId="451" xr:uid="{00000000-0005-0000-0000-0000DE190000}"/>
    <cellStyle name="Currency0 18" xfId="452" xr:uid="{00000000-0005-0000-0000-0000DF190000}"/>
    <cellStyle name="Currency0 19" xfId="453" xr:uid="{00000000-0005-0000-0000-0000E0190000}"/>
    <cellStyle name="Currency0 2" xfId="454" xr:uid="{00000000-0005-0000-0000-0000E1190000}"/>
    <cellStyle name="Currency0 2 2" xfId="455" xr:uid="{00000000-0005-0000-0000-0000E2190000}"/>
    <cellStyle name="Currency0 2 3" xfId="456" xr:uid="{00000000-0005-0000-0000-0000E3190000}"/>
    <cellStyle name="Currency0 20" xfId="457" xr:uid="{00000000-0005-0000-0000-0000E4190000}"/>
    <cellStyle name="Currency0 21" xfId="458" xr:uid="{00000000-0005-0000-0000-0000E5190000}"/>
    <cellStyle name="Currency0 22" xfId="459" xr:uid="{00000000-0005-0000-0000-0000E6190000}"/>
    <cellStyle name="Currency0 23" xfId="460" xr:uid="{00000000-0005-0000-0000-0000E7190000}"/>
    <cellStyle name="Currency0 24" xfId="461" xr:uid="{00000000-0005-0000-0000-0000E8190000}"/>
    <cellStyle name="Currency0 25" xfId="462" xr:uid="{00000000-0005-0000-0000-0000E9190000}"/>
    <cellStyle name="Currency0 26" xfId="463" xr:uid="{00000000-0005-0000-0000-0000EA190000}"/>
    <cellStyle name="Currency0 27" xfId="464" xr:uid="{00000000-0005-0000-0000-0000EB190000}"/>
    <cellStyle name="Currency0 28" xfId="465" xr:uid="{00000000-0005-0000-0000-0000EC190000}"/>
    <cellStyle name="Currency0 29" xfId="466" xr:uid="{00000000-0005-0000-0000-0000ED190000}"/>
    <cellStyle name="Currency0 3" xfId="467" xr:uid="{00000000-0005-0000-0000-0000EE190000}"/>
    <cellStyle name="Currency0 30" xfId="468" xr:uid="{00000000-0005-0000-0000-0000EF190000}"/>
    <cellStyle name="Currency0 31" xfId="469" xr:uid="{00000000-0005-0000-0000-0000F0190000}"/>
    <cellStyle name="Currency0 32" xfId="470" xr:uid="{00000000-0005-0000-0000-0000F1190000}"/>
    <cellStyle name="Currency0 33" xfId="471" xr:uid="{00000000-0005-0000-0000-0000F2190000}"/>
    <cellStyle name="Currency0 34" xfId="472" xr:uid="{00000000-0005-0000-0000-0000F3190000}"/>
    <cellStyle name="Currency0 35" xfId="10055" xr:uid="{00000000-0005-0000-0000-0000F4190000}"/>
    <cellStyle name="Currency0 4" xfId="473" xr:uid="{00000000-0005-0000-0000-0000F5190000}"/>
    <cellStyle name="Currency0 5" xfId="474" xr:uid="{00000000-0005-0000-0000-0000F6190000}"/>
    <cellStyle name="Currency0 6" xfId="475" xr:uid="{00000000-0005-0000-0000-0000F7190000}"/>
    <cellStyle name="Currency0 7" xfId="476" xr:uid="{00000000-0005-0000-0000-0000F8190000}"/>
    <cellStyle name="Currency0 8" xfId="477" xr:uid="{00000000-0005-0000-0000-0000F9190000}"/>
    <cellStyle name="Currency0 9" xfId="478" xr:uid="{00000000-0005-0000-0000-0000FA190000}"/>
    <cellStyle name="Dash" xfId="10056" xr:uid="{00000000-0005-0000-0000-0000FB190000}"/>
    <cellStyle name="Data" xfId="479" xr:uid="{00000000-0005-0000-0000-0000FC190000}"/>
    <cellStyle name="Data 10" xfId="480" xr:uid="{00000000-0005-0000-0000-0000FD190000}"/>
    <cellStyle name="Data 11" xfId="481" xr:uid="{00000000-0005-0000-0000-0000FE190000}"/>
    <cellStyle name="Data 12" xfId="482" xr:uid="{00000000-0005-0000-0000-0000FF190000}"/>
    <cellStyle name="Data 13" xfId="483" xr:uid="{00000000-0005-0000-0000-0000001A0000}"/>
    <cellStyle name="Data 14" xfId="484" xr:uid="{00000000-0005-0000-0000-0000011A0000}"/>
    <cellStyle name="Data 15" xfId="485" xr:uid="{00000000-0005-0000-0000-0000021A0000}"/>
    <cellStyle name="Data 16" xfId="486" xr:uid="{00000000-0005-0000-0000-0000031A0000}"/>
    <cellStyle name="Data 17" xfId="487" xr:uid="{00000000-0005-0000-0000-0000041A0000}"/>
    <cellStyle name="Data 18" xfId="488" xr:uid="{00000000-0005-0000-0000-0000051A0000}"/>
    <cellStyle name="Data 19" xfId="489" xr:uid="{00000000-0005-0000-0000-0000061A0000}"/>
    <cellStyle name="Data 2" xfId="490" xr:uid="{00000000-0005-0000-0000-0000071A0000}"/>
    <cellStyle name="Data 2 2" xfId="491" xr:uid="{00000000-0005-0000-0000-0000081A0000}"/>
    <cellStyle name="Data 2 3" xfId="492" xr:uid="{00000000-0005-0000-0000-0000091A0000}"/>
    <cellStyle name="Data 20" xfId="493" xr:uid="{00000000-0005-0000-0000-00000A1A0000}"/>
    <cellStyle name="Data 21" xfId="494" xr:uid="{00000000-0005-0000-0000-00000B1A0000}"/>
    <cellStyle name="Data 22" xfId="495" xr:uid="{00000000-0005-0000-0000-00000C1A0000}"/>
    <cellStyle name="Data 23" xfId="496" xr:uid="{00000000-0005-0000-0000-00000D1A0000}"/>
    <cellStyle name="Data 24" xfId="497" xr:uid="{00000000-0005-0000-0000-00000E1A0000}"/>
    <cellStyle name="Data 25" xfId="498" xr:uid="{00000000-0005-0000-0000-00000F1A0000}"/>
    <cellStyle name="Data 26" xfId="499" xr:uid="{00000000-0005-0000-0000-0000101A0000}"/>
    <cellStyle name="Data 27" xfId="500" xr:uid="{00000000-0005-0000-0000-0000111A0000}"/>
    <cellStyle name="Data 28" xfId="501" xr:uid="{00000000-0005-0000-0000-0000121A0000}"/>
    <cellStyle name="Data 29" xfId="502" xr:uid="{00000000-0005-0000-0000-0000131A0000}"/>
    <cellStyle name="Data 3" xfId="503" xr:uid="{00000000-0005-0000-0000-0000141A0000}"/>
    <cellStyle name="Data 30" xfId="504" xr:uid="{00000000-0005-0000-0000-0000151A0000}"/>
    <cellStyle name="Data 31" xfId="505" xr:uid="{00000000-0005-0000-0000-0000161A0000}"/>
    <cellStyle name="Data 32" xfId="506" xr:uid="{00000000-0005-0000-0000-0000171A0000}"/>
    <cellStyle name="Data 33" xfId="507" xr:uid="{00000000-0005-0000-0000-0000181A0000}"/>
    <cellStyle name="Data 34" xfId="508" xr:uid="{00000000-0005-0000-0000-0000191A0000}"/>
    <cellStyle name="Data 35" xfId="509" xr:uid="{00000000-0005-0000-0000-00001A1A0000}"/>
    <cellStyle name="data 36" xfId="10057" xr:uid="{00000000-0005-0000-0000-00001B1A0000}"/>
    <cellStyle name="Data 4" xfId="510" xr:uid="{00000000-0005-0000-0000-00001C1A0000}"/>
    <cellStyle name="Data 5" xfId="511" xr:uid="{00000000-0005-0000-0000-00001D1A0000}"/>
    <cellStyle name="Data 6" xfId="512" xr:uid="{00000000-0005-0000-0000-00001E1A0000}"/>
    <cellStyle name="Data 7" xfId="513" xr:uid="{00000000-0005-0000-0000-00001F1A0000}"/>
    <cellStyle name="Data 8" xfId="514" xr:uid="{00000000-0005-0000-0000-0000201A0000}"/>
    <cellStyle name="Data 9" xfId="515" xr:uid="{00000000-0005-0000-0000-0000211A0000}"/>
    <cellStyle name="Date" xfId="516" xr:uid="{00000000-0005-0000-0000-0000221A0000}"/>
    <cellStyle name="Date [d-mmm-yy]" xfId="10059" xr:uid="{00000000-0005-0000-0000-0000231A0000}"/>
    <cellStyle name="Date [mm-d-yy]" xfId="10060" xr:uid="{00000000-0005-0000-0000-0000241A0000}"/>
    <cellStyle name="Date [mm-d-yyyy]" xfId="10061" xr:uid="{00000000-0005-0000-0000-0000251A0000}"/>
    <cellStyle name="Date [mmm-d-yyyy]" xfId="10062" xr:uid="{00000000-0005-0000-0000-0000261A0000}"/>
    <cellStyle name="Date [mmm-yy]" xfId="10063" xr:uid="{00000000-0005-0000-0000-0000271A0000}"/>
    <cellStyle name="Date [mmm-yyyy]" xfId="10064" xr:uid="{00000000-0005-0000-0000-0000281A0000}"/>
    <cellStyle name="Date [mmm-yyyy] 2" xfId="10065" xr:uid="{00000000-0005-0000-0000-0000291A0000}"/>
    <cellStyle name="Date [mmm-yyyy] 2 2" xfId="10066" xr:uid="{00000000-0005-0000-0000-00002A1A0000}"/>
    <cellStyle name="Date [mmm-yyyy] 2 2 10" xfId="10067" xr:uid="{00000000-0005-0000-0000-00002B1A0000}"/>
    <cellStyle name="Date [mmm-yyyy] 2 2 10 2" xfId="10068" xr:uid="{00000000-0005-0000-0000-00002C1A0000}"/>
    <cellStyle name="Date [mmm-yyyy] 2 2 11" xfId="10069" xr:uid="{00000000-0005-0000-0000-00002D1A0000}"/>
    <cellStyle name="Date [mmm-yyyy] 2 2 2" xfId="10070" xr:uid="{00000000-0005-0000-0000-00002E1A0000}"/>
    <cellStyle name="Date [mmm-yyyy] 2 2 2 2" xfId="10071" xr:uid="{00000000-0005-0000-0000-00002F1A0000}"/>
    <cellStyle name="Date [mmm-yyyy] 2 2 2 2 2" xfId="10072" xr:uid="{00000000-0005-0000-0000-0000301A0000}"/>
    <cellStyle name="Date [mmm-yyyy] 2 2 2 2 2 2" xfId="10073" xr:uid="{00000000-0005-0000-0000-0000311A0000}"/>
    <cellStyle name="Date [mmm-yyyy] 2 2 2 2 2 2 2" xfId="10074" xr:uid="{00000000-0005-0000-0000-0000321A0000}"/>
    <cellStyle name="Date [mmm-yyyy] 2 2 2 2 2 3" xfId="10075" xr:uid="{00000000-0005-0000-0000-0000331A0000}"/>
    <cellStyle name="Date [mmm-yyyy] 2 2 2 2 3" xfId="10076" xr:uid="{00000000-0005-0000-0000-0000341A0000}"/>
    <cellStyle name="Date [mmm-yyyy] 2 2 2 2 3 2" xfId="10077" xr:uid="{00000000-0005-0000-0000-0000351A0000}"/>
    <cellStyle name="Date [mmm-yyyy] 2 2 2 2 3 2 2" xfId="10078" xr:uid="{00000000-0005-0000-0000-0000361A0000}"/>
    <cellStyle name="Date [mmm-yyyy] 2 2 2 2 3 3" xfId="10079" xr:uid="{00000000-0005-0000-0000-0000371A0000}"/>
    <cellStyle name="Date [mmm-yyyy] 2 2 2 2 4" xfId="10080" xr:uid="{00000000-0005-0000-0000-0000381A0000}"/>
    <cellStyle name="Date [mmm-yyyy] 2 2 2 2 4 2" xfId="10081" xr:uid="{00000000-0005-0000-0000-0000391A0000}"/>
    <cellStyle name="Date [mmm-yyyy] 2 2 2 2 5" xfId="10082" xr:uid="{00000000-0005-0000-0000-00003A1A0000}"/>
    <cellStyle name="Date [mmm-yyyy] 2 2 2 3" xfId="10083" xr:uid="{00000000-0005-0000-0000-00003B1A0000}"/>
    <cellStyle name="Date [mmm-yyyy] 2 2 2 3 2" xfId="10084" xr:uid="{00000000-0005-0000-0000-00003C1A0000}"/>
    <cellStyle name="Date [mmm-yyyy] 2 2 2 4" xfId="10085" xr:uid="{00000000-0005-0000-0000-00003D1A0000}"/>
    <cellStyle name="Date [mmm-yyyy] 2 2 2 4 2" xfId="10086" xr:uid="{00000000-0005-0000-0000-00003E1A0000}"/>
    <cellStyle name="Date [mmm-yyyy] 2 2 2 5" xfId="10087" xr:uid="{00000000-0005-0000-0000-00003F1A0000}"/>
    <cellStyle name="Date [mmm-yyyy] 2 2 3" xfId="10088" xr:uid="{00000000-0005-0000-0000-0000401A0000}"/>
    <cellStyle name="Date [mmm-yyyy] 2 2 3 2" xfId="10089" xr:uid="{00000000-0005-0000-0000-0000411A0000}"/>
    <cellStyle name="Date [mmm-yyyy] 2 2 3 2 2" xfId="10090" xr:uid="{00000000-0005-0000-0000-0000421A0000}"/>
    <cellStyle name="Date [mmm-yyyy] 2 2 3 2 2 2" xfId="10091" xr:uid="{00000000-0005-0000-0000-0000431A0000}"/>
    <cellStyle name="Date [mmm-yyyy] 2 2 3 2 2 2 2" xfId="10092" xr:uid="{00000000-0005-0000-0000-0000441A0000}"/>
    <cellStyle name="Date [mmm-yyyy] 2 2 3 2 2 2 2 2" xfId="10093" xr:uid="{00000000-0005-0000-0000-0000451A0000}"/>
    <cellStyle name="Date [mmm-yyyy] 2 2 3 2 2 2 3" xfId="10094" xr:uid="{00000000-0005-0000-0000-0000461A0000}"/>
    <cellStyle name="Date [mmm-yyyy] 2 2 3 2 2 3" xfId="10095" xr:uid="{00000000-0005-0000-0000-0000471A0000}"/>
    <cellStyle name="Date [mmm-yyyy] 2 2 3 2 2 3 2" xfId="10096" xr:uid="{00000000-0005-0000-0000-0000481A0000}"/>
    <cellStyle name="Date [mmm-yyyy] 2 2 3 2 2 3 2 2" xfId="10097" xr:uid="{00000000-0005-0000-0000-0000491A0000}"/>
    <cellStyle name="Date [mmm-yyyy] 2 2 3 2 2 3 3" xfId="10098" xr:uid="{00000000-0005-0000-0000-00004A1A0000}"/>
    <cellStyle name="Date [mmm-yyyy] 2 2 3 2 2 4" xfId="10099" xr:uid="{00000000-0005-0000-0000-00004B1A0000}"/>
    <cellStyle name="Date [mmm-yyyy] 2 2 3 2 2 4 2" xfId="10100" xr:uid="{00000000-0005-0000-0000-00004C1A0000}"/>
    <cellStyle name="Date [mmm-yyyy] 2 2 3 2 2 5" xfId="10101" xr:uid="{00000000-0005-0000-0000-00004D1A0000}"/>
    <cellStyle name="Date [mmm-yyyy] 2 2 3 2 3" xfId="10102" xr:uid="{00000000-0005-0000-0000-00004E1A0000}"/>
    <cellStyle name="Date [mmm-yyyy] 2 2 3 2 3 2" xfId="10103" xr:uid="{00000000-0005-0000-0000-00004F1A0000}"/>
    <cellStyle name="Date [mmm-yyyy] 2 2 3 2 4" xfId="10104" xr:uid="{00000000-0005-0000-0000-0000501A0000}"/>
    <cellStyle name="Date [mmm-yyyy] 2 2 3 2 4 2" xfId="10105" xr:uid="{00000000-0005-0000-0000-0000511A0000}"/>
    <cellStyle name="Date [mmm-yyyy] 2 2 3 2 5" xfId="10106" xr:uid="{00000000-0005-0000-0000-0000521A0000}"/>
    <cellStyle name="Date [mmm-yyyy] 2 2 3 3" xfId="10107" xr:uid="{00000000-0005-0000-0000-0000531A0000}"/>
    <cellStyle name="Date [mmm-yyyy] 2 2 3 3 2" xfId="10108" xr:uid="{00000000-0005-0000-0000-0000541A0000}"/>
    <cellStyle name="Date [mmm-yyyy] 2 2 3 4" xfId="10109" xr:uid="{00000000-0005-0000-0000-0000551A0000}"/>
    <cellStyle name="Date [mmm-yyyy] 2 2 4" xfId="10110" xr:uid="{00000000-0005-0000-0000-0000561A0000}"/>
    <cellStyle name="Date [mmm-yyyy] 2 2 4 2" xfId="10111" xr:uid="{00000000-0005-0000-0000-0000571A0000}"/>
    <cellStyle name="Date [mmm-yyyy] 2 2 4 2 2" xfId="10112" xr:uid="{00000000-0005-0000-0000-0000581A0000}"/>
    <cellStyle name="Date [mmm-yyyy] 2 2 4 2 2 2" xfId="10113" xr:uid="{00000000-0005-0000-0000-0000591A0000}"/>
    <cellStyle name="Date [mmm-yyyy] 2 2 4 2 2 2 2" xfId="10114" xr:uid="{00000000-0005-0000-0000-00005A1A0000}"/>
    <cellStyle name="Date [mmm-yyyy] 2 2 4 2 2 2 2 2" xfId="10115" xr:uid="{00000000-0005-0000-0000-00005B1A0000}"/>
    <cellStyle name="Date [mmm-yyyy] 2 2 4 2 2 2 3" xfId="10116" xr:uid="{00000000-0005-0000-0000-00005C1A0000}"/>
    <cellStyle name="Date [mmm-yyyy] 2 2 4 2 2 3" xfId="10117" xr:uid="{00000000-0005-0000-0000-00005D1A0000}"/>
    <cellStyle name="Date [mmm-yyyy] 2 2 4 2 2 3 2" xfId="10118" xr:uid="{00000000-0005-0000-0000-00005E1A0000}"/>
    <cellStyle name="Date [mmm-yyyy] 2 2 4 2 2 3 2 2" xfId="10119" xr:uid="{00000000-0005-0000-0000-00005F1A0000}"/>
    <cellStyle name="Date [mmm-yyyy] 2 2 4 2 2 3 3" xfId="10120" xr:uid="{00000000-0005-0000-0000-0000601A0000}"/>
    <cellStyle name="Date [mmm-yyyy] 2 2 4 2 2 4" xfId="10121" xr:uid="{00000000-0005-0000-0000-0000611A0000}"/>
    <cellStyle name="Date [mmm-yyyy] 2 2 4 2 2 4 2" xfId="10122" xr:uid="{00000000-0005-0000-0000-0000621A0000}"/>
    <cellStyle name="Date [mmm-yyyy] 2 2 4 2 2 5" xfId="10123" xr:uid="{00000000-0005-0000-0000-0000631A0000}"/>
    <cellStyle name="Date [mmm-yyyy] 2 2 4 2 3" xfId="10124" xr:uid="{00000000-0005-0000-0000-0000641A0000}"/>
    <cellStyle name="Date [mmm-yyyy] 2 2 4 2 3 2" xfId="10125" xr:uid="{00000000-0005-0000-0000-0000651A0000}"/>
    <cellStyle name="Date [mmm-yyyy] 2 2 4 2 4" xfId="10126" xr:uid="{00000000-0005-0000-0000-0000661A0000}"/>
    <cellStyle name="Date [mmm-yyyy] 2 2 4 2 4 2" xfId="10127" xr:uid="{00000000-0005-0000-0000-0000671A0000}"/>
    <cellStyle name="Date [mmm-yyyy] 2 2 4 2 5" xfId="10128" xr:uid="{00000000-0005-0000-0000-0000681A0000}"/>
    <cellStyle name="Date [mmm-yyyy] 2 2 4 3" xfId="10129" xr:uid="{00000000-0005-0000-0000-0000691A0000}"/>
    <cellStyle name="Date [mmm-yyyy] 2 2 4 3 2" xfId="10130" xr:uid="{00000000-0005-0000-0000-00006A1A0000}"/>
    <cellStyle name="Date [mmm-yyyy] 2 2 4 4" xfId="10131" xr:uid="{00000000-0005-0000-0000-00006B1A0000}"/>
    <cellStyle name="Date [mmm-yyyy] 2 2 5" xfId="10132" xr:uid="{00000000-0005-0000-0000-00006C1A0000}"/>
    <cellStyle name="Date [mmm-yyyy] 2 2 5 2" xfId="10133" xr:uid="{00000000-0005-0000-0000-00006D1A0000}"/>
    <cellStyle name="Date [mmm-yyyy] 2 2 5 2 2" xfId="10134" xr:uid="{00000000-0005-0000-0000-00006E1A0000}"/>
    <cellStyle name="Date [mmm-yyyy] 2 2 5 2 2 2" xfId="10135" xr:uid="{00000000-0005-0000-0000-00006F1A0000}"/>
    <cellStyle name="Date [mmm-yyyy] 2 2 5 2 2 2 2" xfId="10136" xr:uid="{00000000-0005-0000-0000-0000701A0000}"/>
    <cellStyle name="Date [mmm-yyyy] 2 2 5 2 2 2 2 2" xfId="10137" xr:uid="{00000000-0005-0000-0000-0000711A0000}"/>
    <cellStyle name="Date [mmm-yyyy] 2 2 5 2 2 2 3" xfId="10138" xr:uid="{00000000-0005-0000-0000-0000721A0000}"/>
    <cellStyle name="Date [mmm-yyyy] 2 2 5 2 2 3" xfId="10139" xr:uid="{00000000-0005-0000-0000-0000731A0000}"/>
    <cellStyle name="Date [mmm-yyyy] 2 2 5 2 2 3 2" xfId="10140" xr:uid="{00000000-0005-0000-0000-0000741A0000}"/>
    <cellStyle name="Date [mmm-yyyy] 2 2 5 2 2 3 2 2" xfId="10141" xr:uid="{00000000-0005-0000-0000-0000751A0000}"/>
    <cellStyle name="Date [mmm-yyyy] 2 2 5 2 2 3 3" xfId="10142" xr:uid="{00000000-0005-0000-0000-0000761A0000}"/>
    <cellStyle name="Date [mmm-yyyy] 2 2 5 2 2 4" xfId="10143" xr:uid="{00000000-0005-0000-0000-0000771A0000}"/>
    <cellStyle name="Date [mmm-yyyy] 2 2 5 2 2 4 2" xfId="10144" xr:uid="{00000000-0005-0000-0000-0000781A0000}"/>
    <cellStyle name="Date [mmm-yyyy] 2 2 5 2 2 5" xfId="10145" xr:uid="{00000000-0005-0000-0000-0000791A0000}"/>
    <cellStyle name="Date [mmm-yyyy] 2 2 5 2 3" xfId="10146" xr:uid="{00000000-0005-0000-0000-00007A1A0000}"/>
    <cellStyle name="Date [mmm-yyyy] 2 2 5 2 3 2" xfId="10147" xr:uid="{00000000-0005-0000-0000-00007B1A0000}"/>
    <cellStyle name="Date [mmm-yyyy] 2 2 5 2 4" xfId="10148" xr:uid="{00000000-0005-0000-0000-00007C1A0000}"/>
    <cellStyle name="Date [mmm-yyyy] 2 2 5 2 4 2" xfId="10149" xr:uid="{00000000-0005-0000-0000-00007D1A0000}"/>
    <cellStyle name="Date [mmm-yyyy] 2 2 5 2 5" xfId="10150" xr:uid="{00000000-0005-0000-0000-00007E1A0000}"/>
    <cellStyle name="Date [mmm-yyyy] 2 2 5 3" xfId="10151" xr:uid="{00000000-0005-0000-0000-00007F1A0000}"/>
    <cellStyle name="Date [mmm-yyyy] 2 2 5 3 2" xfId="10152" xr:uid="{00000000-0005-0000-0000-0000801A0000}"/>
    <cellStyle name="Date [mmm-yyyy] 2 2 5 4" xfId="10153" xr:uid="{00000000-0005-0000-0000-0000811A0000}"/>
    <cellStyle name="Date [mmm-yyyy] 2 2 6" xfId="10154" xr:uid="{00000000-0005-0000-0000-0000821A0000}"/>
    <cellStyle name="Date [mmm-yyyy] 2 2 6 2" xfId="10155" xr:uid="{00000000-0005-0000-0000-0000831A0000}"/>
    <cellStyle name="Date [mmm-yyyy] 2 2 6 2 2" xfId="10156" xr:uid="{00000000-0005-0000-0000-0000841A0000}"/>
    <cellStyle name="Date [mmm-yyyy] 2 2 6 2 2 2" xfId="10157" xr:uid="{00000000-0005-0000-0000-0000851A0000}"/>
    <cellStyle name="Date [mmm-yyyy] 2 2 6 2 2 2 2" xfId="10158" xr:uid="{00000000-0005-0000-0000-0000861A0000}"/>
    <cellStyle name="Date [mmm-yyyy] 2 2 6 2 2 2 2 2" xfId="10159" xr:uid="{00000000-0005-0000-0000-0000871A0000}"/>
    <cellStyle name="Date [mmm-yyyy] 2 2 6 2 2 2 3" xfId="10160" xr:uid="{00000000-0005-0000-0000-0000881A0000}"/>
    <cellStyle name="Date [mmm-yyyy] 2 2 6 2 2 3" xfId="10161" xr:uid="{00000000-0005-0000-0000-0000891A0000}"/>
    <cellStyle name="Date [mmm-yyyy] 2 2 6 2 2 3 2" xfId="10162" xr:uid="{00000000-0005-0000-0000-00008A1A0000}"/>
    <cellStyle name="Date [mmm-yyyy] 2 2 6 2 2 3 2 2" xfId="10163" xr:uid="{00000000-0005-0000-0000-00008B1A0000}"/>
    <cellStyle name="Date [mmm-yyyy] 2 2 6 2 2 3 3" xfId="10164" xr:uid="{00000000-0005-0000-0000-00008C1A0000}"/>
    <cellStyle name="Date [mmm-yyyy] 2 2 6 2 2 4" xfId="10165" xr:uid="{00000000-0005-0000-0000-00008D1A0000}"/>
    <cellStyle name="Date [mmm-yyyy] 2 2 6 2 2 4 2" xfId="10166" xr:uid="{00000000-0005-0000-0000-00008E1A0000}"/>
    <cellStyle name="Date [mmm-yyyy] 2 2 6 2 2 5" xfId="10167" xr:uid="{00000000-0005-0000-0000-00008F1A0000}"/>
    <cellStyle name="Date [mmm-yyyy] 2 2 6 2 3" xfId="10168" xr:uid="{00000000-0005-0000-0000-0000901A0000}"/>
    <cellStyle name="Date [mmm-yyyy] 2 2 6 2 3 2" xfId="10169" xr:uid="{00000000-0005-0000-0000-0000911A0000}"/>
    <cellStyle name="Date [mmm-yyyy] 2 2 6 2 4" xfId="10170" xr:uid="{00000000-0005-0000-0000-0000921A0000}"/>
    <cellStyle name="Date [mmm-yyyy] 2 2 6 2 4 2" xfId="10171" xr:uid="{00000000-0005-0000-0000-0000931A0000}"/>
    <cellStyle name="Date [mmm-yyyy] 2 2 6 2 5" xfId="10172" xr:uid="{00000000-0005-0000-0000-0000941A0000}"/>
    <cellStyle name="Date [mmm-yyyy] 2 2 6 3" xfId="10173" xr:uid="{00000000-0005-0000-0000-0000951A0000}"/>
    <cellStyle name="Date [mmm-yyyy] 2 2 6 3 2" xfId="10174" xr:uid="{00000000-0005-0000-0000-0000961A0000}"/>
    <cellStyle name="Date [mmm-yyyy] 2 2 6 4" xfId="10175" xr:uid="{00000000-0005-0000-0000-0000971A0000}"/>
    <cellStyle name="Date [mmm-yyyy] 2 2 7" xfId="10176" xr:uid="{00000000-0005-0000-0000-0000981A0000}"/>
    <cellStyle name="Date [mmm-yyyy] 2 2 7 2" xfId="10177" xr:uid="{00000000-0005-0000-0000-0000991A0000}"/>
    <cellStyle name="Date [mmm-yyyy] 2 2 7 2 2" xfId="10178" xr:uid="{00000000-0005-0000-0000-00009A1A0000}"/>
    <cellStyle name="Date [mmm-yyyy] 2 2 7 2 2 2" xfId="10179" xr:uid="{00000000-0005-0000-0000-00009B1A0000}"/>
    <cellStyle name="Date [mmm-yyyy] 2 2 7 2 2 2 2" xfId="10180" xr:uid="{00000000-0005-0000-0000-00009C1A0000}"/>
    <cellStyle name="Date [mmm-yyyy] 2 2 7 2 2 2 2 2" xfId="10181" xr:uid="{00000000-0005-0000-0000-00009D1A0000}"/>
    <cellStyle name="Date [mmm-yyyy] 2 2 7 2 2 2 3" xfId="10182" xr:uid="{00000000-0005-0000-0000-00009E1A0000}"/>
    <cellStyle name="Date [mmm-yyyy] 2 2 7 2 2 3" xfId="10183" xr:uid="{00000000-0005-0000-0000-00009F1A0000}"/>
    <cellStyle name="Date [mmm-yyyy] 2 2 7 2 2 3 2" xfId="10184" xr:uid="{00000000-0005-0000-0000-0000A01A0000}"/>
    <cellStyle name="Date [mmm-yyyy] 2 2 7 2 2 3 2 2" xfId="10185" xr:uid="{00000000-0005-0000-0000-0000A11A0000}"/>
    <cellStyle name="Date [mmm-yyyy] 2 2 7 2 2 3 3" xfId="10186" xr:uid="{00000000-0005-0000-0000-0000A21A0000}"/>
    <cellStyle name="Date [mmm-yyyy] 2 2 7 2 2 4" xfId="10187" xr:uid="{00000000-0005-0000-0000-0000A31A0000}"/>
    <cellStyle name="Date [mmm-yyyy] 2 2 7 2 2 4 2" xfId="10188" xr:uid="{00000000-0005-0000-0000-0000A41A0000}"/>
    <cellStyle name="Date [mmm-yyyy] 2 2 7 2 2 5" xfId="10189" xr:uid="{00000000-0005-0000-0000-0000A51A0000}"/>
    <cellStyle name="Date [mmm-yyyy] 2 2 7 2 3" xfId="10190" xr:uid="{00000000-0005-0000-0000-0000A61A0000}"/>
    <cellStyle name="Date [mmm-yyyy] 2 2 7 2 3 2" xfId="10191" xr:uid="{00000000-0005-0000-0000-0000A71A0000}"/>
    <cellStyle name="Date [mmm-yyyy] 2 2 7 2 4" xfId="10192" xr:uid="{00000000-0005-0000-0000-0000A81A0000}"/>
    <cellStyle name="Date [mmm-yyyy] 2 2 7 2 4 2" xfId="10193" xr:uid="{00000000-0005-0000-0000-0000A91A0000}"/>
    <cellStyle name="Date [mmm-yyyy] 2 2 7 2 5" xfId="10194" xr:uid="{00000000-0005-0000-0000-0000AA1A0000}"/>
    <cellStyle name="Date [mmm-yyyy] 2 2 7 3" xfId="10195" xr:uid="{00000000-0005-0000-0000-0000AB1A0000}"/>
    <cellStyle name="Date [mmm-yyyy] 2 2 7 3 2" xfId="10196" xr:uid="{00000000-0005-0000-0000-0000AC1A0000}"/>
    <cellStyle name="Date [mmm-yyyy] 2 2 7 4" xfId="10197" xr:uid="{00000000-0005-0000-0000-0000AD1A0000}"/>
    <cellStyle name="Date [mmm-yyyy] 2 2 8" xfId="10198" xr:uid="{00000000-0005-0000-0000-0000AE1A0000}"/>
    <cellStyle name="Date [mmm-yyyy] 2 2 8 2" xfId="10199" xr:uid="{00000000-0005-0000-0000-0000AF1A0000}"/>
    <cellStyle name="Date [mmm-yyyy] 2 2 8 2 2" xfId="10200" xr:uid="{00000000-0005-0000-0000-0000B01A0000}"/>
    <cellStyle name="Date [mmm-yyyy] 2 2 8 2 2 2" xfId="10201" xr:uid="{00000000-0005-0000-0000-0000B11A0000}"/>
    <cellStyle name="Date [mmm-yyyy] 2 2 8 2 3" xfId="10202" xr:uid="{00000000-0005-0000-0000-0000B21A0000}"/>
    <cellStyle name="Date [mmm-yyyy] 2 2 8 3" xfId="10203" xr:uid="{00000000-0005-0000-0000-0000B31A0000}"/>
    <cellStyle name="Date [mmm-yyyy] 2 2 8 3 2" xfId="10204" xr:uid="{00000000-0005-0000-0000-0000B41A0000}"/>
    <cellStyle name="Date [mmm-yyyy] 2 2 8 3 2 2" xfId="10205" xr:uid="{00000000-0005-0000-0000-0000B51A0000}"/>
    <cellStyle name="Date [mmm-yyyy] 2 2 8 3 3" xfId="10206" xr:uid="{00000000-0005-0000-0000-0000B61A0000}"/>
    <cellStyle name="Date [mmm-yyyy] 2 2 8 4" xfId="10207" xr:uid="{00000000-0005-0000-0000-0000B71A0000}"/>
    <cellStyle name="Date [mmm-yyyy] 2 2 8 4 2" xfId="10208" xr:uid="{00000000-0005-0000-0000-0000B81A0000}"/>
    <cellStyle name="Date [mmm-yyyy] 2 2 8 5" xfId="10209" xr:uid="{00000000-0005-0000-0000-0000B91A0000}"/>
    <cellStyle name="Date [mmm-yyyy] 2 2 9" xfId="10210" xr:uid="{00000000-0005-0000-0000-0000BA1A0000}"/>
    <cellStyle name="Date [mmm-yyyy] 2 2 9 2" xfId="10211" xr:uid="{00000000-0005-0000-0000-0000BB1A0000}"/>
    <cellStyle name="Date [mmm-yyyy] 2 3" xfId="10212" xr:uid="{00000000-0005-0000-0000-0000BC1A0000}"/>
    <cellStyle name="Date [mmm-yyyy] 2 3 10" xfId="10213" xr:uid="{00000000-0005-0000-0000-0000BD1A0000}"/>
    <cellStyle name="Date [mmm-yyyy] 2 3 10 2" xfId="10214" xr:uid="{00000000-0005-0000-0000-0000BE1A0000}"/>
    <cellStyle name="Date [mmm-yyyy] 2 3 11" xfId="10215" xr:uid="{00000000-0005-0000-0000-0000BF1A0000}"/>
    <cellStyle name="Date [mmm-yyyy] 2 3 2" xfId="10216" xr:uid="{00000000-0005-0000-0000-0000C01A0000}"/>
    <cellStyle name="Date [mmm-yyyy] 2 3 2 2" xfId="10217" xr:uid="{00000000-0005-0000-0000-0000C11A0000}"/>
    <cellStyle name="Date [mmm-yyyy] 2 3 2 2 2" xfId="10218" xr:uid="{00000000-0005-0000-0000-0000C21A0000}"/>
    <cellStyle name="Date [mmm-yyyy] 2 3 2 2 2 2" xfId="10219" xr:uid="{00000000-0005-0000-0000-0000C31A0000}"/>
    <cellStyle name="Date [mmm-yyyy] 2 3 2 2 2 2 2" xfId="10220" xr:uid="{00000000-0005-0000-0000-0000C41A0000}"/>
    <cellStyle name="Date [mmm-yyyy] 2 3 2 2 2 3" xfId="10221" xr:uid="{00000000-0005-0000-0000-0000C51A0000}"/>
    <cellStyle name="Date [mmm-yyyy] 2 3 2 2 3" xfId="10222" xr:uid="{00000000-0005-0000-0000-0000C61A0000}"/>
    <cellStyle name="Date [mmm-yyyy] 2 3 2 2 3 2" xfId="10223" xr:uid="{00000000-0005-0000-0000-0000C71A0000}"/>
    <cellStyle name="Date [mmm-yyyy] 2 3 2 2 3 2 2" xfId="10224" xr:uid="{00000000-0005-0000-0000-0000C81A0000}"/>
    <cellStyle name="Date [mmm-yyyy] 2 3 2 2 3 3" xfId="10225" xr:uid="{00000000-0005-0000-0000-0000C91A0000}"/>
    <cellStyle name="Date [mmm-yyyy] 2 3 2 2 4" xfId="10226" xr:uid="{00000000-0005-0000-0000-0000CA1A0000}"/>
    <cellStyle name="Date [mmm-yyyy] 2 3 2 2 4 2" xfId="10227" xr:uid="{00000000-0005-0000-0000-0000CB1A0000}"/>
    <cellStyle name="Date [mmm-yyyy] 2 3 2 2 5" xfId="10228" xr:uid="{00000000-0005-0000-0000-0000CC1A0000}"/>
    <cellStyle name="Date [mmm-yyyy] 2 3 2 3" xfId="10229" xr:uid="{00000000-0005-0000-0000-0000CD1A0000}"/>
    <cellStyle name="Date [mmm-yyyy] 2 3 2 3 2" xfId="10230" xr:uid="{00000000-0005-0000-0000-0000CE1A0000}"/>
    <cellStyle name="Date [mmm-yyyy] 2 3 2 4" xfId="10231" xr:uid="{00000000-0005-0000-0000-0000CF1A0000}"/>
    <cellStyle name="Date [mmm-yyyy] 2 3 2 4 2" xfId="10232" xr:uid="{00000000-0005-0000-0000-0000D01A0000}"/>
    <cellStyle name="Date [mmm-yyyy] 2 3 2 5" xfId="10233" xr:uid="{00000000-0005-0000-0000-0000D11A0000}"/>
    <cellStyle name="Date [mmm-yyyy] 2 3 3" xfId="10234" xr:uid="{00000000-0005-0000-0000-0000D21A0000}"/>
    <cellStyle name="Date [mmm-yyyy] 2 3 3 2" xfId="10235" xr:uid="{00000000-0005-0000-0000-0000D31A0000}"/>
    <cellStyle name="Date [mmm-yyyy] 2 3 3 2 2" xfId="10236" xr:uid="{00000000-0005-0000-0000-0000D41A0000}"/>
    <cellStyle name="Date [mmm-yyyy] 2 3 3 2 2 2" xfId="10237" xr:uid="{00000000-0005-0000-0000-0000D51A0000}"/>
    <cellStyle name="Date [mmm-yyyy] 2 3 3 2 2 2 2" xfId="10238" xr:uid="{00000000-0005-0000-0000-0000D61A0000}"/>
    <cellStyle name="Date [mmm-yyyy] 2 3 3 2 2 2 2 2" xfId="10239" xr:uid="{00000000-0005-0000-0000-0000D71A0000}"/>
    <cellStyle name="Date [mmm-yyyy] 2 3 3 2 2 2 3" xfId="10240" xr:uid="{00000000-0005-0000-0000-0000D81A0000}"/>
    <cellStyle name="Date [mmm-yyyy] 2 3 3 2 2 3" xfId="10241" xr:uid="{00000000-0005-0000-0000-0000D91A0000}"/>
    <cellStyle name="Date [mmm-yyyy] 2 3 3 2 2 3 2" xfId="10242" xr:uid="{00000000-0005-0000-0000-0000DA1A0000}"/>
    <cellStyle name="Date [mmm-yyyy] 2 3 3 2 2 3 2 2" xfId="10243" xr:uid="{00000000-0005-0000-0000-0000DB1A0000}"/>
    <cellStyle name="Date [mmm-yyyy] 2 3 3 2 2 3 3" xfId="10244" xr:uid="{00000000-0005-0000-0000-0000DC1A0000}"/>
    <cellStyle name="Date [mmm-yyyy] 2 3 3 2 2 4" xfId="10245" xr:uid="{00000000-0005-0000-0000-0000DD1A0000}"/>
    <cellStyle name="Date [mmm-yyyy] 2 3 3 2 2 4 2" xfId="10246" xr:uid="{00000000-0005-0000-0000-0000DE1A0000}"/>
    <cellStyle name="Date [mmm-yyyy] 2 3 3 2 2 5" xfId="10247" xr:uid="{00000000-0005-0000-0000-0000DF1A0000}"/>
    <cellStyle name="Date [mmm-yyyy] 2 3 3 2 3" xfId="10248" xr:uid="{00000000-0005-0000-0000-0000E01A0000}"/>
    <cellStyle name="Date [mmm-yyyy] 2 3 3 2 3 2" xfId="10249" xr:uid="{00000000-0005-0000-0000-0000E11A0000}"/>
    <cellStyle name="Date [mmm-yyyy] 2 3 3 2 4" xfId="10250" xr:uid="{00000000-0005-0000-0000-0000E21A0000}"/>
    <cellStyle name="Date [mmm-yyyy] 2 3 3 2 4 2" xfId="10251" xr:uid="{00000000-0005-0000-0000-0000E31A0000}"/>
    <cellStyle name="Date [mmm-yyyy] 2 3 3 2 5" xfId="10252" xr:uid="{00000000-0005-0000-0000-0000E41A0000}"/>
    <cellStyle name="Date [mmm-yyyy] 2 3 3 3" xfId="10253" xr:uid="{00000000-0005-0000-0000-0000E51A0000}"/>
    <cellStyle name="Date [mmm-yyyy] 2 3 3 3 2" xfId="10254" xr:uid="{00000000-0005-0000-0000-0000E61A0000}"/>
    <cellStyle name="Date [mmm-yyyy] 2 3 3 4" xfId="10255" xr:uid="{00000000-0005-0000-0000-0000E71A0000}"/>
    <cellStyle name="Date [mmm-yyyy] 2 3 4" xfId="10256" xr:uid="{00000000-0005-0000-0000-0000E81A0000}"/>
    <cellStyle name="Date [mmm-yyyy] 2 3 4 2" xfId="10257" xr:uid="{00000000-0005-0000-0000-0000E91A0000}"/>
    <cellStyle name="Date [mmm-yyyy] 2 3 4 2 2" xfId="10258" xr:uid="{00000000-0005-0000-0000-0000EA1A0000}"/>
    <cellStyle name="Date [mmm-yyyy] 2 3 4 2 2 2" xfId="10259" xr:uid="{00000000-0005-0000-0000-0000EB1A0000}"/>
    <cellStyle name="Date [mmm-yyyy] 2 3 4 2 2 2 2" xfId="10260" xr:uid="{00000000-0005-0000-0000-0000EC1A0000}"/>
    <cellStyle name="Date [mmm-yyyy] 2 3 4 2 2 2 2 2" xfId="10261" xr:uid="{00000000-0005-0000-0000-0000ED1A0000}"/>
    <cellStyle name="Date [mmm-yyyy] 2 3 4 2 2 2 3" xfId="10262" xr:uid="{00000000-0005-0000-0000-0000EE1A0000}"/>
    <cellStyle name="Date [mmm-yyyy] 2 3 4 2 2 3" xfId="10263" xr:uid="{00000000-0005-0000-0000-0000EF1A0000}"/>
    <cellStyle name="Date [mmm-yyyy] 2 3 4 2 2 3 2" xfId="10264" xr:uid="{00000000-0005-0000-0000-0000F01A0000}"/>
    <cellStyle name="Date [mmm-yyyy] 2 3 4 2 2 3 2 2" xfId="10265" xr:uid="{00000000-0005-0000-0000-0000F11A0000}"/>
    <cellStyle name="Date [mmm-yyyy] 2 3 4 2 2 3 3" xfId="10266" xr:uid="{00000000-0005-0000-0000-0000F21A0000}"/>
    <cellStyle name="Date [mmm-yyyy] 2 3 4 2 2 4" xfId="10267" xr:uid="{00000000-0005-0000-0000-0000F31A0000}"/>
    <cellStyle name="Date [mmm-yyyy] 2 3 4 2 2 4 2" xfId="10268" xr:uid="{00000000-0005-0000-0000-0000F41A0000}"/>
    <cellStyle name="Date [mmm-yyyy] 2 3 4 2 2 5" xfId="10269" xr:uid="{00000000-0005-0000-0000-0000F51A0000}"/>
    <cellStyle name="Date [mmm-yyyy] 2 3 4 2 3" xfId="10270" xr:uid="{00000000-0005-0000-0000-0000F61A0000}"/>
    <cellStyle name="Date [mmm-yyyy] 2 3 4 2 3 2" xfId="10271" xr:uid="{00000000-0005-0000-0000-0000F71A0000}"/>
    <cellStyle name="Date [mmm-yyyy] 2 3 4 2 4" xfId="10272" xr:uid="{00000000-0005-0000-0000-0000F81A0000}"/>
    <cellStyle name="Date [mmm-yyyy] 2 3 4 2 4 2" xfId="10273" xr:uid="{00000000-0005-0000-0000-0000F91A0000}"/>
    <cellStyle name="Date [mmm-yyyy] 2 3 4 2 5" xfId="10274" xr:uid="{00000000-0005-0000-0000-0000FA1A0000}"/>
    <cellStyle name="Date [mmm-yyyy] 2 3 4 3" xfId="10275" xr:uid="{00000000-0005-0000-0000-0000FB1A0000}"/>
    <cellStyle name="Date [mmm-yyyy] 2 3 4 3 2" xfId="10276" xr:uid="{00000000-0005-0000-0000-0000FC1A0000}"/>
    <cellStyle name="Date [mmm-yyyy] 2 3 4 4" xfId="10277" xr:uid="{00000000-0005-0000-0000-0000FD1A0000}"/>
    <cellStyle name="Date [mmm-yyyy] 2 3 5" xfId="10278" xr:uid="{00000000-0005-0000-0000-0000FE1A0000}"/>
    <cellStyle name="Date [mmm-yyyy] 2 3 5 2" xfId="10279" xr:uid="{00000000-0005-0000-0000-0000FF1A0000}"/>
    <cellStyle name="Date [mmm-yyyy] 2 3 5 2 2" xfId="10280" xr:uid="{00000000-0005-0000-0000-0000001B0000}"/>
    <cellStyle name="Date [mmm-yyyy] 2 3 5 2 2 2" xfId="10281" xr:uid="{00000000-0005-0000-0000-0000011B0000}"/>
    <cellStyle name="Date [mmm-yyyy] 2 3 5 2 2 2 2" xfId="10282" xr:uid="{00000000-0005-0000-0000-0000021B0000}"/>
    <cellStyle name="Date [mmm-yyyy] 2 3 5 2 2 2 2 2" xfId="10283" xr:uid="{00000000-0005-0000-0000-0000031B0000}"/>
    <cellStyle name="Date [mmm-yyyy] 2 3 5 2 2 2 3" xfId="10284" xr:uid="{00000000-0005-0000-0000-0000041B0000}"/>
    <cellStyle name="Date [mmm-yyyy] 2 3 5 2 2 3" xfId="10285" xr:uid="{00000000-0005-0000-0000-0000051B0000}"/>
    <cellStyle name="Date [mmm-yyyy] 2 3 5 2 2 3 2" xfId="10286" xr:uid="{00000000-0005-0000-0000-0000061B0000}"/>
    <cellStyle name="Date [mmm-yyyy] 2 3 5 2 2 3 2 2" xfId="10287" xr:uid="{00000000-0005-0000-0000-0000071B0000}"/>
    <cellStyle name="Date [mmm-yyyy] 2 3 5 2 2 3 3" xfId="10288" xr:uid="{00000000-0005-0000-0000-0000081B0000}"/>
    <cellStyle name="Date [mmm-yyyy] 2 3 5 2 2 4" xfId="10289" xr:uid="{00000000-0005-0000-0000-0000091B0000}"/>
    <cellStyle name="Date [mmm-yyyy] 2 3 5 2 2 4 2" xfId="10290" xr:uid="{00000000-0005-0000-0000-00000A1B0000}"/>
    <cellStyle name="Date [mmm-yyyy] 2 3 5 2 2 5" xfId="10291" xr:uid="{00000000-0005-0000-0000-00000B1B0000}"/>
    <cellStyle name="Date [mmm-yyyy] 2 3 5 2 3" xfId="10292" xr:uid="{00000000-0005-0000-0000-00000C1B0000}"/>
    <cellStyle name="Date [mmm-yyyy] 2 3 5 2 3 2" xfId="10293" xr:uid="{00000000-0005-0000-0000-00000D1B0000}"/>
    <cellStyle name="Date [mmm-yyyy] 2 3 5 2 4" xfId="10294" xr:uid="{00000000-0005-0000-0000-00000E1B0000}"/>
    <cellStyle name="Date [mmm-yyyy] 2 3 5 2 4 2" xfId="10295" xr:uid="{00000000-0005-0000-0000-00000F1B0000}"/>
    <cellStyle name="Date [mmm-yyyy] 2 3 5 2 5" xfId="10296" xr:uid="{00000000-0005-0000-0000-0000101B0000}"/>
    <cellStyle name="Date [mmm-yyyy] 2 3 5 3" xfId="10297" xr:uid="{00000000-0005-0000-0000-0000111B0000}"/>
    <cellStyle name="Date [mmm-yyyy] 2 3 5 3 2" xfId="10298" xr:uid="{00000000-0005-0000-0000-0000121B0000}"/>
    <cellStyle name="Date [mmm-yyyy] 2 3 5 4" xfId="10299" xr:uid="{00000000-0005-0000-0000-0000131B0000}"/>
    <cellStyle name="Date [mmm-yyyy] 2 3 6" xfId="10300" xr:uid="{00000000-0005-0000-0000-0000141B0000}"/>
    <cellStyle name="Date [mmm-yyyy] 2 3 6 2" xfId="10301" xr:uid="{00000000-0005-0000-0000-0000151B0000}"/>
    <cellStyle name="Date [mmm-yyyy] 2 3 6 2 2" xfId="10302" xr:uid="{00000000-0005-0000-0000-0000161B0000}"/>
    <cellStyle name="Date [mmm-yyyy] 2 3 6 2 2 2" xfId="10303" xr:uid="{00000000-0005-0000-0000-0000171B0000}"/>
    <cellStyle name="Date [mmm-yyyy] 2 3 6 2 2 2 2" xfId="10304" xr:uid="{00000000-0005-0000-0000-0000181B0000}"/>
    <cellStyle name="Date [mmm-yyyy] 2 3 6 2 2 2 2 2" xfId="10305" xr:uid="{00000000-0005-0000-0000-0000191B0000}"/>
    <cellStyle name="Date [mmm-yyyy] 2 3 6 2 2 2 3" xfId="10306" xr:uid="{00000000-0005-0000-0000-00001A1B0000}"/>
    <cellStyle name="Date [mmm-yyyy] 2 3 6 2 2 3" xfId="10307" xr:uid="{00000000-0005-0000-0000-00001B1B0000}"/>
    <cellStyle name="Date [mmm-yyyy] 2 3 6 2 2 3 2" xfId="10308" xr:uid="{00000000-0005-0000-0000-00001C1B0000}"/>
    <cellStyle name="Date [mmm-yyyy] 2 3 6 2 2 3 2 2" xfId="10309" xr:uid="{00000000-0005-0000-0000-00001D1B0000}"/>
    <cellStyle name="Date [mmm-yyyy] 2 3 6 2 2 3 3" xfId="10310" xr:uid="{00000000-0005-0000-0000-00001E1B0000}"/>
    <cellStyle name="Date [mmm-yyyy] 2 3 6 2 2 4" xfId="10311" xr:uid="{00000000-0005-0000-0000-00001F1B0000}"/>
    <cellStyle name="Date [mmm-yyyy] 2 3 6 2 2 4 2" xfId="10312" xr:uid="{00000000-0005-0000-0000-0000201B0000}"/>
    <cellStyle name="Date [mmm-yyyy] 2 3 6 2 2 5" xfId="10313" xr:uid="{00000000-0005-0000-0000-0000211B0000}"/>
    <cellStyle name="Date [mmm-yyyy] 2 3 6 2 3" xfId="10314" xr:uid="{00000000-0005-0000-0000-0000221B0000}"/>
    <cellStyle name="Date [mmm-yyyy] 2 3 6 2 3 2" xfId="10315" xr:uid="{00000000-0005-0000-0000-0000231B0000}"/>
    <cellStyle name="Date [mmm-yyyy] 2 3 6 2 4" xfId="10316" xr:uid="{00000000-0005-0000-0000-0000241B0000}"/>
    <cellStyle name="Date [mmm-yyyy] 2 3 6 2 4 2" xfId="10317" xr:uid="{00000000-0005-0000-0000-0000251B0000}"/>
    <cellStyle name="Date [mmm-yyyy] 2 3 6 2 5" xfId="10318" xr:uid="{00000000-0005-0000-0000-0000261B0000}"/>
    <cellStyle name="Date [mmm-yyyy] 2 3 6 3" xfId="10319" xr:uid="{00000000-0005-0000-0000-0000271B0000}"/>
    <cellStyle name="Date [mmm-yyyy] 2 3 6 3 2" xfId="10320" xr:uid="{00000000-0005-0000-0000-0000281B0000}"/>
    <cellStyle name="Date [mmm-yyyy] 2 3 6 4" xfId="10321" xr:uid="{00000000-0005-0000-0000-0000291B0000}"/>
    <cellStyle name="Date [mmm-yyyy] 2 3 7" xfId="10322" xr:uid="{00000000-0005-0000-0000-00002A1B0000}"/>
    <cellStyle name="Date [mmm-yyyy] 2 3 7 2" xfId="10323" xr:uid="{00000000-0005-0000-0000-00002B1B0000}"/>
    <cellStyle name="Date [mmm-yyyy] 2 3 7 2 2" xfId="10324" xr:uid="{00000000-0005-0000-0000-00002C1B0000}"/>
    <cellStyle name="Date [mmm-yyyy] 2 3 7 2 2 2" xfId="10325" xr:uid="{00000000-0005-0000-0000-00002D1B0000}"/>
    <cellStyle name="Date [mmm-yyyy] 2 3 7 2 2 2 2" xfId="10326" xr:uid="{00000000-0005-0000-0000-00002E1B0000}"/>
    <cellStyle name="Date [mmm-yyyy] 2 3 7 2 2 2 2 2" xfId="10327" xr:uid="{00000000-0005-0000-0000-00002F1B0000}"/>
    <cellStyle name="Date [mmm-yyyy] 2 3 7 2 2 2 3" xfId="10328" xr:uid="{00000000-0005-0000-0000-0000301B0000}"/>
    <cellStyle name="Date [mmm-yyyy] 2 3 7 2 2 3" xfId="10329" xr:uid="{00000000-0005-0000-0000-0000311B0000}"/>
    <cellStyle name="Date [mmm-yyyy] 2 3 7 2 2 3 2" xfId="10330" xr:uid="{00000000-0005-0000-0000-0000321B0000}"/>
    <cellStyle name="Date [mmm-yyyy] 2 3 7 2 2 3 2 2" xfId="10331" xr:uid="{00000000-0005-0000-0000-0000331B0000}"/>
    <cellStyle name="Date [mmm-yyyy] 2 3 7 2 2 3 3" xfId="10332" xr:uid="{00000000-0005-0000-0000-0000341B0000}"/>
    <cellStyle name="Date [mmm-yyyy] 2 3 7 2 2 4" xfId="10333" xr:uid="{00000000-0005-0000-0000-0000351B0000}"/>
    <cellStyle name="Date [mmm-yyyy] 2 3 7 2 2 4 2" xfId="10334" xr:uid="{00000000-0005-0000-0000-0000361B0000}"/>
    <cellStyle name="Date [mmm-yyyy] 2 3 7 2 2 5" xfId="10335" xr:uid="{00000000-0005-0000-0000-0000371B0000}"/>
    <cellStyle name="Date [mmm-yyyy] 2 3 7 2 3" xfId="10336" xr:uid="{00000000-0005-0000-0000-0000381B0000}"/>
    <cellStyle name="Date [mmm-yyyy] 2 3 7 2 3 2" xfId="10337" xr:uid="{00000000-0005-0000-0000-0000391B0000}"/>
    <cellStyle name="Date [mmm-yyyy] 2 3 7 2 4" xfId="10338" xr:uid="{00000000-0005-0000-0000-00003A1B0000}"/>
    <cellStyle name="Date [mmm-yyyy] 2 3 7 2 4 2" xfId="10339" xr:uid="{00000000-0005-0000-0000-00003B1B0000}"/>
    <cellStyle name="Date [mmm-yyyy] 2 3 7 2 5" xfId="10340" xr:uid="{00000000-0005-0000-0000-00003C1B0000}"/>
    <cellStyle name="Date [mmm-yyyy] 2 3 7 3" xfId="10341" xr:uid="{00000000-0005-0000-0000-00003D1B0000}"/>
    <cellStyle name="Date [mmm-yyyy] 2 3 7 3 2" xfId="10342" xr:uid="{00000000-0005-0000-0000-00003E1B0000}"/>
    <cellStyle name="Date [mmm-yyyy] 2 3 7 4" xfId="10343" xr:uid="{00000000-0005-0000-0000-00003F1B0000}"/>
    <cellStyle name="Date [mmm-yyyy] 2 3 8" xfId="10344" xr:uid="{00000000-0005-0000-0000-0000401B0000}"/>
    <cellStyle name="Date [mmm-yyyy] 2 3 8 2" xfId="10345" xr:uid="{00000000-0005-0000-0000-0000411B0000}"/>
    <cellStyle name="Date [mmm-yyyy] 2 3 8 2 2" xfId="10346" xr:uid="{00000000-0005-0000-0000-0000421B0000}"/>
    <cellStyle name="Date [mmm-yyyy] 2 3 8 2 2 2" xfId="10347" xr:uid="{00000000-0005-0000-0000-0000431B0000}"/>
    <cellStyle name="Date [mmm-yyyy] 2 3 8 2 3" xfId="10348" xr:uid="{00000000-0005-0000-0000-0000441B0000}"/>
    <cellStyle name="Date [mmm-yyyy] 2 3 8 3" xfId="10349" xr:uid="{00000000-0005-0000-0000-0000451B0000}"/>
    <cellStyle name="Date [mmm-yyyy] 2 3 8 3 2" xfId="10350" xr:uid="{00000000-0005-0000-0000-0000461B0000}"/>
    <cellStyle name="Date [mmm-yyyy] 2 3 8 3 2 2" xfId="10351" xr:uid="{00000000-0005-0000-0000-0000471B0000}"/>
    <cellStyle name="Date [mmm-yyyy] 2 3 8 3 3" xfId="10352" xr:uid="{00000000-0005-0000-0000-0000481B0000}"/>
    <cellStyle name="Date [mmm-yyyy] 2 3 8 4" xfId="10353" xr:uid="{00000000-0005-0000-0000-0000491B0000}"/>
    <cellStyle name="Date [mmm-yyyy] 2 3 8 4 2" xfId="10354" xr:uid="{00000000-0005-0000-0000-00004A1B0000}"/>
    <cellStyle name="Date [mmm-yyyy] 2 3 8 5" xfId="10355" xr:uid="{00000000-0005-0000-0000-00004B1B0000}"/>
    <cellStyle name="Date [mmm-yyyy] 2 3 9" xfId="10356" xr:uid="{00000000-0005-0000-0000-00004C1B0000}"/>
    <cellStyle name="Date [mmm-yyyy] 2 3 9 2" xfId="10357" xr:uid="{00000000-0005-0000-0000-00004D1B0000}"/>
    <cellStyle name="Date [mmm-yyyy] 2 4" xfId="10358" xr:uid="{00000000-0005-0000-0000-00004E1B0000}"/>
    <cellStyle name="Date [mmm-yyyy] 2 4 2" xfId="10359" xr:uid="{00000000-0005-0000-0000-00004F1B0000}"/>
    <cellStyle name="Date [mmm-yyyy] 2 4 2 2" xfId="10360" xr:uid="{00000000-0005-0000-0000-0000501B0000}"/>
    <cellStyle name="Date [mmm-yyyy] 2 4 2 2 2" xfId="10361" xr:uid="{00000000-0005-0000-0000-0000511B0000}"/>
    <cellStyle name="Date [mmm-yyyy] 2 4 2 2 2 2" xfId="10362" xr:uid="{00000000-0005-0000-0000-0000521B0000}"/>
    <cellStyle name="Date [mmm-yyyy] 2 4 2 2 2 2 2" xfId="10363" xr:uid="{00000000-0005-0000-0000-0000531B0000}"/>
    <cellStyle name="Date [mmm-yyyy] 2 4 2 2 2 3" xfId="10364" xr:uid="{00000000-0005-0000-0000-0000541B0000}"/>
    <cellStyle name="Date [mmm-yyyy] 2 4 2 2 3" xfId="10365" xr:uid="{00000000-0005-0000-0000-0000551B0000}"/>
    <cellStyle name="Date [mmm-yyyy] 2 4 2 2 3 2" xfId="10366" xr:uid="{00000000-0005-0000-0000-0000561B0000}"/>
    <cellStyle name="Date [mmm-yyyy] 2 4 2 2 3 2 2" xfId="10367" xr:uid="{00000000-0005-0000-0000-0000571B0000}"/>
    <cellStyle name="Date [mmm-yyyy] 2 4 2 2 3 3" xfId="10368" xr:uid="{00000000-0005-0000-0000-0000581B0000}"/>
    <cellStyle name="Date [mmm-yyyy] 2 4 2 2 4" xfId="10369" xr:uid="{00000000-0005-0000-0000-0000591B0000}"/>
    <cellStyle name="Date [mmm-yyyy] 2 4 2 2 4 2" xfId="10370" xr:uid="{00000000-0005-0000-0000-00005A1B0000}"/>
    <cellStyle name="Date [mmm-yyyy] 2 4 2 2 5" xfId="10371" xr:uid="{00000000-0005-0000-0000-00005B1B0000}"/>
    <cellStyle name="Date [mmm-yyyy] 2 4 2 3" xfId="10372" xr:uid="{00000000-0005-0000-0000-00005C1B0000}"/>
    <cellStyle name="Date [mmm-yyyy] 2 4 2 3 2" xfId="10373" xr:uid="{00000000-0005-0000-0000-00005D1B0000}"/>
    <cellStyle name="Date [mmm-yyyy] 2 4 2 4" xfId="10374" xr:uid="{00000000-0005-0000-0000-00005E1B0000}"/>
    <cellStyle name="Date [mmm-yyyy] 2 4 2 4 2" xfId="10375" xr:uid="{00000000-0005-0000-0000-00005F1B0000}"/>
    <cellStyle name="Date [mmm-yyyy] 2 4 2 5" xfId="10376" xr:uid="{00000000-0005-0000-0000-0000601B0000}"/>
    <cellStyle name="Date [mmm-yyyy] 2 4 3" xfId="10377" xr:uid="{00000000-0005-0000-0000-0000611B0000}"/>
    <cellStyle name="Date [mmm-yyyy] 2 4 3 2" xfId="10378" xr:uid="{00000000-0005-0000-0000-0000621B0000}"/>
    <cellStyle name="Date [mmm-yyyy] 2 4 4" xfId="10379" xr:uid="{00000000-0005-0000-0000-0000631B0000}"/>
    <cellStyle name="Date [mmm-yyyy] 2 5" xfId="10380" xr:uid="{00000000-0005-0000-0000-0000641B0000}"/>
    <cellStyle name="Date [mmm-yyyy] 2 5 2" xfId="10381" xr:uid="{00000000-0005-0000-0000-0000651B0000}"/>
    <cellStyle name="Date [mmm-yyyy] 2 6" xfId="10382" xr:uid="{00000000-0005-0000-0000-0000661B0000}"/>
    <cellStyle name="Date [mmm-yyyy] 3" xfId="10383" xr:uid="{00000000-0005-0000-0000-0000671B0000}"/>
    <cellStyle name="Date [mmm-yyyy] 3 10" xfId="10384" xr:uid="{00000000-0005-0000-0000-0000681B0000}"/>
    <cellStyle name="Date [mmm-yyyy] 3 10 2" xfId="10385" xr:uid="{00000000-0005-0000-0000-0000691B0000}"/>
    <cellStyle name="Date [mmm-yyyy] 3 11" xfId="10386" xr:uid="{00000000-0005-0000-0000-00006A1B0000}"/>
    <cellStyle name="Date [mmm-yyyy] 3 2" xfId="10387" xr:uid="{00000000-0005-0000-0000-00006B1B0000}"/>
    <cellStyle name="Date [mmm-yyyy] 3 2 2" xfId="10388" xr:uid="{00000000-0005-0000-0000-00006C1B0000}"/>
    <cellStyle name="Date [mmm-yyyy] 3 2 2 2" xfId="10389" xr:uid="{00000000-0005-0000-0000-00006D1B0000}"/>
    <cellStyle name="Date [mmm-yyyy] 3 2 2 2 2" xfId="10390" xr:uid="{00000000-0005-0000-0000-00006E1B0000}"/>
    <cellStyle name="Date [mmm-yyyy] 3 2 2 2 2 2" xfId="10391" xr:uid="{00000000-0005-0000-0000-00006F1B0000}"/>
    <cellStyle name="Date [mmm-yyyy] 3 2 2 2 3" xfId="10392" xr:uid="{00000000-0005-0000-0000-0000701B0000}"/>
    <cellStyle name="Date [mmm-yyyy] 3 2 2 3" xfId="10393" xr:uid="{00000000-0005-0000-0000-0000711B0000}"/>
    <cellStyle name="Date [mmm-yyyy] 3 2 2 3 2" xfId="10394" xr:uid="{00000000-0005-0000-0000-0000721B0000}"/>
    <cellStyle name="Date [mmm-yyyy] 3 2 2 3 2 2" xfId="10395" xr:uid="{00000000-0005-0000-0000-0000731B0000}"/>
    <cellStyle name="Date [mmm-yyyy] 3 2 2 3 3" xfId="10396" xr:uid="{00000000-0005-0000-0000-0000741B0000}"/>
    <cellStyle name="Date [mmm-yyyy] 3 2 2 4" xfId="10397" xr:uid="{00000000-0005-0000-0000-0000751B0000}"/>
    <cellStyle name="Date [mmm-yyyy] 3 2 2 4 2" xfId="10398" xr:uid="{00000000-0005-0000-0000-0000761B0000}"/>
    <cellStyle name="Date [mmm-yyyy] 3 2 2 5" xfId="10399" xr:uid="{00000000-0005-0000-0000-0000771B0000}"/>
    <cellStyle name="Date [mmm-yyyy] 3 2 3" xfId="10400" xr:uid="{00000000-0005-0000-0000-0000781B0000}"/>
    <cellStyle name="Date [mmm-yyyy] 3 2 3 2" xfId="10401" xr:uid="{00000000-0005-0000-0000-0000791B0000}"/>
    <cellStyle name="Date [mmm-yyyy] 3 2 4" xfId="10402" xr:uid="{00000000-0005-0000-0000-00007A1B0000}"/>
    <cellStyle name="Date [mmm-yyyy] 3 2 4 2" xfId="10403" xr:uid="{00000000-0005-0000-0000-00007B1B0000}"/>
    <cellStyle name="Date [mmm-yyyy] 3 2 5" xfId="10404" xr:uid="{00000000-0005-0000-0000-00007C1B0000}"/>
    <cellStyle name="Date [mmm-yyyy] 3 3" xfId="10405" xr:uid="{00000000-0005-0000-0000-00007D1B0000}"/>
    <cellStyle name="Date [mmm-yyyy] 3 3 2" xfId="10406" xr:uid="{00000000-0005-0000-0000-00007E1B0000}"/>
    <cellStyle name="Date [mmm-yyyy] 3 3 2 2" xfId="10407" xr:uid="{00000000-0005-0000-0000-00007F1B0000}"/>
    <cellStyle name="Date [mmm-yyyy] 3 3 2 2 2" xfId="10408" xr:uid="{00000000-0005-0000-0000-0000801B0000}"/>
    <cellStyle name="Date [mmm-yyyy] 3 3 2 2 2 2" xfId="10409" xr:uid="{00000000-0005-0000-0000-0000811B0000}"/>
    <cellStyle name="Date [mmm-yyyy] 3 3 2 2 2 2 2" xfId="10410" xr:uid="{00000000-0005-0000-0000-0000821B0000}"/>
    <cellStyle name="Date [mmm-yyyy] 3 3 2 2 2 3" xfId="10411" xr:uid="{00000000-0005-0000-0000-0000831B0000}"/>
    <cellStyle name="Date [mmm-yyyy] 3 3 2 2 3" xfId="10412" xr:uid="{00000000-0005-0000-0000-0000841B0000}"/>
    <cellStyle name="Date [mmm-yyyy] 3 3 2 2 3 2" xfId="10413" xr:uid="{00000000-0005-0000-0000-0000851B0000}"/>
    <cellStyle name="Date [mmm-yyyy] 3 3 2 2 3 2 2" xfId="10414" xr:uid="{00000000-0005-0000-0000-0000861B0000}"/>
    <cellStyle name="Date [mmm-yyyy] 3 3 2 2 3 3" xfId="10415" xr:uid="{00000000-0005-0000-0000-0000871B0000}"/>
    <cellStyle name="Date [mmm-yyyy] 3 3 2 2 4" xfId="10416" xr:uid="{00000000-0005-0000-0000-0000881B0000}"/>
    <cellStyle name="Date [mmm-yyyy] 3 3 2 2 4 2" xfId="10417" xr:uid="{00000000-0005-0000-0000-0000891B0000}"/>
    <cellStyle name="Date [mmm-yyyy] 3 3 2 2 5" xfId="10418" xr:uid="{00000000-0005-0000-0000-00008A1B0000}"/>
    <cellStyle name="Date [mmm-yyyy] 3 3 2 3" xfId="10419" xr:uid="{00000000-0005-0000-0000-00008B1B0000}"/>
    <cellStyle name="Date [mmm-yyyy] 3 3 2 3 2" xfId="10420" xr:uid="{00000000-0005-0000-0000-00008C1B0000}"/>
    <cellStyle name="Date [mmm-yyyy] 3 3 2 4" xfId="10421" xr:uid="{00000000-0005-0000-0000-00008D1B0000}"/>
    <cellStyle name="Date [mmm-yyyy] 3 3 2 4 2" xfId="10422" xr:uid="{00000000-0005-0000-0000-00008E1B0000}"/>
    <cellStyle name="Date [mmm-yyyy] 3 3 2 5" xfId="10423" xr:uid="{00000000-0005-0000-0000-00008F1B0000}"/>
    <cellStyle name="Date [mmm-yyyy] 3 3 2 6" xfId="10424" xr:uid="{00000000-0005-0000-0000-0000901B0000}"/>
    <cellStyle name="Date [mmm-yyyy] 3 3 3" xfId="10425" xr:uid="{00000000-0005-0000-0000-0000911B0000}"/>
    <cellStyle name="Date [mmm-yyyy] 3 3 3 2" xfId="10426" xr:uid="{00000000-0005-0000-0000-0000921B0000}"/>
    <cellStyle name="Date [mmm-yyyy] 3 3 4" xfId="10427" xr:uid="{00000000-0005-0000-0000-0000931B0000}"/>
    <cellStyle name="Date [mmm-yyyy] 3 3 4 2" xfId="10428" xr:uid="{00000000-0005-0000-0000-0000941B0000}"/>
    <cellStyle name="Date [mmm-yyyy] 3 3 5" xfId="10429" xr:uid="{00000000-0005-0000-0000-0000951B0000}"/>
    <cellStyle name="Date [mmm-yyyy] 3 3 6" xfId="10430" xr:uid="{00000000-0005-0000-0000-0000961B0000}"/>
    <cellStyle name="Date [mmm-yyyy] 3 4" xfId="10431" xr:uid="{00000000-0005-0000-0000-0000971B0000}"/>
    <cellStyle name="Date [mmm-yyyy] 3 4 2" xfId="10432" xr:uid="{00000000-0005-0000-0000-0000981B0000}"/>
    <cellStyle name="Date [mmm-yyyy] 3 4 2 2" xfId="10433" xr:uid="{00000000-0005-0000-0000-0000991B0000}"/>
    <cellStyle name="Date [mmm-yyyy] 3 4 2 2 2" xfId="10434" xr:uid="{00000000-0005-0000-0000-00009A1B0000}"/>
    <cellStyle name="Date [mmm-yyyy] 3 4 2 2 2 2" xfId="10435" xr:uid="{00000000-0005-0000-0000-00009B1B0000}"/>
    <cellStyle name="Date [mmm-yyyy] 3 4 2 2 2 2 2" xfId="10436" xr:uid="{00000000-0005-0000-0000-00009C1B0000}"/>
    <cellStyle name="Date [mmm-yyyy] 3 4 2 2 2 3" xfId="10437" xr:uid="{00000000-0005-0000-0000-00009D1B0000}"/>
    <cellStyle name="Date [mmm-yyyy] 3 4 2 2 3" xfId="10438" xr:uid="{00000000-0005-0000-0000-00009E1B0000}"/>
    <cellStyle name="Date [mmm-yyyy] 3 4 2 2 3 2" xfId="10439" xr:uid="{00000000-0005-0000-0000-00009F1B0000}"/>
    <cellStyle name="Date [mmm-yyyy] 3 4 2 2 3 2 2" xfId="10440" xr:uid="{00000000-0005-0000-0000-0000A01B0000}"/>
    <cellStyle name="Date [mmm-yyyy] 3 4 2 2 3 3" xfId="10441" xr:uid="{00000000-0005-0000-0000-0000A11B0000}"/>
    <cellStyle name="Date [mmm-yyyy] 3 4 2 2 4" xfId="10442" xr:uid="{00000000-0005-0000-0000-0000A21B0000}"/>
    <cellStyle name="Date [mmm-yyyy] 3 4 2 2 4 2" xfId="10443" xr:uid="{00000000-0005-0000-0000-0000A31B0000}"/>
    <cellStyle name="Date [mmm-yyyy] 3 4 2 2 5" xfId="10444" xr:uid="{00000000-0005-0000-0000-0000A41B0000}"/>
    <cellStyle name="Date [mmm-yyyy] 3 4 2 3" xfId="10445" xr:uid="{00000000-0005-0000-0000-0000A51B0000}"/>
    <cellStyle name="Date [mmm-yyyy] 3 4 2 3 2" xfId="10446" xr:uid="{00000000-0005-0000-0000-0000A61B0000}"/>
    <cellStyle name="Date [mmm-yyyy] 3 4 2 4" xfId="10447" xr:uid="{00000000-0005-0000-0000-0000A71B0000}"/>
    <cellStyle name="Date [mmm-yyyy] 3 4 2 4 2" xfId="10448" xr:uid="{00000000-0005-0000-0000-0000A81B0000}"/>
    <cellStyle name="Date [mmm-yyyy] 3 4 2 5" xfId="10449" xr:uid="{00000000-0005-0000-0000-0000A91B0000}"/>
    <cellStyle name="Date [mmm-yyyy] 3 4 2 6" xfId="10450" xr:uid="{00000000-0005-0000-0000-0000AA1B0000}"/>
    <cellStyle name="Date [mmm-yyyy] 3 4 3" xfId="10451" xr:uid="{00000000-0005-0000-0000-0000AB1B0000}"/>
    <cellStyle name="Date [mmm-yyyy] 3 4 3 2" xfId="10452" xr:uid="{00000000-0005-0000-0000-0000AC1B0000}"/>
    <cellStyle name="Date [mmm-yyyy] 3 4 4" xfId="10453" xr:uid="{00000000-0005-0000-0000-0000AD1B0000}"/>
    <cellStyle name="Date [mmm-yyyy] 3 4 4 2" xfId="10454" xr:uid="{00000000-0005-0000-0000-0000AE1B0000}"/>
    <cellStyle name="Date [mmm-yyyy] 3 4 5" xfId="10455" xr:uid="{00000000-0005-0000-0000-0000AF1B0000}"/>
    <cellStyle name="Date [mmm-yyyy] 3 4 6" xfId="10456" xr:uid="{00000000-0005-0000-0000-0000B01B0000}"/>
    <cellStyle name="Date [mmm-yyyy] 3 5" xfId="10457" xr:uid="{00000000-0005-0000-0000-0000B11B0000}"/>
    <cellStyle name="Date [mmm-yyyy] 3 5 2" xfId="10458" xr:uid="{00000000-0005-0000-0000-0000B21B0000}"/>
    <cellStyle name="Date [mmm-yyyy] 3 5 2 2" xfId="10459" xr:uid="{00000000-0005-0000-0000-0000B31B0000}"/>
    <cellStyle name="Date [mmm-yyyy] 3 5 2 2 2" xfId="10460" xr:uid="{00000000-0005-0000-0000-0000B41B0000}"/>
    <cellStyle name="Date [mmm-yyyy] 3 5 2 2 2 2" xfId="10461" xr:uid="{00000000-0005-0000-0000-0000B51B0000}"/>
    <cellStyle name="Date [mmm-yyyy] 3 5 2 2 2 2 2" xfId="10462" xr:uid="{00000000-0005-0000-0000-0000B61B0000}"/>
    <cellStyle name="Date [mmm-yyyy] 3 5 2 2 2 3" xfId="10463" xr:uid="{00000000-0005-0000-0000-0000B71B0000}"/>
    <cellStyle name="Date [mmm-yyyy] 3 5 2 2 3" xfId="10464" xr:uid="{00000000-0005-0000-0000-0000B81B0000}"/>
    <cellStyle name="Date [mmm-yyyy] 3 5 2 2 3 2" xfId="10465" xr:uid="{00000000-0005-0000-0000-0000B91B0000}"/>
    <cellStyle name="Date [mmm-yyyy] 3 5 2 2 3 2 2" xfId="10466" xr:uid="{00000000-0005-0000-0000-0000BA1B0000}"/>
    <cellStyle name="Date [mmm-yyyy] 3 5 2 2 3 3" xfId="10467" xr:uid="{00000000-0005-0000-0000-0000BB1B0000}"/>
    <cellStyle name="Date [mmm-yyyy] 3 5 2 2 4" xfId="10468" xr:uid="{00000000-0005-0000-0000-0000BC1B0000}"/>
    <cellStyle name="Date [mmm-yyyy] 3 5 2 2 4 2" xfId="10469" xr:uid="{00000000-0005-0000-0000-0000BD1B0000}"/>
    <cellStyle name="Date [mmm-yyyy] 3 5 2 2 5" xfId="10470" xr:uid="{00000000-0005-0000-0000-0000BE1B0000}"/>
    <cellStyle name="Date [mmm-yyyy] 3 5 2 3" xfId="10471" xr:uid="{00000000-0005-0000-0000-0000BF1B0000}"/>
    <cellStyle name="Date [mmm-yyyy] 3 5 2 3 2" xfId="10472" xr:uid="{00000000-0005-0000-0000-0000C01B0000}"/>
    <cellStyle name="Date [mmm-yyyy] 3 5 2 4" xfId="10473" xr:uid="{00000000-0005-0000-0000-0000C11B0000}"/>
    <cellStyle name="Date [mmm-yyyy] 3 5 2 4 2" xfId="10474" xr:uid="{00000000-0005-0000-0000-0000C21B0000}"/>
    <cellStyle name="Date [mmm-yyyy] 3 5 2 5" xfId="10475" xr:uid="{00000000-0005-0000-0000-0000C31B0000}"/>
    <cellStyle name="Date [mmm-yyyy] 3 5 2 6" xfId="10476" xr:uid="{00000000-0005-0000-0000-0000C41B0000}"/>
    <cellStyle name="Date [mmm-yyyy] 3 5 3" xfId="10477" xr:uid="{00000000-0005-0000-0000-0000C51B0000}"/>
    <cellStyle name="Date [mmm-yyyy] 3 5 3 2" xfId="10478" xr:uid="{00000000-0005-0000-0000-0000C61B0000}"/>
    <cellStyle name="Date [mmm-yyyy] 3 5 4" xfId="10479" xr:uid="{00000000-0005-0000-0000-0000C71B0000}"/>
    <cellStyle name="Date [mmm-yyyy] 3 5 4 2" xfId="10480" xr:uid="{00000000-0005-0000-0000-0000C81B0000}"/>
    <cellStyle name="Date [mmm-yyyy] 3 5 5" xfId="10481" xr:uid="{00000000-0005-0000-0000-0000C91B0000}"/>
    <cellStyle name="Date [mmm-yyyy] 3 5 6" xfId="10482" xr:uid="{00000000-0005-0000-0000-0000CA1B0000}"/>
    <cellStyle name="Date [mmm-yyyy] 3 6" xfId="10483" xr:uid="{00000000-0005-0000-0000-0000CB1B0000}"/>
    <cellStyle name="Date [mmm-yyyy] 3 6 2" xfId="10484" xr:uid="{00000000-0005-0000-0000-0000CC1B0000}"/>
    <cellStyle name="Date [mmm-yyyy] 3 6 2 2" xfId="10485" xr:uid="{00000000-0005-0000-0000-0000CD1B0000}"/>
    <cellStyle name="Date [mmm-yyyy] 3 6 2 2 2" xfId="10486" xr:uid="{00000000-0005-0000-0000-0000CE1B0000}"/>
    <cellStyle name="Date [mmm-yyyy] 3 6 2 2 2 2" xfId="10487" xr:uid="{00000000-0005-0000-0000-0000CF1B0000}"/>
    <cellStyle name="Date [mmm-yyyy] 3 6 2 2 2 2 2" xfId="10488" xr:uid="{00000000-0005-0000-0000-0000D01B0000}"/>
    <cellStyle name="Date [mmm-yyyy] 3 6 2 2 2 3" xfId="10489" xr:uid="{00000000-0005-0000-0000-0000D11B0000}"/>
    <cellStyle name="Date [mmm-yyyy] 3 6 2 2 3" xfId="10490" xr:uid="{00000000-0005-0000-0000-0000D21B0000}"/>
    <cellStyle name="Date [mmm-yyyy] 3 6 2 2 3 2" xfId="10491" xr:uid="{00000000-0005-0000-0000-0000D31B0000}"/>
    <cellStyle name="Date [mmm-yyyy] 3 6 2 2 3 2 2" xfId="10492" xr:uid="{00000000-0005-0000-0000-0000D41B0000}"/>
    <cellStyle name="Date [mmm-yyyy] 3 6 2 2 3 3" xfId="10493" xr:uid="{00000000-0005-0000-0000-0000D51B0000}"/>
    <cellStyle name="Date [mmm-yyyy] 3 6 2 2 4" xfId="10494" xr:uid="{00000000-0005-0000-0000-0000D61B0000}"/>
    <cellStyle name="Date [mmm-yyyy] 3 6 2 2 4 2" xfId="10495" xr:uid="{00000000-0005-0000-0000-0000D71B0000}"/>
    <cellStyle name="Date [mmm-yyyy] 3 6 2 2 5" xfId="10496" xr:uid="{00000000-0005-0000-0000-0000D81B0000}"/>
    <cellStyle name="Date [mmm-yyyy] 3 6 2 3" xfId="10497" xr:uid="{00000000-0005-0000-0000-0000D91B0000}"/>
    <cellStyle name="Date [mmm-yyyy] 3 6 2 3 2" xfId="10498" xr:uid="{00000000-0005-0000-0000-0000DA1B0000}"/>
    <cellStyle name="Date [mmm-yyyy] 3 6 2 4" xfId="10499" xr:uid="{00000000-0005-0000-0000-0000DB1B0000}"/>
    <cellStyle name="Date [mmm-yyyy] 3 6 2 4 2" xfId="10500" xr:uid="{00000000-0005-0000-0000-0000DC1B0000}"/>
    <cellStyle name="Date [mmm-yyyy] 3 6 2 5" xfId="10501" xr:uid="{00000000-0005-0000-0000-0000DD1B0000}"/>
    <cellStyle name="Date [mmm-yyyy] 3 6 2 6" xfId="10502" xr:uid="{00000000-0005-0000-0000-0000DE1B0000}"/>
    <cellStyle name="Date [mmm-yyyy] 3 6 3" xfId="10503" xr:uid="{00000000-0005-0000-0000-0000DF1B0000}"/>
    <cellStyle name="Date [mmm-yyyy] 3 6 3 2" xfId="10504" xr:uid="{00000000-0005-0000-0000-0000E01B0000}"/>
    <cellStyle name="Date [mmm-yyyy] 3 6 4" xfId="10505" xr:uid="{00000000-0005-0000-0000-0000E11B0000}"/>
    <cellStyle name="Date [mmm-yyyy] 3 6 4 2" xfId="10506" xr:uid="{00000000-0005-0000-0000-0000E21B0000}"/>
    <cellStyle name="Date [mmm-yyyy] 3 6 5" xfId="10507" xr:uid="{00000000-0005-0000-0000-0000E31B0000}"/>
    <cellStyle name="Date [mmm-yyyy] 3 6 6" xfId="10508" xr:uid="{00000000-0005-0000-0000-0000E41B0000}"/>
    <cellStyle name="Date [mmm-yyyy] 3 7" xfId="10509" xr:uid="{00000000-0005-0000-0000-0000E51B0000}"/>
    <cellStyle name="Date [mmm-yyyy] 3 7 2" xfId="10510" xr:uid="{00000000-0005-0000-0000-0000E61B0000}"/>
    <cellStyle name="Date [mmm-yyyy] 3 7 2 2" xfId="10511" xr:uid="{00000000-0005-0000-0000-0000E71B0000}"/>
    <cellStyle name="Date [mmm-yyyy] 3 7 2 2 2" xfId="10512" xr:uid="{00000000-0005-0000-0000-0000E81B0000}"/>
    <cellStyle name="Date [mmm-yyyy] 3 7 2 2 2 2" xfId="10513" xr:uid="{00000000-0005-0000-0000-0000E91B0000}"/>
    <cellStyle name="Date [mmm-yyyy] 3 7 2 2 2 2 2" xfId="10514" xr:uid="{00000000-0005-0000-0000-0000EA1B0000}"/>
    <cellStyle name="Date [mmm-yyyy] 3 7 2 2 2 3" xfId="10515" xr:uid="{00000000-0005-0000-0000-0000EB1B0000}"/>
    <cellStyle name="Date [mmm-yyyy] 3 7 2 2 3" xfId="10516" xr:uid="{00000000-0005-0000-0000-0000EC1B0000}"/>
    <cellStyle name="Date [mmm-yyyy] 3 7 2 2 3 2" xfId="10517" xr:uid="{00000000-0005-0000-0000-0000ED1B0000}"/>
    <cellStyle name="Date [mmm-yyyy] 3 7 2 2 3 2 2" xfId="10518" xr:uid="{00000000-0005-0000-0000-0000EE1B0000}"/>
    <cellStyle name="Date [mmm-yyyy] 3 7 2 2 3 3" xfId="10519" xr:uid="{00000000-0005-0000-0000-0000EF1B0000}"/>
    <cellStyle name="Date [mmm-yyyy] 3 7 2 2 4" xfId="10520" xr:uid="{00000000-0005-0000-0000-0000F01B0000}"/>
    <cellStyle name="Date [mmm-yyyy] 3 7 2 2 4 2" xfId="10521" xr:uid="{00000000-0005-0000-0000-0000F11B0000}"/>
    <cellStyle name="Date [mmm-yyyy] 3 7 2 2 5" xfId="10522" xr:uid="{00000000-0005-0000-0000-0000F21B0000}"/>
    <cellStyle name="Date [mmm-yyyy] 3 7 2 3" xfId="10523" xr:uid="{00000000-0005-0000-0000-0000F31B0000}"/>
    <cellStyle name="Date [mmm-yyyy] 3 7 2 3 2" xfId="10524" xr:uid="{00000000-0005-0000-0000-0000F41B0000}"/>
    <cellStyle name="Date [mmm-yyyy] 3 7 2 4" xfId="10525" xr:uid="{00000000-0005-0000-0000-0000F51B0000}"/>
    <cellStyle name="Date [mmm-yyyy] 3 7 2 4 2" xfId="10526" xr:uid="{00000000-0005-0000-0000-0000F61B0000}"/>
    <cellStyle name="Date [mmm-yyyy] 3 7 2 5" xfId="10527" xr:uid="{00000000-0005-0000-0000-0000F71B0000}"/>
    <cellStyle name="Date [mmm-yyyy] 3 7 2 6" xfId="10528" xr:uid="{00000000-0005-0000-0000-0000F81B0000}"/>
    <cellStyle name="Date [mmm-yyyy] 3 7 3" xfId="10529" xr:uid="{00000000-0005-0000-0000-0000F91B0000}"/>
    <cellStyle name="Date [mmm-yyyy] 3 7 3 2" xfId="10530" xr:uid="{00000000-0005-0000-0000-0000FA1B0000}"/>
    <cellStyle name="Date [mmm-yyyy] 3 7 4" xfId="10531" xr:uid="{00000000-0005-0000-0000-0000FB1B0000}"/>
    <cellStyle name="Date [mmm-yyyy] 3 7 4 2" xfId="10532" xr:uid="{00000000-0005-0000-0000-0000FC1B0000}"/>
    <cellStyle name="Date [mmm-yyyy] 3 7 5" xfId="10533" xr:uid="{00000000-0005-0000-0000-0000FD1B0000}"/>
    <cellStyle name="Date [mmm-yyyy] 3 7 6" xfId="10534" xr:uid="{00000000-0005-0000-0000-0000FE1B0000}"/>
    <cellStyle name="Date [mmm-yyyy] 3 8" xfId="10535" xr:uid="{00000000-0005-0000-0000-0000FF1B0000}"/>
    <cellStyle name="Date [mmm-yyyy] 3 8 2" xfId="10536" xr:uid="{00000000-0005-0000-0000-0000001C0000}"/>
    <cellStyle name="Date [mmm-yyyy] 3 8 2 2" xfId="10537" xr:uid="{00000000-0005-0000-0000-0000011C0000}"/>
    <cellStyle name="Date [mmm-yyyy] 3 8 2 2 2" xfId="10538" xr:uid="{00000000-0005-0000-0000-0000021C0000}"/>
    <cellStyle name="Date [mmm-yyyy] 3 8 2 3" xfId="10539" xr:uid="{00000000-0005-0000-0000-0000031C0000}"/>
    <cellStyle name="Date [mmm-yyyy] 3 8 3" xfId="10540" xr:uid="{00000000-0005-0000-0000-0000041C0000}"/>
    <cellStyle name="Date [mmm-yyyy] 3 8 3 2" xfId="10541" xr:uid="{00000000-0005-0000-0000-0000051C0000}"/>
    <cellStyle name="Date [mmm-yyyy] 3 8 3 2 2" xfId="10542" xr:uid="{00000000-0005-0000-0000-0000061C0000}"/>
    <cellStyle name="Date [mmm-yyyy] 3 8 3 3" xfId="10543" xr:uid="{00000000-0005-0000-0000-0000071C0000}"/>
    <cellStyle name="Date [mmm-yyyy] 3 8 4" xfId="10544" xr:uid="{00000000-0005-0000-0000-0000081C0000}"/>
    <cellStyle name="Date [mmm-yyyy] 3 8 4 2" xfId="10545" xr:uid="{00000000-0005-0000-0000-0000091C0000}"/>
    <cellStyle name="Date [mmm-yyyy] 3 8 5" xfId="10546" xr:uid="{00000000-0005-0000-0000-00000A1C0000}"/>
    <cellStyle name="Date [mmm-yyyy] 3 9" xfId="10547" xr:uid="{00000000-0005-0000-0000-00000B1C0000}"/>
    <cellStyle name="Date [mmm-yyyy] 3 9 2" xfId="10548" xr:uid="{00000000-0005-0000-0000-00000C1C0000}"/>
    <cellStyle name="Date [mmm-yyyy] 4" xfId="10549" xr:uid="{00000000-0005-0000-0000-00000D1C0000}"/>
    <cellStyle name="Date [mmm-yyyy] 4 10" xfId="10550" xr:uid="{00000000-0005-0000-0000-00000E1C0000}"/>
    <cellStyle name="Date [mmm-yyyy] 4 10 2" xfId="10551" xr:uid="{00000000-0005-0000-0000-00000F1C0000}"/>
    <cellStyle name="Date [mmm-yyyy] 4 11" xfId="10552" xr:uid="{00000000-0005-0000-0000-0000101C0000}"/>
    <cellStyle name="Date [mmm-yyyy] 4 12" xfId="10553" xr:uid="{00000000-0005-0000-0000-0000111C0000}"/>
    <cellStyle name="Date [mmm-yyyy] 4 2" xfId="10554" xr:uid="{00000000-0005-0000-0000-0000121C0000}"/>
    <cellStyle name="Date [mmm-yyyy] 4 2 2" xfId="10555" xr:uid="{00000000-0005-0000-0000-0000131C0000}"/>
    <cellStyle name="Date [mmm-yyyy] 4 2 2 2" xfId="10556" xr:uid="{00000000-0005-0000-0000-0000141C0000}"/>
    <cellStyle name="Date [mmm-yyyy] 4 2 2 2 2" xfId="10557" xr:uid="{00000000-0005-0000-0000-0000151C0000}"/>
    <cellStyle name="Date [mmm-yyyy] 4 2 2 2 2 2" xfId="10558" xr:uid="{00000000-0005-0000-0000-0000161C0000}"/>
    <cellStyle name="Date [mmm-yyyy] 4 2 2 2 3" xfId="10559" xr:uid="{00000000-0005-0000-0000-0000171C0000}"/>
    <cellStyle name="Date [mmm-yyyy] 4 2 2 3" xfId="10560" xr:uid="{00000000-0005-0000-0000-0000181C0000}"/>
    <cellStyle name="Date [mmm-yyyy] 4 2 2 3 2" xfId="10561" xr:uid="{00000000-0005-0000-0000-0000191C0000}"/>
    <cellStyle name="Date [mmm-yyyy] 4 2 2 3 2 2" xfId="10562" xr:uid="{00000000-0005-0000-0000-00001A1C0000}"/>
    <cellStyle name="Date [mmm-yyyy] 4 2 2 3 3" xfId="10563" xr:uid="{00000000-0005-0000-0000-00001B1C0000}"/>
    <cellStyle name="Date [mmm-yyyy] 4 2 2 4" xfId="10564" xr:uid="{00000000-0005-0000-0000-00001C1C0000}"/>
    <cellStyle name="Date [mmm-yyyy] 4 2 2 4 2" xfId="10565" xr:uid="{00000000-0005-0000-0000-00001D1C0000}"/>
    <cellStyle name="Date [mmm-yyyy] 4 2 2 5" xfId="10566" xr:uid="{00000000-0005-0000-0000-00001E1C0000}"/>
    <cellStyle name="Date [mmm-yyyy] 4 2 3" xfId="10567" xr:uid="{00000000-0005-0000-0000-00001F1C0000}"/>
    <cellStyle name="Date [mmm-yyyy] 4 2 3 2" xfId="10568" xr:uid="{00000000-0005-0000-0000-0000201C0000}"/>
    <cellStyle name="Date [mmm-yyyy] 4 2 4" xfId="10569" xr:uid="{00000000-0005-0000-0000-0000211C0000}"/>
    <cellStyle name="Date [mmm-yyyy] 4 2 4 2" xfId="10570" xr:uid="{00000000-0005-0000-0000-0000221C0000}"/>
    <cellStyle name="Date [mmm-yyyy] 4 2 5" xfId="10571" xr:uid="{00000000-0005-0000-0000-0000231C0000}"/>
    <cellStyle name="Date [mmm-yyyy] 4 2 6" xfId="10572" xr:uid="{00000000-0005-0000-0000-0000241C0000}"/>
    <cellStyle name="Date [mmm-yyyy] 4 3" xfId="10573" xr:uid="{00000000-0005-0000-0000-0000251C0000}"/>
    <cellStyle name="Date [mmm-yyyy] 4 3 2" xfId="10574" xr:uid="{00000000-0005-0000-0000-0000261C0000}"/>
    <cellStyle name="Date [mmm-yyyy] 4 3 2 2" xfId="10575" xr:uid="{00000000-0005-0000-0000-0000271C0000}"/>
    <cellStyle name="Date [mmm-yyyy] 4 3 2 2 2" xfId="10576" xr:uid="{00000000-0005-0000-0000-0000281C0000}"/>
    <cellStyle name="Date [mmm-yyyy] 4 3 2 2 2 2" xfId="10577" xr:uid="{00000000-0005-0000-0000-0000291C0000}"/>
    <cellStyle name="Date [mmm-yyyy] 4 3 2 2 2 2 2" xfId="10578" xr:uid="{00000000-0005-0000-0000-00002A1C0000}"/>
    <cellStyle name="Date [mmm-yyyy] 4 3 2 2 2 3" xfId="10579" xr:uid="{00000000-0005-0000-0000-00002B1C0000}"/>
    <cellStyle name="Date [mmm-yyyy] 4 3 2 2 3" xfId="10580" xr:uid="{00000000-0005-0000-0000-00002C1C0000}"/>
    <cellStyle name="Date [mmm-yyyy] 4 3 2 2 3 2" xfId="10581" xr:uid="{00000000-0005-0000-0000-00002D1C0000}"/>
    <cellStyle name="Date [mmm-yyyy] 4 3 2 2 3 2 2" xfId="10582" xr:uid="{00000000-0005-0000-0000-00002E1C0000}"/>
    <cellStyle name="Date [mmm-yyyy] 4 3 2 2 3 3" xfId="10583" xr:uid="{00000000-0005-0000-0000-00002F1C0000}"/>
    <cellStyle name="Date [mmm-yyyy] 4 3 2 2 4" xfId="10584" xr:uid="{00000000-0005-0000-0000-0000301C0000}"/>
    <cellStyle name="Date [mmm-yyyy] 4 3 2 2 4 2" xfId="10585" xr:uid="{00000000-0005-0000-0000-0000311C0000}"/>
    <cellStyle name="Date [mmm-yyyy] 4 3 2 2 5" xfId="10586" xr:uid="{00000000-0005-0000-0000-0000321C0000}"/>
    <cellStyle name="Date [mmm-yyyy] 4 3 2 3" xfId="10587" xr:uid="{00000000-0005-0000-0000-0000331C0000}"/>
    <cellStyle name="Date [mmm-yyyy] 4 3 2 3 2" xfId="10588" xr:uid="{00000000-0005-0000-0000-0000341C0000}"/>
    <cellStyle name="Date [mmm-yyyy] 4 3 2 4" xfId="10589" xr:uid="{00000000-0005-0000-0000-0000351C0000}"/>
    <cellStyle name="Date [mmm-yyyy] 4 3 2 4 2" xfId="10590" xr:uid="{00000000-0005-0000-0000-0000361C0000}"/>
    <cellStyle name="Date [mmm-yyyy] 4 3 2 5" xfId="10591" xr:uid="{00000000-0005-0000-0000-0000371C0000}"/>
    <cellStyle name="Date [mmm-yyyy] 4 3 2 6" xfId="10592" xr:uid="{00000000-0005-0000-0000-0000381C0000}"/>
    <cellStyle name="Date [mmm-yyyy] 4 3 3" xfId="10593" xr:uid="{00000000-0005-0000-0000-0000391C0000}"/>
    <cellStyle name="Date [mmm-yyyy] 4 3 3 2" xfId="10594" xr:uid="{00000000-0005-0000-0000-00003A1C0000}"/>
    <cellStyle name="Date [mmm-yyyy] 4 3 4" xfId="10595" xr:uid="{00000000-0005-0000-0000-00003B1C0000}"/>
    <cellStyle name="Date [mmm-yyyy] 4 3 4 2" xfId="10596" xr:uid="{00000000-0005-0000-0000-00003C1C0000}"/>
    <cellStyle name="Date [mmm-yyyy] 4 3 5" xfId="10597" xr:uid="{00000000-0005-0000-0000-00003D1C0000}"/>
    <cellStyle name="Date [mmm-yyyy] 4 3 6" xfId="10598" xr:uid="{00000000-0005-0000-0000-00003E1C0000}"/>
    <cellStyle name="Date [mmm-yyyy] 4 4" xfId="10599" xr:uid="{00000000-0005-0000-0000-00003F1C0000}"/>
    <cellStyle name="Date [mmm-yyyy] 4 4 2" xfId="10600" xr:uid="{00000000-0005-0000-0000-0000401C0000}"/>
    <cellStyle name="Date [mmm-yyyy] 4 4 2 2" xfId="10601" xr:uid="{00000000-0005-0000-0000-0000411C0000}"/>
    <cellStyle name="Date [mmm-yyyy] 4 4 2 2 2" xfId="10602" xr:uid="{00000000-0005-0000-0000-0000421C0000}"/>
    <cellStyle name="Date [mmm-yyyy] 4 4 2 2 2 2" xfId="10603" xr:uid="{00000000-0005-0000-0000-0000431C0000}"/>
    <cellStyle name="Date [mmm-yyyy] 4 4 2 2 2 2 2" xfId="10604" xr:uid="{00000000-0005-0000-0000-0000441C0000}"/>
    <cellStyle name="Date [mmm-yyyy] 4 4 2 2 2 3" xfId="10605" xr:uid="{00000000-0005-0000-0000-0000451C0000}"/>
    <cellStyle name="Date [mmm-yyyy] 4 4 2 2 3" xfId="10606" xr:uid="{00000000-0005-0000-0000-0000461C0000}"/>
    <cellStyle name="Date [mmm-yyyy] 4 4 2 2 3 2" xfId="10607" xr:uid="{00000000-0005-0000-0000-0000471C0000}"/>
    <cellStyle name="Date [mmm-yyyy] 4 4 2 2 3 2 2" xfId="10608" xr:uid="{00000000-0005-0000-0000-0000481C0000}"/>
    <cellStyle name="Date [mmm-yyyy] 4 4 2 2 3 3" xfId="10609" xr:uid="{00000000-0005-0000-0000-0000491C0000}"/>
    <cellStyle name="Date [mmm-yyyy] 4 4 2 2 4" xfId="10610" xr:uid="{00000000-0005-0000-0000-00004A1C0000}"/>
    <cellStyle name="Date [mmm-yyyy] 4 4 2 2 4 2" xfId="10611" xr:uid="{00000000-0005-0000-0000-00004B1C0000}"/>
    <cellStyle name="Date [mmm-yyyy] 4 4 2 2 5" xfId="10612" xr:uid="{00000000-0005-0000-0000-00004C1C0000}"/>
    <cellStyle name="Date [mmm-yyyy] 4 4 2 3" xfId="10613" xr:uid="{00000000-0005-0000-0000-00004D1C0000}"/>
    <cellStyle name="Date [mmm-yyyy] 4 4 2 3 2" xfId="10614" xr:uid="{00000000-0005-0000-0000-00004E1C0000}"/>
    <cellStyle name="Date [mmm-yyyy] 4 4 2 4" xfId="10615" xr:uid="{00000000-0005-0000-0000-00004F1C0000}"/>
    <cellStyle name="Date [mmm-yyyy] 4 4 2 4 2" xfId="10616" xr:uid="{00000000-0005-0000-0000-0000501C0000}"/>
    <cellStyle name="Date [mmm-yyyy] 4 4 2 5" xfId="10617" xr:uid="{00000000-0005-0000-0000-0000511C0000}"/>
    <cellStyle name="Date [mmm-yyyy] 4 4 2 6" xfId="10618" xr:uid="{00000000-0005-0000-0000-0000521C0000}"/>
    <cellStyle name="Date [mmm-yyyy] 4 4 3" xfId="10619" xr:uid="{00000000-0005-0000-0000-0000531C0000}"/>
    <cellStyle name="Date [mmm-yyyy] 4 4 3 2" xfId="10620" xr:uid="{00000000-0005-0000-0000-0000541C0000}"/>
    <cellStyle name="Date [mmm-yyyy] 4 4 4" xfId="10621" xr:uid="{00000000-0005-0000-0000-0000551C0000}"/>
    <cellStyle name="Date [mmm-yyyy] 4 4 4 2" xfId="10622" xr:uid="{00000000-0005-0000-0000-0000561C0000}"/>
    <cellStyle name="Date [mmm-yyyy] 4 4 5" xfId="10623" xr:uid="{00000000-0005-0000-0000-0000571C0000}"/>
    <cellStyle name="Date [mmm-yyyy] 4 4 6" xfId="10624" xr:uid="{00000000-0005-0000-0000-0000581C0000}"/>
    <cellStyle name="Date [mmm-yyyy] 4 5" xfId="10625" xr:uid="{00000000-0005-0000-0000-0000591C0000}"/>
    <cellStyle name="Date [mmm-yyyy] 4 5 2" xfId="10626" xr:uid="{00000000-0005-0000-0000-00005A1C0000}"/>
    <cellStyle name="Date [mmm-yyyy] 4 5 2 2" xfId="10627" xr:uid="{00000000-0005-0000-0000-00005B1C0000}"/>
    <cellStyle name="Date [mmm-yyyy] 4 5 2 2 2" xfId="10628" xr:uid="{00000000-0005-0000-0000-00005C1C0000}"/>
    <cellStyle name="Date [mmm-yyyy] 4 5 2 2 2 2" xfId="10629" xr:uid="{00000000-0005-0000-0000-00005D1C0000}"/>
    <cellStyle name="Date [mmm-yyyy] 4 5 2 2 2 2 2" xfId="10630" xr:uid="{00000000-0005-0000-0000-00005E1C0000}"/>
    <cellStyle name="Date [mmm-yyyy] 4 5 2 2 2 3" xfId="10631" xr:uid="{00000000-0005-0000-0000-00005F1C0000}"/>
    <cellStyle name="Date [mmm-yyyy] 4 5 2 2 3" xfId="10632" xr:uid="{00000000-0005-0000-0000-0000601C0000}"/>
    <cellStyle name="Date [mmm-yyyy] 4 5 2 2 3 2" xfId="10633" xr:uid="{00000000-0005-0000-0000-0000611C0000}"/>
    <cellStyle name="Date [mmm-yyyy] 4 5 2 2 3 2 2" xfId="10634" xr:uid="{00000000-0005-0000-0000-0000621C0000}"/>
    <cellStyle name="Date [mmm-yyyy] 4 5 2 2 3 3" xfId="10635" xr:uid="{00000000-0005-0000-0000-0000631C0000}"/>
    <cellStyle name="Date [mmm-yyyy] 4 5 2 2 4" xfId="10636" xr:uid="{00000000-0005-0000-0000-0000641C0000}"/>
    <cellStyle name="Date [mmm-yyyy] 4 5 2 2 4 2" xfId="10637" xr:uid="{00000000-0005-0000-0000-0000651C0000}"/>
    <cellStyle name="Date [mmm-yyyy] 4 5 2 2 5" xfId="10638" xr:uid="{00000000-0005-0000-0000-0000661C0000}"/>
    <cellStyle name="Date [mmm-yyyy] 4 5 2 3" xfId="10639" xr:uid="{00000000-0005-0000-0000-0000671C0000}"/>
    <cellStyle name="Date [mmm-yyyy] 4 5 2 3 2" xfId="10640" xr:uid="{00000000-0005-0000-0000-0000681C0000}"/>
    <cellStyle name="Date [mmm-yyyy] 4 5 2 4" xfId="10641" xr:uid="{00000000-0005-0000-0000-0000691C0000}"/>
    <cellStyle name="Date [mmm-yyyy] 4 5 2 4 2" xfId="10642" xr:uid="{00000000-0005-0000-0000-00006A1C0000}"/>
    <cellStyle name="Date [mmm-yyyy] 4 5 2 5" xfId="10643" xr:uid="{00000000-0005-0000-0000-00006B1C0000}"/>
    <cellStyle name="Date [mmm-yyyy] 4 5 2 6" xfId="10644" xr:uid="{00000000-0005-0000-0000-00006C1C0000}"/>
    <cellStyle name="Date [mmm-yyyy] 4 5 3" xfId="10645" xr:uid="{00000000-0005-0000-0000-00006D1C0000}"/>
    <cellStyle name="Date [mmm-yyyy] 4 5 3 2" xfId="10646" xr:uid="{00000000-0005-0000-0000-00006E1C0000}"/>
    <cellStyle name="Date [mmm-yyyy] 4 5 4" xfId="10647" xr:uid="{00000000-0005-0000-0000-00006F1C0000}"/>
    <cellStyle name="Date [mmm-yyyy] 4 5 4 2" xfId="10648" xr:uid="{00000000-0005-0000-0000-0000701C0000}"/>
    <cellStyle name="Date [mmm-yyyy] 4 5 5" xfId="10649" xr:uid="{00000000-0005-0000-0000-0000711C0000}"/>
    <cellStyle name="Date [mmm-yyyy] 4 5 6" xfId="10650" xr:uid="{00000000-0005-0000-0000-0000721C0000}"/>
    <cellStyle name="Date [mmm-yyyy] 4 6" xfId="10651" xr:uid="{00000000-0005-0000-0000-0000731C0000}"/>
    <cellStyle name="Date [mmm-yyyy] 4 6 2" xfId="10652" xr:uid="{00000000-0005-0000-0000-0000741C0000}"/>
    <cellStyle name="Date [mmm-yyyy] 4 6 2 2" xfId="10653" xr:uid="{00000000-0005-0000-0000-0000751C0000}"/>
    <cellStyle name="Date [mmm-yyyy] 4 6 2 2 2" xfId="10654" xr:uid="{00000000-0005-0000-0000-0000761C0000}"/>
    <cellStyle name="Date [mmm-yyyy] 4 6 2 2 2 2" xfId="10655" xr:uid="{00000000-0005-0000-0000-0000771C0000}"/>
    <cellStyle name="Date [mmm-yyyy] 4 6 2 2 2 2 2" xfId="10656" xr:uid="{00000000-0005-0000-0000-0000781C0000}"/>
    <cellStyle name="Date [mmm-yyyy] 4 6 2 2 2 3" xfId="10657" xr:uid="{00000000-0005-0000-0000-0000791C0000}"/>
    <cellStyle name="Date [mmm-yyyy] 4 6 2 2 3" xfId="10658" xr:uid="{00000000-0005-0000-0000-00007A1C0000}"/>
    <cellStyle name="Date [mmm-yyyy] 4 6 2 2 3 2" xfId="10659" xr:uid="{00000000-0005-0000-0000-00007B1C0000}"/>
    <cellStyle name="Date [mmm-yyyy] 4 6 2 2 3 2 2" xfId="10660" xr:uid="{00000000-0005-0000-0000-00007C1C0000}"/>
    <cellStyle name="Date [mmm-yyyy] 4 6 2 2 3 3" xfId="10661" xr:uid="{00000000-0005-0000-0000-00007D1C0000}"/>
    <cellStyle name="Date [mmm-yyyy] 4 6 2 2 4" xfId="10662" xr:uid="{00000000-0005-0000-0000-00007E1C0000}"/>
    <cellStyle name="Date [mmm-yyyy] 4 6 2 2 4 2" xfId="10663" xr:uid="{00000000-0005-0000-0000-00007F1C0000}"/>
    <cellStyle name="Date [mmm-yyyy] 4 6 2 2 5" xfId="10664" xr:uid="{00000000-0005-0000-0000-0000801C0000}"/>
    <cellStyle name="Date [mmm-yyyy] 4 6 2 3" xfId="10665" xr:uid="{00000000-0005-0000-0000-0000811C0000}"/>
    <cellStyle name="Date [mmm-yyyy] 4 6 2 3 2" xfId="10666" xr:uid="{00000000-0005-0000-0000-0000821C0000}"/>
    <cellStyle name="Date [mmm-yyyy] 4 6 2 4" xfId="10667" xr:uid="{00000000-0005-0000-0000-0000831C0000}"/>
    <cellStyle name="Date [mmm-yyyy] 4 6 2 4 2" xfId="10668" xr:uid="{00000000-0005-0000-0000-0000841C0000}"/>
    <cellStyle name="Date [mmm-yyyy] 4 6 2 5" xfId="10669" xr:uid="{00000000-0005-0000-0000-0000851C0000}"/>
    <cellStyle name="Date [mmm-yyyy] 4 6 2 6" xfId="10670" xr:uid="{00000000-0005-0000-0000-0000861C0000}"/>
    <cellStyle name="Date [mmm-yyyy] 4 6 3" xfId="10671" xr:uid="{00000000-0005-0000-0000-0000871C0000}"/>
    <cellStyle name="Date [mmm-yyyy] 4 6 3 2" xfId="10672" xr:uid="{00000000-0005-0000-0000-0000881C0000}"/>
    <cellStyle name="Date [mmm-yyyy] 4 6 4" xfId="10673" xr:uid="{00000000-0005-0000-0000-0000891C0000}"/>
    <cellStyle name="Date [mmm-yyyy] 4 6 4 2" xfId="10674" xr:uid="{00000000-0005-0000-0000-00008A1C0000}"/>
    <cellStyle name="Date [mmm-yyyy] 4 6 5" xfId="10675" xr:uid="{00000000-0005-0000-0000-00008B1C0000}"/>
    <cellStyle name="Date [mmm-yyyy] 4 6 6" xfId="10676" xr:uid="{00000000-0005-0000-0000-00008C1C0000}"/>
    <cellStyle name="Date [mmm-yyyy] 4 7" xfId="10677" xr:uid="{00000000-0005-0000-0000-00008D1C0000}"/>
    <cellStyle name="Date [mmm-yyyy] 4 7 2" xfId="10678" xr:uid="{00000000-0005-0000-0000-00008E1C0000}"/>
    <cellStyle name="Date [mmm-yyyy] 4 7 2 2" xfId="10679" xr:uid="{00000000-0005-0000-0000-00008F1C0000}"/>
    <cellStyle name="Date [mmm-yyyy] 4 7 2 2 2" xfId="10680" xr:uid="{00000000-0005-0000-0000-0000901C0000}"/>
    <cellStyle name="Date [mmm-yyyy] 4 7 2 2 2 2" xfId="10681" xr:uid="{00000000-0005-0000-0000-0000911C0000}"/>
    <cellStyle name="Date [mmm-yyyy] 4 7 2 2 2 2 2" xfId="10682" xr:uid="{00000000-0005-0000-0000-0000921C0000}"/>
    <cellStyle name="Date [mmm-yyyy] 4 7 2 2 2 3" xfId="10683" xr:uid="{00000000-0005-0000-0000-0000931C0000}"/>
    <cellStyle name="Date [mmm-yyyy] 4 7 2 2 3" xfId="10684" xr:uid="{00000000-0005-0000-0000-0000941C0000}"/>
    <cellStyle name="Date [mmm-yyyy] 4 7 2 2 3 2" xfId="10685" xr:uid="{00000000-0005-0000-0000-0000951C0000}"/>
    <cellStyle name="Date [mmm-yyyy] 4 7 2 2 3 2 2" xfId="10686" xr:uid="{00000000-0005-0000-0000-0000961C0000}"/>
    <cellStyle name="Date [mmm-yyyy] 4 7 2 2 3 3" xfId="10687" xr:uid="{00000000-0005-0000-0000-0000971C0000}"/>
    <cellStyle name="Date [mmm-yyyy] 4 7 2 2 4" xfId="10688" xr:uid="{00000000-0005-0000-0000-0000981C0000}"/>
    <cellStyle name="Date [mmm-yyyy] 4 7 2 2 4 2" xfId="10689" xr:uid="{00000000-0005-0000-0000-0000991C0000}"/>
    <cellStyle name="Date [mmm-yyyy] 4 7 2 2 5" xfId="10690" xr:uid="{00000000-0005-0000-0000-00009A1C0000}"/>
    <cellStyle name="Date [mmm-yyyy] 4 7 2 3" xfId="10691" xr:uid="{00000000-0005-0000-0000-00009B1C0000}"/>
    <cellStyle name="Date [mmm-yyyy] 4 7 2 3 2" xfId="10692" xr:uid="{00000000-0005-0000-0000-00009C1C0000}"/>
    <cellStyle name="Date [mmm-yyyy] 4 7 2 4" xfId="10693" xr:uid="{00000000-0005-0000-0000-00009D1C0000}"/>
    <cellStyle name="Date [mmm-yyyy] 4 7 2 4 2" xfId="10694" xr:uid="{00000000-0005-0000-0000-00009E1C0000}"/>
    <cellStyle name="Date [mmm-yyyy] 4 7 2 5" xfId="10695" xr:uid="{00000000-0005-0000-0000-00009F1C0000}"/>
    <cellStyle name="Date [mmm-yyyy] 4 7 2 6" xfId="10696" xr:uid="{00000000-0005-0000-0000-0000A01C0000}"/>
    <cellStyle name="Date [mmm-yyyy] 4 7 3" xfId="10697" xr:uid="{00000000-0005-0000-0000-0000A11C0000}"/>
    <cellStyle name="Date [mmm-yyyy] 4 7 3 2" xfId="10698" xr:uid="{00000000-0005-0000-0000-0000A21C0000}"/>
    <cellStyle name="Date [mmm-yyyy] 4 7 4" xfId="10699" xr:uid="{00000000-0005-0000-0000-0000A31C0000}"/>
    <cellStyle name="Date [mmm-yyyy] 4 7 4 2" xfId="10700" xr:uid="{00000000-0005-0000-0000-0000A41C0000}"/>
    <cellStyle name="Date [mmm-yyyy] 4 7 5" xfId="10701" xr:uid="{00000000-0005-0000-0000-0000A51C0000}"/>
    <cellStyle name="Date [mmm-yyyy] 4 7 6" xfId="10702" xr:uid="{00000000-0005-0000-0000-0000A61C0000}"/>
    <cellStyle name="Date [mmm-yyyy] 4 8" xfId="10703" xr:uid="{00000000-0005-0000-0000-0000A71C0000}"/>
    <cellStyle name="Date [mmm-yyyy] 4 8 2" xfId="10704" xr:uid="{00000000-0005-0000-0000-0000A81C0000}"/>
    <cellStyle name="Date [mmm-yyyy] 4 8 2 2" xfId="10705" xr:uid="{00000000-0005-0000-0000-0000A91C0000}"/>
    <cellStyle name="Date [mmm-yyyy] 4 8 2 2 2" xfId="10706" xr:uid="{00000000-0005-0000-0000-0000AA1C0000}"/>
    <cellStyle name="Date [mmm-yyyy] 4 8 2 3" xfId="10707" xr:uid="{00000000-0005-0000-0000-0000AB1C0000}"/>
    <cellStyle name="Date [mmm-yyyy] 4 8 3" xfId="10708" xr:uid="{00000000-0005-0000-0000-0000AC1C0000}"/>
    <cellStyle name="Date [mmm-yyyy] 4 8 3 2" xfId="10709" xr:uid="{00000000-0005-0000-0000-0000AD1C0000}"/>
    <cellStyle name="Date [mmm-yyyy] 4 8 3 2 2" xfId="10710" xr:uid="{00000000-0005-0000-0000-0000AE1C0000}"/>
    <cellStyle name="Date [mmm-yyyy] 4 8 3 3" xfId="10711" xr:uid="{00000000-0005-0000-0000-0000AF1C0000}"/>
    <cellStyle name="Date [mmm-yyyy] 4 8 4" xfId="10712" xr:uid="{00000000-0005-0000-0000-0000B01C0000}"/>
    <cellStyle name="Date [mmm-yyyy] 4 8 4 2" xfId="10713" xr:uid="{00000000-0005-0000-0000-0000B11C0000}"/>
    <cellStyle name="Date [mmm-yyyy] 4 8 5" xfId="10714" xr:uid="{00000000-0005-0000-0000-0000B21C0000}"/>
    <cellStyle name="Date [mmm-yyyy] 4 9" xfId="10715" xr:uid="{00000000-0005-0000-0000-0000B31C0000}"/>
    <cellStyle name="Date [mmm-yyyy] 4 9 2" xfId="10716" xr:uid="{00000000-0005-0000-0000-0000B41C0000}"/>
    <cellStyle name="Date [mmm-yyyy] 5" xfId="10717" xr:uid="{00000000-0005-0000-0000-0000B51C0000}"/>
    <cellStyle name="Date [mmm-yyyy] 5 2" xfId="10718" xr:uid="{00000000-0005-0000-0000-0000B61C0000}"/>
    <cellStyle name="Date [mmm-yyyy] 5 2 2" xfId="10719" xr:uid="{00000000-0005-0000-0000-0000B71C0000}"/>
    <cellStyle name="Date [mmm-yyyy] 5 2 2 2" xfId="10720" xr:uid="{00000000-0005-0000-0000-0000B81C0000}"/>
    <cellStyle name="Date [mmm-yyyy] 5 2 2 2 2" xfId="10721" xr:uid="{00000000-0005-0000-0000-0000B91C0000}"/>
    <cellStyle name="Date [mmm-yyyy] 5 2 2 2 2 2" xfId="10722" xr:uid="{00000000-0005-0000-0000-0000BA1C0000}"/>
    <cellStyle name="Date [mmm-yyyy] 5 2 2 2 3" xfId="10723" xr:uid="{00000000-0005-0000-0000-0000BB1C0000}"/>
    <cellStyle name="Date [mmm-yyyy] 5 2 2 3" xfId="10724" xr:uid="{00000000-0005-0000-0000-0000BC1C0000}"/>
    <cellStyle name="Date [mmm-yyyy] 5 2 2 3 2" xfId="10725" xr:uid="{00000000-0005-0000-0000-0000BD1C0000}"/>
    <cellStyle name="Date [mmm-yyyy] 5 2 2 3 2 2" xfId="10726" xr:uid="{00000000-0005-0000-0000-0000BE1C0000}"/>
    <cellStyle name="Date [mmm-yyyy] 5 2 2 3 3" xfId="10727" xr:uid="{00000000-0005-0000-0000-0000BF1C0000}"/>
    <cellStyle name="Date [mmm-yyyy] 5 2 2 4" xfId="10728" xr:uid="{00000000-0005-0000-0000-0000C01C0000}"/>
    <cellStyle name="Date [mmm-yyyy] 5 2 2 4 2" xfId="10729" xr:uid="{00000000-0005-0000-0000-0000C11C0000}"/>
    <cellStyle name="Date [mmm-yyyy] 5 2 2 5" xfId="10730" xr:uid="{00000000-0005-0000-0000-0000C21C0000}"/>
    <cellStyle name="Date [mmm-yyyy] 5 2 3" xfId="10731" xr:uid="{00000000-0005-0000-0000-0000C31C0000}"/>
    <cellStyle name="Date [mmm-yyyy] 5 2 3 2" xfId="10732" xr:uid="{00000000-0005-0000-0000-0000C41C0000}"/>
    <cellStyle name="Date [mmm-yyyy] 5 2 4" xfId="10733" xr:uid="{00000000-0005-0000-0000-0000C51C0000}"/>
    <cellStyle name="Date [mmm-yyyy] 5 2 4 2" xfId="10734" xr:uid="{00000000-0005-0000-0000-0000C61C0000}"/>
    <cellStyle name="Date [mmm-yyyy] 5 2 5" xfId="10735" xr:uid="{00000000-0005-0000-0000-0000C71C0000}"/>
    <cellStyle name="Date [mmm-yyyy] 5 2 6" xfId="10736" xr:uid="{00000000-0005-0000-0000-0000C81C0000}"/>
    <cellStyle name="Date [mmm-yyyy] 5 3" xfId="10737" xr:uid="{00000000-0005-0000-0000-0000C91C0000}"/>
    <cellStyle name="Date [mmm-yyyy] 5 3 2" xfId="10738" xr:uid="{00000000-0005-0000-0000-0000CA1C0000}"/>
    <cellStyle name="Date [mmm-yyyy] 5 4" xfId="10739" xr:uid="{00000000-0005-0000-0000-0000CB1C0000}"/>
    <cellStyle name="Date [mmm-yyyy] 5 4 2" xfId="10740" xr:uid="{00000000-0005-0000-0000-0000CC1C0000}"/>
    <cellStyle name="Date [mmm-yyyy] 5 5" xfId="10741" xr:uid="{00000000-0005-0000-0000-0000CD1C0000}"/>
    <cellStyle name="Date [mmm-yyyy] 5 6" xfId="10742" xr:uid="{00000000-0005-0000-0000-0000CE1C0000}"/>
    <cellStyle name="Date [mmm-yyyy] 6" xfId="10743" xr:uid="{00000000-0005-0000-0000-0000CF1C0000}"/>
    <cellStyle name="Date [mmm-yyyy] 6 2" xfId="10744" xr:uid="{00000000-0005-0000-0000-0000D01C0000}"/>
    <cellStyle name="Date [mmm-yyyy] 7" xfId="10745" xr:uid="{00000000-0005-0000-0000-0000D11C0000}"/>
    <cellStyle name="Date 10" xfId="517" xr:uid="{00000000-0005-0000-0000-0000D21C0000}"/>
    <cellStyle name="Date 10 10" xfId="10747" xr:uid="{00000000-0005-0000-0000-0000D31C0000}"/>
    <cellStyle name="Date 10 11" xfId="10746" xr:uid="{00000000-0005-0000-0000-0000D41C0000}"/>
    <cellStyle name="Date 10 2" xfId="10748" xr:uid="{00000000-0005-0000-0000-0000D51C0000}"/>
    <cellStyle name="Date 10 2 10" xfId="10749" xr:uid="{00000000-0005-0000-0000-0000D61C0000}"/>
    <cellStyle name="Date 10 2 2" xfId="10750" xr:uid="{00000000-0005-0000-0000-0000D71C0000}"/>
    <cellStyle name="Date 10 2 2 2" xfId="10751" xr:uid="{00000000-0005-0000-0000-0000D81C0000}"/>
    <cellStyle name="Date 10 2 2 2 2" xfId="10752" xr:uid="{00000000-0005-0000-0000-0000D91C0000}"/>
    <cellStyle name="Date 10 2 2 2 2 2" xfId="10753" xr:uid="{00000000-0005-0000-0000-0000DA1C0000}"/>
    <cellStyle name="Date 10 2 2 2 2 2 2" xfId="10754" xr:uid="{00000000-0005-0000-0000-0000DB1C0000}"/>
    <cellStyle name="Date 10 2 2 2 2 2 2 2" xfId="10755" xr:uid="{00000000-0005-0000-0000-0000DC1C0000}"/>
    <cellStyle name="Date 10 2 2 2 2 2 3" xfId="10756" xr:uid="{00000000-0005-0000-0000-0000DD1C0000}"/>
    <cellStyle name="Date 10 2 2 2 2 3" xfId="10757" xr:uid="{00000000-0005-0000-0000-0000DE1C0000}"/>
    <cellStyle name="Date 10 2 2 2 2 3 2" xfId="10758" xr:uid="{00000000-0005-0000-0000-0000DF1C0000}"/>
    <cellStyle name="Date 10 2 2 2 2 4" xfId="10759" xr:uid="{00000000-0005-0000-0000-0000E01C0000}"/>
    <cellStyle name="Date 10 2 2 2 2 4 2" xfId="10760" xr:uid="{00000000-0005-0000-0000-0000E11C0000}"/>
    <cellStyle name="Date 10 2 2 2 2 5" xfId="10761" xr:uid="{00000000-0005-0000-0000-0000E21C0000}"/>
    <cellStyle name="Date 10 2 2 2 3" xfId="10762" xr:uid="{00000000-0005-0000-0000-0000E31C0000}"/>
    <cellStyle name="Date 10 2 2 2 3 2" xfId="10763" xr:uid="{00000000-0005-0000-0000-0000E41C0000}"/>
    <cellStyle name="Date 10 2 2 2 3 2 2" xfId="10764" xr:uid="{00000000-0005-0000-0000-0000E51C0000}"/>
    <cellStyle name="Date 10 2 2 2 3 3" xfId="10765" xr:uid="{00000000-0005-0000-0000-0000E61C0000}"/>
    <cellStyle name="Date 10 2 2 2 4" xfId="10766" xr:uid="{00000000-0005-0000-0000-0000E71C0000}"/>
    <cellStyle name="Date 10 2 2 2 4 2" xfId="10767" xr:uid="{00000000-0005-0000-0000-0000E81C0000}"/>
    <cellStyle name="Date 10 2 2 2 5" xfId="10768" xr:uid="{00000000-0005-0000-0000-0000E91C0000}"/>
    <cellStyle name="Date 10 2 2 2 5 2" xfId="10769" xr:uid="{00000000-0005-0000-0000-0000EA1C0000}"/>
    <cellStyle name="Date 10 2 2 2 6" xfId="10770" xr:uid="{00000000-0005-0000-0000-0000EB1C0000}"/>
    <cellStyle name="Date 10 2 2 3" xfId="10771" xr:uid="{00000000-0005-0000-0000-0000EC1C0000}"/>
    <cellStyle name="Date 10 2 2 3 2" xfId="10772" xr:uid="{00000000-0005-0000-0000-0000ED1C0000}"/>
    <cellStyle name="Date 10 2 2 3 2 2" xfId="10773" xr:uid="{00000000-0005-0000-0000-0000EE1C0000}"/>
    <cellStyle name="Date 10 2 2 3 2 2 2" xfId="10774" xr:uid="{00000000-0005-0000-0000-0000EF1C0000}"/>
    <cellStyle name="Date 10 2 2 3 2 2 2 2" xfId="10775" xr:uid="{00000000-0005-0000-0000-0000F01C0000}"/>
    <cellStyle name="Date 10 2 2 3 2 2 3" xfId="10776" xr:uid="{00000000-0005-0000-0000-0000F11C0000}"/>
    <cellStyle name="Date 10 2 2 3 2 3" xfId="10777" xr:uid="{00000000-0005-0000-0000-0000F21C0000}"/>
    <cellStyle name="Date 10 2 2 3 2 3 2" xfId="10778" xr:uid="{00000000-0005-0000-0000-0000F31C0000}"/>
    <cellStyle name="Date 10 2 2 3 2 4" xfId="10779" xr:uid="{00000000-0005-0000-0000-0000F41C0000}"/>
    <cellStyle name="Date 10 2 2 3 2 4 2" xfId="10780" xr:uid="{00000000-0005-0000-0000-0000F51C0000}"/>
    <cellStyle name="Date 10 2 2 3 2 5" xfId="10781" xr:uid="{00000000-0005-0000-0000-0000F61C0000}"/>
    <cellStyle name="Date 10 2 2 3 3" xfId="10782" xr:uid="{00000000-0005-0000-0000-0000F71C0000}"/>
    <cellStyle name="Date 10 2 2 3 3 2" xfId="10783" xr:uid="{00000000-0005-0000-0000-0000F81C0000}"/>
    <cellStyle name="Date 10 2 2 3 3 2 2" xfId="10784" xr:uid="{00000000-0005-0000-0000-0000F91C0000}"/>
    <cellStyle name="Date 10 2 2 3 3 3" xfId="10785" xr:uid="{00000000-0005-0000-0000-0000FA1C0000}"/>
    <cellStyle name="Date 10 2 2 3 4" xfId="10786" xr:uid="{00000000-0005-0000-0000-0000FB1C0000}"/>
    <cellStyle name="Date 10 2 2 3 4 2" xfId="10787" xr:uid="{00000000-0005-0000-0000-0000FC1C0000}"/>
    <cellStyle name="Date 10 2 2 3 5" xfId="10788" xr:uid="{00000000-0005-0000-0000-0000FD1C0000}"/>
    <cellStyle name="Date 10 2 2 3 5 2" xfId="10789" xr:uid="{00000000-0005-0000-0000-0000FE1C0000}"/>
    <cellStyle name="Date 10 2 2 3 6" xfId="10790" xr:uid="{00000000-0005-0000-0000-0000FF1C0000}"/>
    <cellStyle name="Date 10 2 2 4" xfId="10791" xr:uid="{00000000-0005-0000-0000-0000001D0000}"/>
    <cellStyle name="Date 10 2 2 4 2" xfId="10792" xr:uid="{00000000-0005-0000-0000-0000011D0000}"/>
    <cellStyle name="Date 10 2 2 4 2 2" xfId="10793" xr:uid="{00000000-0005-0000-0000-0000021D0000}"/>
    <cellStyle name="Date 10 2 2 4 2 2 2" xfId="10794" xr:uid="{00000000-0005-0000-0000-0000031D0000}"/>
    <cellStyle name="Date 10 2 2 4 2 3" xfId="10795" xr:uid="{00000000-0005-0000-0000-0000041D0000}"/>
    <cellStyle name="Date 10 2 2 4 3" xfId="10796" xr:uid="{00000000-0005-0000-0000-0000051D0000}"/>
    <cellStyle name="Date 10 2 2 4 3 2" xfId="10797" xr:uid="{00000000-0005-0000-0000-0000061D0000}"/>
    <cellStyle name="Date 10 2 2 4 4" xfId="10798" xr:uid="{00000000-0005-0000-0000-0000071D0000}"/>
    <cellStyle name="Date 10 2 2 4 4 2" xfId="10799" xr:uid="{00000000-0005-0000-0000-0000081D0000}"/>
    <cellStyle name="Date 10 2 2 4 5" xfId="10800" xr:uid="{00000000-0005-0000-0000-0000091D0000}"/>
    <cellStyle name="Date 10 2 2 5" xfId="10801" xr:uid="{00000000-0005-0000-0000-00000A1D0000}"/>
    <cellStyle name="Date 10 2 2 5 2" xfId="10802" xr:uid="{00000000-0005-0000-0000-00000B1D0000}"/>
    <cellStyle name="Date 10 2 2 5 2 2" xfId="10803" xr:uid="{00000000-0005-0000-0000-00000C1D0000}"/>
    <cellStyle name="Date 10 2 2 5 2 2 2" xfId="10804" xr:uid="{00000000-0005-0000-0000-00000D1D0000}"/>
    <cellStyle name="Date 10 2 2 5 2 3" xfId="10805" xr:uid="{00000000-0005-0000-0000-00000E1D0000}"/>
    <cellStyle name="Date 10 2 2 5 3" xfId="10806" xr:uid="{00000000-0005-0000-0000-00000F1D0000}"/>
    <cellStyle name="Date 10 2 2 5 3 2" xfId="10807" xr:uid="{00000000-0005-0000-0000-0000101D0000}"/>
    <cellStyle name="Date 10 2 2 5 4" xfId="10808" xr:uid="{00000000-0005-0000-0000-0000111D0000}"/>
    <cellStyle name="Date 10 2 2 5 4 2" xfId="10809" xr:uid="{00000000-0005-0000-0000-0000121D0000}"/>
    <cellStyle name="Date 10 2 2 5 5" xfId="10810" xr:uid="{00000000-0005-0000-0000-0000131D0000}"/>
    <cellStyle name="Date 10 2 2 6" xfId="10811" xr:uid="{00000000-0005-0000-0000-0000141D0000}"/>
    <cellStyle name="Date 10 2 2 6 2" xfId="10812" xr:uid="{00000000-0005-0000-0000-0000151D0000}"/>
    <cellStyle name="Date 10 2 2 6 2 2" xfId="10813" xr:uid="{00000000-0005-0000-0000-0000161D0000}"/>
    <cellStyle name="Date 10 2 2 6 3" xfId="10814" xr:uid="{00000000-0005-0000-0000-0000171D0000}"/>
    <cellStyle name="Date 10 2 2 7" xfId="10815" xr:uid="{00000000-0005-0000-0000-0000181D0000}"/>
    <cellStyle name="Date 10 2 2 7 2" xfId="10816" xr:uid="{00000000-0005-0000-0000-0000191D0000}"/>
    <cellStyle name="Date 10 2 2 8" xfId="10817" xr:uid="{00000000-0005-0000-0000-00001A1D0000}"/>
    <cellStyle name="Date 10 2 2 8 2" xfId="10818" xr:uid="{00000000-0005-0000-0000-00001B1D0000}"/>
    <cellStyle name="Date 10 2 2 9" xfId="10819" xr:uid="{00000000-0005-0000-0000-00001C1D0000}"/>
    <cellStyle name="Date 10 2 3" xfId="10820" xr:uid="{00000000-0005-0000-0000-00001D1D0000}"/>
    <cellStyle name="Date 10 2 3 2" xfId="10821" xr:uid="{00000000-0005-0000-0000-00001E1D0000}"/>
    <cellStyle name="Date 10 2 3 2 2" xfId="10822" xr:uid="{00000000-0005-0000-0000-00001F1D0000}"/>
    <cellStyle name="Date 10 2 3 2 2 2" xfId="10823" xr:uid="{00000000-0005-0000-0000-0000201D0000}"/>
    <cellStyle name="Date 10 2 3 2 2 2 2" xfId="10824" xr:uid="{00000000-0005-0000-0000-0000211D0000}"/>
    <cellStyle name="Date 10 2 3 2 2 3" xfId="10825" xr:uid="{00000000-0005-0000-0000-0000221D0000}"/>
    <cellStyle name="Date 10 2 3 2 3" xfId="10826" xr:uid="{00000000-0005-0000-0000-0000231D0000}"/>
    <cellStyle name="Date 10 2 3 2 3 2" xfId="10827" xr:uid="{00000000-0005-0000-0000-0000241D0000}"/>
    <cellStyle name="Date 10 2 3 2 4" xfId="10828" xr:uid="{00000000-0005-0000-0000-0000251D0000}"/>
    <cellStyle name="Date 10 2 3 2 4 2" xfId="10829" xr:uid="{00000000-0005-0000-0000-0000261D0000}"/>
    <cellStyle name="Date 10 2 3 2 5" xfId="10830" xr:uid="{00000000-0005-0000-0000-0000271D0000}"/>
    <cellStyle name="Date 10 2 3 3" xfId="10831" xr:uid="{00000000-0005-0000-0000-0000281D0000}"/>
    <cellStyle name="Date 10 2 3 3 2" xfId="10832" xr:uid="{00000000-0005-0000-0000-0000291D0000}"/>
    <cellStyle name="Date 10 2 3 3 2 2" xfId="10833" xr:uid="{00000000-0005-0000-0000-00002A1D0000}"/>
    <cellStyle name="Date 10 2 3 3 3" xfId="10834" xr:uid="{00000000-0005-0000-0000-00002B1D0000}"/>
    <cellStyle name="Date 10 2 3 4" xfId="10835" xr:uid="{00000000-0005-0000-0000-00002C1D0000}"/>
    <cellStyle name="Date 10 2 3 4 2" xfId="10836" xr:uid="{00000000-0005-0000-0000-00002D1D0000}"/>
    <cellStyle name="Date 10 2 3 5" xfId="10837" xr:uid="{00000000-0005-0000-0000-00002E1D0000}"/>
    <cellStyle name="Date 10 2 3 5 2" xfId="10838" xr:uid="{00000000-0005-0000-0000-00002F1D0000}"/>
    <cellStyle name="Date 10 2 3 6" xfId="10839" xr:uid="{00000000-0005-0000-0000-0000301D0000}"/>
    <cellStyle name="Date 10 2 4" xfId="10840" xr:uid="{00000000-0005-0000-0000-0000311D0000}"/>
    <cellStyle name="Date 10 2 4 2" xfId="10841" xr:uid="{00000000-0005-0000-0000-0000321D0000}"/>
    <cellStyle name="Date 10 2 4 2 2" xfId="10842" xr:uid="{00000000-0005-0000-0000-0000331D0000}"/>
    <cellStyle name="Date 10 2 4 2 2 2" xfId="10843" xr:uid="{00000000-0005-0000-0000-0000341D0000}"/>
    <cellStyle name="Date 10 2 4 2 3" xfId="10844" xr:uid="{00000000-0005-0000-0000-0000351D0000}"/>
    <cellStyle name="Date 10 2 4 3" xfId="10845" xr:uid="{00000000-0005-0000-0000-0000361D0000}"/>
    <cellStyle name="Date 10 2 4 3 2" xfId="10846" xr:uid="{00000000-0005-0000-0000-0000371D0000}"/>
    <cellStyle name="Date 10 2 4 4" xfId="10847" xr:uid="{00000000-0005-0000-0000-0000381D0000}"/>
    <cellStyle name="Date 10 2 4 4 2" xfId="10848" xr:uid="{00000000-0005-0000-0000-0000391D0000}"/>
    <cellStyle name="Date 10 2 4 5" xfId="10849" xr:uid="{00000000-0005-0000-0000-00003A1D0000}"/>
    <cellStyle name="Date 10 2 5" xfId="10850" xr:uid="{00000000-0005-0000-0000-00003B1D0000}"/>
    <cellStyle name="Date 10 2 5 2" xfId="10851" xr:uid="{00000000-0005-0000-0000-00003C1D0000}"/>
    <cellStyle name="Date 10 2 6" xfId="10852" xr:uid="{00000000-0005-0000-0000-00003D1D0000}"/>
    <cellStyle name="Date 10 2 6 2" xfId="10853" xr:uid="{00000000-0005-0000-0000-00003E1D0000}"/>
    <cellStyle name="Date 10 2 7" xfId="10854" xr:uid="{00000000-0005-0000-0000-00003F1D0000}"/>
    <cellStyle name="Date 10 2 7 2" xfId="10855" xr:uid="{00000000-0005-0000-0000-0000401D0000}"/>
    <cellStyle name="Date 10 2 8" xfId="10856" xr:uid="{00000000-0005-0000-0000-0000411D0000}"/>
    <cellStyle name="Date 10 2 8 2" xfId="10857" xr:uid="{00000000-0005-0000-0000-0000421D0000}"/>
    <cellStyle name="Date 10 2 9" xfId="10858" xr:uid="{00000000-0005-0000-0000-0000431D0000}"/>
    <cellStyle name="Date 10 2 9 2" xfId="10859" xr:uid="{00000000-0005-0000-0000-0000441D0000}"/>
    <cellStyle name="Date 10 3" xfId="10860" xr:uid="{00000000-0005-0000-0000-0000451D0000}"/>
    <cellStyle name="Date 10 3 2" xfId="10861" xr:uid="{00000000-0005-0000-0000-0000461D0000}"/>
    <cellStyle name="Date 10 3 2 2" xfId="10862" xr:uid="{00000000-0005-0000-0000-0000471D0000}"/>
    <cellStyle name="Date 10 3 2 2 2" xfId="10863" xr:uid="{00000000-0005-0000-0000-0000481D0000}"/>
    <cellStyle name="Date 10 3 2 2 2 2" xfId="10864" xr:uid="{00000000-0005-0000-0000-0000491D0000}"/>
    <cellStyle name="Date 10 3 2 2 2 2 2" xfId="10865" xr:uid="{00000000-0005-0000-0000-00004A1D0000}"/>
    <cellStyle name="Date 10 3 2 2 2 3" xfId="10866" xr:uid="{00000000-0005-0000-0000-00004B1D0000}"/>
    <cellStyle name="Date 10 3 2 2 3" xfId="10867" xr:uid="{00000000-0005-0000-0000-00004C1D0000}"/>
    <cellStyle name="Date 10 3 2 2 3 2" xfId="10868" xr:uid="{00000000-0005-0000-0000-00004D1D0000}"/>
    <cellStyle name="Date 10 3 2 2 4" xfId="10869" xr:uid="{00000000-0005-0000-0000-00004E1D0000}"/>
    <cellStyle name="Date 10 3 2 2 4 2" xfId="10870" xr:uid="{00000000-0005-0000-0000-00004F1D0000}"/>
    <cellStyle name="Date 10 3 2 2 5" xfId="10871" xr:uid="{00000000-0005-0000-0000-0000501D0000}"/>
    <cellStyle name="Date 10 3 2 3" xfId="10872" xr:uid="{00000000-0005-0000-0000-0000511D0000}"/>
    <cellStyle name="Date 10 3 2 3 2" xfId="10873" xr:uid="{00000000-0005-0000-0000-0000521D0000}"/>
    <cellStyle name="Date 10 3 2 3 2 2" xfId="10874" xr:uid="{00000000-0005-0000-0000-0000531D0000}"/>
    <cellStyle name="Date 10 3 2 3 3" xfId="10875" xr:uid="{00000000-0005-0000-0000-0000541D0000}"/>
    <cellStyle name="Date 10 3 2 4" xfId="10876" xr:uid="{00000000-0005-0000-0000-0000551D0000}"/>
    <cellStyle name="Date 10 3 2 4 2" xfId="10877" xr:uid="{00000000-0005-0000-0000-0000561D0000}"/>
    <cellStyle name="Date 10 3 2 5" xfId="10878" xr:uid="{00000000-0005-0000-0000-0000571D0000}"/>
    <cellStyle name="Date 10 3 2 5 2" xfId="10879" xr:uid="{00000000-0005-0000-0000-0000581D0000}"/>
    <cellStyle name="Date 10 3 2 6" xfId="10880" xr:uid="{00000000-0005-0000-0000-0000591D0000}"/>
    <cellStyle name="Date 10 3 3" xfId="10881" xr:uid="{00000000-0005-0000-0000-00005A1D0000}"/>
    <cellStyle name="Date 10 3 3 2" xfId="10882" xr:uid="{00000000-0005-0000-0000-00005B1D0000}"/>
    <cellStyle name="Date 10 3 3 2 2" xfId="10883" xr:uid="{00000000-0005-0000-0000-00005C1D0000}"/>
    <cellStyle name="Date 10 3 3 2 2 2" xfId="10884" xr:uid="{00000000-0005-0000-0000-00005D1D0000}"/>
    <cellStyle name="Date 10 3 3 2 2 2 2" xfId="10885" xr:uid="{00000000-0005-0000-0000-00005E1D0000}"/>
    <cellStyle name="Date 10 3 3 2 2 3" xfId="10886" xr:uid="{00000000-0005-0000-0000-00005F1D0000}"/>
    <cellStyle name="Date 10 3 3 2 3" xfId="10887" xr:uid="{00000000-0005-0000-0000-0000601D0000}"/>
    <cellStyle name="Date 10 3 3 2 3 2" xfId="10888" xr:uid="{00000000-0005-0000-0000-0000611D0000}"/>
    <cellStyle name="Date 10 3 3 2 4" xfId="10889" xr:uid="{00000000-0005-0000-0000-0000621D0000}"/>
    <cellStyle name="Date 10 3 3 2 4 2" xfId="10890" xr:uid="{00000000-0005-0000-0000-0000631D0000}"/>
    <cellStyle name="Date 10 3 3 2 5" xfId="10891" xr:uid="{00000000-0005-0000-0000-0000641D0000}"/>
    <cellStyle name="Date 10 3 3 3" xfId="10892" xr:uid="{00000000-0005-0000-0000-0000651D0000}"/>
    <cellStyle name="Date 10 3 3 3 2" xfId="10893" xr:uid="{00000000-0005-0000-0000-0000661D0000}"/>
    <cellStyle name="Date 10 3 3 3 2 2" xfId="10894" xr:uid="{00000000-0005-0000-0000-0000671D0000}"/>
    <cellStyle name="Date 10 3 3 3 3" xfId="10895" xr:uid="{00000000-0005-0000-0000-0000681D0000}"/>
    <cellStyle name="Date 10 3 3 4" xfId="10896" xr:uid="{00000000-0005-0000-0000-0000691D0000}"/>
    <cellStyle name="Date 10 3 3 4 2" xfId="10897" xr:uid="{00000000-0005-0000-0000-00006A1D0000}"/>
    <cellStyle name="Date 10 3 3 5" xfId="10898" xr:uid="{00000000-0005-0000-0000-00006B1D0000}"/>
    <cellStyle name="Date 10 3 3 5 2" xfId="10899" xr:uid="{00000000-0005-0000-0000-00006C1D0000}"/>
    <cellStyle name="Date 10 3 3 6" xfId="10900" xr:uid="{00000000-0005-0000-0000-00006D1D0000}"/>
    <cellStyle name="Date 10 3 4" xfId="10901" xr:uid="{00000000-0005-0000-0000-00006E1D0000}"/>
    <cellStyle name="Date 10 3 4 2" xfId="10902" xr:uid="{00000000-0005-0000-0000-00006F1D0000}"/>
    <cellStyle name="Date 10 3 4 2 2" xfId="10903" xr:uid="{00000000-0005-0000-0000-0000701D0000}"/>
    <cellStyle name="Date 10 3 4 2 2 2" xfId="10904" xr:uid="{00000000-0005-0000-0000-0000711D0000}"/>
    <cellStyle name="Date 10 3 4 2 3" xfId="10905" xr:uid="{00000000-0005-0000-0000-0000721D0000}"/>
    <cellStyle name="Date 10 3 4 3" xfId="10906" xr:uid="{00000000-0005-0000-0000-0000731D0000}"/>
    <cellStyle name="Date 10 3 4 3 2" xfId="10907" xr:uid="{00000000-0005-0000-0000-0000741D0000}"/>
    <cellStyle name="Date 10 3 4 4" xfId="10908" xr:uid="{00000000-0005-0000-0000-0000751D0000}"/>
    <cellStyle name="Date 10 3 4 4 2" xfId="10909" xr:uid="{00000000-0005-0000-0000-0000761D0000}"/>
    <cellStyle name="Date 10 3 4 5" xfId="10910" xr:uid="{00000000-0005-0000-0000-0000771D0000}"/>
    <cellStyle name="Date 10 3 5" xfId="10911" xr:uid="{00000000-0005-0000-0000-0000781D0000}"/>
    <cellStyle name="Date 10 3 5 2" xfId="10912" xr:uid="{00000000-0005-0000-0000-0000791D0000}"/>
    <cellStyle name="Date 10 3 5 2 2" xfId="10913" xr:uid="{00000000-0005-0000-0000-00007A1D0000}"/>
    <cellStyle name="Date 10 3 5 2 2 2" xfId="10914" xr:uid="{00000000-0005-0000-0000-00007B1D0000}"/>
    <cellStyle name="Date 10 3 5 2 3" xfId="10915" xr:uid="{00000000-0005-0000-0000-00007C1D0000}"/>
    <cellStyle name="Date 10 3 5 3" xfId="10916" xr:uid="{00000000-0005-0000-0000-00007D1D0000}"/>
    <cellStyle name="Date 10 3 5 3 2" xfId="10917" xr:uid="{00000000-0005-0000-0000-00007E1D0000}"/>
    <cellStyle name="Date 10 3 5 4" xfId="10918" xr:uid="{00000000-0005-0000-0000-00007F1D0000}"/>
    <cellStyle name="Date 10 3 5 4 2" xfId="10919" xr:uid="{00000000-0005-0000-0000-0000801D0000}"/>
    <cellStyle name="Date 10 3 5 5" xfId="10920" xr:uid="{00000000-0005-0000-0000-0000811D0000}"/>
    <cellStyle name="Date 10 3 6" xfId="10921" xr:uid="{00000000-0005-0000-0000-0000821D0000}"/>
    <cellStyle name="Date 10 3 6 2" xfId="10922" xr:uid="{00000000-0005-0000-0000-0000831D0000}"/>
    <cellStyle name="Date 10 3 6 2 2" xfId="10923" xr:uid="{00000000-0005-0000-0000-0000841D0000}"/>
    <cellStyle name="Date 10 3 6 3" xfId="10924" xr:uid="{00000000-0005-0000-0000-0000851D0000}"/>
    <cellStyle name="Date 10 3 7" xfId="10925" xr:uid="{00000000-0005-0000-0000-0000861D0000}"/>
    <cellStyle name="Date 10 3 7 2" xfId="10926" xr:uid="{00000000-0005-0000-0000-0000871D0000}"/>
    <cellStyle name="Date 10 3 8" xfId="10927" xr:uid="{00000000-0005-0000-0000-0000881D0000}"/>
    <cellStyle name="Date 10 3 8 2" xfId="10928" xr:uid="{00000000-0005-0000-0000-0000891D0000}"/>
    <cellStyle name="Date 10 3 9" xfId="10929" xr:uid="{00000000-0005-0000-0000-00008A1D0000}"/>
    <cellStyle name="Date 10 4" xfId="10930" xr:uid="{00000000-0005-0000-0000-00008B1D0000}"/>
    <cellStyle name="Date 10 4 2" xfId="10931" xr:uid="{00000000-0005-0000-0000-00008C1D0000}"/>
    <cellStyle name="Date 10 4 2 2" xfId="10932" xr:uid="{00000000-0005-0000-0000-00008D1D0000}"/>
    <cellStyle name="Date 10 4 2 2 2" xfId="10933" xr:uid="{00000000-0005-0000-0000-00008E1D0000}"/>
    <cellStyle name="Date 10 4 2 3" xfId="10934" xr:uid="{00000000-0005-0000-0000-00008F1D0000}"/>
    <cellStyle name="Date 10 4 3" xfId="10935" xr:uid="{00000000-0005-0000-0000-0000901D0000}"/>
    <cellStyle name="Date 10 4 3 2" xfId="10936" xr:uid="{00000000-0005-0000-0000-0000911D0000}"/>
    <cellStyle name="Date 10 4 4" xfId="10937" xr:uid="{00000000-0005-0000-0000-0000921D0000}"/>
    <cellStyle name="Date 10 4 4 2" xfId="10938" xr:uid="{00000000-0005-0000-0000-0000931D0000}"/>
    <cellStyle name="Date 10 4 5" xfId="10939" xr:uid="{00000000-0005-0000-0000-0000941D0000}"/>
    <cellStyle name="Date 10 5" xfId="10940" xr:uid="{00000000-0005-0000-0000-0000951D0000}"/>
    <cellStyle name="Date 10 5 2" xfId="10941" xr:uid="{00000000-0005-0000-0000-0000961D0000}"/>
    <cellStyle name="Date 10 6" xfId="10942" xr:uid="{00000000-0005-0000-0000-0000971D0000}"/>
    <cellStyle name="Date 10 6 2" xfId="10943" xr:uid="{00000000-0005-0000-0000-0000981D0000}"/>
    <cellStyle name="Date 10 7" xfId="10944" xr:uid="{00000000-0005-0000-0000-0000991D0000}"/>
    <cellStyle name="Date 10 7 2" xfId="10945" xr:uid="{00000000-0005-0000-0000-00009A1D0000}"/>
    <cellStyle name="Date 10 8" xfId="10946" xr:uid="{00000000-0005-0000-0000-00009B1D0000}"/>
    <cellStyle name="Date 10 8 2" xfId="10947" xr:uid="{00000000-0005-0000-0000-00009C1D0000}"/>
    <cellStyle name="Date 10 9" xfId="10948" xr:uid="{00000000-0005-0000-0000-00009D1D0000}"/>
    <cellStyle name="Date 10 9 2" xfId="10949" xr:uid="{00000000-0005-0000-0000-00009E1D0000}"/>
    <cellStyle name="Date 11" xfId="518" xr:uid="{00000000-0005-0000-0000-00009F1D0000}"/>
    <cellStyle name="Date 11 10" xfId="10950" xr:uid="{00000000-0005-0000-0000-0000A01D0000}"/>
    <cellStyle name="Date 11 2" xfId="10951" xr:uid="{00000000-0005-0000-0000-0000A11D0000}"/>
    <cellStyle name="Date 11 2 10" xfId="10952" xr:uid="{00000000-0005-0000-0000-0000A21D0000}"/>
    <cellStyle name="Date 11 2 2" xfId="10953" xr:uid="{00000000-0005-0000-0000-0000A31D0000}"/>
    <cellStyle name="Date 11 2 2 2" xfId="10954" xr:uid="{00000000-0005-0000-0000-0000A41D0000}"/>
    <cellStyle name="Date 11 2 2 2 2" xfId="10955" xr:uid="{00000000-0005-0000-0000-0000A51D0000}"/>
    <cellStyle name="Date 11 2 2 2 2 2" xfId="10956" xr:uid="{00000000-0005-0000-0000-0000A61D0000}"/>
    <cellStyle name="Date 11 2 2 2 2 2 2" xfId="10957" xr:uid="{00000000-0005-0000-0000-0000A71D0000}"/>
    <cellStyle name="Date 11 2 2 2 2 2 2 2" xfId="10958" xr:uid="{00000000-0005-0000-0000-0000A81D0000}"/>
    <cellStyle name="Date 11 2 2 2 2 2 3" xfId="10959" xr:uid="{00000000-0005-0000-0000-0000A91D0000}"/>
    <cellStyle name="Date 11 2 2 2 2 3" xfId="10960" xr:uid="{00000000-0005-0000-0000-0000AA1D0000}"/>
    <cellStyle name="Date 11 2 2 2 2 3 2" xfId="10961" xr:uid="{00000000-0005-0000-0000-0000AB1D0000}"/>
    <cellStyle name="Date 11 2 2 2 2 4" xfId="10962" xr:uid="{00000000-0005-0000-0000-0000AC1D0000}"/>
    <cellStyle name="Date 11 2 2 2 2 4 2" xfId="10963" xr:uid="{00000000-0005-0000-0000-0000AD1D0000}"/>
    <cellStyle name="Date 11 2 2 2 2 5" xfId="10964" xr:uid="{00000000-0005-0000-0000-0000AE1D0000}"/>
    <cellStyle name="Date 11 2 2 2 3" xfId="10965" xr:uid="{00000000-0005-0000-0000-0000AF1D0000}"/>
    <cellStyle name="Date 11 2 2 2 3 2" xfId="10966" xr:uid="{00000000-0005-0000-0000-0000B01D0000}"/>
    <cellStyle name="Date 11 2 2 2 3 2 2" xfId="10967" xr:uid="{00000000-0005-0000-0000-0000B11D0000}"/>
    <cellStyle name="Date 11 2 2 2 3 3" xfId="10968" xr:uid="{00000000-0005-0000-0000-0000B21D0000}"/>
    <cellStyle name="Date 11 2 2 2 4" xfId="10969" xr:uid="{00000000-0005-0000-0000-0000B31D0000}"/>
    <cellStyle name="Date 11 2 2 2 4 2" xfId="10970" xr:uid="{00000000-0005-0000-0000-0000B41D0000}"/>
    <cellStyle name="Date 11 2 2 2 5" xfId="10971" xr:uid="{00000000-0005-0000-0000-0000B51D0000}"/>
    <cellStyle name="Date 11 2 2 2 5 2" xfId="10972" xr:uid="{00000000-0005-0000-0000-0000B61D0000}"/>
    <cellStyle name="Date 11 2 2 2 6" xfId="10973" xr:uid="{00000000-0005-0000-0000-0000B71D0000}"/>
    <cellStyle name="Date 11 2 2 3" xfId="10974" xr:uid="{00000000-0005-0000-0000-0000B81D0000}"/>
    <cellStyle name="Date 11 2 2 3 2" xfId="10975" xr:uid="{00000000-0005-0000-0000-0000B91D0000}"/>
    <cellStyle name="Date 11 2 2 3 2 2" xfId="10976" xr:uid="{00000000-0005-0000-0000-0000BA1D0000}"/>
    <cellStyle name="Date 11 2 2 3 2 2 2" xfId="10977" xr:uid="{00000000-0005-0000-0000-0000BB1D0000}"/>
    <cellStyle name="Date 11 2 2 3 2 2 2 2" xfId="10978" xr:uid="{00000000-0005-0000-0000-0000BC1D0000}"/>
    <cellStyle name="Date 11 2 2 3 2 2 3" xfId="10979" xr:uid="{00000000-0005-0000-0000-0000BD1D0000}"/>
    <cellStyle name="Date 11 2 2 3 2 3" xfId="10980" xr:uid="{00000000-0005-0000-0000-0000BE1D0000}"/>
    <cellStyle name="Date 11 2 2 3 2 3 2" xfId="10981" xr:uid="{00000000-0005-0000-0000-0000BF1D0000}"/>
    <cellStyle name="Date 11 2 2 3 2 4" xfId="10982" xr:uid="{00000000-0005-0000-0000-0000C01D0000}"/>
    <cellStyle name="Date 11 2 2 3 2 4 2" xfId="10983" xr:uid="{00000000-0005-0000-0000-0000C11D0000}"/>
    <cellStyle name="Date 11 2 2 3 2 5" xfId="10984" xr:uid="{00000000-0005-0000-0000-0000C21D0000}"/>
    <cellStyle name="Date 11 2 2 3 3" xfId="10985" xr:uid="{00000000-0005-0000-0000-0000C31D0000}"/>
    <cellStyle name="Date 11 2 2 3 3 2" xfId="10986" xr:uid="{00000000-0005-0000-0000-0000C41D0000}"/>
    <cellStyle name="Date 11 2 2 3 3 2 2" xfId="10987" xr:uid="{00000000-0005-0000-0000-0000C51D0000}"/>
    <cellStyle name="Date 11 2 2 3 3 3" xfId="10988" xr:uid="{00000000-0005-0000-0000-0000C61D0000}"/>
    <cellStyle name="Date 11 2 2 3 4" xfId="10989" xr:uid="{00000000-0005-0000-0000-0000C71D0000}"/>
    <cellStyle name="Date 11 2 2 3 4 2" xfId="10990" xr:uid="{00000000-0005-0000-0000-0000C81D0000}"/>
    <cellStyle name="Date 11 2 2 3 5" xfId="10991" xr:uid="{00000000-0005-0000-0000-0000C91D0000}"/>
    <cellStyle name="Date 11 2 2 3 5 2" xfId="10992" xr:uid="{00000000-0005-0000-0000-0000CA1D0000}"/>
    <cellStyle name="Date 11 2 2 3 6" xfId="10993" xr:uid="{00000000-0005-0000-0000-0000CB1D0000}"/>
    <cellStyle name="Date 11 2 2 4" xfId="10994" xr:uid="{00000000-0005-0000-0000-0000CC1D0000}"/>
    <cellStyle name="Date 11 2 2 4 2" xfId="10995" xr:uid="{00000000-0005-0000-0000-0000CD1D0000}"/>
    <cellStyle name="Date 11 2 2 4 2 2" xfId="10996" xr:uid="{00000000-0005-0000-0000-0000CE1D0000}"/>
    <cellStyle name="Date 11 2 2 4 2 2 2" xfId="10997" xr:uid="{00000000-0005-0000-0000-0000CF1D0000}"/>
    <cellStyle name="Date 11 2 2 4 2 3" xfId="10998" xr:uid="{00000000-0005-0000-0000-0000D01D0000}"/>
    <cellStyle name="Date 11 2 2 4 3" xfId="10999" xr:uid="{00000000-0005-0000-0000-0000D11D0000}"/>
    <cellStyle name="Date 11 2 2 4 3 2" xfId="11000" xr:uid="{00000000-0005-0000-0000-0000D21D0000}"/>
    <cellStyle name="Date 11 2 2 4 4" xfId="11001" xr:uid="{00000000-0005-0000-0000-0000D31D0000}"/>
    <cellStyle name="Date 11 2 2 4 4 2" xfId="11002" xr:uid="{00000000-0005-0000-0000-0000D41D0000}"/>
    <cellStyle name="Date 11 2 2 4 5" xfId="11003" xr:uid="{00000000-0005-0000-0000-0000D51D0000}"/>
    <cellStyle name="Date 11 2 2 5" xfId="11004" xr:uid="{00000000-0005-0000-0000-0000D61D0000}"/>
    <cellStyle name="Date 11 2 2 5 2" xfId="11005" xr:uid="{00000000-0005-0000-0000-0000D71D0000}"/>
    <cellStyle name="Date 11 2 2 5 2 2" xfId="11006" xr:uid="{00000000-0005-0000-0000-0000D81D0000}"/>
    <cellStyle name="Date 11 2 2 5 2 2 2" xfId="11007" xr:uid="{00000000-0005-0000-0000-0000D91D0000}"/>
    <cellStyle name="Date 11 2 2 5 2 3" xfId="11008" xr:uid="{00000000-0005-0000-0000-0000DA1D0000}"/>
    <cellStyle name="Date 11 2 2 5 3" xfId="11009" xr:uid="{00000000-0005-0000-0000-0000DB1D0000}"/>
    <cellStyle name="Date 11 2 2 5 3 2" xfId="11010" xr:uid="{00000000-0005-0000-0000-0000DC1D0000}"/>
    <cellStyle name="Date 11 2 2 5 4" xfId="11011" xr:uid="{00000000-0005-0000-0000-0000DD1D0000}"/>
    <cellStyle name="Date 11 2 2 5 4 2" xfId="11012" xr:uid="{00000000-0005-0000-0000-0000DE1D0000}"/>
    <cellStyle name="Date 11 2 2 5 5" xfId="11013" xr:uid="{00000000-0005-0000-0000-0000DF1D0000}"/>
    <cellStyle name="Date 11 2 2 6" xfId="11014" xr:uid="{00000000-0005-0000-0000-0000E01D0000}"/>
    <cellStyle name="Date 11 2 2 6 2" xfId="11015" xr:uid="{00000000-0005-0000-0000-0000E11D0000}"/>
    <cellStyle name="Date 11 2 2 6 2 2" xfId="11016" xr:uid="{00000000-0005-0000-0000-0000E21D0000}"/>
    <cellStyle name="Date 11 2 2 6 3" xfId="11017" xr:uid="{00000000-0005-0000-0000-0000E31D0000}"/>
    <cellStyle name="Date 11 2 2 7" xfId="11018" xr:uid="{00000000-0005-0000-0000-0000E41D0000}"/>
    <cellStyle name="Date 11 2 2 7 2" xfId="11019" xr:uid="{00000000-0005-0000-0000-0000E51D0000}"/>
    <cellStyle name="Date 11 2 2 8" xfId="11020" xr:uid="{00000000-0005-0000-0000-0000E61D0000}"/>
    <cellStyle name="Date 11 2 2 8 2" xfId="11021" xr:uid="{00000000-0005-0000-0000-0000E71D0000}"/>
    <cellStyle name="Date 11 2 2 9" xfId="11022" xr:uid="{00000000-0005-0000-0000-0000E81D0000}"/>
    <cellStyle name="Date 11 2 3" xfId="11023" xr:uid="{00000000-0005-0000-0000-0000E91D0000}"/>
    <cellStyle name="Date 11 2 3 2" xfId="11024" xr:uid="{00000000-0005-0000-0000-0000EA1D0000}"/>
    <cellStyle name="Date 11 2 3 2 2" xfId="11025" xr:uid="{00000000-0005-0000-0000-0000EB1D0000}"/>
    <cellStyle name="Date 11 2 3 2 2 2" xfId="11026" xr:uid="{00000000-0005-0000-0000-0000EC1D0000}"/>
    <cellStyle name="Date 11 2 3 2 2 2 2" xfId="11027" xr:uid="{00000000-0005-0000-0000-0000ED1D0000}"/>
    <cellStyle name="Date 11 2 3 2 2 3" xfId="11028" xr:uid="{00000000-0005-0000-0000-0000EE1D0000}"/>
    <cellStyle name="Date 11 2 3 2 3" xfId="11029" xr:uid="{00000000-0005-0000-0000-0000EF1D0000}"/>
    <cellStyle name="Date 11 2 3 2 3 2" xfId="11030" xr:uid="{00000000-0005-0000-0000-0000F01D0000}"/>
    <cellStyle name="Date 11 2 3 2 4" xfId="11031" xr:uid="{00000000-0005-0000-0000-0000F11D0000}"/>
    <cellStyle name="Date 11 2 3 2 4 2" xfId="11032" xr:uid="{00000000-0005-0000-0000-0000F21D0000}"/>
    <cellStyle name="Date 11 2 3 2 5" xfId="11033" xr:uid="{00000000-0005-0000-0000-0000F31D0000}"/>
    <cellStyle name="Date 11 2 3 3" xfId="11034" xr:uid="{00000000-0005-0000-0000-0000F41D0000}"/>
    <cellStyle name="Date 11 2 3 3 2" xfId="11035" xr:uid="{00000000-0005-0000-0000-0000F51D0000}"/>
    <cellStyle name="Date 11 2 3 3 2 2" xfId="11036" xr:uid="{00000000-0005-0000-0000-0000F61D0000}"/>
    <cellStyle name="Date 11 2 3 3 3" xfId="11037" xr:uid="{00000000-0005-0000-0000-0000F71D0000}"/>
    <cellStyle name="Date 11 2 3 4" xfId="11038" xr:uid="{00000000-0005-0000-0000-0000F81D0000}"/>
    <cellStyle name="Date 11 2 3 4 2" xfId="11039" xr:uid="{00000000-0005-0000-0000-0000F91D0000}"/>
    <cellStyle name="Date 11 2 3 5" xfId="11040" xr:uid="{00000000-0005-0000-0000-0000FA1D0000}"/>
    <cellStyle name="Date 11 2 3 5 2" xfId="11041" xr:uid="{00000000-0005-0000-0000-0000FB1D0000}"/>
    <cellStyle name="Date 11 2 3 6" xfId="11042" xr:uid="{00000000-0005-0000-0000-0000FC1D0000}"/>
    <cellStyle name="Date 11 2 4" xfId="11043" xr:uid="{00000000-0005-0000-0000-0000FD1D0000}"/>
    <cellStyle name="Date 11 2 4 2" xfId="11044" xr:uid="{00000000-0005-0000-0000-0000FE1D0000}"/>
    <cellStyle name="Date 11 2 4 2 2" xfId="11045" xr:uid="{00000000-0005-0000-0000-0000FF1D0000}"/>
    <cellStyle name="Date 11 2 4 2 2 2" xfId="11046" xr:uid="{00000000-0005-0000-0000-0000001E0000}"/>
    <cellStyle name="Date 11 2 4 2 3" xfId="11047" xr:uid="{00000000-0005-0000-0000-0000011E0000}"/>
    <cellStyle name="Date 11 2 4 3" xfId="11048" xr:uid="{00000000-0005-0000-0000-0000021E0000}"/>
    <cellStyle name="Date 11 2 4 3 2" xfId="11049" xr:uid="{00000000-0005-0000-0000-0000031E0000}"/>
    <cellStyle name="Date 11 2 4 4" xfId="11050" xr:uid="{00000000-0005-0000-0000-0000041E0000}"/>
    <cellStyle name="Date 11 2 4 4 2" xfId="11051" xr:uid="{00000000-0005-0000-0000-0000051E0000}"/>
    <cellStyle name="Date 11 2 4 5" xfId="11052" xr:uid="{00000000-0005-0000-0000-0000061E0000}"/>
    <cellStyle name="Date 11 2 5" xfId="11053" xr:uid="{00000000-0005-0000-0000-0000071E0000}"/>
    <cellStyle name="Date 11 2 5 2" xfId="11054" xr:uid="{00000000-0005-0000-0000-0000081E0000}"/>
    <cellStyle name="Date 11 2 6" xfId="11055" xr:uid="{00000000-0005-0000-0000-0000091E0000}"/>
    <cellStyle name="Date 11 2 6 2" xfId="11056" xr:uid="{00000000-0005-0000-0000-00000A1E0000}"/>
    <cellStyle name="Date 11 2 7" xfId="11057" xr:uid="{00000000-0005-0000-0000-00000B1E0000}"/>
    <cellStyle name="Date 11 2 7 2" xfId="11058" xr:uid="{00000000-0005-0000-0000-00000C1E0000}"/>
    <cellStyle name="Date 11 2 8" xfId="11059" xr:uid="{00000000-0005-0000-0000-00000D1E0000}"/>
    <cellStyle name="Date 11 2 8 2" xfId="11060" xr:uid="{00000000-0005-0000-0000-00000E1E0000}"/>
    <cellStyle name="Date 11 2 9" xfId="11061" xr:uid="{00000000-0005-0000-0000-00000F1E0000}"/>
    <cellStyle name="Date 11 2 9 2" xfId="11062" xr:uid="{00000000-0005-0000-0000-0000101E0000}"/>
    <cellStyle name="Date 11 3" xfId="11063" xr:uid="{00000000-0005-0000-0000-0000111E0000}"/>
    <cellStyle name="Date 11 3 2" xfId="11064" xr:uid="{00000000-0005-0000-0000-0000121E0000}"/>
    <cellStyle name="Date 11 3 2 2" xfId="11065" xr:uid="{00000000-0005-0000-0000-0000131E0000}"/>
    <cellStyle name="Date 11 3 2 2 2" xfId="11066" xr:uid="{00000000-0005-0000-0000-0000141E0000}"/>
    <cellStyle name="Date 11 3 2 2 2 2" xfId="11067" xr:uid="{00000000-0005-0000-0000-0000151E0000}"/>
    <cellStyle name="Date 11 3 2 2 2 2 2" xfId="11068" xr:uid="{00000000-0005-0000-0000-0000161E0000}"/>
    <cellStyle name="Date 11 3 2 2 2 3" xfId="11069" xr:uid="{00000000-0005-0000-0000-0000171E0000}"/>
    <cellStyle name="Date 11 3 2 2 3" xfId="11070" xr:uid="{00000000-0005-0000-0000-0000181E0000}"/>
    <cellStyle name="Date 11 3 2 2 3 2" xfId="11071" xr:uid="{00000000-0005-0000-0000-0000191E0000}"/>
    <cellStyle name="Date 11 3 2 2 4" xfId="11072" xr:uid="{00000000-0005-0000-0000-00001A1E0000}"/>
    <cellStyle name="Date 11 3 2 2 4 2" xfId="11073" xr:uid="{00000000-0005-0000-0000-00001B1E0000}"/>
    <cellStyle name="Date 11 3 2 2 5" xfId="11074" xr:uid="{00000000-0005-0000-0000-00001C1E0000}"/>
    <cellStyle name="Date 11 3 2 3" xfId="11075" xr:uid="{00000000-0005-0000-0000-00001D1E0000}"/>
    <cellStyle name="Date 11 3 2 3 2" xfId="11076" xr:uid="{00000000-0005-0000-0000-00001E1E0000}"/>
    <cellStyle name="Date 11 3 2 3 2 2" xfId="11077" xr:uid="{00000000-0005-0000-0000-00001F1E0000}"/>
    <cellStyle name="Date 11 3 2 3 3" xfId="11078" xr:uid="{00000000-0005-0000-0000-0000201E0000}"/>
    <cellStyle name="Date 11 3 2 4" xfId="11079" xr:uid="{00000000-0005-0000-0000-0000211E0000}"/>
    <cellStyle name="Date 11 3 2 4 2" xfId="11080" xr:uid="{00000000-0005-0000-0000-0000221E0000}"/>
    <cellStyle name="Date 11 3 2 5" xfId="11081" xr:uid="{00000000-0005-0000-0000-0000231E0000}"/>
    <cellStyle name="Date 11 3 2 5 2" xfId="11082" xr:uid="{00000000-0005-0000-0000-0000241E0000}"/>
    <cellStyle name="Date 11 3 2 6" xfId="11083" xr:uid="{00000000-0005-0000-0000-0000251E0000}"/>
    <cellStyle name="Date 11 3 3" xfId="11084" xr:uid="{00000000-0005-0000-0000-0000261E0000}"/>
    <cellStyle name="Date 11 3 3 2" xfId="11085" xr:uid="{00000000-0005-0000-0000-0000271E0000}"/>
    <cellStyle name="Date 11 3 3 2 2" xfId="11086" xr:uid="{00000000-0005-0000-0000-0000281E0000}"/>
    <cellStyle name="Date 11 3 3 2 2 2" xfId="11087" xr:uid="{00000000-0005-0000-0000-0000291E0000}"/>
    <cellStyle name="Date 11 3 3 2 2 2 2" xfId="11088" xr:uid="{00000000-0005-0000-0000-00002A1E0000}"/>
    <cellStyle name="Date 11 3 3 2 2 3" xfId="11089" xr:uid="{00000000-0005-0000-0000-00002B1E0000}"/>
    <cellStyle name="Date 11 3 3 2 3" xfId="11090" xr:uid="{00000000-0005-0000-0000-00002C1E0000}"/>
    <cellStyle name="Date 11 3 3 2 3 2" xfId="11091" xr:uid="{00000000-0005-0000-0000-00002D1E0000}"/>
    <cellStyle name="Date 11 3 3 2 4" xfId="11092" xr:uid="{00000000-0005-0000-0000-00002E1E0000}"/>
    <cellStyle name="Date 11 3 3 2 4 2" xfId="11093" xr:uid="{00000000-0005-0000-0000-00002F1E0000}"/>
    <cellStyle name="Date 11 3 3 2 5" xfId="11094" xr:uid="{00000000-0005-0000-0000-0000301E0000}"/>
    <cellStyle name="Date 11 3 3 3" xfId="11095" xr:uid="{00000000-0005-0000-0000-0000311E0000}"/>
    <cellStyle name="Date 11 3 3 3 2" xfId="11096" xr:uid="{00000000-0005-0000-0000-0000321E0000}"/>
    <cellStyle name="Date 11 3 3 3 2 2" xfId="11097" xr:uid="{00000000-0005-0000-0000-0000331E0000}"/>
    <cellStyle name="Date 11 3 3 3 3" xfId="11098" xr:uid="{00000000-0005-0000-0000-0000341E0000}"/>
    <cellStyle name="Date 11 3 3 4" xfId="11099" xr:uid="{00000000-0005-0000-0000-0000351E0000}"/>
    <cellStyle name="Date 11 3 3 4 2" xfId="11100" xr:uid="{00000000-0005-0000-0000-0000361E0000}"/>
    <cellStyle name="Date 11 3 3 5" xfId="11101" xr:uid="{00000000-0005-0000-0000-0000371E0000}"/>
    <cellStyle name="Date 11 3 3 5 2" xfId="11102" xr:uid="{00000000-0005-0000-0000-0000381E0000}"/>
    <cellStyle name="Date 11 3 3 6" xfId="11103" xr:uid="{00000000-0005-0000-0000-0000391E0000}"/>
    <cellStyle name="Date 11 3 4" xfId="11104" xr:uid="{00000000-0005-0000-0000-00003A1E0000}"/>
    <cellStyle name="Date 11 3 4 2" xfId="11105" xr:uid="{00000000-0005-0000-0000-00003B1E0000}"/>
    <cellStyle name="Date 11 3 4 2 2" xfId="11106" xr:uid="{00000000-0005-0000-0000-00003C1E0000}"/>
    <cellStyle name="Date 11 3 4 2 2 2" xfId="11107" xr:uid="{00000000-0005-0000-0000-00003D1E0000}"/>
    <cellStyle name="Date 11 3 4 2 3" xfId="11108" xr:uid="{00000000-0005-0000-0000-00003E1E0000}"/>
    <cellStyle name="Date 11 3 4 3" xfId="11109" xr:uid="{00000000-0005-0000-0000-00003F1E0000}"/>
    <cellStyle name="Date 11 3 4 3 2" xfId="11110" xr:uid="{00000000-0005-0000-0000-0000401E0000}"/>
    <cellStyle name="Date 11 3 4 4" xfId="11111" xr:uid="{00000000-0005-0000-0000-0000411E0000}"/>
    <cellStyle name="Date 11 3 4 4 2" xfId="11112" xr:uid="{00000000-0005-0000-0000-0000421E0000}"/>
    <cellStyle name="Date 11 3 4 5" xfId="11113" xr:uid="{00000000-0005-0000-0000-0000431E0000}"/>
    <cellStyle name="Date 11 3 5" xfId="11114" xr:uid="{00000000-0005-0000-0000-0000441E0000}"/>
    <cellStyle name="Date 11 3 5 2" xfId="11115" xr:uid="{00000000-0005-0000-0000-0000451E0000}"/>
    <cellStyle name="Date 11 3 5 2 2" xfId="11116" xr:uid="{00000000-0005-0000-0000-0000461E0000}"/>
    <cellStyle name="Date 11 3 5 2 2 2" xfId="11117" xr:uid="{00000000-0005-0000-0000-0000471E0000}"/>
    <cellStyle name="Date 11 3 5 2 3" xfId="11118" xr:uid="{00000000-0005-0000-0000-0000481E0000}"/>
    <cellStyle name="Date 11 3 5 3" xfId="11119" xr:uid="{00000000-0005-0000-0000-0000491E0000}"/>
    <cellStyle name="Date 11 3 5 3 2" xfId="11120" xr:uid="{00000000-0005-0000-0000-00004A1E0000}"/>
    <cellStyle name="Date 11 3 5 4" xfId="11121" xr:uid="{00000000-0005-0000-0000-00004B1E0000}"/>
    <cellStyle name="Date 11 3 5 4 2" xfId="11122" xr:uid="{00000000-0005-0000-0000-00004C1E0000}"/>
    <cellStyle name="Date 11 3 5 5" xfId="11123" xr:uid="{00000000-0005-0000-0000-00004D1E0000}"/>
    <cellStyle name="Date 11 3 6" xfId="11124" xr:uid="{00000000-0005-0000-0000-00004E1E0000}"/>
    <cellStyle name="Date 11 3 6 2" xfId="11125" xr:uid="{00000000-0005-0000-0000-00004F1E0000}"/>
    <cellStyle name="Date 11 3 7" xfId="11126" xr:uid="{00000000-0005-0000-0000-0000501E0000}"/>
    <cellStyle name="Date 11 3 7 2" xfId="11127" xr:uid="{00000000-0005-0000-0000-0000511E0000}"/>
    <cellStyle name="Date 11 3 8" xfId="11128" xr:uid="{00000000-0005-0000-0000-0000521E0000}"/>
    <cellStyle name="Date 11 4" xfId="11129" xr:uid="{00000000-0005-0000-0000-0000531E0000}"/>
    <cellStyle name="Date 11 4 2" xfId="11130" xr:uid="{00000000-0005-0000-0000-0000541E0000}"/>
    <cellStyle name="Date 11 4 2 2" xfId="11131" xr:uid="{00000000-0005-0000-0000-0000551E0000}"/>
    <cellStyle name="Date 11 4 2 2 2" xfId="11132" xr:uid="{00000000-0005-0000-0000-0000561E0000}"/>
    <cellStyle name="Date 11 4 2 2 2 2" xfId="11133" xr:uid="{00000000-0005-0000-0000-0000571E0000}"/>
    <cellStyle name="Date 11 4 2 2 3" xfId="11134" xr:uid="{00000000-0005-0000-0000-0000581E0000}"/>
    <cellStyle name="Date 11 4 2 3" xfId="11135" xr:uid="{00000000-0005-0000-0000-0000591E0000}"/>
    <cellStyle name="Date 11 4 2 3 2" xfId="11136" xr:uid="{00000000-0005-0000-0000-00005A1E0000}"/>
    <cellStyle name="Date 11 4 2 4" xfId="11137" xr:uid="{00000000-0005-0000-0000-00005B1E0000}"/>
    <cellStyle name="Date 11 4 2 4 2" xfId="11138" xr:uid="{00000000-0005-0000-0000-00005C1E0000}"/>
    <cellStyle name="Date 11 4 2 5" xfId="11139" xr:uid="{00000000-0005-0000-0000-00005D1E0000}"/>
    <cellStyle name="Date 11 4 3" xfId="11140" xr:uid="{00000000-0005-0000-0000-00005E1E0000}"/>
    <cellStyle name="Date 11 4 3 2" xfId="11141" xr:uid="{00000000-0005-0000-0000-00005F1E0000}"/>
    <cellStyle name="Date 11 4 3 2 2" xfId="11142" xr:uid="{00000000-0005-0000-0000-0000601E0000}"/>
    <cellStyle name="Date 11 4 3 3" xfId="11143" xr:uid="{00000000-0005-0000-0000-0000611E0000}"/>
    <cellStyle name="Date 11 4 4" xfId="11144" xr:uid="{00000000-0005-0000-0000-0000621E0000}"/>
    <cellStyle name="Date 11 4 4 2" xfId="11145" xr:uid="{00000000-0005-0000-0000-0000631E0000}"/>
    <cellStyle name="Date 11 4 5" xfId="11146" xr:uid="{00000000-0005-0000-0000-0000641E0000}"/>
    <cellStyle name="Date 11 4 5 2" xfId="11147" xr:uid="{00000000-0005-0000-0000-0000651E0000}"/>
    <cellStyle name="Date 11 4 6" xfId="11148" xr:uid="{00000000-0005-0000-0000-0000661E0000}"/>
    <cellStyle name="Date 11 5" xfId="11149" xr:uid="{00000000-0005-0000-0000-0000671E0000}"/>
    <cellStyle name="Date 11 5 2" xfId="11150" xr:uid="{00000000-0005-0000-0000-0000681E0000}"/>
    <cellStyle name="Date 11 5 2 2" xfId="11151" xr:uid="{00000000-0005-0000-0000-0000691E0000}"/>
    <cellStyle name="Date 11 5 2 2 2" xfId="11152" xr:uid="{00000000-0005-0000-0000-00006A1E0000}"/>
    <cellStyle name="Date 11 5 2 3" xfId="11153" xr:uid="{00000000-0005-0000-0000-00006B1E0000}"/>
    <cellStyle name="Date 11 5 3" xfId="11154" xr:uid="{00000000-0005-0000-0000-00006C1E0000}"/>
    <cellStyle name="Date 11 5 3 2" xfId="11155" xr:uid="{00000000-0005-0000-0000-00006D1E0000}"/>
    <cellStyle name="Date 11 5 4" xfId="11156" xr:uid="{00000000-0005-0000-0000-00006E1E0000}"/>
    <cellStyle name="Date 11 5 4 2" xfId="11157" xr:uid="{00000000-0005-0000-0000-00006F1E0000}"/>
    <cellStyle name="Date 11 5 5" xfId="11158" xr:uid="{00000000-0005-0000-0000-0000701E0000}"/>
    <cellStyle name="Date 11 6" xfId="11159" xr:uid="{00000000-0005-0000-0000-0000711E0000}"/>
    <cellStyle name="Date 11 6 2" xfId="11160" xr:uid="{00000000-0005-0000-0000-0000721E0000}"/>
    <cellStyle name="Date 11 7" xfId="11161" xr:uid="{00000000-0005-0000-0000-0000731E0000}"/>
    <cellStyle name="Date 11 7 2" xfId="11162" xr:uid="{00000000-0005-0000-0000-0000741E0000}"/>
    <cellStyle name="Date 11 8" xfId="11163" xr:uid="{00000000-0005-0000-0000-0000751E0000}"/>
    <cellStyle name="Date 11 8 2" xfId="11164" xr:uid="{00000000-0005-0000-0000-0000761E0000}"/>
    <cellStyle name="Date 11 9" xfId="11165" xr:uid="{00000000-0005-0000-0000-0000771E0000}"/>
    <cellStyle name="Date 12" xfId="519" xr:uid="{00000000-0005-0000-0000-0000781E0000}"/>
    <cellStyle name="Date 12 10" xfId="11167" xr:uid="{00000000-0005-0000-0000-0000791E0000}"/>
    <cellStyle name="Date 12 11" xfId="11166" xr:uid="{00000000-0005-0000-0000-00007A1E0000}"/>
    <cellStyle name="Date 12 2" xfId="11168" xr:uid="{00000000-0005-0000-0000-00007B1E0000}"/>
    <cellStyle name="Date 12 2 2" xfId="11169" xr:uid="{00000000-0005-0000-0000-00007C1E0000}"/>
    <cellStyle name="Date 12 2 2 2" xfId="11170" xr:uid="{00000000-0005-0000-0000-00007D1E0000}"/>
    <cellStyle name="Date 12 2 2 2 2" xfId="11171" xr:uid="{00000000-0005-0000-0000-00007E1E0000}"/>
    <cellStyle name="Date 12 2 2 2 2 2" xfId="11172" xr:uid="{00000000-0005-0000-0000-00007F1E0000}"/>
    <cellStyle name="Date 12 2 2 2 2 2 2" xfId="11173" xr:uid="{00000000-0005-0000-0000-0000801E0000}"/>
    <cellStyle name="Date 12 2 2 2 2 3" xfId="11174" xr:uid="{00000000-0005-0000-0000-0000811E0000}"/>
    <cellStyle name="Date 12 2 2 2 3" xfId="11175" xr:uid="{00000000-0005-0000-0000-0000821E0000}"/>
    <cellStyle name="Date 12 2 2 2 3 2" xfId="11176" xr:uid="{00000000-0005-0000-0000-0000831E0000}"/>
    <cellStyle name="Date 12 2 2 2 4" xfId="11177" xr:uid="{00000000-0005-0000-0000-0000841E0000}"/>
    <cellStyle name="Date 12 2 2 2 4 2" xfId="11178" xr:uid="{00000000-0005-0000-0000-0000851E0000}"/>
    <cellStyle name="Date 12 2 2 2 5" xfId="11179" xr:uid="{00000000-0005-0000-0000-0000861E0000}"/>
    <cellStyle name="Date 12 2 2 3" xfId="11180" xr:uid="{00000000-0005-0000-0000-0000871E0000}"/>
    <cellStyle name="Date 12 2 2 3 2" xfId="11181" xr:uid="{00000000-0005-0000-0000-0000881E0000}"/>
    <cellStyle name="Date 12 2 2 3 2 2" xfId="11182" xr:uid="{00000000-0005-0000-0000-0000891E0000}"/>
    <cellStyle name="Date 12 2 2 3 3" xfId="11183" xr:uid="{00000000-0005-0000-0000-00008A1E0000}"/>
    <cellStyle name="Date 12 2 2 4" xfId="11184" xr:uid="{00000000-0005-0000-0000-00008B1E0000}"/>
    <cellStyle name="Date 12 2 2 4 2" xfId="11185" xr:uid="{00000000-0005-0000-0000-00008C1E0000}"/>
    <cellStyle name="Date 12 2 2 5" xfId="11186" xr:uid="{00000000-0005-0000-0000-00008D1E0000}"/>
    <cellStyle name="Date 12 2 2 5 2" xfId="11187" xr:uid="{00000000-0005-0000-0000-00008E1E0000}"/>
    <cellStyle name="Date 12 2 2 6" xfId="11188" xr:uid="{00000000-0005-0000-0000-00008F1E0000}"/>
    <cellStyle name="Date 12 2 3" xfId="11189" xr:uid="{00000000-0005-0000-0000-0000901E0000}"/>
    <cellStyle name="Date 12 2 3 2" xfId="11190" xr:uid="{00000000-0005-0000-0000-0000911E0000}"/>
    <cellStyle name="Date 12 2 3 2 2" xfId="11191" xr:uid="{00000000-0005-0000-0000-0000921E0000}"/>
    <cellStyle name="Date 12 2 3 2 2 2" xfId="11192" xr:uid="{00000000-0005-0000-0000-0000931E0000}"/>
    <cellStyle name="Date 12 2 3 2 2 2 2" xfId="11193" xr:uid="{00000000-0005-0000-0000-0000941E0000}"/>
    <cellStyle name="Date 12 2 3 2 2 3" xfId="11194" xr:uid="{00000000-0005-0000-0000-0000951E0000}"/>
    <cellStyle name="Date 12 2 3 2 3" xfId="11195" xr:uid="{00000000-0005-0000-0000-0000961E0000}"/>
    <cellStyle name="Date 12 2 3 2 3 2" xfId="11196" xr:uid="{00000000-0005-0000-0000-0000971E0000}"/>
    <cellStyle name="Date 12 2 3 2 4" xfId="11197" xr:uid="{00000000-0005-0000-0000-0000981E0000}"/>
    <cellStyle name="Date 12 2 3 2 4 2" xfId="11198" xr:uid="{00000000-0005-0000-0000-0000991E0000}"/>
    <cellStyle name="Date 12 2 3 2 5" xfId="11199" xr:uid="{00000000-0005-0000-0000-00009A1E0000}"/>
    <cellStyle name="Date 12 2 3 3" xfId="11200" xr:uid="{00000000-0005-0000-0000-00009B1E0000}"/>
    <cellStyle name="Date 12 2 3 3 2" xfId="11201" xr:uid="{00000000-0005-0000-0000-00009C1E0000}"/>
    <cellStyle name="Date 12 2 3 3 2 2" xfId="11202" xr:uid="{00000000-0005-0000-0000-00009D1E0000}"/>
    <cellStyle name="Date 12 2 3 3 3" xfId="11203" xr:uid="{00000000-0005-0000-0000-00009E1E0000}"/>
    <cellStyle name="Date 12 2 3 4" xfId="11204" xr:uid="{00000000-0005-0000-0000-00009F1E0000}"/>
    <cellStyle name="Date 12 2 3 4 2" xfId="11205" xr:uid="{00000000-0005-0000-0000-0000A01E0000}"/>
    <cellStyle name="Date 12 2 3 5" xfId="11206" xr:uid="{00000000-0005-0000-0000-0000A11E0000}"/>
    <cellStyle name="Date 12 2 3 5 2" xfId="11207" xr:uid="{00000000-0005-0000-0000-0000A21E0000}"/>
    <cellStyle name="Date 12 2 3 6" xfId="11208" xr:uid="{00000000-0005-0000-0000-0000A31E0000}"/>
    <cellStyle name="Date 12 2 4" xfId="11209" xr:uid="{00000000-0005-0000-0000-0000A41E0000}"/>
    <cellStyle name="Date 12 2 4 2" xfId="11210" xr:uid="{00000000-0005-0000-0000-0000A51E0000}"/>
    <cellStyle name="Date 12 2 4 2 2" xfId="11211" xr:uid="{00000000-0005-0000-0000-0000A61E0000}"/>
    <cellStyle name="Date 12 2 4 2 2 2" xfId="11212" xr:uid="{00000000-0005-0000-0000-0000A71E0000}"/>
    <cellStyle name="Date 12 2 4 2 3" xfId="11213" xr:uid="{00000000-0005-0000-0000-0000A81E0000}"/>
    <cellStyle name="Date 12 2 4 3" xfId="11214" xr:uid="{00000000-0005-0000-0000-0000A91E0000}"/>
    <cellStyle name="Date 12 2 4 3 2" xfId="11215" xr:uid="{00000000-0005-0000-0000-0000AA1E0000}"/>
    <cellStyle name="Date 12 2 4 4" xfId="11216" xr:uid="{00000000-0005-0000-0000-0000AB1E0000}"/>
    <cellStyle name="Date 12 2 4 4 2" xfId="11217" xr:uid="{00000000-0005-0000-0000-0000AC1E0000}"/>
    <cellStyle name="Date 12 2 4 5" xfId="11218" xr:uid="{00000000-0005-0000-0000-0000AD1E0000}"/>
    <cellStyle name="Date 12 2 5" xfId="11219" xr:uid="{00000000-0005-0000-0000-0000AE1E0000}"/>
    <cellStyle name="Date 12 2 5 2" xfId="11220" xr:uid="{00000000-0005-0000-0000-0000AF1E0000}"/>
    <cellStyle name="Date 12 2 5 2 2" xfId="11221" xr:uid="{00000000-0005-0000-0000-0000B01E0000}"/>
    <cellStyle name="Date 12 2 5 2 2 2" xfId="11222" xr:uid="{00000000-0005-0000-0000-0000B11E0000}"/>
    <cellStyle name="Date 12 2 5 2 3" xfId="11223" xr:uid="{00000000-0005-0000-0000-0000B21E0000}"/>
    <cellStyle name="Date 12 2 5 3" xfId="11224" xr:uid="{00000000-0005-0000-0000-0000B31E0000}"/>
    <cellStyle name="Date 12 2 5 3 2" xfId="11225" xr:uid="{00000000-0005-0000-0000-0000B41E0000}"/>
    <cellStyle name="Date 12 2 5 4" xfId="11226" xr:uid="{00000000-0005-0000-0000-0000B51E0000}"/>
    <cellStyle name="Date 12 2 5 4 2" xfId="11227" xr:uid="{00000000-0005-0000-0000-0000B61E0000}"/>
    <cellStyle name="Date 12 2 5 5" xfId="11228" xr:uid="{00000000-0005-0000-0000-0000B71E0000}"/>
    <cellStyle name="Date 12 2 6" xfId="11229" xr:uid="{00000000-0005-0000-0000-0000B81E0000}"/>
    <cellStyle name="Date 12 2 6 2" xfId="11230" xr:uid="{00000000-0005-0000-0000-0000B91E0000}"/>
    <cellStyle name="Date 12 2 6 2 2" xfId="11231" xr:uid="{00000000-0005-0000-0000-0000BA1E0000}"/>
    <cellStyle name="Date 12 2 6 3" xfId="11232" xr:uid="{00000000-0005-0000-0000-0000BB1E0000}"/>
    <cellStyle name="Date 12 2 7" xfId="11233" xr:uid="{00000000-0005-0000-0000-0000BC1E0000}"/>
    <cellStyle name="Date 12 2 7 2" xfId="11234" xr:uid="{00000000-0005-0000-0000-0000BD1E0000}"/>
    <cellStyle name="Date 12 2 8" xfId="11235" xr:uid="{00000000-0005-0000-0000-0000BE1E0000}"/>
    <cellStyle name="Date 12 2 8 2" xfId="11236" xr:uid="{00000000-0005-0000-0000-0000BF1E0000}"/>
    <cellStyle name="Date 12 2 9" xfId="11237" xr:uid="{00000000-0005-0000-0000-0000C01E0000}"/>
    <cellStyle name="Date 12 3" xfId="11238" xr:uid="{00000000-0005-0000-0000-0000C11E0000}"/>
    <cellStyle name="Date 12 3 2" xfId="11239" xr:uid="{00000000-0005-0000-0000-0000C21E0000}"/>
    <cellStyle name="Date 12 3 2 2" xfId="11240" xr:uid="{00000000-0005-0000-0000-0000C31E0000}"/>
    <cellStyle name="Date 12 3 2 2 2" xfId="11241" xr:uid="{00000000-0005-0000-0000-0000C41E0000}"/>
    <cellStyle name="Date 12 3 2 2 2 2" xfId="11242" xr:uid="{00000000-0005-0000-0000-0000C51E0000}"/>
    <cellStyle name="Date 12 3 2 2 3" xfId="11243" xr:uid="{00000000-0005-0000-0000-0000C61E0000}"/>
    <cellStyle name="Date 12 3 2 3" xfId="11244" xr:uid="{00000000-0005-0000-0000-0000C71E0000}"/>
    <cellStyle name="Date 12 3 2 3 2" xfId="11245" xr:uid="{00000000-0005-0000-0000-0000C81E0000}"/>
    <cellStyle name="Date 12 3 2 4" xfId="11246" xr:uid="{00000000-0005-0000-0000-0000C91E0000}"/>
    <cellStyle name="Date 12 3 2 4 2" xfId="11247" xr:uid="{00000000-0005-0000-0000-0000CA1E0000}"/>
    <cellStyle name="Date 12 3 2 5" xfId="11248" xr:uid="{00000000-0005-0000-0000-0000CB1E0000}"/>
    <cellStyle name="Date 12 3 3" xfId="11249" xr:uid="{00000000-0005-0000-0000-0000CC1E0000}"/>
    <cellStyle name="Date 12 3 3 2" xfId="11250" xr:uid="{00000000-0005-0000-0000-0000CD1E0000}"/>
    <cellStyle name="Date 12 3 3 2 2" xfId="11251" xr:uid="{00000000-0005-0000-0000-0000CE1E0000}"/>
    <cellStyle name="Date 12 3 3 3" xfId="11252" xr:uid="{00000000-0005-0000-0000-0000CF1E0000}"/>
    <cellStyle name="Date 12 3 4" xfId="11253" xr:uid="{00000000-0005-0000-0000-0000D01E0000}"/>
    <cellStyle name="Date 12 3 4 2" xfId="11254" xr:uid="{00000000-0005-0000-0000-0000D11E0000}"/>
    <cellStyle name="Date 12 3 5" xfId="11255" xr:uid="{00000000-0005-0000-0000-0000D21E0000}"/>
    <cellStyle name="Date 12 3 5 2" xfId="11256" xr:uid="{00000000-0005-0000-0000-0000D31E0000}"/>
    <cellStyle name="Date 12 3 6" xfId="11257" xr:uid="{00000000-0005-0000-0000-0000D41E0000}"/>
    <cellStyle name="Date 12 4" xfId="11258" xr:uid="{00000000-0005-0000-0000-0000D51E0000}"/>
    <cellStyle name="Date 12 4 2" xfId="11259" xr:uid="{00000000-0005-0000-0000-0000D61E0000}"/>
    <cellStyle name="Date 12 4 2 2" xfId="11260" xr:uid="{00000000-0005-0000-0000-0000D71E0000}"/>
    <cellStyle name="Date 12 4 2 2 2" xfId="11261" xr:uid="{00000000-0005-0000-0000-0000D81E0000}"/>
    <cellStyle name="Date 12 4 2 3" xfId="11262" xr:uid="{00000000-0005-0000-0000-0000D91E0000}"/>
    <cellStyle name="Date 12 4 3" xfId="11263" xr:uid="{00000000-0005-0000-0000-0000DA1E0000}"/>
    <cellStyle name="Date 12 4 3 2" xfId="11264" xr:uid="{00000000-0005-0000-0000-0000DB1E0000}"/>
    <cellStyle name="Date 12 4 4" xfId="11265" xr:uid="{00000000-0005-0000-0000-0000DC1E0000}"/>
    <cellStyle name="Date 12 4 4 2" xfId="11266" xr:uid="{00000000-0005-0000-0000-0000DD1E0000}"/>
    <cellStyle name="Date 12 4 5" xfId="11267" xr:uid="{00000000-0005-0000-0000-0000DE1E0000}"/>
    <cellStyle name="Date 12 5" xfId="11268" xr:uid="{00000000-0005-0000-0000-0000DF1E0000}"/>
    <cellStyle name="Date 12 5 2" xfId="11269" xr:uid="{00000000-0005-0000-0000-0000E01E0000}"/>
    <cellStyle name="Date 12 6" xfId="11270" xr:uid="{00000000-0005-0000-0000-0000E11E0000}"/>
    <cellStyle name="Date 12 6 2" xfId="11271" xr:uid="{00000000-0005-0000-0000-0000E21E0000}"/>
    <cellStyle name="Date 12 7" xfId="11272" xr:uid="{00000000-0005-0000-0000-0000E31E0000}"/>
    <cellStyle name="Date 12 7 2" xfId="11273" xr:uid="{00000000-0005-0000-0000-0000E41E0000}"/>
    <cellStyle name="Date 12 8" xfId="11274" xr:uid="{00000000-0005-0000-0000-0000E51E0000}"/>
    <cellStyle name="Date 12 8 2" xfId="11275" xr:uid="{00000000-0005-0000-0000-0000E61E0000}"/>
    <cellStyle name="Date 12 9" xfId="11276" xr:uid="{00000000-0005-0000-0000-0000E71E0000}"/>
    <cellStyle name="Date 12 9 2" xfId="11277" xr:uid="{00000000-0005-0000-0000-0000E81E0000}"/>
    <cellStyle name="Date 13" xfId="520" xr:uid="{00000000-0005-0000-0000-0000E91E0000}"/>
    <cellStyle name="Date 13 2" xfId="11279" xr:uid="{00000000-0005-0000-0000-0000EA1E0000}"/>
    <cellStyle name="Date 13 2 2" xfId="11280" xr:uid="{00000000-0005-0000-0000-0000EB1E0000}"/>
    <cellStyle name="Date 13 2 2 2" xfId="11281" xr:uid="{00000000-0005-0000-0000-0000EC1E0000}"/>
    <cellStyle name="Date 13 2 2 2 2" xfId="11282" xr:uid="{00000000-0005-0000-0000-0000ED1E0000}"/>
    <cellStyle name="Date 13 2 2 3" xfId="11283" xr:uid="{00000000-0005-0000-0000-0000EE1E0000}"/>
    <cellStyle name="Date 13 2 3" xfId="11284" xr:uid="{00000000-0005-0000-0000-0000EF1E0000}"/>
    <cellStyle name="Date 13 2 3 2" xfId="11285" xr:uid="{00000000-0005-0000-0000-0000F01E0000}"/>
    <cellStyle name="Date 13 2 4" xfId="11286" xr:uid="{00000000-0005-0000-0000-0000F11E0000}"/>
    <cellStyle name="Date 13 2 4 2" xfId="11287" xr:uid="{00000000-0005-0000-0000-0000F21E0000}"/>
    <cellStyle name="Date 13 2 5" xfId="11288" xr:uid="{00000000-0005-0000-0000-0000F31E0000}"/>
    <cellStyle name="Date 13 3" xfId="11289" xr:uid="{00000000-0005-0000-0000-0000F41E0000}"/>
    <cellStyle name="Date 13 3 2" xfId="11290" xr:uid="{00000000-0005-0000-0000-0000F51E0000}"/>
    <cellStyle name="Date 13 3 2 2" xfId="11291" xr:uid="{00000000-0005-0000-0000-0000F61E0000}"/>
    <cellStyle name="Date 13 3 3" xfId="11292" xr:uid="{00000000-0005-0000-0000-0000F71E0000}"/>
    <cellStyle name="Date 13 4" xfId="11293" xr:uid="{00000000-0005-0000-0000-0000F81E0000}"/>
    <cellStyle name="Date 13 4 2" xfId="11294" xr:uid="{00000000-0005-0000-0000-0000F91E0000}"/>
    <cellStyle name="Date 13 5" xfId="11295" xr:uid="{00000000-0005-0000-0000-0000FA1E0000}"/>
    <cellStyle name="Date 13 5 2" xfId="11296" xr:uid="{00000000-0005-0000-0000-0000FB1E0000}"/>
    <cellStyle name="Date 13 6" xfId="11297" xr:uid="{00000000-0005-0000-0000-0000FC1E0000}"/>
    <cellStyle name="Date 13 7" xfId="11278" xr:uid="{00000000-0005-0000-0000-0000FD1E0000}"/>
    <cellStyle name="Date 14" xfId="521" xr:uid="{00000000-0005-0000-0000-0000FE1E0000}"/>
    <cellStyle name="Date 14 2" xfId="11299" xr:uid="{00000000-0005-0000-0000-0000FF1E0000}"/>
    <cellStyle name="Date 14 2 2" xfId="11300" xr:uid="{00000000-0005-0000-0000-0000001F0000}"/>
    <cellStyle name="Date 14 2 2 2" xfId="11301" xr:uid="{00000000-0005-0000-0000-0000011F0000}"/>
    <cellStyle name="Date 14 2 2 2 2" xfId="11302" xr:uid="{00000000-0005-0000-0000-0000021F0000}"/>
    <cellStyle name="Date 14 2 2 3" xfId="11303" xr:uid="{00000000-0005-0000-0000-0000031F0000}"/>
    <cellStyle name="Date 14 2 3" xfId="11304" xr:uid="{00000000-0005-0000-0000-0000041F0000}"/>
    <cellStyle name="Date 14 2 3 2" xfId="11305" xr:uid="{00000000-0005-0000-0000-0000051F0000}"/>
    <cellStyle name="Date 14 2 4" xfId="11306" xr:uid="{00000000-0005-0000-0000-0000061F0000}"/>
    <cellStyle name="Date 14 2 4 2" xfId="11307" xr:uid="{00000000-0005-0000-0000-0000071F0000}"/>
    <cellStyle name="Date 14 2 5" xfId="11308" xr:uid="{00000000-0005-0000-0000-0000081F0000}"/>
    <cellStyle name="Date 14 3" xfId="11309" xr:uid="{00000000-0005-0000-0000-0000091F0000}"/>
    <cellStyle name="Date 14 3 2" xfId="11310" xr:uid="{00000000-0005-0000-0000-00000A1F0000}"/>
    <cellStyle name="Date 14 3 2 2" xfId="11311" xr:uid="{00000000-0005-0000-0000-00000B1F0000}"/>
    <cellStyle name="Date 14 3 3" xfId="11312" xr:uid="{00000000-0005-0000-0000-00000C1F0000}"/>
    <cellStyle name="Date 14 4" xfId="11313" xr:uid="{00000000-0005-0000-0000-00000D1F0000}"/>
    <cellStyle name="Date 14 4 2" xfId="11314" xr:uid="{00000000-0005-0000-0000-00000E1F0000}"/>
    <cellStyle name="Date 14 5" xfId="11315" xr:uid="{00000000-0005-0000-0000-00000F1F0000}"/>
    <cellStyle name="Date 14 5 2" xfId="11316" xr:uid="{00000000-0005-0000-0000-0000101F0000}"/>
    <cellStyle name="Date 14 6" xfId="11317" xr:uid="{00000000-0005-0000-0000-0000111F0000}"/>
    <cellStyle name="Date 14 7" xfId="11298" xr:uid="{00000000-0005-0000-0000-0000121F0000}"/>
    <cellStyle name="Date 15" xfId="522" xr:uid="{00000000-0005-0000-0000-0000131F0000}"/>
    <cellStyle name="Date 15 2" xfId="11319" xr:uid="{00000000-0005-0000-0000-0000141F0000}"/>
    <cellStyle name="Date 15 2 2" xfId="11320" xr:uid="{00000000-0005-0000-0000-0000151F0000}"/>
    <cellStyle name="Date 15 2 2 2" xfId="11321" xr:uid="{00000000-0005-0000-0000-0000161F0000}"/>
    <cellStyle name="Date 15 2 3" xfId="11322" xr:uid="{00000000-0005-0000-0000-0000171F0000}"/>
    <cellStyle name="Date 15 3" xfId="11323" xr:uid="{00000000-0005-0000-0000-0000181F0000}"/>
    <cellStyle name="Date 15 3 2" xfId="11324" xr:uid="{00000000-0005-0000-0000-0000191F0000}"/>
    <cellStyle name="Date 15 4" xfId="11325" xr:uid="{00000000-0005-0000-0000-00001A1F0000}"/>
    <cellStyle name="Date 15 4 2" xfId="11326" xr:uid="{00000000-0005-0000-0000-00001B1F0000}"/>
    <cellStyle name="Date 15 5" xfId="11327" xr:uid="{00000000-0005-0000-0000-00001C1F0000}"/>
    <cellStyle name="Date 15 6" xfId="11318" xr:uid="{00000000-0005-0000-0000-00001D1F0000}"/>
    <cellStyle name="Date 16" xfId="523" xr:uid="{00000000-0005-0000-0000-00001E1F0000}"/>
    <cellStyle name="Date 16 2" xfId="11329" xr:uid="{00000000-0005-0000-0000-00001F1F0000}"/>
    <cellStyle name="Date 16 2 2" xfId="11330" xr:uid="{00000000-0005-0000-0000-0000201F0000}"/>
    <cellStyle name="Date 16 2 2 2" xfId="11331" xr:uid="{00000000-0005-0000-0000-0000211F0000}"/>
    <cellStyle name="Date 16 2 3" xfId="11332" xr:uid="{00000000-0005-0000-0000-0000221F0000}"/>
    <cellStyle name="Date 16 3" xfId="11333" xr:uid="{00000000-0005-0000-0000-0000231F0000}"/>
    <cellStyle name="Date 16 3 2" xfId="11334" xr:uid="{00000000-0005-0000-0000-0000241F0000}"/>
    <cellStyle name="Date 16 4" xfId="11335" xr:uid="{00000000-0005-0000-0000-0000251F0000}"/>
    <cellStyle name="Date 16 4 2" xfId="11336" xr:uid="{00000000-0005-0000-0000-0000261F0000}"/>
    <cellStyle name="Date 16 5" xfId="11337" xr:uid="{00000000-0005-0000-0000-0000271F0000}"/>
    <cellStyle name="Date 16 6" xfId="11328" xr:uid="{00000000-0005-0000-0000-0000281F0000}"/>
    <cellStyle name="Date 17" xfId="524" xr:uid="{00000000-0005-0000-0000-0000291F0000}"/>
    <cellStyle name="Date 17 2" xfId="11339" xr:uid="{00000000-0005-0000-0000-00002A1F0000}"/>
    <cellStyle name="Date 17 2 2" xfId="11340" xr:uid="{00000000-0005-0000-0000-00002B1F0000}"/>
    <cellStyle name="Date 17 2 2 2" xfId="11341" xr:uid="{00000000-0005-0000-0000-00002C1F0000}"/>
    <cellStyle name="Date 17 2 3" xfId="11342" xr:uid="{00000000-0005-0000-0000-00002D1F0000}"/>
    <cellStyle name="Date 17 3" xfId="11343" xr:uid="{00000000-0005-0000-0000-00002E1F0000}"/>
    <cellStyle name="Date 17 3 2" xfId="11344" xr:uid="{00000000-0005-0000-0000-00002F1F0000}"/>
    <cellStyle name="Date 17 4" xfId="11345" xr:uid="{00000000-0005-0000-0000-0000301F0000}"/>
    <cellStyle name="Date 17 4 2" xfId="11346" xr:uid="{00000000-0005-0000-0000-0000311F0000}"/>
    <cellStyle name="Date 17 5" xfId="11347" xr:uid="{00000000-0005-0000-0000-0000321F0000}"/>
    <cellStyle name="Date 17 6" xfId="11338" xr:uid="{00000000-0005-0000-0000-0000331F0000}"/>
    <cellStyle name="Date 18" xfId="525" xr:uid="{00000000-0005-0000-0000-0000341F0000}"/>
    <cellStyle name="Date 18 2" xfId="11349" xr:uid="{00000000-0005-0000-0000-0000351F0000}"/>
    <cellStyle name="Date 18 2 2" xfId="11350" xr:uid="{00000000-0005-0000-0000-0000361F0000}"/>
    <cellStyle name="Date 18 2 2 2" xfId="11351" xr:uid="{00000000-0005-0000-0000-0000371F0000}"/>
    <cellStyle name="Date 18 2 3" xfId="11352" xr:uid="{00000000-0005-0000-0000-0000381F0000}"/>
    <cellStyle name="Date 18 3" xfId="11353" xr:uid="{00000000-0005-0000-0000-0000391F0000}"/>
    <cellStyle name="Date 18 3 2" xfId="11354" xr:uid="{00000000-0005-0000-0000-00003A1F0000}"/>
    <cellStyle name="Date 18 4" xfId="11355" xr:uid="{00000000-0005-0000-0000-00003B1F0000}"/>
    <cellStyle name="Date 18 4 2" xfId="11356" xr:uid="{00000000-0005-0000-0000-00003C1F0000}"/>
    <cellStyle name="Date 18 5" xfId="11357" xr:uid="{00000000-0005-0000-0000-00003D1F0000}"/>
    <cellStyle name="Date 18 6" xfId="11348" xr:uid="{00000000-0005-0000-0000-00003E1F0000}"/>
    <cellStyle name="Date 19" xfId="526" xr:uid="{00000000-0005-0000-0000-00003F1F0000}"/>
    <cellStyle name="Date 19 2" xfId="11359" xr:uid="{00000000-0005-0000-0000-0000401F0000}"/>
    <cellStyle name="Date 19 2 2" xfId="11360" xr:uid="{00000000-0005-0000-0000-0000411F0000}"/>
    <cellStyle name="Date 19 2 2 2" xfId="11361" xr:uid="{00000000-0005-0000-0000-0000421F0000}"/>
    <cellStyle name="Date 19 2 3" xfId="11362" xr:uid="{00000000-0005-0000-0000-0000431F0000}"/>
    <cellStyle name="Date 19 3" xfId="11363" xr:uid="{00000000-0005-0000-0000-0000441F0000}"/>
    <cellStyle name="Date 19 3 2" xfId="11364" xr:uid="{00000000-0005-0000-0000-0000451F0000}"/>
    <cellStyle name="Date 19 4" xfId="11365" xr:uid="{00000000-0005-0000-0000-0000461F0000}"/>
    <cellStyle name="Date 19 4 2" xfId="11366" xr:uid="{00000000-0005-0000-0000-0000471F0000}"/>
    <cellStyle name="Date 19 5" xfId="11367" xr:uid="{00000000-0005-0000-0000-0000481F0000}"/>
    <cellStyle name="Date 19 6" xfId="11358" xr:uid="{00000000-0005-0000-0000-0000491F0000}"/>
    <cellStyle name="Date 2" xfId="527" xr:uid="{00000000-0005-0000-0000-00004A1F0000}"/>
    <cellStyle name="Date 2 10" xfId="11369" xr:uid="{00000000-0005-0000-0000-00004B1F0000}"/>
    <cellStyle name="Date 2 10 2" xfId="11370" xr:uid="{00000000-0005-0000-0000-00004C1F0000}"/>
    <cellStyle name="Date 2 11" xfId="11371" xr:uid="{00000000-0005-0000-0000-00004D1F0000}"/>
    <cellStyle name="Date 2 12" xfId="11368" xr:uid="{00000000-0005-0000-0000-00004E1F0000}"/>
    <cellStyle name="Date 2 2" xfId="528" xr:uid="{00000000-0005-0000-0000-00004F1F0000}"/>
    <cellStyle name="Date 2 2 10" xfId="11372" xr:uid="{00000000-0005-0000-0000-0000501F0000}"/>
    <cellStyle name="Date 2 2 2" xfId="11373" xr:uid="{00000000-0005-0000-0000-0000511F0000}"/>
    <cellStyle name="Date 2 2 2 10" xfId="11374" xr:uid="{00000000-0005-0000-0000-0000521F0000}"/>
    <cellStyle name="Date 2 2 2 2" xfId="11375" xr:uid="{00000000-0005-0000-0000-0000531F0000}"/>
    <cellStyle name="Date 2 2 2 2 2" xfId="11376" xr:uid="{00000000-0005-0000-0000-0000541F0000}"/>
    <cellStyle name="Date 2 2 2 2 2 2" xfId="11377" xr:uid="{00000000-0005-0000-0000-0000551F0000}"/>
    <cellStyle name="Date 2 2 2 2 2 2 2" xfId="11378" xr:uid="{00000000-0005-0000-0000-0000561F0000}"/>
    <cellStyle name="Date 2 2 2 2 2 2 2 2" xfId="11379" xr:uid="{00000000-0005-0000-0000-0000571F0000}"/>
    <cellStyle name="Date 2 2 2 2 2 2 2 2 2" xfId="11380" xr:uid="{00000000-0005-0000-0000-0000581F0000}"/>
    <cellStyle name="Date 2 2 2 2 2 2 2 3" xfId="11381" xr:uid="{00000000-0005-0000-0000-0000591F0000}"/>
    <cellStyle name="Date 2 2 2 2 2 2 3" xfId="11382" xr:uid="{00000000-0005-0000-0000-00005A1F0000}"/>
    <cellStyle name="Date 2 2 2 2 2 2 3 2" xfId="11383" xr:uid="{00000000-0005-0000-0000-00005B1F0000}"/>
    <cellStyle name="Date 2 2 2 2 2 2 4" xfId="11384" xr:uid="{00000000-0005-0000-0000-00005C1F0000}"/>
    <cellStyle name="Date 2 2 2 2 2 2 4 2" xfId="11385" xr:uid="{00000000-0005-0000-0000-00005D1F0000}"/>
    <cellStyle name="Date 2 2 2 2 2 2 5" xfId="11386" xr:uid="{00000000-0005-0000-0000-00005E1F0000}"/>
    <cellStyle name="Date 2 2 2 2 2 3" xfId="11387" xr:uid="{00000000-0005-0000-0000-00005F1F0000}"/>
    <cellStyle name="Date 2 2 2 2 2 3 2" xfId="11388" xr:uid="{00000000-0005-0000-0000-0000601F0000}"/>
    <cellStyle name="Date 2 2 2 2 2 3 2 2" xfId="11389" xr:uid="{00000000-0005-0000-0000-0000611F0000}"/>
    <cellStyle name="Date 2 2 2 2 2 3 3" xfId="11390" xr:uid="{00000000-0005-0000-0000-0000621F0000}"/>
    <cellStyle name="Date 2 2 2 2 2 4" xfId="11391" xr:uid="{00000000-0005-0000-0000-0000631F0000}"/>
    <cellStyle name="Date 2 2 2 2 2 4 2" xfId="11392" xr:uid="{00000000-0005-0000-0000-0000641F0000}"/>
    <cellStyle name="Date 2 2 2 2 2 5" xfId="11393" xr:uid="{00000000-0005-0000-0000-0000651F0000}"/>
    <cellStyle name="Date 2 2 2 2 2 5 2" xfId="11394" xr:uid="{00000000-0005-0000-0000-0000661F0000}"/>
    <cellStyle name="Date 2 2 2 2 2 6" xfId="11395" xr:uid="{00000000-0005-0000-0000-0000671F0000}"/>
    <cellStyle name="Date 2 2 2 2 3" xfId="11396" xr:uid="{00000000-0005-0000-0000-0000681F0000}"/>
    <cellStyle name="Date 2 2 2 2 3 2" xfId="11397" xr:uid="{00000000-0005-0000-0000-0000691F0000}"/>
    <cellStyle name="Date 2 2 2 2 3 2 2" xfId="11398" xr:uid="{00000000-0005-0000-0000-00006A1F0000}"/>
    <cellStyle name="Date 2 2 2 2 3 2 2 2" xfId="11399" xr:uid="{00000000-0005-0000-0000-00006B1F0000}"/>
    <cellStyle name="Date 2 2 2 2 3 2 2 2 2" xfId="11400" xr:uid="{00000000-0005-0000-0000-00006C1F0000}"/>
    <cellStyle name="Date 2 2 2 2 3 2 2 3" xfId="11401" xr:uid="{00000000-0005-0000-0000-00006D1F0000}"/>
    <cellStyle name="Date 2 2 2 2 3 2 3" xfId="11402" xr:uid="{00000000-0005-0000-0000-00006E1F0000}"/>
    <cellStyle name="Date 2 2 2 2 3 2 3 2" xfId="11403" xr:uid="{00000000-0005-0000-0000-00006F1F0000}"/>
    <cellStyle name="Date 2 2 2 2 3 2 4" xfId="11404" xr:uid="{00000000-0005-0000-0000-0000701F0000}"/>
    <cellStyle name="Date 2 2 2 2 3 2 4 2" xfId="11405" xr:uid="{00000000-0005-0000-0000-0000711F0000}"/>
    <cellStyle name="Date 2 2 2 2 3 2 5" xfId="11406" xr:uid="{00000000-0005-0000-0000-0000721F0000}"/>
    <cellStyle name="Date 2 2 2 2 3 3" xfId="11407" xr:uid="{00000000-0005-0000-0000-0000731F0000}"/>
    <cellStyle name="Date 2 2 2 2 3 3 2" xfId="11408" xr:uid="{00000000-0005-0000-0000-0000741F0000}"/>
    <cellStyle name="Date 2 2 2 2 3 3 2 2" xfId="11409" xr:uid="{00000000-0005-0000-0000-0000751F0000}"/>
    <cellStyle name="Date 2 2 2 2 3 3 3" xfId="11410" xr:uid="{00000000-0005-0000-0000-0000761F0000}"/>
    <cellStyle name="Date 2 2 2 2 3 4" xfId="11411" xr:uid="{00000000-0005-0000-0000-0000771F0000}"/>
    <cellStyle name="Date 2 2 2 2 3 4 2" xfId="11412" xr:uid="{00000000-0005-0000-0000-0000781F0000}"/>
    <cellStyle name="Date 2 2 2 2 3 5" xfId="11413" xr:uid="{00000000-0005-0000-0000-0000791F0000}"/>
    <cellStyle name="Date 2 2 2 2 3 5 2" xfId="11414" xr:uid="{00000000-0005-0000-0000-00007A1F0000}"/>
    <cellStyle name="Date 2 2 2 2 3 6" xfId="11415" xr:uid="{00000000-0005-0000-0000-00007B1F0000}"/>
    <cellStyle name="Date 2 2 2 2 4" xfId="11416" xr:uid="{00000000-0005-0000-0000-00007C1F0000}"/>
    <cellStyle name="Date 2 2 2 2 4 2" xfId="11417" xr:uid="{00000000-0005-0000-0000-00007D1F0000}"/>
    <cellStyle name="Date 2 2 2 2 4 2 2" xfId="11418" xr:uid="{00000000-0005-0000-0000-00007E1F0000}"/>
    <cellStyle name="Date 2 2 2 2 4 2 2 2" xfId="11419" xr:uid="{00000000-0005-0000-0000-00007F1F0000}"/>
    <cellStyle name="Date 2 2 2 2 4 2 3" xfId="11420" xr:uid="{00000000-0005-0000-0000-0000801F0000}"/>
    <cellStyle name="Date 2 2 2 2 4 3" xfId="11421" xr:uid="{00000000-0005-0000-0000-0000811F0000}"/>
    <cellStyle name="Date 2 2 2 2 4 3 2" xfId="11422" xr:uid="{00000000-0005-0000-0000-0000821F0000}"/>
    <cellStyle name="Date 2 2 2 2 4 4" xfId="11423" xr:uid="{00000000-0005-0000-0000-0000831F0000}"/>
    <cellStyle name="Date 2 2 2 2 4 4 2" xfId="11424" xr:uid="{00000000-0005-0000-0000-0000841F0000}"/>
    <cellStyle name="Date 2 2 2 2 4 5" xfId="11425" xr:uid="{00000000-0005-0000-0000-0000851F0000}"/>
    <cellStyle name="Date 2 2 2 2 5" xfId="11426" xr:uid="{00000000-0005-0000-0000-0000861F0000}"/>
    <cellStyle name="Date 2 2 2 2 5 2" xfId="11427" xr:uid="{00000000-0005-0000-0000-0000871F0000}"/>
    <cellStyle name="Date 2 2 2 2 5 2 2" xfId="11428" xr:uid="{00000000-0005-0000-0000-0000881F0000}"/>
    <cellStyle name="Date 2 2 2 2 5 2 2 2" xfId="11429" xr:uid="{00000000-0005-0000-0000-0000891F0000}"/>
    <cellStyle name="Date 2 2 2 2 5 2 3" xfId="11430" xr:uid="{00000000-0005-0000-0000-00008A1F0000}"/>
    <cellStyle name="Date 2 2 2 2 5 3" xfId="11431" xr:uid="{00000000-0005-0000-0000-00008B1F0000}"/>
    <cellStyle name="Date 2 2 2 2 5 3 2" xfId="11432" xr:uid="{00000000-0005-0000-0000-00008C1F0000}"/>
    <cellStyle name="Date 2 2 2 2 5 4" xfId="11433" xr:uid="{00000000-0005-0000-0000-00008D1F0000}"/>
    <cellStyle name="Date 2 2 2 2 5 4 2" xfId="11434" xr:uid="{00000000-0005-0000-0000-00008E1F0000}"/>
    <cellStyle name="Date 2 2 2 2 5 5" xfId="11435" xr:uid="{00000000-0005-0000-0000-00008F1F0000}"/>
    <cellStyle name="Date 2 2 2 2 6" xfId="11436" xr:uid="{00000000-0005-0000-0000-0000901F0000}"/>
    <cellStyle name="Date 2 2 2 2 6 2" xfId="11437" xr:uid="{00000000-0005-0000-0000-0000911F0000}"/>
    <cellStyle name="Date 2 2 2 2 6 2 2" xfId="11438" xr:uid="{00000000-0005-0000-0000-0000921F0000}"/>
    <cellStyle name="Date 2 2 2 2 6 3" xfId="11439" xr:uid="{00000000-0005-0000-0000-0000931F0000}"/>
    <cellStyle name="Date 2 2 2 2 7" xfId="11440" xr:uid="{00000000-0005-0000-0000-0000941F0000}"/>
    <cellStyle name="Date 2 2 2 2 7 2" xfId="11441" xr:uid="{00000000-0005-0000-0000-0000951F0000}"/>
    <cellStyle name="Date 2 2 2 2 8" xfId="11442" xr:uid="{00000000-0005-0000-0000-0000961F0000}"/>
    <cellStyle name="Date 2 2 2 2 8 2" xfId="11443" xr:uid="{00000000-0005-0000-0000-0000971F0000}"/>
    <cellStyle name="Date 2 2 2 2 9" xfId="11444" xr:uid="{00000000-0005-0000-0000-0000981F0000}"/>
    <cellStyle name="Date 2 2 2 3" xfId="11445" xr:uid="{00000000-0005-0000-0000-0000991F0000}"/>
    <cellStyle name="Date 2 2 2 3 2" xfId="11446" xr:uid="{00000000-0005-0000-0000-00009A1F0000}"/>
    <cellStyle name="Date 2 2 2 3 2 2" xfId="11447" xr:uid="{00000000-0005-0000-0000-00009B1F0000}"/>
    <cellStyle name="Date 2 2 2 3 2 2 2" xfId="11448" xr:uid="{00000000-0005-0000-0000-00009C1F0000}"/>
    <cellStyle name="Date 2 2 2 3 2 2 2 2" xfId="11449" xr:uid="{00000000-0005-0000-0000-00009D1F0000}"/>
    <cellStyle name="Date 2 2 2 3 2 2 3" xfId="11450" xr:uid="{00000000-0005-0000-0000-00009E1F0000}"/>
    <cellStyle name="Date 2 2 2 3 2 3" xfId="11451" xr:uid="{00000000-0005-0000-0000-00009F1F0000}"/>
    <cellStyle name="Date 2 2 2 3 2 3 2" xfId="11452" xr:uid="{00000000-0005-0000-0000-0000A01F0000}"/>
    <cellStyle name="Date 2 2 2 3 2 4" xfId="11453" xr:uid="{00000000-0005-0000-0000-0000A11F0000}"/>
    <cellStyle name="Date 2 2 2 3 2 4 2" xfId="11454" xr:uid="{00000000-0005-0000-0000-0000A21F0000}"/>
    <cellStyle name="Date 2 2 2 3 2 5" xfId="11455" xr:uid="{00000000-0005-0000-0000-0000A31F0000}"/>
    <cellStyle name="Date 2 2 2 3 3" xfId="11456" xr:uid="{00000000-0005-0000-0000-0000A41F0000}"/>
    <cellStyle name="Date 2 2 2 3 3 2" xfId="11457" xr:uid="{00000000-0005-0000-0000-0000A51F0000}"/>
    <cellStyle name="Date 2 2 2 3 3 2 2" xfId="11458" xr:uid="{00000000-0005-0000-0000-0000A61F0000}"/>
    <cellStyle name="Date 2 2 2 3 3 3" xfId="11459" xr:uid="{00000000-0005-0000-0000-0000A71F0000}"/>
    <cellStyle name="Date 2 2 2 3 4" xfId="11460" xr:uid="{00000000-0005-0000-0000-0000A81F0000}"/>
    <cellStyle name="Date 2 2 2 3 4 2" xfId="11461" xr:uid="{00000000-0005-0000-0000-0000A91F0000}"/>
    <cellStyle name="Date 2 2 2 3 5" xfId="11462" xr:uid="{00000000-0005-0000-0000-0000AA1F0000}"/>
    <cellStyle name="Date 2 2 2 3 5 2" xfId="11463" xr:uid="{00000000-0005-0000-0000-0000AB1F0000}"/>
    <cellStyle name="Date 2 2 2 3 6" xfId="11464" xr:uid="{00000000-0005-0000-0000-0000AC1F0000}"/>
    <cellStyle name="Date 2 2 2 4" xfId="11465" xr:uid="{00000000-0005-0000-0000-0000AD1F0000}"/>
    <cellStyle name="Date 2 2 2 4 2" xfId="11466" xr:uid="{00000000-0005-0000-0000-0000AE1F0000}"/>
    <cellStyle name="Date 2 2 2 4 2 2" xfId="11467" xr:uid="{00000000-0005-0000-0000-0000AF1F0000}"/>
    <cellStyle name="Date 2 2 2 4 2 2 2" xfId="11468" xr:uid="{00000000-0005-0000-0000-0000B01F0000}"/>
    <cellStyle name="Date 2 2 2 4 2 3" xfId="11469" xr:uid="{00000000-0005-0000-0000-0000B11F0000}"/>
    <cellStyle name="Date 2 2 2 4 3" xfId="11470" xr:uid="{00000000-0005-0000-0000-0000B21F0000}"/>
    <cellStyle name="Date 2 2 2 4 3 2" xfId="11471" xr:uid="{00000000-0005-0000-0000-0000B31F0000}"/>
    <cellStyle name="Date 2 2 2 4 4" xfId="11472" xr:uid="{00000000-0005-0000-0000-0000B41F0000}"/>
    <cellStyle name="Date 2 2 2 4 4 2" xfId="11473" xr:uid="{00000000-0005-0000-0000-0000B51F0000}"/>
    <cellStyle name="Date 2 2 2 4 5" xfId="11474" xr:uid="{00000000-0005-0000-0000-0000B61F0000}"/>
    <cellStyle name="Date 2 2 2 5" xfId="11475" xr:uid="{00000000-0005-0000-0000-0000B71F0000}"/>
    <cellStyle name="Date 2 2 2 5 2" xfId="11476" xr:uid="{00000000-0005-0000-0000-0000B81F0000}"/>
    <cellStyle name="Date 2 2 2 6" xfId="11477" xr:uid="{00000000-0005-0000-0000-0000B91F0000}"/>
    <cellStyle name="Date 2 2 2 6 2" xfId="11478" xr:uid="{00000000-0005-0000-0000-0000BA1F0000}"/>
    <cellStyle name="Date 2 2 2 7" xfId="11479" xr:uid="{00000000-0005-0000-0000-0000BB1F0000}"/>
    <cellStyle name="Date 2 2 2 7 2" xfId="11480" xr:uid="{00000000-0005-0000-0000-0000BC1F0000}"/>
    <cellStyle name="Date 2 2 2 8" xfId="11481" xr:uid="{00000000-0005-0000-0000-0000BD1F0000}"/>
    <cellStyle name="Date 2 2 2 8 2" xfId="11482" xr:uid="{00000000-0005-0000-0000-0000BE1F0000}"/>
    <cellStyle name="Date 2 2 2 9" xfId="11483" xr:uid="{00000000-0005-0000-0000-0000BF1F0000}"/>
    <cellStyle name="Date 2 2 2 9 2" xfId="11484" xr:uid="{00000000-0005-0000-0000-0000C01F0000}"/>
    <cellStyle name="Date 2 2 3" xfId="11485" xr:uid="{00000000-0005-0000-0000-0000C11F0000}"/>
    <cellStyle name="Date 2 2 3 2" xfId="11486" xr:uid="{00000000-0005-0000-0000-0000C21F0000}"/>
    <cellStyle name="Date 2 2 3 2 2" xfId="11487" xr:uid="{00000000-0005-0000-0000-0000C31F0000}"/>
    <cellStyle name="Date 2 2 3 2 2 2" xfId="11488" xr:uid="{00000000-0005-0000-0000-0000C41F0000}"/>
    <cellStyle name="Date 2 2 3 2 2 2 2" xfId="11489" xr:uid="{00000000-0005-0000-0000-0000C51F0000}"/>
    <cellStyle name="Date 2 2 3 2 2 2 2 2" xfId="11490" xr:uid="{00000000-0005-0000-0000-0000C61F0000}"/>
    <cellStyle name="Date 2 2 3 2 2 2 3" xfId="11491" xr:uid="{00000000-0005-0000-0000-0000C71F0000}"/>
    <cellStyle name="Date 2 2 3 2 2 3" xfId="11492" xr:uid="{00000000-0005-0000-0000-0000C81F0000}"/>
    <cellStyle name="Date 2 2 3 2 2 3 2" xfId="11493" xr:uid="{00000000-0005-0000-0000-0000C91F0000}"/>
    <cellStyle name="Date 2 2 3 2 2 4" xfId="11494" xr:uid="{00000000-0005-0000-0000-0000CA1F0000}"/>
    <cellStyle name="Date 2 2 3 2 2 4 2" xfId="11495" xr:uid="{00000000-0005-0000-0000-0000CB1F0000}"/>
    <cellStyle name="Date 2 2 3 2 2 5" xfId="11496" xr:uid="{00000000-0005-0000-0000-0000CC1F0000}"/>
    <cellStyle name="Date 2 2 3 2 3" xfId="11497" xr:uid="{00000000-0005-0000-0000-0000CD1F0000}"/>
    <cellStyle name="Date 2 2 3 2 3 2" xfId="11498" xr:uid="{00000000-0005-0000-0000-0000CE1F0000}"/>
    <cellStyle name="Date 2 2 3 2 3 2 2" xfId="11499" xr:uid="{00000000-0005-0000-0000-0000CF1F0000}"/>
    <cellStyle name="Date 2 2 3 2 3 3" xfId="11500" xr:uid="{00000000-0005-0000-0000-0000D01F0000}"/>
    <cellStyle name="Date 2 2 3 2 4" xfId="11501" xr:uid="{00000000-0005-0000-0000-0000D11F0000}"/>
    <cellStyle name="Date 2 2 3 2 4 2" xfId="11502" xr:uid="{00000000-0005-0000-0000-0000D21F0000}"/>
    <cellStyle name="Date 2 2 3 2 5" xfId="11503" xr:uid="{00000000-0005-0000-0000-0000D31F0000}"/>
    <cellStyle name="Date 2 2 3 2 5 2" xfId="11504" xr:uid="{00000000-0005-0000-0000-0000D41F0000}"/>
    <cellStyle name="Date 2 2 3 2 6" xfId="11505" xr:uid="{00000000-0005-0000-0000-0000D51F0000}"/>
    <cellStyle name="Date 2 2 3 3" xfId="11506" xr:uid="{00000000-0005-0000-0000-0000D61F0000}"/>
    <cellStyle name="Date 2 2 3 3 2" xfId="11507" xr:uid="{00000000-0005-0000-0000-0000D71F0000}"/>
    <cellStyle name="Date 2 2 3 3 2 2" xfId="11508" xr:uid="{00000000-0005-0000-0000-0000D81F0000}"/>
    <cellStyle name="Date 2 2 3 3 2 2 2" xfId="11509" xr:uid="{00000000-0005-0000-0000-0000D91F0000}"/>
    <cellStyle name="Date 2 2 3 3 2 2 2 2" xfId="11510" xr:uid="{00000000-0005-0000-0000-0000DA1F0000}"/>
    <cellStyle name="Date 2 2 3 3 2 2 3" xfId="11511" xr:uid="{00000000-0005-0000-0000-0000DB1F0000}"/>
    <cellStyle name="Date 2 2 3 3 2 3" xfId="11512" xr:uid="{00000000-0005-0000-0000-0000DC1F0000}"/>
    <cellStyle name="Date 2 2 3 3 2 3 2" xfId="11513" xr:uid="{00000000-0005-0000-0000-0000DD1F0000}"/>
    <cellStyle name="Date 2 2 3 3 2 4" xfId="11514" xr:uid="{00000000-0005-0000-0000-0000DE1F0000}"/>
    <cellStyle name="Date 2 2 3 3 2 4 2" xfId="11515" xr:uid="{00000000-0005-0000-0000-0000DF1F0000}"/>
    <cellStyle name="Date 2 2 3 3 2 5" xfId="11516" xr:uid="{00000000-0005-0000-0000-0000E01F0000}"/>
    <cellStyle name="Date 2 2 3 3 3" xfId="11517" xr:uid="{00000000-0005-0000-0000-0000E11F0000}"/>
    <cellStyle name="Date 2 2 3 3 3 2" xfId="11518" xr:uid="{00000000-0005-0000-0000-0000E21F0000}"/>
    <cellStyle name="Date 2 2 3 3 3 2 2" xfId="11519" xr:uid="{00000000-0005-0000-0000-0000E31F0000}"/>
    <cellStyle name="Date 2 2 3 3 3 3" xfId="11520" xr:uid="{00000000-0005-0000-0000-0000E41F0000}"/>
    <cellStyle name="Date 2 2 3 3 4" xfId="11521" xr:uid="{00000000-0005-0000-0000-0000E51F0000}"/>
    <cellStyle name="Date 2 2 3 3 4 2" xfId="11522" xr:uid="{00000000-0005-0000-0000-0000E61F0000}"/>
    <cellStyle name="Date 2 2 3 3 5" xfId="11523" xr:uid="{00000000-0005-0000-0000-0000E71F0000}"/>
    <cellStyle name="Date 2 2 3 3 5 2" xfId="11524" xr:uid="{00000000-0005-0000-0000-0000E81F0000}"/>
    <cellStyle name="Date 2 2 3 3 6" xfId="11525" xr:uid="{00000000-0005-0000-0000-0000E91F0000}"/>
    <cellStyle name="Date 2 2 3 4" xfId="11526" xr:uid="{00000000-0005-0000-0000-0000EA1F0000}"/>
    <cellStyle name="Date 2 2 3 4 2" xfId="11527" xr:uid="{00000000-0005-0000-0000-0000EB1F0000}"/>
    <cellStyle name="Date 2 2 3 4 2 2" xfId="11528" xr:uid="{00000000-0005-0000-0000-0000EC1F0000}"/>
    <cellStyle name="Date 2 2 3 4 2 2 2" xfId="11529" xr:uid="{00000000-0005-0000-0000-0000ED1F0000}"/>
    <cellStyle name="Date 2 2 3 4 2 3" xfId="11530" xr:uid="{00000000-0005-0000-0000-0000EE1F0000}"/>
    <cellStyle name="Date 2 2 3 4 3" xfId="11531" xr:uid="{00000000-0005-0000-0000-0000EF1F0000}"/>
    <cellStyle name="Date 2 2 3 4 3 2" xfId="11532" xr:uid="{00000000-0005-0000-0000-0000F01F0000}"/>
    <cellStyle name="Date 2 2 3 4 4" xfId="11533" xr:uid="{00000000-0005-0000-0000-0000F11F0000}"/>
    <cellStyle name="Date 2 2 3 4 4 2" xfId="11534" xr:uid="{00000000-0005-0000-0000-0000F21F0000}"/>
    <cellStyle name="Date 2 2 3 4 5" xfId="11535" xr:uid="{00000000-0005-0000-0000-0000F31F0000}"/>
    <cellStyle name="Date 2 2 3 5" xfId="11536" xr:uid="{00000000-0005-0000-0000-0000F41F0000}"/>
    <cellStyle name="Date 2 2 3 5 2" xfId="11537" xr:uid="{00000000-0005-0000-0000-0000F51F0000}"/>
    <cellStyle name="Date 2 2 3 5 2 2" xfId="11538" xr:uid="{00000000-0005-0000-0000-0000F61F0000}"/>
    <cellStyle name="Date 2 2 3 5 2 2 2" xfId="11539" xr:uid="{00000000-0005-0000-0000-0000F71F0000}"/>
    <cellStyle name="Date 2 2 3 5 2 3" xfId="11540" xr:uid="{00000000-0005-0000-0000-0000F81F0000}"/>
    <cellStyle name="Date 2 2 3 5 3" xfId="11541" xr:uid="{00000000-0005-0000-0000-0000F91F0000}"/>
    <cellStyle name="Date 2 2 3 5 3 2" xfId="11542" xr:uid="{00000000-0005-0000-0000-0000FA1F0000}"/>
    <cellStyle name="Date 2 2 3 5 4" xfId="11543" xr:uid="{00000000-0005-0000-0000-0000FB1F0000}"/>
    <cellStyle name="Date 2 2 3 5 4 2" xfId="11544" xr:uid="{00000000-0005-0000-0000-0000FC1F0000}"/>
    <cellStyle name="Date 2 2 3 5 5" xfId="11545" xr:uid="{00000000-0005-0000-0000-0000FD1F0000}"/>
    <cellStyle name="Date 2 2 3 6" xfId="11546" xr:uid="{00000000-0005-0000-0000-0000FE1F0000}"/>
    <cellStyle name="Date 2 2 3 6 2" xfId="11547" xr:uid="{00000000-0005-0000-0000-0000FF1F0000}"/>
    <cellStyle name="Date 2 2 3 7" xfId="11548" xr:uid="{00000000-0005-0000-0000-000000200000}"/>
    <cellStyle name="Date 2 2 3 7 2" xfId="11549" xr:uid="{00000000-0005-0000-0000-000001200000}"/>
    <cellStyle name="Date 2 2 3 8" xfId="11550" xr:uid="{00000000-0005-0000-0000-000002200000}"/>
    <cellStyle name="Date 2 2 4" xfId="11551" xr:uid="{00000000-0005-0000-0000-000003200000}"/>
    <cellStyle name="Date 2 2 4 2" xfId="11552" xr:uid="{00000000-0005-0000-0000-000004200000}"/>
    <cellStyle name="Date 2 2 4 2 2" xfId="11553" xr:uid="{00000000-0005-0000-0000-000005200000}"/>
    <cellStyle name="Date 2 2 4 2 2 2" xfId="11554" xr:uid="{00000000-0005-0000-0000-000006200000}"/>
    <cellStyle name="Date 2 2 4 2 2 2 2" xfId="11555" xr:uid="{00000000-0005-0000-0000-000007200000}"/>
    <cellStyle name="Date 2 2 4 2 2 3" xfId="11556" xr:uid="{00000000-0005-0000-0000-000008200000}"/>
    <cellStyle name="Date 2 2 4 2 3" xfId="11557" xr:uid="{00000000-0005-0000-0000-000009200000}"/>
    <cellStyle name="Date 2 2 4 2 3 2" xfId="11558" xr:uid="{00000000-0005-0000-0000-00000A200000}"/>
    <cellStyle name="Date 2 2 4 2 4" xfId="11559" xr:uid="{00000000-0005-0000-0000-00000B200000}"/>
    <cellStyle name="Date 2 2 4 2 4 2" xfId="11560" xr:uid="{00000000-0005-0000-0000-00000C200000}"/>
    <cellStyle name="Date 2 2 4 2 5" xfId="11561" xr:uid="{00000000-0005-0000-0000-00000D200000}"/>
    <cellStyle name="Date 2 2 4 3" xfId="11562" xr:uid="{00000000-0005-0000-0000-00000E200000}"/>
    <cellStyle name="Date 2 2 4 3 2" xfId="11563" xr:uid="{00000000-0005-0000-0000-00000F200000}"/>
    <cellStyle name="Date 2 2 4 3 2 2" xfId="11564" xr:uid="{00000000-0005-0000-0000-000010200000}"/>
    <cellStyle name="Date 2 2 4 3 3" xfId="11565" xr:uid="{00000000-0005-0000-0000-000011200000}"/>
    <cellStyle name="Date 2 2 4 4" xfId="11566" xr:uid="{00000000-0005-0000-0000-000012200000}"/>
    <cellStyle name="Date 2 2 4 4 2" xfId="11567" xr:uid="{00000000-0005-0000-0000-000013200000}"/>
    <cellStyle name="Date 2 2 4 5" xfId="11568" xr:uid="{00000000-0005-0000-0000-000014200000}"/>
    <cellStyle name="Date 2 2 4 5 2" xfId="11569" xr:uid="{00000000-0005-0000-0000-000015200000}"/>
    <cellStyle name="Date 2 2 4 6" xfId="11570" xr:uid="{00000000-0005-0000-0000-000016200000}"/>
    <cellStyle name="Date 2 2 5" xfId="11571" xr:uid="{00000000-0005-0000-0000-000017200000}"/>
    <cellStyle name="Date 2 2 5 2" xfId="11572" xr:uid="{00000000-0005-0000-0000-000018200000}"/>
    <cellStyle name="Date 2 2 5 2 2" xfId="11573" xr:uid="{00000000-0005-0000-0000-000019200000}"/>
    <cellStyle name="Date 2 2 5 2 2 2" xfId="11574" xr:uid="{00000000-0005-0000-0000-00001A200000}"/>
    <cellStyle name="Date 2 2 5 2 3" xfId="11575" xr:uid="{00000000-0005-0000-0000-00001B200000}"/>
    <cellStyle name="Date 2 2 5 3" xfId="11576" xr:uid="{00000000-0005-0000-0000-00001C200000}"/>
    <cellStyle name="Date 2 2 5 3 2" xfId="11577" xr:uid="{00000000-0005-0000-0000-00001D200000}"/>
    <cellStyle name="Date 2 2 5 4" xfId="11578" xr:uid="{00000000-0005-0000-0000-00001E200000}"/>
    <cellStyle name="Date 2 2 5 4 2" xfId="11579" xr:uid="{00000000-0005-0000-0000-00001F200000}"/>
    <cellStyle name="Date 2 2 5 5" xfId="11580" xr:uid="{00000000-0005-0000-0000-000020200000}"/>
    <cellStyle name="Date 2 2 6" xfId="11581" xr:uid="{00000000-0005-0000-0000-000021200000}"/>
    <cellStyle name="Date 2 2 6 2" xfId="11582" xr:uid="{00000000-0005-0000-0000-000022200000}"/>
    <cellStyle name="Date 2 2 7" xfId="11583" xr:uid="{00000000-0005-0000-0000-000023200000}"/>
    <cellStyle name="Date 2 2 7 2" xfId="11584" xr:uid="{00000000-0005-0000-0000-000024200000}"/>
    <cellStyle name="Date 2 2 8" xfId="11585" xr:uid="{00000000-0005-0000-0000-000025200000}"/>
    <cellStyle name="Date 2 2 8 2" xfId="11586" xr:uid="{00000000-0005-0000-0000-000026200000}"/>
    <cellStyle name="Date 2 2 9" xfId="11587" xr:uid="{00000000-0005-0000-0000-000027200000}"/>
    <cellStyle name="Date 2 3" xfId="529" xr:uid="{00000000-0005-0000-0000-000028200000}"/>
    <cellStyle name="Date 2 3 10" xfId="11589" xr:uid="{00000000-0005-0000-0000-000029200000}"/>
    <cellStyle name="Date 2 3 10 2" xfId="11590" xr:uid="{00000000-0005-0000-0000-00002A200000}"/>
    <cellStyle name="Date 2 3 11" xfId="11591" xr:uid="{00000000-0005-0000-0000-00002B200000}"/>
    <cellStyle name="Date 2 3 12" xfId="11588" xr:uid="{00000000-0005-0000-0000-00002C200000}"/>
    <cellStyle name="Date 2 3 2" xfId="11592" xr:uid="{00000000-0005-0000-0000-00002D200000}"/>
    <cellStyle name="Date 2 3 2 10" xfId="11593" xr:uid="{00000000-0005-0000-0000-00002E200000}"/>
    <cellStyle name="Date 2 3 2 2" xfId="11594" xr:uid="{00000000-0005-0000-0000-00002F200000}"/>
    <cellStyle name="Date 2 3 2 2 2" xfId="11595" xr:uid="{00000000-0005-0000-0000-000030200000}"/>
    <cellStyle name="Date 2 3 2 2 2 2" xfId="11596" xr:uid="{00000000-0005-0000-0000-000031200000}"/>
    <cellStyle name="Date 2 3 2 2 2 2 2" xfId="11597" xr:uid="{00000000-0005-0000-0000-000032200000}"/>
    <cellStyle name="Date 2 3 2 2 2 2 2 2" xfId="11598" xr:uid="{00000000-0005-0000-0000-000033200000}"/>
    <cellStyle name="Date 2 3 2 2 2 2 2 2 2" xfId="11599" xr:uid="{00000000-0005-0000-0000-000034200000}"/>
    <cellStyle name="Date 2 3 2 2 2 2 2 3" xfId="11600" xr:uid="{00000000-0005-0000-0000-000035200000}"/>
    <cellStyle name="Date 2 3 2 2 2 2 3" xfId="11601" xr:uid="{00000000-0005-0000-0000-000036200000}"/>
    <cellStyle name="Date 2 3 2 2 2 2 3 2" xfId="11602" xr:uid="{00000000-0005-0000-0000-000037200000}"/>
    <cellStyle name="Date 2 3 2 2 2 2 4" xfId="11603" xr:uid="{00000000-0005-0000-0000-000038200000}"/>
    <cellStyle name="Date 2 3 2 2 2 2 4 2" xfId="11604" xr:uid="{00000000-0005-0000-0000-000039200000}"/>
    <cellStyle name="Date 2 3 2 2 2 2 5" xfId="11605" xr:uid="{00000000-0005-0000-0000-00003A200000}"/>
    <cellStyle name="Date 2 3 2 2 2 3" xfId="11606" xr:uid="{00000000-0005-0000-0000-00003B200000}"/>
    <cellStyle name="Date 2 3 2 2 2 3 2" xfId="11607" xr:uid="{00000000-0005-0000-0000-00003C200000}"/>
    <cellStyle name="Date 2 3 2 2 2 3 2 2" xfId="11608" xr:uid="{00000000-0005-0000-0000-00003D200000}"/>
    <cellStyle name="Date 2 3 2 2 2 3 3" xfId="11609" xr:uid="{00000000-0005-0000-0000-00003E200000}"/>
    <cellStyle name="Date 2 3 2 2 2 4" xfId="11610" xr:uid="{00000000-0005-0000-0000-00003F200000}"/>
    <cellStyle name="Date 2 3 2 2 2 4 2" xfId="11611" xr:uid="{00000000-0005-0000-0000-000040200000}"/>
    <cellStyle name="Date 2 3 2 2 2 5" xfId="11612" xr:uid="{00000000-0005-0000-0000-000041200000}"/>
    <cellStyle name="Date 2 3 2 2 2 5 2" xfId="11613" xr:uid="{00000000-0005-0000-0000-000042200000}"/>
    <cellStyle name="Date 2 3 2 2 2 6" xfId="11614" xr:uid="{00000000-0005-0000-0000-000043200000}"/>
    <cellStyle name="Date 2 3 2 2 3" xfId="11615" xr:uid="{00000000-0005-0000-0000-000044200000}"/>
    <cellStyle name="Date 2 3 2 2 3 2" xfId="11616" xr:uid="{00000000-0005-0000-0000-000045200000}"/>
    <cellStyle name="Date 2 3 2 2 3 2 2" xfId="11617" xr:uid="{00000000-0005-0000-0000-000046200000}"/>
    <cellStyle name="Date 2 3 2 2 3 2 2 2" xfId="11618" xr:uid="{00000000-0005-0000-0000-000047200000}"/>
    <cellStyle name="Date 2 3 2 2 3 2 2 2 2" xfId="11619" xr:uid="{00000000-0005-0000-0000-000048200000}"/>
    <cellStyle name="Date 2 3 2 2 3 2 2 3" xfId="11620" xr:uid="{00000000-0005-0000-0000-000049200000}"/>
    <cellStyle name="Date 2 3 2 2 3 2 3" xfId="11621" xr:uid="{00000000-0005-0000-0000-00004A200000}"/>
    <cellStyle name="Date 2 3 2 2 3 2 3 2" xfId="11622" xr:uid="{00000000-0005-0000-0000-00004B200000}"/>
    <cellStyle name="Date 2 3 2 2 3 2 4" xfId="11623" xr:uid="{00000000-0005-0000-0000-00004C200000}"/>
    <cellStyle name="Date 2 3 2 2 3 2 4 2" xfId="11624" xr:uid="{00000000-0005-0000-0000-00004D200000}"/>
    <cellStyle name="Date 2 3 2 2 3 2 5" xfId="11625" xr:uid="{00000000-0005-0000-0000-00004E200000}"/>
    <cellStyle name="Date 2 3 2 2 3 3" xfId="11626" xr:uid="{00000000-0005-0000-0000-00004F200000}"/>
    <cellStyle name="Date 2 3 2 2 3 3 2" xfId="11627" xr:uid="{00000000-0005-0000-0000-000050200000}"/>
    <cellStyle name="Date 2 3 2 2 3 3 2 2" xfId="11628" xr:uid="{00000000-0005-0000-0000-000051200000}"/>
    <cellStyle name="Date 2 3 2 2 3 3 3" xfId="11629" xr:uid="{00000000-0005-0000-0000-000052200000}"/>
    <cellStyle name="Date 2 3 2 2 3 4" xfId="11630" xr:uid="{00000000-0005-0000-0000-000053200000}"/>
    <cellStyle name="Date 2 3 2 2 3 4 2" xfId="11631" xr:uid="{00000000-0005-0000-0000-000054200000}"/>
    <cellStyle name="Date 2 3 2 2 3 5" xfId="11632" xr:uid="{00000000-0005-0000-0000-000055200000}"/>
    <cellStyle name="Date 2 3 2 2 3 5 2" xfId="11633" xr:uid="{00000000-0005-0000-0000-000056200000}"/>
    <cellStyle name="Date 2 3 2 2 3 6" xfId="11634" xr:uid="{00000000-0005-0000-0000-000057200000}"/>
    <cellStyle name="Date 2 3 2 2 4" xfId="11635" xr:uid="{00000000-0005-0000-0000-000058200000}"/>
    <cellStyle name="Date 2 3 2 2 4 2" xfId="11636" xr:uid="{00000000-0005-0000-0000-000059200000}"/>
    <cellStyle name="Date 2 3 2 2 4 2 2" xfId="11637" xr:uid="{00000000-0005-0000-0000-00005A200000}"/>
    <cellStyle name="Date 2 3 2 2 4 2 2 2" xfId="11638" xr:uid="{00000000-0005-0000-0000-00005B200000}"/>
    <cellStyle name="Date 2 3 2 2 4 2 3" xfId="11639" xr:uid="{00000000-0005-0000-0000-00005C200000}"/>
    <cellStyle name="Date 2 3 2 2 4 3" xfId="11640" xr:uid="{00000000-0005-0000-0000-00005D200000}"/>
    <cellStyle name="Date 2 3 2 2 4 3 2" xfId="11641" xr:uid="{00000000-0005-0000-0000-00005E200000}"/>
    <cellStyle name="Date 2 3 2 2 4 4" xfId="11642" xr:uid="{00000000-0005-0000-0000-00005F200000}"/>
    <cellStyle name="Date 2 3 2 2 4 4 2" xfId="11643" xr:uid="{00000000-0005-0000-0000-000060200000}"/>
    <cellStyle name="Date 2 3 2 2 4 5" xfId="11644" xr:uid="{00000000-0005-0000-0000-000061200000}"/>
    <cellStyle name="Date 2 3 2 2 5" xfId="11645" xr:uid="{00000000-0005-0000-0000-000062200000}"/>
    <cellStyle name="Date 2 3 2 2 5 2" xfId="11646" xr:uid="{00000000-0005-0000-0000-000063200000}"/>
    <cellStyle name="Date 2 3 2 2 5 2 2" xfId="11647" xr:uid="{00000000-0005-0000-0000-000064200000}"/>
    <cellStyle name="Date 2 3 2 2 5 2 2 2" xfId="11648" xr:uid="{00000000-0005-0000-0000-000065200000}"/>
    <cellStyle name="Date 2 3 2 2 5 2 3" xfId="11649" xr:uid="{00000000-0005-0000-0000-000066200000}"/>
    <cellStyle name="Date 2 3 2 2 5 3" xfId="11650" xr:uid="{00000000-0005-0000-0000-000067200000}"/>
    <cellStyle name="Date 2 3 2 2 5 3 2" xfId="11651" xr:uid="{00000000-0005-0000-0000-000068200000}"/>
    <cellStyle name="Date 2 3 2 2 5 4" xfId="11652" xr:uid="{00000000-0005-0000-0000-000069200000}"/>
    <cellStyle name="Date 2 3 2 2 5 4 2" xfId="11653" xr:uid="{00000000-0005-0000-0000-00006A200000}"/>
    <cellStyle name="Date 2 3 2 2 5 5" xfId="11654" xr:uid="{00000000-0005-0000-0000-00006B200000}"/>
    <cellStyle name="Date 2 3 2 2 6" xfId="11655" xr:uid="{00000000-0005-0000-0000-00006C200000}"/>
    <cellStyle name="Date 2 3 2 2 6 2" xfId="11656" xr:uid="{00000000-0005-0000-0000-00006D200000}"/>
    <cellStyle name="Date 2 3 2 2 6 2 2" xfId="11657" xr:uid="{00000000-0005-0000-0000-00006E200000}"/>
    <cellStyle name="Date 2 3 2 2 6 3" xfId="11658" xr:uid="{00000000-0005-0000-0000-00006F200000}"/>
    <cellStyle name="Date 2 3 2 2 7" xfId="11659" xr:uid="{00000000-0005-0000-0000-000070200000}"/>
    <cellStyle name="Date 2 3 2 2 7 2" xfId="11660" xr:uid="{00000000-0005-0000-0000-000071200000}"/>
    <cellStyle name="Date 2 3 2 2 8" xfId="11661" xr:uid="{00000000-0005-0000-0000-000072200000}"/>
    <cellStyle name="Date 2 3 2 2 8 2" xfId="11662" xr:uid="{00000000-0005-0000-0000-000073200000}"/>
    <cellStyle name="Date 2 3 2 2 9" xfId="11663" xr:uid="{00000000-0005-0000-0000-000074200000}"/>
    <cellStyle name="Date 2 3 2 3" xfId="11664" xr:uid="{00000000-0005-0000-0000-000075200000}"/>
    <cellStyle name="Date 2 3 2 3 2" xfId="11665" xr:uid="{00000000-0005-0000-0000-000076200000}"/>
    <cellStyle name="Date 2 3 2 3 2 2" xfId="11666" xr:uid="{00000000-0005-0000-0000-000077200000}"/>
    <cellStyle name="Date 2 3 2 3 2 2 2" xfId="11667" xr:uid="{00000000-0005-0000-0000-000078200000}"/>
    <cellStyle name="Date 2 3 2 3 2 2 2 2" xfId="11668" xr:uid="{00000000-0005-0000-0000-000079200000}"/>
    <cellStyle name="Date 2 3 2 3 2 2 3" xfId="11669" xr:uid="{00000000-0005-0000-0000-00007A200000}"/>
    <cellStyle name="Date 2 3 2 3 2 3" xfId="11670" xr:uid="{00000000-0005-0000-0000-00007B200000}"/>
    <cellStyle name="Date 2 3 2 3 2 3 2" xfId="11671" xr:uid="{00000000-0005-0000-0000-00007C200000}"/>
    <cellStyle name="Date 2 3 2 3 2 4" xfId="11672" xr:uid="{00000000-0005-0000-0000-00007D200000}"/>
    <cellStyle name="Date 2 3 2 3 2 4 2" xfId="11673" xr:uid="{00000000-0005-0000-0000-00007E200000}"/>
    <cellStyle name="Date 2 3 2 3 2 5" xfId="11674" xr:uid="{00000000-0005-0000-0000-00007F200000}"/>
    <cellStyle name="Date 2 3 2 3 3" xfId="11675" xr:uid="{00000000-0005-0000-0000-000080200000}"/>
    <cellStyle name="Date 2 3 2 3 3 2" xfId="11676" xr:uid="{00000000-0005-0000-0000-000081200000}"/>
    <cellStyle name="Date 2 3 2 3 3 2 2" xfId="11677" xr:uid="{00000000-0005-0000-0000-000082200000}"/>
    <cellStyle name="Date 2 3 2 3 3 3" xfId="11678" xr:uid="{00000000-0005-0000-0000-000083200000}"/>
    <cellStyle name="Date 2 3 2 3 4" xfId="11679" xr:uid="{00000000-0005-0000-0000-000084200000}"/>
    <cellStyle name="Date 2 3 2 3 4 2" xfId="11680" xr:uid="{00000000-0005-0000-0000-000085200000}"/>
    <cellStyle name="Date 2 3 2 3 5" xfId="11681" xr:uid="{00000000-0005-0000-0000-000086200000}"/>
    <cellStyle name="Date 2 3 2 3 5 2" xfId="11682" xr:uid="{00000000-0005-0000-0000-000087200000}"/>
    <cellStyle name="Date 2 3 2 3 6" xfId="11683" xr:uid="{00000000-0005-0000-0000-000088200000}"/>
    <cellStyle name="Date 2 3 2 4" xfId="11684" xr:uid="{00000000-0005-0000-0000-000089200000}"/>
    <cellStyle name="Date 2 3 2 4 2" xfId="11685" xr:uid="{00000000-0005-0000-0000-00008A200000}"/>
    <cellStyle name="Date 2 3 2 4 2 2" xfId="11686" xr:uid="{00000000-0005-0000-0000-00008B200000}"/>
    <cellStyle name="Date 2 3 2 4 2 2 2" xfId="11687" xr:uid="{00000000-0005-0000-0000-00008C200000}"/>
    <cellStyle name="Date 2 3 2 4 2 3" xfId="11688" xr:uid="{00000000-0005-0000-0000-00008D200000}"/>
    <cellStyle name="Date 2 3 2 4 3" xfId="11689" xr:uid="{00000000-0005-0000-0000-00008E200000}"/>
    <cellStyle name="Date 2 3 2 4 3 2" xfId="11690" xr:uid="{00000000-0005-0000-0000-00008F200000}"/>
    <cellStyle name="Date 2 3 2 4 4" xfId="11691" xr:uid="{00000000-0005-0000-0000-000090200000}"/>
    <cellStyle name="Date 2 3 2 4 4 2" xfId="11692" xr:uid="{00000000-0005-0000-0000-000091200000}"/>
    <cellStyle name="Date 2 3 2 4 5" xfId="11693" xr:uid="{00000000-0005-0000-0000-000092200000}"/>
    <cellStyle name="Date 2 3 2 5" xfId="11694" xr:uid="{00000000-0005-0000-0000-000093200000}"/>
    <cellStyle name="Date 2 3 2 5 2" xfId="11695" xr:uid="{00000000-0005-0000-0000-000094200000}"/>
    <cellStyle name="Date 2 3 2 6" xfId="11696" xr:uid="{00000000-0005-0000-0000-000095200000}"/>
    <cellStyle name="Date 2 3 2 6 2" xfId="11697" xr:uid="{00000000-0005-0000-0000-000096200000}"/>
    <cellStyle name="Date 2 3 2 7" xfId="11698" xr:uid="{00000000-0005-0000-0000-000097200000}"/>
    <cellStyle name="Date 2 3 2 7 2" xfId="11699" xr:uid="{00000000-0005-0000-0000-000098200000}"/>
    <cellStyle name="Date 2 3 2 8" xfId="11700" xr:uid="{00000000-0005-0000-0000-000099200000}"/>
    <cellStyle name="Date 2 3 2 8 2" xfId="11701" xr:uid="{00000000-0005-0000-0000-00009A200000}"/>
    <cellStyle name="Date 2 3 2 9" xfId="11702" xr:uid="{00000000-0005-0000-0000-00009B200000}"/>
    <cellStyle name="Date 2 3 2 9 2" xfId="11703" xr:uid="{00000000-0005-0000-0000-00009C200000}"/>
    <cellStyle name="Date 2 3 3" xfId="11704" xr:uid="{00000000-0005-0000-0000-00009D200000}"/>
    <cellStyle name="Date 2 3 3 2" xfId="11705" xr:uid="{00000000-0005-0000-0000-00009E200000}"/>
    <cellStyle name="Date 2 3 3 2 2" xfId="11706" xr:uid="{00000000-0005-0000-0000-00009F200000}"/>
    <cellStyle name="Date 2 3 3 2 2 2" xfId="11707" xr:uid="{00000000-0005-0000-0000-0000A0200000}"/>
    <cellStyle name="Date 2 3 3 2 2 2 2" xfId="11708" xr:uid="{00000000-0005-0000-0000-0000A1200000}"/>
    <cellStyle name="Date 2 3 3 2 2 2 2 2" xfId="11709" xr:uid="{00000000-0005-0000-0000-0000A2200000}"/>
    <cellStyle name="Date 2 3 3 2 2 2 3" xfId="11710" xr:uid="{00000000-0005-0000-0000-0000A3200000}"/>
    <cellStyle name="Date 2 3 3 2 2 3" xfId="11711" xr:uid="{00000000-0005-0000-0000-0000A4200000}"/>
    <cellStyle name="Date 2 3 3 2 2 3 2" xfId="11712" xr:uid="{00000000-0005-0000-0000-0000A5200000}"/>
    <cellStyle name="Date 2 3 3 2 2 4" xfId="11713" xr:uid="{00000000-0005-0000-0000-0000A6200000}"/>
    <cellStyle name="Date 2 3 3 2 2 4 2" xfId="11714" xr:uid="{00000000-0005-0000-0000-0000A7200000}"/>
    <cellStyle name="Date 2 3 3 2 2 5" xfId="11715" xr:uid="{00000000-0005-0000-0000-0000A8200000}"/>
    <cellStyle name="Date 2 3 3 2 3" xfId="11716" xr:uid="{00000000-0005-0000-0000-0000A9200000}"/>
    <cellStyle name="Date 2 3 3 2 3 2" xfId="11717" xr:uid="{00000000-0005-0000-0000-0000AA200000}"/>
    <cellStyle name="Date 2 3 3 2 3 2 2" xfId="11718" xr:uid="{00000000-0005-0000-0000-0000AB200000}"/>
    <cellStyle name="Date 2 3 3 2 3 3" xfId="11719" xr:uid="{00000000-0005-0000-0000-0000AC200000}"/>
    <cellStyle name="Date 2 3 3 2 4" xfId="11720" xr:uid="{00000000-0005-0000-0000-0000AD200000}"/>
    <cellStyle name="Date 2 3 3 2 4 2" xfId="11721" xr:uid="{00000000-0005-0000-0000-0000AE200000}"/>
    <cellStyle name="Date 2 3 3 2 5" xfId="11722" xr:uid="{00000000-0005-0000-0000-0000AF200000}"/>
    <cellStyle name="Date 2 3 3 2 5 2" xfId="11723" xr:uid="{00000000-0005-0000-0000-0000B0200000}"/>
    <cellStyle name="Date 2 3 3 2 6" xfId="11724" xr:uid="{00000000-0005-0000-0000-0000B1200000}"/>
    <cellStyle name="Date 2 3 3 3" xfId="11725" xr:uid="{00000000-0005-0000-0000-0000B2200000}"/>
    <cellStyle name="Date 2 3 3 3 2" xfId="11726" xr:uid="{00000000-0005-0000-0000-0000B3200000}"/>
    <cellStyle name="Date 2 3 3 3 2 2" xfId="11727" xr:uid="{00000000-0005-0000-0000-0000B4200000}"/>
    <cellStyle name="Date 2 3 3 3 2 2 2" xfId="11728" xr:uid="{00000000-0005-0000-0000-0000B5200000}"/>
    <cellStyle name="Date 2 3 3 3 2 2 2 2" xfId="11729" xr:uid="{00000000-0005-0000-0000-0000B6200000}"/>
    <cellStyle name="Date 2 3 3 3 2 2 3" xfId="11730" xr:uid="{00000000-0005-0000-0000-0000B7200000}"/>
    <cellStyle name="Date 2 3 3 3 2 3" xfId="11731" xr:uid="{00000000-0005-0000-0000-0000B8200000}"/>
    <cellStyle name="Date 2 3 3 3 2 3 2" xfId="11732" xr:uid="{00000000-0005-0000-0000-0000B9200000}"/>
    <cellStyle name="Date 2 3 3 3 2 4" xfId="11733" xr:uid="{00000000-0005-0000-0000-0000BA200000}"/>
    <cellStyle name="Date 2 3 3 3 2 4 2" xfId="11734" xr:uid="{00000000-0005-0000-0000-0000BB200000}"/>
    <cellStyle name="Date 2 3 3 3 2 5" xfId="11735" xr:uid="{00000000-0005-0000-0000-0000BC200000}"/>
    <cellStyle name="Date 2 3 3 3 3" xfId="11736" xr:uid="{00000000-0005-0000-0000-0000BD200000}"/>
    <cellStyle name="Date 2 3 3 3 3 2" xfId="11737" xr:uid="{00000000-0005-0000-0000-0000BE200000}"/>
    <cellStyle name="Date 2 3 3 3 3 2 2" xfId="11738" xr:uid="{00000000-0005-0000-0000-0000BF200000}"/>
    <cellStyle name="Date 2 3 3 3 3 3" xfId="11739" xr:uid="{00000000-0005-0000-0000-0000C0200000}"/>
    <cellStyle name="Date 2 3 3 3 4" xfId="11740" xr:uid="{00000000-0005-0000-0000-0000C1200000}"/>
    <cellStyle name="Date 2 3 3 3 4 2" xfId="11741" xr:uid="{00000000-0005-0000-0000-0000C2200000}"/>
    <cellStyle name="Date 2 3 3 3 5" xfId="11742" xr:uid="{00000000-0005-0000-0000-0000C3200000}"/>
    <cellStyle name="Date 2 3 3 3 5 2" xfId="11743" xr:uid="{00000000-0005-0000-0000-0000C4200000}"/>
    <cellStyle name="Date 2 3 3 3 6" xfId="11744" xr:uid="{00000000-0005-0000-0000-0000C5200000}"/>
    <cellStyle name="Date 2 3 3 4" xfId="11745" xr:uid="{00000000-0005-0000-0000-0000C6200000}"/>
    <cellStyle name="Date 2 3 3 4 2" xfId="11746" xr:uid="{00000000-0005-0000-0000-0000C7200000}"/>
    <cellStyle name="Date 2 3 3 4 2 2" xfId="11747" xr:uid="{00000000-0005-0000-0000-0000C8200000}"/>
    <cellStyle name="Date 2 3 3 4 2 2 2" xfId="11748" xr:uid="{00000000-0005-0000-0000-0000C9200000}"/>
    <cellStyle name="Date 2 3 3 4 2 3" xfId="11749" xr:uid="{00000000-0005-0000-0000-0000CA200000}"/>
    <cellStyle name="Date 2 3 3 4 3" xfId="11750" xr:uid="{00000000-0005-0000-0000-0000CB200000}"/>
    <cellStyle name="Date 2 3 3 4 3 2" xfId="11751" xr:uid="{00000000-0005-0000-0000-0000CC200000}"/>
    <cellStyle name="Date 2 3 3 4 4" xfId="11752" xr:uid="{00000000-0005-0000-0000-0000CD200000}"/>
    <cellStyle name="Date 2 3 3 4 4 2" xfId="11753" xr:uid="{00000000-0005-0000-0000-0000CE200000}"/>
    <cellStyle name="Date 2 3 3 4 5" xfId="11754" xr:uid="{00000000-0005-0000-0000-0000CF200000}"/>
    <cellStyle name="Date 2 3 3 5" xfId="11755" xr:uid="{00000000-0005-0000-0000-0000D0200000}"/>
    <cellStyle name="Date 2 3 3 5 2" xfId="11756" xr:uid="{00000000-0005-0000-0000-0000D1200000}"/>
    <cellStyle name="Date 2 3 3 5 2 2" xfId="11757" xr:uid="{00000000-0005-0000-0000-0000D2200000}"/>
    <cellStyle name="Date 2 3 3 5 2 2 2" xfId="11758" xr:uid="{00000000-0005-0000-0000-0000D3200000}"/>
    <cellStyle name="Date 2 3 3 5 2 3" xfId="11759" xr:uid="{00000000-0005-0000-0000-0000D4200000}"/>
    <cellStyle name="Date 2 3 3 5 3" xfId="11760" xr:uid="{00000000-0005-0000-0000-0000D5200000}"/>
    <cellStyle name="Date 2 3 3 5 3 2" xfId="11761" xr:uid="{00000000-0005-0000-0000-0000D6200000}"/>
    <cellStyle name="Date 2 3 3 5 4" xfId="11762" xr:uid="{00000000-0005-0000-0000-0000D7200000}"/>
    <cellStyle name="Date 2 3 3 5 4 2" xfId="11763" xr:uid="{00000000-0005-0000-0000-0000D8200000}"/>
    <cellStyle name="Date 2 3 3 5 5" xfId="11764" xr:uid="{00000000-0005-0000-0000-0000D9200000}"/>
    <cellStyle name="Date 2 3 3 6" xfId="11765" xr:uid="{00000000-0005-0000-0000-0000DA200000}"/>
    <cellStyle name="Date 2 3 3 6 2" xfId="11766" xr:uid="{00000000-0005-0000-0000-0000DB200000}"/>
    <cellStyle name="Date 2 3 3 6 2 2" xfId="11767" xr:uid="{00000000-0005-0000-0000-0000DC200000}"/>
    <cellStyle name="Date 2 3 3 6 3" xfId="11768" xr:uid="{00000000-0005-0000-0000-0000DD200000}"/>
    <cellStyle name="Date 2 3 3 7" xfId="11769" xr:uid="{00000000-0005-0000-0000-0000DE200000}"/>
    <cellStyle name="Date 2 3 3 7 2" xfId="11770" xr:uid="{00000000-0005-0000-0000-0000DF200000}"/>
    <cellStyle name="Date 2 3 3 8" xfId="11771" xr:uid="{00000000-0005-0000-0000-0000E0200000}"/>
    <cellStyle name="Date 2 3 3 8 2" xfId="11772" xr:uid="{00000000-0005-0000-0000-0000E1200000}"/>
    <cellStyle name="Date 2 3 3 9" xfId="11773" xr:uid="{00000000-0005-0000-0000-0000E2200000}"/>
    <cellStyle name="Date 2 3 4" xfId="11774" xr:uid="{00000000-0005-0000-0000-0000E3200000}"/>
    <cellStyle name="Date 2 3 4 2" xfId="11775" xr:uid="{00000000-0005-0000-0000-0000E4200000}"/>
    <cellStyle name="Date 2 3 4 2 2" xfId="11776" xr:uid="{00000000-0005-0000-0000-0000E5200000}"/>
    <cellStyle name="Date 2 3 4 2 2 2" xfId="11777" xr:uid="{00000000-0005-0000-0000-0000E6200000}"/>
    <cellStyle name="Date 2 3 4 2 2 2 2" xfId="11778" xr:uid="{00000000-0005-0000-0000-0000E7200000}"/>
    <cellStyle name="Date 2 3 4 2 2 3" xfId="11779" xr:uid="{00000000-0005-0000-0000-0000E8200000}"/>
    <cellStyle name="Date 2 3 4 2 3" xfId="11780" xr:uid="{00000000-0005-0000-0000-0000E9200000}"/>
    <cellStyle name="Date 2 3 4 2 3 2" xfId="11781" xr:uid="{00000000-0005-0000-0000-0000EA200000}"/>
    <cellStyle name="Date 2 3 4 2 4" xfId="11782" xr:uid="{00000000-0005-0000-0000-0000EB200000}"/>
    <cellStyle name="Date 2 3 4 2 4 2" xfId="11783" xr:uid="{00000000-0005-0000-0000-0000EC200000}"/>
    <cellStyle name="Date 2 3 4 2 5" xfId="11784" xr:uid="{00000000-0005-0000-0000-0000ED200000}"/>
    <cellStyle name="Date 2 3 4 3" xfId="11785" xr:uid="{00000000-0005-0000-0000-0000EE200000}"/>
    <cellStyle name="Date 2 3 4 3 2" xfId="11786" xr:uid="{00000000-0005-0000-0000-0000EF200000}"/>
    <cellStyle name="Date 2 3 4 3 2 2" xfId="11787" xr:uid="{00000000-0005-0000-0000-0000F0200000}"/>
    <cellStyle name="Date 2 3 4 3 3" xfId="11788" xr:uid="{00000000-0005-0000-0000-0000F1200000}"/>
    <cellStyle name="Date 2 3 4 4" xfId="11789" xr:uid="{00000000-0005-0000-0000-0000F2200000}"/>
    <cellStyle name="Date 2 3 4 4 2" xfId="11790" xr:uid="{00000000-0005-0000-0000-0000F3200000}"/>
    <cellStyle name="Date 2 3 4 5" xfId="11791" xr:uid="{00000000-0005-0000-0000-0000F4200000}"/>
    <cellStyle name="Date 2 3 4 5 2" xfId="11792" xr:uid="{00000000-0005-0000-0000-0000F5200000}"/>
    <cellStyle name="Date 2 3 4 6" xfId="11793" xr:uid="{00000000-0005-0000-0000-0000F6200000}"/>
    <cellStyle name="Date 2 3 5" xfId="11794" xr:uid="{00000000-0005-0000-0000-0000F7200000}"/>
    <cellStyle name="Date 2 3 5 2" xfId="11795" xr:uid="{00000000-0005-0000-0000-0000F8200000}"/>
    <cellStyle name="Date 2 3 5 2 2" xfId="11796" xr:uid="{00000000-0005-0000-0000-0000F9200000}"/>
    <cellStyle name="Date 2 3 5 2 2 2" xfId="11797" xr:uid="{00000000-0005-0000-0000-0000FA200000}"/>
    <cellStyle name="Date 2 3 5 2 3" xfId="11798" xr:uid="{00000000-0005-0000-0000-0000FB200000}"/>
    <cellStyle name="Date 2 3 5 3" xfId="11799" xr:uid="{00000000-0005-0000-0000-0000FC200000}"/>
    <cellStyle name="Date 2 3 5 3 2" xfId="11800" xr:uid="{00000000-0005-0000-0000-0000FD200000}"/>
    <cellStyle name="Date 2 3 5 4" xfId="11801" xr:uid="{00000000-0005-0000-0000-0000FE200000}"/>
    <cellStyle name="Date 2 3 5 4 2" xfId="11802" xr:uid="{00000000-0005-0000-0000-0000FF200000}"/>
    <cellStyle name="Date 2 3 5 5" xfId="11803" xr:uid="{00000000-0005-0000-0000-000000210000}"/>
    <cellStyle name="Date 2 3 6" xfId="11804" xr:uid="{00000000-0005-0000-0000-000001210000}"/>
    <cellStyle name="Date 2 3 6 2" xfId="11805" xr:uid="{00000000-0005-0000-0000-000002210000}"/>
    <cellStyle name="Date 2 3 7" xfId="11806" xr:uid="{00000000-0005-0000-0000-000003210000}"/>
    <cellStyle name="Date 2 3 7 2" xfId="11807" xr:uid="{00000000-0005-0000-0000-000004210000}"/>
    <cellStyle name="Date 2 3 8" xfId="11808" xr:uid="{00000000-0005-0000-0000-000005210000}"/>
    <cellStyle name="Date 2 3 8 2" xfId="11809" xr:uid="{00000000-0005-0000-0000-000006210000}"/>
    <cellStyle name="Date 2 3 9" xfId="11810" xr:uid="{00000000-0005-0000-0000-000007210000}"/>
    <cellStyle name="Date 2 3 9 2" xfId="11811" xr:uid="{00000000-0005-0000-0000-000008210000}"/>
    <cellStyle name="Date 2 4" xfId="11812" xr:uid="{00000000-0005-0000-0000-000009210000}"/>
    <cellStyle name="Date 2 4 10" xfId="11813" xr:uid="{00000000-0005-0000-0000-00000A210000}"/>
    <cellStyle name="Date 2 4 10 2" xfId="11814" xr:uid="{00000000-0005-0000-0000-00000B210000}"/>
    <cellStyle name="Date 2 4 11" xfId="11815" xr:uid="{00000000-0005-0000-0000-00000C210000}"/>
    <cellStyle name="Date 2 4 2" xfId="11816" xr:uid="{00000000-0005-0000-0000-00000D210000}"/>
    <cellStyle name="Date 2 4 2 10" xfId="11817" xr:uid="{00000000-0005-0000-0000-00000E210000}"/>
    <cellStyle name="Date 2 4 2 2" xfId="11818" xr:uid="{00000000-0005-0000-0000-00000F210000}"/>
    <cellStyle name="Date 2 4 2 2 2" xfId="11819" xr:uid="{00000000-0005-0000-0000-000010210000}"/>
    <cellStyle name="Date 2 4 2 2 2 2" xfId="11820" xr:uid="{00000000-0005-0000-0000-000011210000}"/>
    <cellStyle name="Date 2 4 2 2 2 2 2" xfId="11821" xr:uid="{00000000-0005-0000-0000-000012210000}"/>
    <cellStyle name="Date 2 4 2 2 2 2 2 2" xfId="11822" xr:uid="{00000000-0005-0000-0000-000013210000}"/>
    <cellStyle name="Date 2 4 2 2 2 2 2 2 2" xfId="11823" xr:uid="{00000000-0005-0000-0000-000014210000}"/>
    <cellStyle name="Date 2 4 2 2 2 2 2 3" xfId="11824" xr:uid="{00000000-0005-0000-0000-000015210000}"/>
    <cellStyle name="Date 2 4 2 2 2 2 3" xfId="11825" xr:uid="{00000000-0005-0000-0000-000016210000}"/>
    <cellStyle name="Date 2 4 2 2 2 2 3 2" xfId="11826" xr:uid="{00000000-0005-0000-0000-000017210000}"/>
    <cellStyle name="Date 2 4 2 2 2 2 4" xfId="11827" xr:uid="{00000000-0005-0000-0000-000018210000}"/>
    <cellStyle name="Date 2 4 2 2 2 2 4 2" xfId="11828" xr:uid="{00000000-0005-0000-0000-000019210000}"/>
    <cellStyle name="Date 2 4 2 2 2 2 5" xfId="11829" xr:uid="{00000000-0005-0000-0000-00001A210000}"/>
    <cellStyle name="Date 2 4 2 2 2 3" xfId="11830" xr:uid="{00000000-0005-0000-0000-00001B210000}"/>
    <cellStyle name="Date 2 4 2 2 2 3 2" xfId="11831" xr:uid="{00000000-0005-0000-0000-00001C210000}"/>
    <cellStyle name="Date 2 4 2 2 2 3 2 2" xfId="11832" xr:uid="{00000000-0005-0000-0000-00001D210000}"/>
    <cellStyle name="Date 2 4 2 2 2 3 3" xfId="11833" xr:uid="{00000000-0005-0000-0000-00001E210000}"/>
    <cellStyle name="Date 2 4 2 2 2 4" xfId="11834" xr:uid="{00000000-0005-0000-0000-00001F210000}"/>
    <cellStyle name="Date 2 4 2 2 2 4 2" xfId="11835" xr:uid="{00000000-0005-0000-0000-000020210000}"/>
    <cellStyle name="Date 2 4 2 2 2 5" xfId="11836" xr:uid="{00000000-0005-0000-0000-000021210000}"/>
    <cellStyle name="Date 2 4 2 2 2 5 2" xfId="11837" xr:uid="{00000000-0005-0000-0000-000022210000}"/>
    <cellStyle name="Date 2 4 2 2 2 6" xfId="11838" xr:uid="{00000000-0005-0000-0000-000023210000}"/>
    <cellStyle name="Date 2 4 2 2 3" xfId="11839" xr:uid="{00000000-0005-0000-0000-000024210000}"/>
    <cellStyle name="Date 2 4 2 2 3 2" xfId="11840" xr:uid="{00000000-0005-0000-0000-000025210000}"/>
    <cellStyle name="Date 2 4 2 2 3 2 2" xfId="11841" xr:uid="{00000000-0005-0000-0000-000026210000}"/>
    <cellStyle name="Date 2 4 2 2 3 2 2 2" xfId="11842" xr:uid="{00000000-0005-0000-0000-000027210000}"/>
    <cellStyle name="Date 2 4 2 2 3 2 2 2 2" xfId="11843" xr:uid="{00000000-0005-0000-0000-000028210000}"/>
    <cellStyle name="Date 2 4 2 2 3 2 2 3" xfId="11844" xr:uid="{00000000-0005-0000-0000-000029210000}"/>
    <cellStyle name="Date 2 4 2 2 3 2 3" xfId="11845" xr:uid="{00000000-0005-0000-0000-00002A210000}"/>
    <cellStyle name="Date 2 4 2 2 3 2 3 2" xfId="11846" xr:uid="{00000000-0005-0000-0000-00002B210000}"/>
    <cellStyle name="Date 2 4 2 2 3 2 4" xfId="11847" xr:uid="{00000000-0005-0000-0000-00002C210000}"/>
    <cellStyle name="Date 2 4 2 2 3 2 4 2" xfId="11848" xr:uid="{00000000-0005-0000-0000-00002D210000}"/>
    <cellStyle name="Date 2 4 2 2 3 2 5" xfId="11849" xr:uid="{00000000-0005-0000-0000-00002E210000}"/>
    <cellStyle name="Date 2 4 2 2 3 3" xfId="11850" xr:uid="{00000000-0005-0000-0000-00002F210000}"/>
    <cellStyle name="Date 2 4 2 2 3 3 2" xfId="11851" xr:uid="{00000000-0005-0000-0000-000030210000}"/>
    <cellStyle name="Date 2 4 2 2 3 3 2 2" xfId="11852" xr:uid="{00000000-0005-0000-0000-000031210000}"/>
    <cellStyle name="Date 2 4 2 2 3 3 3" xfId="11853" xr:uid="{00000000-0005-0000-0000-000032210000}"/>
    <cellStyle name="Date 2 4 2 2 3 4" xfId="11854" xr:uid="{00000000-0005-0000-0000-000033210000}"/>
    <cellStyle name="Date 2 4 2 2 3 4 2" xfId="11855" xr:uid="{00000000-0005-0000-0000-000034210000}"/>
    <cellStyle name="Date 2 4 2 2 3 5" xfId="11856" xr:uid="{00000000-0005-0000-0000-000035210000}"/>
    <cellStyle name="Date 2 4 2 2 3 5 2" xfId="11857" xr:uid="{00000000-0005-0000-0000-000036210000}"/>
    <cellStyle name="Date 2 4 2 2 3 6" xfId="11858" xr:uid="{00000000-0005-0000-0000-000037210000}"/>
    <cellStyle name="Date 2 4 2 2 4" xfId="11859" xr:uid="{00000000-0005-0000-0000-000038210000}"/>
    <cellStyle name="Date 2 4 2 2 4 2" xfId="11860" xr:uid="{00000000-0005-0000-0000-000039210000}"/>
    <cellStyle name="Date 2 4 2 2 4 2 2" xfId="11861" xr:uid="{00000000-0005-0000-0000-00003A210000}"/>
    <cellStyle name="Date 2 4 2 2 4 2 2 2" xfId="11862" xr:uid="{00000000-0005-0000-0000-00003B210000}"/>
    <cellStyle name="Date 2 4 2 2 4 2 3" xfId="11863" xr:uid="{00000000-0005-0000-0000-00003C210000}"/>
    <cellStyle name="Date 2 4 2 2 4 3" xfId="11864" xr:uid="{00000000-0005-0000-0000-00003D210000}"/>
    <cellStyle name="Date 2 4 2 2 4 3 2" xfId="11865" xr:uid="{00000000-0005-0000-0000-00003E210000}"/>
    <cellStyle name="Date 2 4 2 2 4 4" xfId="11866" xr:uid="{00000000-0005-0000-0000-00003F210000}"/>
    <cellStyle name="Date 2 4 2 2 4 4 2" xfId="11867" xr:uid="{00000000-0005-0000-0000-000040210000}"/>
    <cellStyle name="Date 2 4 2 2 4 5" xfId="11868" xr:uid="{00000000-0005-0000-0000-000041210000}"/>
    <cellStyle name="Date 2 4 2 2 5" xfId="11869" xr:uid="{00000000-0005-0000-0000-000042210000}"/>
    <cellStyle name="Date 2 4 2 2 5 2" xfId="11870" xr:uid="{00000000-0005-0000-0000-000043210000}"/>
    <cellStyle name="Date 2 4 2 2 5 2 2" xfId="11871" xr:uid="{00000000-0005-0000-0000-000044210000}"/>
    <cellStyle name="Date 2 4 2 2 5 2 2 2" xfId="11872" xr:uid="{00000000-0005-0000-0000-000045210000}"/>
    <cellStyle name="Date 2 4 2 2 5 2 3" xfId="11873" xr:uid="{00000000-0005-0000-0000-000046210000}"/>
    <cellStyle name="Date 2 4 2 2 5 3" xfId="11874" xr:uid="{00000000-0005-0000-0000-000047210000}"/>
    <cellStyle name="Date 2 4 2 2 5 3 2" xfId="11875" xr:uid="{00000000-0005-0000-0000-000048210000}"/>
    <cellStyle name="Date 2 4 2 2 5 4" xfId="11876" xr:uid="{00000000-0005-0000-0000-000049210000}"/>
    <cellStyle name="Date 2 4 2 2 5 4 2" xfId="11877" xr:uid="{00000000-0005-0000-0000-00004A210000}"/>
    <cellStyle name="Date 2 4 2 2 5 5" xfId="11878" xr:uid="{00000000-0005-0000-0000-00004B210000}"/>
    <cellStyle name="Date 2 4 2 2 6" xfId="11879" xr:uid="{00000000-0005-0000-0000-00004C210000}"/>
    <cellStyle name="Date 2 4 2 2 6 2" xfId="11880" xr:uid="{00000000-0005-0000-0000-00004D210000}"/>
    <cellStyle name="Date 2 4 2 2 6 2 2" xfId="11881" xr:uid="{00000000-0005-0000-0000-00004E210000}"/>
    <cellStyle name="Date 2 4 2 2 6 3" xfId="11882" xr:uid="{00000000-0005-0000-0000-00004F210000}"/>
    <cellStyle name="Date 2 4 2 2 7" xfId="11883" xr:uid="{00000000-0005-0000-0000-000050210000}"/>
    <cellStyle name="Date 2 4 2 2 7 2" xfId="11884" xr:uid="{00000000-0005-0000-0000-000051210000}"/>
    <cellStyle name="Date 2 4 2 2 8" xfId="11885" xr:uid="{00000000-0005-0000-0000-000052210000}"/>
    <cellStyle name="Date 2 4 2 2 8 2" xfId="11886" xr:uid="{00000000-0005-0000-0000-000053210000}"/>
    <cellStyle name="Date 2 4 2 2 9" xfId="11887" xr:uid="{00000000-0005-0000-0000-000054210000}"/>
    <cellStyle name="Date 2 4 2 3" xfId="11888" xr:uid="{00000000-0005-0000-0000-000055210000}"/>
    <cellStyle name="Date 2 4 2 3 2" xfId="11889" xr:uid="{00000000-0005-0000-0000-000056210000}"/>
    <cellStyle name="Date 2 4 2 3 2 2" xfId="11890" xr:uid="{00000000-0005-0000-0000-000057210000}"/>
    <cellStyle name="Date 2 4 2 3 2 2 2" xfId="11891" xr:uid="{00000000-0005-0000-0000-000058210000}"/>
    <cellStyle name="Date 2 4 2 3 2 2 2 2" xfId="11892" xr:uid="{00000000-0005-0000-0000-000059210000}"/>
    <cellStyle name="Date 2 4 2 3 2 2 3" xfId="11893" xr:uid="{00000000-0005-0000-0000-00005A210000}"/>
    <cellStyle name="Date 2 4 2 3 2 3" xfId="11894" xr:uid="{00000000-0005-0000-0000-00005B210000}"/>
    <cellStyle name="Date 2 4 2 3 2 3 2" xfId="11895" xr:uid="{00000000-0005-0000-0000-00005C210000}"/>
    <cellStyle name="Date 2 4 2 3 2 4" xfId="11896" xr:uid="{00000000-0005-0000-0000-00005D210000}"/>
    <cellStyle name="Date 2 4 2 3 2 4 2" xfId="11897" xr:uid="{00000000-0005-0000-0000-00005E210000}"/>
    <cellStyle name="Date 2 4 2 3 2 5" xfId="11898" xr:uid="{00000000-0005-0000-0000-00005F210000}"/>
    <cellStyle name="Date 2 4 2 3 3" xfId="11899" xr:uid="{00000000-0005-0000-0000-000060210000}"/>
    <cellStyle name="Date 2 4 2 3 3 2" xfId="11900" xr:uid="{00000000-0005-0000-0000-000061210000}"/>
    <cellStyle name="Date 2 4 2 3 3 2 2" xfId="11901" xr:uid="{00000000-0005-0000-0000-000062210000}"/>
    <cellStyle name="Date 2 4 2 3 3 3" xfId="11902" xr:uid="{00000000-0005-0000-0000-000063210000}"/>
    <cellStyle name="Date 2 4 2 3 4" xfId="11903" xr:uid="{00000000-0005-0000-0000-000064210000}"/>
    <cellStyle name="Date 2 4 2 3 4 2" xfId="11904" xr:uid="{00000000-0005-0000-0000-000065210000}"/>
    <cellStyle name="Date 2 4 2 3 5" xfId="11905" xr:uid="{00000000-0005-0000-0000-000066210000}"/>
    <cellStyle name="Date 2 4 2 3 5 2" xfId="11906" xr:uid="{00000000-0005-0000-0000-000067210000}"/>
    <cellStyle name="Date 2 4 2 3 6" xfId="11907" xr:uid="{00000000-0005-0000-0000-000068210000}"/>
    <cellStyle name="Date 2 4 2 4" xfId="11908" xr:uid="{00000000-0005-0000-0000-000069210000}"/>
    <cellStyle name="Date 2 4 2 4 2" xfId="11909" xr:uid="{00000000-0005-0000-0000-00006A210000}"/>
    <cellStyle name="Date 2 4 2 4 2 2" xfId="11910" xr:uid="{00000000-0005-0000-0000-00006B210000}"/>
    <cellStyle name="Date 2 4 2 4 2 2 2" xfId="11911" xr:uid="{00000000-0005-0000-0000-00006C210000}"/>
    <cellStyle name="Date 2 4 2 4 2 3" xfId="11912" xr:uid="{00000000-0005-0000-0000-00006D210000}"/>
    <cellStyle name="Date 2 4 2 4 3" xfId="11913" xr:uid="{00000000-0005-0000-0000-00006E210000}"/>
    <cellStyle name="Date 2 4 2 4 3 2" xfId="11914" xr:uid="{00000000-0005-0000-0000-00006F210000}"/>
    <cellStyle name="Date 2 4 2 4 4" xfId="11915" xr:uid="{00000000-0005-0000-0000-000070210000}"/>
    <cellStyle name="Date 2 4 2 4 4 2" xfId="11916" xr:uid="{00000000-0005-0000-0000-000071210000}"/>
    <cellStyle name="Date 2 4 2 4 5" xfId="11917" xr:uid="{00000000-0005-0000-0000-000072210000}"/>
    <cellStyle name="Date 2 4 2 5" xfId="11918" xr:uid="{00000000-0005-0000-0000-000073210000}"/>
    <cellStyle name="Date 2 4 2 5 2" xfId="11919" xr:uid="{00000000-0005-0000-0000-000074210000}"/>
    <cellStyle name="Date 2 4 2 6" xfId="11920" xr:uid="{00000000-0005-0000-0000-000075210000}"/>
    <cellStyle name="Date 2 4 2 6 2" xfId="11921" xr:uid="{00000000-0005-0000-0000-000076210000}"/>
    <cellStyle name="Date 2 4 2 7" xfId="11922" xr:uid="{00000000-0005-0000-0000-000077210000}"/>
    <cellStyle name="Date 2 4 2 7 2" xfId="11923" xr:uid="{00000000-0005-0000-0000-000078210000}"/>
    <cellStyle name="Date 2 4 2 8" xfId="11924" xr:uid="{00000000-0005-0000-0000-000079210000}"/>
    <cellStyle name="Date 2 4 2 8 2" xfId="11925" xr:uid="{00000000-0005-0000-0000-00007A210000}"/>
    <cellStyle name="Date 2 4 2 9" xfId="11926" xr:uid="{00000000-0005-0000-0000-00007B210000}"/>
    <cellStyle name="Date 2 4 2 9 2" xfId="11927" xr:uid="{00000000-0005-0000-0000-00007C210000}"/>
    <cellStyle name="Date 2 4 3" xfId="11928" xr:uid="{00000000-0005-0000-0000-00007D210000}"/>
    <cellStyle name="Date 2 4 3 2" xfId="11929" xr:uid="{00000000-0005-0000-0000-00007E210000}"/>
    <cellStyle name="Date 2 4 3 2 2" xfId="11930" xr:uid="{00000000-0005-0000-0000-00007F210000}"/>
    <cellStyle name="Date 2 4 3 2 2 2" xfId="11931" xr:uid="{00000000-0005-0000-0000-000080210000}"/>
    <cellStyle name="Date 2 4 3 2 2 2 2" xfId="11932" xr:uid="{00000000-0005-0000-0000-000081210000}"/>
    <cellStyle name="Date 2 4 3 2 2 2 2 2" xfId="11933" xr:uid="{00000000-0005-0000-0000-000082210000}"/>
    <cellStyle name="Date 2 4 3 2 2 2 3" xfId="11934" xr:uid="{00000000-0005-0000-0000-000083210000}"/>
    <cellStyle name="Date 2 4 3 2 2 3" xfId="11935" xr:uid="{00000000-0005-0000-0000-000084210000}"/>
    <cellStyle name="Date 2 4 3 2 2 3 2" xfId="11936" xr:uid="{00000000-0005-0000-0000-000085210000}"/>
    <cellStyle name="Date 2 4 3 2 2 4" xfId="11937" xr:uid="{00000000-0005-0000-0000-000086210000}"/>
    <cellStyle name="Date 2 4 3 2 2 4 2" xfId="11938" xr:uid="{00000000-0005-0000-0000-000087210000}"/>
    <cellStyle name="Date 2 4 3 2 2 5" xfId="11939" xr:uid="{00000000-0005-0000-0000-000088210000}"/>
    <cellStyle name="Date 2 4 3 2 3" xfId="11940" xr:uid="{00000000-0005-0000-0000-000089210000}"/>
    <cellStyle name="Date 2 4 3 2 3 2" xfId="11941" xr:uid="{00000000-0005-0000-0000-00008A210000}"/>
    <cellStyle name="Date 2 4 3 2 3 2 2" xfId="11942" xr:uid="{00000000-0005-0000-0000-00008B210000}"/>
    <cellStyle name="Date 2 4 3 2 3 3" xfId="11943" xr:uid="{00000000-0005-0000-0000-00008C210000}"/>
    <cellStyle name="Date 2 4 3 2 4" xfId="11944" xr:uid="{00000000-0005-0000-0000-00008D210000}"/>
    <cellStyle name="Date 2 4 3 2 4 2" xfId="11945" xr:uid="{00000000-0005-0000-0000-00008E210000}"/>
    <cellStyle name="Date 2 4 3 2 5" xfId="11946" xr:uid="{00000000-0005-0000-0000-00008F210000}"/>
    <cellStyle name="Date 2 4 3 2 5 2" xfId="11947" xr:uid="{00000000-0005-0000-0000-000090210000}"/>
    <cellStyle name="Date 2 4 3 2 6" xfId="11948" xr:uid="{00000000-0005-0000-0000-000091210000}"/>
    <cellStyle name="Date 2 4 3 3" xfId="11949" xr:uid="{00000000-0005-0000-0000-000092210000}"/>
    <cellStyle name="Date 2 4 3 3 2" xfId="11950" xr:uid="{00000000-0005-0000-0000-000093210000}"/>
    <cellStyle name="Date 2 4 3 3 2 2" xfId="11951" xr:uid="{00000000-0005-0000-0000-000094210000}"/>
    <cellStyle name="Date 2 4 3 3 2 2 2" xfId="11952" xr:uid="{00000000-0005-0000-0000-000095210000}"/>
    <cellStyle name="Date 2 4 3 3 2 2 2 2" xfId="11953" xr:uid="{00000000-0005-0000-0000-000096210000}"/>
    <cellStyle name="Date 2 4 3 3 2 2 3" xfId="11954" xr:uid="{00000000-0005-0000-0000-000097210000}"/>
    <cellStyle name="Date 2 4 3 3 2 3" xfId="11955" xr:uid="{00000000-0005-0000-0000-000098210000}"/>
    <cellStyle name="Date 2 4 3 3 2 3 2" xfId="11956" xr:uid="{00000000-0005-0000-0000-000099210000}"/>
    <cellStyle name="Date 2 4 3 3 2 4" xfId="11957" xr:uid="{00000000-0005-0000-0000-00009A210000}"/>
    <cellStyle name="Date 2 4 3 3 2 4 2" xfId="11958" xr:uid="{00000000-0005-0000-0000-00009B210000}"/>
    <cellStyle name="Date 2 4 3 3 2 5" xfId="11959" xr:uid="{00000000-0005-0000-0000-00009C210000}"/>
    <cellStyle name="Date 2 4 3 3 3" xfId="11960" xr:uid="{00000000-0005-0000-0000-00009D210000}"/>
    <cellStyle name="Date 2 4 3 3 3 2" xfId="11961" xr:uid="{00000000-0005-0000-0000-00009E210000}"/>
    <cellStyle name="Date 2 4 3 3 3 2 2" xfId="11962" xr:uid="{00000000-0005-0000-0000-00009F210000}"/>
    <cellStyle name="Date 2 4 3 3 3 3" xfId="11963" xr:uid="{00000000-0005-0000-0000-0000A0210000}"/>
    <cellStyle name="Date 2 4 3 3 4" xfId="11964" xr:uid="{00000000-0005-0000-0000-0000A1210000}"/>
    <cellStyle name="Date 2 4 3 3 4 2" xfId="11965" xr:uid="{00000000-0005-0000-0000-0000A2210000}"/>
    <cellStyle name="Date 2 4 3 3 5" xfId="11966" xr:uid="{00000000-0005-0000-0000-0000A3210000}"/>
    <cellStyle name="Date 2 4 3 3 5 2" xfId="11967" xr:uid="{00000000-0005-0000-0000-0000A4210000}"/>
    <cellStyle name="Date 2 4 3 3 6" xfId="11968" xr:uid="{00000000-0005-0000-0000-0000A5210000}"/>
    <cellStyle name="Date 2 4 3 4" xfId="11969" xr:uid="{00000000-0005-0000-0000-0000A6210000}"/>
    <cellStyle name="Date 2 4 3 4 2" xfId="11970" xr:uid="{00000000-0005-0000-0000-0000A7210000}"/>
    <cellStyle name="Date 2 4 3 4 2 2" xfId="11971" xr:uid="{00000000-0005-0000-0000-0000A8210000}"/>
    <cellStyle name="Date 2 4 3 4 2 2 2" xfId="11972" xr:uid="{00000000-0005-0000-0000-0000A9210000}"/>
    <cellStyle name="Date 2 4 3 4 2 3" xfId="11973" xr:uid="{00000000-0005-0000-0000-0000AA210000}"/>
    <cellStyle name="Date 2 4 3 4 3" xfId="11974" xr:uid="{00000000-0005-0000-0000-0000AB210000}"/>
    <cellStyle name="Date 2 4 3 4 3 2" xfId="11975" xr:uid="{00000000-0005-0000-0000-0000AC210000}"/>
    <cellStyle name="Date 2 4 3 4 4" xfId="11976" xr:uid="{00000000-0005-0000-0000-0000AD210000}"/>
    <cellStyle name="Date 2 4 3 4 4 2" xfId="11977" xr:uid="{00000000-0005-0000-0000-0000AE210000}"/>
    <cellStyle name="Date 2 4 3 4 5" xfId="11978" xr:uid="{00000000-0005-0000-0000-0000AF210000}"/>
    <cellStyle name="Date 2 4 3 5" xfId="11979" xr:uid="{00000000-0005-0000-0000-0000B0210000}"/>
    <cellStyle name="Date 2 4 3 5 2" xfId="11980" xr:uid="{00000000-0005-0000-0000-0000B1210000}"/>
    <cellStyle name="Date 2 4 3 5 2 2" xfId="11981" xr:uid="{00000000-0005-0000-0000-0000B2210000}"/>
    <cellStyle name="Date 2 4 3 5 2 2 2" xfId="11982" xr:uid="{00000000-0005-0000-0000-0000B3210000}"/>
    <cellStyle name="Date 2 4 3 5 2 3" xfId="11983" xr:uid="{00000000-0005-0000-0000-0000B4210000}"/>
    <cellStyle name="Date 2 4 3 5 3" xfId="11984" xr:uid="{00000000-0005-0000-0000-0000B5210000}"/>
    <cellStyle name="Date 2 4 3 5 3 2" xfId="11985" xr:uid="{00000000-0005-0000-0000-0000B6210000}"/>
    <cellStyle name="Date 2 4 3 5 4" xfId="11986" xr:uid="{00000000-0005-0000-0000-0000B7210000}"/>
    <cellStyle name="Date 2 4 3 5 4 2" xfId="11987" xr:uid="{00000000-0005-0000-0000-0000B8210000}"/>
    <cellStyle name="Date 2 4 3 5 5" xfId="11988" xr:uid="{00000000-0005-0000-0000-0000B9210000}"/>
    <cellStyle name="Date 2 4 3 6" xfId="11989" xr:uid="{00000000-0005-0000-0000-0000BA210000}"/>
    <cellStyle name="Date 2 4 3 6 2" xfId="11990" xr:uid="{00000000-0005-0000-0000-0000BB210000}"/>
    <cellStyle name="Date 2 4 3 6 2 2" xfId="11991" xr:uid="{00000000-0005-0000-0000-0000BC210000}"/>
    <cellStyle name="Date 2 4 3 6 3" xfId="11992" xr:uid="{00000000-0005-0000-0000-0000BD210000}"/>
    <cellStyle name="Date 2 4 3 7" xfId="11993" xr:uid="{00000000-0005-0000-0000-0000BE210000}"/>
    <cellStyle name="Date 2 4 3 7 2" xfId="11994" xr:uid="{00000000-0005-0000-0000-0000BF210000}"/>
    <cellStyle name="Date 2 4 3 8" xfId="11995" xr:uid="{00000000-0005-0000-0000-0000C0210000}"/>
    <cellStyle name="Date 2 4 3 8 2" xfId="11996" xr:uid="{00000000-0005-0000-0000-0000C1210000}"/>
    <cellStyle name="Date 2 4 3 9" xfId="11997" xr:uid="{00000000-0005-0000-0000-0000C2210000}"/>
    <cellStyle name="Date 2 4 4" xfId="11998" xr:uid="{00000000-0005-0000-0000-0000C3210000}"/>
    <cellStyle name="Date 2 4 4 2" xfId="11999" xr:uid="{00000000-0005-0000-0000-0000C4210000}"/>
    <cellStyle name="Date 2 4 4 2 2" xfId="12000" xr:uid="{00000000-0005-0000-0000-0000C5210000}"/>
    <cellStyle name="Date 2 4 4 2 2 2" xfId="12001" xr:uid="{00000000-0005-0000-0000-0000C6210000}"/>
    <cellStyle name="Date 2 4 4 2 2 2 2" xfId="12002" xr:uid="{00000000-0005-0000-0000-0000C7210000}"/>
    <cellStyle name="Date 2 4 4 2 2 3" xfId="12003" xr:uid="{00000000-0005-0000-0000-0000C8210000}"/>
    <cellStyle name="Date 2 4 4 2 3" xfId="12004" xr:uid="{00000000-0005-0000-0000-0000C9210000}"/>
    <cellStyle name="Date 2 4 4 2 3 2" xfId="12005" xr:uid="{00000000-0005-0000-0000-0000CA210000}"/>
    <cellStyle name="Date 2 4 4 2 4" xfId="12006" xr:uid="{00000000-0005-0000-0000-0000CB210000}"/>
    <cellStyle name="Date 2 4 4 2 4 2" xfId="12007" xr:uid="{00000000-0005-0000-0000-0000CC210000}"/>
    <cellStyle name="Date 2 4 4 2 5" xfId="12008" xr:uid="{00000000-0005-0000-0000-0000CD210000}"/>
    <cellStyle name="Date 2 4 4 3" xfId="12009" xr:uid="{00000000-0005-0000-0000-0000CE210000}"/>
    <cellStyle name="Date 2 4 4 3 2" xfId="12010" xr:uid="{00000000-0005-0000-0000-0000CF210000}"/>
    <cellStyle name="Date 2 4 4 3 2 2" xfId="12011" xr:uid="{00000000-0005-0000-0000-0000D0210000}"/>
    <cellStyle name="Date 2 4 4 3 3" xfId="12012" xr:uid="{00000000-0005-0000-0000-0000D1210000}"/>
    <cellStyle name="Date 2 4 4 4" xfId="12013" xr:uid="{00000000-0005-0000-0000-0000D2210000}"/>
    <cellStyle name="Date 2 4 4 4 2" xfId="12014" xr:uid="{00000000-0005-0000-0000-0000D3210000}"/>
    <cellStyle name="Date 2 4 4 5" xfId="12015" xr:uid="{00000000-0005-0000-0000-0000D4210000}"/>
    <cellStyle name="Date 2 4 4 5 2" xfId="12016" xr:uid="{00000000-0005-0000-0000-0000D5210000}"/>
    <cellStyle name="Date 2 4 4 6" xfId="12017" xr:uid="{00000000-0005-0000-0000-0000D6210000}"/>
    <cellStyle name="Date 2 4 5" xfId="12018" xr:uid="{00000000-0005-0000-0000-0000D7210000}"/>
    <cellStyle name="Date 2 4 5 2" xfId="12019" xr:uid="{00000000-0005-0000-0000-0000D8210000}"/>
    <cellStyle name="Date 2 4 5 2 2" xfId="12020" xr:uid="{00000000-0005-0000-0000-0000D9210000}"/>
    <cellStyle name="Date 2 4 5 2 2 2" xfId="12021" xr:uid="{00000000-0005-0000-0000-0000DA210000}"/>
    <cellStyle name="Date 2 4 5 2 3" xfId="12022" xr:uid="{00000000-0005-0000-0000-0000DB210000}"/>
    <cellStyle name="Date 2 4 5 3" xfId="12023" xr:uid="{00000000-0005-0000-0000-0000DC210000}"/>
    <cellStyle name="Date 2 4 5 3 2" xfId="12024" xr:uid="{00000000-0005-0000-0000-0000DD210000}"/>
    <cellStyle name="Date 2 4 5 4" xfId="12025" xr:uid="{00000000-0005-0000-0000-0000DE210000}"/>
    <cellStyle name="Date 2 4 5 4 2" xfId="12026" xr:uid="{00000000-0005-0000-0000-0000DF210000}"/>
    <cellStyle name="Date 2 4 5 5" xfId="12027" xr:uid="{00000000-0005-0000-0000-0000E0210000}"/>
    <cellStyle name="Date 2 4 6" xfId="12028" xr:uid="{00000000-0005-0000-0000-0000E1210000}"/>
    <cellStyle name="Date 2 4 6 2" xfId="12029" xr:uid="{00000000-0005-0000-0000-0000E2210000}"/>
    <cellStyle name="Date 2 4 7" xfId="12030" xr:uid="{00000000-0005-0000-0000-0000E3210000}"/>
    <cellStyle name="Date 2 4 7 2" xfId="12031" xr:uid="{00000000-0005-0000-0000-0000E4210000}"/>
    <cellStyle name="Date 2 4 8" xfId="12032" xr:uid="{00000000-0005-0000-0000-0000E5210000}"/>
    <cellStyle name="Date 2 4 8 2" xfId="12033" xr:uid="{00000000-0005-0000-0000-0000E6210000}"/>
    <cellStyle name="Date 2 4 9" xfId="12034" xr:uid="{00000000-0005-0000-0000-0000E7210000}"/>
    <cellStyle name="Date 2 4 9 2" xfId="12035" xr:uid="{00000000-0005-0000-0000-0000E8210000}"/>
    <cellStyle name="Date 2 5" xfId="12036" xr:uid="{00000000-0005-0000-0000-0000E9210000}"/>
    <cellStyle name="Date 2 5 2" xfId="12037" xr:uid="{00000000-0005-0000-0000-0000EA210000}"/>
    <cellStyle name="Date 2 5 2 10" xfId="12038" xr:uid="{00000000-0005-0000-0000-0000EB210000}"/>
    <cellStyle name="Date 2 5 2 2" xfId="12039" xr:uid="{00000000-0005-0000-0000-0000EC210000}"/>
    <cellStyle name="Date 2 5 2 2 2" xfId="12040" xr:uid="{00000000-0005-0000-0000-0000ED210000}"/>
    <cellStyle name="Date 2 5 2 2 2 2" xfId="12041" xr:uid="{00000000-0005-0000-0000-0000EE210000}"/>
    <cellStyle name="Date 2 5 2 2 2 2 2" xfId="12042" xr:uid="{00000000-0005-0000-0000-0000EF210000}"/>
    <cellStyle name="Date 2 5 2 2 2 2 2 2" xfId="12043" xr:uid="{00000000-0005-0000-0000-0000F0210000}"/>
    <cellStyle name="Date 2 5 2 2 2 2 2 2 2" xfId="12044" xr:uid="{00000000-0005-0000-0000-0000F1210000}"/>
    <cellStyle name="Date 2 5 2 2 2 2 2 3" xfId="12045" xr:uid="{00000000-0005-0000-0000-0000F2210000}"/>
    <cellStyle name="Date 2 5 2 2 2 2 3" xfId="12046" xr:uid="{00000000-0005-0000-0000-0000F3210000}"/>
    <cellStyle name="Date 2 5 2 2 2 2 3 2" xfId="12047" xr:uid="{00000000-0005-0000-0000-0000F4210000}"/>
    <cellStyle name="Date 2 5 2 2 2 2 4" xfId="12048" xr:uid="{00000000-0005-0000-0000-0000F5210000}"/>
    <cellStyle name="Date 2 5 2 2 2 2 4 2" xfId="12049" xr:uid="{00000000-0005-0000-0000-0000F6210000}"/>
    <cellStyle name="Date 2 5 2 2 2 2 5" xfId="12050" xr:uid="{00000000-0005-0000-0000-0000F7210000}"/>
    <cellStyle name="Date 2 5 2 2 2 3" xfId="12051" xr:uid="{00000000-0005-0000-0000-0000F8210000}"/>
    <cellStyle name="Date 2 5 2 2 2 3 2" xfId="12052" xr:uid="{00000000-0005-0000-0000-0000F9210000}"/>
    <cellStyle name="Date 2 5 2 2 2 3 2 2" xfId="12053" xr:uid="{00000000-0005-0000-0000-0000FA210000}"/>
    <cellStyle name="Date 2 5 2 2 2 3 3" xfId="12054" xr:uid="{00000000-0005-0000-0000-0000FB210000}"/>
    <cellStyle name="Date 2 5 2 2 2 4" xfId="12055" xr:uid="{00000000-0005-0000-0000-0000FC210000}"/>
    <cellStyle name="Date 2 5 2 2 2 4 2" xfId="12056" xr:uid="{00000000-0005-0000-0000-0000FD210000}"/>
    <cellStyle name="Date 2 5 2 2 2 5" xfId="12057" xr:uid="{00000000-0005-0000-0000-0000FE210000}"/>
    <cellStyle name="Date 2 5 2 2 2 5 2" xfId="12058" xr:uid="{00000000-0005-0000-0000-0000FF210000}"/>
    <cellStyle name="Date 2 5 2 2 2 6" xfId="12059" xr:uid="{00000000-0005-0000-0000-000000220000}"/>
    <cellStyle name="Date 2 5 2 2 3" xfId="12060" xr:uid="{00000000-0005-0000-0000-000001220000}"/>
    <cellStyle name="Date 2 5 2 2 3 2" xfId="12061" xr:uid="{00000000-0005-0000-0000-000002220000}"/>
    <cellStyle name="Date 2 5 2 2 3 2 2" xfId="12062" xr:uid="{00000000-0005-0000-0000-000003220000}"/>
    <cellStyle name="Date 2 5 2 2 3 2 2 2" xfId="12063" xr:uid="{00000000-0005-0000-0000-000004220000}"/>
    <cellStyle name="Date 2 5 2 2 3 2 2 2 2" xfId="12064" xr:uid="{00000000-0005-0000-0000-000005220000}"/>
    <cellStyle name="Date 2 5 2 2 3 2 2 3" xfId="12065" xr:uid="{00000000-0005-0000-0000-000006220000}"/>
    <cellStyle name="Date 2 5 2 2 3 2 3" xfId="12066" xr:uid="{00000000-0005-0000-0000-000007220000}"/>
    <cellStyle name="Date 2 5 2 2 3 2 3 2" xfId="12067" xr:uid="{00000000-0005-0000-0000-000008220000}"/>
    <cellStyle name="Date 2 5 2 2 3 2 4" xfId="12068" xr:uid="{00000000-0005-0000-0000-000009220000}"/>
    <cellStyle name="Date 2 5 2 2 3 2 4 2" xfId="12069" xr:uid="{00000000-0005-0000-0000-00000A220000}"/>
    <cellStyle name="Date 2 5 2 2 3 2 5" xfId="12070" xr:uid="{00000000-0005-0000-0000-00000B220000}"/>
    <cellStyle name="Date 2 5 2 2 3 3" xfId="12071" xr:uid="{00000000-0005-0000-0000-00000C220000}"/>
    <cellStyle name="Date 2 5 2 2 3 3 2" xfId="12072" xr:uid="{00000000-0005-0000-0000-00000D220000}"/>
    <cellStyle name="Date 2 5 2 2 3 3 2 2" xfId="12073" xr:uid="{00000000-0005-0000-0000-00000E220000}"/>
    <cellStyle name="Date 2 5 2 2 3 3 3" xfId="12074" xr:uid="{00000000-0005-0000-0000-00000F220000}"/>
    <cellStyle name="Date 2 5 2 2 3 4" xfId="12075" xr:uid="{00000000-0005-0000-0000-000010220000}"/>
    <cellStyle name="Date 2 5 2 2 3 4 2" xfId="12076" xr:uid="{00000000-0005-0000-0000-000011220000}"/>
    <cellStyle name="Date 2 5 2 2 3 5" xfId="12077" xr:uid="{00000000-0005-0000-0000-000012220000}"/>
    <cellStyle name="Date 2 5 2 2 3 5 2" xfId="12078" xr:uid="{00000000-0005-0000-0000-000013220000}"/>
    <cellStyle name="Date 2 5 2 2 3 6" xfId="12079" xr:uid="{00000000-0005-0000-0000-000014220000}"/>
    <cellStyle name="Date 2 5 2 2 4" xfId="12080" xr:uid="{00000000-0005-0000-0000-000015220000}"/>
    <cellStyle name="Date 2 5 2 2 4 2" xfId="12081" xr:uid="{00000000-0005-0000-0000-000016220000}"/>
    <cellStyle name="Date 2 5 2 2 4 2 2" xfId="12082" xr:uid="{00000000-0005-0000-0000-000017220000}"/>
    <cellStyle name="Date 2 5 2 2 4 2 2 2" xfId="12083" xr:uid="{00000000-0005-0000-0000-000018220000}"/>
    <cellStyle name="Date 2 5 2 2 4 2 3" xfId="12084" xr:uid="{00000000-0005-0000-0000-000019220000}"/>
    <cellStyle name="Date 2 5 2 2 4 3" xfId="12085" xr:uid="{00000000-0005-0000-0000-00001A220000}"/>
    <cellStyle name="Date 2 5 2 2 4 3 2" xfId="12086" xr:uid="{00000000-0005-0000-0000-00001B220000}"/>
    <cellStyle name="Date 2 5 2 2 4 4" xfId="12087" xr:uid="{00000000-0005-0000-0000-00001C220000}"/>
    <cellStyle name="Date 2 5 2 2 4 4 2" xfId="12088" xr:uid="{00000000-0005-0000-0000-00001D220000}"/>
    <cellStyle name="Date 2 5 2 2 4 5" xfId="12089" xr:uid="{00000000-0005-0000-0000-00001E220000}"/>
    <cellStyle name="Date 2 5 2 2 5" xfId="12090" xr:uid="{00000000-0005-0000-0000-00001F220000}"/>
    <cellStyle name="Date 2 5 2 2 5 2" xfId="12091" xr:uid="{00000000-0005-0000-0000-000020220000}"/>
    <cellStyle name="Date 2 5 2 2 5 2 2" xfId="12092" xr:uid="{00000000-0005-0000-0000-000021220000}"/>
    <cellStyle name="Date 2 5 2 2 5 2 2 2" xfId="12093" xr:uid="{00000000-0005-0000-0000-000022220000}"/>
    <cellStyle name="Date 2 5 2 2 5 2 3" xfId="12094" xr:uid="{00000000-0005-0000-0000-000023220000}"/>
    <cellStyle name="Date 2 5 2 2 5 3" xfId="12095" xr:uid="{00000000-0005-0000-0000-000024220000}"/>
    <cellStyle name="Date 2 5 2 2 5 3 2" xfId="12096" xr:uid="{00000000-0005-0000-0000-000025220000}"/>
    <cellStyle name="Date 2 5 2 2 5 4" xfId="12097" xr:uid="{00000000-0005-0000-0000-000026220000}"/>
    <cellStyle name="Date 2 5 2 2 5 4 2" xfId="12098" xr:uid="{00000000-0005-0000-0000-000027220000}"/>
    <cellStyle name="Date 2 5 2 2 5 5" xfId="12099" xr:uid="{00000000-0005-0000-0000-000028220000}"/>
    <cellStyle name="Date 2 5 2 2 6" xfId="12100" xr:uid="{00000000-0005-0000-0000-000029220000}"/>
    <cellStyle name="Date 2 5 2 2 6 2" xfId="12101" xr:uid="{00000000-0005-0000-0000-00002A220000}"/>
    <cellStyle name="Date 2 5 2 2 6 2 2" xfId="12102" xr:uid="{00000000-0005-0000-0000-00002B220000}"/>
    <cellStyle name="Date 2 5 2 2 6 3" xfId="12103" xr:uid="{00000000-0005-0000-0000-00002C220000}"/>
    <cellStyle name="Date 2 5 2 2 7" xfId="12104" xr:uid="{00000000-0005-0000-0000-00002D220000}"/>
    <cellStyle name="Date 2 5 2 2 7 2" xfId="12105" xr:uid="{00000000-0005-0000-0000-00002E220000}"/>
    <cellStyle name="Date 2 5 2 2 8" xfId="12106" xr:uid="{00000000-0005-0000-0000-00002F220000}"/>
    <cellStyle name="Date 2 5 2 2 8 2" xfId="12107" xr:uid="{00000000-0005-0000-0000-000030220000}"/>
    <cellStyle name="Date 2 5 2 2 9" xfId="12108" xr:uid="{00000000-0005-0000-0000-000031220000}"/>
    <cellStyle name="Date 2 5 2 3" xfId="12109" xr:uid="{00000000-0005-0000-0000-000032220000}"/>
    <cellStyle name="Date 2 5 2 3 2" xfId="12110" xr:uid="{00000000-0005-0000-0000-000033220000}"/>
    <cellStyle name="Date 2 5 2 3 2 2" xfId="12111" xr:uid="{00000000-0005-0000-0000-000034220000}"/>
    <cellStyle name="Date 2 5 2 3 2 2 2" xfId="12112" xr:uid="{00000000-0005-0000-0000-000035220000}"/>
    <cellStyle name="Date 2 5 2 3 2 2 2 2" xfId="12113" xr:uid="{00000000-0005-0000-0000-000036220000}"/>
    <cellStyle name="Date 2 5 2 3 2 2 3" xfId="12114" xr:uid="{00000000-0005-0000-0000-000037220000}"/>
    <cellStyle name="Date 2 5 2 3 2 3" xfId="12115" xr:uid="{00000000-0005-0000-0000-000038220000}"/>
    <cellStyle name="Date 2 5 2 3 2 3 2" xfId="12116" xr:uid="{00000000-0005-0000-0000-000039220000}"/>
    <cellStyle name="Date 2 5 2 3 2 4" xfId="12117" xr:uid="{00000000-0005-0000-0000-00003A220000}"/>
    <cellStyle name="Date 2 5 2 3 2 4 2" xfId="12118" xr:uid="{00000000-0005-0000-0000-00003B220000}"/>
    <cellStyle name="Date 2 5 2 3 2 5" xfId="12119" xr:uid="{00000000-0005-0000-0000-00003C220000}"/>
    <cellStyle name="Date 2 5 2 3 3" xfId="12120" xr:uid="{00000000-0005-0000-0000-00003D220000}"/>
    <cellStyle name="Date 2 5 2 3 3 2" xfId="12121" xr:uid="{00000000-0005-0000-0000-00003E220000}"/>
    <cellStyle name="Date 2 5 2 3 3 2 2" xfId="12122" xr:uid="{00000000-0005-0000-0000-00003F220000}"/>
    <cellStyle name="Date 2 5 2 3 3 3" xfId="12123" xr:uid="{00000000-0005-0000-0000-000040220000}"/>
    <cellStyle name="Date 2 5 2 3 4" xfId="12124" xr:uid="{00000000-0005-0000-0000-000041220000}"/>
    <cellStyle name="Date 2 5 2 3 4 2" xfId="12125" xr:uid="{00000000-0005-0000-0000-000042220000}"/>
    <cellStyle name="Date 2 5 2 3 5" xfId="12126" xr:uid="{00000000-0005-0000-0000-000043220000}"/>
    <cellStyle name="Date 2 5 2 3 5 2" xfId="12127" xr:uid="{00000000-0005-0000-0000-000044220000}"/>
    <cellStyle name="Date 2 5 2 3 6" xfId="12128" xr:uid="{00000000-0005-0000-0000-000045220000}"/>
    <cellStyle name="Date 2 5 2 4" xfId="12129" xr:uid="{00000000-0005-0000-0000-000046220000}"/>
    <cellStyle name="Date 2 5 2 4 2" xfId="12130" xr:uid="{00000000-0005-0000-0000-000047220000}"/>
    <cellStyle name="Date 2 5 2 4 2 2" xfId="12131" xr:uid="{00000000-0005-0000-0000-000048220000}"/>
    <cellStyle name="Date 2 5 2 4 2 2 2" xfId="12132" xr:uid="{00000000-0005-0000-0000-000049220000}"/>
    <cellStyle name="Date 2 5 2 4 2 3" xfId="12133" xr:uid="{00000000-0005-0000-0000-00004A220000}"/>
    <cellStyle name="Date 2 5 2 4 3" xfId="12134" xr:uid="{00000000-0005-0000-0000-00004B220000}"/>
    <cellStyle name="Date 2 5 2 4 3 2" xfId="12135" xr:uid="{00000000-0005-0000-0000-00004C220000}"/>
    <cellStyle name="Date 2 5 2 4 4" xfId="12136" xr:uid="{00000000-0005-0000-0000-00004D220000}"/>
    <cellStyle name="Date 2 5 2 4 4 2" xfId="12137" xr:uid="{00000000-0005-0000-0000-00004E220000}"/>
    <cellStyle name="Date 2 5 2 4 5" xfId="12138" xr:uid="{00000000-0005-0000-0000-00004F220000}"/>
    <cellStyle name="Date 2 5 2 5" xfId="12139" xr:uid="{00000000-0005-0000-0000-000050220000}"/>
    <cellStyle name="Date 2 5 2 5 2" xfId="12140" xr:uid="{00000000-0005-0000-0000-000051220000}"/>
    <cellStyle name="Date 2 5 2 6" xfId="12141" xr:uid="{00000000-0005-0000-0000-000052220000}"/>
    <cellStyle name="Date 2 5 2 6 2" xfId="12142" xr:uid="{00000000-0005-0000-0000-000053220000}"/>
    <cellStyle name="Date 2 5 2 7" xfId="12143" xr:uid="{00000000-0005-0000-0000-000054220000}"/>
    <cellStyle name="Date 2 5 2 7 2" xfId="12144" xr:uid="{00000000-0005-0000-0000-000055220000}"/>
    <cellStyle name="Date 2 5 2 8" xfId="12145" xr:uid="{00000000-0005-0000-0000-000056220000}"/>
    <cellStyle name="Date 2 5 2 8 2" xfId="12146" xr:uid="{00000000-0005-0000-0000-000057220000}"/>
    <cellStyle name="Date 2 5 2 9" xfId="12147" xr:uid="{00000000-0005-0000-0000-000058220000}"/>
    <cellStyle name="Date 2 5 2 9 2" xfId="12148" xr:uid="{00000000-0005-0000-0000-000059220000}"/>
    <cellStyle name="Date 2 5 3" xfId="12149" xr:uid="{00000000-0005-0000-0000-00005A220000}"/>
    <cellStyle name="Date 2 5 3 2" xfId="12150" xr:uid="{00000000-0005-0000-0000-00005B220000}"/>
    <cellStyle name="Date 2 5 3 2 2" xfId="12151" xr:uid="{00000000-0005-0000-0000-00005C220000}"/>
    <cellStyle name="Date 2 5 3 2 2 2" xfId="12152" xr:uid="{00000000-0005-0000-0000-00005D220000}"/>
    <cellStyle name="Date 2 5 3 2 2 2 2" xfId="12153" xr:uid="{00000000-0005-0000-0000-00005E220000}"/>
    <cellStyle name="Date 2 5 3 2 2 2 2 2" xfId="12154" xr:uid="{00000000-0005-0000-0000-00005F220000}"/>
    <cellStyle name="Date 2 5 3 2 2 2 3" xfId="12155" xr:uid="{00000000-0005-0000-0000-000060220000}"/>
    <cellStyle name="Date 2 5 3 2 2 3" xfId="12156" xr:uid="{00000000-0005-0000-0000-000061220000}"/>
    <cellStyle name="Date 2 5 3 2 2 3 2" xfId="12157" xr:uid="{00000000-0005-0000-0000-000062220000}"/>
    <cellStyle name="Date 2 5 3 2 2 4" xfId="12158" xr:uid="{00000000-0005-0000-0000-000063220000}"/>
    <cellStyle name="Date 2 5 3 2 2 4 2" xfId="12159" xr:uid="{00000000-0005-0000-0000-000064220000}"/>
    <cellStyle name="Date 2 5 3 2 2 5" xfId="12160" xr:uid="{00000000-0005-0000-0000-000065220000}"/>
    <cellStyle name="Date 2 5 3 2 3" xfId="12161" xr:uid="{00000000-0005-0000-0000-000066220000}"/>
    <cellStyle name="Date 2 5 3 2 3 2" xfId="12162" xr:uid="{00000000-0005-0000-0000-000067220000}"/>
    <cellStyle name="Date 2 5 3 2 3 2 2" xfId="12163" xr:uid="{00000000-0005-0000-0000-000068220000}"/>
    <cellStyle name="Date 2 5 3 2 3 3" xfId="12164" xr:uid="{00000000-0005-0000-0000-000069220000}"/>
    <cellStyle name="Date 2 5 3 2 4" xfId="12165" xr:uid="{00000000-0005-0000-0000-00006A220000}"/>
    <cellStyle name="Date 2 5 3 2 4 2" xfId="12166" xr:uid="{00000000-0005-0000-0000-00006B220000}"/>
    <cellStyle name="Date 2 5 3 2 5" xfId="12167" xr:uid="{00000000-0005-0000-0000-00006C220000}"/>
    <cellStyle name="Date 2 5 3 2 5 2" xfId="12168" xr:uid="{00000000-0005-0000-0000-00006D220000}"/>
    <cellStyle name="Date 2 5 3 2 6" xfId="12169" xr:uid="{00000000-0005-0000-0000-00006E220000}"/>
    <cellStyle name="Date 2 5 3 3" xfId="12170" xr:uid="{00000000-0005-0000-0000-00006F220000}"/>
    <cellStyle name="Date 2 5 3 3 2" xfId="12171" xr:uid="{00000000-0005-0000-0000-000070220000}"/>
    <cellStyle name="Date 2 5 3 3 2 2" xfId="12172" xr:uid="{00000000-0005-0000-0000-000071220000}"/>
    <cellStyle name="Date 2 5 3 3 2 2 2" xfId="12173" xr:uid="{00000000-0005-0000-0000-000072220000}"/>
    <cellStyle name="Date 2 5 3 3 2 2 2 2" xfId="12174" xr:uid="{00000000-0005-0000-0000-000073220000}"/>
    <cellStyle name="Date 2 5 3 3 2 2 3" xfId="12175" xr:uid="{00000000-0005-0000-0000-000074220000}"/>
    <cellStyle name="Date 2 5 3 3 2 3" xfId="12176" xr:uid="{00000000-0005-0000-0000-000075220000}"/>
    <cellStyle name="Date 2 5 3 3 2 3 2" xfId="12177" xr:uid="{00000000-0005-0000-0000-000076220000}"/>
    <cellStyle name="Date 2 5 3 3 2 4" xfId="12178" xr:uid="{00000000-0005-0000-0000-000077220000}"/>
    <cellStyle name="Date 2 5 3 3 2 4 2" xfId="12179" xr:uid="{00000000-0005-0000-0000-000078220000}"/>
    <cellStyle name="Date 2 5 3 3 2 5" xfId="12180" xr:uid="{00000000-0005-0000-0000-000079220000}"/>
    <cellStyle name="Date 2 5 3 3 3" xfId="12181" xr:uid="{00000000-0005-0000-0000-00007A220000}"/>
    <cellStyle name="Date 2 5 3 3 3 2" xfId="12182" xr:uid="{00000000-0005-0000-0000-00007B220000}"/>
    <cellStyle name="Date 2 5 3 3 3 2 2" xfId="12183" xr:uid="{00000000-0005-0000-0000-00007C220000}"/>
    <cellStyle name="Date 2 5 3 3 3 3" xfId="12184" xr:uid="{00000000-0005-0000-0000-00007D220000}"/>
    <cellStyle name="Date 2 5 3 3 4" xfId="12185" xr:uid="{00000000-0005-0000-0000-00007E220000}"/>
    <cellStyle name="Date 2 5 3 3 4 2" xfId="12186" xr:uid="{00000000-0005-0000-0000-00007F220000}"/>
    <cellStyle name="Date 2 5 3 3 5" xfId="12187" xr:uid="{00000000-0005-0000-0000-000080220000}"/>
    <cellStyle name="Date 2 5 3 3 5 2" xfId="12188" xr:uid="{00000000-0005-0000-0000-000081220000}"/>
    <cellStyle name="Date 2 5 3 3 6" xfId="12189" xr:uid="{00000000-0005-0000-0000-000082220000}"/>
    <cellStyle name="Date 2 5 3 4" xfId="12190" xr:uid="{00000000-0005-0000-0000-000083220000}"/>
    <cellStyle name="Date 2 5 3 4 2" xfId="12191" xr:uid="{00000000-0005-0000-0000-000084220000}"/>
    <cellStyle name="Date 2 5 3 4 2 2" xfId="12192" xr:uid="{00000000-0005-0000-0000-000085220000}"/>
    <cellStyle name="Date 2 5 3 4 2 2 2" xfId="12193" xr:uid="{00000000-0005-0000-0000-000086220000}"/>
    <cellStyle name="Date 2 5 3 4 2 3" xfId="12194" xr:uid="{00000000-0005-0000-0000-000087220000}"/>
    <cellStyle name="Date 2 5 3 4 3" xfId="12195" xr:uid="{00000000-0005-0000-0000-000088220000}"/>
    <cellStyle name="Date 2 5 3 4 3 2" xfId="12196" xr:uid="{00000000-0005-0000-0000-000089220000}"/>
    <cellStyle name="Date 2 5 3 4 4" xfId="12197" xr:uid="{00000000-0005-0000-0000-00008A220000}"/>
    <cellStyle name="Date 2 5 3 4 4 2" xfId="12198" xr:uid="{00000000-0005-0000-0000-00008B220000}"/>
    <cellStyle name="Date 2 5 3 4 5" xfId="12199" xr:uid="{00000000-0005-0000-0000-00008C220000}"/>
    <cellStyle name="Date 2 5 3 5" xfId="12200" xr:uid="{00000000-0005-0000-0000-00008D220000}"/>
    <cellStyle name="Date 2 5 3 5 2" xfId="12201" xr:uid="{00000000-0005-0000-0000-00008E220000}"/>
    <cellStyle name="Date 2 5 3 5 2 2" xfId="12202" xr:uid="{00000000-0005-0000-0000-00008F220000}"/>
    <cellStyle name="Date 2 5 3 5 2 2 2" xfId="12203" xr:uid="{00000000-0005-0000-0000-000090220000}"/>
    <cellStyle name="Date 2 5 3 5 2 3" xfId="12204" xr:uid="{00000000-0005-0000-0000-000091220000}"/>
    <cellStyle name="Date 2 5 3 5 3" xfId="12205" xr:uid="{00000000-0005-0000-0000-000092220000}"/>
    <cellStyle name="Date 2 5 3 5 3 2" xfId="12206" xr:uid="{00000000-0005-0000-0000-000093220000}"/>
    <cellStyle name="Date 2 5 3 5 4" xfId="12207" xr:uid="{00000000-0005-0000-0000-000094220000}"/>
    <cellStyle name="Date 2 5 3 5 4 2" xfId="12208" xr:uid="{00000000-0005-0000-0000-000095220000}"/>
    <cellStyle name="Date 2 5 3 5 5" xfId="12209" xr:uid="{00000000-0005-0000-0000-000096220000}"/>
    <cellStyle name="Date 2 5 3 6" xfId="12210" xr:uid="{00000000-0005-0000-0000-000097220000}"/>
    <cellStyle name="Date 2 5 3 6 2" xfId="12211" xr:uid="{00000000-0005-0000-0000-000098220000}"/>
    <cellStyle name="Date 2 5 3 6 2 2" xfId="12212" xr:uid="{00000000-0005-0000-0000-000099220000}"/>
    <cellStyle name="Date 2 5 3 6 3" xfId="12213" xr:uid="{00000000-0005-0000-0000-00009A220000}"/>
    <cellStyle name="Date 2 5 3 7" xfId="12214" xr:uid="{00000000-0005-0000-0000-00009B220000}"/>
    <cellStyle name="Date 2 5 3 7 2" xfId="12215" xr:uid="{00000000-0005-0000-0000-00009C220000}"/>
    <cellStyle name="Date 2 5 3 8" xfId="12216" xr:uid="{00000000-0005-0000-0000-00009D220000}"/>
    <cellStyle name="Date 2 5 3 8 2" xfId="12217" xr:uid="{00000000-0005-0000-0000-00009E220000}"/>
    <cellStyle name="Date 2 5 3 9" xfId="12218" xr:uid="{00000000-0005-0000-0000-00009F220000}"/>
    <cellStyle name="Date 2 5 4" xfId="12219" xr:uid="{00000000-0005-0000-0000-0000A0220000}"/>
    <cellStyle name="Date 2 5 4 2" xfId="12220" xr:uid="{00000000-0005-0000-0000-0000A1220000}"/>
    <cellStyle name="Date 2 5 4 2 2" xfId="12221" xr:uid="{00000000-0005-0000-0000-0000A2220000}"/>
    <cellStyle name="Date 2 5 4 2 2 2" xfId="12222" xr:uid="{00000000-0005-0000-0000-0000A3220000}"/>
    <cellStyle name="Date 2 5 4 2 2 2 2" xfId="12223" xr:uid="{00000000-0005-0000-0000-0000A4220000}"/>
    <cellStyle name="Date 2 5 4 2 2 3" xfId="12224" xr:uid="{00000000-0005-0000-0000-0000A5220000}"/>
    <cellStyle name="Date 2 5 4 2 3" xfId="12225" xr:uid="{00000000-0005-0000-0000-0000A6220000}"/>
    <cellStyle name="Date 2 5 4 2 3 2" xfId="12226" xr:uid="{00000000-0005-0000-0000-0000A7220000}"/>
    <cellStyle name="Date 2 5 4 2 4" xfId="12227" xr:uid="{00000000-0005-0000-0000-0000A8220000}"/>
    <cellStyle name="Date 2 5 4 2 4 2" xfId="12228" xr:uid="{00000000-0005-0000-0000-0000A9220000}"/>
    <cellStyle name="Date 2 5 4 2 5" xfId="12229" xr:uid="{00000000-0005-0000-0000-0000AA220000}"/>
    <cellStyle name="Date 2 5 4 3" xfId="12230" xr:uid="{00000000-0005-0000-0000-0000AB220000}"/>
    <cellStyle name="Date 2 5 4 3 2" xfId="12231" xr:uid="{00000000-0005-0000-0000-0000AC220000}"/>
    <cellStyle name="Date 2 5 4 3 2 2" xfId="12232" xr:uid="{00000000-0005-0000-0000-0000AD220000}"/>
    <cellStyle name="Date 2 5 4 3 3" xfId="12233" xr:uid="{00000000-0005-0000-0000-0000AE220000}"/>
    <cellStyle name="Date 2 5 4 4" xfId="12234" xr:uid="{00000000-0005-0000-0000-0000AF220000}"/>
    <cellStyle name="Date 2 5 4 4 2" xfId="12235" xr:uid="{00000000-0005-0000-0000-0000B0220000}"/>
    <cellStyle name="Date 2 5 4 5" xfId="12236" xr:uid="{00000000-0005-0000-0000-0000B1220000}"/>
    <cellStyle name="Date 2 5 4 5 2" xfId="12237" xr:uid="{00000000-0005-0000-0000-0000B2220000}"/>
    <cellStyle name="Date 2 5 4 6" xfId="12238" xr:uid="{00000000-0005-0000-0000-0000B3220000}"/>
    <cellStyle name="Date 2 5 5" xfId="12239" xr:uid="{00000000-0005-0000-0000-0000B4220000}"/>
    <cellStyle name="Date 2 5 5 2" xfId="12240" xr:uid="{00000000-0005-0000-0000-0000B5220000}"/>
    <cellStyle name="Date 2 5 6" xfId="12241" xr:uid="{00000000-0005-0000-0000-0000B6220000}"/>
    <cellStyle name="Date 2 5 6 2" xfId="12242" xr:uid="{00000000-0005-0000-0000-0000B7220000}"/>
    <cellStyle name="Date 2 5 7" xfId="12243" xr:uid="{00000000-0005-0000-0000-0000B8220000}"/>
    <cellStyle name="Date 2 5 7 2" xfId="12244" xr:uid="{00000000-0005-0000-0000-0000B9220000}"/>
    <cellStyle name="Date 2 5 8" xfId="12245" xr:uid="{00000000-0005-0000-0000-0000BA220000}"/>
    <cellStyle name="Date 2 5 8 2" xfId="12246" xr:uid="{00000000-0005-0000-0000-0000BB220000}"/>
    <cellStyle name="Date 2 5 9" xfId="12247" xr:uid="{00000000-0005-0000-0000-0000BC220000}"/>
    <cellStyle name="Date 2 6" xfId="12248" xr:uid="{00000000-0005-0000-0000-0000BD220000}"/>
    <cellStyle name="Date 2 6 10" xfId="12249" xr:uid="{00000000-0005-0000-0000-0000BE220000}"/>
    <cellStyle name="Date 2 6 2" xfId="12250" xr:uid="{00000000-0005-0000-0000-0000BF220000}"/>
    <cellStyle name="Date 2 6 2 10" xfId="12251" xr:uid="{00000000-0005-0000-0000-0000C0220000}"/>
    <cellStyle name="Date 2 6 2 2" xfId="12252" xr:uid="{00000000-0005-0000-0000-0000C1220000}"/>
    <cellStyle name="Date 2 6 2 2 2" xfId="12253" xr:uid="{00000000-0005-0000-0000-0000C2220000}"/>
    <cellStyle name="Date 2 6 2 2 2 2" xfId="12254" xr:uid="{00000000-0005-0000-0000-0000C3220000}"/>
    <cellStyle name="Date 2 6 2 2 2 2 2" xfId="12255" xr:uid="{00000000-0005-0000-0000-0000C4220000}"/>
    <cellStyle name="Date 2 6 2 2 2 2 2 2" xfId="12256" xr:uid="{00000000-0005-0000-0000-0000C5220000}"/>
    <cellStyle name="Date 2 6 2 2 2 2 2 2 2" xfId="12257" xr:uid="{00000000-0005-0000-0000-0000C6220000}"/>
    <cellStyle name="Date 2 6 2 2 2 2 2 3" xfId="12258" xr:uid="{00000000-0005-0000-0000-0000C7220000}"/>
    <cellStyle name="Date 2 6 2 2 2 2 3" xfId="12259" xr:uid="{00000000-0005-0000-0000-0000C8220000}"/>
    <cellStyle name="Date 2 6 2 2 2 2 3 2" xfId="12260" xr:uid="{00000000-0005-0000-0000-0000C9220000}"/>
    <cellStyle name="Date 2 6 2 2 2 2 4" xfId="12261" xr:uid="{00000000-0005-0000-0000-0000CA220000}"/>
    <cellStyle name="Date 2 6 2 2 2 2 4 2" xfId="12262" xr:uid="{00000000-0005-0000-0000-0000CB220000}"/>
    <cellStyle name="Date 2 6 2 2 2 2 5" xfId="12263" xr:uid="{00000000-0005-0000-0000-0000CC220000}"/>
    <cellStyle name="Date 2 6 2 2 2 3" xfId="12264" xr:uid="{00000000-0005-0000-0000-0000CD220000}"/>
    <cellStyle name="Date 2 6 2 2 2 3 2" xfId="12265" xr:uid="{00000000-0005-0000-0000-0000CE220000}"/>
    <cellStyle name="Date 2 6 2 2 2 3 2 2" xfId="12266" xr:uid="{00000000-0005-0000-0000-0000CF220000}"/>
    <cellStyle name="Date 2 6 2 2 2 3 3" xfId="12267" xr:uid="{00000000-0005-0000-0000-0000D0220000}"/>
    <cellStyle name="Date 2 6 2 2 2 4" xfId="12268" xr:uid="{00000000-0005-0000-0000-0000D1220000}"/>
    <cellStyle name="Date 2 6 2 2 2 4 2" xfId="12269" xr:uid="{00000000-0005-0000-0000-0000D2220000}"/>
    <cellStyle name="Date 2 6 2 2 2 5" xfId="12270" xr:uid="{00000000-0005-0000-0000-0000D3220000}"/>
    <cellStyle name="Date 2 6 2 2 2 5 2" xfId="12271" xr:uid="{00000000-0005-0000-0000-0000D4220000}"/>
    <cellStyle name="Date 2 6 2 2 2 6" xfId="12272" xr:uid="{00000000-0005-0000-0000-0000D5220000}"/>
    <cellStyle name="Date 2 6 2 2 3" xfId="12273" xr:uid="{00000000-0005-0000-0000-0000D6220000}"/>
    <cellStyle name="Date 2 6 2 2 3 2" xfId="12274" xr:uid="{00000000-0005-0000-0000-0000D7220000}"/>
    <cellStyle name="Date 2 6 2 2 3 2 2" xfId="12275" xr:uid="{00000000-0005-0000-0000-0000D8220000}"/>
    <cellStyle name="Date 2 6 2 2 3 2 2 2" xfId="12276" xr:uid="{00000000-0005-0000-0000-0000D9220000}"/>
    <cellStyle name="Date 2 6 2 2 3 2 2 2 2" xfId="12277" xr:uid="{00000000-0005-0000-0000-0000DA220000}"/>
    <cellStyle name="Date 2 6 2 2 3 2 2 3" xfId="12278" xr:uid="{00000000-0005-0000-0000-0000DB220000}"/>
    <cellStyle name="Date 2 6 2 2 3 2 3" xfId="12279" xr:uid="{00000000-0005-0000-0000-0000DC220000}"/>
    <cellStyle name="Date 2 6 2 2 3 2 3 2" xfId="12280" xr:uid="{00000000-0005-0000-0000-0000DD220000}"/>
    <cellStyle name="Date 2 6 2 2 3 2 4" xfId="12281" xr:uid="{00000000-0005-0000-0000-0000DE220000}"/>
    <cellStyle name="Date 2 6 2 2 3 2 4 2" xfId="12282" xr:uid="{00000000-0005-0000-0000-0000DF220000}"/>
    <cellStyle name="Date 2 6 2 2 3 2 5" xfId="12283" xr:uid="{00000000-0005-0000-0000-0000E0220000}"/>
    <cellStyle name="Date 2 6 2 2 3 3" xfId="12284" xr:uid="{00000000-0005-0000-0000-0000E1220000}"/>
    <cellStyle name="Date 2 6 2 2 3 3 2" xfId="12285" xr:uid="{00000000-0005-0000-0000-0000E2220000}"/>
    <cellStyle name="Date 2 6 2 2 3 3 2 2" xfId="12286" xr:uid="{00000000-0005-0000-0000-0000E3220000}"/>
    <cellStyle name="Date 2 6 2 2 3 3 3" xfId="12287" xr:uid="{00000000-0005-0000-0000-0000E4220000}"/>
    <cellStyle name="Date 2 6 2 2 3 4" xfId="12288" xr:uid="{00000000-0005-0000-0000-0000E5220000}"/>
    <cellStyle name="Date 2 6 2 2 3 4 2" xfId="12289" xr:uid="{00000000-0005-0000-0000-0000E6220000}"/>
    <cellStyle name="Date 2 6 2 2 3 5" xfId="12290" xr:uid="{00000000-0005-0000-0000-0000E7220000}"/>
    <cellStyle name="Date 2 6 2 2 3 5 2" xfId="12291" xr:uid="{00000000-0005-0000-0000-0000E8220000}"/>
    <cellStyle name="Date 2 6 2 2 3 6" xfId="12292" xr:uid="{00000000-0005-0000-0000-0000E9220000}"/>
    <cellStyle name="Date 2 6 2 2 4" xfId="12293" xr:uid="{00000000-0005-0000-0000-0000EA220000}"/>
    <cellStyle name="Date 2 6 2 2 4 2" xfId="12294" xr:uid="{00000000-0005-0000-0000-0000EB220000}"/>
    <cellStyle name="Date 2 6 2 2 4 2 2" xfId="12295" xr:uid="{00000000-0005-0000-0000-0000EC220000}"/>
    <cellStyle name="Date 2 6 2 2 4 2 2 2" xfId="12296" xr:uid="{00000000-0005-0000-0000-0000ED220000}"/>
    <cellStyle name="Date 2 6 2 2 4 2 3" xfId="12297" xr:uid="{00000000-0005-0000-0000-0000EE220000}"/>
    <cellStyle name="Date 2 6 2 2 4 3" xfId="12298" xr:uid="{00000000-0005-0000-0000-0000EF220000}"/>
    <cellStyle name="Date 2 6 2 2 4 3 2" xfId="12299" xr:uid="{00000000-0005-0000-0000-0000F0220000}"/>
    <cellStyle name="Date 2 6 2 2 4 4" xfId="12300" xr:uid="{00000000-0005-0000-0000-0000F1220000}"/>
    <cellStyle name="Date 2 6 2 2 4 4 2" xfId="12301" xr:uid="{00000000-0005-0000-0000-0000F2220000}"/>
    <cellStyle name="Date 2 6 2 2 4 5" xfId="12302" xr:uid="{00000000-0005-0000-0000-0000F3220000}"/>
    <cellStyle name="Date 2 6 2 2 5" xfId="12303" xr:uid="{00000000-0005-0000-0000-0000F4220000}"/>
    <cellStyle name="Date 2 6 2 2 5 2" xfId="12304" xr:uid="{00000000-0005-0000-0000-0000F5220000}"/>
    <cellStyle name="Date 2 6 2 2 5 2 2" xfId="12305" xr:uid="{00000000-0005-0000-0000-0000F6220000}"/>
    <cellStyle name="Date 2 6 2 2 5 2 2 2" xfId="12306" xr:uid="{00000000-0005-0000-0000-0000F7220000}"/>
    <cellStyle name="Date 2 6 2 2 5 2 3" xfId="12307" xr:uid="{00000000-0005-0000-0000-0000F8220000}"/>
    <cellStyle name="Date 2 6 2 2 5 3" xfId="12308" xr:uid="{00000000-0005-0000-0000-0000F9220000}"/>
    <cellStyle name="Date 2 6 2 2 5 3 2" xfId="12309" xr:uid="{00000000-0005-0000-0000-0000FA220000}"/>
    <cellStyle name="Date 2 6 2 2 5 4" xfId="12310" xr:uid="{00000000-0005-0000-0000-0000FB220000}"/>
    <cellStyle name="Date 2 6 2 2 5 4 2" xfId="12311" xr:uid="{00000000-0005-0000-0000-0000FC220000}"/>
    <cellStyle name="Date 2 6 2 2 5 5" xfId="12312" xr:uid="{00000000-0005-0000-0000-0000FD220000}"/>
    <cellStyle name="Date 2 6 2 2 6" xfId="12313" xr:uid="{00000000-0005-0000-0000-0000FE220000}"/>
    <cellStyle name="Date 2 6 2 2 6 2" xfId="12314" xr:uid="{00000000-0005-0000-0000-0000FF220000}"/>
    <cellStyle name="Date 2 6 2 2 6 2 2" xfId="12315" xr:uid="{00000000-0005-0000-0000-000000230000}"/>
    <cellStyle name="Date 2 6 2 2 6 3" xfId="12316" xr:uid="{00000000-0005-0000-0000-000001230000}"/>
    <cellStyle name="Date 2 6 2 2 7" xfId="12317" xr:uid="{00000000-0005-0000-0000-000002230000}"/>
    <cellStyle name="Date 2 6 2 2 7 2" xfId="12318" xr:uid="{00000000-0005-0000-0000-000003230000}"/>
    <cellStyle name="Date 2 6 2 2 8" xfId="12319" xr:uid="{00000000-0005-0000-0000-000004230000}"/>
    <cellStyle name="Date 2 6 2 2 8 2" xfId="12320" xr:uid="{00000000-0005-0000-0000-000005230000}"/>
    <cellStyle name="Date 2 6 2 2 9" xfId="12321" xr:uid="{00000000-0005-0000-0000-000006230000}"/>
    <cellStyle name="Date 2 6 2 3" xfId="12322" xr:uid="{00000000-0005-0000-0000-000007230000}"/>
    <cellStyle name="Date 2 6 2 3 2" xfId="12323" xr:uid="{00000000-0005-0000-0000-000008230000}"/>
    <cellStyle name="Date 2 6 2 3 2 2" xfId="12324" xr:uid="{00000000-0005-0000-0000-000009230000}"/>
    <cellStyle name="Date 2 6 2 3 2 2 2" xfId="12325" xr:uid="{00000000-0005-0000-0000-00000A230000}"/>
    <cellStyle name="Date 2 6 2 3 2 2 2 2" xfId="12326" xr:uid="{00000000-0005-0000-0000-00000B230000}"/>
    <cellStyle name="Date 2 6 2 3 2 2 3" xfId="12327" xr:uid="{00000000-0005-0000-0000-00000C230000}"/>
    <cellStyle name="Date 2 6 2 3 2 3" xfId="12328" xr:uid="{00000000-0005-0000-0000-00000D230000}"/>
    <cellStyle name="Date 2 6 2 3 2 3 2" xfId="12329" xr:uid="{00000000-0005-0000-0000-00000E230000}"/>
    <cellStyle name="Date 2 6 2 3 2 4" xfId="12330" xr:uid="{00000000-0005-0000-0000-00000F230000}"/>
    <cellStyle name="Date 2 6 2 3 2 4 2" xfId="12331" xr:uid="{00000000-0005-0000-0000-000010230000}"/>
    <cellStyle name="Date 2 6 2 3 2 5" xfId="12332" xr:uid="{00000000-0005-0000-0000-000011230000}"/>
    <cellStyle name="Date 2 6 2 3 3" xfId="12333" xr:uid="{00000000-0005-0000-0000-000012230000}"/>
    <cellStyle name="Date 2 6 2 3 3 2" xfId="12334" xr:uid="{00000000-0005-0000-0000-000013230000}"/>
    <cellStyle name="Date 2 6 2 3 3 2 2" xfId="12335" xr:uid="{00000000-0005-0000-0000-000014230000}"/>
    <cellStyle name="Date 2 6 2 3 3 3" xfId="12336" xr:uid="{00000000-0005-0000-0000-000015230000}"/>
    <cellStyle name="Date 2 6 2 3 4" xfId="12337" xr:uid="{00000000-0005-0000-0000-000016230000}"/>
    <cellStyle name="Date 2 6 2 3 4 2" xfId="12338" xr:uid="{00000000-0005-0000-0000-000017230000}"/>
    <cellStyle name="Date 2 6 2 3 5" xfId="12339" xr:uid="{00000000-0005-0000-0000-000018230000}"/>
    <cellStyle name="Date 2 6 2 3 5 2" xfId="12340" xr:uid="{00000000-0005-0000-0000-000019230000}"/>
    <cellStyle name="Date 2 6 2 3 6" xfId="12341" xr:uid="{00000000-0005-0000-0000-00001A230000}"/>
    <cellStyle name="Date 2 6 2 4" xfId="12342" xr:uid="{00000000-0005-0000-0000-00001B230000}"/>
    <cellStyle name="Date 2 6 2 4 2" xfId="12343" xr:uid="{00000000-0005-0000-0000-00001C230000}"/>
    <cellStyle name="Date 2 6 2 4 2 2" xfId="12344" xr:uid="{00000000-0005-0000-0000-00001D230000}"/>
    <cellStyle name="Date 2 6 2 4 2 2 2" xfId="12345" xr:uid="{00000000-0005-0000-0000-00001E230000}"/>
    <cellStyle name="Date 2 6 2 4 2 3" xfId="12346" xr:uid="{00000000-0005-0000-0000-00001F230000}"/>
    <cellStyle name="Date 2 6 2 4 3" xfId="12347" xr:uid="{00000000-0005-0000-0000-000020230000}"/>
    <cellStyle name="Date 2 6 2 4 3 2" xfId="12348" xr:uid="{00000000-0005-0000-0000-000021230000}"/>
    <cellStyle name="Date 2 6 2 4 4" xfId="12349" xr:uid="{00000000-0005-0000-0000-000022230000}"/>
    <cellStyle name="Date 2 6 2 4 4 2" xfId="12350" xr:uid="{00000000-0005-0000-0000-000023230000}"/>
    <cellStyle name="Date 2 6 2 4 5" xfId="12351" xr:uid="{00000000-0005-0000-0000-000024230000}"/>
    <cellStyle name="Date 2 6 2 5" xfId="12352" xr:uid="{00000000-0005-0000-0000-000025230000}"/>
    <cellStyle name="Date 2 6 2 5 2" xfId="12353" xr:uid="{00000000-0005-0000-0000-000026230000}"/>
    <cellStyle name="Date 2 6 2 6" xfId="12354" xr:uid="{00000000-0005-0000-0000-000027230000}"/>
    <cellStyle name="Date 2 6 2 6 2" xfId="12355" xr:uid="{00000000-0005-0000-0000-000028230000}"/>
    <cellStyle name="Date 2 6 2 7" xfId="12356" xr:uid="{00000000-0005-0000-0000-000029230000}"/>
    <cellStyle name="Date 2 6 2 7 2" xfId="12357" xr:uid="{00000000-0005-0000-0000-00002A230000}"/>
    <cellStyle name="Date 2 6 2 8" xfId="12358" xr:uid="{00000000-0005-0000-0000-00002B230000}"/>
    <cellStyle name="Date 2 6 2 8 2" xfId="12359" xr:uid="{00000000-0005-0000-0000-00002C230000}"/>
    <cellStyle name="Date 2 6 2 9" xfId="12360" xr:uid="{00000000-0005-0000-0000-00002D230000}"/>
    <cellStyle name="Date 2 6 2 9 2" xfId="12361" xr:uid="{00000000-0005-0000-0000-00002E230000}"/>
    <cellStyle name="Date 2 6 3" xfId="12362" xr:uid="{00000000-0005-0000-0000-00002F230000}"/>
    <cellStyle name="Date 2 6 3 2" xfId="12363" xr:uid="{00000000-0005-0000-0000-000030230000}"/>
    <cellStyle name="Date 2 6 3 2 2" xfId="12364" xr:uid="{00000000-0005-0000-0000-000031230000}"/>
    <cellStyle name="Date 2 6 3 2 2 2" xfId="12365" xr:uid="{00000000-0005-0000-0000-000032230000}"/>
    <cellStyle name="Date 2 6 3 2 2 2 2" xfId="12366" xr:uid="{00000000-0005-0000-0000-000033230000}"/>
    <cellStyle name="Date 2 6 3 2 2 2 2 2" xfId="12367" xr:uid="{00000000-0005-0000-0000-000034230000}"/>
    <cellStyle name="Date 2 6 3 2 2 2 3" xfId="12368" xr:uid="{00000000-0005-0000-0000-000035230000}"/>
    <cellStyle name="Date 2 6 3 2 2 3" xfId="12369" xr:uid="{00000000-0005-0000-0000-000036230000}"/>
    <cellStyle name="Date 2 6 3 2 2 3 2" xfId="12370" xr:uid="{00000000-0005-0000-0000-000037230000}"/>
    <cellStyle name="Date 2 6 3 2 2 4" xfId="12371" xr:uid="{00000000-0005-0000-0000-000038230000}"/>
    <cellStyle name="Date 2 6 3 2 2 4 2" xfId="12372" xr:uid="{00000000-0005-0000-0000-000039230000}"/>
    <cellStyle name="Date 2 6 3 2 2 5" xfId="12373" xr:uid="{00000000-0005-0000-0000-00003A230000}"/>
    <cellStyle name="Date 2 6 3 2 3" xfId="12374" xr:uid="{00000000-0005-0000-0000-00003B230000}"/>
    <cellStyle name="Date 2 6 3 2 3 2" xfId="12375" xr:uid="{00000000-0005-0000-0000-00003C230000}"/>
    <cellStyle name="Date 2 6 3 2 3 2 2" xfId="12376" xr:uid="{00000000-0005-0000-0000-00003D230000}"/>
    <cellStyle name="Date 2 6 3 2 3 3" xfId="12377" xr:uid="{00000000-0005-0000-0000-00003E230000}"/>
    <cellStyle name="Date 2 6 3 2 4" xfId="12378" xr:uid="{00000000-0005-0000-0000-00003F230000}"/>
    <cellStyle name="Date 2 6 3 2 4 2" xfId="12379" xr:uid="{00000000-0005-0000-0000-000040230000}"/>
    <cellStyle name="Date 2 6 3 2 5" xfId="12380" xr:uid="{00000000-0005-0000-0000-000041230000}"/>
    <cellStyle name="Date 2 6 3 2 5 2" xfId="12381" xr:uid="{00000000-0005-0000-0000-000042230000}"/>
    <cellStyle name="Date 2 6 3 2 6" xfId="12382" xr:uid="{00000000-0005-0000-0000-000043230000}"/>
    <cellStyle name="Date 2 6 3 3" xfId="12383" xr:uid="{00000000-0005-0000-0000-000044230000}"/>
    <cellStyle name="Date 2 6 3 3 2" xfId="12384" xr:uid="{00000000-0005-0000-0000-000045230000}"/>
    <cellStyle name="Date 2 6 3 3 2 2" xfId="12385" xr:uid="{00000000-0005-0000-0000-000046230000}"/>
    <cellStyle name="Date 2 6 3 3 2 2 2" xfId="12386" xr:uid="{00000000-0005-0000-0000-000047230000}"/>
    <cellStyle name="Date 2 6 3 3 2 2 2 2" xfId="12387" xr:uid="{00000000-0005-0000-0000-000048230000}"/>
    <cellStyle name="Date 2 6 3 3 2 2 3" xfId="12388" xr:uid="{00000000-0005-0000-0000-000049230000}"/>
    <cellStyle name="Date 2 6 3 3 2 3" xfId="12389" xr:uid="{00000000-0005-0000-0000-00004A230000}"/>
    <cellStyle name="Date 2 6 3 3 2 3 2" xfId="12390" xr:uid="{00000000-0005-0000-0000-00004B230000}"/>
    <cellStyle name="Date 2 6 3 3 2 4" xfId="12391" xr:uid="{00000000-0005-0000-0000-00004C230000}"/>
    <cellStyle name="Date 2 6 3 3 2 4 2" xfId="12392" xr:uid="{00000000-0005-0000-0000-00004D230000}"/>
    <cellStyle name="Date 2 6 3 3 2 5" xfId="12393" xr:uid="{00000000-0005-0000-0000-00004E230000}"/>
    <cellStyle name="Date 2 6 3 3 3" xfId="12394" xr:uid="{00000000-0005-0000-0000-00004F230000}"/>
    <cellStyle name="Date 2 6 3 3 3 2" xfId="12395" xr:uid="{00000000-0005-0000-0000-000050230000}"/>
    <cellStyle name="Date 2 6 3 3 3 2 2" xfId="12396" xr:uid="{00000000-0005-0000-0000-000051230000}"/>
    <cellStyle name="Date 2 6 3 3 3 3" xfId="12397" xr:uid="{00000000-0005-0000-0000-000052230000}"/>
    <cellStyle name="Date 2 6 3 3 4" xfId="12398" xr:uid="{00000000-0005-0000-0000-000053230000}"/>
    <cellStyle name="Date 2 6 3 3 4 2" xfId="12399" xr:uid="{00000000-0005-0000-0000-000054230000}"/>
    <cellStyle name="Date 2 6 3 3 5" xfId="12400" xr:uid="{00000000-0005-0000-0000-000055230000}"/>
    <cellStyle name="Date 2 6 3 3 5 2" xfId="12401" xr:uid="{00000000-0005-0000-0000-000056230000}"/>
    <cellStyle name="Date 2 6 3 3 6" xfId="12402" xr:uid="{00000000-0005-0000-0000-000057230000}"/>
    <cellStyle name="Date 2 6 3 4" xfId="12403" xr:uid="{00000000-0005-0000-0000-000058230000}"/>
    <cellStyle name="Date 2 6 3 4 2" xfId="12404" xr:uid="{00000000-0005-0000-0000-000059230000}"/>
    <cellStyle name="Date 2 6 3 4 2 2" xfId="12405" xr:uid="{00000000-0005-0000-0000-00005A230000}"/>
    <cellStyle name="Date 2 6 3 4 2 2 2" xfId="12406" xr:uid="{00000000-0005-0000-0000-00005B230000}"/>
    <cellStyle name="Date 2 6 3 4 2 3" xfId="12407" xr:uid="{00000000-0005-0000-0000-00005C230000}"/>
    <cellStyle name="Date 2 6 3 4 3" xfId="12408" xr:uid="{00000000-0005-0000-0000-00005D230000}"/>
    <cellStyle name="Date 2 6 3 4 3 2" xfId="12409" xr:uid="{00000000-0005-0000-0000-00005E230000}"/>
    <cellStyle name="Date 2 6 3 4 4" xfId="12410" xr:uid="{00000000-0005-0000-0000-00005F230000}"/>
    <cellStyle name="Date 2 6 3 4 4 2" xfId="12411" xr:uid="{00000000-0005-0000-0000-000060230000}"/>
    <cellStyle name="Date 2 6 3 4 5" xfId="12412" xr:uid="{00000000-0005-0000-0000-000061230000}"/>
    <cellStyle name="Date 2 6 3 5" xfId="12413" xr:uid="{00000000-0005-0000-0000-000062230000}"/>
    <cellStyle name="Date 2 6 3 5 2" xfId="12414" xr:uid="{00000000-0005-0000-0000-000063230000}"/>
    <cellStyle name="Date 2 6 3 5 2 2" xfId="12415" xr:uid="{00000000-0005-0000-0000-000064230000}"/>
    <cellStyle name="Date 2 6 3 5 2 2 2" xfId="12416" xr:uid="{00000000-0005-0000-0000-000065230000}"/>
    <cellStyle name="Date 2 6 3 5 2 3" xfId="12417" xr:uid="{00000000-0005-0000-0000-000066230000}"/>
    <cellStyle name="Date 2 6 3 5 3" xfId="12418" xr:uid="{00000000-0005-0000-0000-000067230000}"/>
    <cellStyle name="Date 2 6 3 5 3 2" xfId="12419" xr:uid="{00000000-0005-0000-0000-000068230000}"/>
    <cellStyle name="Date 2 6 3 5 4" xfId="12420" xr:uid="{00000000-0005-0000-0000-000069230000}"/>
    <cellStyle name="Date 2 6 3 5 4 2" xfId="12421" xr:uid="{00000000-0005-0000-0000-00006A230000}"/>
    <cellStyle name="Date 2 6 3 5 5" xfId="12422" xr:uid="{00000000-0005-0000-0000-00006B230000}"/>
    <cellStyle name="Date 2 6 3 6" xfId="12423" xr:uid="{00000000-0005-0000-0000-00006C230000}"/>
    <cellStyle name="Date 2 6 3 6 2" xfId="12424" xr:uid="{00000000-0005-0000-0000-00006D230000}"/>
    <cellStyle name="Date 2 6 3 6 2 2" xfId="12425" xr:uid="{00000000-0005-0000-0000-00006E230000}"/>
    <cellStyle name="Date 2 6 3 6 3" xfId="12426" xr:uid="{00000000-0005-0000-0000-00006F230000}"/>
    <cellStyle name="Date 2 6 3 7" xfId="12427" xr:uid="{00000000-0005-0000-0000-000070230000}"/>
    <cellStyle name="Date 2 6 3 7 2" xfId="12428" xr:uid="{00000000-0005-0000-0000-000071230000}"/>
    <cellStyle name="Date 2 6 3 8" xfId="12429" xr:uid="{00000000-0005-0000-0000-000072230000}"/>
    <cellStyle name="Date 2 6 3 8 2" xfId="12430" xr:uid="{00000000-0005-0000-0000-000073230000}"/>
    <cellStyle name="Date 2 6 3 9" xfId="12431" xr:uid="{00000000-0005-0000-0000-000074230000}"/>
    <cellStyle name="Date 2 6 4" xfId="12432" xr:uid="{00000000-0005-0000-0000-000075230000}"/>
    <cellStyle name="Date 2 6 4 2" xfId="12433" xr:uid="{00000000-0005-0000-0000-000076230000}"/>
    <cellStyle name="Date 2 6 4 2 2" xfId="12434" xr:uid="{00000000-0005-0000-0000-000077230000}"/>
    <cellStyle name="Date 2 6 4 2 2 2" xfId="12435" xr:uid="{00000000-0005-0000-0000-000078230000}"/>
    <cellStyle name="Date 2 6 4 2 3" xfId="12436" xr:uid="{00000000-0005-0000-0000-000079230000}"/>
    <cellStyle name="Date 2 6 4 3" xfId="12437" xr:uid="{00000000-0005-0000-0000-00007A230000}"/>
    <cellStyle name="Date 2 6 4 3 2" xfId="12438" xr:uid="{00000000-0005-0000-0000-00007B230000}"/>
    <cellStyle name="Date 2 6 4 4" xfId="12439" xr:uid="{00000000-0005-0000-0000-00007C230000}"/>
    <cellStyle name="Date 2 6 4 4 2" xfId="12440" xr:uid="{00000000-0005-0000-0000-00007D230000}"/>
    <cellStyle name="Date 2 6 4 5" xfId="12441" xr:uid="{00000000-0005-0000-0000-00007E230000}"/>
    <cellStyle name="Date 2 6 5" xfId="12442" xr:uid="{00000000-0005-0000-0000-00007F230000}"/>
    <cellStyle name="Date 2 6 5 2" xfId="12443" xr:uid="{00000000-0005-0000-0000-000080230000}"/>
    <cellStyle name="Date 2 6 6" xfId="12444" xr:uid="{00000000-0005-0000-0000-000081230000}"/>
    <cellStyle name="Date 2 6 6 2" xfId="12445" xr:uid="{00000000-0005-0000-0000-000082230000}"/>
    <cellStyle name="Date 2 6 7" xfId="12446" xr:uid="{00000000-0005-0000-0000-000083230000}"/>
    <cellStyle name="Date 2 6 7 2" xfId="12447" xr:uid="{00000000-0005-0000-0000-000084230000}"/>
    <cellStyle name="Date 2 6 8" xfId="12448" xr:uid="{00000000-0005-0000-0000-000085230000}"/>
    <cellStyle name="Date 2 6 8 2" xfId="12449" xr:uid="{00000000-0005-0000-0000-000086230000}"/>
    <cellStyle name="Date 2 6 9" xfId="12450" xr:uid="{00000000-0005-0000-0000-000087230000}"/>
    <cellStyle name="Date 2 6 9 2" xfId="12451" xr:uid="{00000000-0005-0000-0000-000088230000}"/>
    <cellStyle name="Date 2 7" xfId="12452" xr:uid="{00000000-0005-0000-0000-000089230000}"/>
    <cellStyle name="Date 2 7 10" xfId="12453" xr:uid="{00000000-0005-0000-0000-00008A230000}"/>
    <cellStyle name="Date 2 7 2" xfId="12454" xr:uid="{00000000-0005-0000-0000-00008B230000}"/>
    <cellStyle name="Date 2 7 2 2" xfId="12455" xr:uid="{00000000-0005-0000-0000-00008C230000}"/>
    <cellStyle name="Date 2 7 2 2 2" xfId="12456" xr:uid="{00000000-0005-0000-0000-00008D230000}"/>
    <cellStyle name="Date 2 7 2 2 2 2" xfId="12457" xr:uid="{00000000-0005-0000-0000-00008E230000}"/>
    <cellStyle name="Date 2 7 2 2 2 2 2" xfId="12458" xr:uid="{00000000-0005-0000-0000-00008F230000}"/>
    <cellStyle name="Date 2 7 2 2 2 2 2 2" xfId="12459" xr:uid="{00000000-0005-0000-0000-000090230000}"/>
    <cellStyle name="Date 2 7 2 2 2 2 3" xfId="12460" xr:uid="{00000000-0005-0000-0000-000091230000}"/>
    <cellStyle name="Date 2 7 2 2 2 3" xfId="12461" xr:uid="{00000000-0005-0000-0000-000092230000}"/>
    <cellStyle name="Date 2 7 2 2 2 3 2" xfId="12462" xr:uid="{00000000-0005-0000-0000-000093230000}"/>
    <cellStyle name="Date 2 7 2 2 2 4" xfId="12463" xr:uid="{00000000-0005-0000-0000-000094230000}"/>
    <cellStyle name="Date 2 7 2 2 2 4 2" xfId="12464" xr:uid="{00000000-0005-0000-0000-000095230000}"/>
    <cellStyle name="Date 2 7 2 2 2 5" xfId="12465" xr:uid="{00000000-0005-0000-0000-000096230000}"/>
    <cellStyle name="Date 2 7 2 2 3" xfId="12466" xr:uid="{00000000-0005-0000-0000-000097230000}"/>
    <cellStyle name="Date 2 7 2 2 3 2" xfId="12467" xr:uid="{00000000-0005-0000-0000-000098230000}"/>
    <cellStyle name="Date 2 7 2 2 3 2 2" xfId="12468" xr:uid="{00000000-0005-0000-0000-000099230000}"/>
    <cellStyle name="Date 2 7 2 2 3 3" xfId="12469" xr:uid="{00000000-0005-0000-0000-00009A230000}"/>
    <cellStyle name="Date 2 7 2 2 4" xfId="12470" xr:uid="{00000000-0005-0000-0000-00009B230000}"/>
    <cellStyle name="Date 2 7 2 2 4 2" xfId="12471" xr:uid="{00000000-0005-0000-0000-00009C230000}"/>
    <cellStyle name="Date 2 7 2 2 5" xfId="12472" xr:uid="{00000000-0005-0000-0000-00009D230000}"/>
    <cellStyle name="Date 2 7 2 2 5 2" xfId="12473" xr:uid="{00000000-0005-0000-0000-00009E230000}"/>
    <cellStyle name="Date 2 7 2 2 6" xfId="12474" xr:uid="{00000000-0005-0000-0000-00009F230000}"/>
    <cellStyle name="Date 2 7 2 3" xfId="12475" xr:uid="{00000000-0005-0000-0000-0000A0230000}"/>
    <cellStyle name="Date 2 7 2 3 2" xfId="12476" xr:uid="{00000000-0005-0000-0000-0000A1230000}"/>
    <cellStyle name="Date 2 7 2 3 2 2" xfId="12477" xr:uid="{00000000-0005-0000-0000-0000A2230000}"/>
    <cellStyle name="Date 2 7 2 3 2 2 2" xfId="12478" xr:uid="{00000000-0005-0000-0000-0000A3230000}"/>
    <cellStyle name="Date 2 7 2 3 2 2 2 2" xfId="12479" xr:uid="{00000000-0005-0000-0000-0000A4230000}"/>
    <cellStyle name="Date 2 7 2 3 2 2 3" xfId="12480" xr:uid="{00000000-0005-0000-0000-0000A5230000}"/>
    <cellStyle name="Date 2 7 2 3 2 3" xfId="12481" xr:uid="{00000000-0005-0000-0000-0000A6230000}"/>
    <cellStyle name="Date 2 7 2 3 2 3 2" xfId="12482" xr:uid="{00000000-0005-0000-0000-0000A7230000}"/>
    <cellStyle name="Date 2 7 2 3 2 4" xfId="12483" xr:uid="{00000000-0005-0000-0000-0000A8230000}"/>
    <cellStyle name="Date 2 7 2 3 2 4 2" xfId="12484" xr:uid="{00000000-0005-0000-0000-0000A9230000}"/>
    <cellStyle name="Date 2 7 2 3 2 5" xfId="12485" xr:uid="{00000000-0005-0000-0000-0000AA230000}"/>
    <cellStyle name="Date 2 7 2 3 3" xfId="12486" xr:uid="{00000000-0005-0000-0000-0000AB230000}"/>
    <cellStyle name="Date 2 7 2 3 3 2" xfId="12487" xr:uid="{00000000-0005-0000-0000-0000AC230000}"/>
    <cellStyle name="Date 2 7 2 3 3 2 2" xfId="12488" xr:uid="{00000000-0005-0000-0000-0000AD230000}"/>
    <cellStyle name="Date 2 7 2 3 3 3" xfId="12489" xr:uid="{00000000-0005-0000-0000-0000AE230000}"/>
    <cellStyle name="Date 2 7 2 3 4" xfId="12490" xr:uid="{00000000-0005-0000-0000-0000AF230000}"/>
    <cellStyle name="Date 2 7 2 3 4 2" xfId="12491" xr:uid="{00000000-0005-0000-0000-0000B0230000}"/>
    <cellStyle name="Date 2 7 2 3 5" xfId="12492" xr:uid="{00000000-0005-0000-0000-0000B1230000}"/>
    <cellStyle name="Date 2 7 2 3 5 2" xfId="12493" xr:uid="{00000000-0005-0000-0000-0000B2230000}"/>
    <cellStyle name="Date 2 7 2 3 6" xfId="12494" xr:uid="{00000000-0005-0000-0000-0000B3230000}"/>
    <cellStyle name="Date 2 7 2 4" xfId="12495" xr:uid="{00000000-0005-0000-0000-0000B4230000}"/>
    <cellStyle name="Date 2 7 2 4 2" xfId="12496" xr:uid="{00000000-0005-0000-0000-0000B5230000}"/>
    <cellStyle name="Date 2 7 2 4 2 2" xfId="12497" xr:uid="{00000000-0005-0000-0000-0000B6230000}"/>
    <cellStyle name="Date 2 7 2 4 2 2 2" xfId="12498" xr:uid="{00000000-0005-0000-0000-0000B7230000}"/>
    <cellStyle name="Date 2 7 2 4 2 3" xfId="12499" xr:uid="{00000000-0005-0000-0000-0000B8230000}"/>
    <cellStyle name="Date 2 7 2 4 3" xfId="12500" xr:uid="{00000000-0005-0000-0000-0000B9230000}"/>
    <cellStyle name="Date 2 7 2 4 3 2" xfId="12501" xr:uid="{00000000-0005-0000-0000-0000BA230000}"/>
    <cellStyle name="Date 2 7 2 4 4" xfId="12502" xr:uid="{00000000-0005-0000-0000-0000BB230000}"/>
    <cellStyle name="Date 2 7 2 4 4 2" xfId="12503" xr:uid="{00000000-0005-0000-0000-0000BC230000}"/>
    <cellStyle name="Date 2 7 2 4 5" xfId="12504" xr:uid="{00000000-0005-0000-0000-0000BD230000}"/>
    <cellStyle name="Date 2 7 2 5" xfId="12505" xr:uid="{00000000-0005-0000-0000-0000BE230000}"/>
    <cellStyle name="Date 2 7 2 5 2" xfId="12506" xr:uid="{00000000-0005-0000-0000-0000BF230000}"/>
    <cellStyle name="Date 2 7 2 5 2 2" xfId="12507" xr:uid="{00000000-0005-0000-0000-0000C0230000}"/>
    <cellStyle name="Date 2 7 2 5 2 2 2" xfId="12508" xr:uid="{00000000-0005-0000-0000-0000C1230000}"/>
    <cellStyle name="Date 2 7 2 5 2 3" xfId="12509" xr:uid="{00000000-0005-0000-0000-0000C2230000}"/>
    <cellStyle name="Date 2 7 2 5 3" xfId="12510" xr:uid="{00000000-0005-0000-0000-0000C3230000}"/>
    <cellStyle name="Date 2 7 2 5 3 2" xfId="12511" xr:uid="{00000000-0005-0000-0000-0000C4230000}"/>
    <cellStyle name="Date 2 7 2 5 4" xfId="12512" xr:uid="{00000000-0005-0000-0000-0000C5230000}"/>
    <cellStyle name="Date 2 7 2 5 4 2" xfId="12513" xr:uid="{00000000-0005-0000-0000-0000C6230000}"/>
    <cellStyle name="Date 2 7 2 5 5" xfId="12514" xr:uid="{00000000-0005-0000-0000-0000C7230000}"/>
    <cellStyle name="Date 2 7 2 6" xfId="12515" xr:uid="{00000000-0005-0000-0000-0000C8230000}"/>
    <cellStyle name="Date 2 7 2 6 2" xfId="12516" xr:uid="{00000000-0005-0000-0000-0000C9230000}"/>
    <cellStyle name="Date 2 7 2 6 2 2" xfId="12517" xr:uid="{00000000-0005-0000-0000-0000CA230000}"/>
    <cellStyle name="Date 2 7 2 6 3" xfId="12518" xr:uid="{00000000-0005-0000-0000-0000CB230000}"/>
    <cellStyle name="Date 2 7 2 7" xfId="12519" xr:uid="{00000000-0005-0000-0000-0000CC230000}"/>
    <cellStyle name="Date 2 7 2 7 2" xfId="12520" xr:uid="{00000000-0005-0000-0000-0000CD230000}"/>
    <cellStyle name="Date 2 7 2 8" xfId="12521" xr:uid="{00000000-0005-0000-0000-0000CE230000}"/>
    <cellStyle name="Date 2 7 2 8 2" xfId="12522" xr:uid="{00000000-0005-0000-0000-0000CF230000}"/>
    <cellStyle name="Date 2 7 2 9" xfId="12523" xr:uid="{00000000-0005-0000-0000-0000D0230000}"/>
    <cellStyle name="Date 2 7 3" xfId="12524" xr:uid="{00000000-0005-0000-0000-0000D1230000}"/>
    <cellStyle name="Date 2 7 3 2" xfId="12525" xr:uid="{00000000-0005-0000-0000-0000D2230000}"/>
    <cellStyle name="Date 2 7 3 2 2" xfId="12526" xr:uid="{00000000-0005-0000-0000-0000D3230000}"/>
    <cellStyle name="Date 2 7 3 2 2 2" xfId="12527" xr:uid="{00000000-0005-0000-0000-0000D4230000}"/>
    <cellStyle name="Date 2 7 3 2 2 2 2" xfId="12528" xr:uid="{00000000-0005-0000-0000-0000D5230000}"/>
    <cellStyle name="Date 2 7 3 2 2 3" xfId="12529" xr:uid="{00000000-0005-0000-0000-0000D6230000}"/>
    <cellStyle name="Date 2 7 3 2 3" xfId="12530" xr:uid="{00000000-0005-0000-0000-0000D7230000}"/>
    <cellStyle name="Date 2 7 3 2 3 2" xfId="12531" xr:uid="{00000000-0005-0000-0000-0000D8230000}"/>
    <cellStyle name="Date 2 7 3 2 4" xfId="12532" xr:uid="{00000000-0005-0000-0000-0000D9230000}"/>
    <cellStyle name="Date 2 7 3 2 4 2" xfId="12533" xr:uid="{00000000-0005-0000-0000-0000DA230000}"/>
    <cellStyle name="Date 2 7 3 2 5" xfId="12534" xr:uid="{00000000-0005-0000-0000-0000DB230000}"/>
    <cellStyle name="Date 2 7 3 3" xfId="12535" xr:uid="{00000000-0005-0000-0000-0000DC230000}"/>
    <cellStyle name="Date 2 7 3 3 2" xfId="12536" xr:uid="{00000000-0005-0000-0000-0000DD230000}"/>
    <cellStyle name="Date 2 7 3 3 2 2" xfId="12537" xr:uid="{00000000-0005-0000-0000-0000DE230000}"/>
    <cellStyle name="Date 2 7 3 3 3" xfId="12538" xr:uid="{00000000-0005-0000-0000-0000DF230000}"/>
    <cellStyle name="Date 2 7 3 4" xfId="12539" xr:uid="{00000000-0005-0000-0000-0000E0230000}"/>
    <cellStyle name="Date 2 7 3 4 2" xfId="12540" xr:uid="{00000000-0005-0000-0000-0000E1230000}"/>
    <cellStyle name="Date 2 7 3 5" xfId="12541" xr:uid="{00000000-0005-0000-0000-0000E2230000}"/>
    <cellStyle name="Date 2 7 3 5 2" xfId="12542" xr:uid="{00000000-0005-0000-0000-0000E3230000}"/>
    <cellStyle name="Date 2 7 3 6" xfId="12543" xr:uid="{00000000-0005-0000-0000-0000E4230000}"/>
    <cellStyle name="Date 2 7 4" xfId="12544" xr:uid="{00000000-0005-0000-0000-0000E5230000}"/>
    <cellStyle name="Date 2 7 4 2" xfId="12545" xr:uid="{00000000-0005-0000-0000-0000E6230000}"/>
    <cellStyle name="Date 2 7 4 2 2" xfId="12546" xr:uid="{00000000-0005-0000-0000-0000E7230000}"/>
    <cellStyle name="Date 2 7 4 2 2 2" xfId="12547" xr:uid="{00000000-0005-0000-0000-0000E8230000}"/>
    <cellStyle name="Date 2 7 4 2 3" xfId="12548" xr:uid="{00000000-0005-0000-0000-0000E9230000}"/>
    <cellStyle name="Date 2 7 4 3" xfId="12549" xr:uid="{00000000-0005-0000-0000-0000EA230000}"/>
    <cellStyle name="Date 2 7 4 3 2" xfId="12550" xr:uid="{00000000-0005-0000-0000-0000EB230000}"/>
    <cellStyle name="Date 2 7 4 4" xfId="12551" xr:uid="{00000000-0005-0000-0000-0000EC230000}"/>
    <cellStyle name="Date 2 7 4 4 2" xfId="12552" xr:uid="{00000000-0005-0000-0000-0000ED230000}"/>
    <cellStyle name="Date 2 7 4 5" xfId="12553" xr:uid="{00000000-0005-0000-0000-0000EE230000}"/>
    <cellStyle name="Date 2 7 5" xfId="12554" xr:uid="{00000000-0005-0000-0000-0000EF230000}"/>
    <cellStyle name="Date 2 7 5 2" xfId="12555" xr:uid="{00000000-0005-0000-0000-0000F0230000}"/>
    <cellStyle name="Date 2 7 6" xfId="12556" xr:uid="{00000000-0005-0000-0000-0000F1230000}"/>
    <cellStyle name="Date 2 7 6 2" xfId="12557" xr:uid="{00000000-0005-0000-0000-0000F2230000}"/>
    <cellStyle name="Date 2 7 7" xfId="12558" xr:uid="{00000000-0005-0000-0000-0000F3230000}"/>
    <cellStyle name="Date 2 7 7 2" xfId="12559" xr:uid="{00000000-0005-0000-0000-0000F4230000}"/>
    <cellStyle name="Date 2 7 8" xfId="12560" xr:uid="{00000000-0005-0000-0000-0000F5230000}"/>
    <cellStyle name="Date 2 7 8 2" xfId="12561" xr:uid="{00000000-0005-0000-0000-0000F6230000}"/>
    <cellStyle name="Date 2 7 9" xfId="12562" xr:uid="{00000000-0005-0000-0000-0000F7230000}"/>
    <cellStyle name="Date 2 7 9 2" xfId="12563" xr:uid="{00000000-0005-0000-0000-0000F8230000}"/>
    <cellStyle name="Date 2 8" xfId="12564" xr:uid="{00000000-0005-0000-0000-0000F9230000}"/>
    <cellStyle name="Date 2 8 2" xfId="12565" xr:uid="{00000000-0005-0000-0000-0000FA230000}"/>
    <cellStyle name="Date 2 8 2 10" xfId="12566" xr:uid="{00000000-0005-0000-0000-0000FB230000}"/>
    <cellStyle name="Date 2 8 2 2" xfId="12567" xr:uid="{00000000-0005-0000-0000-0000FC230000}"/>
    <cellStyle name="Date 2 8 2 2 2" xfId="12568" xr:uid="{00000000-0005-0000-0000-0000FD230000}"/>
    <cellStyle name="Date 2 8 2 2 2 2" xfId="12569" xr:uid="{00000000-0005-0000-0000-0000FE230000}"/>
    <cellStyle name="Date 2 8 2 2 2 2 2" xfId="12570" xr:uid="{00000000-0005-0000-0000-0000FF230000}"/>
    <cellStyle name="Date 2 8 2 2 2 2 2 2" xfId="12571" xr:uid="{00000000-0005-0000-0000-000000240000}"/>
    <cellStyle name="Date 2 8 2 2 2 2 2 2 2" xfId="12572" xr:uid="{00000000-0005-0000-0000-000001240000}"/>
    <cellStyle name="Date 2 8 2 2 2 2 2 3" xfId="12573" xr:uid="{00000000-0005-0000-0000-000002240000}"/>
    <cellStyle name="Date 2 8 2 2 2 2 3" xfId="12574" xr:uid="{00000000-0005-0000-0000-000003240000}"/>
    <cellStyle name="Date 2 8 2 2 2 2 3 2" xfId="12575" xr:uid="{00000000-0005-0000-0000-000004240000}"/>
    <cellStyle name="Date 2 8 2 2 2 2 4" xfId="12576" xr:uid="{00000000-0005-0000-0000-000005240000}"/>
    <cellStyle name="Date 2 8 2 2 2 2 4 2" xfId="12577" xr:uid="{00000000-0005-0000-0000-000006240000}"/>
    <cellStyle name="Date 2 8 2 2 2 2 5" xfId="12578" xr:uid="{00000000-0005-0000-0000-000007240000}"/>
    <cellStyle name="Date 2 8 2 2 2 3" xfId="12579" xr:uid="{00000000-0005-0000-0000-000008240000}"/>
    <cellStyle name="Date 2 8 2 2 2 3 2" xfId="12580" xr:uid="{00000000-0005-0000-0000-000009240000}"/>
    <cellStyle name="Date 2 8 2 2 2 3 2 2" xfId="12581" xr:uid="{00000000-0005-0000-0000-00000A240000}"/>
    <cellStyle name="Date 2 8 2 2 2 3 3" xfId="12582" xr:uid="{00000000-0005-0000-0000-00000B240000}"/>
    <cellStyle name="Date 2 8 2 2 2 4" xfId="12583" xr:uid="{00000000-0005-0000-0000-00000C240000}"/>
    <cellStyle name="Date 2 8 2 2 2 4 2" xfId="12584" xr:uid="{00000000-0005-0000-0000-00000D240000}"/>
    <cellStyle name="Date 2 8 2 2 2 5" xfId="12585" xr:uid="{00000000-0005-0000-0000-00000E240000}"/>
    <cellStyle name="Date 2 8 2 2 2 5 2" xfId="12586" xr:uid="{00000000-0005-0000-0000-00000F240000}"/>
    <cellStyle name="Date 2 8 2 2 2 6" xfId="12587" xr:uid="{00000000-0005-0000-0000-000010240000}"/>
    <cellStyle name="Date 2 8 2 2 3" xfId="12588" xr:uid="{00000000-0005-0000-0000-000011240000}"/>
    <cellStyle name="Date 2 8 2 2 3 2" xfId="12589" xr:uid="{00000000-0005-0000-0000-000012240000}"/>
    <cellStyle name="Date 2 8 2 2 3 2 2" xfId="12590" xr:uid="{00000000-0005-0000-0000-000013240000}"/>
    <cellStyle name="Date 2 8 2 2 3 2 2 2" xfId="12591" xr:uid="{00000000-0005-0000-0000-000014240000}"/>
    <cellStyle name="Date 2 8 2 2 3 2 2 2 2" xfId="12592" xr:uid="{00000000-0005-0000-0000-000015240000}"/>
    <cellStyle name="Date 2 8 2 2 3 2 2 3" xfId="12593" xr:uid="{00000000-0005-0000-0000-000016240000}"/>
    <cellStyle name="Date 2 8 2 2 3 2 3" xfId="12594" xr:uid="{00000000-0005-0000-0000-000017240000}"/>
    <cellStyle name="Date 2 8 2 2 3 2 3 2" xfId="12595" xr:uid="{00000000-0005-0000-0000-000018240000}"/>
    <cellStyle name="Date 2 8 2 2 3 2 4" xfId="12596" xr:uid="{00000000-0005-0000-0000-000019240000}"/>
    <cellStyle name="Date 2 8 2 2 3 2 4 2" xfId="12597" xr:uid="{00000000-0005-0000-0000-00001A240000}"/>
    <cellStyle name="Date 2 8 2 2 3 2 5" xfId="12598" xr:uid="{00000000-0005-0000-0000-00001B240000}"/>
    <cellStyle name="Date 2 8 2 2 3 3" xfId="12599" xr:uid="{00000000-0005-0000-0000-00001C240000}"/>
    <cellStyle name="Date 2 8 2 2 3 3 2" xfId="12600" xr:uid="{00000000-0005-0000-0000-00001D240000}"/>
    <cellStyle name="Date 2 8 2 2 3 3 2 2" xfId="12601" xr:uid="{00000000-0005-0000-0000-00001E240000}"/>
    <cellStyle name="Date 2 8 2 2 3 3 3" xfId="12602" xr:uid="{00000000-0005-0000-0000-00001F240000}"/>
    <cellStyle name="Date 2 8 2 2 3 4" xfId="12603" xr:uid="{00000000-0005-0000-0000-000020240000}"/>
    <cellStyle name="Date 2 8 2 2 3 4 2" xfId="12604" xr:uid="{00000000-0005-0000-0000-000021240000}"/>
    <cellStyle name="Date 2 8 2 2 3 5" xfId="12605" xr:uid="{00000000-0005-0000-0000-000022240000}"/>
    <cellStyle name="Date 2 8 2 2 3 5 2" xfId="12606" xr:uid="{00000000-0005-0000-0000-000023240000}"/>
    <cellStyle name="Date 2 8 2 2 3 6" xfId="12607" xr:uid="{00000000-0005-0000-0000-000024240000}"/>
    <cellStyle name="Date 2 8 2 2 4" xfId="12608" xr:uid="{00000000-0005-0000-0000-000025240000}"/>
    <cellStyle name="Date 2 8 2 2 4 2" xfId="12609" xr:uid="{00000000-0005-0000-0000-000026240000}"/>
    <cellStyle name="Date 2 8 2 2 4 2 2" xfId="12610" xr:uid="{00000000-0005-0000-0000-000027240000}"/>
    <cellStyle name="Date 2 8 2 2 4 2 2 2" xfId="12611" xr:uid="{00000000-0005-0000-0000-000028240000}"/>
    <cellStyle name="Date 2 8 2 2 4 2 3" xfId="12612" xr:uid="{00000000-0005-0000-0000-000029240000}"/>
    <cellStyle name="Date 2 8 2 2 4 3" xfId="12613" xr:uid="{00000000-0005-0000-0000-00002A240000}"/>
    <cellStyle name="Date 2 8 2 2 4 3 2" xfId="12614" xr:uid="{00000000-0005-0000-0000-00002B240000}"/>
    <cellStyle name="Date 2 8 2 2 4 4" xfId="12615" xr:uid="{00000000-0005-0000-0000-00002C240000}"/>
    <cellStyle name="Date 2 8 2 2 4 4 2" xfId="12616" xr:uid="{00000000-0005-0000-0000-00002D240000}"/>
    <cellStyle name="Date 2 8 2 2 4 5" xfId="12617" xr:uid="{00000000-0005-0000-0000-00002E240000}"/>
    <cellStyle name="Date 2 8 2 2 5" xfId="12618" xr:uid="{00000000-0005-0000-0000-00002F240000}"/>
    <cellStyle name="Date 2 8 2 2 5 2" xfId="12619" xr:uid="{00000000-0005-0000-0000-000030240000}"/>
    <cellStyle name="Date 2 8 2 2 5 2 2" xfId="12620" xr:uid="{00000000-0005-0000-0000-000031240000}"/>
    <cellStyle name="Date 2 8 2 2 5 2 2 2" xfId="12621" xr:uid="{00000000-0005-0000-0000-000032240000}"/>
    <cellStyle name="Date 2 8 2 2 5 2 3" xfId="12622" xr:uid="{00000000-0005-0000-0000-000033240000}"/>
    <cellStyle name="Date 2 8 2 2 5 3" xfId="12623" xr:uid="{00000000-0005-0000-0000-000034240000}"/>
    <cellStyle name="Date 2 8 2 2 5 3 2" xfId="12624" xr:uid="{00000000-0005-0000-0000-000035240000}"/>
    <cellStyle name="Date 2 8 2 2 5 4" xfId="12625" xr:uid="{00000000-0005-0000-0000-000036240000}"/>
    <cellStyle name="Date 2 8 2 2 5 4 2" xfId="12626" xr:uid="{00000000-0005-0000-0000-000037240000}"/>
    <cellStyle name="Date 2 8 2 2 5 5" xfId="12627" xr:uid="{00000000-0005-0000-0000-000038240000}"/>
    <cellStyle name="Date 2 8 2 2 6" xfId="12628" xr:uid="{00000000-0005-0000-0000-000039240000}"/>
    <cellStyle name="Date 2 8 2 2 6 2" xfId="12629" xr:uid="{00000000-0005-0000-0000-00003A240000}"/>
    <cellStyle name="Date 2 8 2 2 6 2 2" xfId="12630" xr:uid="{00000000-0005-0000-0000-00003B240000}"/>
    <cellStyle name="Date 2 8 2 2 6 3" xfId="12631" xr:uid="{00000000-0005-0000-0000-00003C240000}"/>
    <cellStyle name="Date 2 8 2 2 7" xfId="12632" xr:uid="{00000000-0005-0000-0000-00003D240000}"/>
    <cellStyle name="Date 2 8 2 2 7 2" xfId="12633" xr:uid="{00000000-0005-0000-0000-00003E240000}"/>
    <cellStyle name="Date 2 8 2 2 8" xfId="12634" xr:uid="{00000000-0005-0000-0000-00003F240000}"/>
    <cellStyle name="Date 2 8 2 2 8 2" xfId="12635" xr:uid="{00000000-0005-0000-0000-000040240000}"/>
    <cellStyle name="Date 2 8 2 2 9" xfId="12636" xr:uid="{00000000-0005-0000-0000-000041240000}"/>
    <cellStyle name="Date 2 8 2 3" xfId="12637" xr:uid="{00000000-0005-0000-0000-000042240000}"/>
    <cellStyle name="Date 2 8 2 3 2" xfId="12638" xr:uid="{00000000-0005-0000-0000-000043240000}"/>
    <cellStyle name="Date 2 8 2 3 2 2" xfId="12639" xr:uid="{00000000-0005-0000-0000-000044240000}"/>
    <cellStyle name="Date 2 8 2 3 2 2 2" xfId="12640" xr:uid="{00000000-0005-0000-0000-000045240000}"/>
    <cellStyle name="Date 2 8 2 3 2 2 2 2" xfId="12641" xr:uid="{00000000-0005-0000-0000-000046240000}"/>
    <cellStyle name="Date 2 8 2 3 2 2 3" xfId="12642" xr:uid="{00000000-0005-0000-0000-000047240000}"/>
    <cellStyle name="Date 2 8 2 3 2 3" xfId="12643" xr:uid="{00000000-0005-0000-0000-000048240000}"/>
    <cellStyle name="Date 2 8 2 3 2 3 2" xfId="12644" xr:uid="{00000000-0005-0000-0000-000049240000}"/>
    <cellStyle name="Date 2 8 2 3 2 4" xfId="12645" xr:uid="{00000000-0005-0000-0000-00004A240000}"/>
    <cellStyle name="Date 2 8 2 3 2 4 2" xfId="12646" xr:uid="{00000000-0005-0000-0000-00004B240000}"/>
    <cellStyle name="Date 2 8 2 3 2 5" xfId="12647" xr:uid="{00000000-0005-0000-0000-00004C240000}"/>
    <cellStyle name="Date 2 8 2 3 3" xfId="12648" xr:uid="{00000000-0005-0000-0000-00004D240000}"/>
    <cellStyle name="Date 2 8 2 3 3 2" xfId="12649" xr:uid="{00000000-0005-0000-0000-00004E240000}"/>
    <cellStyle name="Date 2 8 2 3 3 2 2" xfId="12650" xr:uid="{00000000-0005-0000-0000-00004F240000}"/>
    <cellStyle name="Date 2 8 2 3 3 3" xfId="12651" xr:uid="{00000000-0005-0000-0000-000050240000}"/>
    <cellStyle name="Date 2 8 2 3 4" xfId="12652" xr:uid="{00000000-0005-0000-0000-000051240000}"/>
    <cellStyle name="Date 2 8 2 3 4 2" xfId="12653" xr:uid="{00000000-0005-0000-0000-000052240000}"/>
    <cellStyle name="Date 2 8 2 3 5" xfId="12654" xr:uid="{00000000-0005-0000-0000-000053240000}"/>
    <cellStyle name="Date 2 8 2 3 5 2" xfId="12655" xr:uid="{00000000-0005-0000-0000-000054240000}"/>
    <cellStyle name="Date 2 8 2 3 6" xfId="12656" xr:uid="{00000000-0005-0000-0000-000055240000}"/>
    <cellStyle name="Date 2 8 2 4" xfId="12657" xr:uid="{00000000-0005-0000-0000-000056240000}"/>
    <cellStyle name="Date 2 8 2 4 2" xfId="12658" xr:uid="{00000000-0005-0000-0000-000057240000}"/>
    <cellStyle name="Date 2 8 2 4 2 2" xfId="12659" xr:uid="{00000000-0005-0000-0000-000058240000}"/>
    <cellStyle name="Date 2 8 2 4 2 2 2" xfId="12660" xr:uid="{00000000-0005-0000-0000-000059240000}"/>
    <cellStyle name="Date 2 8 2 4 2 3" xfId="12661" xr:uid="{00000000-0005-0000-0000-00005A240000}"/>
    <cellStyle name="Date 2 8 2 4 3" xfId="12662" xr:uid="{00000000-0005-0000-0000-00005B240000}"/>
    <cellStyle name="Date 2 8 2 4 3 2" xfId="12663" xr:uid="{00000000-0005-0000-0000-00005C240000}"/>
    <cellStyle name="Date 2 8 2 4 4" xfId="12664" xr:uid="{00000000-0005-0000-0000-00005D240000}"/>
    <cellStyle name="Date 2 8 2 4 4 2" xfId="12665" xr:uid="{00000000-0005-0000-0000-00005E240000}"/>
    <cellStyle name="Date 2 8 2 4 5" xfId="12666" xr:uid="{00000000-0005-0000-0000-00005F240000}"/>
    <cellStyle name="Date 2 8 2 5" xfId="12667" xr:uid="{00000000-0005-0000-0000-000060240000}"/>
    <cellStyle name="Date 2 8 2 5 2" xfId="12668" xr:uid="{00000000-0005-0000-0000-000061240000}"/>
    <cellStyle name="Date 2 8 2 6" xfId="12669" xr:uid="{00000000-0005-0000-0000-000062240000}"/>
    <cellStyle name="Date 2 8 2 6 2" xfId="12670" xr:uid="{00000000-0005-0000-0000-000063240000}"/>
    <cellStyle name="Date 2 8 2 7" xfId="12671" xr:uid="{00000000-0005-0000-0000-000064240000}"/>
    <cellStyle name="Date 2 8 2 7 2" xfId="12672" xr:uid="{00000000-0005-0000-0000-000065240000}"/>
    <cellStyle name="Date 2 8 2 8" xfId="12673" xr:uid="{00000000-0005-0000-0000-000066240000}"/>
    <cellStyle name="Date 2 8 2 8 2" xfId="12674" xr:uid="{00000000-0005-0000-0000-000067240000}"/>
    <cellStyle name="Date 2 8 2 9" xfId="12675" xr:uid="{00000000-0005-0000-0000-000068240000}"/>
    <cellStyle name="Date 2 8 2 9 2" xfId="12676" xr:uid="{00000000-0005-0000-0000-000069240000}"/>
    <cellStyle name="Date 2 8 3" xfId="12677" xr:uid="{00000000-0005-0000-0000-00006A240000}"/>
    <cellStyle name="Date 2 8 3 2" xfId="12678" xr:uid="{00000000-0005-0000-0000-00006B240000}"/>
    <cellStyle name="Date 2 8 3 2 2" xfId="12679" xr:uid="{00000000-0005-0000-0000-00006C240000}"/>
    <cellStyle name="Date 2 8 3 2 2 2" xfId="12680" xr:uid="{00000000-0005-0000-0000-00006D240000}"/>
    <cellStyle name="Date 2 8 3 2 2 2 2" xfId="12681" xr:uid="{00000000-0005-0000-0000-00006E240000}"/>
    <cellStyle name="Date 2 8 3 2 2 2 2 2" xfId="12682" xr:uid="{00000000-0005-0000-0000-00006F240000}"/>
    <cellStyle name="Date 2 8 3 2 2 2 3" xfId="12683" xr:uid="{00000000-0005-0000-0000-000070240000}"/>
    <cellStyle name="Date 2 8 3 2 2 3" xfId="12684" xr:uid="{00000000-0005-0000-0000-000071240000}"/>
    <cellStyle name="Date 2 8 3 2 2 3 2" xfId="12685" xr:uid="{00000000-0005-0000-0000-000072240000}"/>
    <cellStyle name="Date 2 8 3 2 2 4" xfId="12686" xr:uid="{00000000-0005-0000-0000-000073240000}"/>
    <cellStyle name="Date 2 8 3 2 2 4 2" xfId="12687" xr:uid="{00000000-0005-0000-0000-000074240000}"/>
    <cellStyle name="Date 2 8 3 2 2 5" xfId="12688" xr:uid="{00000000-0005-0000-0000-000075240000}"/>
    <cellStyle name="Date 2 8 3 2 3" xfId="12689" xr:uid="{00000000-0005-0000-0000-000076240000}"/>
    <cellStyle name="Date 2 8 3 2 3 2" xfId="12690" xr:uid="{00000000-0005-0000-0000-000077240000}"/>
    <cellStyle name="Date 2 8 3 2 3 2 2" xfId="12691" xr:uid="{00000000-0005-0000-0000-000078240000}"/>
    <cellStyle name="Date 2 8 3 2 3 3" xfId="12692" xr:uid="{00000000-0005-0000-0000-000079240000}"/>
    <cellStyle name="Date 2 8 3 2 4" xfId="12693" xr:uid="{00000000-0005-0000-0000-00007A240000}"/>
    <cellStyle name="Date 2 8 3 2 4 2" xfId="12694" xr:uid="{00000000-0005-0000-0000-00007B240000}"/>
    <cellStyle name="Date 2 8 3 2 5" xfId="12695" xr:uid="{00000000-0005-0000-0000-00007C240000}"/>
    <cellStyle name="Date 2 8 3 2 5 2" xfId="12696" xr:uid="{00000000-0005-0000-0000-00007D240000}"/>
    <cellStyle name="Date 2 8 3 2 6" xfId="12697" xr:uid="{00000000-0005-0000-0000-00007E240000}"/>
    <cellStyle name="Date 2 8 3 3" xfId="12698" xr:uid="{00000000-0005-0000-0000-00007F240000}"/>
    <cellStyle name="Date 2 8 3 3 2" xfId="12699" xr:uid="{00000000-0005-0000-0000-000080240000}"/>
    <cellStyle name="Date 2 8 3 3 2 2" xfId="12700" xr:uid="{00000000-0005-0000-0000-000081240000}"/>
    <cellStyle name="Date 2 8 3 3 2 2 2" xfId="12701" xr:uid="{00000000-0005-0000-0000-000082240000}"/>
    <cellStyle name="Date 2 8 3 3 2 2 2 2" xfId="12702" xr:uid="{00000000-0005-0000-0000-000083240000}"/>
    <cellStyle name="Date 2 8 3 3 2 2 3" xfId="12703" xr:uid="{00000000-0005-0000-0000-000084240000}"/>
    <cellStyle name="Date 2 8 3 3 2 3" xfId="12704" xr:uid="{00000000-0005-0000-0000-000085240000}"/>
    <cellStyle name="Date 2 8 3 3 2 3 2" xfId="12705" xr:uid="{00000000-0005-0000-0000-000086240000}"/>
    <cellStyle name="Date 2 8 3 3 2 4" xfId="12706" xr:uid="{00000000-0005-0000-0000-000087240000}"/>
    <cellStyle name="Date 2 8 3 3 2 4 2" xfId="12707" xr:uid="{00000000-0005-0000-0000-000088240000}"/>
    <cellStyle name="Date 2 8 3 3 2 5" xfId="12708" xr:uid="{00000000-0005-0000-0000-000089240000}"/>
    <cellStyle name="Date 2 8 3 3 3" xfId="12709" xr:uid="{00000000-0005-0000-0000-00008A240000}"/>
    <cellStyle name="Date 2 8 3 3 3 2" xfId="12710" xr:uid="{00000000-0005-0000-0000-00008B240000}"/>
    <cellStyle name="Date 2 8 3 3 3 2 2" xfId="12711" xr:uid="{00000000-0005-0000-0000-00008C240000}"/>
    <cellStyle name="Date 2 8 3 3 3 3" xfId="12712" xr:uid="{00000000-0005-0000-0000-00008D240000}"/>
    <cellStyle name="Date 2 8 3 3 4" xfId="12713" xr:uid="{00000000-0005-0000-0000-00008E240000}"/>
    <cellStyle name="Date 2 8 3 3 4 2" xfId="12714" xr:uid="{00000000-0005-0000-0000-00008F240000}"/>
    <cellStyle name="Date 2 8 3 3 5" xfId="12715" xr:uid="{00000000-0005-0000-0000-000090240000}"/>
    <cellStyle name="Date 2 8 3 3 5 2" xfId="12716" xr:uid="{00000000-0005-0000-0000-000091240000}"/>
    <cellStyle name="Date 2 8 3 3 6" xfId="12717" xr:uid="{00000000-0005-0000-0000-000092240000}"/>
    <cellStyle name="Date 2 8 3 4" xfId="12718" xr:uid="{00000000-0005-0000-0000-000093240000}"/>
    <cellStyle name="Date 2 8 3 4 2" xfId="12719" xr:uid="{00000000-0005-0000-0000-000094240000}"/>
    <cellStyle name="Date 2 8 3 4 2 2" xfId="12720" xr:uid="{00000000-0005-0000-0000-000095240000}"/>
    <cellStyle name="Date 2 8 3 4 2 2 2" xfId="12721" xr:uid="{00000000-0005-0000-0000-000096240000}"/>
    <cellStyle name="Date 2 8 3 4 2 3" xfId="12722" xr:uid="{00000000-0005-0000-0000-000097240000}"/>
    <cellStyle name="Date 2 8 3 4 3" xfId="12723" xr:uid="{00000000-0005-0000-0000-000098240000}"/>
    <cellStyle name="Date 2 8 3 4 3 2" xfId="12724" xr:uid="{00000000-0005-0000-0000-000099240000}"/>
    <cellStyle name="Date 2 8 3 4 4" xfId="12725" xr:uid="{00000000-0005-0000-0000-00009A240000}"/>
    <cellStyle name="Date 2 8 3 4 4 2" xfId="12726" xr:uid="{00000000-0005-0000-0000-00009B240000}"/>
    <cellStyle name="Date 2 8 3 4 5" xfId="12727" xr:uid="{00000000-0005-0000-0000-00009C240000}"/>
    <cellStyle name="Date 2 8 3 5" xfId="12728" xr:uid="{00000000-0005-0000-0000-00009D240000}"/>
    <cellStyle name="Date 2 8 3 5 2" xfId="12729" xr:uid="{00000000-0005-0000-0000-00009E240000}"/>
    <cellStyle name="Date 2 8 3 5 2 2" xfId="12730" xr:uid="{00000000-0005-0000-0000-00009F240000}"/>
    <cellStyle name="Date 2 8 3 5 2 2 2" xfId="12731" xr:uid="{00000000-0005-0000-0000-0000A0240000}"/>
    <cellStyle name="Date 2 8 3 5 2 3" xfId="12732" xr:uid="{00000000-0005-0000-0000-0000A1240000}"/>
    <cellStyle name="Date 2 8 3 5 3" xfId="12733" xr:uid="{00000000-0005-0000-0000-0000A2240000}"/>
    <cellStyle name="Date 2 8 3 5 3 2" xfId="12734" xr:uid="{00000000-0005-0000-0000-0000A3240000}"/>
    <cellStyle name="Date 2 8 3 5 4" xfId="12735" xr:uid="{00000000-0005-0000-0000-0000A4240000}"/>
    <cellStyle name="Date 2 8 3 5 4 2" xfId="12736" xr:uid="{00000000-0005-0000-0000-0000A5240000}"/>
    <cellStyle name="Date 2 8 3 5 5" xfId="12737" xr:uid="{00000000-0005-0000-0000-0000A6240000}"/>
    <cellStyle name="Date 2 8 3 6" xfId="12738" xr:uid="{00000000-0005-0000-0000-0000A7240000}"/>
    <cellStyle name="Date 2 8 3 6 2" xfId="12739" xr:uid="{00000000-0005-0000-0000-0000A8240000}"/>
    <cellStyle name="Date 2 8 3 7" xfId="12740" xr:uid="{00000000-0005-0000-0000-0000A9240000}"/>
    <cellStyle name="Date 2 8 3 7 2" xfId="12741" xr:uid="{00000000-0005-0000-0000-0000AA240000}"/>
    <cellStyle name="Date 2 8 3 8" xfId="12742" xr:uid="{00000000-0005-0000-0000-0000AB240000}"/>
    <cellStyle name="Date 2 8 4" xfId="12743" xr:uid="{00000000-0005-0000-0000-0000AC240000}"/>
    <cellStyle name="Date 2 8 4 2" xfId="12744" xr:uid="{00000000-0005-0000-0000-0000AD240000}"/>
    <cellStyle name="Date 2 8 4 2 2" xfId="12745" xr:uid="{00000000-0005-0000-0000-0000AE240000}"/>
    <cellStyle name="Date 2 8 4 2 2 2" xfId="12746" xr:uid="{00000000-0005-0000-0000-0000AF240000}"/>
    <cellStyle name="Date 2 8 4 2 2 2 2" xfId="12747" xr:uid="{00000000-0005-0000-0000-0000B0240000}"/>
    <cellStyle name="Date 2 8 4 2 2 3" xfId="12748" xr:uid="{00000000-0005-0000-0000-0000B1240000}"/>
    <cellStyle name="Date 2 8 4 2 3" xfId="12749" xr:uid="{00000000-0005-0000-0000-0000B2240000}"/>
    <cellStyle name="Date 2 8 4 2 3 2" xfId="12750" xr:uid="{00000000-0005-0000-0000-0000B3240000}"/>
    <cellStyle name="Date 2 8 4 2 4" xfId="12751" xr:uid="{00000000-0005-0000-0000-0000B4240000}"/>
    <cellStyle name="Date 2 8 4 2 4 2" xfId="12752" xr:uid="{00000000-0005-0000-0000-0000B5240000}"/>
    <cellStyle name="Date 2 8 4 2 5" xfId="12753" xr:uid="{00000000-0005-0000-0000-0000B6240000}"/>
    <cellStyle name="Date 2 8 4 3" xfId="12754" xr:uid="{00000000-0005-0000-0000-0000B7240000}"/>
    <cellStyle name="Date 2 8 4 3 2" xfId="12755" xr:uid="{00000000-0005-0000-0000-0000B8240000}"/>
    <cellStyle name="Date 2 8 4 3 2 2" xfId="12756" xr:uid="{00000000-0005-0000-0000-0000B9240000}"/>
    <cellStyle name="Date 2 8 4 3 3" xfId="12757" xr:uid="{00000000-0005-0000-0000-0000BA240000}"/>
    <cellStyle name="Date 2 8 4 4" xfId="12758" xr:uid="{00000000-0005-0000-0000-0000BB240000}"/>
    <cellStyle name="Date 2 8 4 4 2" xfId="12759" xr:uid="{00000000-0005-0000-0000-0000BC240000}"/>
    <cellStyle name="Date 2 8 4 5" xfId="12760" xr:uid="{00000000-0005-0000-0000-0000BD240000}"/>
    <cellStyle name="Date 2 8 4 5 2" xfId="12761" xr:uid="{00000000-0005-0000-0000-0000BE240000}"/>
    <cellStyle name="Date 2 8 4 6" xfId="12762" xr:uid="{00000000-0005-0000-0000-0000BF240000}"/>
    <cellStyle name="Date 2 8 5" xfId="12763" xr:uid="{00000000-0005-0000-0000-0000C0240000}"/>
    <cellStyle name="Date 2 8 5 2" xfId="12764" xr:uid="{00000000-0005-0000-0000-0000C1240000}"/>
    <cellStyle name="Date 2 8 5 2 2" xfId="12765" xr:uid="{00000000-0005-0000-0000-0000C2240000}"/>
    <cellStyle name="Date 2 8 5 2 2 2" xfId="12766" xr:uid="{00000000-0005-0000-0000-0000C3240000}"/>
    <cellStyle name="Date 2 8 5 2 3" xfId="12767" xr:uid="{00000000-0005-0000-0000-0000C4240000}"/>
    <cellStyle name="Date 2 8 5 3" xfId="12768" xr:uid="{00000000-0005-0000-0000-0000C5240000}"/>
    <cellStyle name="Date 2 8 5 3 2" xfId="12769" xr:uid="{00000000-0005-0000-0000-0000C6240000}"/>
    <cellStyle name="Date 2 8 5 4" xfId="12770" xr:uid="{00000000-0005-0000-0000-0000C7240000}"/>
    <cellStyle name="Date 2 8 5 4 2" xfId="12771" xr:uid="{00000000-0005-0000-0000-0000C8240000}"/>
    <cellStyle name="Date 2 8 5 5" xfId="12772" xr:uid="{00000000-0005-0000-0000-0000C9240000}"/>
    <cellStyle name="Date 2 8 6" xfId="12773" xr:uid="{00000000-0005-0000-0000-0000CA240000}"/>
    <cellStyle name="Date 2 8 6 2" xfId="12774" xr:uid="{00000000-0005-0000-0000-0000CB240000}"/>
    <cellStyle name="Date 2 8 7" xfId="12775" xr:uid="{00000000-0005-0000-0000-0000CC240000}"/>
    <cellStyle name="Date 2 8 7 2" xfId="12776" xr:uid="{00000000-0005-0000-0000-0000CD240000}"/>
    <cellStyle name="Date 2 8 8" xfId="12777" xr:uid="{00000000-0005-0000-0000-0000CE240000}"/>
    <cellStyle name="Date 2 8 8 2" xfId="12778" xr:uid="{00000000-0005-0000-0000-0000CF240000}"/>
    <cellStyle name="Date 2 8 9" xfId="12779" xr:uid="{00000000-0005-0000-0000-0000D0240000}"/>
    <cellStyle name="Date 2 9" xfId="12780" xr:uid="{00000000-0005-0000-0000-0000D1240000}"/>
    <cellStyle name="Date 2 9 2" xfId="12781" xr:uid="{00000000-0005-0000-0000-0000D2240000}"/>
    <cellStyle name="Date 2 9 2 2" xfId="12782" xr:uid="{00000000-0005-0000-0000-0000D3240000}"/>
    <cellStyle name="Date 2 9 2 2 2" xfId="12783" xr:uid="{00000000-0005-0000-0000-0000D4240000}"/>
    <cellStyle name="Date 2 9 2 2 2 2" xfId="12784" xr:uid="{00000000-0005-0000-0000-0000D5240000}"/>
    <cellStyle name="Date 2 9 2 2 2 2 2" xfId="12785" xr:uid="{00000000-0005-0000-0000-0000D6240000}"/>
    <cellStyle name="Date 2 9 2 2 2 3" xfId="12786" xr:uid="{00000000-0005-0000-0000-0000D7240000}"/>
    <cellStyle name="Date 2 9 2 2 3" xfId="12787" xr:uid="{00000000-0005-0000-0000-0000D8240000}"/>
    <cellStyle name="Date 2 9 2 2 3 2" xfId="12788" xr:uid="{00000000-0005-0000-0000-0000D9240000}"/>
    <cellStyle name="Date 2 9 2 2 4" xfId="12789" xr:uid="{00000000-0005-0000-0000-0000DA240000}"/>
    <cellStyle name="Date 2 9 2 2 4 2" xfId="12790" xr:uid="{00000000-0005-0000-0000-0000DB240000}"/>
    <cellStyle name="Date 2 9 2 2 5" xfId="12791" xr:uid="{00000000-0005-0000-0000-0000DC240000}"/>
    <cellStyle name="Date 2 9 2 3" xfId="12792" xr:uid="{00000000-0005-0000-0000-0000DD240000}"/>
    <cellStyle name="Date 2 9 2 3 2" xfId="12793" xr:uid="{00000000-0005-0000-0000-0000DE240000}"/>
    <cellStyle name="Date 2 9 2 3 2 2" xfId="12794" xr:uid="{00000000-0005-0000-0000-0000DF240000}"/>
    <cellStyle name="Date 2 9 2 3 3" xfId="12795" xr:uid="{00000000-0005-0000-0000-0000E0240000}"/>
    <cellStyle name="Date 2 9 2 4" xfId="12796" xr:uid="{00000000-0005-0000-0000-0000E1240000}"/>
    <cellStyle name="Date 2 9 2 4 2" xfId="12797" xr:uid="{00000000-0005-0000-0000-0000E2240000}"/>
    <cellStyle name="Date 2 9 2 5" xfId="12798" xr:uid="{00000000-0005-0000-0000-0000E3240000}"/>
    <cellStyle name="Date 2 9 2 5 2" xfId="12799" xr:uid="{00000000-0005-0000-0000-0000E4240000}"/>
    <cellStyle name="Date 2 9 2 6" xfId="12800" xr:uid="{00000000-0005-0000-0000-0000E5240000}"/>
    <cellStyle name="Date 2 9 3" xfId="12801" xr:uid="{00000000-0005-0000-0000-0000E6240000}"/>
    <cellStyle name="Date 2 9 3 2" xfId="12802" xr:uid="{00000000-0005-0000-0000-0000E7240000}"/>
    <cellStyle name="Date 2 9 3 2 2" xfId="12803" xr:uid="{00000000-0005-0000-0000-0000E8240000}"/>
    <cellStyle name="Date 2 9 3 2 2 2" xfId="12804" xr:uid="{00000000-0005-0000-0000-0000E9240000}"/>
    <cellStyle name="Date 2 9 3 2 2 2 2" xfId="12805" xr:uid="{00000000-0005-0000-0000-0000EA240000}"/>
    <cellStyle name="Date 2 9 3 2 2 3" xfId="12806" xr:uid="{00000000-0005-0000-0000-0000EB240000}"/>
    <cellStyle name="Date 2 9 3 2 3" xfId="12807" xr:uid="{00000000-0005-0000-0000-0000EC240000}"/>
    <cellStyle name="Date 2 9 3 2 3 2" xfId="12808" xr:uid="{00000000-0005-0000-0000-0000ED240000}"/>
    <cellStyle name="Date 2 9 3 2 4" xfId="12809" xr:uid="{00000000-0005-0000-0000-0000EE240000}"/>
    <cellStyle name="Date 2 9 3 2 4 2" xfId="12810" xr:uid="{00000000-0005-0000-0000-0000EF240000}"/>
    <cellStyle name="Date 2 9 3 2 5" xfId="12811" xr:uid="{00000000-0005-0000-0000-0000F0240000}"/>
    <cellStyle name="Date 2 9 3 3" xfId="12812" xr:uid="{00000000-0005-0000-0000-0000F1240000}"/>
    <cellStyle name="Date 2 9 3 3 2" xfId="12813" xr:uid="{00000000-0005-0000-0000-0000F2240000}"/>
    <cellStyle name="Date 2 9 3 3 2 2" xfId="12814" xr:uid="{00000000-0005-0000-0000-0000F3240000}"/>
    <cellStyle name="Date 2 9 3 3 3" xfId="12815" xr:uid="{00000000-0005-0000-0000-0000F4240000}"/>
    <cellStyle name="Date 2 9 3 4" xfId="12816" xr:uid="{00000000-0005-0000-0000-0000F5240000}"/>
    <cellStyle name="Date 2 9 3 4 2" xfId="12817" xr:uid="{00000000-0005-0000-0000-0000F6240000}"/>
    <cellStyle name="Date 2 9 3 5" xfId="12818" xr:uid="{00000000-0005-0000-0000-0000F7240000}"/>
    <cellStyle name="Date 2 9 3 5 2" xfId="12819" xr:uid="{00000000-0005-0000-0000-0000F8240000}"/>
    <cellStyle name="Date 2 9 3 6" xfId="12820" xr:uid="{00000000-0005-0000-0000-0000F9240000}"/>
    <cellStyle name="Date 2 9 4" xfId="12821" xr:uid="{00000000-0005-0000-0000-0000FA240000}"/>
    <cellStyle name="Date 2 9 4 2" xfId="12822" xr:uid="{00000000-0005-0000-0000-0000FB240000}"/>
    <cellStyle name="Date 2 9 4 2 2" xfId="12823" xr:uid="{00000000-0005-0000-0000-0000FC240000}"/>
    <cellStyle name="Date 2 9 4 2 2 2" xfId="12824" xr:uid="{00000000-0005-0000-0000-0000FD240000}"/>
    <cellStyle name="Date 2 9 4 2 3" xfId="12825" xr:uid="{00000000-0005-0000-0000-0000FE240000}"/>
    <cellStyle name="Date 2 9 4 3" xfId="12826" xr:uid="{00000000-0005-0000-0000-0000FF240000}"/>
    <cellStyle name="Date 2 9 4 3 2" xfId="12827" xr:uid="{00000000-0005-0000-0000-000000250000}"/>
    <cellStyle name="Date 2 9 4 4" xfId="12828" xr:uid="{00000000-0005-0000-0000-000001250000}"/>
    <cellStyle name="Date 2 9 4 4 2" xfId="12829" xr:uid="{00000000-0005-0000-0000-000002250000}"/>
    <cellStyle name="Date 2 9 4 5" xfId="12830" xr:uid="{00000000-0005-0000-0000-000003250000}"/>
    <cellStyle name="Date 2 9 5" xfId="12831" xr:uid="{00000000-0005-0000-0000-000004250000}"/>
    <cellStyle name="Date 2 9 5 2" xfId="12832" xr:uid="{00000000-0005-0000-0000-000005250000}"/>
    <cellStyle name="Date 2 9 5 2 2" xfId="12833" xr:uid="{00000000-0005-0000-0000-000006250000}"/>
    <cellStyle name="Date 2 9 5 2 2 2" xfId="12834" xr:uid="{00000000-0005-0000-0000-000007250000}"/>
    <cellStyle name="Date 2 9 5 2 3" xfId="12835" xr:uid="{00000000-0005-0000-0000-000008250000}"/>
    <cellStyle name="Date 2 9 5 3" xfId="12836" xr:uid="{00000000-0005-0000-0000-000009250000}"/>
    <cellStyle name="Date 2 9 5 3 2" xfId="12837" xr:uid="{00000000-0005-0000-0000-00000A250000}"/>
    <cellStyle name="Date 2 9 5 4" xfId="12838" xr:uid="{00000000-0005-0000-0000-00000B250000}"/>
    <cellStyle name="Date 2 9 5 4 2" xfId="12839" xr:uid="{00000000-0005-0000-0000-00000C250000}"/>
    <cellStyle name="Date 2 9 5 5" xfId="12840" xr:uid="{00000000-0005-0000-0000-00000D250000}"/>
    <cellStyle name="Date 2 9 6" xfId="12841" xr:uid="{00000000-0005-0000-0000-00000E250000}"/>
    <cellStyle name="Date 2 9 6 2" xfId="12842" xr:uid="{00000000-0005-0000-0000-00000F250000}"/>
    <cellStyle name="Date 2 9 7" xfId="12843" xr:uid="{00000000-0005-0000-0000-000010250000}"/>
    <cellStyle name="Date 2 9 7 2" xfId="12844" xr:uid="{00000000-0005-0000-0000-000011250000}"/>
    <cellStyle name="Date 2 9 8" xfId="12845" xr:uid="{00000000-0005-0000-0000-000012250000}"/>
    <cellStyle name="Date 20" xfId="530" xr:uid="{00000000-0005-0000-0000-000013250000}"/>
    <cellStyle name="Date 20 2" xfId="12847" xr:uid="{00000000-0005-0000-0000-000014250000}"/>
    <cellStyle name="Date 20 2 2" xfId="12848" xr:uid="{00000000-0005-0000-0000-000015250000}"/>
    <cellStyle name="Date 20 2 2 2" xfId="12849" xr:uid="{00000000-0005-0000-0000-000016250000}"/>
    <cellStyle name="Date 20 2 3" xfId="12850" xr:uid="{00000000-0005-0000-0000-000017250000}"/>
    <cellStyle name="Date 20 3" xfId="12851" xr:uid="{00000000-0005-0000-0000-000018250000}"/>
    <cellStyle name="Date 20 3 2" xfId="12852" xr:uid="{00000000-0005-0000-0000-000019250000}"/>
    <cellStyle name="Date 20 4" xfId="12853" xr:uid="{00000000-0005-0000-0000-00001A250000}"/>
    <cellStyle name="Date 20 4 2" xfId="12854" xr:uid="{00000000-0005-0000-0000-00001B250000}"/>
    <cellStyle name="Date 20 5" xfId="12855" xr:uid="{00000000-0005-0000-0000-00001C250000}"/>
    <cellStyle name="Date 20 6" xfId="12846" xr:uid="{00000000-0005-0000-0000-00001D250000}"/>
    <cellStyle name="Date 21" xfId="531" xr:uid="{00000000-0005-0000-0000-00001E250000}"/>
    <cellStyle name="Date 21 2" xfId="12857" xr:uid="{00000000-0005-0000-0000-00001F250000}"/>
    <cellStyle name="Date 21 2 2" xfId="12858" xr:uid="{00000000-0005-0000-0000-000020250000}"/>
    <cellStyle name="Date 21 2 2 2" xfId="12859" xr:uid="{00000000-0005-0000-0000-000021250000}"/>
    <cellStyle name="Date 21 2 3" xfId="12860" xr:uid="{00000000-0005-0000-0000-000022250000}"/>
    <cellStyle name="Date 21 3" xfId="12861" xr:uid="{00000000-0005-0000-0000-000023250000}"/>
    <cellStyle name="Date 21 3 2" xfId="12862" xr:uid="{00000000-0005-0000-0000-000024250000}"/>
    <cellStyle name="Date 21 4" xfId="12863" xr:uid="{00000000-0005-0000-0000-000025250000}"/>
    <cellStyle name="Date 21 4 2" xfId="12864" xr:uid="{00000000-0005-0000-0000-000026250000}"/>
    <cellStyle name="Date 21 5" xfId="12865" xr:uid="{00000000-0005-0000-0000-000027250000}"/>
    <cellStyle name="Date 21 6" xfId="12856" xr:uid="{00000000-0005-0000-0000-000028250000}"/>
    <cellStyle name="Date 22" xfId="532" xr:uid="{00000000-0005-0000-0000-000029250000}"/>
    <cellStyle name="Date 22 2" xfId="12867" xr:uid="{00000000-0005-0000-0000-00002A250000}"/>
    <cellStyle name="Date 22 2 2" xfId="12868" xr:uid="{00000000-0005-0000-0000-00002B250000}"/>
    <cellStyle name="Date 22 2 2 2" xfId="12869" xr:uid="{00000000-0005-0000-0000-00002C250000}"/>
    <cellStyle name="Date 22 2 3" xfId="12870" xr:uid="{00000000-0005-0000-0000-00002D250000}"/>
    <cellStyle name="Date 22 3" xfId="12871" xr:uid="{00000000-0005-0000-0000-00002E250000}"/>
    <cellStyle name="Date 22 3 2" xfId="12872" xr:uid="{00000000-0005-0000-0000-00002F250000}"/>
    <cellStyle name="Date 22 4" xfId="12873" xr:uid="{00000000-0005-0000-0000-000030250000}"/>
    <cellStyle name="Date 22 4 2" xfId="12874" xr:uid="{00000000-0005-0000-0000-000031250000}"/>
    <cellStyle name="Date 22 5" xfId="12875" xr:uid="{00000000-0005-0000-0000-000032250000}"/>
    <cellStyle name="Date 22 6" xfId="12866" xr:uid="{00000000-0005-0000-0000-000033250000}"/>
    <cellStyle name="Date 23" xfId="533" xr:uid="{00000000-0005-0000-0000-000034250000}"/>
    <cellStyle name="Date 23 2" xfId="12877" xr:uid="{00000000-0005-0000-0000-000035250000}"/>
    <cellStyle name="Date 23 2 2" xfId="12878" xr:uid="{00000000-0005-0000-0000-000036250000}"/>
    <cellStyle name="Date 23 2 2 2" xfId="12879" xr:uid="{00000000-0005-0000-0000-000037250000}"/>
    <cellStyle name="Date 23 2 3" xfId="12880" xr:uid="{00000000-0005-0000-0000-000038250000}"/>
    <cellStyle name="Date 23 3" xfId="12881" xr:uid="{00000000-0005-0000-0000-000039250000}"/>
    <cellStyle name="Date 23 3 2" xfId="12882" xr:uid="{00000000-0005-0000-0000-00003A250000}"/>
    <cellStyle name="Date 23 4" xfId="12883" xr:uid="{00000000-0005-0000-0000-00003B250000}"/>
    <cellStyle name="Date 23 4 2" xfId="12884" xr:uid="{00000000-0005-0000-0000-00003C250000}"/>
    <cellStyle name="Date 23 5" xfId="12885" xr:uid="{00000000-0005-0000-0000-00003D250000}"/>
    <cellStyle name="Date 23 6" xfId="12876" xr:uid="{00000000-0005-0000-0000-00003E250000}"/>
    <cellStyle name="Date 24" xfId="534" xr:uid="{00000000-0005-0000-0000-00003F250000}"/>
    <cellStyle name="Date 24 2" xfId="12887" xr:uid="{00000000-0005-0000-0000-000040250000}"/>
    <cellStyle name="Date 24 2 2" xfId="12888" xr:uid="{00000000-0005-0000-0000-000041250000}"/>
    <cellStyle name="Date 24 3" xfId="12889" xr:uid="{00000000-0005-0000-0000-000042250000}"/>
    <cellStyle name="Date 24 4" xfId="12886" xr:uid="{00000000-0005-0000-0000-000043250000}"/>
    <cellStyle name="Date 25" xfId="535" xr:uid="{00000000-0005-0000-0000-000044250000}"/>
    <cellStyle name="Date 25 2" xfId="12891" xr:uid="{00000000-0005-0000-0000-000045250000}"/>
    <cellStyle name="Date 25 3" xfId="12890" xr:uid="{00000000-0005-0000-0000-000046250000}"/>
    <cellStyle name="Date 26" xfId="536" xr:uid="{00000000-0005-0000-0000-000047250000}"/>
    <cellStyle name="Date 26 2" xfId="12893" xr:uid="{00000000-0005-0000-0000-000048250000}"/>
    <cellStyle name="Date 26 3" xfId="12892" xr:uid="{00000000-0005-0000-0000-000049250000}"/>
    <cellStyle name="Date 27" xfId="537" xr:uid="{00000000-0005-0000-0000-00004A250000}"/>
    <cellStyle name="Date 27 2" xfId="12895" xr:uid="{00000000-0005-0000-0000-00004B250000}"/>
    <cellStyle name="Date 27 3" xfId="12894" xr:uid="{00000000-0005-0000-0000-00004C250000}"/>
    <cellStyle name="Date 28" xfId="538" xr:uid="{00000000-0005-0000-0000-00004D250000}"/>
    <cellStyle name="Date 28 2" xfId="12897" xr:uid="{00000000-0005-0000-0000-00004E250000}"/>
    <cellStyle name="Date 28 3" xfId="12896" xr:uid="{00000000-0005-0000-0000-00004F250000}"/>
    <cellStyle name="Date 29" xfId="539" xr:uid="{00000000-0005-0000-0000-000050250000}"/>
    <cellStyle name="Date 29 2" xfId="12898" xr:uid="{00000000-0005-0000-0000-000051250000}"/>
    <cellStyle name="Date 3" xfId="540" xr:uid="{00000000-0005-0000-0000-000052250000}"/>
    <cellStyle name="Date 3 10" xfId="12899" xr:uid="{00000000-0005-0000-0000-000053250000}"/>
    <cellStyle name="Date 3 2" xfId="12900" xr:uid="{00000000-0005-0000-0000-000054250000}"/>
    <cellStyle name="Date 3 2 10" xfId="12901" xr:uid="{00000000-0005-0000-0000-000055250000}"/>
    <cellStyle name="Date 3 2 2" xfId="12902" xr:uid="{00000000-0005-0000-0000-000056250000}"/>
    <cellStyle name="Date 3 2 2 2" xfId="12903" xr:uid="{00000000-0005-0000-0000-000057250000}"/>
    <cellStyle name="Date 3 2 2 2 2" xfId="12904" xr:uid="{00000000-0005-0000-0000-000058250000}"/>
    <cellStyle name="Date 3 2 2 2 2 2" xfId="12905" xr:uid="{00000000-0005-0000-0000-000059250000}"/>
    <cellStyle name="Date 3 2 2 2 2 2 2" xfId="12906" xr:uid="{00000000-0005-0000-0000-00005A250000}"/>
    <cellStyle name="Date 3 2 2 2 2 2 2 2" xfId="12907" xr:uid="{00000000-0005-0000-0000-00005B250000}"/>
    <cellStyle name="Date 3 2 2 2 2 2 3" xfId="12908" xr:uid="{00000000-0005-0000-0000-00005C250000}"/>
    <cellStyle name="Date 3 2 2 2 2 3" xfId="12909" xr:uid="{00000000-0005-0000-0000-00005D250000}"/>
    <cellStyle name="Date 3 2 2 2 2 3 2" xfId="12910" xr:uid="{00000000-0005-0000-0000-00005E250000}"/>
    <cellStyle name="Date 3 2 2 2 2 4" xfId="12911" xr:uid="{00000000-0005-0000-0000-00005F250000}"/>
    <cellStyle name="Date 3 2 2 2 2 4 2" xfId="12912" xr:uid="{00000000-0005-0000-0000-000060250000}"/>
    <cellStyle name="Date 3 2 2 2 2 5" xfId="12913" xr:uid="{00000000-0005-0000-0000-000061250000}"/>
    <cellStyle name="Date 3 2 2 2 3" xfId="12914" xr:uid="{00000000-0005-0000-0000-000062250000}"/>
    <cellStyle name="Date 3 2 2 2 3 2" xfId="12915" xr:uid="{00000000-0005-0000-0000-000063250000}"/>
    <cellStyle name="Date 3 2 2 2 3 2 2" xfId="12916" xr:uid="{00000000-0005-0000-0000-000064250000}"/>
    <cellStyle name="Date 3 2 2 2 3 3" xfId="12917" xr:uid="{00000000-0005-0000-0000-000065250000}"/>
    <cellStyle name="Date 3 2 2 2 4" xfId="12918" xr:uid="{00000000-0005-0000-0000-000066250000}"/>
    <cellStyle name="Date 3 2 2 2 4 2" xfId="12919" xr:uid="{00000000-0005-0000-0000-000067250000}"/>
    <cellStyle name="Date 3 2 2 2 5" xfId="12920" xr:uid="{00000000-0005-0000-0000-000068250000}"/>
    <cellStyle name="Date 3 2 2 2 5 2" xfId="12921" xr:uid="{00000000-0005-0000-0000-000069250000}"/>
    <cellStyle name="Date 3 2 2 2 6" xfId="12922" xr:uid="{00000000-0005-0000-0000-00006A250000}"/>
    <cellStyle name="Date 3 2 2 3" xfId="12923" xr:uid="{00000000-0005-0000-0000-00006B250000}"/>
    <cellStyle name="Date 3 2 2 3 2" xfId="12924" xr:uid="{00000000-0005-0000-0000-00006C250000}"/>
    <cellStyle name="Date 3 2 2 3 2 2" xfId="12925" xr:uid="{00000000-0005-0000-0000-00006D250000}"/>
    <cellStyle name="Date 3 2 2 3 2 2 2" xfId="12926" xr:uid="{00000000-0005-0000-0000-00006E250000}"/>
    <cellStyle name="Date 3 2 2 3 2 2 2 2" xfId="12927" xr:uid="{00000000-0005-0000-0000-00006F250000}"/>
    <cellStyle name="Date 3 2 2 3 2 2 3" xfId="12928" xr:uid="{00000000-0005-0000-0000-000070250000}"/>
    <cellStyle name="Date 3 2 2 3 2 3" xfId="12929" xr:uid="{00000000-0005-0000-0000-000071250000}"/>
    <cellStyle name="Date 3 2 2 3 2 3 2" xfId="12930" xr:uid="{00000000-0005-0000-0000-000072250000}"/>
    <cellStyle name="Date 3 2 2 3 2 4" xfId="12931" xr:uid="{00000000-0005-0000-0000-000073250000}"/>
    <cellStyle name="Date 3 2 2 3 2 4 2" xfId="12932" xr:uid="{00000000-0005-0000-0000-000074250000}"/>
    <cellStyle name="Date 3 2 2 3 2 5" xfId="12933" xr:uid="{00000000-0005-0000-0000-000075250000}"/>
    <cellStyle name="Date 3 2 2 3 3" xfId="12934" xr:uid="{00000000-0005-0000-0000-000076250000}"/>
    <cellStyle name="Date 3 2 2 3 3 2" xfId="12935" xr:uid="{00000000-0005-0000-0000-000077250000}"/>
    <cellStyle name="Date 3 2 2 3 3 2 2" xfId="12936" xr:uid="{00000000-0005-0000-0000-000078250000}"/>
    <cellStyle name="Date 3 2 2 3 3 3" xfId="12937" xr:uid="{00000000-0005-0000-0000-000079250000}"/>
    <cellStyle name="Date 3 2 2 3 4" xfId="12938" xr:uid="{00000000-0005-0000-0000-00007A250000}"/>
    <cellStyle name="Date 3 2 2 3 4 2" xfId="12939" xr:uid="{00000000-0005-0000-0000-00007B250000}"/>
    <cellStyle name="Date 3 2 2 3 5" xfId="12940" xr:uid="{00000000-0005-0000-0000-00007C250000}"/>
    <cellStyle name="Date 3 2 2 3 5 2" xfId="12941" xr:uid="{00000000-0005-0000-0000-00007D250000}"/>
    <cellStyle name="Date 3 2 2 3 6" xfId="12942" xr:uid="{00000000-0005-0000-0000-00007E250000}"/>
    <cellStyle name="Date 3 2 2 4" xfId="12943" xr:uid="{00000000-0005-0000-0000-00007F250000}"/>
    <cellStyle name="Date 3 2 2 4 2" xfId="12944" xr:uid="{00000000-0005-0000-0000-000080250000}"/>
    <cellStyle name="Date 3 2 2 4 2 2" xfId="12945" xr:uid="{00000000-0005-0000-0000-000081250000}"/>
    <cellStyle name="Date 3 2 2 4 2 2 2" xfId="12946" xr:uid="{00000000-0005-0000-0000-000082250000}"/>
    <cellStyle name="Date 3 2 2 4 2 3" xfId="12947" xr:uid="{00000000-0005-0000-0000-000083250000}"/>
    <cellStyle name="Date 3 2 2 4 3" xfId="12948" xr:uid="{00000000-0005-0000-0000-000084250000}"/>
    <cellStyle name="Date 3 2 2 4 3 2" xfId="12949" xr:uid="{00000000-0005-0000-0000-000085250000}"/>
    <cellStyle name="Date 3 2 2 4 4" xfId="12950" xr:uid="{00000000-0005-0000-0000-000086250000}"/>
    <cellStyle name="Date 3 2 2 4 4 2" xfId="12951" xr:uid="{00000000-0005-0000-0000-000087250000}"/>
    <cellStyle name="Date 3 2 2 4 5" xfId="12952" xr:uid="{00000000-0005-0000-0000-000088250000}"/>
    <cellStyle name="Date 3 2 2 5" xfId="12953" xr:uid="{00000000-0005-0000-0000-000089250000}"/>
    <cellStyle name="Date 3 2 2 5 2" xfId="12954" xr:uid="{00000000-0005-0000-0000-00008A250000}"/>
    <cellStyle name="Date 3 2 2 5 2 2" xfId="12955" xr:uid="{00000000-0005-0000-0000-00008B250000}"/>
    <cellStyle name="Date 3 2 2 5 2 2 2" xfId="12956" xr:uid="{00000000-0005-0000-0000-00008C250000}"/>
    <cellStyle name="Date 3 2 2 5 2 3" xfId="12957" xr:uid="{00000000-0005-0000-0000-00008D250000}"/>
    <cellStyle name="Date 3 2 2 5 3" xfId="12958" xr:uid="{00000000-0005-0000-0000-00008E250000}"/>
    <cellStyle name="Date 3 2 2 5 3 2" xfId="12959" xr:uid="{00000000-0005-0000-0000-00008F250000}"/>
    <cellStyle name="Date 3 2 2 5 4" xfId="12960" xr:uid="{00000000-0005-0000-0000-000090250000}"/>
    <cellStyle name="Date 3 2 2 5 4 2" xfId="12961" xr:uid="{00000000-0005-0000-0000-000091250000}"/>
    <cellStyle name="Date 3 2 2 5 5" xfId="12962" xr:uid="{00000000-0005-0000-0000-000092250000}"/>
    <cellStyle name="Date 3 2 2 6" xfId="12963" xr:uid="{00000000-0005-0000-0000-000093250000}"/>
    <cellStyle name="Date 3 2 2 6 2" xfId="12964" xr:uid="{00000000-0005-0000-0000-000094250000}"/>
    <cellStyle name="Date 3 2 2 6 2 2" xfId="12965" xr:uid="{00000000-0005-0000-0000-000095250000}"/>
    <cellStyle name="Date 3 2 2 6 3" xfId="12966" xr:uid="{00000000-0005-0000-0000-000096250000}"/>
    <cellStyle name="Date 3 2 2 7" xfId="12967" xr:uid="{00000000-0005-0000-0000-000097250000}"/>
    <cellStyle name="Date 3 2 2 7 2" xfId="12968" xr:uid="{00000000-0005-0000-0000-000098250000}"/>
    <cellStyle name="Date 3 2 2 8" xfId="12969" xr:uid="{00000000-0005-0000-0000-000099250000}"/>
    <cellStyle name="Date 3 2 2 8 2" xfId="12970" xr:uid="{00000000-0005-0000-0000-00009A250000}"/>
    <cellStyle name="Date 3 2 2 9" xfId="12971" xr:uid="{00000000-0005-0000-0000-00009B250000}"/>
    <cellStyle name="Date 3 2 3" xfId="12972" xr:uid="{00000000-0005-0000-0000-00009C250000}"/>
    <cellStyle name="Date 3 2 3 2" xfId="12973" xr:uid="{00000000-0005-0000-0000-00009D250000}"/>
    <cellStyle name="Date 3 2 3 2 2" xfId="12974" xr:uid="{00000000-0005-0000-0000-00009E250000}"/>
    <cellStyle name="Date 3 2 3 2 2 2" xfId="12975" xr:uid="{00000000-0005-0000-0000-00009F250000}"/>
    <cellStyle name="Date 3 2 3 2 2 2 2" xfId="12976" xr:uid="{00000000-0005-0000-0000-0000A0250000}"/>
    <cellStyle name="Date 3 2 3 2 2 3" xfId="12977" xr:uid="{00000000-0005-0000-0000-0000A1250000}"/>
    <cellStyle name="Date 3 2 3 2 3" xfId="12978" xr:uid="{00000000-0005-0000-0000-0000A2250000}"/>
    <cellStyle name="Date 3 2 3 2 3 2" xfId="12979" xr:uid="{00000000-0005-0000-0000-0000A3250000}"/>
    <cellStyle name="Date 3 2 3 2 4" xfId="12980" xr:uid="{00000000-0005-0000-0000-0000A4250000}"/>
    <cellStyle name="Date 3 2 3 2 4 2" xfId="12981" xr:uid="{00000000-0005-0000-0000-0000A5250000}"/>
    <cellStyle name="Date 3 2 3 2 5" xfId="12982" xr:uid="{00000000-0005-0000-0000-0000A6250000}"/>
    <cellStyle name="Date 3 2 3 3" xfId="12983" xr:uid="{00000000-0005-0000-0000-0000A7250000}"/>
    <cellStyle name="Date 3 2 3 3 2" xfId="12984" xr:uid="{00000000-0005-0000-0000-0000A8250000}"/>
    <cellStyle name="Date 3 2 3 3 2 2" xfId="12985" xr:uid="{00000000-0005-0000-0000-0000A9250000}"/>
    <cellStyle name="Date 3 2 3 3 3" xfId="12986" xr:uid="{00000000-0005-0000-0000-0000AA250000}"/>
    <cellStyle name="Date 3 2 3 4" xfId="12987" xr:uid="{00000000-0005-0000-0000-0000AB250000}"/>
    <cellStyle name="Date 3 2 3 4 2" xfId="12988" xr:uid="{00000000-0005-0000-0000-0000AC250000}"/>
    <cellStyle name="Date 3 2 3 5" xfId="12989" xr:uid="{00000000-0005-0000-0000-0000AD250000}"/>
    <cellStyle name="Date 3 2 3 5 2" xfId="12990" xr:uid="{00000000-0005-0000-0000-0000AE250000}"/>
    <cellStyle name="Date 3 2 3 6" xfId="12991" xr:uid="{00000000-0005-0000-0000-0000AF250000}"/>
    <cellStyle name="Date 3 2 4" xfId="12992" xr:uid="{00000000-0005-0000-0000-0000B0250000}"/>
    <cellStyle name="Date 3 2 4 2" xfId="12993" xr:uid="{00000000-0005-0000-0000-0000B1250000}"/>
    <cellStyle name="Date 3 2 4 2 2" xfId="12994" xr:uid="{00000000-0005-0000-0000-0000B2250000}"/>
    <cellStyle name="Date 3 2 4 2 2 2" xfId="12995" xr:uid="{00000000-0005-0000-0000-0000B3250000}"/>
    <cellStyle name="Date 3 2 4 2 3" xfId="12996" xr:uid="{00000000-0005-0000-0000-0000B4250000}"/>
    <cellStyle name="Date 3 2 4 3" xfId="12997" xr:uid="{00000000-0005-0000-0000-0000B5250000}"/>
    <cellStyle name="Date 3 2 4 3 2" xfId="12998" xr:uid="{00000000-0005-0000-0000-0000B6250000}"/>
    <cellStyle name="Date 3 2 4 4" xfId="12999" xr:uid="{00000000-0005-0000-0000-0000B7250000}"/>
    <cellStyle name="Date 3 2 4 4 2" xfId="13000" xr:uid="{00000000-0005-0000-0000-0000B8250000}"/>
    <cellStyle name="Date 3 2 4 5" xfId="13001" xr:uid="{00000000-0005-0000-0000-0000B9250000}"/>
    <cellStyle name="Date 3 2 5" xfId="13002" xr:uid="{00000000-0005-0000-0000-0000BA250000}"/>
    <cellStyle name="Date 3 2 5 2" xfId="13003" xr:uid="{00000000-0005-0000-0000-0000BB250000}"/>
    <cellStyle name="Date 3 2 6" xfId="13004" xr:uid="{00000000-0005-0000-0000-0000BC250000}"/>
    <cellStyle name="Date 3 2 6 2" xfId="13005" xr:uid="{00000000-0005-0000-0000-0000BD250000}"/>
    <cellStyle name="Date 3 2 7" xfId="13006" xr:uid="{00000000-0005-0000-0000-0000BE250000}"/>
    <cellStyle name="Date 3 2 7 2" xfId="13007" xr:uid="{00000000-0005-0000-0000-0000BF250000}"/>
    <cellStyle name="Date 3 2 8" xfId="13008" xr:uid="{00000000-0005-0000-0000-0000C0250000}"/>
    <cellStyle name="Date 3 2 8 2" xfId="13009" xr:uid="{00000000-0005-0000-0000-0000C1250000}"/>
    <cellStyle name="Date 3 2 9" xfId="13010" xr:uid="{00000000-0005-0000-0000-0000C2250000}"/>
    <cellStyle name="Date 3 2 9 2" xfId="13011" xr:uid="{00000000-0005-0000-0000-0000C3250000}"/>
    <cellStyle name="Date 3 3" xfId="13012" xr:uid="{00000000-0005-0000-0000-0000C4250000}"/>
    <cellStyle name="Date 3 3 2" xfId="13013" xr:uid="{00000000-0005-0000-0000-0000C5250000}"/>
    <cellStyle name="Date 3 3 2 2" xfId="13014" xr:uid="{00000000-0005-0000-0000-0000C6250000}"/>
    <cellStyle name="Date 3 3 2 2 2" xfId="13015" xr:uid="{00000000-0005-0000-0000-0000C7250000}"/>
    <cellStyle name="Date 3 3 2 2 2 2" xfId="13016" xr:uid="{00000000-0005-0000-0000-0000C8250000}"/>
    <cellStyle name="Date 3 3 2 2 2 2 2" xfId="13017" xr:uid="{00000000-0005-0000-0000-0000C9250000}"/>
    <cellStyle name="Date 3 3 2 2 2 3" xfId="13018" xr:uid="{00000000-0005-0000-0000-0000CA250000}"/>
    <cellStyle name="Date 3 3 2 2 3" xfId="13019" xr:uid="{00000000-0005-0000-0000-0000CB250000}"/>
    <cellStyle name="Date 3 3 2 2 3 2" xfId="13020" xr:uid="{00000000-0005-0000-0000-0000CC250000}"/>
    <cellStyle name="Date 3 3 2 2 4" xfId="13021" xr:uid="{00000000-0005-0000-0000-0000CD250000}"/>
    <cellStyle name="Date 3 3 2 2 4 2" xfId="13022" xr:uid="{00000000-0005-0000-0000-0000CE250000}"/>
    <cellStyle name="Date 3 3 2 2 5" xfId="13023" xr:uid="{00000000-0005-0000-0000-0000CF250000}"/>
    <cellStyle name="Date 3 3 2 3" xfId="13024" xr:uid="{00000000-0005-0000-0000-0000D0250000}"/>
    <cellStyle name="Date 3 3 2 3 2" xfId="13025" xr:uid="{00000000-0005-0000-0000-0000D1250000}"/>
    <cellStyle name="Date 3 3 2 3 2 2" xfId="13026" xr:uid="{00000000-0005-0000-0000-0000D2250000}"/>
    <cellStyle name="Date 3 3 2 3 3" xfId="13027" xr:uid="{00000000-0005-0000-0000-0000D3250000}"/>
    <cellStyle name="Date 3 3 2 4" xfId="13028" xr:uid="{00000000-0005-0000-0000-0000D4250000}"/>
    <cellStyle name="Date 3 3 2 4 2" xfId="13029" xr:uid="{00000000-0005-0000-0000-0000D5250000}"/>
    <cellStyle name="Date 3 3 2 5" xfId="13030" xr:uid="{00000000-0005-0000-0000-0000D6250000}"/>
    <cellStyle name="Date 3 3 2 5 2" xfId="13031" xr:uid="{00000000-0005-0000-0000-0000D7250000}"/>
    <cellStyle name="Date 3 3 2 6" xfId="13032" xr:uid="{00000000-0005-0000-0000-0000D8250000}"/>
    <cellStyle name="Date 3 3 3" xfId="13033" xr:uid="{00000000-0005-0000-0000-0000D9250000}"/>
    <cellStyle name="Date 3 3 3 2" xfId="13034" xr:uid="{00000000-0005-0000-0000-0000DA250000}"/>
    <cellStyle name="Date 3 3 3 2 2" xfId="13035" xr:uid="{00000000-0005-0000-0000-0000DB250000}"/>
    <cellStyle name="Date 3 3 3 2 2 2" xfId="13036" xr:uid="{00000000-0005-0000-0000-0000DC250000}"/>
    <cellStyle name="Date 3 3 3 2 2 2 2" xfId="13037" xr:uid="{00000000-0005-0000-0000-0000DD250000}"/>
    <cellStyle name="Date 3 3 3 2 2 3" xfId="13038" xr:uid="{00000000-0005-0000-0000-0000DE250000}"/>
    <cellStyle name="Date 3 3 3 2 3" xfId="13039" xr:uid="{00000000-0005-0000-0000-0000DF250000}"/>
    <cellStyle name="Date 3 3 3 2 3 2" xfId="13040" xr:uid="{00000000-0005-0000-0000-0000E0250000}"/>
    <cellStyle name="Date 3 3 3 2 4" xfId="13041" xr:uid="{00000000-0005-0000-0000-0000E1250000}"/>
    <cellStyle name="Date 3 3 3 2 4 2" xfId="13042" xr:uid="{00000000-0005-0000-0000-0000E2250000}"/>
    <cellStyle name="Date 3 3 3 2 5" xfId="13043" xr:uid="{00000000-0005-0000-0000-0000E3250000}"/>
    <cellStyle name="Date 3 3 3 3" xfId="13044" xr:uid="{00000000-0005-0000-0000-0000E4250000}"/>
    <cellStyle name="Date 3 3 3 3 2" xfId="13045" xr:uid="{00000000-0005-0000-0000-0000E5250000}"/>
    <cellStyle name="Date 3 3 3 3 2 2" xfId="13046" xr:uid="{00000000-0005-0000-0000-0000E6250000}"/>
    <cellStyle name="Date 3 3 3 3 3" xfId="13047" xr:uid="{00000000-0005-0000-0000-0000E7250000}"/>
    <cellStyle name="Date 3 3 3 4" xfId="13048" xr:uid="{00000000-0005-0000-0000-0000E8250000}"/>
    <cellStyle name="Date 3 3 3 4 2" xfId="13049" xr:uid="{00000000-0005-0000-0000-0000E9250000}"/>
    <cellStyle name="Date 3 3 3 5" xfId="13050" xr:uid="{00000000-0005-0000-0000-0000EA250000}"/>
    <cellStyle name="Date 3 3 3 5 2" xfId="13051" xr:uid="{00000000-0005-0000-0000-0000EB250000}"/>
    <cellStyle name="Date 3 3 3 6" xfId="13052" xr:uid="{00000000-0005-0000-0000-0000EC250000}"/>
    <cellStyle name="Date 3 3 4" xfId="13053" xr:uid="{00000000-0005-0000-0000-0000ED250000}"/>
    <cellStyle name="Date 3 3 4 2" xfId="13054" xr:uid="{00000000-0005-0000-0000-0000EE250000}"/>
    <cellStyle name="Date 3 3 4 2 2" xfId="13055" xr:uid="{00000000-0005-0000-0000-0000EF250000}"/>
    <cellStyle name="Date 3 3 4 2 2 2" xfId="13056" xr:uid="{00000000-0005-0000-0000-0000F0250000}"/>
    <cellStyle name="Date 3 3 4 2 3" xfId="13057" xr:uid="{00000000-0005-0000-0000-0000F1250000}"/>
    <cellStyle name="Date 3 3 4 3" xfId="13058" xr:uid="{00000000-0005-0000-0000-0000F2250000}"/>
    <cellStyle name="Date 3 3 4 3 2" xfId="13059" xr:uid="{00000000-0005-0000-0000-0000F3250000}"/>
    <cellStyle name="Date 3 3 4 4" xfId="13060" xr:uid="{00000000-0005-0000-0000-0000F4250000}"/>
    <cellStyle name="Date 3 3 4 4 2" xfId="13061" xr:uid="{00000000-0005-0000-0000-0000F5250000}"/>
    <cellStyle name="Date 3 3 4 5" xfId="13062" xr:uid="{00000000-0005-0000-0000-0000F6250000}"/>
    <cellStyle name="Date 3 3 5" xfId="13063" xr:uid="{00000000-0005-0000-0000-0000F7250000}"/>
    <cellStyle name="Date 3 3 5 2" xfId="13064" xr:uid="{00000000-0005-0000-0000-0000F8250000}"/>
    <cellStyle name="Date 3 3 5 2 2" xfId="13065" xr:uid="{00000000-0005-0000-0000-0000F9250000}"/>
    <cellStyle name="Date 3 3 5 2 2 2" xfId="13066" xr:uid="{00000000-0005-0000-0000-0000FA250000}"/>
    <cellStyle name="Date 3 3 5 2 3" xfId="13067" xr:uid="{00000000-0005-0000-0000-0000FB250000}"/>
    <cellStyle name="Date 3 3 5 3" xfId="13068" xr:uid="{00000000-0005-0000-0000-0000FC250000}"/>
    <cellStyle name="Date 3 3 5 3 2" xfId="13069" xr:uid="{00000000-0005-0000-0000-0000FD250000}"/>
    <cellStyle name="Date 3 3 5 4" xfId="13070" xr:uid="{00000000-0005-0000-0000-0000FE250000}"/>
    <cellStyle name="Date 3 3 5 4 2" xfId="13071" xr:uid="{00000000-0005-0000-0000-0000FF250000}"/>
    <cellStyle name="Date 3 3 5 5" xfId="13072" xr:uid="{00000000-0005-0000-0000-000000260000}"/>
    <cellStyle name="Date 3 3 6" xfId="13073" xr:uid="{00000000-0005-0000-0000-000001260000}"/>
    <cellStyle name="Date 3 3 6 2" xfId="13074" xr:uid="{00000000-0005-0000-0000-000002260000}"/>
    <cellStyle name="Date 3 3 7" xfId="13075" xr:uid="{00000000-0005-0000-0000-000003260000}"/>
    <cellStyle name="Date 3 3 7 2" xfId="13076" xr:uid="{00000000-0005-0000-0000-000004260000}"/>
    <cellStyle name="Date 3 3 8" xfId="13077" xr:uid="{00000000-0005-0000-0000-000005260000}"/>
    <cellStyle name="Date 3 4" xfId="13078" xr:uid="{00000000-0005-0000-0000-000006260000}"/>
    <cellStyle name="Date 3 4 2" xfId="13079" xr:uid="{00000000-0005-0000-0000-000007260000}"/>
    <cellStyle name="Date 3 4 2 2" xfId="13080" xr:uid="{00000000-0005-0000-0000-000008260000}"/>
    <cellStyle name="Date 3 4 2 2 2" xfId="13081" xr:uid="{00000000-0005-0000-0000-000009260000}"/>
    <cellStyle name="Date 3 4 2 2 2 2" xfId="13082" xr:uid="{00000000-0005-0000-0000-00000A260000}"/>
    <cellStyle name="Date 3 4 2 2 3" xfId="13083" xr:uid="{00000000-0005-0000-0000-00000B260000}"/>
    <cellStyle name="Date 3 4 2 3" xfId="13084" xr:uid="{00000000-0005-0000-0000-00000C260000}"/>
    <cellStyle name="Date 3 4 2 3 2" xfId="13085" xr:uid="{00000000-0005-0000-0000-00000D260000}"/>
    <cellStyle name="Date 3 4 2 4" xfId="13086" xr:uid="{00000000-0005-0000-0000-00000E260000}"/>
    <cellStyle name="Date 3 4 2 4 2" xfId="13087" xr:uid="{00000000-0005-0000-0000-00000F260000}"/>
    <cellStyle name="Date 3 4 2 5" xfId="13088" xr:uid="{00000000-0005-0000-0000-000010260000}"/>
    <cellStyle name="Date 3 4 3" xfId="13089" xr:uid="{00000000-0005-0000-0000-000011260000}"/>
    <cellStyle name="Date 3 4 3 2" xfId="13090" xr:uid="{00000000-0005-0000-0000-000012260000}"/>
    <cellStyle name="Date 3 4 3 2 2" xfId="13091" xr:uid="{00000000-0005-0000-0000-000013260000}"/>
    <cellStyle name="Date 3 4 3 3" xfId="13092" xr:uid="{00000000-0005-0000-0000-000014260000}"/>
    <cellStyle name="Date 3 4 4" xfId="13093" xr:uid="{00000000-0005-0000-0000-000015260000}"/>
    <cellStyle name="Date 3 4 4 2" xfId="13094" xr:uid="{00000000-0005-0000-0000-000016260000}"/>
    <cellStyle name="Date 3 4 5" xfId="13095" xr:uid="{00000000-0005-0000-0000-000017260000}"/>
    <cellStyle name="Date 3 4 5 2" xfId="13096" xr:uid="{00000000-0005-0000-0000-000018260000}"/>
    <cellStyle name="Date 3 4 6" xfId="13097" xr:uid="{00000000-0005-0000-0000-000019260000}"/>
    <cellStyle name="Date 3 5" xfId="13098" xr:uid="{00000000-0005-0000-0000-00001A260000}"/>
    <cellStyle name="Date 3 5 2" xfId="13099" xr:uid="{00000000-0005-0000-0000-00001B260000}"/>
    <cellStyle name="Date 3 5 2 2" xfId="13100" xr:uid="{00000000-0005-0000-0000-00001C260000}"/>
    <cellStyle name="Date 3 5 2 2 2" xfId="13101" xr:uid="{00000000-0005-0000-0000-00001D260000}"/>
    <cellStyle name="Date 3 5 2 3" xfId="13102" xr:uid="{00000000-0005-0000-0000-00001E260000}"/>
    <cellStyle name="Date 3 5 3" xfId="13103" xr:uid="{00000000-0005-0000-0000-00001F260000}"/>
    <cellStyle name="Date 3 5 3 2" xfId="13104" xr:uid="{00000000-0005-0000-0000-000020260000}"/>
    <cellStyle name="Date 3 5 4" xfId="13105" xr:uid="{00000000-0005-0000-0000-000021260000}"/>
    <cellStyle name="Date 3 5 4 2" xfId="13106" xr:uid="{00000000-0005-0000-0000-000022260000}"/>
    <cellStyle name="Date 3 5 5" xfId="13107" xr:uid="{00000000-0005-0000-0000-000023260000}"/>
    <cellStyle name="Date 3 6" xfId="13108" xr:uid="{00000000-0005-0000-0000-000024260000}"/>
    <cellStyle name="Date 3 6 2" xfId="13109" xr:uid="{00000000-0005-0000-0000-000025260000}"/>
    <cellStyle name="Date 3 7" xfId="13110" xr:uid="{00000000-0005-0000-0000-000026260000}"/>
    <cellStyle name="Date 3 7 2" xfId="13111" xr:uid="{00000000-0005-0000-0000-000027260000}"/>
    <cellStyle name="Date 3 8" xfId="13112" xr:uid="{00000000-0005-0000-0000-000028260000}"/>
    <cellStyle name="Date 3 8 2" xfId="13113" xr:uid="{00000000-0005-0000-0000-000029260000}"/>
    <cellStyle name="Date 3 9" xfId="13114" xr:uid="{00000000-0005-0000-0000-00002A260000}"/>
    <cellStyle name="Date 30" xfId="541" xr:uid="{00000000-0005-0000-0000-00002B260000}"/>
    <cellStyle name="Date 31" xfId="542" xr:uid="{00000000-0005-0000-0000-00002C260000}"/>
    <cellStyle name="Date 32" xfId="543" xr:uid="{00000000-0005-0000-0000-00002D260000}"/>
    <cellStyle name="Date 33" xfId="544" xr:uid="{00000000-0005-0000-0000-00002E260000}"/>
    <cellStyle name="Date 34" xfId="545" xr:uid="{00000000-0005-0000-0000-00002F260000}"/>
    <cellStyle name="Date 35" xfId="10058" xr:uid="{00000000-0005-0000-0000-000030260000}"/>
    <cellStyle name="Date 4" xfId="546" xr:uid="{00000000-0005-0000-0000-000031260000}"/>
    <cellStyle name="Date 4 10" xfId="13115" xr:uid="{00000000-0005-0000-0000-000032260000}"/>
    <cellStyle name="Date 4 2" xfId="13116" xr:uid="{00000000-0005-0000-0000-000033260000}"/>
    <cellStyle name="Date 4 2 10" xfId="13117" xr:uid="{00000000-0005-0000-0000-000034260000}"/>
    <cellStyle name="Date 4 2 2" xfId="13118" xr:uid="{00000000-0005-0000-0000-000035260000}"/>
    <cellStyle name="Date 4 2 2 2" xfId="13119" xr:uid="{00000000-0005-0000-0000-000036260000}"/>
    <cellStyle name="Date 4 2 2 2 2" xfId="13120" xr:uid="{00000000-0005-0000-0000-000037260000}"/>
    <cellStyle name="Date 4 2 2 2 2 2" xfId="13121" xr:uid="{00000000-0005-0000-0000-000038260000}"/>
    <cellStyle name="Date 4 2 2 2 2 2 2" xfId="13122" xr:uid="{00000000-0005-0000-0000-000039260000}"/>
    <cellStyle name="Date 4 2 2 2 2 2 2 2" xfId="13123" xr:uid="{00000000-0005-0000-0000-00003A260000}"/>
    <cellStyle name="Date 4 2 2 2 2 2 3" xfId="13124" xr:uid="{00000000-0005-0000-0000-00003B260000}"/>
    <cellStyle name="Date 4 2 2 2 2 3" xfId="13125" xr:uid="{00000000-0005-0000-0000-00003C260000}"/>
    <cellStyle name="Date 4 2 2 2 2 3 2" xfId="13126" xr:uid="{00000000-0005-0000-0000-00003D260000}"/>
    <cellStyle name="Date 4 2 2 2 2 4" xfId="13127" xr:uid="{00000000-0005-0000-0000-00003E260000}"/>
    <cellStyle name="Date 4 2 2 2 2 4 2" xfId="13128" xr:uid="{00000000-0005-0000-0000-00003F260000}"/>
    <cellStyle name="Date 4 2 2 2 2 5" xfId="13129" xr:uid="{00000000-0005-0000-0000-000040260000}"/>
    <cellStyle name="Date 4 2 2 2 3" xfId="13130" xr:uid="{00000000-0005-0000-0000-000041260000}"/>
    <cellStyle name="Date 4 2 2 2 3 2" xfId="13131" xr:uid="{00000000-0005-0000-0000-000042260000}"/>
    <cellStyle name="Date 4 2 2 2 3 2 2" xfId="13132" xr:uid="{00000000-0005-0000-0000-000043260000}"/>
    <cellStyle name="Date 4 2 2 2 3 3" xfId="13133" xr:uid="{00000000-0005-0000-0000-000044260000}"/>
    <cellStyle name="Date 4 2 2 2 4" xfId="13134" xr:uid="{00000000-0005-0000-0000-000045260000}"/>
    <cellStyle name="Date 4 2 2 2 4 2" xfId="13135" xr:uid="{00000000-0005-0000-0000-000046260000}"/>
    <cellStyle name="Date 4 2 2 2 5" xfId="13136" xr:uid="{00000000-0005-0000-0000-000047260000}"/>
    <cellStyle name="Date 4 2 2 2 5 2" xfId="13137" xr:uid="{00000000-0005-0000-0000-000048260000}"/>
    <cellStyle name="Date 4 2 2 2 6" xfId="13138" xr:uid="{00000000-0005-0000-0000-000049260000}"/>
    <cellStyle name="Date 4 2 2 3" xfId="13139" xr:uid="{00000000-0005-0000-0000-00004A260000}"/>
    <cellStyle name="Date 4 2 2 3 2" xfId="13140" xr:uid="{00000000-0005-0000-0000-00004B260000}"/>
    <cellStyle name="Date 4 2 2 3 2 2" xfId="13141" xr:uid="{00000000-0005-0000-0000-00004C260000}"/>
    <cellStyle name="Date 4 2 2 3 2 2 2" xfId="13142" xr:uid="{00000000-0005-0000-0000-00004D260000}"/>
    <cellStyle name="Date 4 2 2 3 2 2 2 2" xfId="13143" xr:uid="{00000000-0005-0000-0000-00004E260000}"/>
    <cellStyle name="Date 4 2 2 3 2 2 3" xfId="13144" xr:uid="{00000000-0005-0000-0000-00004F260000}"/>
    <cellStyle name="Date 4 2 2 3 2 3" xfId="13145" xr:uid="{00000000-0005-0000-0000-000050260000}"/>
    <cellStyle name="Date 4 2 2 3 2 3 2" xfId="13146" xr:uid="{00000000-0005-0000-0000-000051260000}"/>
    <cellStyle name="Date 4 2 2 3 2 4" xfId="13147" xr:uid="{00000000-0005-0000-0000-000052260000}"/>
    <cellStyle name="Date 4 2 2 3 2 4 2" xfId="13148" xr:uid="{00000000-0005-0000-0000-000053260000}"/>
    <cellStyle name="Date 4 2 2 3 2 5" xfId="13149" xr:uid="{00000000-0005-0000-0000-000054260000}"/>
    <cellStyle name="Date 4 2 2 3 3" xfId="13150" xr:uid="{00000000-0005-0000-0000-000055260000}"/>
    <cellStyle name="Date 4 2 2 3 3 2" xfId="13151" xr:uid="{00000000-0005-0000-0000-000056260000}"/>
    <cellStyle name="Date 4 2 2 3 3 2 2" xfId="13152" xr:uid="{00000000-0005-0000-0000-000057260000}"/>
    <cellStyle name="Date 4 2 2 3 3 3" xfId="13153" xr:uid="{00000000-0005-0000-0000-000058260000}"/>
    <cellStyle name="Date 4 2 2 3 4" xfId="13154" xr:uid="{00000000-0005-0000-0000-000059260000}"/>
    <cellStyle name="Date 4 2 2 3 4 2" xfId="13155" xr:uid="{00000000-0005-0000-0000-00005A260000}"/>
    <cellStyle name="Date 4 2 2 3 5" xfId="13156" xr:uid="{00000000-0005-0000-0000-00005B260000}"/>
    <cellStyle name="Date 4 2 2 3 5 2" xfId="13157" xr:uid="{00000000-0005-0000-0000-00005C260000}"/>
    <cellStyle name="Date 4 2 2 3 6" xfId="13158" xr:uid="{00000000-0005-0000-0000-00005D260000}"/>
    <cellStyle name="Date 4 2 2 4" xfId="13159" xr:uid="{00000000-0005-0000-0000-00005E260000}"/>
    <cellStyle name="Date 4 2 2 4 2" xfId="13160" xr:uid="{00000000-0005-0000-0000-00005F260000}"/>
    <cellStyle name="Date 4 2 2 4 2 2" xfId="13161" xr:uid="{00000000-0005-0000-0000-000060260000}"/>
    <cellStyle name="Date 4 2 2 4 2 2 2" xfId="13162" xr:uid="{00000000-0005-0000-0000-000061260000}"/>
    <cellStyle name="Date 4 2 2 4 2 3" xfId="13163" xr:uid="{00000000-0005-0000-0000-000062260000}"/>
    <cellStyle name="Date 4 2 2 4 3" xfId="13164" xr:uid="{00000000-0005-0000-0000-000063260000}"/>
    <cellStyle name="Date 4 2 2 4 3 2" xfId="13165" xr:uid="{00000000-0005-0000-0000-000064260000}"/>
    <cellStyle name="Date 4 2 2 4 4" xfId="13166" xr:uid="{00000000-0005-0000-0000-000065260000}"/>
    <cellStyle name="Date 4 2 2 4 4 2" xfId="13167" xr:uid="{00000000-0005-0000-0000-000066260000}"/>
    <cellStyle name="Date 4 2 2 4 5" xfId="13168" xr:uid="{00000000-0005-0000-0000-000067260000}"/>
    <cellStyle name="Date 4 2 2 5" xfId="13169" xr:uid="{00000000-0005-0000-0000-000068260000}"/>
    <cellStyle name="Date 4 2 2 5 2" xfId="13170" xr:uid="{00000000-0005-0000-0000-000069260000}"/>
    <cellStyle name="Date 4 2 2 5 2 2" xfId="13171" xr:uid="{00000000-0005-0000-0000-00006A260000}"/>
    <cellStyle name="Date 4 2 2 5 2 2 2" xfId="13172" xr:uid="{00000000-0005-0000-0000-00006B260000}"/>
    <cellStyle name="Date 4 2 2 5 2 3" xfId="13173" xr:uid="{00000000-0005-0000-0000-00006C260000}"/>
    <cellStyle name="Date 4 2 2 5 3" xfId="13174" xr:uid="{00000000-0005-0000-0000-00006D260000}"/>
    <cellStyle name="Date 4 2 2 5 3 2" xfId="13175" xr:uid="{00000000-0005-0000-0000-00006E260000}"/>
    <cellStyle name="Date 4 2 2 5 4" xfId="13176" xr:uid="{00000000-0005-0000-0000-00006F260000}"/>
    <cellStyle name="Date 4 2 2 5 4 2" xfId="13177" xr:uid="{00000000-0005-0000-0000-000070260000}"/>
    <cellStyle name="Date 4 2 2 5 5" xfId="13178" xr:uid="{00000000-0005-0000-0000-000071260000}"/>
    <cellStyle name="Date 4 2 2 6" xfId="13179" xr:uid="{00000000-0005-0000-0000-000072260000}"/>
    <cellStyle name="Date 4 2 2 6 2" xfId="13180" xr:uid="{00000000-0005-0000-0000-000073260000}"/>
    <cellStyle name="Date 4 2 2 6 2 2" xfId="13181" xr:uid="{00000000-0005-0000-0000-000074260000}"/>
    <cellStyle name="Date 4 2 2 6 3" xfId="13182" xr:uid="{00000000-0005-0000-0000-000075260000}"/>
    <cellStyle name="Date 4 2 2 7" xfId="13183" xr:uid="{00000000-0005-0000-0000-000076260000}"/>
    <cellStyle name="Date 4 2 2 7 2" xfId="13184" xr:uid="{00000000-0005-0000-0000-000077260000}"/>
    <cellStyle name="Date 4 2 2 8" xfId="13185" xr:uid="{00000000-0005-0000-0000-000078260000}"/>
    <cellStyle name="Date 4 2 2 8 2" xfId="13186" xr:uid="{00000000-0005-0000-0000-000079260000}"/>
    <cellStyle name="Date 4 2 2 9" xfId="13187" xr:uid="{00000000-0005-0000-0000-00007A260000}"/>
    <cellStyle name="Date 4 2 3" xfId="13188" xr:uid="{00000000-0005-0000-0000-00007B260000}"/>
    <cellStyle name="Date 4 2 3 2" xfId="13189" xr:uid="{00000000-0005-0000-0000-00007C260000}"/>
    <cellStyle name="Date 4 2 3 2 2" xfId="13190" xr:uid="{00000000-0005-0000-0000-00007D260000}"/>
    <cellStyle name="Date 4 2 3 2 2 2" xfId="13191" xr:uid="{00000000-0005-0000-0000-00007E260000}"/>
    <cellStyle name="Date 4 2 3 2 2 2 2" xfId="13192" xr:uid="{00000000-0005-0000-0000-00007F260000}"/>
    <cellStyle name="Date 4 2 3 2 2 3" xfId="13193" xr:uid="{00000000-0005-0000-0000-000080260000}"/>
    <cellStyle name="Date 4 2 3 2 3" xfId="13194" xr:uid="{00000000-0005-0000-0000-000081260000}"/>
    <cellStyle name="Date 4 2 3 2 3 2" xfId="13195" xr:uid="{00000000-0005-0000-0000-000082260000}"/>
    <cellStyle name="Date 4 2 3 2 4" xfId="13196" xr:uid="{00000000-0005-0000-0000-000083260000}"/>
    <cellStyle name="Date 4 2 3 2 4 2" xfId="13197" xr:uid="{00000000-0005-0000-0000-000084260000}"/>
    <cellStyle name="Date 4 2 3 2 5" xfId="13198" xr:uid="{00000000-0005-0000-0000-000085260000}"/>
    <cellStyle name="Date 4 2 3 3" xfId="13199" xr:uid="{00000000-0005-0000-0000-000086260000}"/>
    <cellStyle name="Date 4 2 3 3 2" xfId="13200" xr:uid="{00000000-0005-0000-0000-000087260000}"/>
    <cellStyle name="Date 4 2 3 3 2 2" xfId="13201" xr:uid="{00000000-0005-0000-0000-000088260000}"/>
    <cellStyle name="Date 4 2 3 3 3" xfId="13202" xr:uid="{00000000-0005-0000-0000-000089260000}"/>
    <cellStyle name="Date 4 2 3 4" xfId="13203" xr:uid="{00000000-0005-0000-0000-00008A260000}"/>
    <cellStyle name="Date 4 2 3 4 2" xfId="13204" xr:uid="{00000000-0005-0000-0000-00008B260000}"/>
    <cellStyle name="Date 4 2 3 5" xfId="13205" xr:uid="{00000000-0005-0000-0000-00008C260000}"/>
    <cellStyle name="Date 4 2 3 5 2" xfId="13206" xr:uid="{00000000-0005-0000-0000-00008D260000}"/>
    <cellStyle name="Date 4 2 3 6" xfId="13207" xr:uid="{00000000-0005-0000-0000-00008E260000}"/>
    <cellStyle name="Date 4 2 4" xfId="13208" xr:uid="{00000000-0005-0000-0000-00008F260000}"/>
    <cellStyle name="Date 4 2 4 2" xfId="13209" xr:uid="{00000000-0005-0000-0000-000090260000}"/>
    <cellStyle name="Date 4 2 4 2 2" xfId="13210" xr:uid="{00000000-0005-0000-0000-000091260000}"/>
    <cellStyle name="Date 4 2 4 2 2 2" xfId="13211" xr:uid="{00000000-0005-0000-0000-000092260000}"/>
    <cellStyle name="Date 4 2 4 2 3" xfId="13212" xr:uid="{00000000-0005-0000-0000-000093260000}"/>
    <cellStyle name="Date 4 2 4 3" xfId="13213" xr:uid="{00000000-0005-0000-0000-000094260000}"/>
    <cellStyle name="Date 4 2 4 3 2" xfId="13214" xr:uid="{00000000-0005-0000-0000-000095260000}"/>
    <cellStyle name="Date 4 2 4 4" xfId="13215" xr:uid="{00000000-0005-0000-0000-000096260000}"/>
    <cellStyle name="Date 4 2 4 4 2" xfId="13216" xr:uid="{00000000-0005-0000-0000-000097260000}"/>
    <cellStyle name="Date 4 2 4 5" xfId="13217" xr:uid="{00000000-0005-0000-0000-000098260000}"/>
    <cellStyle name="Date 4 2 5" xfId="13218" xr:uid="{00000000-0005-0000-0000-000099260000}"/>
    <cellStyle name="Date 4 2 5 2" xfId="13219" xr:uid="{00000000-0005-0000-0000-00009A260000}"/>
    <cellStyle name="Date 4 2 6" xfId="13220" xr:uid="{00000000-0005-0000-0000-00009B260000}"/>
    <cellStyle name="Date 4 2 6 2" xfId="13221" xr:uid="{00000000-0005-0000-0000-00009C260000}"/>
    <cellStyle name="Date 4 2 7" xfId="13222" xr:uid="{00000000-0005-0000-0000-00009D260000}"/>
    <cellStyle name="Date 4 2 7 2" xfId="13223" xr:uid="{00000000-0005-0000-0000-00009E260000}"/>
    <cellStyle name="Date 4 2 8" xfId="13224" xr:uid="{00000000-0005-0000-0000-00009F260000}"/>
    <cellStyle name="Date 4 2 8 2" xfId="13225" xr:uid="{00000000-0005-0000-0000-0000A0260000}"/>
    <cellStyle name="Date 4 2 9" xfId="13226" xr:uid="{00000000-0005-0000-0000-0000A1260000}"/>
    <cellStyle name="Date 4 2 9 2" xfId="13227" xr:uid="{00000000-0005-0000-0000-0000A2260000}"/>
    <cellStyle name="Date 4 3" xfId="13228" xr:uid="{00000000-0005-0000-0000-0000A3260000}"/>
    <cellStyle name="Date 4 3 2" xfId="13229" xr:uid="{00000000-0005-0000-0000-0000A4260000}"/>
    <cellStyle name="Date 4 3 2 2" xfId="13230" xr:uid="{00000000-0005-0000-0000-0000A5260000}"/>
    <cellStyle name="Date 4 3 2 2 2" xfId="13231" xr:uid="{00000000-0005-0000-0000-0000A6260000}"/>
    <cellStyle name="Date 4 3 2 2 2 2" xfId="13232" xr:uid="{00000000-0005-0000-0000-0000A7260000}"/>
    <cellStyle name="Date 4 3 2 2 2 2 2" xfId="13233" xr:uid="{00000000-0005-0000-0000-0000A8260000}"/>
    <cellStyle name="Date 4 3 2 2 2 3" xfId="13234" xr:uid="{00000000-0005-0000-0000-0000A9260000}"/>
    <cellStyle name="Date 4 3 2 2 3" xfId="13235" xr:uid="{00000000-0005-0000-0000-0000AA260000}"/>
    <cellStyle name="Date 4 3 2 2 3 2" xfId="13236" xr:uid="{00000000-0005-0000-0000-0000AB260000}"/>
    <cellStyle name="Date 4 3 2 2 4" xfId="13237" xr:uid="{00000000-0005-0000-0000-0000AC260000}"/>
    <cellStyle name="Date 4 3 2 2 4 2" xfId="13238" xr:uid="{00000000-0005-0000-0000-0000AD260000}"/>
    <cellStyle name="Date 4 3 2 2 5" xfId="13239" xr:uid="{00000000-0005-0000-0000-0000AE260000}"/>
    <cellStyle name="Date 4 3 2 3" xfId="13240" xr:uid="{00000000-0005-0000-0000-0000AF260000}"/>
    <cellStyle name="Date 4 3 2 3 2" xfId="13241" xr:uid="{00000000-0005-0000-0000-0000B0260000}"/>
    <cellStyle name="Date 4 3 2 3 2 2" xfId="13242" xr:uid="{00000000-0005-0000-0000-0000B1260000}"/>
    <cellStyle name="Date 4 3 2 3 3" xfId="13243" xr:uid="{00000000-0005-0000-0000-0000B2260000}"/>
    <cellStyle name="Date 4 3 2 4" xfId="13244" xr:uid="{00000000-0005-0000-0000-0000B3260000}"/>
    <cellStyle name="Date 4 3 2 4 2" xfId="13245" xr:uid="{00000000-0005-0000-0000-0000B4260000}"/>
    <cellStyle name="Date 4 3 2 5" xfId="13246" xr:uid="{00000000-0005-0000-0000-0000B5260000}"/>
    <cellStyle name="Date 4 3 2 5 2" xfId="13247" xr:uid="{00000000-0005-0000-0000-0000B6260000}"/>
    <cellStyle name="Date 4 3 2 6" xfId="13248" xr:uid="{00000000-0005-0000-0000-0000B7260000}"/>
    <cellStyle name="Date 4 3 3" xfId="13249" xr:uid="{00000000-0005-0000-0000-0000B8260000}"/>
    <cellStyle name="Date 4 3 3 2" xfId="13250" xr:uid="{00000000-0005-0000-0000-0000B9260000}"/>
    <cellStyle name="Date 4 3 3 2 2" xfId="13251" xr:uid="{00000000-0005-0000-0000-0000BA260000}"/>
    <cellStyle name="Date 4 3 3 2 2 2" xfId="13252" xr:uid="{00000000-0005-0000-0000-0000BB260000}"/>
    <cellStyle name="Date 4 3 3 2 2 2 2" xfId="13253" xr:uid="{00000000-0005-0000-0000-0000BC260000}"/>
    <cellStyle name="Date 4 3 3 2 2 3" xfId="13254" xr:uid="{00000000-0005-0000-0000-0000BD260000}"/>
    <cellStyle name="Date 4 3 3 2 3" xfId="13255" xr:uid="{00000000-0005-0000-0000-0000BE260000}"/>
    <cellStyle name="Date 4 3 3 2 3 2" xfId="13256" xr:uid="{00000000-0005-0000-0000-0000BF260000}"/>
    <cellStyle name="Date 4 3 3 2 4" xfId="13257" xr:uid="{00000000-0005-0000-0000-0000C0260000}"/>
    <cellStyle name="Date 4 3 3 2 4 2" xfId="13258" xr:uid="{00000000-0005-0000-0000-0000C1260000}"/>
    <cellStyle name="Date 4 3 3 2 5" xfId="13259" xr:uid="{00000000-0005-0000-0000-0000C2260000}"/>
    <cellStyle name="Date 4 3 3 3" xfId="13260" xr:uid="{00000000-0005-0000-0000-0000C3260000}"/>
    <cellStyle name="Date 4 3 3 3 2" xfId="13261" xr:uid="{00000000-0005-0000-0000-0000C4260000}"/>
    <cellStyle name="Date 4 3 3 3 2 2" xfId="13262" xr:uid="{00000000-0005-0000-0000-0000C5260000}"/>
    <cellStyle name="Date 4 3 3 3 3" xfId="13263" xr:uid="{00000000-0005-0000-0000-0000C6260000}"/>
    <cellStyle name="Date 4 3 3 4" xfId="13264" xr:uid="{00000000-0005-0000-0000-0000C7260000}"/>
    <cellStyle name="Date 4 3 3 4 2" xfId="13265" xr:uid="{00000000-0005-0000-0000-0000C8260000}"/>
    <cellStyle name="Date 4 3 3 5" xfId="13266" xr:uid="{00000000-0005-0000-0000-0000C9260000}"/>
    <cellStyle name="Date 4 3 3 5 2" xfId="13267" xr:uid="{00000000-0005-0000-0000-0000CA260000}"/>
    <cellStyle name="Date 4 3 3 6" xfId="13268" xr:uid="{00000000-0005-0000-0000-0000CB260000}"/>
    <cellStyle name="Date 4 3 4" xfId="13269" xr:uid="{00000000-0005-0000-0000-0000CC260000}"/>
    <cellStyle name="Date 4 3 4 2" xfId="13270" xr:uid="{00000000-0005-0000-0000-0000CD260000}"/>
    <cellStyle name="Date 4 3 4 2 2" xfId="13271" xr:uid="{00000000-0005-0000-0000-0000CE260000}"/>
    <cellStyle name="Date 4 3 4 2 2 2" xfId="13272" xr:uid="{00000000-0005-0000-0000-0000CF260000}"/>
    <cellStyle name="Date 4 3 4 2 3" xfId="13273" xr:uid="{00000000-0005-0000-0000-0000D0260000}"/>
    <cellStyle name="Date 4 3 4 3" xfId="13274" xr:uid="{00000000-0005-0000-0000-0000D1260000}"/>
    <cellStyle name="Date 4 3 4 3 2" xfId="13275" xr:uid="{00000000-0005-0000-0000-0000D2260000}"/>
    <cellStyle name="Date 4 3 4 4" xfId="13276" xr:uid="{00000000-0005-0000-0000-0000D3260000}"/>
    <cellStyle name="Date 4 3 4 4 2" xfId="13277" xr:uid="{00000000-0005-0000-0000-0000D4260000}"/>
    <cellStyle name="Date 4 3 4 5" xfId="13278" xr:uid="{00000000-0005-0000-0000-0000D5260000}"/>
    <cellStyle name="Date 4 3 5" xfId="13279" xr:uid="{00000000-0005-0000-0000-0000D6260000}"/>
    <cellStyle name="Date 4 3 5 2" xfId="13280" xr:uid="{00000000-0005-0000-0000-0000D7260000}"/>
    <cellStyle name="Date 4 3 5 2 2" xfId="13281" xr:uid="{00000000-0005-0000-0000-0000D8260000}"/>
    <cellStyle name="Date 4 3 5 2 2 2" xfId="13282" xr:uid="{00000000-0005-0000-0000-0000D9260000}"/>
    <cellStyle name="Date 4 3 5 2 3" xfId="13283" xr:uid="{00000000-0005-0000-0000-0000DA260000}"/>
    <cellStyle name="Date 4 3 5 3" xfId="13284" xr:uid="{00000000-0005-0000-0000-0000DB260000}"/>
    <cellStyle name="Date 4 3 5 3 2" xfId="13285" xr:uid="{00000000-0005-0000-0000-0000DC260000}"/>
    <cellStyle name="Date 4 3 5 4" xfId="13286" xr:uid="{00000000-0005-0000-0000-0000DD260000}"/>
    <cellStyle name="Date 4 3 5 4 2" xfId="13287" xr:uid="{00000000-0005-0000-0000-0000DE260000}"/>
    <cellStyle name="Date 4 3 5 5" xfId="13288" xr:uid="{00000000-0005-0000-0000-0000DF260000}"/>
    <cellStyle name="Date 4 3 6" xfId="13289" xr:uid="{00000000-0005-0000-0000-0000E0260000}"/>
    <cellStyle name="Date 4 3 6 2" xfId="13290" xr:uid="{00000000-0005-0000-0000-0000E1260000}"/>
    <cellStyle name="Date 4 3 7" xfId="13291" xr:uid="{00000000-0005-0000-0000-0000E2260000}"/>
    <cellStyle name="Date 4 3 7 2" xfId="13292" xr:uid="{00000000-0005-0000-0000-0000E3260000}"/>
    <cellStyle name="Date 4 3 8" xfId="13293" xr:uid="{00000000-0005-0000-0000-0000E4260000}"/>
    <cellStyle name="Date 4 4" xfId="13294" xr:uid="{00000000-0005-0000-0000-0000E5260000}"/>
    <cellStyle name="Date 4 4 2" xfId="13295" xr:uid="{00000000-0005-0000-0000-0000E6260000}"/>
    <cellStyle name="Date 4 4 2 2" xfId="13296" xr:uid="{00000000-0005-0000-0000-0000E7260000}"/>
    <cellStyle name="Date 4 4 2 2 2" xfId="13297" xr:uid="{00000000-0005-0000-0000-0000E8260000}"/>
    <cellStyle name="Date 4 4 2 2 2 2" xfId="13298" xr:uid="{00000000-0005-0000-0000-0000E9260000}"/>
    <cellStyle name="Date 4 4 2 2 3" xfId="13299" xr:uid="{00000000-0005-0000-0000-0000EA260000}"/>
    <cellStyle name="Date 4 4 2 3" xfId="13300" xr:uid="{00000000-0005-0000-0000-0000EB260000}"/>
    <cellStyle name="Date 4 4 2 3 2" xfId="13301" xr:uid="{00000000-0005-0000-0000-0000EC260000}"/>
    <cellStyle name="Date 4 4 2 4" xfId="13302" xr:uid="{00000000-0005-0000-0000-0000ED260000}"/>
    <cellStyle name="Date 4 4 2 4 2" xfId="13303" xr:uid="{00000000-0005-0000-0000-0000EE260000}"/>
    <cellStyle name="Date 4 4 2 5" xfId="13304" xr:uid="{00000000-0005-0000-0000-0000EF260000}"/>
    <cellStyle name="Date 4 4 3" xfId="13305" xr:uid="{00000000-0005-0000-0000-0000F0260000}"/>
    <cellStyle name="Date 4 4 3 2" xfId="13306" xr:uid="{00000000-0005-0000-0000-0000F1260000}"/>
    <cellStyle name="Date 4 4 3 2 2" xfId="13307" xr:uid="{00000000-0005-0000-0000-0000F2260000}"/>
    <cellStyle name="Date 4 4 3 3" xfId="13308" xr:uid="{00000000-0005-0000-0000-0000F3260000}"/>
    <cellStyle name="Date 4 4 4" xfId="13309" xr:uid="{00000000-0005-0000-0000-0000F4260000}"/>
    <cellStyle name="Date 4 4 4 2" xfId="13310" xr:uid="{00000000-0005-0000-0000-0000F5260000}"/>
    <cellStyle name="Date 4 4 5" xfId="13311" xr:uid="{00000000-0005-0000-0000-0000F6260000}"/>
    <cellStyle name="Date 4 4 5 2" xfId="13312" xr:uid="{00000000-0005-0000-0000-0000F7260000}"/>
    <cellStyle name="Date 4 4 6" xfId="13313" xr:uid="{00000000-0005-0000-0000-0000F8260000}"/>
    <cellStyle name="Date 4 5" xfId="13314" xr:uid="{00000000-0005-0000-0000-0000F9260000}"/>
    <cellStyle name="Date 4 5 2" xfId="13315" xr:uid="{00000000-0005-0000-0000-0000FA260000}"/>
    <cellStyle name="Date 4 5 2 2" xfId="13316" xr:uid="{00000000-0005-0000-0000-0000FB260000}"/>
    <cellStyle name="Date 4 5 2 2 2" xfId="13317" xr:uid="{00000000-0005-0000-0000-0000FC260000}"/>
    <cellStyle name="Date 4 5 2 3" xfId="13318" xr:uid="{00000000-0005-0000-0000-0000FD260000}"/>
    <cellStyle name="Date 4 5 3" xfId="13319" xr:uid="{00000000-0005-0000-0000-0000FE260000}"/>
    <cellStyle name="Date 4 5 3 2" xfId="13320" xr:uid="{00000000-0005-0000-0000-0000FF260000}"/>
    <cellStyle name="Date 4 5 4" xfId="13321" xr:uid="{00000000-0005-0000-0000-000000270000}"/>
    <cellStyle name="Date 4 5 4 2" xfId="13322" xr:uid="{00000000-0005-0000-0000-000001270000}"/>
    <cellStyle name="Date 4 5 5" xfId="13323" xr:uid="{00000000-0005-0000-0000-000002270000}"/>
    <cellStyle name="Date 4 6" xfId="13324" xr:uid="{00000000-0005-0000-0000-000003270000}"/>
    <cellStyle name="Date 4 6 2" xfId="13325" xr:uid="{00000000-0005-0000-0000-000004270000}"/>
    <cellStyle name="Date 4 7" xfId="13326" xr:uid="{00000000-0005-0000-0000-000005270000}"/>
    <cellStyle name="Date 4 7 2" xfId="13327" xr:uid="{00000000-0005-0000-0000-000006270000}"/>
    <cellStyle name="Date 4 8" xfId="13328" xr:uid="{00000000-0005-0000-0000-000007270000}"/>
    <cellStyle name="Date 4 8 2" xfId="13329" xr:uid="{00000000-0005-0000-0000-000008270000}"/>
    <cellStyle name="Date 4 9" xfId="13330" xr:uid="{00000000-0005-0000-0000-000009270000}"/>
    <cellStyle name="Date 5" xfId="547" xr:uid="{00000000-0005-0000-0000-00000A270000}"/>
    <cellStyle name="Date 5 10" xfId="13331" xr:uid="{00000000-0005-0000-0000-00000B270000}"/>
    <cellStyle name="Date 5 2" xfId="13332" xr:uid="{00000000-0005-0000-0000-00000C270000}"/>
    <cellStyle name="Date 5 2 10" xfId="13333" xr:uid="{00000000-0005-0000-0000-00000D270000}"/>
    <cellStyle name="Date 5 2 2" xfId="13334" xr:uid="{00000000-0005-0000-0000-00000E270000}"/>
    <cellStyle name="Date 5 2 2 2" xfId="13335" xr:uid="{00000000-0005-0000-0000-00000F270000}"/>
    <cellStyle name="Date 5 2 2 2 2" xfId="13336" xr:uid="{00000000-0005-0000-0000-000010270000}"/>
    <cellStyle name="Date 5 2 2 2 2 2" xfId="13337" xr:uid="{00000000-0005-0000-0000-000011270000}"/>
    <cellStyle name="Date 5 2 2 2 2 2 2" xfId="13338" xr:uid="{00000000-0005-0000-0000-000012270000}"/>
    <cellStyle name="Date 5 2 2 2 2 2 2 2" xfId="13339" xr:uid="{00000000-0005-0000-0000-000013270000}"/>
    <cellStyle name="Date 5 2 2 2 2 2 3" xfId="13340" xr:uid="{00000000-0005-0000-0000-000014270000}"/>
    <cellStyle name="Date 5 2 2 2 2 3" xfId="13341" xr:uid="{00000000-0005-0000-0000-000015270000}"/>
    <cellStyle name="Date 5 2 2 2 2 3 2" xfId="13342" xr:uid="{00000000-0005-0000-0000-000016270000}"/>
    <cellStyle name="Date 5 2 2 2 2 4" xfId="13343" xr:uid="{00000000-0005-0000-0000-000017270000}"/>
    <cellStyle name="Date 5 2 2 2 2 4 2" xfId="13344" xr:uid="{00000000-0005-0000-0000-000018270000}"/>
    <cellStyle name="Date 5 2 2 2 2 5" xfId="13345" xr:uid="{00000000-0005-0000-0000-000019270000}"/>
    <cellStyle name="Date 5 2 2 2 3" xfId="13346" xr:uid="{00000000-0005-0000-0000-00001A270000}"/>
    <cellStyle name="Date 5 2 2 2 3 2" xfId="13347" xr:uid="{00000000-0005-0000-0000-00001B270000}"/>
    <cellStyle name="Date 5 2 2 2 3 2 2" xfId="13348" xr:uid="{00000000-0005-0000-0000-00001C270000}"/>
    <cellStyle name="Date 5 2 2 2 3 3" xfId="13349" xr:uid="{00000000-0005-0000-0000-00001D270000}"/>
    <cellStyle name="Date 5 2 2 2 4" xfId="13350" xr:uid="{00000000-0005-0000-0000-00001E270000}"/>
    <cellStyle name="Date 5 2 2 2 4 2" xfId="13351" xr:uid="{00000000-0005-0000-0000-00001F270000}"/>
    <cellStyle name="Date 5 2 2 2 5" xfId="13352" xr:uid="{00000000-0005-0000-0000-000020270000}"/>
    <cellStyle name="Date 5 2 2 2 5 2" xfId="13353" xr:uid="{00000000-0005-0000-0000-000021270000}"/>
    <cellStyle name="Date 5 2 2 2 6" xfId="13354" xr:uid="{00000000-0005-0000-0000-000022270000}"/>
    <cellStyle name="Date 5 2 2 3" xfId="13355" xr:uid="{00000000-0005-0000-0000-000023270000}"/>
    <cellStyle name="Date 5 2 2 3 2" xfId="13356" xr:uid="{00000000-0005-0000-0000-000024270000}"/>
    <cellStyle name="Date 5 2 2 3 2 2" xfId="13357" xr:uid="{00000000-0005-0000-0000-000025270000}"/>
    <cellStyle name="Date 5 2 2 3 2 2 2" xfId="13358" xr:uid="{00000000-0005-0000-0000-000026270000}"/>
    <cellStyle name="Date 5 2 2 3 2 2 2 2" xfId="13359" xr:uid="{00000000-0005-0000-0000-000027270000}"/>
    <cellStyle name="Date 5 2 2 3 2 2 3" xfId="13360" xr:uid="{00000000-0005-0000-0000-000028270000}"/>
    <cellStyle name="Date 5 2 2 3 2 3" xfId="13361" xr:uid="{00000000-0005-0000-0000-000029270000}"/>
    <cellStyle name="Date 5 2 2 3 2 3 2" xfId="13362" xr:uid="{00000000-0005-0000-0000-00002A270000}"/>
    <cellStyle name="Date 5 2 2 3 2 4" xfId="13363" xr:uid="{00000000-0005-0000-0000-00002B270000}"/>
    <cellStyle name="Date 5 2 2 3 2 4 2" xfId="13364" xr:uid="{00000000-0005-0000-0000-00002C270000}"/>
    <cellStyle name="Date 5 2 2 3 2 5" xfId="13365" xr:uid="{00000000-0005-0000-0000-00002D270000}"/>
    <cellStyle name="Date 5 2 2 3 3" xfId="13366" xr:uid="{00000000-0005-0000-0000-00002E270000}"/>
    <cellStyle name="Date 5 2 2 3 3 2" xfId="13367" xr:uid="{00000000-0005-0000-0000-00002F270000}"/>
    <cellStyle name="Date 5 2 2 3 3 2 2" xfId="13368" xr:uid="{00000000-0005-0000-0000-000030270000}"/>
    <cellStyle name="Date 5 2 2 3 3 3" xfId="13369" xr:uid="{00000000-0005-0000-0000-000031270000}"/>
    <cellStyle name="Date 5 2 2 3 4" xfId="13370" xr:uid="{00000000-0005-0000-0000-000032270000}"/>
    <cellStyle name="Date 5 2 2 3 4 2" xfId="13371" xr:uid="{00000000-0005-0000-0000-000033270000}"/>
    <cellStyle name="Date 5 2 2 3 5" xfId="13372" xr:uid="{00000000-0005-0000-0000-000034270000}"/>
    <cellStyle name="Date 5 2 2 3 5 2" xfId="13373" xr:uid="{00000000-0005-0000-0000-000035270000}"/>
    <cellStyle name="Date 5 2 2 3 6" xfId="13374" xr:uid="{00000000-0005-0000-0000-000036270000}"/>
    <cellStyle name="Date 5 2 2 4" xfId="13375" xr:uid="{00000000-0005-0000-0000-000037270000}"/>
    <cellStyle name="Date 5 2 2 4 2" xfId="13376" xr:uid="{00000000-0005-0000-0000-000038270000}"/>
    <cellStyle name="Date 5 2 2 4 2 2" xfId="13377" xr:uid="{00000000-0005-0000-0000-000039270000}"/>
    <cellStyle name="Date 5 2 2 4 2 2 2" xfId="13378" xr:uid="{00000000-0005-0000-0000-00003A270000}"/>
    <cellStyle name="Date 5 2 2 4 2 3" xfId="13379" xr:uid="{00000000-0005-0000-0000-00003B270000}"/>
    <cellStyle name="Date 5 2 2 4 3" xfId="13380" xr:uid="{00000000-0005-0000-0000-00003C270000}"/>
    <cellStyle name="Date 5 2 2 4 3 2" xfId="13381" xr:uid="{00000000-0005-0000-0000-00003D270000}"/>
    <cellStyle name="Date 5 2 2 4 4" xfId="13382" xr:uid="{00000000-0005-0000-0000-00003E270000}"/>
    <cellStyle name="Date 5 2 2 4 4 2" xfId="13383" xr:uid="{00000000-0005-0000-0000-00003F270000}"/>
    <cellStyle name="Date 5 2 2 4 5" xfId="13384" xr:uid="{00000000-0005-0000-0000-000040270000}"/>
    <cellStyle name="Date 5 2 2 5" xfId="13385" xr:uid="{00000000-0005-0000-0000-000041270000}"/>
    <cellStyle name="Date 5 2 2 5 2" xfId="13386" xr:uid="{00000000-0005-0000-0000-000042270000}"/>
    <cellStyle name="Date 5 2 2 5 2 2" xfId="13387" xr:uid="{00000000-0005-0000-0000-000043270000}"/>
    <cellStyle name="Date 5 2 2 5 2 2 2" xfId="13388" xr:uid="{00000000-0005-0000-0000-000044270000}"/>
    <cellStyle name="Date 5 2 2 5 2 3" xfId="13389" xr:uid="{00000000-0005-0000-0000-000045270000}"/>
    <cellStyle name="Date 5 2 2 5 3" xfId="13390" xr:uid="{00000000-0005-0000-0000-000046270000}"/>
    <cellStyle name="Date 5 2 2 5 3 2" xfId="13391" xr:uid="{00000000-0005-0000-0000-000047270000}"/>
    <cellStyle name="Date 5 2 2 5 4" xfId="13392" xr:uid="{00000000-0005-0000-0000-000048270000}"/>
    <cellStyle name="Date 5 2 2 5 4 2" xfId="13393" xr:uid="{00000000-0005-0000-0000-000049270000}"/>
    <cellStyle name="Date 5 2 2 5 5" xfId="13394" xr:uid="{00000000-0005-0000-0000-00004A270000}"/>
    <cellStyle name="Date 5 2 2 6" xfId="13395" xr:uid="{00000000-0005-0000-0000-00004B270000}"/>
    <cellStyle name="Date 5 2 2 6 2" xfId="13396" xr:uid="{00000000-0005-0000-0000-00004C270000}"/>
    <cellStyle name="Date 5 2 2 6 2 2" xfId="13397" xr:uid="{00000000-0005-0000-0000-00004D270000}"/>
    <cellStyle name="Date 5 2 2 6 3" xfId="13398" xr:uid="{00000000-0005-0000-0000-00004E270000}"/>
    <cellStyle name="Date 5 2 2 7" xfId="13399" xr:uid="{00000000-0005-0000-0000-00004F270000}"/>
    <cellStyle name="Date 5 2 2 7 2" xfId="13400" xr:uid="{00000000-0005-0000-0000-000050270000}"/>
    <cellStyle name="Date 5 2 2 8" xfId="13401" xr:uid="{00000000-0005-0000-0000-000051270000}"/>
    <cellStyle name="Date 5 2 2 8 2" xfId="13402" xr:uid="{00000000-0005-0000-0000-000052270000}"/>
    <cellStyle name="Date 5 2 2 9" xfId="13403" xr:uid="{00000000-0005-0000-0000-000053270000}"/>
    <cellStyle name="Date 5 2 3" xfId="13404" xr:uid="{00000000-0005-0000-0000-000054270000}"/>
    <cellStyle name="Date 5 2 3 2" xfId="13405" xr:uid="{00000000-0005-0000-0000-000055270000}"/>
    <cellStyle name="Date 5 2 3 2 2" xfId="13406" xr:uid="{00000000-0005-0000-0000-000056270000}"/>
    <cellStyle name="Date 5 2 3 2 2 2" xfId="13407" xr:uid="{00000000-0005-0000-0000-000057270000}"/>
    <cellStyle name="Date 5 2 3 2 2 2 2" xfId="13408" xr:uid="{00000000-0005-0000-0000-000058270000}"/>
    <cellStyle name="Date 5 2 3 2 2 3" xfId="13409" xr:uid="{00000000-0005-0000-0000-000059270000}"/>
    <cellStyle name="Date 5 2 3 2 3" xfId="13410" xr:uid="{00000000-0005-0000-0000-00005A270000}"/>
    <cellStyle name="Date 5 2 3 2 3 2" xfId="13411" xr:uid="{00000000-0005-0000-0000-00005B270000}"/>
    <cellStyle name="Date 5 2 3 2 4" xfId="13412" xr:uid="{00000000-0005-0000-0000-00005C270000}"/>
    <cellStyle name="Date 5 2 3 2 4 2" xfId="13413" xr:uid="{00000000-0005-0000-0000-00005D270000}"/>
    <cellStyle name="Date 5 2 3 2 5" xfId="13414" xr:uid="{00000000-0005-0000-0000-00005E270000}"/>
    <cellStyle name="Date 5 2 3 3" xfId="13415" xr:uid="{00000000-0005-0000-0000-00005F270000}"/>
    <cellStyle name="Date 5 2 3 3 2" xfId="13416" xr:uid="{00000000-0005-0000-0000-000060270000}"/>
    <cellStyle name="Date 5 2 3 3 2 2" xfId="13417" xr:uid="{00000000-0005-0000-0000-000061270000}"/>
    <cellStyle name="Date 5 2 3 3 3" xfId="13418" xr:uid="{00000000-0005-0000-0000-000062270000}"/>
    <cellStyle name="Date 5 2 3 4" xfId="13419" xr:uid="{00000000-0005-0000-0000-000063270000}"/>
    <cellStyle name="Date 5 2 3 4 2" xfId="13420" xr:uid="{00000000-0005-0000-0000-000064270000}"/>
    <cellStyle name="Date 5 2 3 5" xfId="13421" xr:uid="{00000000-0005-0000-0000-000065270000}"/>
    <cellStyle name="Date 5 2 3 5 2" xfId="13422" xr:uid="{00000000-0005-0000-0000-000066270000}"/>
    <cellStyle name="Date 5 2 3 6" xfId="13423" xr:uid="{00000000-0005-0000-0000-000067270000}"/>
    <cellStyle name="Date 5 2 4" xfId="13424" xr:uid="{00000000-0005-0000-0000-000068270000}"/>
    <cellStyle name="Date 5 2 4 2" xfId="13425" xr:uid="{00000000-0005-0000-0000-000069270000}"/>
    <cellStyle name="Date 5 2 4 2 2" xfId="13426" xr:uid="{00000000-0005-0000-0000-00006A270000}"/>
    <cellStyle name="Date 5 2 4 2 2 2" xfId="13427" xr:uid="{00000000-0005-0000-0000-00006B270000}"/>
    <cellStyle name="Date 5 2 4 2 3" xfId="13428" xr:uid="{00000000-0005-0000-0000-00006C270000}"/>
    <cellStyle name="Date 5 2 4 3" xfId="13429" xr:uid="{00000000-0005-0000-0000-00006D270000}"/>
    <cellStyle name="Date 5 2 4 3 2" xfId="13430" xr:uid="{00000000-0005-0000-0000-00006E270000}"/>
    <cellStyle name="Date 5 2 4 4" xfId="13431" xr:uid="{00000000-0005-0000-0000-00006F270000}"/>
    <cellStyle name="Date 5 2 4 4 2" xfId="13432" xr:uid="{00000000-0005-0000-0000-000070270000}"/>
    <cellStyle name="Date 5 2 4 5" xfId="13433" xr:uid="{00000000-0005-0000-0000-000071270000}"/>
    <cellStyle name="Date 5 2 5" xfId="13434" xr:uid="{00000000-0005-0000-0000-000072270000}"/>
    <cellStyle name="Date 5 2 5 2" xfId="13435" xr:uid="{00000000-0005-0000-0000-000073270000}"/>
    <cellStyle name="Date 5 2 6" xfId="13436" xr:uid="{00000000-0005-0000-0000-000074270000}"/>
    <cellStyle name="Date 5 2 6 2" xfId="13437" xr:uid="{00000000-0005-0000-0000-000075270000}"/>
    <cellStyle name="Date 5 2 7" xfId="13438" xr:uid="{00000000-0005-0000-0000-000076270000}"/>
    <cellStyle name="Date 5 2 7 2" xfId="13439" xr:uid="{00000000-0005-0000-0000-000077270000}"/>
    <cellStyle name="Date 5 2 8" xfId="13440" xr:uid="{00000000-0005-0000-0000-000078270000}"/>
    <cellStyle name="Date 5 2 8 2" xfId="13441" xr:uid="{00000000-0005-0000-0000-000079270000}"/>
    <cellStyle name="Date 5 2 9" xfId="13442" xr:uid="{00000000-0005-0000-0000-00007A270000}"/>
    <cellStyle name="Date 5 2 9 2" xfId="13443" xr:uid="{00000000-0005-0000-0000-00007B270000}"/>
    <cellStyle name="Date 5 3" xfId="13444" xr:uid="{00000000-0005-0000-0000-00007C270000}"/>
    <cellStyle name="Date 5 3 2" xfId="13445" xr:uid="{00000000-0005-0000-0000-00007D270000}"/>
    <cellStyle name="Date 5 3 2 2" xfId="13446" xr:uid="{00000000-0005-0000-0000-00007E270000}"/>
    <cellStyle name="Date 5 3 2 2 2" xfId="13447" xr:uid="{00000000-0005-0000-0000-00007F270000}"/>
    <cellStyle name="Date 5 3 2 2 2 2" xfId="13448" xr:uid="{00000000-0005-0000-0000-000080270000}"/>
    <cellStyle name="Date 5 3 2 2 2 2 2" xfId="13449" xr:uid="{00000000-0005-0000-0000-000081270000}"/>
    <cellStyle name="Date 5 3 2 2 2 3" xfId="13450" xr:uid="{00000000-0005-0000-0000-000082270000}"/>
    <cellStyle name="Date 5 3 2 2 3" xfId="13451" xr:uid="{00000000-0005-0000-0000-000083270000}"/>
    <cellStyle name="Date 5 3 2 2 3 2" xfId="13452" xr:uid="{00000000-0005-0000-0000-000084270000}"/>
    <cellStyle name="Date 5 3 2 2 4" xfId="13453" xr:uid="{00000000-0005-0000-0000-000085270000}"/>
    <cellStyle name="Date 5 3 2 2 4 2" xfId="13454" xr:uid="{00000000-0005-0000-0000-000086270000}"/>
    <cellStyle name="Date 5 3 2 2 5" xfId="13455" xr:uid="{00000000-0005-0000-0000-000087270000}"/>
    <cellStyle name="Date 5 3 2 3" xfId="13456" xr:uid="{00000000-0005-0000-0000-000088270000}"/>
    <cellStyle name="Date 5 3 2 3 2" xfId="13457" xr:uid="{00000000-0005-0000-0000-000089270000}"/>
    <cellStyle name="Date 5 3 2 3 2 2" xfId="13458" xr:uid="{00000000-0005-0000-0000-00008A270000}"/>
    <cellStyle name="Date 5 3 2 3 3" xfId="13459" xr:uid="{00000000-0005-0000-0000-00008B270000}"/>
    <cellStyle name="Date 5 3 2 4" xfId="13460" xr:uid="{00000000-0005-0000-0000-00008C270000}"/>
    <cellStyle name="Date 5 3 2 4 2" xfId="13461" xr:uid="{00000000-0005-0000-0000-00008D270000}"/>
    <cellStyle name="Date 5 3 2 5" xfId="13462" xr:uid="{00000000-0005-0000-0000-00008E270000}"/>
    <cellStyle name="Date 5 3 2 5 2" xfId="13463" xr:uid="{00000000-0005-0000-0000-00008F270000}"/>
    <cellStyle name="Date 5 3 2 6" xfId="13464" xr:uid="{00000000-0005-0000-0000-000090270000}"/>
    <cellStyle name="Date 5 3 3" xfId="13465" xr:uid="{00000000-0005-0000-0000-000091270000}"/>
    <cellStyle name="Date 5 3 3 2" xfId="13466" xr:uid="{00000000-0005-0000-0000-000092270000}"/>
    <cellStyle name="Date 5 3 3 2 2" xfId="13467" xr:uid="{00000000-0005-0000-0000-000093270000}"/>
    <cellStyle name="Date 5 3 3 2 2 2" xfId="13468" xr:uid="{00000000-0005-0000-0000-000094270000}"/>
    <cellStyle name="Date 5 3 3 2 2 2 2" xfId="13469" xr:uid="{00000000-0005-0000-0000-000095270000}"/>
    <cellStyle name="Date 5 3 3 2 2 3" xfId="13470" xr:uid="{00000000-0005-0000-0000-000096270000}"/>
    <cellStyle name="Date 5 3 3 2 3" xfId="13471" xr:uid="{00000000-0005-0000-0000-000097270000}"/>
    <cellStyle name="Date 5 3 3 2 3 2" xfId="13472" xr:uid="{00000000-0005-0000-0000-000098270000}"/>
    <cellStyle name="Date 5 3 3 2 4" xfId="13473" xr:uid="{00000000-0005-0000-0000-000099270000}"/>
    <cellStyle name="Date 5 3 3 2 4 2" xfId="13474" xr:uid="{00000000-0005-0000-0000-00009A270000}"/>
    <cellStyle name="Date 5 3 3 2 5" xfId="13475" xr:uid="{00000000-0005-0000-0000-00009B270000}"/>
    <cellStyle name="Date 5 3 3 3" xfId="13476" xr:uid="{00000000-0005-0000-0000-00009C270000}"/>
    <cellStyle name="Date 5 3 3 3 2" xfId="13477" xr:uid="{00000000-0005-0000-0000-00009D270000}"/>
    <cellStyle name="Date 5 3 3 3 2 2" xfId="13478" xr:uid="{00000000-0005-0000-0000-00009E270000}"/>
    <cellStyle name="Date 5 3 3 3 3" xfId="13479" xr:uid="{00000000-0005-0000-0000-00009F270000}"/>
    <cellStyle name="Date 5 3 3 4" xfId="13480" xr:uid="{00000000-0005-0000-0000-0000A0270000}"/>
    <cellStyle name="Date 5 3 3 4 2" xfId="13481" xr:uid="{00000000-0005-0000-0000-0000A1270000}"/>
    <cellStyle name="Date 5 3 3 5" xfId="13482" xr:uid="{00000000-0005-0000-0000-0000A2270000}"/>
    <cellStyle name="Date 5 3 3 5 2" xfId="13483" xr:uid="{00000000-0005-0000-0000-0000A3270000}"/>
    <cellStyle name="Date 5 3 3 6" xfId="13484" xr:uid="{00000000-0005-0000-0000-0000A4270000}"/>
    <cellStyle name="Date 5 3 4" xfId="13485" xr:uid="{00000000-0005-0000-0000-0000A5270000}"/>
    <cellStyle name="Date 5 3 4 2" xfId="13486" xr:uid="{00000000-0005-0000-0000-0000A6270000}"/>
    <cellStyle name="Date 5 3 4 2 2" xfId="13487" xr:uid="{00000000-0005-0000-0000-0000A7270000}"/>
    <cellStyle name="Date 5 3 4 2 2 2" xfId="13488" xr:uid="{00000000-0005-0000-0000-0000A8270000}"/>
    <cellStyle name="Date 5 3 4 2 3" xfId="13489" xr:uid="{00000000-0005-0000-0000-0000A9270000}"/>
    <cellStyle name="Date 5 3 4 3" xfId="13490" xr:uid="{00000000-0005-0000-0000-0000AA270000}"/>
    <cellStyle name="Date 5 3 4 3 2" xfId="13491" xr:uid="{00000000-0005-0000-0000-0000AB270000}"/>
    <cellStyle name="Date 5 3 4 4" xfId="13492" xr:uid="{00000000-0005-0000-0000-0000AC270000}"/>
    <cellStyle name="Date 5 3 4 4 2" xfId="13493" xr:uid="{00000000-0005-0000-0000-0000AD270000}"/>
    <cellStyle name="Date 5 3 4 5" xfId="13494" xr:uid="{00000000-0005-0000-0000-0000AE270000}"/>
    <cellStyle name="Date 5 3 5" xfId="13495" xr:uid="{00000000-0005-0000-0000-0000AF270000}"/>
    <cellStyle name="Date 5 3 5 2" xfId="13496" xr:uid="{00000000-0005-0000-0000-0000B0270000}"/>
    <cellStyle name="Date 5 3 5 2 2" xfId="13497" xr:uid="{00000000-0005-0000-0000-0000B1270000}"/>
    <cellStyle name="Date 5 3 5 2 2 2" xfId="13498" xr:uid="{00000000-0005-0000-0000-0000B2270000}"/>
    <cellStyle name="Date 5 3 5 2 3" xfId="13499" xr:uid="{00000000-0005-0000-0000-0000B3270000}"/>
    <cellStyle name="Date 5 3 5 3" xfId="13500" xr:uid="{00000000-0005-0000-0000-0000B4270000}"/>
    <cellStyle name="Date 5 3 5 3 2" xfId="13501" xr:uid="{00000000-0005-0000-0000-0000B5270000}"/>
    <cellStyle name="Date 5 3 5 4" xfId="13502" xr:uid="{00000000-0005-0000-0000-0000B6270000}"/>
    <cellStyle name="Date 5 3 5 4 2" xfId="13503" xr:uid="{00000000-0005-0000-0000-0000B7270000}"/>
    <cellStyle name="Date 5 3 5 5" xfId="13504" xr:uid="{00000000-0005-0000-0000-0000B8270000}"/>
    <cellStyle name="Date 5 3 6" xfId="13505" xr:uid="{00000000-0005-0000-0000-0000B9270000}"/>
    <cellStyle name="Date 5 3 6 2" xfId="13506" xr:uid="{00000000-0005-0000-0000-0000BA270000}"/>
    <cellStyle name="Date 5 3 7" xfId="13507" xr:uid="{00000000-0005-0000-0000-0000BB270000}"/>
    <cellStyle name="Date 5 3 7 2" xfId="13508" xr:uid="{00000000-0005-0000-0000-0000BC270000}"/>
    <cellStyle name="Date 5 3 8" xfId="13509" xr:uid="{00000000-0005-0000-0000-0000BD270000}"/>
    <cellStyle name="Date 5 4" xfId="13510" xr:uid="{00000000-0005-0000-0000-0000BE270000}"/>
    <cellStyle name="Date 5 4 2" xfId="13511" xr:uid="{00000000-0005-0000-0000-0000BF270000}"/>
    <cellStyle name="Date 5 4 2 2" xfId="13512" xr:uid="{00000000-0005-0000-0000-0000C0270000}"/>
    <cellStyle name="Date 5 4 2 2 2" xfId="13513" xr:uid="{00000000-0005-0000-0000-0000C1270000}"/>
    <cellStyle name="Date 5 4 2 2 2 2" xfId="13514" xr:uid="{00000000-0005-0000-0000-0000C2270000}"/>
    <cellStyle name="Date 5 4 2 2 3" xfId="13515" xr:uid="{00000000-0005-0000-0000-0000C3270000}"/>
    <cellStyle name="Date 5 4 2 3" xfId="13516" xr:uid="{00000000-0005-0000-0000-0000C4270000}"/>
    <cellStyle name="Date 5 4 2 3 2" xfId="13517" xr:uid="{00000000-0005-0000-0000-0000C5270000}"/>
    <cellStyle name="Date 5 4 2 4" xfId="13518" xr:uid="{00000000-0005-0000-0000-0000C6270000}"/>
    <cellStyle name="Date 5 4 2 4 2" xfId="13519" xr:uid="{00000000-0005-0000-0000-0000C7270000}"/>
    <cellStyle name="Date 5 4 2 5" xfId="13520" xr:uid="{00000000-0005-0000-0000-0000C8270000}"/>
    <cellStyle name="Date 5 4 3" xfId="13521" xr:uid="{00000000-0005-0000-0000-0000C9270000}"/>
    <cellStyle name="Date 5 4 3 2" xfId="13522" xr:uid="{00000000-0005-0000-0000-0000CA270000}"/>
    <cellStyle name="Date 5 4 3 2 2" xfId="13523" xr:uid="{00000000-0005-0000-0000-0000CB270000}"/>
    <cellStyle name="Date 5 4 3 3" xfId="13524" xr:uid="{00000000-0005-0000-0000-0000CC270000}"/>
    <cellStyle name="Date 5 4 4" xfId="13525" xr:uid="{00000000-0005-0000-0000-0000CD270000}"/>
    <cellStyle name="Date 5 4 4 2" xfId="13526" xr:uid="{00000000-0005-0000-0000-0000CE270000}"/>
    <cellStyle name="Date 5 4 5" xfId="13527" xr:uid="{00000000-0005-0000-0000-0000CF270000}"/>
    <cellStyle name="Date 5 4 5 2" xfId="13528" xr:uid="{00000000-0005-0000-0000-0000D0270000}"/>
    <cellStyle name="Date 5 4 6" xfId="13529" xr:uid="{00000000-0005-0000-0000-0000D1270000}"/>
    <cellStyle name="Date 5 5" xfId="13530" xr:uid="{00000000-0005-0000-0000-0000D2270000}"/>
    <cellStyle name="Date 5 5 2" xfId="13531" xr:uid="{00000000-0005-0000-0000-0000D3270000}"/>
    <cellStyle name="Date 5 5 2 2" xfId="13532" xr:uid="{00000000-0005-0000-0000-0000D4270000}"/>
    <cellStyle name="Date 5 5 2 2 2" xfId="13533" xr:uid="{00000000-0005-0000-0000-0000D5270000}"/>
    <cellStyle name="Date 5 5 2 3" xfId="13534" xr:uid="{00000000-0005-0000-0000-0000D6270000}"/>
    <cellStyle name="Date 5 5 3" xfId="13535" xr:uid="{00000000-0005-0000-0000-0000D7270000}"/>
    <cellStyle name="Date 5 5 3 2" xfId="13536" xr:uid="{00000000-0005-0000-0000-0000D8270000}"/>
    <cellStyle name="Date 5 5 4" xfId="13537" xr:uid="{00000000-0005-0000-0000-0000D9270000}"/>
    <cellStyle name="Date 5 5 4 2" xfId="13538" xr:uid="{00000000-0005-0000-0000-0000DA270000}"/>
    <cellStyle name="Date 5 5 5" xfId="13539" xr:uid="{00000000-0005-0000-0000-0000DB270000}"/>
    <cellStyle name="Date 5 6" xfId="13540" xr:uid="{00000000-0005-0000-0000-0000DC270000}"/>
    <cellStyle name="Date 5 6 2" xfId="13541" xr:uid="{00000000-0005-0000-0000-0000DD270000}"/>
    <cellStyle name="Date 5 7" xfId="13542" xr:uid="{00000000-0005-0000-0000-0000DE270000}"/>
    <cellStyle name="Date 5 7 2" xfId="13543" xr:uid="{00000000-0005-0000-0000-0000DF270000}"/>
    <cellStyle name="Date 5 8" xfId="13544" xr:uid="{00000000-0005-0000-0000-0000E0270000}"/>
    <cellStyle name="Date 5 8 2" xfId="13545" xr:uid="{00000000-0005-0000-0000-0000E1270000}"/>
    <cellStyle name="Date 5 9" xfId="13546" xr:uid="{00000000-0005-0000-0000-0000E2270000}"/>
    <cellStyle name="Date 6" xfId="548" xr:uid="{00000000-0005-0000-0000-0000E3270000}"/>
    <cellStyle name="Date 6 10" xfId="13547" xr:uid="{00000000-0005-0000-0000-0000E4270000}"/>
    <cellStyle name="Date 6 2" xfId="13548" xr:uid="{00000000-0005-0000-0000-0000E5270000}"/>
    <cellStyle name="Date 6 2 10" xfId="13549" xr:uid="{00000000-0005-0000-0000-0000E6270000}"/>
    <cellStyle name="Date 6 2 2" xfId="13550" xr:uid="{00000000-0005-0000-0000-0000E7270000}"/>
    <cellStyle name="Date 6 2 2 2" xfId="13551" xr:uid="{00000000-0005-0000-0000-0000E8270000}"/>
    <cellStyle name="Date 6 2 2 2 2" xfId="13552" xr:uid="{00000000-0005-0000-0000-0000E9270000}"/>
    <cellStyle name="Date 6 2 2 2 2 2" xfId="13553" xr:uid="{00000000-0005-0000-0000-0000EA270000}"/>
    <cellStyle name="Date 6 2 2 2 2 2 2" xfId="13554" xr:uid="{00000000-0005-0000-0000-0000EB270000}"/>
    <cellStyle name="Date 6 2 2 2 2 2 2 2" xfId="13555" xr:uid="{00000000-0005-0000-0000-0000EC270000}"/>
    <cellStyle name="Date 6 2 2 2 2 2 3" xfId="13556" xr:uid="{00000000-0005-0000-0000-0000ED270000}"/>
    <cellStyle name="Date 6 2 2 2 2 3" xfId="13557" xr:uid="{00000000-0005-0000-0000-0000EE270000}"/>
    <cellStyle name="Date 6 2 2 2 2 3 2" xfId="13558" xr:uid="{00000000-0005-0000-0000-0000EF270000}"/>
    <cellStyle name="Date 6 2 2 2 2 4" xfId="13559" xr:uid="{00000000-0005-0000-0000-0000F0270000}"/>
    <cellStyle name="Date 6 2 2 2 2 4 2" xfId="13560" xr:uid="{00000000-0005-0000-0000-0000F1270000}"/>
    <cellStyle name="Date 6 2 2 2 2 5" xfId="13561" xr:uid="{00000000-0005-0000-0000-0000F2270000}"/>
    <cellStyle name="Date 6 2 2 2 3" xfId="13562" xr:uid="{00000000-0005-0000-0000-0000F3270000}"/>
    <cellStyle name="Date 6 2 2 2 3 2" xfId="13563" xr:uid="{00000000-0005-0000-0000-0000F4270000}"/>
    <cellStyle name="Date 6 2 2 2 3 2 2" xfId="13564" xr:uid="{00000000-0005-0000-0000-0000F5270000}"/>
    <cellStyle name="Date 6 2 2 2 3 3" xfId="13565" xr:uid="{00000000-0005-0000-0000-0000F6270000}"/>
    <cellStyle name="Date 6 2 2 2 4" xfId="13566" xr:uid="{00000000-0005-0000-0000-0000F7270000}"/>
    <cellStyle name="Date 6 2 2 2 4 2" xfId="13567" xr:uid="{00000000-0005-0000-0000-0000F8270000}"/>
    <cellStyle name="Date 6 2 2 2 5" xfId="13568" xr:uid="{00000000-0005-0000-0000-0000F9270000}"/>
    <cellStyle name="Date 6 2 2 2 5 2" xfId="13569" xr:uid="{00000000-0005-0000-0000-0000FA270000}"/>
    <cellStyle name="Date 6 2 2 2 6" xfId="13570" xr:uid="{00000000-0005-0000-0000-0000FB270000}"/>
    <cellStyle name="Date 6 2 2 3" xfId="13571" xr:uid="{00000000-0005-0000-0000-0000FC270000}"/>
    <cellStyle name="Date 6 2 2 3 2" xfId="13572" xr:uid="{00000000-0005-0000-0000-0000FD270000}"/>
    <cellStyle name="Date 6 2 2 3 2 2" xfId="13573" xr:uid="{00000000-0005-0000-0000-0000FE270000}"/>
    <cellStyle name="Date 6 2 2 3 2 2 2" xfId="13574" xr:uid="{00000000-0005-0000-0000-0000FF270000}"/>
    <cellStyle name="Date 6 2 2 3 2 2 2 2" xfId="13575" xr:uid="{00000000-0005-0000-0000-000000280000}"/>
    <cellStyle name="Date 6 2 2 3 2 2 3" xfId="13576" xr:uid="{00000000-0005-0000-0000-000001280000}"/>
    <cellStyle name="Date 6 2 2 3 2 3" xfId="13577" xr:uid="{00000000-0005-0000-0000-000002280000}"/>
    <cellStyle name="Date 6 2 2 3 2 3 2" xfId="13578" xr:uid="{00000000-0005-0000-0000-000003280000}"/>
    <cellStyle name="Date 6 2 2 3 2 4" xfId="13579" xr:uid="{00000000-0005-0000-0000-000004280000}"/>
    <cellStyle name="Date 6 2 2 3 2 4 2" xfId="13580" xr:uid="{00000000-0005-0000-0000-000005280000}"/>
    <cellStyle name="Date 6 2 2 3 2 5" xfId="13581" xr:uid="{00000000-0005-0000-0000-000006280000}"/>
    <cellStyle name="Date 6 2 2 3 3" xfId="13582" xr:uid="{00000000-0005-0000-0000-000007280000}"/>
    <cellStyle name="Date 6 2 2 3 3 2" xfId="13583" xr:uid="{00000000-0005-0000-0000-000008280000}"/>
    <cellStyle name="Date 6 2 2 3 3 2 2" xfId="13584" xr:uid="{00000000-0005-0000-0000-000009280000}"/>
    <cellStyle name="Date 6 2 2 3 3 3" xfId="13585" xr:uid="{00000000-0005-0000-0000-00000A280000}"/>
    <cellStyle name="Date 6 2 2 3 4" xfId="13586" xr:uid="{00000000-0005-0000-0000-00000B280000}"/>
    <cellStyle name="Date 6 2 2 3 4 2" xfId="13587" xr:uid="{00000000-0005-0000-0000-00000C280000}"/>
    <cellStyle name="Date 6 2 2 3 5" xfId="13588" xr:uid="{00000000-0005-0000-0000-00000D280000}"/>
    <cellStyle name="Date 6 2 2 3 5 2" xfId="13589" xr:uid="{00000000-0005-0000-0000-00000E280000}"/>
    <cellStyle name="Date 6 2 2 3 6" xfId="13590" xr:uid="{00000000-0005-0000-0000-00000F280000}"/>
    <cellStyle name="Date 6 2 2 4" xfId="13591" xr:uid="{00000000-0005-0000-0000-000010280000}"/>
    <cellStyle name="Date 6 2 2 4 2" xfId="13592" xr:uid="{00000000-0005-0000-0000-000011280000}"/>
    <cellStyle name="Date 6 2 2 4 2 2" xfId="13593" xr:uid="{00000000-0005-0000-0000-000012280000}"/>
    <cellStyle name="Date 6 2 2 4 2 2 2" xfId="13594" xr:uid="{00000000-0005-0000-0000-000013280000}"/>
    <cellStyle name="Date 6 2 2 4 2 3" xfId="13595" xr:uid="{00000000-0005-0000-0000-000014280000}"/>
    <cellStyle name="Date 6 2 2 4 3" xfId="13596" xr:uid="{00000000-0005-0000-0000-000015280000}"/>
    <cellStyle name="Date 6 2 2 4 3 2" xfId="13597" xr:uid="{00000000-0005-0000-0000-000016280000}"/>
    <cellStyle name="Date 6 2 2 4 4" xfId="13598" xr:uid="{00000000-0005-0000-0000-000017280000}"/>
    <cellStyle name="Date 6 2 2 4 4 2" xfId="13599" xr:uid="{00000000-0005-0000-0000-000018280000}"/>
    <cellStyle name="Date 6 2 2 4 5" xfId="13600" xr:uid="{00000000-0005-0000-0000-000019280000}"/>
    <cellStyle name="Date 6 2 2 5" xfId="13601" xr:uid="{00000000-0005-0000-0000-00001A280000}"/>
    <cellStyle name="Date 6 2 2 5 2" xfId="13602" xr:uid="{00000000-0005-0000-0000-00001B280000}"/>
    <cellStyle name="Date 6 2 2 5 2 2" xfId="13603" xr:uid="{00000000-0005-0000-0000-00001C280000}"/>
    <cellStyle name="Date 6 2 2 5 2 2 2" xfId="13604" xr:uid="{00000000-0005-0000-0000-00001D280000}"/>
    <cellStyle name="Date 6 2 2 5 2 3" xfId="13605" xr:uid="{00000000-0005-0000-0000-00001E280000}"/>
    <cellStyle name="Date 6 2 2 5 3" xfId="13606" xr:uid="{00000000-0005-0000-0000-00001F280000}"/>
    <cellStyle name="Date 6 2 2 5 3 2" xfId="13607" xr:uid="{00000000-0005-0000-0000-000020280000}"/>
    <cellStyle name="Date 6 2 2 5 4" xfId="13608" xr:uid="{00000000-0005-0000-0000-000021280000}"/>
    <cellStyle name="Date 6 2 2 5 4 2" xfId="13609" xr:uid="{00000000-0005-0000-0000-000022280000}"/>
    <cellStyle name="Date 6 2 2 5 5" xfId="13610" xr:uid="{00000000-0005-0000-0000-000023280000}"/>
    <cellStyle name="Date 6 2 2 6" xfId="13611" xr:uid="{00000000-0005-0000-0000-000024280000}"/>
    <cellStyle name="Date 6 2 2 6 2" xfId="13612" xr:uid="{00000000-0005-0000-0000-000025280000}"/>
    <cellStyle name="Date 6 2 2 6 2 2" xfId="13613" xr:uid="{00000000-0005-0000-0000-000026280000}"/>
    <cellStyle name="Date 6 2 2 6 3" xfId="13614" xr:uid="{00000000-0005-0000-0000-000027280000}"/>
    <cellStyle name="Date 6 2 2 7" xfId="13615" xr:uid="{00000000-0005-0000-0000-000028280000}"/>
    <cellStyle name="Date 6 2 2 7 2" xfId="13616" xr:uid="{00000000-0005-0000-0000-000029280000}"/>
    <cellStyle name="Date 6 2 2 8" xfId="13617" xr:uid="{00000000-0005-0000-0000-00002A280000}"/>
    <cellStyle name="Date 6 2 2 8 2" xfId="13618" xr:uid="{00000000-0005-0000-0000-00002B280000}"/>
    <cellStyle name="Date 6 2 2 9" xfId="13619" xr:uid="{00000000-0005-0000-0000-00002C280000}"/>
    <cellStyle name="Date 6 2 3" xfId="13620" xr:uid="{00000000-0005-0000-0000-00002D280000}"/>
    <cellStyle name="Date 6 2 3 2" xfId="13621" xr:uid="{00000000-0005-0000-0000-00002E280000}"/>
    <cellStyle name="Date 6 2 3 2 2" xfId="13622" xr:uid="{00000000-0005-0000-0000-00002F280000}"/>
    <cellStyle name="Date 6 2 3 2 2 2" xfId="13623" xr:uid="{00000000-0005-0000-0000-000030280000}"/>
    <cellStyle name="Date 6 2 3 2 2 2 2" xfId="13624" xr:uid="{00000000-0005-0000-0000-000031280000}"/>
    <cellStyle name="Date 6 2 3 2 2 3" xfId="13625" xr:uid="{00000000-0005-0000-0000-000032280000}"/>
    <cellStyle name="Date 6 2 3 2 3" xfId="13626" xr:uid="{00000000-0005-0000-0000-000033280000}"/>
    <cellStyle name="Date 6 2 3 2 3 2" xfId="13627" xr:uid="{00000000-0005-0000-0000-000034280000}"/>
    <cellStyle name="Date 6 2 3 2 4" xfId="13628" xr:uid="{00000000-0005-0000-0000-000035280000}"/>
    <cellStyle name="Date 6 2 3 2 4 2" xfId="13629" xr:uid="{00000000-0005-0000-0000-000036280000}"/>
    <cellStyle name="Date 6 2 3 2 5" xfId="13630" xr:uid="{00000000-0005-0000-0000-000037280000}"/>
    <cellStyle name="Date 6 2 3 3" xfId="13631" xr:uid="{00000000-0005-0000-0000-000038280000}"/>
    <cellStyle name="Date 6 2 3 3 2" xfId="13632" xr:uid="{00000000-0005-0000-0000-000039280000}"/>
    <cellStyle name="Date 6 2 3 3 2 2" xfId="13633" xr:uid="{00000000-0005-0000-0000-00003A280000}"/>
    <cellStyle name="Date 6 2 3 3 3" xfId="13634" xr:uid="{00000000-0005-0000-0000-00003B280000}"/>
    <cellStyle name="Date 6 2 3 4" xfId="13635" xr:uid="{00000000-0005-0000-0000-00003C280000}"/>
    <cellStyle name="Date 6 2 3 4 2" xfId="13636" xr:uid="{00000000-0005-0000-0000-00003D280000}"/>
    <cellStyle name="Date 6 2 3 5" xfId="13637" xr:uid="{00000000-0005-0000-0000-00003E280000}"/>
    <cellStyle name="Date 6 2 3 5 2" xfId="13638" xr:uid="{00000000-0005-0000-0000-00003F280000}"/>
    <cellStyle name="Date 6 2 3 6" xfId="13639" xr:uid="{00000000-0005-0000-0000-000040280000}"/>
    <cellStyle name="Date 6 2 4" xfId="13640" xr:uid="{00000000-0005-0000-0000-000041280000}"/>
    <cellStyle name="Date 6 2 4 2" xfId="13641" xr:uid="{00000000-0005-0000-0000-000042280000}"/>
    <cellStyle name="Date 6 2 4 2 2" xfId="13642" xr:uid="{00000000-0005-0000-0000-000043280000}"/>
    <cellStyle name="Date 6 2 4 2 2 2" xfId="13643" xr:uid="{00000000-0005-0000-0000-000044280000}"/>
    <cellStyle name="Date 6 2 4 2 3" xfId="13644" xr:uid="{00000000-0005-0000-0000-000045280000}"/>
    <cellStyle name="Date 6 2 4 3" xfId="13645" xr:uid="{00000000-0005-0000-0000-000046280000}"/>
    <cellStyle name="Date 6 2 4 3 2" xfId="13646" xr:uid="{00000000-0005-0000-0000-000047280000}"/>
    <cellStyle name="Date 6 2 4 4" xfId="13647" xr:uid="{00000000-0005-0000-0000-000048280000}"/>
    <cellStyle name="Date 6 2 4 4 2" xfId="13648" xr:uid="{00000000-0005-0000-0000-000049280000}"/>
    <cellStyle name="Date 6 2 4 5" xfId="13649" xr:uid="{00000000-0005-0000-0000-00004A280000}"/>
    <cellStyle name="Date 6 2 5" xfId="13650" xr:uid="{00000000-0005-0000-0000-00004B280000}"/>
    <cellStyle name="Date 6 2 5 2" xfId="13651" xr:uid="{00000000-0005-0000-0000-00004C280000}"/>
    <cellStyle name="Date 6 2 6" xfId="13652" xr:uid="{00000000-0005-0000-0000-00004D280000}"/>
    <cellStyle name="Date 6 2 6 2" xfId="13653" xr:uid="{00000000-0005-0000-0000-00004E280000}"/>
    <cellStyle name="Date 6 2 7" xfId="13654" xr:uid="{00000000-0005-0000-0000-00004F280000}"/>
    <cellStyle name="Date 6 2 7 2" xfId="13655" xr:uid="{00000000-0005-0000-0000-000050280000}"/>
    <cellStyle name="Date 6 2 8" xfId="13656" xr:uid="{00000000-0005-0000-0000-000051280000}"/>
    <cellStyle name="Date 6 2 8 2" xfId="13657" xr:uid="{00000000-0005-0000-0000-000052280000}"/>
    <cellStyle name="Date 6 2 9" xfId="13658" xr:uid="{00000000-0005-0000-0000-000053280000}"/>
    <cellStyle name="Date 6 2 9 2" xfId="13659" xr:uid="{00000000-0005-0000-0000-000054280000}"/>
    <cellStyle name="Date 6 3" xfId="13660" xr:uid="{00000000-0005-0000-0000-000055280000}"/>
    <cellStyle name="Date 6 3 2" xfId="13661" xr:uid="{00000000-0005-0000-0000-000056280000}"/>
    <cellStyle name="Date 6 3 2 2" xfId="13662" xr:uid="{00000000-0005-0000-0000-000057280000}"/>
    <cellStyle name="Date 6 3 2 2 2" xfId="13663" xr:uid="{00000000-0005-0000-0000-000058280000}"/>
    <cellStyle name="Date 6 3 2 2 2 2" xfId="13664" xr:uid="{00000000-0005-0000-0000-000059280000}"/>
    <cellStyle name="Date 6 3 2 2 2 2 2" xfId="13665" xr:uid="{00000000-0005-0000-0000-00005A280000}"/>
    <cellStyle name="Date 6 3 2 2 2 3" xfId="13666" xr:uid="{00000000-0005-0000-0000-00005B280000}"/>
    <cellStyle name="Date 6 3 2 2 3" xfId="13667" xr:uid="{00000000-0005-0000-0000-00005C280000}"/>
    <cellStyle name="Date 6 3 2 2 3 2" xfId="13668" xr:uid="{00000000-0005-0000-0000-00005D280000}"/>
    <cellStyle name="Date 6 3 2 2 4" xfId="13669" xr:uid="{00000000-0005-0000-0000-00005E280000}"/>
    <cellStyle name="Date 6 3 2 2 4 2" xfId="13670" xr:uid="{00000000-0005-0000-0000-00005F280000}"/>
    <cellStyle name="Date 6 3 2 2 5" xfId="13671" xr:uid="{00000000-0005-0000-0000-000060280000}"/>
    <cellStyle name="Date 6 3 2 3" xfId="13672" xr:uid="{00000000-0005-0000-0000-000061280000}"/>
    <cellStyle name="Date 6 3 2 3 2" xfId="13673" xr:uid="{00000000-0005-0000-0000-000062280000}"/>
    <cellStyle name="Date 6 3 2 3 2 2" xfId="13674" xr:uid="{00000000-0005-0000-0000-000063280000}"/>
    <cellStyle name="Date 6 3 2 3 3" xfId="13675" xr:uid="{00000000-0005-0000-0000-000064280000}"/>
    <cellStyle name="Date 6 3 2 4" xfId="13676" xr:uid="{00000000-0005-0000-0000-000065280000}"/>
    <cellStyle name="Date 6 3 2 4 2" xfId="13677" xr:uid="{00000000-0005-0000-0000-000066280000}"/>
    <cellStyle name="Date 6 3 2 5" xfId="13678" xr:uid="{00000000-0005-0000-0000-000067280000}"/>
    <cellStyle name="Date 6 3 2 5 2" xfId="13679" xr:uid="{00000000-0005-0000-0000-000068280000}"/>
    <cellStyle name="Date 6 3 2 6" xfId="13680" xr:uid="{00000000-0005-0000-0000-000069280000}"/>
    <cellStyle name="Date 6 3 3" xfId="13681" xr:uid="{00000000-0005-0000-0000-00006A280000}"/>
    <cellStyle name="Date 6 3 3 2" xfId="13682" xr:uid="{00000000-0005-0000-0000-00006B280000}"/>
    <cellStyle name="Date 6 3 3 2 2" xfId="13683" xr:uid="{00000000-0005-0000-0000-00006C280000}"/>
    <cellStyle name="Date 6 3 3 2 2 2" xfId="13684" xr:uid="{00000000-0005-0000-0000-00006D280000}"/>
    <cellStyle name="Date 6 3 3 2 2 2 2" xfId="13685" xr:uid="{00000000-0005-0000-0000-00006E280000}"/>
    <cellStyle name="Date 6 3 3 2 2 3" xfId="13686" xr:uid="{00000000-0005-0000-0000-00006F280000}"/>
    <cellStyle name="Date 6 3 3 2 3" xfId="13687" xr:uid="{00000000-0005-0000-0000-000070280000}"/>
    <cellStyle name="Date 6 3 3 2 3 2" xfId="13688" xr:uid="{00000000-0005-0000-0000-000071280000}"/>
    <cellStyle name="Date 6 3 3 2 4" xfId="13689" xr:uid="{00000000-0005-0000-0000-000072280000}"/>
    <cellStyle name="Date 6 3 3 2 4 2" xfId="13690" xr:uid="{00000000-0005-0000-0000-000073280000}"/>
    <cellStyle name="Date 6 3 3 2 5" xfId="13691" xr:uid="{00000000-0005-0000-0000-000074280000}"/>
    <cellStyle name="Date 6 3 3 3" xfId="13692" xr:uid="{00000000-0005-0000-0000-000075280000}"/>
    <cellStyle name="Date 6 3 3 3 2" xfId="13693" xr:uid="{00000000-0005-0000-0000-000076280000}"/>
    <cellStyle name="Date 6 3 3 3 2 2" xfId="13694" xr:uid="{00000000-0005-0000-0000-000077280000}"/>
    <cellStyle name="Date 6 3 3 3 3" xfId="13695" xr:uid="{00000000-0005-0000-0000-000078280000}"/>
    <cellStyle name="Date 6 3 3 4" xfId="13696" xr:uid="{00000000-0005-0000-0000-000079280000}"/>
    <cellStyle name="Date 6 3 3 4 2" xfId="13697" xr:uid="{00000000-0005-0000-0000-00007A280000}"/>
    <cellStyle name="Date 6 3 3 5" xfId="13698" xr:uid="{00000000-0005-0000-0000-00007B280000}"/>
    <cellStyle name="Date 6 3 3 5 2" xfId="13699" xr:uid="{00000000-0005-0000-0000-00007C280000}"/>
    <cellStyle name="Date 6 3 3 6" xfId="13700" xr:uid="{00000000-0005-0000-0000-00007D280000}"/>
    <cellStyle name="Date 6 3 4" xfId="13701" xr:uid="{00000000-0005-0000-0000-00007E280000}"/>
    <cellStyle name="Date 6 3 4 2" xfId="13702" xr:uid="{00000000-0005-0000-0000-00007F280000}"/>
    <cellStyle name="Date 6 3 4 2 2" xfId="13703" xr:uid="{00000000-0005-0000-0000-000080280000}"/>
    <cellStyle name="Date 6 3 4 2 2 2" xfId="13704" xr:uid="{00000000-0005-0000-0000-000081280000}"/>
    <cellStyle name="Date 6 3 4 2 3" xfId="13705" xr:uid="{00000000-0005-0000-0000-000082280000}"/>
    <cellStyle name="Date 6 3 4 3" xfId="13706" xr:uid="{00000000-0005-0000-0000-000083280000}"/>
    <cellStyle name="Date 6 3 4 3 2" xfId="13707" xr:uid="{00000000-0005-0000-0000-000084280000}"/>
    <cellStyle name="Date 6 3 4 4" xfId="13708" xr:uid="{00000000-0005-0000-0000-000085280000}"/>
    <cellStyle name="Date 6 3 4 4 2" xfId="13709" xr:uid="{00000000-0005-0000-0000-000086280000}"/>
    <cellStyle name="Date 6 3 4 5" xfId="13710" xr:uid="{00000000-0005-0000-0000-000087280000}"/>
    <cellStyle name="Date 6 3 5" xfId="13711" xr:uid="{00000000-0005-0000-0000-000088280000}"/>
    <cellStyle name="Date 6 3 5 2" xfId="13712" xr:uid="{00000000-0005-0000-0000-000089280000}"/>
    <cellStyle name="Date 6 3 5 2 2" xfId="13713" xr:uid="{00000000-0005-0000-0000-00008A280000}"/>
    <cellStyle name="Date 6 3 5 2 2 2" xfId="13714" xr:uid="{00000000-0005-0000-0000-00008B280000}"/>
    <cellStyle name="Date 6 3 5 2 3" xfId="13715" xr:uid="{00000000-0005-0000-0000-00008C280000}"/>
    <cellStyle name="Date 6 3 5 3" xfId="13716" xr:uid="{00000000-0005-0000-0000-00008D280000}"/>
    <cellStyle name="Date 6 3 5 3 2" xfId="13717" xr:uid="{00000000-0005-0000-0000-00008E280000}"/>
    <cellStyle name="Date 6 3 5 4" xfId="13718" xr:uid="{00000000-0005-0000-0000-00008F280000}"/>
    <cellStyle name="Date 6 3 5 4 2" xfId="13719" xr:uid="{00000000-0005-0000-0000-000090280000}"/>
    <cellStyle name="Date 6 3 5 5" xfId="13720" xr:uid="{00000000-0005-0000-0000-000091280000}"/>
    <cellStyle name="Date 6 3 6" xfId="13721" xr:uid="{00000000-0005-0000-0000-000092280000}"/>
    <cellStyle name="Date 6 3 6 2" xfId="13722" xr:uid="{00000000-0005-0000-0000-000093280000}"/>
    <cellStyle name="Date 6 3 7" xfId="13723" xr:uid="{00000000-0005-0000-0000-000094280000}"/>
    <cellStyle name="Date 6 3 7 2" xfId="13724" xr:uid="{00000000-0005-0000-0000-000095280000}"/>
    <cellStyle name="Date 6 3 8" xfId="13725" xr:uid="{00000000-0005-0000-0000-000096280000}"/>
    <cellStyle name="Date 6 4" xfId="13726" xr:uid="{00000000-0005-0000-0000-000097280000}"/>
    <cellStyle name="Date 6 4 2" xfId="13727" xr:uid="{00000000-0005-0000-0000-000098280000}"/>
    <cellStyle name="Date 6 4 2 2" xfId="13728" xr:uid="{00000000-0005-0000-0000-000099280000}"/>
    <cellStyle name="Date 6 4 2 2 2" xfId="13729" xr:uid="{00000000-0005-0000-0000-00009A280000}"/>
    <cellStyle name="Date 6 4 2 2 2 2" xfId="13730" xr:uid="{00000000-0005-0000-0000-00009B280000}"/>
    <cellStyle name="Date 6 4 2 2 3" xfId="13731" xr:uid="{00000000-0005-0000-0000-00009C280000}"/>
    <cellStyle name="Date 6 4 2 3" xfId="13732" xr:uid="{00000000-0005-0000-0000-00009D280000}"/>
    <cellStyle name="Date 6 4 2 3 2" xfId="13733" xr:uid="{00000000-0005-0000-0000-00009E280000}"/>
    <cellStyle name="Date 6 4 2 4" xfId="13734" xr:uid="{00000000-0005-0000-0000-00009F280000}"/>
    <cellStyle name="Date 6 4 2 4 2" xfId="13735" xr:uid="{00000000-0005-0000-0000-0000A0280000}"/>
    <cellStyle name="Date 6 4 2 5" xfId="13736" xr:uid="{00000000-0005-0000-0000-0000A1280000}"/>
    <cellStyle name="Date 6 4 3" xfId="13737" xr:uid="{00000000-0005-0000-0000-0000A2280000}"/>
    <cellStyle name="Date 6 4 3 2" xfId="13738" xr:uid="{00000000-0005-0000-0000-0000A3280000}"/>
    <cellStyle name="Date 6 4 3 2 2" xfId="13739" xr:uid="{00000000-0005-0000-0000-0000A4280000}"/>
    <cellStyle name="Date 6 4 3 3" xfId="13740" xr:uid="{00000000-0005-0000-0000-0000A5280000}"/>
    <cellStyle name="Date 6 4 4" xfId="13741" xr:uid="{00000000-0005-0000-0000-0000A6280000}"/>
    <cellStyle name="Date 6 4 4 2" xfId="13742" xr:uid="{00000000-0005-0000-0000-0000A7280000}"/>
    <cellStyle name="Date 6 4 5" xfId="13743" xr:uid="{00000000-0005-0000-0000-0000A8280000}"/>
    <cellStyle name="Date 6 4 5 2" xfId="13744" xr:uid="{00000000-0005-0000-0000-0000A9280000}"/>
    <cellStyle name="Date 6 4 6" xfId="13745" xr:uid="{00000000-0005-0000-0000-0000AA280000}"/>
    <cellStyle name="Date 6 5" xfId="13746" xr:uid="{00000000-0005-0000-0000-0000AB280000}"/>
    <cellStyle name="Date 6 5 2" xfId="13747" xr:uid="{00000000-0005-0000-0000-0000AC280000}"/>
    <cellStyle name="Date 6 5 2 2" xfId="13748" xr:uid="{00000000-0005-0000-0000-0000AD280000}"/>
    <cellStyle name="Date 6 5 2 2 2" xfId="13749" xr:uid="{00000000-0005-0000-0000-0000AE280000}"/>
    <cellStyle name="Date 6 5 2 3" xfId="13750" xr:uid="{00000000-0005-0000-0000-0000AF280000}"/>
    <cellStyle name="Date 6 5 3" xfId="13751" xr:uid="{00000000-0005-0000-0000-0000B0280000}"/>
    <cellStyle name="Date 6 5 3 2" xfId="13752" xr:uid="{00000000-0005-0000-0000-0000B1280000}"/>
    <cellStyle name="Date 6 5 4" xfId="13753" xr:uid="{00000000-0005-0000-0000-0000B2280000}"/>
    <cellStyle name="Date 6 5 4 2" xfId="13754" xr:uid="{00000000-0005-0000-0000-0000B3280000}"/>
    <cellStyle name="Date 6 5 5" xfId="13755" xr:uid="{00000000-0005-0000-0000-0000B4280000}"/>
    <cellStyle name="Date 6 6" xfId="13756" xr:uid="{00000000-0005-0000-0000-0000B5280000}"/>
    <cellStyle name="Date 6 6 2" xfId="13757" xr:uid="{00000000-0005-0000-0000-0000B6280000}"/>
    <cellStyle name="Date 6 7" xfId="13758" xr:uid="{00000000-0005-0000-0000-0000B7280000}"/>
    <cellStyle name="Date 6 7 2" xfId="13759" xr:uid="{00000000-0005-0000-0000-0000B8280000}"/>
    <cellStyle name="Date 6 8" xfId="13760" xr:uid="{00000000-0005-0000-0000-0000B9280000}"/>
    <cellStyle name="Date 6 8 2" xfId="13761" xr:uid="{00000000-0005-0000-0000-0000BA280000}"/>
    <cellStyle name="Date 6 9" xfId="13762" xr:uid="{00000000-0005-0000-0000-0000BB280000}"/>
    <cellStyle name="Date 7" xfId="549" xr:uid="{00000000-0005-0000-0000-0000BC280000}"/>
    <cellStyle name="Date 7 10" xfId="13763" xr:uid="{00000000-0005-0000-0000-0000BD280000}"/>
    <cellStyle name="Date 7 2" xfId="13764" xr:uid="{00000000-0005-0000-0000-0000BE280000}"/>
    <cellStyle name="Date 7 2 10" xfId="13765" xr:uid="{00000000-0005-0000-0000-0000BF280000}"/>
    <cellStyle name="Date 7 2 2" xfId="13766" xr:uid="{00000000-0005-0000-0000-0000C0280000}"/>
    <cellStyle name="Date 7 2 2 2" xfId="13767" xr:uid="{00000000-0005-0000-0000-0000C1280000}"/>
    <cellStyle name="Date 7 2 2 2 2" xfId="13768" xr:uid="{00000000-0005-0000-0000-0000C2280000}"/>
    <cellStyle name="Date 7 2 2 2 2 2" xfId="13769" xr:uid="{00000000-0005-0000-0000-0000C3280000}"/>
    <cellStyle name="Date 7 2 2 2 2 2 2" xfId="13770" xr:uid="{00000000-0005-0000-0000-0000C4280000}"/>
    <cellStyle name="Date 7 2 2 2 2 2 2 2" xfId="13771" xr:uid="{00000000-0005-0000-0000-0000C5280000}"/>
    <cellStyle name="Date 7 2 2 2 2 2 3" xfId="13772" xr:uid="{00000000-0005-0000-0000-0000C6280000}"/>
    <cellStyle name="Date 7 2 2 2 2 3" xfId="13773" xr:uid="{00000000-0005-0000-0000-0000C7280000}"/>
    <cellStyle name="Date 7 2 2 2 2 3 2" xfId="13774" xr:uid="{00000000-0005-0000-0000-0000C8280000}"/>
    <cellStyle name="Date 7 2 2 2 2 4" xfId="13775" xr:uid="{00000000-0005-0000-0000-0000C9280000}"/>
    <cellStyle name="Date 7 2 2 2 2 4 2" xfId="13776" xr:uid="{00000000-0005-0000-0000-0000CA280000}"/>
    <cellStyle name="Date 7 2 2 2 2 5" xfId="13777" xr:uid="{00000000-0005-0000-0000-0000CB280000}"/>
    <cellStyle name="Date 7 2 2 2 3" xfId="13778" xr:uid="{00000000-0005-0000-0000-0000CC280000}"/>
    <cellStyle name="Date 7 2 2 2 3 2" xfId="13779" xr:uid="{00000000-0005-0000-0000-0000CD280000}"/>
    <cellStyle name="Date 7 2 2 2 3 2 2" xfId="13780" xr:uid="{00000000-0005-0000-0000-0000CE280000}"/>
    <cellStyle name="Date 7 2 2 2 3 3" xfId="13781" xr:uid="{00000000-0005-0000-0000-0000CF280000}"/>
    <cellStyle name="Date 7 2 2 2 4" xfId="13782" xr:uid="{00000000-0005-0000-0000-0000D0280000}"/>
    <cellStyle name="Date 7 2 2 2 4 2" xfId="13783" xr:uid="{00000000-0005-0000-0000-0000D1280000}"/>
    <cellStyle name="Date 7 2 2 2 5" xfId="13784" xr:uid="{00000000-0005-0000-0000-0000D2280000}"/>
    <cellStyle name="Date 7 2 2 2 5 2" xfId="13785" xr:uid="{00000000-0005-0000-0000-0000D3280000}"/>
    <cellStyle name="Date 7 2 2 2 6" xfId="13786" xr:uid="{00000000-0005-0000-0000-0000D4280000}"/>
    <cellStyle name="Date 7 2 2 3" xfId="13787" xr:uid="{00000000-0005-0000-0000-0000D5280000}"/>
    <cellStyle name="Date 7 2 2 3 2" xfId="13788" xr:uid="{00000000-0005-0000-0000-0000D6280000}"/>
    <cellStyle name="Date 7 2 2 3 2 2" xfId="13789" xr:uid="{00000000-0005-0000-0000-0000D7280000}"/>
    <cellStyle name="Date 7 2 2 3 2 2 2" xfId="13790" xr:uid="{00000000-0005-0000-0000-0000D8280000}"/>
    <cellStyle name="Date 7 2 2 3 2 2 2 2" xfId="13791" xr:uid="{00000000-0005-0000-0000-0000D9280000}"/>
    <cellStyle name="Date 7 2 2 3 2 2 3" xfId="13792" xr:uid="{00000000-0005-0000-0000-0000DA280000}"/>
    <cellStyle name="Date 7 2 2 3 2 3" xfId="13793" xr:uid="{00000000-0005-0000-0000-0000DB280000}"/>
    <cellStyle name="Date 7 2 2 3 2 3 2" xfId="13794" xr:uid="{00000000-0005-0000-0000-0000DC280000}"/>
    <cellStyle name="Date 7 2 2 3 2 4" xfId="13795" xr:uid="{00000000-0005-0000-0000-0000DD280000}"/>
    <cellStyle name="Date 7 2 2 3 2 4 2" xfId="13796" xr:uid="{00000000-0005-0000-0000-0000DE280000}"/>
    <cellStyle name="Date 7 2 2 3 2 5" xfId="13797" xr:uid="{00000000-0005-0000-0000-0000DF280000}"/>
    <cellStyle name="Date 7 2 2 3 3" xfId="13798" xr:uid="{00000000-0005-0000-0000-0000E0280000}"/>
    <cellStyle name="Date 7 2 2 3 3 2" xfId="13799" xr:uid="{00000000-0005-0000-0000-0000E1280000}"/>
    <cellStyle name="Date 7 2 2 3 3 2 2" xfId="13800" xr:uid="{00000000-0005-0000-0000-0000E2280000}"/>
    <cellStyle name="Date 7 2 2 3 3 3" xfId="13801" xr:uid="{00000000-0005-0000-0000-0000E3280000}"/>
    <cellStyle name="Date 7 2 2 3 4" xfId="13802" xr:uid="{00000000-0005-0000-0000-0000E4280000}"/>
    <cellStyle name="Date 7 2 2 3 4 2" xfId="13803" xr:uid="{00000000-0005-0000-0000-0000E5280000}"/>
    <cellStyle name="Date 7 2 2 3 5" xfId="13804" xr:uid="{00000000-0005-0000-0000-0000E6280000}"/>
    <cellStyle name="Date 7 2 2 3 5 2" xfId="13805" xr:uid="{00000000-0005-0000-0000-0000E7280000}"/>
    <cellStyle name="Date 7 2 2 3 6" xfId="13806" xr:uid="{00000000-0005-0000-0000-0000E8280000}"/>
    <cellStyle name="Date 7 2 2 4" xfId="13807" xr:uid="{00000000-0005-0000-0000-0000E9280000}"/>
    <cellStyle name="Date 7 2 2 4 2" xfId="13808" xr:uid="{00000000-0005-0000-0000-0000EA280000}"/>
    <cellStyle name="Date 7 2 2 4 2 2" xfId="13809" xr:uid="{00000000-0005-0000-0000-0000EB280000}"/>
    <cellStyle name="Date 7 2 2 4 2 2 2" xfId="13810" xr:uid="{00000000-0005-0000-0000-0000EC280000}"/>
    <cellStyle name="Date 7 2 2 4 2 3" xfId="13811" xr:uid="{00000000-0005-0000-0000-0000ED280000}"/>
    <cellStyle name="Date 7 2 2 4 3" xfId="13812" xr:uid="{00000000-0005-0000-0000-0000EE280000}"/>
    <cellStyle name="Date 7 2 2 4 3 2" xfId="13813" xr:uid="{00000000-0005-0000-0000-0000EF280000}"/>
    <cellStyle name="Date 7 2 2 4 4" xfId="13814" xr:uid="{00000000-0005-0000-0000-0000F0280000}"/>
    <cellStyle name="Date 7 2 2 4 4 2" xfId="13815" xr:uid="{00000000-0005-0000-0000-0000F1280000}"/>
    <cellStyle name="Date 7 2 2 4 5" xfId="13816" xr:uid="{00000000-0005-0000-0000-0000F2280000}"/>
    <cellStyle name="Date 7 2 2 5" xfId="13817" xr:uid="{00000000-0005-0000-0000-0000F3280000}"/>
    <cellStyle name="Date 7 2 2 5 2" xfId="13818" xr:uid="{00000000-0005-0000-0000-0000F4280000}"/>
    <cellStyle name="Date 7 2 2 5 2 2" xfId="13819" xr:uid="{00000000-0005-0000-0000-0000F5280000}"/>
    <cellStyle name="Date 7 2 2 5 2 2 2" xfId="13820" xr:uid="{00000000-0005-0000-0000-0000F6280000}"/>
    <cellStyle name="Date 7 2 2 5 2 3" xfId="13821" xr:uid="{00000000-0005-0000-0000-0000F7280000}"/>
    <cellStyle name="Date 7 2 2 5 3" xfId="13822" xr:uid="{00000000-0005-0000-0000-0000F8280000}"/>
    <cellStyle name="Date 7 2 2 5 3 2" xfId="13823" xr:uid="{00000000-0005-0000-0000-0000F9280000}"/>
    <cellStyle name="Date 7 2 2 5 4" xfId="13824" xr:uid="{00000000-0005-0000-0000-0000FA280000}"/>
    <cellStyle name="Date 7 2 2 5 4 2" xfId="13825" xr:uid="{00000000-0005-0000-0000-0000FB280000}"/>
    <cellStyle name="Date 7 2 2 5 5" xfId="13826" xr:uid="{00000000-0005-0000-0000-0000FC280000}"/>
    <cellStyle name="Date 7 2 2 6" xfId="13827" xr:uid="{00000000-0005-0000-0000-0000FD280000}"/>
    <cellStyle name="Date 7 2 2 6 2" xfId="13828" xr:uid="{00000000-0005-0000-0000-0000FE280000}"/>
    <cellStyle name="Date 7 2 2 6 2 2" xfId="13829" xr:uid="{00000000-0005-0000-0000-0000FF280000}"/>
    <cellStyle name="Date 7 2 2 6 3" xfId="13830" xr:uid="{00000000-0005-0000-0000-000000290000}"/>
    <cellStyle name="Date 7 2 2 7" xfId="13831" xr:uid="{00000000-0005-0000-0000-000001290000}"/>
    <cellStyle name="Date 7 2 2 7 2" xfId="13832" xr:uid="{00000000-0005-0000-0000-000002290000}"/>
    <cellStyle name="Date 7 2 2 8" xfId="13833" xr:uid="{00000000-0005-0000-0000-000003290000}"/>
    <cellStyle name="Date 7 2 2 8 2" xfId="13834" xr:uid="{00000000-0005-0000-0000-000004290000}"/>
    <cellStyle name="Date 7 2 2 9" xfId="13835" xr:uid="{00000000-0005-0000-0000-000005290000}"/>
    <cellStyle name="Date 7 2 3" xfId="13836" xr:uid="{00000000-0005-0000-0000-000006290000}"/>
    <cellStyle name="Date 7 2 3 2" xfId="13837" xr:uid="{00000000-0005-0000-0000-000007290000}"/>
    <cellStyle name="Date 7 2 3 2 2" xfId="13838" xr:uid="{00000000-0005-0000-0000-000008290000}"/>
    <cellStyle name="Date 7 2 3 2 2 2" xfId="13839" xr:uid="{00000000-0005-0000-0000-000009290000}"/>
    <cellStyle name="Date 7 2 3 2 2 2 2" xfId="13840" xr:uid="{00000000-0005-0000-0000-00000A290000}"/>
    <cellStyle name="Date 7 2 3 2 2 3" xfId="13841" xr:uid="{00000000-0005-0000-0000-00000B290000}"/>
    <cellStyle name="Date 7 2 3 2 3" xfId="13842" xr:uid="{00000000-0005-0000-0000-00000C290000}"/>
    <cellStyle name="Date 7 2 3 2 3 2" xfId="13843" xr:uid="{00000000-0005-0000-0000-00000D290000}"/>
    <cellStyle name="Date 7 2 3 2 4" xfId="13844" xr:uid="{00000000-0005-0000-0000-00000E290000}"/>
    <cellStyle name="Date 7 2 3 2 4 2" xfId="13845" xr:uid="{00000000-0005-0000-0000-00000F290000}"/>
    <cellStyle name="Date 7 2 3 2 5" xfId="13846" xr:uid="{00000000-0005-0000-0000-000010290000}"/>
    <cellStyle name="Date 7 2 3 3" xfId="13847" xr:uid="{00000000-0005-0000-0000-000011290000}"/>
    <cellStyle name="Date 7 2 3 3 2" xfId="13848" xr:uid="{00000000-0005-0000-0000-000012290000}"/>
    <cellStyle name="Date 7 2 3 3 2 2" xfId="13849" xr:uid="{00000000-0005-0000-0000-000013290000}"/>
    <cellStyle name="Date 7 2 3 3 3" xfId="13850" xr:uid="{00000000-0005-0000-0000-000014290000}"/>
    <cellStyle name="Date 7 2 3 4" xfId="13851" xr:uid="{00000000-0005-0000-0000-000015290000}"/>
    <cellStyle name="Date 7 2 3 4 2" xfId="13852" xr:uid="{00000000-0005-0000-0000-000016290000}"/>
    <cellStyle name="Date 7 2 3 5" xfId="13853" xr:uid="{00000000-0005-0000-0000-000017290000}"/>
    <cellStyle name="Date 7 2 3 5 2" xfId="13854" xr:uid="{00000000-0005-0000-0000-000018290000}"/>
    <cellStyle name="Date 7 2 3 6" xfId="13855" xr:uid="{00000000-0005-0000-0000-000019290000}"/>
    <cellStyle name="Date 7 2 4" xfId="13856" xr:uid="{00000000-0005-0000-0000-00001A290000}"/>
    <cellStyle name="Date 7 2 4 2" xfId="13857" xr:uid="{00000000-0005-0000-0000-00001B290000}"/>
    <cellStyle name="Date 7 2 4 2 2" xfId="13858" xr:uid="{00000000-0005-0000-0000-00001C290000}"/>
    <cellStyle name="Date 7 2 4 2 2 2" xfId="13859" xr:uid="{00000000-0005-0000-0000-00001D290000}"/>
    <cellStyle name="Date 7 2 4 2 3" xfId="13860" xr:uid="{00000000-0005-0000-0000-00001E290000}"/>
    <cellStyle name="Date 7 2 4 3" xfId="13861" xr:uid="{00000000-0005-0000-0000-00001F290000}"/>
    <cellStyle name="Date 7 2 4 3 2" xfId="13862" xr:uid="{00000000-0005-0000-0000-000020290000}"/>
    <cellStyle name="Date 7 2 4 4" xfId="13863" xr:uid="{00000000-0005-0000-0000-000021290000}"/>
    <cellStyle name="Date 7 2 4 4 2" xfId="13864" xr:uid="{00000000-0005-0000-0000-000022290000}"/>
    <cellStyle name="Date 7 2 4 5" xfId="13865" xr:uid="{00000000-0005-0000-0000-000023290000}"/>
    <cellStyle name="Date 7 2 5" xfId="13866" xr:uid="{00000000-0005-0000-0000-000024290000}"/>
    <cellStyle name="Date 7 2 5 2" xfId="13867" xr:uid="{00000000-0005-0000-0000-000025290000}"/>
    <cellStyle name="Date 7 2 6" xfId="13868" xr:uid="{00000000-0005-0000-0000-000026290000}"/>
    <cellStyle name="Date 7 2 6 2" xfId="13869" xr:uid="{00000000-0005-0000-0000-000027290000}"/>
    <cellStyle name="Date 7 2 7" xfId="13870" xr:uid="{00000000-0005-0000-0000-000028290000}"/>
    <cellStyle name="Date 7 2 7 2" xfId="13871" xr:uid="{00000000-0005-0000-0000-000029290000}"/>
    <cellStyle name="Date 7 2 8" xfId="13872" xr:uid="{00000000-0005-0000-0000-00002A290000}"/>
    <cellStyle name="Date 7 2 8 2" xfId="13873" xr:uid="{00000000-0005-0000-0000-00002B290000}"/>
    <cellStyle name="Date 7 2 9" xfId="13874" xr:uid="{00000000-0005-0000-0000-00002C290000}"/>
    <cellStyle name="Date 7 2 9 2" xfId="13875" xr:uid="{00000000-0005-0000-0000-00002D290000}"/>
    <cellStyle name="Date 7 3" xfId="13876" xr:uid="{00000000-0005-0000-0000-00002E290000}"/>
    <cellStyle name="Date 7 3 2" xfId="13877" xr:uid="{00000000-0005-0000-0000-00002F290000}"/>
    <cellStyle name="Date 7 3 2 2" xfId="13878" xr:uid="{00000000-0005-0000-0000-000030290000}"/>
    <cellStyle name="Date 7 3 2 2 2" xfId="13879" xr:uid="{00000000-0005-0000-0000-000031290000}"/>
    <cellStyle name="Date 7 3 2 2 2 2" xfId="13880" xr:uid="{00000000-0005-0000-0000-000032290000}"/>
    <cellStyle name="Date 7 3 2 2 2 2 2" xfId="13881" xr:uid="{00000000-0005-0000-0000-000033290000}"/>
    <cellStyle name="Date 7 3 2 2 2 3" xfId="13882" xr:uid="{00000000-0005-0000-0000-000034290000}"/>
    <cellStyle name="Date 7 3 2 2 3" xfId="13883" xr:uid="{00000000-0005-0000-0000-000035290000}"/>
    <cellStyle name="Date 7 3 2 2 3 2" xfId="13884" xr:uid="{00000000-0005-0000-0000-000036290000}"/>
    <cellStyle name="Date 7 3 2 2 4" xfId="13885" xr:uid="{00000000-0005-0000-0000-000037290000}"/>
    <cellStyle name="Date 7 3 2 2 4 2" xfId="13886" xr:uid="{00000000-0005-0000-0000-000038290000}"/>
    <cellStyle name="Date 7 3 2 2 5" xfId="13887" xr:uid="{00000000-0005-0000-0000-000039290000}"/>
    <cellStyle name="Date 7 3 2 3" xfId="13888" xr:uid="{00000000-0005-0000-0000-00003A290000}"/>
    <cellStyle name="Date 7 3 2 3 2" xfId="13889" xr:uid="{00000000-0005-0000-0000-00003B290000}"/>
    <cellStyle name="Date 7 3 2 3 2 2" xfId="13890" xr:uid="{00000000-0005-0000-0000-00003C290000}"/>
    <cellStyle name="Date 7 3 2 3 3" xfId="13891" xr:uid="{00000000-0005-0000-0000-00003D290000}"/>
    <cellStyle name="Date 7 3 2 4" xfId="13892" xr:uid="{00000000-0005-0000-0000-00003E290000}"/>
    <cellStyle name="Date 7 3 2 4 2" xfId="13893" xr:uid="{00000000-0005-0000-0000-00003F290000}"/>
    <cellStyle name="Date 7 3 2 5" xfId="13894" xr:uid="{00000000-0005-0000-0000-000040290000}"/>
    <cellStyle name="Date 7 3 2 5 2" xfId="13895" xr:uid="{00000000-0005-0000-0000-000041290000}"/>
    <cellStyle name="Date 7 3 2 6" xfId="13896" xr:uid="{00000000-0005-0000-0000-000042290000}"/>
    <cellStyle name="Date 7 3 3" xfId="13897" xr:uid="{00000000-0005-0000-0000-000043290000}"/>
    <cellStyle name="Date 7 3 3 2" xfId="13898" xr:uid="{00000000-0005-0000-0000-000044290000}"/>
    <cellStyle name="Date 7 3 3 2 2" xfId="13899" xr:uid="{00000000-0005-0000-0000-000045290000}"/>
    <cellStyle name="Date 7 3 3 2 2 2" xfId="13900" xr:uid="{00000000-0005-0000-0000-000046290000}"/>
    <cellStyle name="Date 7 3 3 2 2 2 2" xfId="13901" xr:uid="{00000000-0005-0000-0000-000047290000}"/>
    <cellStyle name="Date 7 3 3 2 2 3" xfId="13902" xr:uid="{00000000-0005-0000-0000-000048290000}"/>
    <cellStyle name="Date 7 3 3 2 3" xfId="13903" xr:uid="{00000000-0005-0000-0000-000049290000}"/>
    <cellStyle name="Date 7 3 3 2 3 2" xfId="13904" xr:uid="{00000000-0005-0000-0000-00004A290000}"/>
    <cellStyle name="Date 7 3 3 2 4" xfId="13905" xr:uid="{00000000-0005-0000-0000-00004B290000}"/>
    <cellStyle name="Date 7 3 3 2 4 2" xfId="13906" xr:uid="{00000000-0005-0000-0000-00004C290000}"/>
    <cellStyle name="Date 7 3 3 2 5" xfId="13907" xr:uid="{00000000-0005-0000-0000-00004D290000}"/>
    <cellStyle name="Date 7 3 3 3" xfId="13908" xr:uid="{00000000-0005-0000-0000-00004E290000}"/>
    <cellStyle name="Date 7 3 3 3 2" xfId="13909" xr:uid="{00000000-0005-0000-0000-00004F290000}"/>
    <cellStyle name="Date 7 3 3 3 2 2" xfId="13910" xr:uid="{00000000-0005-0000-0000-000050290000}"/>
    <cellStyle name="Date 7 3 3 3 3" xfId="13911" xr:uid="{00000000-0005-0000-0000-000051290000}"/>
    <cellStyle name="Date 7 3 3 4" xfId="13912" xr:uid="{00000000-0005-0000-0000-000052290000}"/>
    <cellStyle name="Date 7 3 3 4 2" xfId="13913" xr:uid="{00000000-0005-0000-0000-000053290000}"/>
    <cellStyle name="Date 7 3 3 5" xfId="13914" xr:uid="{00000000-0005-0000-0000-000054290000}"/>
    <cellStyle name="Date 7 3 3 5 2" xfId="13915" xr:uid="{00000000-0005-0000-0000-000055290000}"/>
    <cellStyle name="Date 7 3 3 6" xfId="13916" xr:uid="{00000000-0005-0000-0000-000056290000}"/>
    <cellStyle name="Date 7 3 4" xfId="13917" xr:uid="{00000000-0005-0000-0000-000057290000}"/>
    <cellStyle name="Date 7 3 4 2" xfId="13918" xr:uid="{00000000-0005-0000-0000-000058290000}"/>
    <cellStyle name="Date 7 3 4 2 2" xfId="13919" xr:uid="{00000000-0005-0000-0000-000059290000}"/>
    <cellStyle name="Date 7 3 4 2 2 2" xfId="13920" xr:uid="{00000000-0005-0000-0000-00005A290000}"/>
    <cellStyle name="Date 7 3 4 2 3" xfId="13921" xr:uid="{00000000-0005-0000-0000-00005B290000}"/>
    <cellStyle name="Date 7 3 4 3" xfId="13922" xr:uid="{00000000-0005-0000-0000-00005C290000}"/>
    <cellStyle name="Date 7 3 4 3 2" xfId="13923" xr:uid="{00000000-0005-0000-0000-00005D290000}"/>
    <cellStyle name="Date 7 3 4 4" xfId="13924" xr:uid="{00000000-0005-0000-0000-00005E290000}"/>
    <cellStyle name="Date 7 3 4 4 2" xfId="13925" xr:uid="{00000000-0005-0000-0000-00005F290000}"/>
    <cellStyle name="Date 7 3 4 5" xfId="13926" xr:uid="{00000000-0005-0000-0000-000060290000}"/>
    <cellStyle name="Date 7 3 5" xfId="13927" xr:uid="{00000000-0005-0000-0000-000061290000}"/>
    <cellStyle name="Date 7 3 5 2" xfId="13928" xr:uid="{00000000-0005-0000-0000-000062290000}"/>
    <cellStyle name="Date 7 3 5 2 2" xfId="13929" xr:uid="{00000000-0005-0000-0000-000063290000}"/>
    <cellStyle name="Date 7 3 5 2 2 2" xfId="13930" xr:uid="{00000000-0005-0000-0000-000064290000}"/>
    <cellStyle name="Date 7 3 5 2 3" xfId="13931" xr:uid="{00000000-0005-0000-0000-000065290000}"/>
    <cellStyle name="Date 7 3 5 3" xfId="13932" xr:uid="{00000000-0005-0000-0000-000066290000}"/>
    <cellStyle name="Date 7 3 5 3 2" xfId="13933" xr:uid="{00000000-0005-0000-0000-000067290000}"/>
    <cellStyle name="Date 7 3 5 4" xfId="13934" xr:uid="{00000000-0005-0000-0000-000068290000}"/>
    <cellStyle name="Date 7 3 5 4 2" xfId="13935" xr:uid="{00000000-0005-0000-0000-000069290000}"/>
    <cellStyle name="Date 7 3 5 5" xfId="13936" xr:uid="{00000000-0005-0000-0000-00006A290000}"/>
    <cellStyle name="Date 7 3 6" xfId="13937" xr:uid="{00000000-0005-0000-0000-00006B290000}"/>
    <cellStyle name="Date 7 3 6 2" xfId="13938" xr:uid="{00000000-0005-0000-0000-00006C290000}"/>
    <cellStyle name="Date 7 3 7" xfId="13939" xr:uid="{00000000-0005-0000-0000-00006D290000}"/>
    <cellStyle name="Date 7 3 7 2" xfId="13940" xr:uid="{00000000-0005-0000-0000-00006E290000}"/>
    <cellStyle name="Date 7 3 8" xfId="13941" xr:uid="{00000000-0005-0000-0000-00006F290000}"/>
    <cellStyle name="Date 7 4" xfId="13942" xr:uid="{00000000-0005-0000-0000-000070290000}"/>
    <cellStyle name="Date 7 4 2" xfId="13943" xr:uid="{00000000-0005-0000-0000-000071290000}"/>
    <cellStyle name="Date 7 4 2 2" xfId="13944" xr:uid="{00000000-0005-0000-0000-000072290000}"/>
    <cellStyle name="Date 7 4 2 2 2" xfId="13945" xr:uid="{00000000-0005-0000-0000-000073290000}"/>
    <cellStyle name="Date 7 4 2 2 2 2" xfId="13946" xr:uid="{00000000-0005-0000-0000-000074290000}"/>
    <cellStyle name="Date 7 4 2 2 3" xfId="13947" xr:uid="{00000000-0005-0000-0000-000075290000}"/>
    <cellStyle name="Date 7 4 2 3" xfId="13948" xr:uid="{00000000-0005-0000-0000-000076290000}"/>
    <cellStyle name="Date 7 4 2 3 2" xfId="13949" xr:uid="{00000000-0005-0000-0000-000077290000}"/>
    <cellStyle name="Date 7 4 2 4" xfId="13950" xr:uid="{00000000-0005-0000-0000-000078290000}"/>
    <cellStyle name="Date 7 4 2 4 2" xfId="13951" xr:uid="{00000000-0005-0000-0000-000079290000}"/>
    <cellStyle name="Date 7 4 2 5" xfId="13952" xr:uid="{00000000-0005-0000-0000-00007A290000}"/>
    <cellStyle name="Date 7 4 3" xfId="13953" xr:uid="{00000000-0005-0000-0000-00007B290000}"/>
    <cellStyle name="Date 7 4 3 2" xfId="13954" xr:uid="{00000000-0005-0000-0000-00007C290000}"/>
    <cellStyle name="Date 7 4 3 2 2" xfId="13955" xr:uid="{00000000-0005-0000-0000-00007D290000}"/>
    <cellStyle name="Date 7 4 3 3" xfId="13956" xr:uid="{00000000-0005-0000-0000-00007E290000}"/>
    <cellStyle name="Date 7 4 4" xfId="13957" xr:uid="{00000000-0005-0000-0000-00007F290000}"/>
    <cellStyle name="Date 7 4 4 2" xfId="13958" xr:uid="{00000000-0005-0000-0000-000080290000}"/>
    <cellStyle name="Date 7 4 5" xfId="13959" xr:uid="{00000000-0005-0000-0000-000081290000}"/>
    <cellStyle name="Date 7 4 5 2" xfId="13960" xr:uid="{00000000-0005-0000-0000-000082290000}"/>
    <cellStyle name="Date 7 4 6" xfId="13961" xr:uid="{00000000-0005-0000-0000-000083290000}"/>
    <cellStyle name="Date 7 5" xfId="13962" xr:uid="{00000000-0005-0000-0000-000084290000}"/>
    <cellStyle name="Date 7 5 2" xfId="13963" xr:uid="{00000000-0005-0000-0000-000085290000}"/>
    <cellStyle name="Date 7 5 2 2" xfId="13964" xr:uid="{00000000-0005-0000-0000-000086290000}"/>
    <cellStyle name="Date 7 5 2 2 2" xfId="13965" xr:uid="{00000000-0005-0000-0000-000087290000}"/>
    <cellStyle name="Date 7 5 2 3" xfId="13966" xr:uid="{00000000-0005-0000-0000-000088290000}"/>
    <cellStyle name="Date 7 5 3" xfId="13967" xr:uid="{00000000-0005-0000-0000-000089290000}"/>
    <cellStyle name="Date 7 5 3 2" xfId="13968" xr:uid="{00000000-0005-0000-0000-00008A290000}"/>
    <cellStyle name="Date 7 5 4" xfId="13969" xr:uid="{00000000-0005-0000-0000-00008B290000}"/>
    <cellStyle name="Date 7 5 4 2" xfId="13970" xr:uid="{00000000-0005-0000-0000-00008C290000}"/>
    <cellStyle name="Date 7 5 5" xfId="13971" xr:uid="{00000000-0005-0000-0000-00008D290000}"/>
    <cellStyle name="Date 7 6" xfId="13972" xr:uid="{00000000-0005-0000-0000-00008E290000}"/>
    <cellStyle name="Date 7 6 2" xfId="13973" xr:uid="{00000000-0005-0000-0000-00008F290000}"/>
    <cellStyle name="Date 7 7" xfId="13974" xr:uid="{00000000-0005-0000-0000-000090290000}"/>
    <cellStyle name="Date 7 7 2" xfId="13975" xr:uid="{00000000-0005-0000-0000-000091290000}"/>
    <cellStyle name="Date 7 8" xfId="13976" xr:uid="{00000000-0005-0000-0000-000092290000}"/>
    <cellStyle name="Date 7 8 2" xfId="13977" xr:uid="{00000000-0005-0000-0000-000093290000}"/>
    <cellStyle name="Date 7 9" xfId="13978" xr:uid="{00000000-0005-0000-0000-000094290000}"/>
    <cellStyle name="Date 8" xfId="550" xr:uid="{00000000-0005-0000-0000-000095290000}"/>
    <cellStyle name="Date 8 10" xfId="13979" xr:uid="{00000000-0005-0000-0000-000096290000}"/>
    <cellStyle name="Date 8 2" xfId="13980" xr:uid="{00000000-0005-0000-0000-000097290000}"/>
    <cellStyle name="Date 8 2 10" xfId="13981" xr:uid="{00000000-0005-0000-0000-000098290000}"/>
    <cellStyle name="Date 8 2 2" xfId="13982" xr:uid="{00000000-0005-0000-0000-000099290000}"/>
    <cellStyle name="Date 8 2 2 2" xfId="13983" xr:uid="{00000000-0005-0000-0000-00009A290000}"/>
    <cellStyle name="Date 8 2 2 2 2" xfId="13984" xr:uid="{00000000-0005-0000-0000-00009B290000}"/>
    <cellStyle name="Date 8 2 2 2 2 2" xfId="13985" xr:uid="{00000000-0005-0000-0000-00009C290000}"/>
    <cellStyle name="Date 8 2 2 2 2 2 2" xfId="13986" xr:uid="{00000000-0005-0000-0000-00009D290000}"/>
    <cellStyle name="Date 8 2 2 2 2 2 2 2" xfId="13987" xr:uid="{00000000-0005-0000-0000-00009E290000}"/>
    <cellStyle name="Date 8 2 2 2 2 2 3" xfId="13988" xr:uid="{00000000-0005-0000-0000-00009F290000}"/>
    <cellStyle name="Date 8 2 2 2 2 3" xfId="13989" xr:uid="{00000000-0005-0000-0000-0000A0290000}"/>
    <cellStyle name="Date 8 2 2 2 2 3 2" xfId="13990" xr:uid="{00000000-0005-0000-0000-0000A1290000}"/>
    <cellStyle name="Date 8 2 2 2 2 4" xfId="13991" xr:uid="{00000000-0005-0000-0000-0000A2290000}"/>
    <cellStyle name="Date 8 2 2 2 2 4 2" xfId="13992" xr:uid="{00000000-0005-0000-0000-0000A3290000}"/>
    <cellStyle name="Date 8 2 2 2 2 5" xfId="13993" xr:uid="{00000000-0005-0000-0000-0000A4290000}"/>
    <cellStyle name="Date 8 2 2 2 3" xfId="13994" xr:uid="{00000000-0005-0000-0000-0000A5290000}"/>
    <cellStyle name="Date 8 2 2 2 3 2" xfId="13995" xr:uid="{00000000-0005-0000-0000-0000A6290000}"/>
    <cellStyle name="Date 8 2 2 2 3 2 2" xfId="13996" xr:uid="{00000000-0005-0000-0000-0000A7290000}"/>
    <cellStyle name="Date 8 2 2 2 3 3" xfId="13997" xr:uid="{00000000-0005-0000-0000-0000A8290000}"/>
    <cellStyle name="Date 8 2 2 2 4" xfId="13998" xr:uid="{00000000-0005-0000-0000-0000A9290000}"/>
    <cellStyle name="Date 8 2 2 2 4 2" xfId="13999" xr:uid="{00000000-0005-0000-0000-0000AA290000}"/>
    <cellStyle name="Date 8 2 2 2 5" xfId="14000" xr:uid="{00000000-0005-0000-0000-0000AB290000}"/>
    <cellStyle name="Date 8 2 2 2 5 2" xfId="14001" xr:uid="{00000000-0005-0000-0000-0000AC290000}"/>
    <cellStyle name="Date 8 2 2 2 6" xfId="14002" xr:uid="{00000000-0005-0000-0000-0000AD290000}"/>
    <cellStyle name="Date 8 2 2 3" xfId="14003" xr:uid="{00000000-0005-0000-0000-0000AE290000}"/>
    <cellStyle name="Date 8 2 2 3 2" xfId="14004" xr:uid="{00000000-0005-0000-0000-0000AF290000}"/>
    <cellStyle name="Date 8 2 2 3 2 2" xfId="14005" xr:uid="{00000000-0005-0000-0000-0000B0290000}"/>
    <cellStyle name="Date 8 2 2 3 2 2 2" xfId="14006" xr:uid="{00000000-0005-0000-0000-0000B1290000}"/>
    <cellStyle name="Date 8 2 2 3 2 2 2 2" xfId="14007" xr:uid="{00000000-0005-0000-0000-0000B2290000}"/>
    <cellStyle name="Date 8 2 2 3 2 2 3" xfId="14008" xr:uid="{00000000-0005-0000-0000-0000B3290000}"/>
    <cellStyle name="Date 8 2 2 3 2 3" xfId="14009" xr:uid="{00000000-0005-0000-0000-0000B4290000}"/>
    <cellStyle name="Date 8 2 2 3 2 3 2" xfId="14010" xr:uid="{00000000-0005-0000-0000-0000B5290000}"/>
    <cellStyle name="Date 8 2 2 3 2 4" xfId="14011" xr:uid="{00000000-0005-0000-0000-0000B6290000}"/>
    <cellStyle name="Date 8 2 2 3 2 4 2" xfId="14012" xr:uid="{00000000-0005-0000-0000-0000B7290000}"/>
    <cellStyle name="Date 8 2 2 3 2 5" xfId="14013" xr:uid="{00000000-0005-0000-0000-0000B8290000}"/>
    <cellStyle name="Date 8 2 2 3 3" xfId="14014" xr:uid="{00000000-0005-0000-0000-0000B9290000}"/>
    <cellStyle name="Date 8 2 2 3 3 2" xfId="14015" xr:uid="{00000000-0005-0000-0000-0000BA290000}"/>
    <cellStyle name="Date 8 2 2 3 3 2 2" xfId="14016" xr:uid="{00000000-0005-0000-0000-0000BB290000}"/>
    <cellStyle name="Date 8 2 2 3 3 3" xfId="14017" xr:uid="{00000000-0005-0000-0000-0000BC290000}"/>
    <cellStyle name="Date 8 2 2 3 4" xfId="14018" xr:uid="{00000000-0005-0000-0000-0000BD290000}"/>
    <cellStyle name="Date 8 2 2 3 4 2" xfId="14019" xr:uid="{00000000-0005-0000-0000-0000BE290000}"/>
    <cellStyle name="Date 8 2 2 3 5" xfId="14020" xr:uid="{00000000-0005-0000-0000-0000BF290000}"/>
    <cellStyle name="Date 8 2 2 3 5 2" xfId="14021" xr:uid="{00000000-0005-0000-0000-0000C0290000}"/>
    <cellStyle name="Date 8 2 2 3 6" xfId="14022" xr:uid="{00000000-0005-0000-0000-0000C1290000}"/>
    <cellStyle name="Date 8 2 2 4" xfId="14023" xr:uid="{00000000-0005-0000-0000-0000C2290000}"/>
    <cellStyle name="Date 8 2 2 4 2" xfId="14024" xr:uid="{00000000-0005-0000-0000-0000C3290000}"/>
    <cellStyle name="Date 8 2 2 4 2 2" xfId="14025" xr:uid="{00000000-0005-0000-0000-0000C4290000}"/>
    <cellStyle name="Date 8 2 2 4 2 2 2" xfId="14026" xr:uid="{00000000-0005-0000-0000-0000C5290000}"/>
    <cellStyle name="Date 8 2 2 4 2 3" xfId="14027" xr:uid="{00000000-0005-0000-0000-0000C6290000}"/>
    <cellStyle name="Date 8 2 2 4 3" xfId="14028" xr:uid="{00000000-0005-0000-0000-0000C7290000}"/>
    <cellStyle name="Date 8 2 2 4 3 2" xfId="14029" xr:uid="{00000000-0005-0000-0000-0000C8290000}"/>
    <cellStyle name="Date 8 2 2 4 4" xfId="14030" xr:uid="{00000000-0005-0000-0000-0000C9290000}"/>
    <cellStyle name="Date 8 2 2 4 4 2" xfId="14031" xr:uid="{00000000-0005-0000-0000-0000CA290000}"/>
    <cellStyle name="Date 8 2 2 4 5" xfId="14032" xr:uid="{00000000-0005-0000-0000-0000CB290000}"/>
    <cellStyle name="Date 8 2 2 5" xfId="14033" xr:uid="{00000000-0005-0000-0000-0000CC290000}"/>
    <cellStyle name="Date 8 2 2 5 2" xfId="14034" xr:uid="{00000000-0005-0000-0000-0000CD290000}"/>
    <cellStyle name="Date 8 2 2 5 2 2" xfId="14035" xr:uid="{00000000-0005-0000-0000-0000CE290000}"/>
    <cellStyle name="Date 8 2 2 5 2 2 2" xfId="14036" xr:uid="{00000000-0005-0000-0000-0000CF290000}"/>
    <cellStyle name="Date 8 2 2 5 2 3" xfId="14037" xr:uid="{00000000-0005-0000-0000-0000D0290000}"/>
    <cellStyle name="Date 8 2 2 5 3" xfId="14038" xr:uid="{00000000-0005-0000-0000-0000D1290000}"/>
    <cellStyle name="Date 8 2 2 5 3 2" xfId="14039" xr:uid="{00000000-0005-0000-0000-0000D2290000}"/>
    <cellStyle name="Date 8 2 2 5 4" xfId="14040" xr:uid="{00000000-0005-0000-0000-0000D3290000}"/>
    <cellStyle name="Date 8 2 2 5 4 2" xfId="14041" xr:uid="{00000000-0005-0000-0000-0000D4290000}"/>
    <cellStyle name="Date 8 2 2 5 5" xfId="14042" xr:uid="{00000000-0005-0000-0000-0000D5290000}"/>
    <cellStyle name="Date 8 2 2 6" xfId="14043" xr:uid="{00000000-0005-0000-0000-0000D6290000}"/>
    <cellStyle name="Date 8 2 2 6 2" xfId="14044" xr:uid="{00000000-0005-0000-0000-0000D7290000}"/>
    <cellStyle name="Date 8 2 2 6 2 2" xfId="14045" xr:uid="{00000000-0005-0000-0000-0000D8290000}"/>
    <cellStyle name="Date 8 2 2 6 3" xfId="14046" xr:uid="{00000000-0005-0000-0000-0000D9290000}"/>
    <cellStyle name="Date 8 2 2 7" xfId="14047" xr:uid="{00000000-0005-0000-0000-0000DA290000}"/>
    <cellStyle name="Date 8 2 2 7 2" xfId="14048" xr:uid="{00000000-0005-0000-0000-0000DB290000}"/>
    <cellStyle name="Date 8 2 2 8" xfId="14049" xr:uid="{00000000-0005-0000-0000-0000DC290000}"/>
    <cellStyle name="Date 8 2 2 8 2" xfId="14050" xr:uid="{00000000-0005-0000-0000-0000DD290000}"/>
    <cellStyle name="Date 8 2 2 9" xfId="14051" xr:uid="{00000000-0005-0000-0000-0000DE290000}"/>
    <cellStyle name="Date 8 2 3" xfId="14052" xr:uid="{00000000-0005-0000-0000-0000DF290000}"/>
    <cellStyle name="Date 8 2 3 2" xfId="14053" xr:uid="{00000000-0005-0000-0000-0000E0290000}"/>
    <cellStyle name="Date 8 2 3 2 2" xfId="14054" xr:uid="{00000000-0005-0000-0000-0000E1290000}"/>
    <cellStyle name="Date 8 2 3 2 2 2" xfId="14055" xr:uid="{00000000-0005-0000-0000-0000E2290000}"/>
    <cellStyle name="Date 8 2 3 2 2 2 2" xfId="14056" xr:uid="{00000000-0005-0000-0000-0000E3290000}"/>
    <cellStyle name="Date 8 2 3 2 2 3" xfId="14057" xr:uid="{00000000-0005-0000-0000-0000E4290000}"/>
    <cellStyle name="Date 8 2 3 2 3" xfId="14058" xr:uid="{00000000-0005-0000-0000-0000E5290000}"/>
    <cellStyle name="Date 8 2 3 2 3 2" xfId="14059" xr:uid="{00000000-0005-0000-0000-0000E6290000}"/>
    <cellStyle name="Date 8 2 3 2 4" xfId="14060" xr:uid="{00000000-0005-0000-0000-0000E7290000}"/>
    <cellStyle name="Date 8 2 3 2 4 2" xfId="14061" xr:uid="{00000000-0005-0000-0000-0000E8290000}"/>
    <cellStyle name="Date 8 2 3 2 5" xfId="14062" xr:uid="{00000000-0005-0000-0000-0000E9290000}"/>
    <cellStyle name="Date 8 2 3 3" xfId="14063" xr:uid="{00000000-0005-0000-0000-0000EA290000}"/>
    <cellStyle name="Date 8 2 3 3 2" xfId="14064" xr:uid="{00000000-0005-0000-0000-0000EB290000}"/>
    <cellStyle name="Date 8 2 3 3 2 2" xfId="14065" xr:uid="{00000000-0005-0000-0000-0000EC290000}"/>
    <cellStyle name="Date 8 2 3 3 3" xfId="14066" xr:uid="{00000000-0005-0000-0000-0000ED290000}"/>
    <cellStyle name="Date 8 2 3 4" xfId="14067" xr:uid="{00000000-0005-0000-0000-0000EE290000}"/>
    <cellStyle name="Date 8 2 3 4 2" xfId="14068" xr:uid="{00000000-0005-0000-0000-0000EF290000}"/>
    <cellStyle name="Date 8 2 3 5" xfId="14069" xr:uid="{00000000-0005-0000-0000-0000F0290000}"/>
    <cellStyle name="Date 8 2 3 5 2" xfId="14070" xr:uid="{00000000-0005-0000-0000-0000F1290000}"/>
    <cellStyle name="Date 8 2 3 6" xfId="14071" xr:uid="{00000000-0005-0000-0000-0000F2290000}"/>
    <cellStyle name="Date 8 2 4" xfId="14072" xr:uid="{00000000-0005-0000-0000-0000F3290000}"/>
    <cellStyle name="Date 8 2 4 2" xfId="14073" xr:uid="{00000000-0005-0000-0000-0000F4290000}"/>
    <cellStyle name="Date 8 2 4 2 2" xfId="14074" xr:uid="{00000000-0005-0000-0000-0000F5290000}"/>
    <cellStyle name="Date 8 2 4 2 2 2" xfId="14075" xr:uid="{00000000-0005-0000-0000-0000F6290000}"/>
    <cellStyle name="Date 8 2 4 2 3" xfId="14076" xr:uid="{00000000-0005-0000-0000-0000F7290000}"/>
    <cellStyle name="Date 8 2 4 3" xfId="14077" xr:uid="{00000000-0005-0000-0000-0000F8290000}"/>
    <cellStyle name="Date 8 2 4 3 2" xfId="14078" xr:uid="{00000000-0005-0000-0000-0000F9290000}"/>
    <cellStyle name="Date 8 2 4 4" xfId="14079" xr:uid="{00000000-0005-0000-0000-0000FA290000}"/>
    <cellStyle name="Date 8 2 4 4 2" xfId="14080" xr:uid="{00000000-0005-0000-0000-0000FB290000}"/>
    <cellStyle name="Date 8 2 4 5" xfId="14081" xr:uid="{00000000-0005-0000-0000-0000FC290000}"/>
    <cellStyle name="Date 8 2 5" xfId="14082" xr:uid="{00000000-0005-0000-0000-0000FD290000}"/>
    <cellStyle name="Date 8 2 5 2" xfId="14083" xr:uid="{00000000-0005-0000-0000-0000FE290000}"/>
    <cellStyle name="Date 8 2 6" xfId="14084" xr:uid="{00000000-0005-0000-0000-0000FF290000}"/>
    <cellStyle name="Date 8 2 6 2" xfId="14085" xr:uid="{00000000-0005-0000-0000-0000002A0000}"/>
    <cellStyle name="Date 8 2 7" xfId="14086" xr:uid="{00000000-0005-0000-0000-0000012A0000}"/>
    <cellStyle name="Date 8 2 7 2" xfId="14087" xr:uid="{00000000-0005-0000-0000-0000022A0000}"/>
    <cellStyle name="Date 8 2 8" xfId="14088" xr:uid="{00000000-0005-0000-0000-0000032A0000}"/>
    <cellStyle name="Date 8 2 8 2" xfId="14089" xr:uid="{00000000-0005-0000-0000-0000042A0000}"/>
    <cellStyle name="Date 8 2 9" xfId="14090" xr:uid="{00000000-0005-0000-0000-0000052A0000}"/>
    <cellStyle name="Date 8 2 9 2" xfId="14091" xr:uid="{00000000-0005-0000-0000-0000062A0000}"/>
    <cellStyle name="Date 8 3" xfId="14092" xr:uid="{00000000-0005-0000-0000-0000072A0000}"/>
    <cellStyle name="Date 8 3 2" xfId="14093" xr:uid="{00000000-0005-0000-0000-0000082A0000}"/>
    <cellStyle name="Date 8 3 2 2" xfId="14094" xr:uid="{00000000-0005-0000-0000-0000092A0000}"/>
    <cellStyle name="Date 8 3 2 2 2" xfId="14095" xr:uid="{00000000-0005-0000-0000-00000A2A0000}"/>
    <cellStyle name="Date 8 3 2 2 2 2" xfId="14096" xr:uid="{00000000-0005-0000-0000-00000B2A0000}"/>
    <cellStyle name="Date 8 3 2 2 2 2 2" xfId="14097" xr:uid="{00000000-0005-0000-0000-00000C2A0000}"/>
    <cellStyle name="Date 8 3 2 2 2 3" xfId="14098" xr:uid="{00000000-0005-0000-0000-00000D2A0000}"/>
    <cellStyle name="Date 8 3 2 2 3" xfId="14099" xr:uid="{00000000-0005-0000-0000-00000E2A0000}"/>
    <cellStyle name="Date 8 3 2 2 3 2" xfId="14100" xr:uid="{00000000-0005-0000-0000-00000F2A0000}"/>
    <cellStyle name="Date 8 3 2 2 4" xfId="14101" xr:uid="{00000000-0005-0000-0000-0000102A0000}"/>
    <cellStyle name="Date 8 3 2 2 4 2" xfId="14102" xr:uid="{00000000-0005-0000-0000-0000112A0000}"/>
    <cellStyle name="Date 8 3 2 2 5" xfId="14103" xr:uid="{00000000-0005-0000-0000-0000122A0000}"/>
    <cellStyle name="Date 8 3 2 3" xfId="14104" xr:uid="{00000000-0005-0000-0000-0000132A0000}"/>
    <cellStyle name="Date 8 3 2 3 2" xfId="14105" xr:uid="{00000000-0005-0000-0000-0000142A0000}"/>
    <cellStyle name="Date 8 3 2 3 2 2" xfId="14106" xr:uid="{00000000-0005-0000-0000-0000152A0000}"/>
    <cellStyle name="Date 8 3 2 3 3" xfId="14107" xr:uid="{00000000-0005-0000-0000-0000162A0000}"/>
    <cellStyle name="Date 8 3 2 4" xfId="14108" xr:uid="{00000000-0005-0000-0000-0000172A0000}"/>
    <cellStyle name="Date 8 3 2 4 2" xfId="14109" xr:uid="{00000000-0005-0000-0000-0000182A0000}"/>
    <cellStyle name="Date 8 3 2 5" xfId="14110" xr:uid="{00000000-0005-0000-0000-0000192A0000}"/>
    <cellStyle name="Date 8 3 2 5 2" xfId="14111" xr:uid="{00000000-0005-0000-0000-00001A2A0000}"/>
    <cellStyle name="Date 8 3 2 6" xfId="14112" xr:uid="{00000000-0005-0000-0000-00001B2A0000}"/>
    <cellStyle name="Date 8 3 3" xfId="14113" xr:uid="{00000000-0005-0000-0000-00001C2A0000}"/>
    <cellStyle name="Date 8 3 3 2" xfId="14114" xr:uid="{00000000-0005-0000-0000-00001D2A0000}"/>
    <cellStyle name="Date 8 3 3 2 2" xfId="14115" xr:uid="{00000000-0005-0000-0000-00001E2A0000}"/>
    <cellStyle name="Date 8 3 3 2 2 2" xfId="14116" xr:uid="{00000000-0005-0000-0000-00001F2A0000}"/>
    <cellStyle name="Date 8 3 3 2 2 2 2" xfId="14117" xr:uid="{00000000-0005-0000-0000-0000202A0000}"/>
    <cellStyle name="Date 8 3 3 2 2 3" xfId="14118" xr:uid="{00000000-0005-0000-0000-0000212A0000}"/>
    <cellStyle name="Date 8 3 3 2 3" xfId="14119" xr:uid="{00000000-0005-0000-0000-0000222A0000}"/>
    <cellStyle name="Date 8 3 3 2 3 2" xfId="14120" xr:uid="{00000000-0005-0000-0000-0000232A0000}"/>
    <cellStyle name="Date 8 3 3 2 4" xfId="14121" xr:uid="{00000000-0005-0000-0000-0000242A0000}"/>
    <cellStyle name="Date 8 3 3 2 4 2" xfId="14122" xr:uid="{00000000-0005-0000-0000-0000252A0000}"/>
    <cellStyle name="Date 8 3 3 2 5" xfId="14123" xr:uid="{00000000-0005-0000-0000-0000262A0000}"/>
    <cellStyle name="Date 8 3 3 3" xfId="14124" xr:uid="{00000000-0005-0000-0000-0000272A0000}"/>
    <cellStyle name="Date 8 3 3 3 2" xfId="14125" xr:uid="{00000000-0005-0000-0000-0000282A0000}"/>
    <cellStyle name="Date 8 3 3 3 2 2" xfId="14126" xr:uid="{00000000-0005-0000-0000-0000292A0000}"/>
    <cellStyle name="Date 8 3 3 3 3" xfId="14127" xr:uid="{00000000-0005-0000-0000-00002A2A0000}"/>
    <cellStyle name="Date 8 3 3 4" xfId="14128" xr:uid="{00000000-0005-0000-0000-00002B2A0000}"/>
    <cellStyle name="Date 8 3 3 4 2" xfId="14129" xr:uid="{00000000-0005-0000-0000-00002C2A0000}"/>
    <cellStyle name="Date 8 3 3 5" xfId="14130" xr:uid="{00000000-0005-0000-0000-00002D2A0000}"/>
    <cellStyle name="Date 8 3 3 5 2" xfId="14131" xr:uid="{00000000-0005-0000-0000-00002E2A0000}"/>
    <cellStyle name="Date 8 3 3 6" xfId="14132" xr:uid="{00000000-0005-0000-0000-00002F2A0000}"/>
    <cellStyle name="Date 8 3 4" xfId="14133" xr:uid="{00000000-0005-0000-0000-0000302A0000}"/>
    <cellStyle name="Date 8 3 4 2" xfId="14134" xr:uid="{00000000-0005-0000-0000-0000312A0000}"/>
    <cellStyle name="Date 8 3 4 2 2" xfId="14135" xr:uid="{00000000-0005-0000-0000-0000322A0000}"/>
    <cellStyle name="Date 8 3 4 2 2 2" xfId="14136" xr:uid="{00000000-0005-0000-0000-0000332A0000}"/>
    <cellStyle name="Date 8 3 4 2 3" xfId="14137" xr:uid="{00000000-0005-0000-0000-0000342A0000}"/>
    <cellStyle name="Date 8 3 4 3" xfId="14138" xr:uid="{00000000-0005-0000-0000-0000352A0000}"/>
    <cellStyle name="Date 8 3 4 3 2" xfId="14139" xr:uid="{00000000-0005-0000-0000-0000362A0000}"/>
    <cellStyle name="Date 8 3 4 4" xfId="14140" xr:uid="{00000000-0005-0000-0000-0000372A0000}"/>
    <cellStyle name="Date 8 3 4 4 2" xfId="14141" xr:uid="{00000000-0005-0000-0000-0000382A0000}"/>
    <cellStyle name="Date 8 3 4 5" xfId="14142" xr:uid="{00000000-0005-0000-0000-0000392A0000}"/>
    <cellStyle name="Date 8 3 5" xfId="14143" xr:uid="{00000000-0005-0000-0000-00003A2A0000}"/>
    <cellStyle name="Date 8 3 5 2" xfId="14144" xr:uid="{00000000-0005-0000-0000-00003B2A0000}"/>
    <cellStyle name="Date 8 3 5 2 2" xfId="14145" xr:uid="{00000000-0005-0000-0000-00003C2A0000}"/>
    <cellStyle name="Date 8 3 5 2 2 2" xfId="14146" xr:uid="{00000000-0005-0000-0000-00003D2A0000}"/>
    <cellStyle name="Date 8 3 5 2 3" xfId="14147" xr:uid="{00000000-0005-0000-0000-00003E2A0000}"/>
    <cellStyle name="Date 8 3 5 3" xfId="14148" xr:uid="{00000000-0005-0000-0000-00003F2A0000}"/>
    <cellStyle name="Date 8 3 5 3 2" xfId="14149" xr:uid="{00000000-0005-0000-0000-0000402A0000}"/>
    <cellStyle name="Date 8 3 5 4" xfId="14150" xr:uid="{00000000-0005-0000-0000-0000412A0000}"/>
    <cellStyle name="Date 8 3 5 4 2" xfId="14151" xr:uid="{00000000-0005-0000-0000-0000422A0000}"/>
    <cellStyle name="Date 8 3 5 5" xfId="14152" xr:uid="{00000000-0005-0000-0000-0000432A0000}"/>
    <cellStyle name="Date 8 3 6" xfId="14153" xr:uid="{00000000-0005-0000-0000-0000442A0000}"/>
    <cellStyle name="Date 8 3 6 2" xfId="14154" xr:uid="{00000000-0005-0000-0000-0000452A0000}"/>
    <cellStyle name="Date 8 3 7" xfId="14155" xr:uid="{00000000-0005-0000-0000-0000462A0000}"/>
    <cellStyle name="Date 8 3 7 2" xfId="14156" xr:uid="{00000000-0005-0000-0000-0000472A0000}"/>
    <cellStyle name="Date 8 3 8" xfId="14157" xr:uid="{00000000-0005-0000-0000-0000482A0000}"/>
    <cellStyle name="Date 8 4" xfId="14158" xr:uid="{00000000-0005-0000-0000-0000492A0000}"/>
    <cellStyle name="Date 8 4 2" xfId="14159" xr:uid="{00000000-0005-0000-0000-00004A2A0000}"/>
    <cellStyle name="Date 8 4 2 2" xfId="14160" xr:uid="{00000000-0005-0000-0000-00004B2A0000}"/>
    <cellStyle name="Date 8 4 2 2 2" xfId="14161" xr:uid="{00000000-0005-0000-0000-00004C2A0000}"/>
    <cellStyle name="Date 8 4 2 2 2 2" xfId="14162" xr:uid="{00000000-0005-0000-0000-00004D2A0000}"/>
    <cellStyle name="Date 8 4 2 2 3" xfId="14163" xr:uid="{00000000-0005-0000-0000-00004E2A0000}"/>
    <cellStyle name="Date 8 4 2 3" xfId="14164" xr:uid="{00000000-0005-0000-0000-00004F2A0000}"/>
    <cellStyle name="Date 8 4 2 3 2" xfId="14165" xr:uid="{00000000-0005-0000-0000-0000502A0000}"/>
    <cellStyle name="Date 8 4 2 4" xfId="14166" xr:uid="{00000000-0005-0000-0000-0000512A0000}"/>
    <cellStyle name="Date 8 4 2 4 2" xfId="14167" xr:uid="{00000000-0005-0000-0000-0000522A0000}"/>
    <cellStyle name="Date 8 4 2 5" xfId="14168" xr:uid="{00000000-0005-0000-0000-0000532A0000}"/>
    <cellStyle name="Date 8 4 3" xfId="14169" xr:uid="{00000000-0005-0000-0000-0000542A0000}"/>
    <cellStyle name="Date 8 4 3 2" xfId="14170" xr:uid="{00000000-0005-0000-0000-0000552A0000}"/>
    <cellStyle name="Date 8 4 3 2 2" xfId="14171" xr:uid="{00000000-0005-0000-0000-0000562A0000}"/>
    <cellStyle name="Date 8 4 3 3" xfId="14172" xr:uid="{00000000-0005-0000-0000-0000572A0000}"/>
    <cellStyle name="Date 8 4 4" xfId="14173" xr:uid="{00000000-0005-0000-0000-0000582A0000}"/>
    <cellStyle name="Date 8 4 4 2" xfId="14174" xr:uid="{00000000-0005-0000-0000-0000592A0000}"/>
    <cellStyle name="Date 8 4 5" xfId="14175" xr:uid="{00000000-0005-0000-0000-00005A2A0000}"/>
    <cellStyle name="Date 8 4 5 2" xfId="14176" xr:uid="{00000000-0005-0000-0000-00005B2A0000}"/>
    <cellStyle name="Date 8 4 6" xfId="14177" xr:uid="{00000000-0005-0000-0000-00005C2A0000}"/>
    <cellStyle name="Date 8 5" xfId="14178" xr:uid="{00000000-0005-0000-0000-00005D2A0000}"/>
    <cellStyle name="Date 8 5 2" xfId="14179" xr:uid="{00000000-0005-0000-0000-00005E2A0000}"/>
    <cellStyle name="Date 8 5 2 2" xfId="14180" xr:uid="{00000000-0005-0000-0000-00005F2A0000}"/>
    <cellStyle name="Date 8 5 2 2 2" xfId="14181" xr:uid="{00000000-0005-0000-0000-0000602A0000}"/>
    <cellStyle name="Date 8 5 2 3" xfId="14182" xr:uid="{00000000-0005-0000-0000-0000612A0000}"/>
    <cellStyle name="Date 8 5 3" xfId="14183" xr:uid="{00000000-0005-0000-0000-0000622A0000}"/>
    <cellStyle name="Date 8 5 3 2" xfId="14184" xr:uid="{00000000-0005-0000-0000-0000632A0000}"/>
    <cellStyle name="Date 8 5 4" xfId="14185" xr:uid="{00000000-0005-0000-0000-0000642A0000}"/>
    <cellStyle name="Date 8 5 4 2" xfId="14186" xr:uid="{00000000-0005-0000-0000-0000652A0000}"/>
    <cellStyle name="Date 8 5 5" xfId="14187" xr:uid="{00000000-0005-0000-0000-0000662A0000}"/>
    <cellStyle name="Date 8 6" xfId="14188" xr:uid="{00000000-0005-0000-0000-0000672A0000}"/>
    <cellStyle name="Date 8 6 2" xfId="14189" xr:uid="{00000000-0005-0000-0000-0000682A0000}"/>
    <cellStyle name="Date 8 7" xfId="14190" xr:uid="{00000000-0005-0000-0000-0000692A0000}"/>
    <cellStyle name="Date 8 7 2" xfId="14191" xr:uid="{00000000-0005-0000-0000-00006A2A0000}"/>
    <cellStyle name="Date 8 8" xfId="14192" xr:uid="{00000000-0005-0000-0000-00006B2A0000}"/>
    <cellStyle name="Date 8 8 2" xfId="14193" xr:uid="{00000000-0005-0000-0000-00006C2A0000}"/>
    <cellStyle name="Date 8 9" xfId="14194" xr:uid="{00000000-0005-0000-0000-00006D2A0000}"/>
    <cellStyle name="Date 9" xfId="551" xr:uid="{00000000-0005-0000-0000-00006E2A0000}"/>
    <cellStyle name="Date 9 10" xfId="14196" xr:uid="{00000000-0005-0000-0000-00006F2A0000}"/>
    <cellStyle name="Date 9 11" xfId="14195" xr:uid="{00000000-0005-0000-0000-0000702A0000}"/>
    <cellStyle name="Date 9 2" xfId="14197" xr:uid="{00000000-0005-0000-0000-0000712A0000}"/>
    <cellStyle name="Date 9 2 10" xfId="14198" xr:uid="{00000000-0005-0000-0000-0000722A0000}"/>
    <cellStyle name="Date 9 2 2" xfId="14199" xr:uid="{00000000-0005-0000-0000-0000732A0000}"/>
    <cellStyle name="Date 9 2 2 2" xfId="14200" xr:uid="{00000000-0005-0000-0000-0000742A0000}"/>
    <cellStyle name="Date 9 2 2 2 2" xfId="14201" xr:uid="{00000000-0005-0000-0000-0000752A0000}"/>
    <cellStyle name="Date 9 2 2 2 2 2" xfId="14202" xr:uid="{00000000-0005-0000-0000-0000762A0000}"/>
    <cellStyle name="Date 9 2 2 2 2 2 2" xfId="14203" xr:uid="{00000000-0005-0000-0000-0000772A0000}"/>
    <cellStyle name="Date 9 2 2 2 2 2 2 2" xfId="14204" xr:uid="{00000000-0005-0000-0000-0000782A0000}"/>
    <cellStyle name="Date 9 2 2 2 2 2 3" xfId="14205" xr:uid="{00000000-0005-0000-0000-0000792A0000}"/>
    <cellStyle name="Date 9 2 2 2 2 3" xfId="14206" xr:uid="{00000000-0005-0000-0000-00007A2A0000}"/>
    <cellStyle name="Date 9 2 2 2 2 3 2" xfId="14207" xr:uid="{00000000-0005-0000-0000-00007B2A0000}"/>
    <cellStyle name="Date 9 2 2 2 2 4" xfId="14208" xr:uid="{00000000-0005-0000-0000-00007C2A0000}"/>
    <cellStyle name="Date 9 2 2 2 2 4 2" xfId="14209" xr:uid="{00000000-0005-0000-0000-00007D2A0000}"/>
    <cellStyle name="Date 9 2 2 2 2 5" xfId="14210" xr:uid="{00000000-0005-0000-0000-00007E2A0000}"/>
    <cellStyle name="Date 9 2 2 2 3" xfId="14211" xr:uid="{00000000-0005-0000-0000-00007F2A0000}"/>
    <cellStyle name="Date 9 2 2 2 3 2" xfId="14212" xr:uid="{00000000-0005-0000-0000-0000802A0000}"/>
    <cellStyle name="Date 9 2 2 2 3 2 2" xfId="14213" xr:uid="{00000000-0005-0000-0000-0000812A0000}"/>
    <cellStyle name="Date 9 2 2 2 3 3" xfId="14214" xr:uid="{00000000-0005-0000-0000-0000822A0000}"/>
    <cellStyle name="Date 9 2 2 2 4" xfId="14215" xr:uid="{00000000-0005-0000-0000-0000832A0000}"/>
    <cellStyle name="Date 9 2 2 2 4 2" xfId="14216" xr:uid="{00000000-0005-0000-0000-0000842A0000}"/>
    <cellStyle name="Date 9 2 2 2 5" xfId="14217" xr:uid="{00000000-0005-0000-0000-0000852A0000}"/>
    <cellStyle name="Date 9 2 2 2 5 2" xfId="14218" xr:uid="{00000000-0005-0000-0000-0000862A0000}"/>
    <cellStyle name="Date 9 2 2 2 6" xfId="14219" xr:uid="{00000000-0005-0000-0000-0000872A0000}"/>
    <cellStyle name="Date 9 2 2 3" xfId="14220" xr:uid="{00000000-0005-0000-0000-0000882A0000}"/>
    <cellStyle name="Date 9 2 2 3 2" xfId="14221" xr:uid="{00000000-0005-0000-0000-0000892A0000}"/>
    <cellStyle name="Date 9 2 2 3 2 2" xfId="14222" xr:uid="{00000000-0005-0000-0000-00008A2A0000}"/>
    <cellStyle name="Date 9 2 2 3 2 2 2" xfId="14223" xr:uid="{00000000-0005-0000-0000-00008B2A0000}"/>
    <cellStyle name="Date 9 2 2 3 2 2 2 2" xfId="14224" xr:uid="{00000000-0005-0000-0000-00008C2A0000}"/>
    <cellStyle name="Date 9 2 2 3 2 2 3" xfId="14225" xr:uid="{00000000-0005-0000-0000-00008D2A0000}"/>
    <cellStyle name="Date 9 2 2 3 2 3" xfId="14226" xr:uid="{00000000-0005-0000-0000-00008E2A0000}"/>
    <cellStyle name="Date 9 2 2 3 2 3 2" xfId="14227" xr:uid="{00000000-0005-0000-0000-00008F2A0000}"/>
    <cellStyle name="Date 9 2 2 3 2 4" xfId="14228" xr:uid="{00000000-0005-0000-0000-0000902A0000}"/>
    <cellStyle name="Date 9 2 2 3 2 4 2" xfId="14229" xr:uid="{00000000-0005-0000-0000-0000912A0000}"/>
    <cellStyle name="Date 9 2 2 3 2 5" xfId="14230" xr:uid="{00000000-0005-0000-0000-0000922A0000}"/>
    <cellStyle name="Date 9 2 2 3 3" xfId="14231" xr:uid="{00000000-0005-0000-0000-0000932A0000}"/>
    <cellStyle name="Date 9 2 2 3 3 2" xfId="14232" xr:uid="{00000000-0005-0000-0000-0000942A0000}"/>
    <cellStyle name="Date 9 2 2 3 3 2 2" xfId="14233" xr:uid="{00000000-0005-0000-0000-0000952A0000}"/>
    <cellStyle name="Date 9 2 2 3 3 3" xfId="14234" xr:uid="{00000000-0005-0000-0000-0000962A0000}"/>
    <cellStyle name="Date 9 2 2 3 4" xfId="14235" xr:uid="{00000000-0005-0000-0000-0000972A0000}"/>
    <cellStyle name="Date 9 2 2 3 4 2" xfId="14236" xr:uid="{00000000-0005-0000-0000-0000982A0000}"/>
    <cellStyle name="Date 9 2 2 3 5" xfId="14237" xr:uid="{00000000-0005-0000-0000-0000992A0000}"/>
    <cellStyle name="Date 9 2 2 3 5 2" xfId="14238" xr:uid="{00000000-0005-0000-0000-00009A2A0000}"/>
    <cellStyle name="Date 9 2 2 3 6" xfId="14239" xr:uid="{00000000-0005-0000-0000-00009B2A0000}"/>
    <cellStyle name="Date 9 2 2 4" xfId="14240" xr:uid="{00000000-0005-0000-0000-00009C2A0000}"/>
    <cellStyle name="Date 9 2 2 4 2" xfId="14241" xr:uid="{00000000-0005-0000-0000-00009D2A0000}"/>
    <cellStyle name="Date 9 2 2 4 2 2" xfId="14242" xr:uid="{00000000-0005-0000-0000-00009E2A0000}"/>
    <cellStyle name="Date 9 2 2 4 2 2 2" xfId="14243" xr:uid="{00000000-0005-0000-0000-00009F2A0000}"/>
    <cellStyle name="Date 9 2 2 4 2 3" xfId="14244" xr:uid="{00000000-0005-0000-0000-0000A02A0000}"/>
    <cellStyle name="Date 9 2 2 4 3" xfId="14245" xr:uid="{00000000-0005-0000-0000-0000A12A0000}"/>
    <cellStyle name="Date 9 2 2 4 3 2" xfId="14246" xr:uid="{00000000-0005-0000-0000-0000A22A0000}"/>
    <cellStyle name="Date 9 2 2 4 4" xfId="14247" xr:uid="{00000000-0005-0000-0000-0000A32A0000}"/>
    <cellStyle name="Date 9 2 2 4 4 2" xfId="14248" xr:uid="{00000000-0005-0000-0000-0000A42A0000}"/>
    <cellStyle name="Date 9 2 2 4 5" xfId="14249" xr:uid="{00000000-0005-0000-0000-0000A52A0000}"/>
    <cellStyle name="Date 9 2 2 5" xfId="14250" xr:uid="{00000000-0005-0000-0000-0000A62A0000}"/>
    <cellStyle name="Date 9 2 2 5 2" xfId="14251" xr:uid="{00000000-0005-0000-0000-0000A72A0000}"/>
    <cellStyle name="Date 9 2 2 5 2 2" xfId="14252" xr:uid="{00000000-0005-0000-0000-0000A82A0000}"/>
    <cellStyle name="Date 9 2 2 5 2 2 2" xfId="14253" xr:uid="{00000000-0005-0000-0000-0000A92A0000}"/>
    <cellStyle name="Date 9 2 2 5 2 3" xfId="14254" xr:uid="{00000000-0005-0000-0000-0000AA2A0000}"/>
    <cellStyle name="Date 9 2 2 5 3" xfId="14255" xr:uid="{00000000-0005-0000-0000-0000AB2A0000}"/>
    <cellStyle name="Date 9 2 2 5 3 2" xfId="14256" xr:uid="{00000000-0005-0000-0000-0000AC2A0000}"/>
    <cellStyle name="Date 9 2 2 5 4" xfId="14257" xr:uid="{00000000-0005-0000-0000-0000AD2A0000}"/>
    <cellStyle name="Date 9 2 2 5 4 2" xfId="14258" xr:uid="{00000000-0005-0000-0000-0000AE2A0000}"/>
    <cellStyle name="Date 9 2 2 5 5" xfId="14259" xr:uid="{00000000-0005-0000-0000-0000AF2A0000}"/>
    <cellStyle name="Date 9 2 2 6" xfId="14260" xr:uid="{00000000-0005-0000-0000-0000B02A0000}"/>
    <cellStyle name="Date 9 2 2 6 2" xfId="14261" xr:uid="{00000000-0005-0000-0000-0000B12A0000}"/>
    <cellStyle name="Date 9 2 2 6 2 2" xfId="14262" xr:uid="{00000000-0005-0000-0000-0000B22A0000}"/>
    <cellStyle name="Date 9 2 2 6 3" xfId="14263" xr:uid="{00000000-0005-0000-0000-0000B32A0000}"/>
    <cellStyle name="Date 9 2 2 7" xfId="14264" xr:uid="{00000000-0005-0000-0000-0000B42A0000}"/>
    <cellStyle name="Date 9 2 2 7 2" xfId="14265" xr:uid="{00000000-0005-0000-0000-0000B52A0000}"/>
    <cellStyle name="Date 9 2 2 8" xfId="14266" xr:uid="{00000000-0005-0000-0000-0000B62A0000}"/>
    <cellStyle name="Date 9 2 2 8 2" xfId="14267" xr:uid="{00000000-0005-0000-0000-0000B72A0000}"/>
    <cellStyle name="Date 9 2 2 9" xfId="14268" xr:uid="{00000000-0005-0000-0000-0000B82A0000}"/>
    <cellStyle name="Date 9 2 3" xfId="14269" xr:uid="{00000000-0005-0000-0000-0000B92A0000}"/>
    <cellStyle name="Date 9 2 3 2" xfId="14270" xr:uid="{00000000-0005-0000-0000-0000BA2A0000}"/>
    <cellStyle name="Date 9 2 3 2 2" xfId="14271" xr:uid="{00000000-0005-0000-0000-0000BB2A0000}"/>
    <cellStyle name="Date 9 2 3 2 2 2" xfId="14272" xr:uid="{00000000-0005-0000-0000-0000BC2A0000}"/>
    <cellStyle name="Date 9 2 3 2 2 2 2" xfId="14273" xr:uid="{00000000-0005-0000-0000-0000BD2A0000}"/>
    <cellStyle name="Date 9 2 3 2 2 3" xfId="14274" xr:uid="{00000000-0005-0000-0000-0000BE2A0000}"/>
    <cellStyle name="Date 9 2 3 2 3" xfId="14275" xr:uid="{00000000-0005-0000-0000-0000BF2A0000}"/>
    <cellStyle name="Date 9 2 3 2 3 2" xfId="14276" xr:uid="{00000000-0005-0000-0000-0000C02A0000}"/>
    <cellStyle name="Date 9 2 3 2 4" xfId="14277" xr:uid="{00000000-0005-0000-0000-0000C12A0000}"/>
    <cellStyle name="Date 9 2 3 2 4 2" xfId="14278" xr:uid="{00000000-0005-0000-0000-0000C22A0000}"/>
    <cellStyle name="Date 9 2 3 2 5" xfId="14279" xr:uid="{00000000-0005-0000-0000-0000C32A0000}"/>
    <cellStyle name="Date 9 2 3 3" xfId="14280" xr:uid="{00000000-0005-0000-0000-0000C42A0000}"/>
    <cellStyle name="Date 9 2 3 3 2" xfId="14281" xr:uid="{00000000-0005-0000-0000-0000C52A0000}"/>
    <cellStyle name="Date 9 2 3 3 2 2" xfId="14282" xr:uid="{00000000-0005-0000-0000-0000C62A0000}"/>
    <cellStyle name="Date 9 2 3 3 3" xfId="14283" xr:uid="{00000000-0005-0000-0000-0000C72A0000}"/>
    <cellStyle name="Date 9 2 3 4" xfId="14284" xr:uid="{00000000-0005-0000-0000-0000C82A0000}"/>
    <cellStyle name="Date 9 2 3 4 2" xfId="14285" xr:uid="{00000000-0005-0000-0000-0000C92A0000}"/>
    <cellStyle name="Date 9 2 3 5" xfId="14286" xr:uid="{00000000-0005-0000-0000-0000CA2A0000}"/>
    <cellStyle name="Date 9 2 3 5 2" xfId="14287" xr:uid="{00000000-0005-0000-0000-0000CB2A0000}"/>
    <cellStyle name="Date 9 2 3 6" xfId="14288" xr:uid="{00000000-0005-0000-0000-0000CC2A0000}"/>
    <cellStyle name="Date 9 2 4" xfId="14289" xr:uid="{00000000-0005-0000-0000-0000CD2A0000}"/>
    <cellStyle name="Date 9 2 4 2" xfId="14290" xr:uid="{00000000-0005-0000-0000-0000CE2A0000}"/>
    <cellStyle name="Date 9 2 4 2 2" xfId="14291" xr:uid="{00000000-0005-0000-0000-0000CF2A0000}"/>
    <cellStyle name="Date 9 2 4 2 2 2" xfId="14292" xr:uid="{00000000-0005-0000-0000-0000D02A0000}"/>
    <cellStyle name="Date 9 2 4 2 3" xfId="14293" xr:uid="{00000000-0005-0000-0000-0000D12A0000}"/>
    <cellStyle name="Date 9 2 4 3" xfId="14294" xr:uid="{00000000-0005-0000-0000-0000D22A0000}"/>
    <cellStyle name="Date 9 2 4 3 2" xfId="14295" xr:uid="{00000000-0005-0000-0000-0000D32A0000}"/>
    <cellStyle name="Date 9 2 4 4" xfId="14296" xr:uid="{00000000-0005-0000-0000-0000D42A0000}"/>
    <cellStyle name="Date 9 2 4 4 2" xfId="14297" xr:uid="{00000000-0005-0000-0000-0000D52A0000}"/>
    <cellStyle name="Date 9 2 4 5" xfId="14298" xr:uid="{00000000-0005-0000-0000-0000D62A0000}"/>
    <cellStyle name="Date 9 2 5" xfId="14299" xr:uid="{00000000-0005-0000-0000-0000D72A0000}"/>
    <cellStyle name="Date 9 2 5 2" xfId="14300" xr:uid="{00000000-0005-0000-0000-0000D82A0000}"/>
    <cellStyle name="Date 9 2 6" xfId="14301" xr:uid="{00000000-0005-0000-0000-0000D92A0000}"/>
    <cellStyle name="Date 9 2 6 2" xfId="14302" xr:uid="{00000000-0005-0000-0000-0000DA2A0000}"/>
    <cellStyle name="Date 9 2 7" xfId="14303" xr:uid="{00000000-0005-0000-0000-0000DB2A0000}"/>
    <cellStyle name="Date 9 2 7 2" xfId="14304" xr:uid="{00000000-0005-0000-0000-0000DC2A0000}"/>
    <cellStyle name="Date 9 2 8" xfId="14305" xr:uid="{00000000-0005-0000-0000-0000DD2A0000}"/>
    <cellStyle name="Date 9 2 8 2" xfId="14306" xr:uid="{00000000-0005-0000-0000-0000DE2A0000}"/>
    <cellStyle name="Date 9 2 9" xfId="14307" xr:uid="{00000000-0005-0000-0000-0000DF2A0000}"/>
    <cellStyle name="Date 9 2 9 2" xfId="14308" xr:uid="{00000000-0005-0000-0000-0000E02A0000}"/>
    <cellStyle name="Date 9 3" xfId="14309" xr:uid="{00000000-0005-0000-0000-0000E12A0000}"/>
    <cellStyle name="Date 9 3 2" xfId="14310" xr:uid="{00000000-0005-0000-0000-0000E22A0000}"/>
    <cellStyle name="Date 9 3 2 2" xfId="14311" xr:uid="{00000000-0005-0000-0000-0000E32A0000}"/>
    <cellStyle name="Date 9 3 2 2 2" xfId="14312" xr:uid="{00000000-0005-0000-0000-0000E42A0000}"/>
    <cellStyle name="Date 9 3 2 2 2 2" xfId="14313" xr:uid="{00000000-0005-0000-0000-0000E52A0000}"/>
    <cellStyle name="Date 9 3 2 2 2 2 2" xfId="14314" xr:uid="{00000000-0005-0000-0000-0000E62A0000}"/>
    <cellStyle name="Date 9 3 2 2 2 3" xfId="14315" xr:uid="{00000000-0005-0000-0000-0000E72A0000}"/>
    <cellStyle name="Date 9 3 2 2 3" xfId="14316" xr:uid="{00000000-0005-0000-0000-0000E82A0000}"/>
    <cellStyle name="Date 9 3 2 2 3 2" xfId="14317" xr:uid="{00000000-0005-0000-0000-0000E92A0000}"/>
    <cellStyle name="Date 9 3 2 2 4" xfId="14318" xr:uid="{00000000-0005-0000-0000-0000EA2A0000}"/>
    <cellStyle name="Date 9 3 2 2 4 2" xfId="14319" xr:uid="{00000000-0005-0000-0000-0000EB2A0000}"/>
    <cellStyle name="Date 9 3 2 2 5" xfId="14320" xr:uid="{00000000-0005-0000-0000-0000EC2A0000}"/>
    <cellStyle name="Date 9 3 2 3" xfId="14321" xr:uid="{00000000-0005-0000-0000-0000ED2A0000}"/>
    <cellStyle name="Date 9 3 2 3 2" xfId="14322" xr:uid="{00000000-0005-0000-0000-0000EE2A0000}"/>
    <cellStyle name="Date 9 3 2 3 2 2" xfId="14323" xr:uid="{00000000-0005-0000-0000-0000EF2A0000}"/>
    <cellStyle name="Date 9 3 2 3 3" xfId="14324" xr:uid="{00000000-0005-0000-0000-0000F02A0000}"/>
    <cellStyle name="Date 9 3 2 4" xfId="14325" xr:uid="{00000000-0005-0000-0000-0000F12A0000}"/>
    <cellStyle name="Date 9 3 2 4 2" xfId="14326" xr:uid="{00000000-0005-0000-0000-0000F22A0000}"/>
    <cellStyle name="Date 9 3 2 5" xfId="14327" xr:uid="{00000000-0005-0000-0000-0000F32A0000}"/>
    <cellStyle name="Date 9 3 2 5 2" xfId="14328" xr:uid="{00000000-0005-0000-0000-0000F42A0000}"/>
    <cellStyle name="Date 9 3 2 6" xfId="14329" xr:uid="{00000000-0005-0000-0000-0000F52A0000}"/>
    <cellStyle name="Date 9 3 3" xfId="14330" xr:uid="{00000000-0005-0000-0000-0000F62A0000}"/>
    <cellStyle name="Date 9 3 3 2" xfId="14331" xr:uid="{00000000-0005-0000-0000-0000F72A0000}"/>
    <cellStyle name="Date 9 3 3 2 2" xfId="14332" xr:uid="{00000000-0005-0000-0000-0000F82A0000}"/>
    <cellStyle name="Date 9 3 3 2 2 2" xfId="14333" xr:uid="{00000000-0005-0000-0000-0000F92A0000}"/>
    <cellStyle name="Date 9 3 3 2 2 2 2" xfId="14334" xr:uid="{00000000-0005-0000-0000-0000FA2A0000}"/>
    <cellStyle name="Date 9 3 3 2 2 3" xfId="14335" xr:uid="{00000000-0005-0000-0000-0000FB2A0000}"/>
    <cellStyle name="Date 9 3 3 2 3" xfId="14336" xr:uid="{00000000-0005-0000-0000-0000FC2A0000}"/>
    <cellStyle name="Date 9 3 3 2 3 2" xfId="14337" xr:uid="{00000000-0005-0000-0000-0000FD2A0000}"/>
    <cellStyle name="Date 9 3 3 2 4" xfId="14338" xr:uid="{00000000-0005-0000-0000-0000FE2A0000}"/>
    <cellStyle name="Date 9 3 3 2 4 2" xfId="14339" xr:uid="{00000000-0005-0000-0000-0000FF2A0000}"/>
    <cellStyle name="Date 9 3 3 2 5" xfId="14340" xr:uid="{00000000-0005-0000-0000-0000002B0000}"/>
    <cellStyle name="Date 9 3 3 3" xfId="14341" xr:uid="{00000000-0005-0000-0000-0000012B0000}"/>
    <cellStyle name="Date 9 3 3 3 2" xfId="14342" xr:uid="{00000000-0005-0000-0000-0000022B0000}"/>
    <cellStyle name="Date 9 3 3 3 2 2" xfId="14343" xr:uid="{00000000-0005-0000-0000-0000032B0000}"/>
    <cellStyle name="Date 9 3 3 3 3" xfId="14344" xr:uid="{00000000-0005-0000-0000-0000042B0000}"/>
    <cellStyle name="Date 9 3 3 4" xfId="14345" xr:uid="{00000000-0005-0000-0000-0000052B0000}"/>
    <cellStyle name="Date 9 3 3 4 2" xfId="14346" xr:uid="{00000000-0005-0000-0000-0000062B0000}"/>
    <cellStyle name="Date 9 3 3 5" xfId="14347" xr:uid="{00000000-0005-0000-0000-0000072B0000}"/>
    <cellStyle name="Date 9 3 3 5 2" xfId="14348" xr:uid="{00000000-0005-0000-0000-0000082B0000}"/>
    <cellStyle name="Date 9 3 3 6" xfId="14349" xr:uid="{00000000-0005-0000-0000-0000092B0000}"/>
    <cellStyle name="Date 9 3 4" xfId="14350" xr:uid="{00000000-0005-0000-0000-00000A2B0000}"/>
    <cellStyle name="Date 9 3 4 2" xfId="14351" xr:uid="{00000000-0005-0000-0000-00000B2B0000}"/>
    <cellStyle name="Date 9 3 4 2 2" xfId="14352" xr:uid="{00000000-0005-0000-0000-00000C2B0000}"/>
    <cellStyle name="Date 9 3 4 2 2 2" xfId="14353" xr:uid="{00000000-0005-0000-0000-00000D2B0000}"/>
    <cellStyle name="Date 9 3 4 2 3" xfId="14354" xr:uid="{00000000-0005-0000-0000-00000E2B0000}"/>
    <cellStyle name="Date 9 3 4 3" xfId="14355" xr:uid="{00000000-0005-0000-0000-00000F2B0000}"/>
    <cellStyle name="Date 9 3 4 3 2" xfId="14356" xr:uid="{00000000-0005-0000-0000-0000102B0000}"/>
    <cellStyle name="Date 9 3 4 4" xfId="14357" xr:uid="{00000000-0005-0000-0000-0000112B0000}"/>
    <cellStyle name="Date 9 3 4 4 2" xfId="14358" xr:uid="{00000000-0005-0000-0000-0000122B0000}"/>
    <cellStyle name="Date 9 3 4 5" xfId="14359" xr:uid="{00000000-0005-0000-0000-0000132B0000}"/>
    <cellStyle name="Date 9 3 5" xfId="14360" xr:uid="{00000000-0005-0000-0000-0000142B0000}"/>
    <cellStyle name="Date 9 3 5 2" xfId="14361" xr:uid="{00000000-0005-0000-0000-0000152B0000}"/>
    <cellStyle name="Date 9 3 5 2 2" xfId="14362" xr:uid="{00000000-0005-0000-0000-0000162B0000}"/>
    <cellStyle name="Date 9 3 5 2 2 2" xfId="14363" xr:uid="{00000000-0005-0000-0000-0000172B0000}"/>
    <cellStyle name="Date 9 3 5 2 3" xfId="14364" xr:uid="{00000000-0005-0000-0000-0000182B0000}"/>
    <cellStyle name="Date 9 3 5 3" xfId="14365" xr:uid="{00000000-0005-0000-0000-0000192B0000}"/>
    <cellStyle name="Date 9 3 5 3 2" xfId="14366" xr:uid="{00000000-0005-0000-0000-00001A2B0000}"/>
    <cellStyle name="Date 9 3 5 4" xfId="14367" xr:uid="{00000000-0005-0000-0000-00001B2B0000}"/>
    <cellStyle name="Date 9 3 5 4 2" xfId="14368" xr:uid="{00000000-0005-0000-0000-00001C2B0000}"/>
    <cellStyle name="Date 9 3 5 5" xfId="14369" xr:uid="{00000000-0005-0000-0000-00001D2B0000}"/>
    <cellStyle name="Date 9 3 6" xfId="14370" xr:uid="{00000000-0005-0000-0000-00001E2B0000}"/>
    <cellStyle name="Date 9 3 6 2" xfId="14371" xr:uid="{00000000-0005-0000-0000-00001F2B0000}"/>
    <cellStyle name="Date 9 3 6 2 2" xfId="14372" xr:uid="{00000000-0005-0000-0000-0000202B0000}"/>
    <cellStyle name="Date 9 3 6 3" xfId="14373" xr:uid="{00000000-0005-0000-0000-0000212B0000}"/>
    <cellStyle name="Date 9 3 7" xfId="14374" xr:uid="{00000000-0005-0000-0000-0000222B0000}"/>
    <cellStyle name="Date 9 3 7 2" xfId="14375" xr:uid="{00000000-0005-0000-0000-0000232B0000}"/>
    <cellStyle name="Date 9 3 8" xfId="14376" xr:uid="{00000000-0005-0000-0000-0000242B0000}"/>
    <cellStyle name="Date 9 3 8 2" xfId="14377" xr:uid="{00000000-0005-0000-0000-0000252B0000}"/>
    <cellStyle name="Date 9 3 9" xfId="14378" xr:uid="{00000000-0005-0000-0000-0000262B0000}"/>
    <cellStyle name="Date 9 4" xfId="14379" xr:uid="{00000000-0005-0000-0000-0000272B0000}"/>
    <cellStyle name="Date 9 4 2" xfId="14380" xr:uid="{00000000-0005-0000-0000-0000282B0000}"/>
    <cellStyle name="Date 9 4 2 2" xfId="14381" xr:uid="{00000000-0005-0000-0000-0000292B0000}"/>
    <cellStyle name="Date 9 4 2 2 2" xfId="14382" xr:uid="{00000000-0005-0000-0000-00002A2B0000}"/>
    <cellStyle name="Date 9 4 2 3" xfId="14383" xr:uid="{00000000-0005-0000-0000-00002B2B0000}"/>
    <cellStyle name="Date 9 4 3" xfId="14384" xr:uid="{00000000-0005-0000-0000-00002C2B0000}"/>
    <cellStyle name="Date 9 4 3 2" xfId="14385" xr:uid="{00000000-0005-0000-0000-00002D2B0000}"/>
    <cellStyle name="Date 9 4 4" xfId="14386" xr:uid="{00000000-0005-0000-0000-00002E2B0000}"/>
    <cellStyle name="Date 9 4 4 2" xfId="14387" xr:uid="{00000000-0005-0000-0000-00002F2B0000}"/>
    <cellStyle name="Date 9 4 5" xfId="14388" xr:uid="{00000000-0005-0000-0000-0000302B0000}"/>
    <cellStyle name="Date 9 5" xfId="14389" xr:uid="{00000000-0005-0000-0000-0000312B0000}"/>
    <cellStyle name="Date 9 5 2" xfId="14390" xr:uid="{00000000-0005-0000-0000-0000322B0000}"/>
    <cellStyle name="Date 9 6" xfId="14391" xr:uid="{00000000-0005-0000-0000-0000332B0000}"/>
    <cellStyle name="Date 9 6 2" xfId="14392" xr:uid="{00000000-0005-0000-0000-0000342B0000}"/>
    <cellStyle name="Date 9 7" xfId="14393" xr:uid="{00000000-0005-0000-0000-0000352B0000}"/>
    <cellStyle name="Date 9 7 2" xfId="14394" xr:uid="{00000000-0005-0000-0000-0000362B0000}"/>
    <cellStyle name="Date 9 8" xfId="14395" xr:uid="{00000000-0005-0000-0000-0000372B0000}"/>
    <cellStyle name="Date 9 8 2" xfId="14396" xr:uid="{00000000-0005-0000-0000-0000382B0000}"/>
    <cellStyle name="Date 9 9" xfId="14397" xr:uid="{00000000-0005-0000-0000-0000392B0000}"/>
    <cellStyle name="Date 9 9 2" xfId="14398" xr:uid="{00000000-0005-0000-0000-00003A2B0000}"/>
    <cellStyle name="Date Aligned" xfId="14399" xr:uid="{00000000-0005-0000-0000-00003B2B0000}"/>
    <cellStyle name="Date Aligned 2" xfId="14400" xr:uid="{00000000-0005-0000-0000-00003C2B0000}"/>
    <cellStyle name="Date Aligned 3" xfId="14401" xr:uid="{00000000-0005-0000-0000-00003D2B0000}"/>
    <cellStyle name="Date Aligned*" xfId="14402" xr:uid="{00000000-0005-0000-0000-00003E2B0000}"/>
    <cellStyle name="Date Aligned* 2" xfId="14403" xr:uid="{00000000-0005-0000-0000-00003F2B0000}"/>
    <cellStyle name="Date Aligned* 3" xfId="14404" xr:uid="{00000000-0005-0000-0000-0000402B0000}"/>
    <cellStyle name="Date_BHG_CRI_20100310" xfId="14405" xr:uid="{00000000-0005-0000-0000-0000412B0000}"/>
    <cellStyle name="Date2" xfId="14406" xr:uid="{00000000-0005-0000-0000-0000422B0000}"/>
    <cellStyle name="Date2 2" xfId="14407" xr:uid="{00000000-0005-0000-0000-0000432B0000}"/>
    <cellStyle name="Date2 3" xfId="14408" xr:uid="{00000000-0005-0000-0000-0000442B0000}"/>
    <cellStyle name="default" xfId="14409" xr:uid="{00000000-0005-0000-0000-0000452B0000}"/>
    <cellStyle name="default 2" xfId="14410" xr:uid="{00000000-0005-0000-0000-0000462B0000}"/>
    <cellStyle name="default 2 2" xfId="14411" xr:uid="{00000000-0005-0000-0000-0000472B0000}"/>
    <cellStyle name="default 2 3" xfId="14412" xr:uid="{00000000-0005-0000-0000-0000482B0000}"/>
    <cellStyle name="default 3" xfId="14413" xr:uid="{00000000-0005-0000-0000-0000492B0000}"/>
    <cellStyle name="default 4" xfId="14414" xr:uid="{00000000-0005-0000-0000-00004A2B0000}"/>
    <cellStyle name="División" xfId="14415" xr:uid="{00000000-0005-0000-0000-00004B2B0000}"/>
    <cellStyle name="División 2" xfId="14416" xr:uid="{00000000-0005-0000-0000-00004C2B0000}"/>
    <cellStyle name="División 2 2" xfId="14417" xr:uid="{00000000-0005-0000-0000-00004D2B0000}"/>
    <cellStyle name="División 2 3" xfId="14418" xr:uid="{00000000-0005-0000-0000-00004E2B0000}"/>
    <cellStyle name="División 3" xfId="14419" xr:uid="{00000000-0005-0000-0000-00004F2B0000}"/>
    <cellStyle name="División 4" xfId="14420" xr:uid="{00000000-0005-0000-0000-0000502B0000}"/>
    <cellStyle name="Dollar" xfId="14421" xr:uid="{00000000-0005-0000-0000-0000512B0000}"/>
    <cellStyle name="Dollar 2" xfId="14422" xr:uid="{00000000-0005-0000-0000-0000522B0000}"/>
    <cellStyle name="Dollar 2 2" xfId="14423" xr:uid="{00000000-0005-0000-0000-0000532B0000}"/>
    <cellStyle name="Dollar 2 3" xfId="14424" xr:uid="{00000000-0005-0000-0000-0000542B0000}"/>
    <cellStyle name="Dollar 3" xfId="14425" xr:uid="{00000000-0005-0000-0000-0000552B0000}"/>
    <cellStyle name="Dollar 4" xfId="14426" xr:uid="{00000000-0005-0000-0000-0000562B0000}"/>
    <cellStyle name="dollars" xfId="14427" xr:uid="{00000000-0005-0000-0000-0000572B0000}"/>
    <cellStyle name="dollars 2" xfId="14428" xr:uid="{00000000-0005-0000-0000-0000582B0000}"/>
    <cellStyle name="dollars 3" xfId="14429" xr:uid="{00000000-0005-0000-0000-0000592B0000}"/>
    <cellStyle name="Dotted Line" xfId="14430" xr:uid="{00000000-0005-0000-0000-00005A2B0000}"/>
    <cellStyle name="Dotted Line 2" xfId="14431" xr:uid="{00000000-0005-0000-0000-00005B2B0000}"/>
    <cellStyle name="Dotted Line 3" xfId="14432" xr:uid="{00000000-0005-0000-0000-00005C2B0000}"/>
    <cellStyle name="Double Accounting" xfId="14433" xr:uid="{00000000-0005-0000-0000-00005D2B0000}"/>
    <cellStyle name="Double Accounting 2" xfId="14434" xr:uid="{00000000-0005-0000-0000-00005E2B0000}"/>
    <cellStyle name="Double Accounting 3" xfId="14435" xr:uid="{00000000-0005-0000-0000-00005F2B0000}"/>
    <cellStyle name="Ênfase1 2" xfId="552" xr:uid="{00000000-0005-0000-0000-0000602B0000}"/>
    <cellStyle name="Ênfase1 2 2" xfId="14437" xr:uid="{00000000-0005-0000-0000-0000612B0000}"/>
    <cellStyle name="Ênfase1 2 3" xfId="14438" xr:uid="{00000000-0005-0000-0000-0000622B0000}"/>
    <cellStyle name="Ênfase1 2 4" xfId="14436" xr:uid="{00000000-0005-0000-0000-0000632B0000}"/>
    <cellStyle name="Ênfase1 3" xfId="553" xr:uid="{00000000-0005-0000-0000-0000642B0000}"/>
    <cellStyle name="Ênfase1 3 2" xfId="1807" xr:uid="{00000000-0005-0000-0000-0000652B0000}"/>
    <cellStyle name="Ênfase1 3 3" xfId="3918" xr:uid="{00000000-0005-0000-0000-0000662B0000}"/>
    <cellStyle name="Ênfase1 4" xfId="2034" xr:uid="{00000000-0005-0000-0000-0000672B0000}"/>
    <cellStyle name="Ênfase1 4 2" xfId="14439" xr:uid="{00000000-0005-0000-0000-0000682B0000}"/>
    <cellStyle name="Ênfase1 5" xfId="2209" xr:uid="{00000000-0005-0000-0000-0000692B0000}"/>
    <cellStyle name="Ênfase1 5 2" xfId="14440" xr:uid="{00000000-0005-0000-0000-00006A2B0000}"/>
    <cellStyle name="Ênfase1 6" xfId="2399" xr:uid="{00000000-0005-0000-0000-00006B2B0000}"/>
    <cellStyle name="Ênfase2 2" xfId="554" xr:uid="{00000000-0005-0000-0000-00006C2B0000}"/>
    <cellStyle name="Ênfase2 2 2" xfId="14442" xr:uid="{00000000-0005-0000-0000-00006D2B0000}"/>
    <cellStyle name="Ênfase2 2 3" xfId="14443" xr:uid="{00000000-0005-0000-0000-00006E2B0000}"/>
    <cellStyle name="Ênfase2 2 4" xfId="14441" xr:uid="{00000000-0005-0000-0000-00006F2B0000}"/>
    <cellStyle name="Ênfase2 3" xfId="555" xr:uid="{00000000-0005-0000-0000-0000702B0000}"/>
    <cellStyle name="Ênfase2 3 2" xfId="1808" xr:uid="{00000000-0005-0000-0000-0000712B0000}"/>
    <cellStyle name="Ênfase2 3 3" xfId="3919" xr:uid="{00000000-0005-0000-0000-0000722B0000}"/>
    <cellStyle name="Ênfase2 4" xfId="2035" xr:uid="{00000000-0005-0000-0000-0000732B0000}"/>
    <cellStyle name="Ênfase2 4 2" xfId="14444" xr:uid="{00000000-0005-0000-0000-0000742B0000}"/>
    <cellStyle name="Ênfase2 5" xfId="2210" xr:uid="{00000000-0005-0000-0000-0000752B0000}"/>
    <cellStyle name="Ênfase2 5 2" xfId="14445" xr:uid="{00000000-0005-0000-0000-0000762B0000}"/>
    <cellStyle name="Ênfase2 6" xfId="2400" xr:uid="{00000000-0005-0000-0000-0000772B0000}"/>
    <cellStyle name="Ênfase3 2" xfId="556" xr:uid="{00000000-0005-0000-0000-0000782B0000}"/>
    <cellStyle name="Ênfase3 2 2" xfId="14447" xr:uid="{00000000-0005-0000-0000-0000792B0000}"/>
    <cellStyle name="Ênfase3 2 3" xfId="14448" xr:uid="{00000000-0005-0000-0000-00007A2B0000}"/>
    <cellStyle name="Ênfase3 2 4" xfId="14446" xr:uid="{00000000-0005-0000-0000-00007B2B0000}"/>
    <cellStyle name="Ênfase3 3" xfId="557" xr:uid="{00000000-0005-0000-0000-00007C2B0000}"/>
    <cellStyle name="Ênfase3 3 2" xfId="1809" xr:uid="{00000000-0005-0000-0000-00007D2B0000}"/>
    <cellStyle name="Ênfase3 3 3" xfId="3920" xr:uid="{00000000-0005-0000-0000-00007E2B0000}"/>
    <cellStyle name="Ênfase3 4" xfId="2036" xr:uid="{00000000-0005-0000-0000-00007F2B0000}"/>
    <cellStyle name="Ênfase3 4 2" xfId="14449" xr:uid="{00000000-0005-0000-0000-0000802B0000}"/>
    <cellStyle name="Ênfase3 5" xfId="2211" xr:uid="{00000000-0005-0000-0000-0000812B0000}"/>
    <cellStyle name="Ênfase3 5 2" xfId="14450" xr:uid="{00000000-0005-0000-0000-0000822B0000}"/>
    <cellStyle name="Ênfase3 6" xfId="2401" xr:uid="{00000000-0005-0000-0000-0000832B0000}"/>
    <cellStyle name="Ênfase4 2" xfId="558" xr:uid="{00000000-0005-0000-0000-0000842B0000}"/>
    <cellStyle name="Ênfase4 2 2" xfId="14452" xr:uid="{00000000-0005-0000-0000-0000852B0000}"/>
    <cellStyle name="Ênfase4 2 3" xfId="14453" xr:uid="{00000000-0005-0000-0000-0000862B0000}"/>
    <cellStyle name="Ênfase4 2 4" xfId="14451" xr:uid="{00000000-0005-0000-0000-0000872B0000}"/>
    <cellStyle name="Ênfase4 3" xfId="559" xr:uid="{00000000-0005-0000-0000-0000882B0000}"/>
    <cellStyle name="Ênfase4 3 2" xfId="1810" xr:uid="{00000000-0005-0000-0000-0000892B0000}"/>
    <cellStyle name="Ênfase4 3 3" xfId="3921" xr:uid="{00000000-0005-0000-0000-00008A2B0000}"/>
    <cellStyle name="Ênfase4 4" xfId="2037" xr:uid="{00000000-0005-0000-0000-00008B2B0000}"/>
    <cellStyle name="Ênfase4 4 2" xfId="14454" xr:uid="{00000000-0005-0000-0000-00008C2B0000}"/>
    <cellStyle name="Ênfase4 5" xfId="2212" xr:uid="{00000000-0005-0000-0000-00008D2B0000}"/>
    <cellStyle name="Ênfase4 5 2" xfId="14455" xr:uid="{00000000-0005-0000-0000-00008E2B0000}"/>
    <cellStyle name="Ênfase4 6" xfId="2402" xr:uid="{00000000-0005-0000-0000-00008F2B0000}"/>
    <cellStyle name="Ênfase5 2" xfId="560" xr:uid="{00000000-0005-0000-0000-0000902B0000}"/>
    <cellStyle name="Ênfase5 2 2" xfId="14457" xr:uid="{00000000-0005-0000-0000-0000912B0000}"/>
    <cellStyle name="Ênfase5 2 3" xfId="14458" xr:uid="{00000000-0005-0000-0000-0000922B0000}"/>
    <cellStyle name="Ênfase5 2 4" xfId="14456" xr:uid="{00000000-0005-0000-0000-0000932B0000}"/>
    <cellStyle name="Ênfase5 3" xfId="561" xr:uid="{00000000-0005-0000-0000-0000942B0000}"/>
    <cellStyle name="Ênfase5 3 2" xfId="1811" xr:uid="{00000000-0005-0000-0000-0000952B0000}"/>
    <cellStyle name="Ênfase5 3 3" xfId="3922" xr:uid="{00000000-0005-0000-0000-0000962B0000}"/>
    <cellStyle name="Ênfase5 4" xfId="2038" xr:uid="{00000000-0005-0000-0000-0000972B0000}"/>
    <cellStyle name="Ênfase5 4 2" xfId="14459" xr:uid="{00000000-0005-0000-0000-0000982B0000}"/>
    <cellStyle name="Ênfase5 5" xfId="2213" xr:uid="{00000000-0005-0000-0000-0000992B0000}"/>
    <cellStyle name="Ênfase5 5 2" xfId="14460" xr:uid="{00000000-0005-0000-0000-00009A2B0000}"/>
    <cellStyle name="Ênfase5 6" xfId="2403" xr:uid="{00000000-0005-0000-0000-00009B2B0000}"/>
    <cellStyle name="Ênfase6 2" xfId="562" xr:uid="{00000000-0005-0000-0000-00009C2B0000}"/>
    <cellStyle name="Ênfase6 2 2" xfId="14462" xr:uid="{00000000-0005-0000-0000-00009D2B0000}"/>
    <cellStyle name="Ênfase6 2 3" xfId="14463" xr:uid="{00000000-0005-0000-0000-00009E2B0000}"/>
    <cellStyle name="Ênfase6 2 4" xfId="14461" xr:uid="{00000000-0005-0000-0000-00009F2B0000}"/>
    <cellStyle name="Ênfase6 3" xfId="563" xr:uid="{00000000-0005-0000-0000-0000A02B0000}"/>
    <cellStyle name="Ênfase6 3 2" xfId="1812" xr:uid="{00000000-0005-0000-0000-0000A12B0000}"/>
    <cellStyle name="Ênfase6 3 3" xfId="3923" xr:uid="{00000000-0005-0000-0000-0000A22B0000}"/>
    <cellStyle name="Ênfase6 4" xfId="2039" xr:uid="{00000000-0005-0000-0000-0000A32B0000}"/>
    <cellStyle name="Ênfase6 4 2" xfId="14464" xr:uid="{00000000-0005-0000-0000-0000A42B0000}"/>
    <cellStyle name="Ênfase6 5" xfId="2214" xr:uid="{00000000-0005-0000-0000-0000A52B0000}"/>
    <cellStyle name="Ênfase6 5 2" xfId="14465" xr:uid="{00000000-0005-0000-0000-0000A62B0000}"/>
    <cellStyle name="Ênfase6 6" xfId="2404" xr:uid="{00000000-0005-0000-0000-0000A72B0000}"/>
    <cellStyle name="Entrada 2" xfId="564" xr:uid="{00000000-0005-0000-0000-0000A82B0000}"/>
    <cellStyle name="Entrada 2 2" xfId="14467" xr:uid="{00000000-0005-0000-0000-0000A92B0000}"/>
    <cellStyle name="Entrada 2 2 2" xfId="14468" xr:uid="{00000000-0005-0000-0000-0000AA2B0000}"/>
    <cellStyle name="Entrada 2 2 2 2" xfId="14469" xr:uid="{00000000-0005-0000-0000-0000AB2B0000}"/>
    <cellStyle name="Entrada 2 2 2 2 2" xfId="14470" xr:uid="{00000000-0005-0000-0000-0000AC2B0000}"/>
    <cellStyle name="Entrada 2 2 2 2 2 2" xfId="14471" xr:uid="{00000000-0005-0000-0000-0000AD2B0000}"/>
    <cellStyle name="Entrada 2 2 2 2 2 2 2" xfId="14472" xr:uid="{00000000-0005-0000-0000-0000AE2B0000}"/>
    <cellStyle name="Entrada 2 2 2 2 2 2 2 2" xfId="14473" xr:uid="{00000000-0005-0000-0000-0000AF2B0000}"/>
    <cellStyle name="Entrada 2 2 2 2 2 2 2 2 2" xfId="14474" xr:uid="{00000000-0005-0000-0000-0000B02B0000}"/>
    <cellStyle name="Entrada 2 2 2 2 2 2 2 2 2 2" xfId="14475" xr:uid="{00000000-0005-0000-0000-0000B12B0000}"/>
    <cellStyle name="Entrada 2 2 2 2 2 2 2 2 3" xfId="14476" xr:uid="{00000000-0005-0000-0000-0000B22B0000}"/>
    <cellStyle name="Entrada 2 2 2 2 2 2 2 3" xfId="14477" xr:uid="{00000000-0005-0000-0000-0000B32B0000}"/>
    <cellStyle name="Entrada 2 2 2 2 2 2 2 3 2" xfId="14478" xr:uid="{00000000-0005-0000-0000-0000B42B0000}"/>
    <cellStyle name="Entrada 2 2 2 2 2 2 2 4" xfId="14479" xr:uid="{00000000-0005-0000-0000-0000B52B0000}"/>
    <cellStyle name="Entrada 2 2 2 2 2 2 2 4 2" xfId="14480" xr:uid="{00000000-0005-0000-0000-0000B62B0000}"/>
    <cellStyle name="Entrada 2 2 2 2 2 2 2 5" xfId="14481" xr:uid="{00000000-0005-0000-0000-0000B72B0000}"/>
    <cellStyle name="Entrada 2 2 2 2 2 2 3" xfId="14482" xr:uid="{00000000-0005-0000-0000-0000B82B0000}"/>
    <cellStyle name="Entrada 2 2 2 2 2 2 3 2" xfId="14483" xr:uid="{00000000-0005-0000-0000-0000B92B0000}"/>
    <cellStyle name="Entrada 2 2 2 2 2 2 3 2 2" xfId="14484" xr:uid="{00000000-0005-0000-0000-0000BA2B0000}"/>
    <cellStyle name="Entrada 2 2 2 2 2 2 3 3" xfId="14485" xr:uid="{00000000-0005-0000-0000-0000BB2B0000}"/>
    <cellStyle name="Entrada 2 2 2 2 2 2 4" xfId="14486" xr:uid="{00000000-0005-0000-0000-0000BC2B0000}"/>
    <cellStyle name="Entrada 2 2 2 2 2 2 4 2" xfId="14487" xr:uid="{00000000-0005-0000-0000-0000BD2B0000}"/>
    <cellStyle name="Entrada 2 2 2 2 2 2 5" xfId="14488" xr:uid="{00000000-0005-0000-0000-0000BE2B0000}"/>
    <cellStyle name="Entrada 2 2 2 2 2 2 5 2" xfId="14489" xr:uid="{00000000-0005-0000-0000-0000BF2B0000}"/>
    <cellStyle name="Entrada 2 2 2 2 2 2 6" xfId="14490" xr:uid="{00000000-0005-0000-0000-0000C02B0000}"/>
    <cellStyle name="Entrada 2 2 2 2 2 3" xfId="14491" xr:uid="{00000000-0005-0000-0000-0000C12B0000}"/>
    <cellStyle name="Entrada 2 2 2 2 2 3 2" xfId="14492" xr:uid="{00000000-0005-0000-0000-0000C22B0000}"/>
    <cellStyle name="Entrada 2 2 2 2 2 3 2 2" xfId="14493" xr:uid="{00000000-0005-0000-0000-0000C32B0000}"/>
    <cellStyle name="Entrada 2 2 2 2 2 3 2 2 2" xfId="14494" xr:uid="{00000000-0005-0000-0000-0000C42B0000}"/>
    <cellStyle name="Entrada 2 2 2 2 2 3 2 2 2 2" xfId="14495" xr:uid="{00000000-0005-0000-0000-0000C52B0000}"/>
    <cellStyle name="Entrada 2 2 2 2 2 3 2 2 3" xfId="14496" xr:uid="{00000000-0005-0000-0000-0000C62B0000}"/>
    <cellStyle name="Entrada 2 2 2 2 2 3 2 3" xfId="14497" xr:uid="{00000000-0005-0000-0000-0000C72B0000}"/>
    <cellStyle name="Entrada 2 2 2 2 2 3 2 3 2" xfId="14498" xr:uid="{00000000-0005-0000-0000-0000C82B0000}"/>
    <cellStyle name="Entrada 2 2 2 2 2 3 2 4" xfId="14499" xr:uid="{00000000-0005-0000-0000-0000C92B0000}"/>
    <cellStyle name="Entrada 2 2 2 2 2 3 2 4 2" xfId="14500" xr:uid="{00000000-0005-0000-0000-0000CA2B0000}"/>
    <cellStyle name="Entrada 2 2 2 2 2 3 2 5" xfId="14501" xr:uid="{00000000-0005-0000-0000-0000CB2B0000}"/>
    <cellStyle name="Entrada 2 2 2 2 2 3 3" xfId="14502" xr:uid="{00000000-0005-0000-0000-0000CC2B0000}"/>
    <cellStyle name="Entrada 2 2 2 2 2 3 3 2" xfId="14503" xr:uid="{00000000-0005-0000-0000-0000CD2B0000}"/>
    <cellStyle name="Entrada 2 2 2 2 2 3 3 2 2" xfId="14504" xr:uid="{00000000-0005-0000-0000-0000CE2B0000}"/>
    <cellStyle name="Entrada 2 2 2 2 2 3 3 3" xfId="14505" xr:uid="{00000000-0005-0000-0000-0000CF2B0000}"/>
    <cellStyle name="Entrada 2 2 2 2 2 3 4" xfId="14506" xr:uid="{00000000-0005-0000-0000-0000D02B0000}"/>
    <cellStyle name="Entrada 2 2 2 2 2 3 4 2" xfId="14507" xr:uid="{00000000-0005-0000-0000-0000D12B0000}"/>
    <cellStyle name="Entrada 2 2 2 2 2 3 5" xfId="14508" xr:uid="{00000000-0005-0000-0000-0000D22B0000}"/>
    <cellStyle name="Entrada 2 2 2 2 2 3 5 2" xfId="14509" xr:uid="{00000000-0005-0000-0000-0000D32B0000}"/>
    <cellStyle name="Entrada 2 2 2 2 2 3 6" xfId="14510" xr:uid="{00000000-0005-0000-0000-0000D42B0000}"/>
    <cellStyle name="Entrada 2 2 2 2 2 4" xfId="14511" xr:uid="{00000000-0005-0000-0000-0000D52B0000}"/>
    <cellStyle name="Entrada 2 2 2 2 2 4 2" xfId="14512" xr:uid="{00000000-0005-0000-0000-0000D62B0000}"/>
    <cellStyle name="Entrada 2 2 2 2 2 4 2 2" xfId="14513" xr:uid="{00000000-0005-0000-0000-0000D72B0000}"/>
    <cellStyle name="Entrada 2 2 2 2 2 4 2 2 2" xfId="14514" xr:uid="{00000000-0005-0000-0000-0000D82B0000}"/>
    <cellStyle name="Entrada 2 2 2 2 2 4 2 3" xfId="14515" xr:uid="{00000000-0005-0000-0000-0000D92B0000}"/>
    <cellStyle name="Entrada 2 2 2 2 2 4 3" xfId="14516" xr:uid="{00000000-0005-0000-0000-0000DA2B0000}"/>
    <cellStyle name="Entrada 2 2 2 2 2 4 3 2" xfId="14517" xr:uid="{00000000-0005-0000-0000-0000DB2B0000}"/>
    <cellStyle name="Entrada 2 2 2 2 2 4 4" xfId="14518" xr:uid="{00000000-0005-0000-0000-0000DC2B0000}"/>
    <cellStyle name="Entrada 2 2 2 2 2 4 4 2" xfId="14519" xr:uid="{00000000-0005-0000-0000-0000DD2B0000}"/>
    <cellStyle name="Entrada 2 2 2 2 2 4 5" xfId="14520" xr:uid="{00000000-0005-0000-0000-0000DE2B0000}"/>
    <cellStyle name="Entrada 2 2 2 2 2 5" xfId="14521" xr:uid="{00000000-0005-0000-0000-0000DF2B0000}"/>
    <cellStyle name="Entrada 2 2 2 2 2 5 2" xfId="14522" xr:uid="{00000000-0005-0000-0000-0000E02B0000}"/>
    <cellStyle name="Entrada 2 2 2 2 2 5 2 2" xfId="14523" xr:uid="{00000000-0005-0000-0000-0000E12B0000}"/>
    <cellStyle name="Entrada 2 2 2 2 2 5 2 2 2" xfId="14524" xr:uid="{00000000-0005-0000-0000-0000E22B0000}"/>
    <cellStyle name="Entrada 2 2 2 2 2 5 2 3" xfId="14525" xr:uid="{00000000-0005-0000-0000-0000E32B0000}"/>
    <cellStyle name="Entrada 2 2 2 2 2 5 3" xfId="14526" xr:uid="{00000000-0005-0000-0000-0000E42B0000}"/>
    <cellStyle name="Entrada 2 2 2 2 2 5 3 2" xfId="14527" xr:uid="{00000000-0005-0000-0000-0000E52B0000}"/>
    <cellStyle name="Entrada 2 2 2 2 2 5 4" xfId="14528" xr:uid="{00000000-0005-0000-0000-0000E62B0000}"/>
    <cellStyle name="Entrada 2 2 2 2 2 5 4 2" xfId="14529" xr:uid="{00000000-0005-0000-0000-0000E72B0000}"/>
    <cellStyle name="Entrada 2 2 2 2 2 5 5" xfId="14530" xr:uid="{00000000-0005-0000-0000-0000E82B0000}"/>
    <cellStyle name="Entrada 2 2 2 2 2 6" xfId="14531" xr:uid="{00000000-0005-0000-0000-0000E92B0000}"/>
    <cellStyle name="Entrada 2 2 2 2 2 6 2" xfId="14532" xr:uid="{00000000-0005-0000-0000-0000EA2B0000}"/>
    <cellStyle name="Entrada 2 2 2 2 2 6 2 2" xfId="14533" xr:uid="{00000000-0005-0000-0000-0000EB2B0000}"/>
    <cellStyle name="Entrada 2 2 2 2 2 6 3" xfId="14534" xr:uid="{00000000-0005-0000-0000-0000EC2B0000}"/>
    <cellStyle name="Entrada 2 2 2 2 2 7" xfId="14535" xr:uid="{00000000-0005-0000-0000-0000ED2B0000}"/>
    <cellStyle name="Entrada 2 2 2 2 2 7 2" xfId="14536" xr:uid="{00000000-0005-0000-0000-0000EE2B0000}"/>
    <cellStyle name="Entrada 2 2 2 2 2 8" xfId="14537" xr:uid="{00000000-0005-0000-0000-0000EF2B0000}"/>
    <cellStyle name="Entrada 2 2 2 2 2 8 2" xfId="14538" xr:uid="{00000000-0005-0000-0000-0000F02B0000}"/>
    <cellStyle name="Entrada 2 2 2 2 2 9" xfId="14539" xr:uid="{00000000-0005-0000-0000-0000F12B0000}"/>
    <cellStyle name="Entrada 2 2 2 2 3" xfId="14540" xr:uid="{00000000-0005-0000-0000-0000F22B0000}"/>
    <cellStyle name="Entrada 2 2 2 2 3 2" xfId="14541" xr:uid="{00000000-0005-0000-0000-0000F32B0000}"/>
    <cellStyle name="Entrada 2 2 2 2 4" xfId="14542" xr:uid="{00000000-0005-0000-0000-0000F42B0000}"/>
    <cellStyle name="Entrada 2 2 2 2 4 2" xfId="14543" xr:uid="{00000000-0005-0000-0000-0000F52B0000}"/>
    <cellStyle name="Entrada 2 2 2 2 5" xfId="14544" xr:uid="{00000000-0005-0000-0000-0000F62B0000}"/>
    <cellStyle name="Entrada 2 2 2 2 5 2" xfId="14545" xr:uid="{00000000-0005-0000-0000-0000F72B0000}"/>
    <cellStyle name="Entrada 2 2 2 2 6" xfId="14546" xr:uid="{00000000-0005-0000-0000-0000F82B0000}"/>
    <cellStyle name="Entrada 2 2 2 2 6 2" xfId="14547" xr:uid="{00000000-0005-0000-0000-0000F92B0000}"/>
    <cellStyle name="Entrada 2 2 2 2 7" xfId="14548" xr:uid="{00000000-0005-0000-0000-0000FA2B0000}"/>
    <cellStyle name="Entrada 2 2 2 3" xfId="14549" xr:uid="{00000000-0005-0000-0000-0000FB2B0000}"/>
    <cellStyle name="Entrada 2 2 2 3 2" xfId="14550" xr:uid="{00000000-0005-0000-0000-0000FC2B0000}"/>
    <cellStyle name="Entrada 2 2 2 3 2 2" xfId="14551" xr:uid="{00000000-0005-0000-0000-0000FD2B0000}"/>
    <cellStyle name="Entrada 2 2 2 3 2 2 2" xfId="14552" xr:uid="{00000000-0005-0000-0000-0000FE2B0000}"/>
    <cellStyle name="Entrada 2 2 2 3 2 2 2 2" xfId="14553" xr:uid="{00000000-0005-0000-0000-0000FF2B0000}"/>
    <cellStyle name="Entrada 2 2 2 3 2 2 2 2 2" xfId="14554" xr:uid="{00000000-0005-0000-0000-0000002C0000}"/>
    <cellStyle name="Entrada 2 2 2 3 2 2 2 3" xfId="14555" xr:uid="{00000000-0005-0000-0000-0000012C0000}"/>
    <cellStyle name="Entrada 2 2 2 3 2 2 3" xfId="14556" xr:uid="{00000000-0005-0000-0000-0000022C0000}"/>
    <cellStyle name="Entrada 2 2 2 3 2 2 3 2" xfId="14557" xr:uid="{00000000-0005-0000-0000-0000032C0000}"/>
    <cellStyle name="Entrada 2 2 2 3 2 2 4" xfId="14558" xr:uid="{00000000-0005-0000-0000-0000042C0000}"/>
    <cellStyle name="Entrada 2 2 2 3 2 2 4 2" xfId="14559" xr:uid="{00000000-0005-0000-0000-0000052C0000}"/>
    <cellStyle name="Entrada 2 2 2 3 2 2 5" xfId="14560" xr:uid="{00000000-0005-0000-0000-0000062C0000}"/>
    <cellStyle name="Entrada 2 2 2 3 2 3" xfId="14561" xr:uid="{00000000-0005-0000-0000-0000072C0000}"/>
    <cellStyle name="Entrada 2 2 2 3 2 3 2" xfId="14562" xr:uid="{00000000-0005-0000-0000-0000082C0000}"/>
    <cellStyle name="Entrada 2 2 2 3 2 3 2 2" xfId="14563" xr:uid="{00000000-0005-0000-0000-0000092C0000}"/>
    <cellStyle name="Entrada 2 2 2 3 2 3 3" xfId="14564" xr:uid="{00000000-0005-0000-0000-00000A2C0000}"/>
    <cellStyle name="Entrada 2 2 2 3 2 4" xfId="14565" xr:uid="{00000000-0005-0000-0000-00000B2C0000}"/>
    <cellStyle name="Entrada 2 2 2 3 2 4 2" xfId="14566" xr:uid="{00000000-0005-0000-0000-00000C2C0000}"/>
    <cellStyle name="Entrada 2 2 2 3 2 5" xfId="14567" xr:uid="{00000000-0005-0000-0000-00000D2C0000}"/>
    <cellStyle name="Entrada 2 2 2 3 2 5 2" xfId="14568" xr:uid="{00000000-0005-0000-0000-00000E2C0000}"/>
    <cellStyle name="Entrada 2 2 2 3 2 6" xfId="14569" xr:uid="{00000000-0005-0000-0000-00000F2C0000}"/>
    <cellStyle name="Entrada 2 2 2 3 3" xfId="14570" xr:uid="{00000000-0005-0000-0000-0000102C0000}"/>
    <cellStyle name="Entrada 2 2 2 3 3 2" xfId="14571" xr:uid="{00000000-0005-0000-0000-0000112C0000}"/>
    <cellStyle name="Entrada 2 2 2 3 3 2 2" xfId="14572" xr:uid="{00000000-0005-0000-0000-0000122C0000}"/>
    <cellStyle name="Entrada 2 2 2 3 3 2 2 2" xfId="14573" xr:uid="{00000000-0005-0000-0000-0000132C0000}"/>
    <cellStyle name="Entrada 2 2 2 3 3 2 2 2 2" xfId="14574" xr:uid="{00000000-0005-0000-0000-0000142C0000}"/>
    <cellStyle name="Entrada 2 2 2 3 3 2 2 3" xfId="14575" xr:uid="{00000000-0005-0000-0000-0000152C0000}"/>
    <cellStyle name="Entrada 2 2 2 3 3 2 3" xfId="14576" xr:uid="{00000000-0005-0000-0000-0000162C0000}"/>
    <cellStyle name="Entrada 2 2 2 3 3 2 3 2" xfId="14577" xr:uid="{00000000-0005-0000-0000-0000172C0000}"/>
    <cellStyle name="Entrada 2 2 2 3 3 2 4" xfId="14578" xr:uid="{00000000-0005-0000-0000-0000182C0000}"/>
    <cellStyle name="Entrada 2 2 2 3 3 2 4 2" xfId="14579" xr:uid="{00000000-0005-0000-0000-0000192C0000}"/>
    <cellStyle name="Entrada 2 2 2 3 3 2 5" xfId="14580" xr:uid="{00000000-0005-0000-0000-00001A2C0000}"/>
    <cellStyle name="Entrada 2 2 2 3 3 3" xfId="14581" xr:uid="{00000000-0005-0000-0000-00001B2C0000}"/>
    <cellStyle name="Entrada 2 2 2 3 3 3 2" xfId="14582" xr:uid="{00000000-0005-0000-0000-00001C2C0000}"/>
    <cellStyle name="Entrada 2 2 2 3 3 3 2 2" xfId="14583" xr:uid="{00000000-0005-0000-0000-00001D2C0000}"/>
    <cellStyle name="Entrada 2 2 2 3 3 3 3" xfId="14584" xr:uid="{00000000-0005-0000-0000-00001E2C0000}"/>
    <cellStyle name="Entrada 2 2 2 3 3 4" xfId="14585" xr:uid="{00000000-0005-0000-0000-00001F2C0000}"/>
    <cellStyle name="Entrada 2 2 2 3 3 4 2" xfId="14586" xr:uid="{00000000-0005-0000-0000-0000202C0000}"/>
    <cellStyle name="Entrada 2 2 2 3 3 5" xfId="14587" xr:uid="{00000000-0005-0000-0000-0000212C0000}"/>
    <cellStyle name="Entrada 2 2 2 3 3 5 2" xfId="14588" xr:uid="{00000000-0005-0000-0000-0000222C0000}"/>
    <cellStyle name="Entrada 2 2 2 3 3 6" xfId="14589" xr:uid="{00000000-0005-0000-0000-0000232C0000}"/>
    <cellStyle name="Entrada 2 2 2 3 4" xfId="14590" xr:uid="{00000000-0005-0000-0000-0000242C0000}"/>
    <cellStyle name="Entrada 2 2 2 3 4 2" xfId="14591" xr:uid="{00000000-0005-0000-0000-0000252C0000}"/>
    <cellStyle name="Entrada 2 2 2 3 4 2 2" xfId="14592" xr:uid="{00000000-0005-0000-0000-0000262C0000}"/>
    <cellStyle name="Entrada 2 2 2 3 4 2 2 2" xfId="14593" xr:uid="{00000000-0005-0000-0000-0000272C0000}"/>
    <cellStyle name="Entrada 2 2 2 3 4 2 3" xfId="14594" xr:uid="{00000000-0005-0000-0000-0000282C0000}"/>
    <cellStyle name="Entrada 2 2 2 3 4 3" xfId="14595" xr:uid="{00000000-0005-0000-0000-0000292C0000}"/>
    <cellStyle name="Entrada 2 2 2 3 4 3 2" xfId="14596" xr:uid="{00000000-0005-0000-0000-00002A2C0000}"/>
    <cellStyle name="Entrada 2 2 2 3 4 4" xfId="14597" xr:uid="{00000000-0005-0000-0000-00002B2C0000}"/>
    <cellStyle name="Entrada 2 2 2 3 4 4 2" xfId="14598" xr:uid="{00000000-0005-0000-0000-00002C2C0000}"/>
    <cellStyle name="Entrada 2 2 2 3 4 5" xfId="14599" xr:uid="{00000000-0005-0000-0000-00002D2C0000}"/>
    <cellStyle name="Entrada 2 2 2 3 5" xfId="14600" xr:uid="{00000000-0005-0000-0000-00002E2C0000}"/>
    <cellStyle name="Entrada 2 2 2 3 5 2" xfId="14601" xr:uid="{00000000-0005-0000-0000-00002F2C0000}"/>
    <cellStyle name="Entrada 2 2 2 3 5 2 2" xfId="14602" xr:uid="{00000000-0005-0000-0000-0000302C0000}"/>
    <cellStyle name="Entrada 2 2 2 3 5 2 2 2" xfId="14603" xr:uid="{00000000-0005-0000-0000-0000312C0000}"/>
    <cellStyle name="Entrada 2 2 2 3 5 2 3" xfId="14604" xr:uid="{00000000-0005-0000-0000-0000322C0000}"/>
    <cellStyle name="Entrada 2 2 2 3 5 3" xfId="14605" xr:uid="{00000000-0005-0000-0000-0000332C0000}"/>
    <cellStyle name="Entrada 2 2 2 3 5 3 2" xfId="14606" xr:uid="{00000000-0005-0000-0000-0000342C0000}"/>
    <cellStyle name="Entrada 2 2 2 3 5 4" xfId="14607" xr:uid="{00000000-0005-0000-0000-0000352C0000}"/>
    <cellStyle name="Entrada 2 2 2 3 5 4 2" xfId="14608" xr:uid="{00000000-0005-0000-0000-0000362C0000}"/>
    <cellStyle name="Entrada 2 2 2 3 5 5" xfId="14609" xr:uid="{00000000-0005-0000-0000-0000372C0000}"/>
    <cellStyle name="Entrada 2 2 2 3 6" xfId="14610" xr:uid="{00000000-0005-0000-0000-0000382C0000}"/>
    <cellStyle name="Entrada 2 2 2 3 6 2" xfId="14611" xr:uid="{00000000-0005-0000-0000-0000392C0000}"/>
    <cellStyle name="Entrada 2 2 2 3 6 2 2" xfId="14612" xr:uid="{00000000-0005-0000-0000-00003A2C0000}"/>
    <cellStyle name="Entrada 2 2 2 3 6 3" xfId="14613" xr:uid="{00000000-0005-0000-0000-00003B2C0000}"/>
    <cellStyle name="Entrada 2 2 2 3 7" xfId="14614" xr:uid="{00000000-0005-0000-0000-00003C2C0000}"/>
    <cellStyle name="Entrada 2 2 2 3 7 2" xfId="14615" xr:uid="{00000000-0005-0000-0000-00003D2C0000}"/>
    <cellStyle name="Entrada 2 2 2 3 8" xfId="14616" xr:uid="{00000000-0005-0000-0000-00003E2C0000}"/>
    <cellStyle name="Entrada 2 2 2 3 8 2" xfId="14617" xr:uid="{00000000-0005-0000-0000-00003F2C0000}"/>
    <cellStyle name="Entrada 2 2 2 3 9" xfId="14618" xr:uid="{00000000-0005-0000-0000-0000402C0000}"/>
    <cellStyle name="Entrada 2 2 2 4" xfId="14619" xr:uid="{00000000-0005-0000-0000-0000412C0000}"/>
    <cellStyle name="Entrada 2 2 2 4 2" xfId="14620" xr:uid="{00000000-0005-0000-0000-0000422C0000}"/>
    <cellStyle name="Entrada 2 2 2 5" xfId="14621" xr:uid="{00000000-0005-0000-0000-0000432C0000}"/>
    <cellStyle name="Entrada 2 2 2 5 2" xfId="14622" xr:uid="{00000000-0005-0000-0000-0000442C0000}"/>
    <cellStyle name="Entrada 2 2 2 6" xfId="14623" xr:uid="{00000000-0005-0000-0000-0000452C0000}"/>
    <cellStyle name="Entrada 2 2 3" xfId="14624" xr:uid="{00000000-0005-0000-0000-0000462C0000}"/>
    <cellStyle name="Entrada 2 2 3 2" xfId="14625" xr:uid="{00000000-0005-0000-0000-0000472C0000}"/>
    <cellStyle name="Entrada 2 2 3 2 2" xfId="14626" xr:uid="{00000000-0005-0000-0000-0000482C0000}"/>
    <cellStyle name="Entrada 2 2 3 2 2 2" xfId="14627" xr:uid="{00000000-0005-0000-0000-0000492C0000}"/>
    <cellStyle name="Entrada 2 2 3 2 2 2 2" xfId="14628" xr:uid="{00000000-0005-0000-0000-00004A2C0000}"/>
    <cellStyle name="Entrada 2 2 3 2 2 2 2 2" xfId="14629" xr:uid="{00000000-0005-0000-0000-00004B2C0000}"/>
    <cellStyle name="Entrada 2 2 3 2 2 2 2 2 2" xfId="14630" xr:uid="{00000000-0005-0000-0000-00004C2C0000}"/>
    <cellStyle name="Entrada 2 2 3 2 2 2 2 2 2 2" xfId="14631" xr:uid="{00000000-0005-0000-0000-00004D2C0000}"/>
    <cellStyle name="Entrada 2 2 3 2 2 2 2 2 3" xfId="14632" xr:uid="{00000000-0005-0000-0000-00004E2C0000}"/>
    <cellStyle name="Entrada 2 2 3 2 2 2 2 3" xfId="14633" xr:uid="{00000000-0005-0000-0000-00004F2C0000}"/>
    <cellStyle name="Entrada 2 2 3 2 2 2 2 3 2" xfId="14634" xr:uid="{00000000-0005-0000-0000-0000502C0000}"/>
    <cellStyle name="Entrada 2 2 3 2 2 2 2 4" xfId="14635" xr:uid="{00000000-0005-0000-0000-0000512C0000}"/>
    <cellStyle name="Entrada 2 2 3 2 2 2 2 4 2" xfId="14636" xr:uid="{00000000-0005-0000-0000-0000522C0000}"/>
    <cellStyle name="Entrada 2 2 3 2 2 2 2 5" xfId="14637" xr:uid="{00000000-0005-0000-0000-0000532C0000}"/>
    <cellStyle name="Entrada 2 2 3 2 2 2 3" xfId="14638" xr:uid="{00000000-0005-0000-0000-0000542C0000}"/>
    <cellStyle name="Entrada 2 2 3 2 2 2 3 2" xfId="14639" xr:uid="{00000000-0005-0000-0000-0000552C0000}"/>
    <cellStyle name="Entrada 2 2 3 2 2 2 3 2 2" xfId="14640" xr:uid="{00000000-0005-0000-0000-0000562C0000}"/>
    <cellStyle name="Entrada 2 2 3 2 2 2 3 3" xfId="14641" xr:uid="{00000000-0005-0000-0000-0000572C0000}"/>
    <cellStyle name="Entrada 2 2 3 2 2 2 4" xfId="14642" xr:uid="{00000000-0005-0000-0000-0000582C0000}"/>
    <cellStyle name="Entrada 2 2 3 2 2 2 4 2" xfId="14643" xr:uid="{00000000-0005-0000-0000-0000592C0000}"/>
    <cellStyle name="Entrada 2 2 3 2 2 2 5" xfId="14644" xr:uid="{00000000-0005-0000-0000-00005A2C0000}"/>
    <cellStyle name="Entrada 2 2 3 2 2 2 5 2" xfId="14645" xr:uid="{00000000-0005-0000-0000-00005B2C0000}"/>
    <cellStyle name="Entrada 2 2 3 2 2 2 6" xfId="14646" xr:uid="{00000000-0005-0000-0000-00005C2C0000}"/>
    <cellStyle name="Entrada 2 2 3 2 2 3" xfId="14647" xr:uid="{00000000-0005-0000-0000-00005D2C0000}"/>
    <cellStyle name="Entrada 2 2 3 2 2 3 2" xfId="14648" xr:uid="{00000000-0005-0000-0000-00005E2C0000}"/>
    <cellStyle name="Entrada 2 2 3 2 2 3 2 2" xfId="14649" xr:uid="{00000000-0005-0000-0000-00005F2C0000}"/>
    <cellStyle name="Entrada 2 2 3 2 2 3 2 2 2" xfId="14650" xr:uid="{00000000-0005-0000-0000-0000602C0000}"/>
    <cellStyle name="Entrada 2 2 3 2 2 3 2 2 2 2" xfId="14651" xr:uid="{00000000-0005-0000-0000-0000612C0000}"/>
    <cellStyle name="Entrada 2 2 3 2 2 3 2 2 3" xfId="14652" xr:uid="{00000000-0005-0000-0000-0000622C0000}"/>
    <cellStyle name="Entrada 2 2 3 2 2 3 2 3" xfId="14653" xr:uid="{00000000-0005-0000-0000-0000632C0000}"/>
    <cellStyle name="Entrada 2 2 3 2 2 3 2 3 2" xfId="14654" xr:uid="{00000000-0005-0000-0000-0000642C0000}"/>
    <cellStyle name="Entrada 2 2 3 2 2 3 2 4" xfId="14655" xr:uid="{00000000-0005-0000-0000-0000652C0000}"/>
    <cellStyle name="Entrada 2 2 3 2 2 3 2 4 2" xfId="14656" xr:uid="{00000000-0005-0000-0000-0000662C0000}"/>
    <cellStyle name="Entrada 2 2 3 2 2 3 2 5" xfId="14657" xr:uid="{00000000-0005-0000-0000-0000672C0000}"/>
    <cellStyle name="Entrada 2 2 3 2 2 3 3" xfId="14658" xr:uid="{00000000-0005-0000-0000-0000682C0000}"/>
    <cellStyle name="Entrada 2 2 3 2 2 3 3 2" xfId="14659" xr:uid="{00000000-0005-0000-0000-0000692C0000}"/>
    <cellStyle name="Entrada 2 2 3 2 2 3 3 2 2" xfId="14660" xr:uid="{00000000-0005-0000-0000-00006A2C0000}"/>
    <cellStyle name="Entrada 2 2 3 2 2 3 3 3" xfId="14661" xr:uid="{00000000-0005-0000-0000-00006B2C0000}"/>
    <cellStyle name="Entrada 2 2 3 2 2 3 4" xfId="14662" xr:uid="{00000000-0005-0000-0000-00006C2C0000}"/>
    <cellStyle name="Entrada 2 2 3 2 2 3 4 2" xfId="14663" xr:uid="{00000000-0005-0000-0000-00006D2C0000}"/>
    <cellStyle name="Entrada 2 2 3 2 2 3 5" xfId="14664" xr:uid="{00000000-0005-0000-0000-00006E2C0000}"/>
    <cellStyle name="Entrada 2 2 3 2 2 3 5 2" xfId="14665" xr:uid="{00000000-0005-0000-0000-00006F2C0000}"/>
    <cellStyle name="Entrada 2 2 3 2 2 3 6" xfId="14666" xr:uid="{00000000-0005-0000-0000-0000702C0000}"/>
    <cellStyle name="Entrada 2 2 3 2 2 4" xfId="14667" xr:uid="{00000000-0005-0000-0000-0000712C0000}"/>
    <cellStyle name="Entrada 2 2 3 2 2 4 2" xfId="14668" xr:uid="{00000000-0005-0000-0000-0000722C0000}"/>
    <cellStyle name="Entrada 2 2 3 2 2 4 2 2" xfId="14669" xr:uid="{00000000-0005-0000-0000-0000732C0000}"/>
    <cellStyle name="Entrada 2 2 3 2 2 4 2 2 2" xfId="14670" xr:uid="{00000000-0005-0000-0000-0000742C0000}"/>
    <cellStyle name="Entrada 2 2 3 2 2 4 2 3" xfId="14671" xr:uid="{00000000-0005-0000-0000-0000752C0000}"/>
    <cellStyle name="Entrada 2 2 3 2 2 4 3" xfId="14672" xr:uid="{00000000-0005-0000-0000-0000762C0000}"/>
    <cellStyle name="Entrada 2 2 3 2 2 4 3 2" xfId="14673" xr:uid="{00000000-0005-0000-0000-0000772C0000}"/>
    <cellStyle name="Entrada 2 2 3 2 2 4 4" xfId="14674" xr:uid="{00000000-0005-0000-0000-0000782C0000}"/>
    <cellStyle name="Entrada 2 2 3 2 2 4 4 2" xfId="14675" xr:uid="{00000000-0005-0000-0000-0000792C0000}"/>
    <cellStyle name="Entrada 2 2 3 2 2 4 5" xfId="14676" xr:uid="{00000000-0005-0000-0000-00007A2C0000}"/>
    <cellStyle name="Entrada 2 2 3 2 2 5" xfId="14677" xr:uid="{00000000-0005-0000-0000-00007B2C0000}"/>
    <cellStyle name="Entrada 2 2 3 2 2 5 2" xfId="14678" xr:uid="{00000000-0005-0000-0000-00007C2C0000}"/>
    <cellStyle name="Entrada 2 2 3 2 2 5 2 2" xfId="14679" xr:uid="{00000000-0005-0000-0000-00007D2C0000}"/>
    <cellStyle name="Entrada 2 2 3 2 2 5 2 2 2" xfId="14680" xr:uid="{00000000-0005-0000-0000-00007E2C0000}"/>
    <cellStyle name="Entrada 2 2 3 2 2 5 2 3" xfId="14681" xr:uid="{00000000-0005-0000-0000-00007F2C0000}"/>
    <cellStyle name="Entrada 2 2 3 2 2 5 3" xfId="14682" xr:uid="{00000000-0005-0000-0000-0000802C0000}"/>
    <cellStyle name="Entrada 2 2 3 2 2 5 3 2" xfId="14683" xr:uid="{00000000-0005-0000-0000-0000812C0000}"/>
    <cellStyle name="Entrada 2 2 3 2 2 5 4" xfId="14684" xr:uid="{00000000-0005-0000-0000-0000822C0000}"/>
    <cellStyle name="Entrada 2 2 3 2 2 5 4 2" xfId="14685" xr:uid="{00000000-0005-0000-0000-0000832C0000}"/>
    <cellStyle name="Entrada 2 2 3 2 2 5 5" xfId="14686" xr:uid="{00000000-0005-0000-0000-0000842C0000}"/>
    <cellStyle name="Entrada 2 2 3 2 2 6" xfId="14687" xr:uid="{00000000-0005-0000-0000-0000852C0000}"/>
    <cellStyle name="Entrada 2 2 3 2 2 6 2" xfId="14688" xr:uid="{00000000-0005-0000-0000-0000862C0000}"/>
    <cellStyle name="Entrada 2 2 3 2 2 6 2 2" xfId="14689" xr:uid="{00000000-0005-0000-0000-0000872C0000}"/>
    <cellStyle name="Entrada 2 2 3 2 2 6 3" xfId="14690" xr:uid="{00000000-0005-0000-0000-0000882C0000}"/>
    <cellStyle name="Entrada 2 2 3 2 2 7" xfId="14691" xr:uid="{00000000-0005-0000-0000-0000892C0000}"/>
    <cellStyle name="Entrada 2 2 3 2 2 7 2" xfId="14692" xr:uid="{00000000-0005-0000-0000-00008A2C0000}"/>
    <cellStyle name="Entrada 2 2 3 2 2 8" xfId="14693" xr:uid="{00000000-0005-0000-0000-00008B2C0000}"/>
    <cellStyle name="Entrada 2 2 3 2 2 8 2" xfId="14694" xr:uid="{00000000-0005-0000-0000-00008C2C0000}"/>
    <cellStyle name="Entrada 2 2 3 2 2 9" xfId="14695" xr:uid="{00000000-0005-0000-0000-00008D2C0000}"/>
    <cellStyle name="Entrada 2 2 3 2 3" xfId="14696" xr:uid="{00000000-0005-0000-0000-00008E2C0000}"/>
    <cellStyle name="Entrada 2 2 3 2 3 2" xfId="14697" xr:uid="{00000000-0005-0000-0000-00008F2C0000}"/>
    <cellStyle name="Entrada 2 2 3 2 4" xfId="14698" xr:uid="{00000000-0005-0000-0000-0000902C0000}"/>
    <cellStyle name="Entrada 2 2 3 2 4 2" xfId="14699" xr:uid="{00000000-0005-0000-0000-0000912C0000}"/>
    <cellStyle name="Entrada 2 2 3 2 5" xfId="14700" xr:uid="{00000000-0005-0000-0000-0000922C0000}"/>
    <cellStyle name="Entrada 2 2 3 2 5 2" xfId="14701" xr:uid="{00000000-0005-0000-0000-0000932C0000}"/>
    <cellStyle name="Entrada 2 2 3 2 6" xfId="14702" xr:uid="{00000000-0005-0000-0000-0000942C0000}"/>
    <cellStyle name="Entrada 2 2 3 2 6 2" xfId="14703" xr:uid="{00000000-0005-0000-0000-0000952C0000}"/>
    <cellStyle name="Entrada 2 2 3 2 7" xfId="14704" xr:uid="{00000000-0005-0000-0000-0000962C0000}"/>
    <cellStyle name="Entrada 2 2 3 3" xfId="14705" xr:uid="{00000000-0005-0000-0000-0000972C0000}"/>
    <cellStyle name="Entrada 2 2 3 3 2" xfId="14706" xr:uid="{00000000-0005-0000-0000-0000982C0000}"/>
    <cellStyle name="Entrada 2 2 3 3 2 2" xfId="14707" xr:uid="{00000000-0005-0000-0000-0000992C0000}"/>
    <cellStyle name="Entrada 2 2 3 3 2 2 2" xfId="14708" xr:uid="{00000000-0005-0000-0000-00009A2C0000}"/>
    <cellStyle name="Entrada 2 2 3 3 2 2 2 2" xfId="14709" xr:uid="{00000000-0005-0000-0000-00009B2C0000}"/>
    <cellStyle name="Entrada 2 2 3 3 2 2 2 2 2" xfId="14710" xr:uid="{00000000-0005-0000-0000-00009C2C0000}"/>
    <cellStyle name="Entrada 2 2 3 3 2 2 2 3" xfId="14711" xr:uid="{00000000-0005-0000-0000-00009D2C0000}"/>
    <cellStyle name="Entrada 2 2 3 3 2 2 3" xfId="14712" xr:uid="{00000000-0005-0000-0000-00009E2C0000}"/>
    <cellStyle name="Entrada 2 2 3 3 2 2 3 2" xfId="14713" xr:uid="{00000000-0005-0000-0000-00009F2C0000}"/>
    <cellStyle name="Entrada 2 2 3 3 2 2 4" xfId="14714" xr:uid="{00000000-0005-0000-0000-0000A02C0000}"/>
    <cellStyle name="Entrada 2 2 3 3 2 2 4 2" xfId="14715" xr:uid="{00000000-0005-0000-0000-0000A12C0000}"/>
    <cellStyle name="Entrada 2 2 3 3 2 2 5" xfId="14716" xr:uid="{00000000-0005-0000-0000-0000A22C0000}"/>
    <cellStyle name="Entrada 2 2 3 3 2 3" xfId="14717" xr:uid="{00000000-0005-0000-0000-0000A32C0000}"/>
    <cellStyle name="Entrada 2 2 3 3 2 3 2" xfId="14718" xr:uid="{00000000-0005-0000-0000-0000A42C0000}"/>
    <cellStyle name="Entrada 2 2 3 3 2 3 2 2" xfId="14719" xr:uid="{00000000-0005-0000-0000-0000A52C0000}"/>
    <cellStyle name="Entrada 2 2 3 3 2 3 3" xfId="14720" xr:uid="{00000000-0005-0000-0000-0000A62C0000}"/>
    <cellStyle name="Entrada 2 2 3 3 2 4" xfId="14721" xr:uid="{00000000-0005-0000-0000-0000A72C0000}"/>
    <cellStyle name="Entrada 2 2 3 3 2 4 2" xfId="14722" xr:uid="{00000000-0005-0000-0000-0000A82C0000}"/>
    <cellStyle name="Entrada 2 2 3 3 2 5" xfId="14723" xr:uid="{00000000-0005-0000-0000-0000A92C0000}"/>
    <cellStyle name="Entrada 2 2 3 3 2 5 2" xfId="14724" xr:uid="{00000000-0005-0000-0000-0000AA2C0000}"/>
    <cellStyle name="Entrada 2 2 3 3 2 6" xfId="14725" xr:uid="{00000000-0005-0000-0000-0000AB2C0000}"/>
    <cellStyle name="Entrada 2 2 3 3 3" xfId="14726" xr:uid="{00000000-0005-0000-0000-0000AC2C0000}"/>
    <cellStyle name="Entrada 2 2 3 3 3 2" xfId="14727" xr:uid="{00000000-0005-0000-0000-0000AD2C0000}"/>
    <cellStyle name="Entrada 2 2 3 3 3 2 2" xfId="14728" xr:uid="{00000000-0005-0000-0000-0000AE2C0000}"/>
    <cellStyle name="Entrada 2 2 3 3 3 2 2 2" xfId="14729" xr:uid="{00000000-0005-0000-0000-0000AF2C0000}"/>
    <cellStyle name="Entrada 2 2 3 3 3 2 2 2 2" xfId="14730" xr:uid="{00000000-0005-0000-0000-0000B02C0000}"/>
    <cellStyle name="Entrada 2 2 3 3 3 2 2 3" xfId="14731" xr:uid="{00000000-0005-0000-0000-0000B12C0000}"/>
    <cellStyle name="Entrada 2 2 3 3 3 2 3" xfId="14732" xr:uid="{00000000-0005-0000-0000-0000B22C0000}"/>
    <cellStyle name="Entrada 2 2 3 3 3 2 3 2" xfId="14733" xr:uid="{00000000-0005-0000-0000-0000B32C0000}"/>
    <cellStyle name="Entrada 2 2 3 3 3 2 4" xfId="14734" xr:uid="{00000000-0005-0000-0000-0000B42C0000}"/>
    <cellStyle name="Entrada 2 2 3 3 3 2 4 2" xfId="14735" xr:uid="{00000000-0005-0000-0000-0000B52C0000}"/>
    <cellStyle name="Entrada 2 2 3 3 3 2 5" xfId="14736" xr:uid="{00000000-0005-0000-0000-0000B62C0000}"/>
    <cellStyle name="Entrada 2 2 3 3 3 3" xfId="14737" xr:uid="{00000000-0005-0000-0000-0000B72C0000}"/>
    <cellStyle name="Entrada 2 2 3 3 3 3 2" xfId="14738" xr:uid="{00000000-0005-0000-0000-0000B82C0000}"/>
    <cellStyle name="Entrada 2 2 3 3 3 3 2 2" xfId="14739" xr:uid="{00000000-0005-0000-0000-0000B92C0000}"/>
    <cellStyle name="Entrada 2 2 3 3 3 3 3" xfId="14740" xr:uid="{00000000-0005-0000-0000-0000BA2C0000}"/>
    <cellStyle name="Entrada 2 2 3 3 3 4" xfId="14741" xr:uid="{00000000-0005-0000-0000-0000BB2C0000}"/>
    <cellStyle name="Entrada 2 2 3 3 3 4 2" xfId="14742" xr:uid="{00000000-0005-0000-0000-0000BC2C0000}"/>
    <cellStyle name="Entrada 2 2 3 3 3 5" xfId="14743" xr:uid="{00000000-0005-0000-0000-0000BD2C0000}"/>
    <cellStyle name="Entrada 2 2 3 3 3 5 2" xfId="14744" xr:uid="{00000000-0005-0000-0000-0000BE2C0000}"/>
    <cellStyle name="Entrada 2 2 3 3 3 6" xfId="14745" xr:uid="{00000000-0005-0000-0000-0000BF2C0000}"/>
    <cellStyle name="Entrada 2 2 3 3 4" xfId="14746" xr:uid="{00000000-0005-0000-0000-0000C02C0000}"/>
    <cellStyle name="Entrada 2 2 3 3 4 2" xfId="14747" xr:uid="{00000000-0005-0000-0000-0000C12C0000}"/>
    <cellStyle name="Entrada 2 2 3 3 4 2 2" xfId="14748" xr:uid="{00000000-0005-0000-0000-0000C22C0000}"/>
    <cellStyle name="Entrada 2 2 3 3 4 2 2 2" xfId="14749" xr:uid="{00000000-0005-0000-0000-0000C32C0000}"/>
    <cellStyle name="Entrada 2 2 3 3 4 2 3" xfId="14750" xr:uid="{00000000-0005-0000-0000-0000C42C0000}"/>
    <cellStyle name="Entrada 2 2 3 3 4 3" xfId="14751" xr:uid="{00000000-0005-0000-0000-0000C52C0000}"/>
    <cellStyle name="Entrada 2 2 3 3 4 3 2" xfId="14752" xr:uid="{00000000-0005-0000-0000-0000C62C0000}"/>
    <cellStyle name="Entrada 2 2 3 3 4 4" xfId="14753" xr:uid="{00000000-0005-0000-0000-0000C72C0000}"/>
    <cellStyle name="Entrada 2 2 3 3 4 4 2" xfId="14754" xr:uid="{00000000-0005-0000-0000-0000C82C0000}"/>
    <cellStyle name="Entrada 2 2 3 3 4 5" xfId="14755" xr:uid="{00000000-0005-0000-0000-0000C92C0000}"/>
    <cellStyle name="Entrada 2 2 3 3 5" xfId="14756" xr:uid="{00000000-0005-0000-0000-0000CA2C0000}"/>
    <cellStyle name="Entrada 2 2 3 3 5 2" xfId="14757" xr:uid="{00000000-0005-0000-0000-0000CB2C0000}"/>
    <cellStyle name="Entrada 2 2 3 3 5 2 2" xfId="14758" xr:uid="{00000000-0005-0000-0000-0000CC2C0000}"/>
    <cellStyle name="Entrada 2 2 3 3 5 2 2 2" xfId="14759" xr:uid="{00000000-0005-0000-0000-0000CD2C0000}"/>
    <cellStyle name="Entrada 2 2 3 3 5 2 3" xfId="14760" xr:uid="{00000000-0005-0000-0000-0000CE2C0000}"/>
    <cellStyle name="Entrada 2 2 3 3 5 3" xfId="14761" xr:uid="{00000000-0005-0000-0000-0000CF2C0000}"/>
    <cellStyle name="Entrada 2 2 3 3 5 3 2" xfId="14762" xr:uid="{00000000-0005-0000-0000-0000D02C0000}"/>
    <cellStyle name="Entrada 2 2 3 3 5 4" xfId="14763" xr:uid="{00000000-0005-0000-0000-0000D12C0000}"/>
    <cellStyle name="Entrada 2 2 3 3 5 4 2" xfId="14764" xr:uid="{00000000-0005-0000-0000-0000D22C0000}"/>
    <cellStyle name="Entrada 2 2 3 3 5 5" xfId="14765" xr:uid="{00000000-0005-0000-0000-0000D32C0000}"/>
    <cellStyle name="Entrada 2 2 3 3 6" xfId="14766" xr:uid="{00000000-0005-0000-0000-0000D42C0000}"/>
    <cellStyle name="Entrada 2 2 3 3 6 2" xfId="14767" xr:uid="{00000000-0005-0000-0000-0000D52C0000}"/>
    <cellStyle name="Entrada 2 2 3 3 6 2 2" xfId="14768" xr:uid="{00000000-0005-0000-0000-0000D62C0000}"/>
    <cellStyle name="Entrada 2 2 3 3 6 3" xfId="14769" xr:uid="{00000000-0005-0000-0000-0000D72C0000}"/>
    <cellStyle name="Entrada 2 2 3 3 7" xfId="14770" xr:uid="{00000000-0005-0000-0000-0000D82C0000}"/>
    <cellStyle name="Entrada 2 2 3 3 7 2" xfId="14771" xr:uid="{00000000-0005-0000-0000-0000D92C0000}"/>
    <cellStyle name="Entrada 2 2 3 3 8" xfId="14772" xr:uid="{00000000-0005-0000-0000-0000DA2C0000}"/>
    <cellStyle name="Entrada 2 2 3 3 8 2" xfId="14773" xr:uid="{00000000-0005-0000-0000-0000DB2C0000}"/>
    <cellStyle name="Entrada 2 2 3 3 9" xfId="14774" xr:uid="{00000000-0005-0000-0000-0000DC2C0000}"/>
    <cellStyle name="Entrada 2 2 3 4" xfId="14775" xr:uid="{00000000-0005-0000-0000-0000DD2C0000}"/>
    <cellStyle name="Entrada 2 2 3 4 2" xfId="14776" xr:uid="{00000000-0005-0000-0000-0000DE2C0000}"/>
    <cellStyle name="Entrada 2 2 3 5" xfId="14777" xr:uid="{00000000-0005-0000-0000-0000DF2C0000}"/>
    <cellStyle name="Entrada 2 2 3 5 2" xfId="14778" xr:uid="{00000000-0005-0000-0000-0000E02C0000}"/>
    <cellStyle name="Entrada 2 2 3 6" xfId="14779" xr:uid="{00000000-0005-0000-0000-0000E12C0000}"/>
    <cellStyle name="Entrada 2 2 3 6 2" xfId="14780" xr:uid="{00000000-0005-0000-0000-0000E22C0000}"/>
    <cellStyle name="Entrada 2 2 3 7" xfId="14781" xr:uid="{00000000-0005-0000-0000-0000E32C0000}"/>
    <cellStyle name="Entrada 2 2 3 7 2" xfId="14782" xr:uid="{00000000-0005-0000-0000-0000E42C0000}"/>
    <cellStyle name="Entrada 2 2 3 8" xfId="14783" xr:uid="{00000000-0005-0000-0000-0000E52C0000}"/>
    <cellStyle name="Entrada 2 2 4" xfId="14784" xr:uid="{00000000-0005-0000-0000-0000E62C0000}"/>
    <cellStyle name="Entrada 2 2 4 2" xfId="14785" xr:uid="{00000000-0005-0000-0000-0000E72C0000}"/>
    <cellStyle name="Entrada 2 2 4 2 2" xfId="14786" xr:uid="{00000000-0005-0000-0000-0000E82C0000}"/>
    <cellStyle name="Entrada 2 2 4 2 2 2" xfId="14787" xr:uid="{00000000-0005-0000-0000-0000E92C0000}"/>
    <cellStyle name="Entrada 2 2 4 2 2 2 2" xfId="14788" xr:uid="{00000000-0005-0000-0000-0000EA2C0000}"/>
    <cellStyle name="Entrada 2 2 4 2 2 2 2 2" xfId="14789" xr:uid="{00000000-0005-0000-0000-0000EB2C0000}"/>
    <cellStyle name="Entrada 2 2 4 2 2 2 2 2 2" xfId="14790" xr:uid="{00000000-0005-0000-0000-0000EC2C0000}"/>
    <cellStyle name="Entrada 2 2 4 2 2 2 2 2 2 2" xfId="14791" xr:uid="{00000000-0005-0000-0000-0000ED2C0000}"/>
    <cellStyle name="Entrada 2 2 4 2 2 2 2 2 3" xfId="14792" xr:uid="{00000000-0005-0000-0000-0000EE2C0000}"/>
    <cellStyle name="Entrada 2 2 4 2 2 2 2 3" xfId="14793" xr:uid="{00000000-0005-0000-0000-0000EF2C0000}"/>
    <cellStyle name="Entrada 2 2 4 2 2 2 2 3 2" xfId="14794" xr:uid="{00000000-0005-0000-0000-0000F02C0000}"/>
    <cellStyle name="Entrada 2 2 4 2 2 2 2 4" xfId="14795" xr:uid="{00000000-0005-0000-0000-0000F12C0000}"/>
    <cellStyle name="Entrada 2 2 4 2 2 2 2 4 2" xfId="14796" xr:uid="{00000000-0005-0000-0000-0000F22C0000}"/>
    <cellStyle name="Entrada 2 2 4 2 2 2 2 5" xfId="14797" xr:uid="{00000000-0005-0000-0000-0000F32C0000}"/>
    <cellStyle name="Entrada 2 2 4 2 2 2 3" xfId="14798" xr:uid="{00000000-0005-0000-0000-0000F42C0000}"/>
    <cellStyle name="Entrada 2 2 4 2 2 2 3 2" xfId="14799" xr:uid="{00000000-0005-0000-0000-0000F52C0000}"/>
    <cellStyle name="Entrada 2 2 4 2 2 2 3 2 2" xfId="14800" xr:uid="{00000000-0005-0000-0000-0000F62C0000}"/>
    <cellStyle name="Entrada 2 2 4 2 2 2 3 3" xfId="14801" xr:uid="{00000000-0005-0000-0000-0000F72C0000}"/>
    <cellStyle name="Entrada 2 2 4 2 2 2 4" xfId="14802" xr:uid="{00000000-0005-0000-0000-0000F82C0000}"/>
    <cellStyle name="Entrada 2 2 4 2 2 2 4 2" xfId="14803" xr:uid="{00000000-0005-0000-0000-0000F92C0000}"/>
    <cellStyle name="Entrada 2 2 4 2 2 2 5" xfId="14804" xr:uid="{00000000-0005-0000-0000-0000FA2C0000}"/>
    <cellStyle name="Entrada 2 2 4 2 2 2 5 2" xfId="14805" xr:uid="{00000000-0005-0000-0000-0000FB2C0000}"/>
    <cellStyle name="Entrada 2 2 4 2 2 2 6" xfId="14806" xr:uid="{00000000-0005-0000-0000-0000FC2C0000}"/>
    <cellStyle name="Entrada 2 2 4 2 2 3" xfId="14807" xr:uid="{00000000-0005-0000-0000-0000FD2C0000}"/>
    <cellStyle name="Entrada 2 2 4 2 2 3 2" xfId="14808" xr:uid="{00000000-0005-0000-0000-0000FE2C0000}"/>
    <cellStyle name="Entrada 2 2 4 2 2 3 2 2" xfId="14809" xr:uid="{00000000-0005-0000-0000-0000FF2C0000}"/>
    <cellStyle name="Entrada 2 2 4 2 2 3 2 2 2" xfId="14810" xr:uid="{00000000-0005-0000-0000-0000002D0000}"/>
    <cellStyle name="Entrada 2 2 4 2 2 3 2 2 2 2" xfId="14811" xr:uid="{00000000-0005-0000-0000-0000012D0000}"/>
    <cellStyle name="Entrada 2 2 4 2 2 3 2 2 3" xfId="14812" xr:uid="{00000000-0005-0000-0000-0000022D0000}"/>
    <cellStyle name="Entrada 2 2 4 2 2 3 2 3" xfId="14813" xr:uid="{00000000-0005-0000-0000-0000032D0000}"/>
    <cellStyle name="Entrada 2 2 4 2 2 3 2 3 2" xfId="14814" xr:uid="{00000000-0005-0000-0000-0000042D0000}"/>
    <cellStyle name="Entrada 2 2 4 2 2 3 2 4" xfId="14815" xr:uid="{00000000-0005-0000-0000-0000052D0000}"/>
    <cellStyle name="Entrada 2 2 4 2 2 3 2 4 2" xfId="14816" xr:uid="{00000000-0005-0000-0000-0000062D0000}"/>
    <cellStyle name="Entrada 2 2 4 2 2 3 2 5" xfId="14817" xr:uid="{00000000-0005-0000-0000-0000072D0000}"/>
    <cellStyle name="Entrada 2 2 4 2 2 3 3" xfId="14818" xr:uid="{00000000-0005-0000-0000-0000082D0000}"/>
    <cellStyle name="Entrada 2 2 4 2 2 3 3 2" xfId="14819" xr:uid="{00000000-0005-0000-0000-0000092D0000}"/>
    <cellStyle name="Entrada 2 2 4 2 2 3 3 2 2" xfId="14820" xr:uid="{00000000-0005-0000-0000-00000A2D0000}"/>
    <cellStyle name="Entrada 2 2 4 2 2 3 3 3" xfId="14821" xr:uid="{00000000-0005-0000-0000-00000B2D0000}"/>
    <cellStyle name="Entrada 2 2 4 2 2 3 4" xfId="14822" xr:uid="{00000000-0005-0000-0000-00000C2D0000}"/>
    <cellStyle name="Entrada 2 2 4 2 2 3 4 2" xfId="14823" xr:uid="{00000000-0005-0000-0000-00000D2D0000}"/>
    <cellStyle name="Entrada 2 2 4 2 2 3 5" xfId="14824" xr:uid="{00000000-0005-0000-0000-00000E2D0000}"/>
    <cellStyle name="Entrada 2 2 4 2 2 3 5 2" xfId="14825" xr:uid="{00000000-0005-0000-0000-00000F2D0000}"/>
    <cellStyle name="Entrada 2 2 4 2 2 3 6" xfId="14826" xr:uid="{00000000-0005-0000-0000-0000102D0000}"/>
    <cellStyle name="Entrada 2 2 4 2 2 4" xfId="14827" xr:uid="{00000000-0005-0000-0000-0000112D0000}"/>
    <cellStyle name="Entrada 2 2 4 2 2 4 2" xfId="14828" xr:uid="{00000000-0005-0000-0000-0000122D0000}"/>
    <cellStyle name="Entrada 2 2 4 2 2 4 2 2" xfId="14829" xr:uid="{00000000-0005-0000-0000-0000132D0000}"/>
    <cellStyle name="Entrada 2 2 4 2 2 4 2 2 2" xfId="14830" xr:uid="{00000000-0005-0000-0000-0000142D0000}"/>
    <cellStyle name="Entrada 2 2 4 2 2 4 2 3" xfId="14831" xr:uid="{00000000-0005-0000-0000-0000152D0000}"/>
    <cellStyle name="Entrada 2 2 4 2 2 4 3" xfId="14832" xr:uid="{00000000-0005-0000-0000-0000162D0000}"/>
    <cellStyle name="Entrada 2 2 4 2 2 4 3 2" xfId="14833" xr:uid="{00000000-0005-0000-0000-0000172D0000}"/>
    <cellStyle name="Entrada 2 2 4 2 2 4 4" xfId="14834" xr:uid="{00000000-0005-0000-0000-0000182D0000}"/>
    <cellStyle name="Entrada 2 2 4 2 2 4 4 2" xfId="14835" xr:uid="{00000000-0005-0000-0000-0000192D0000}"/>
    <cellStyle name="Entrada 2 2 4 2 2 4 5" xfId="14836" xr:uid="{00000000-0005-0000-0000-00001A2D0000}"/>
    <cellStyle name="Entrada 2 2 4 2 2 5" xfId="14837" xr:uid="{00000000-0005-0000-0000-00001B2D0000}"/>
    <cellStyle name="Entrada 2 2 4 2 2 5 2" xfId="14838" xr:uid="{00000000-0005-0000-0000-00001C2D0000}"/>
    <cellStyle name="Entrada 2 2 4 2 2 5 2 2" xfId="14839" xr:uid="{00000000-0005-0000-0000-00001D2D0000}"/>
    <cellStyle name="Entrada 2 2 4 2 2 5 2 2 2" xfId="14840" xr:uid="{00000000-0005-0000-0000-00001E2D0000}"/>
    <cellStyle name="Entrada 2 2 4 2 2 5 2 3" xfId="14841" xr:uid="{00000000-0005-0000-0000-00001F2D0000}"/>
    <cellStyle name="Entrada 2 2 4 2 2 5 3" xfId="14842" xr:uid="{00000000-0005-0000-0000-0000202D0000}"/>
    <cellStyle name="Entrada 2 2 4 2 2 5 3 2" xfId="14843" xr:uid="{00000000-0005-0000-0000-0000212D0000}"/>
    <cellStyle name="Entrada 2 2 4 2 2 5 4" xfId="14844" xr:uid="{00000000-0005-0000-0000-0000222D0000}"/>
    <cellStyle name="Entrada 2 2 4 2 2 5 4 2" xfId="14845" xr:uid="{00000000-0005-0000-0000-0000232D0000}"/>
    <cellStyle name="Entrada 2 2 4 2 2 5 5" xfId="14846" xr:uid="{00000000-0005-0000-0000-0000242D0000}"/>
    <cellStyle name="Entrada 2 2 4 2 2 6" xfId="14847" xr:uid="{00000000-0005-0000-0000-0000252D0000}"/>
    <cellStyle name="Entrada 2 2 4 2 2 6 2" xfId="14848" xr:uid="{00000000-0005-0000-0000-0000262D0000}"/>
    <cellStyle name="Entrada 2 2 4 2 2 6 2 2" xfId="14849" xr:uid="{00000000-0005-0000-0000-0000272D0000}"/>
    <cellStyle name="Entrada 2 2 4 2 2 6 3" xfId="14850" xr:uid="{00000000-0005-0000-0000-0000282D0000}"/>
    <cellStyle name="Entrada 2 2 4 2 2 7" xfId="14851" xr:uid="{00000000-0005-0000-0000-0000292D0000}"/>
    <cellStyle name="Entrada 2 2 4 2 2 7 2" xfId="14852" xr:uid="{00000000-0005-0000-0000-00002A2D0000}"/>
    <cellStyle name="Entrada 2 2 4 2 2 8" xfId="14853" xr:uid="{00000000-0005-0000-0000-00002B2D0000}"/>
    <cellStyle name="Entrada 2 2 4 2 2 8 2" xfId="14854" xr:uid="{00000000-0005-0000-0000-00002C2D0000}"/>
    <cellStyle name="Entrada 2 2 4 2 2 9" xfId="14855" xr:uid="{00000000-0005-0000-0000-00002D2D0000}"/>
    <cellStyle name="Entrada 2 2 4 2 3" xfId="14856" xr:uid="{00000000-0005-0000-0000-00002E2D0000}"/>
    <cellStyle name="Entrada 2 2 4 2 3 2" xfId="14857" xr:uid="{00000000-0005-0000-0000-00002F2D0000}"/>
    <cellStyle name="Entrada 2 2 4 2 4" xfId="14858" xr:uid="{00000000-0005-0000-0000-0000302D0000}"/>
    <cellStyle name="Entrada 2 2 4 2 4 2" xfId="14859" xr:uid="{00000000-0005-0000-0000-0000312D0000}"/>
    <cellStyle name="Entrada 2 2 4 2 5" xfId="14860" xr:uid="{00000000-0005-0000-0000-0000322D0000}"/>
    <cellStyle name="Entrada 2 2 4 2 5 2" xfId="14861" xr:uid="{00000000-0005-0000-0000-0000332D0000}"/>
    <cellStyle name="Entrada 2 2 4 2 6" xfId="14862" xr:uid="{00000000-0005-0000-0000-0000342D0000}"/>
    <cellStyle name="Entrada 2 2 4 2 6 2" xfId="14863" xr:uid="{00000000-0005-0000-0000-0000352D0000}"/>
    <cellStyle name="Entrada 2 2 4 2 7" xfId="14864" xr:uid="{00000000-0005-0000-0000-0000362D0000}"/>
    <cellStyle name="Entrada 2 2 4 3" xfId="14865" xr:uid="{00000000-0005-0000-0000-0000372D0000}"/>
    <cellStyle name="Entrada 2 2 4 3 2" xfId="14866" xr:uid="{00000000-0005-0000-0000-0000382D0000}"/>
    <cellStyle name="Entrada 2 2 4 3 2 2" xfId="14867" xr:uid="{00000000-0005-0000-0000-0000392D0000}"/>
    <cellStyle name="Entrada 2 2 4 3 2 2 2" xfId="14868" xr:uid="{00000000-0005-0000-0000-00003A2D0000}"/>
    <cellStyle name="Entrada 2 2 4 3 2 2 2 2" xfId="14869" xr:uid="{00000000-0005-0000-0000-00003B2D0000}"/>
    <cellStyle name="Entrada 2 2 4 3 2 2 2 2 2" xfId="14870" xr:uid="{00000000-0005-0000-0000-00003C2D0000}"/>
    <cellStyle name="Entrada 2 2 4 3 2 2 2 3" xfId="14871" xr:uid="{00000000-0005-0000-0000-00003D2D0000}"/>
    <cellStyle name="Entrada 2 2 4 3 2 2 3" xfId="14872" xr:uid="{00000000-0005-0000-0000-00003E2D0000}"/>
    <cellStyle name="Entrada 2 2 4 3 2 2 3 2" xfId="14873" xr:uid="{00000000-0005-0000-0000-00003F2D0000}"/>
    <cellStyle name="Entrada 2 2 4 3 2 2 4" xfId="14874" xr:uid="{00000000-0005-0000-0000-0000402D0000}"/>
    <cellStyle name="Entrada 2 2 4 3 2 2 4 2" xfId="14875" xr:uid="{00000000-0005-0000-0000-0000412D0000}"/>
    <cellStyle name="Entrada 2 2 4 3 2 2 5" xfId="14876" xr:uid="{00000000-0005-0000-0000-0000422D0000}"/>
    <cellStyle name="Entrada 2 2 4 3 2 3" xfId="14877" xr:uid="{00000000-0005-0000-0000-0000432D0000}"/>
    <cellStyle name="Entrada 2 2 4 3 2 3 2" xfId="14878" xr:uid="{00000000-0005-0000-0000-0000442D0000}"/>
    <cellStyle name="Entrada 2 2 4 3 2 3 2 2" xfId="14879" xr:uid="{00000000-0005-0000-0000-0000452D0000}"/>
    <cellStyle name="Entrada 2 2 4 3 2 3 3" xfId="14880" xr:uid="{00000000-0005-0000-0000-0000462D0000}"/>
    <cellStyle name="Entrada 2 2 4 3 2 4" xfId="14881" xr:uid="{00000000-0005-0000-0000-0000472D0000}"/>
    <cellStyle name="Entrada 2 2 4 3 2 4 2" xfId="14882" xr:uid="{00000000-0005-0000-0000-0000482D0000}"/>
    <cellStyle name="Entrada 2 2 4 3 2 5" xfId="14883" xr:uid="{00000000-0005-0000-0000-0000492D0000}"/>
    <cellStyle name="Entrada 2 2 4 3 2 5 2" xfId="14884" xr:uid="{00000000-0005-0000-0000-00004A2D0000}"/>
    <cellStyle name="Entrada 2 2 4 3 2 6" xfId="14885" xr:uid="{00000000-0005-0000-0000-00004B2D0000}"/>
    <cellStyle name="Entrada 2 2 4 3 3" xfId="14886" xr:uid="{00000000-0005-0000-0000-00004C2D0000}"/>
    <cellStyle name="Entrada 2 2 4 3 3 2" xfId="14887" xr:uid="{00000000-0005-0000-0000-00004D2D0000}"/>
    <cellStyle name="Entrada 2 2 4 3 3 2 2" xfId="14888" xr:uid="{00000000-0005-0000-0000-00004E2D0000}"/>
    <cellStyle name="Entrada 2 2 4 3 3 2 2 2" xfId="14889" xr:uid="{00000000-0005-0000-0000-00004F2D0000}"/>
    <cellStyle name="Entrada 2 2 4 3 3 2 2 2 2" xfId="14890" xr:uid="{00000000-0005-0000-0000-0000502D0000}"/>
    <cellStyle name="Entrada 2 2 4 3 3 2 2 3" xfId="14891" xr:uid="{00000000-0005-0000-0000-0000512D0000}"/>
    <cellStyle name="Entrada 2 2 4 3 3 2 3" xfId="14892" xr:uid="{00000000-0005-0000-0000-0000522D0000}"/>
    <cellStyle name="Entrada 2 2 4 3 3 2 3 2" xfId="14893" xr:uid="{00000000-0005-0000-0000-0000532D0000}"/>
    <cellStyle name="Entrada 2 2 4 3 3 2 4" xfId="14894" xr:uid="{00000000-0005-0000-0000-0000542D0000}"/>
    <cellStyle name="Entrada 2 2 4 3 3 2 4 2" xfId="14895" xr:uid="{00000000-0005-0000-0000-0000552D0000}"/>
    <cellStyle name="Entrada 2 2 4 3 3 2 5" xfId="14896" xr:uid="{00000000-0005-0000-0000-0000562D0000}"/>
    <cellStyle name="Entrada 2 2 4 3 3 3" xfId="14897" xr:uid="{00000000-0005-0000-0000-0000572D0000}"/>
    <cellStyle name="Entrada 2 2 4 3 3 3 2" xfId="14898" xr:uid="{00000000-0005-0000-0000-0000582D0000}"/>
    <cellStyle name="Entrada 2 2 4 3 3 3 2 2" xfId="14899" xr:uid="{00000000-0005-0000-0000-0000592D0000}"/>
    <cellStyle name="Entrada 2 2 4 3 3 3 3" xfId="14900" xr:uid="{00000000-0005-0000-0000-00005A2D0000}"/>
    <cellStyle name="Entrada 2 2 4 3 3 4" xfId="14901" xr:uid="{00000000-0005-0000-0000-00005B2D0000}"/>
    <cellStyle name="Entrada 2 2 4 3 3 4 2" xfId="14902" xr:uid="{00000000-0005-0000-0000-00005C2D0000}"/>
    <cellStyle name="Entrada 2 2 4 3 3 5" xfId="14903" xr:uid="{00000000-0005-0000-0000-00005D2D0000}"/>
    <cellStyle name="Entrada 2 2 4 3 3 5 2" xfId="14904" xr:uid="{00000000-0005-0000-0000-00005E2D0000}"/>
    <cellStyle name="Entrada 2 2 4 3 3 6" xfId="14905" xr:uid="{00000000-0005-0000-0000-00005F2D0000}"/>
    <cellStyle name="Entrada 2 2 4 3 4" xfId="14906" xr:uid="{00000000-0005-0000-0000-0000602D0000}"/>
    <cellStyle name="Entrada 2 2 4 3 4 2" xfId="14907" xr:uid="{00000000-0005-0000-0000-0000612D0000}"/>
    <cellStyle name="Entrada 2 2 4 3 4 2 2" xfId="14908" xr:uid="{00000000-0005-0000-0000-0000622D0000}"/>
    <cellStyle name="Entrada 2 2 4 3 4 2 2 2" xfId="14909" xr:uid="{00000000-0005-0000-0000-0000632D0000}"/>
    <cellStyle name="Entrada 2 2 4 3 4 2 3" xfId="14910" xr:uid="{00000000-0005-0000-0000-0000642D0000}"/>
    <cellStyle name="Entrada 2 2 4 3 4 3" xfId="14911" xr:uid="{00000000-0005-0000-0000-0000652D0000}"/>
    <cellStyle name="Entrada 2 2 4 3 4 3 2" xfId="14912" xr:uid="{00000000-0005-0000-0000-0000662D0000}"/>
    <cellStyle name="Entrada 2 2 4 3 4 4" xfId="14913" xr:uid="{00000000-0005-0000-0000-0000672D0000}"/>
    <cellStyle name="Entrada 2 2 4 3 4 4 2" xfId="14914" xr:uid="{00000000-0005-0000-0000-0000682D0000}"/>
    <cellStyle name="Entrada 2 2 4 3 4 5" xfId="14915" xr:uid="{00000000-0005-0000-0000-0000692D0000}"/>
    <cellStyle name="Entrada 2 2 4 3 5" xfId="14916" xr:uid="{00000000-0005-0000-0000-00006A2D0000}"/>
    <cellStyle name="Entrada 2 2 4 3 5 2" xfId="14917" xr:uid="{00000000-0005-0000-0000-00006B2D0000}"/>
    <cellStyle name="Entrada 2 2 4 3 5 2 2" xfId="14918" xr:uid="{00000000-0005-0000-0000-00006C2D0000}"/>
    <cellStyle name="Entrada 2 2 4 3 5 2 2 2" xfId="14919" xr:uid="{00000000-0005-0000-0000-00006D2D0000}"/>
    <cellStyle name="Entrada 2 2 4 3 5 2 3" xfId="14920" xr:uid="{00000000-0005-0000-0000-00006E2D0000}"/>
    <cellStyle name="Entrada 2 2 4 3 5 3" xfId="14921" xr:uid="{00000000-0005-0000-0000-00006F2D0000}"/>
    <cellStyle name="Entrada 2 2 4 3 5 3 2" xfId="14922" xr:uid="{00000000-0005-0000-0000-0000702D0000}"/>
    <cellStyle name="Entrada 2 2 4 3 5 4" xfId="14923" xr:uid="{00000000-0005-0000-0000-0000712D0000}"/>
    <cellStyle name="Entrada 2 2 4 3 5 4 2" xfId="14924" xr:uid="{00000000-0005-0000-0000-0000722D0000}"/>
    <cellStyle name="Entrada 2 2 4 3 5 5" xfId="14925" xr:uid="{00000000-0005-0000-0000-0000732D0000}"/>
    <cellStyle name="Entrada 2 2 4 3 6" xfId="14926" xr:uid="{00000000-0005-0000-0000-0000742D0000}"/>
    <cellStyle name="Entrada 2 2 4 3 6 2" xfId="14927" xr:uid="{00000000-0005-0000-0000-0000752D0000}"/>
    <cellStyle name="Entrada 2 2 4 3 6 2 2" xfId="14928" xr:uid="{00000000-0005-0000-0000-0000762D0000}"/>
    <cellStyle name="Entrada 2 2 4 3 6 3" xfId="14929" xr:uid="{00000000-0005-0000-0000-0000772D0000}"/>
    <cellStyle name="Entrada 2 2 4 3 7" xfId="14930" xr:uid="{00000000-0005-0000-0000-0000782D0000}"/>
    <cellStyle name="Entrada 2 2 4 3 7 2" xfId="14931" xr:uid="{00000000-0005-0000-0000-0000792D0000}"/>
    <cellStyle name="Entrada 2 2 4 3 8" xfId="14932" xr:uid="{00000000-0005-0000-0000-00007A2D0000}"/>
    <cellStyle name="Entrada 2 2 4 3 8 2" xfId="14933" xr:uid="{00000000-0005-0000-0000-00007B2D0000}"/>
    <cellStyle name="Entrada 2 2 4 3 9" xfId="14934" xr:uid="{00000000-0005-0000-0000-00007C2D0000}"/>
    <cellStyle name="Entrada 2 2 4 4" xfId="14935" xr:uid="{00000000-0005-0000-0000-00007D2D0000}"/>
    <cellStyle name="Entrada 2 2 4 4 2" xfId="14936" xr:uid="{00000000-0005-0000-0000-00007E2D0000}"/>
    <cellStyle name="Entrada 2 2 4 5" xfId="14937" xr:uid="{00000000-0005-0000-0000-00007F2D0000}"/>
    <cellStyle name="Entrada 2 2 4 5 2" xfId="14938" xr:uid="{00000000-0005-0000-0000-0000802D0000}"/>
    <cellStyle name="Entrada 2 2 4 6" xfId="14939" xr:uid="{00000000-0005-0000-0000-0000812D0000}"/>
    <cellStyle name="Entrada 2 2 4 6 2" xfId="14940" xr:uid="{00000000-0005-0000-0000-0000822D0000}"/>
    <cellStyle name="Entrada 2 2 4 7" xfId="14941" xr:uid="{00000000-0005-0000-0000-0000832D0000}"/>
    <cellStyle name="Entrada 2 2 4 7 2" xfId="14942" xr:uid="{00000000-0005-0000-0000-0000842D0000}"/>
    <cellStyle name="Entrada 2 2 4 8" xfId="14943" xr:uid="{00000000-0005-0000-0000-0000852D0000}"/>
    <cellStyle name="Entrada 2 2 5" xfId="14944" xr:uid="{00000000-0005-0000-0000-0000862D0000}"/>
    <cellStyle name="Entrada 2 2 5 2" xfId="14945" xr:uid="{00000000-0005-0000-0000-0000872D0000}"/>
    <cellStyle name="Entrada 2 2 5 2 2" xfId="14946" xr:uid="{00000000-0005-0000-0000-0000882D0000}"/>
    <cellStyle name="Entrada 2 2 5 2 2 2" xfId="14947" xr:uid="{00000000-0005-0000-0000-0000892D0000}"/>
    <cellStyle name="Entrada 2 2 5 2 2 2 2" xfId="14948" xr:uid="{00000000-0005-0000-0000-00008A2D0000}"/>
    <cellStyle name="Entrada 2 2 5 2 2 2 2 2" xfId="14949" xr:uid="{00000000-0005-0000-0000-00008B2D0000}"/>
    <cellStyle name="Entrada 2 2 5 2 2 2 2 2 2" xfId="14950" xr:uid="{00000000-0005-0000-0000-00008C2D0000}"/>
    <cellStyle name="Entrada 2 2 5 2 2 2 2 2 2 2" xfId="14951" xr:uid="{00000000-0005-0000-0000-00008D2D0000}"/>
    <cellStyle name="Entrada 2 2 5 2 2 2 2 2 3" xfId="14952" xr:uid="{00000000-0005-0000-0000-00008E2D0000}"/>
    <cellStyle name="Entrada 2 2 5 2 2 2 2 3" xfId="14953" xr:uid="{00000000-0005-0000-0000-00008F2D0000}"/>
    <cellStyle name="Entrada 2 2 5 2 2 2 2 3 2" xfId="14954" xr:uid="{00000000-0005-0000-0000-0000902D0000}"/>
    <cellStyle name="Entrada 2 2 5 2 2 2 2 4" xfId="14955" xr:uid="{00000000-0005-0000-0000-0000912D0000}"/>
    <cellStyle name="Entrada 2 2 5 2 2 2 2 4 2" xfId="14956" xr:uid="{00000000-0005-0000-0000-0000922D0000}"/>
    <cellStyle name="Entrada 2 2 5 2 2 2 2 5" xfId="14957" xr:uid="{00000000-0005-0000-0000-0000932D0000}"/>
    <cellStyle name="Entrada 2 2 5 2 2 2 3" xfId="14958" xr:uid="{00000000-0005-0000-0000-0000942D0000}"/>
    <cellStyle name="Entrada 2 2 5 2 2 2 3 2" xfId="14959" xr:uid="{00000000-0005-0000-0000-0000952D0000}"/>
    <cellStyle name="Entrada 2 2 5 2 2 2 3 2 2" xfId="14960" xr:uid="{00000000-0005-0000-0000-0000962D0000}"/>
    <cellStyle name="Entrada 2 2 5 2 2 2 3 3" xfId="14961" xr:uid="{00000000-0005-0000-0000-0000972D0000}"/>
    <cellStyle name="Entrada 2 2 5 2 2 2 4" xfId="14962" xr:uid="{00000000-0005-0000-0000-0000982D0000}"/>
    <cellStyle name="Entrada 2 2 5 2 2 2 4 2" xfId="14963" xr:uid="{00000000-0005-0000-0000-0000992D0000}"/>
    <cellStyle name="Entrada 2 2 5 2 2 2 5" xfId="14964" xr:uid="{00000000-0005-0000-0000-00009A2D0000}"/>
    <cellStyle name="Entrada 2 2 5 2 2 2 5 2" xfId="14965" xr:uid="{00000000-0005-0000-0000-00009B2D0000}"/>
    <cellStyle name="Entrada 2 2 5 2 2 2 6" xfId="14966" xr:uid="{00000000-0005-0000-0000-00009C2D0000}"/>
    <cellStyle name="Entrada 2 2 5 2 2 3" xfId="14967" xr:uid="{00000000-0005-0000-0000-00009D2D0000}"/>
    <cellStyle name="Entrada 2 2 5 2 2 3 2" xfId="14968" xr:uid="{00000000-0005-0000-0000-00009E2D0000}"/>
    <cellStyle name="Entrada 2 2 5 2 2 3 2 2" xfId="14969" xr:uid="{00000000-0005-0000-0000-00009F2D0000}"/>
    <cellStyle name="Entrada 2 2 5 2 2 3 2 2 2" xfId="14970" xr:uid="{00000000-0005-0000-0000-0000A02D0000}"/>
    <cellStyle name="Entrada 2 2 5 2 2 3 2 2 2 2" xfId="14971" xr:uid="{00000000-0005-0000-0000-0000A12D0000}"/>
    <cellStyle name="Entrada 2 2 5 2 2 3 2 2 3" xfId="14972" xr:uid="{00000000-0005-0000-0000-0000A22D0000}"/>
    <cellStyle name="Entrada 2 2 5 2 2 3 2 3" xfId="14973" xr:uid="{00000000-0005-0000-0000-0000A32D0000}"/>
    <cellStyle name="Entrada 2 2 5 2 2 3 2 3 2" xfId="14974" xr:uid="{00000000-0005-0000-0000-0000A42D0000}"/>
    <cellStyle name="Entrada 2 2 5 2 2 3 2 4" xfId="14975" xr:uid="{00000000-0005-0000-0000-0000A52D0000}"/>
    <cellStyle name="Entrada 2 2 5 2 2 3 2 4 2" xfId="14976" xr:uid="{00000000-0005-0000-0000-0000A62D0000}"/>
    <cellStyle name="Entrada 2 2 5 2 2 3 2 5" xfId="14977" xr:uid="{00000000-0005-0000-0000-0000A72D0000}"/>
    <cellStyle name="Entrada 2 2 5 2 2 3 3" xfId="14978" xr:uid="{00000000-0005-0000-0000-0000A82D0000}"/>
    <cellStyle name="Entrada 2 2 5 2 2 3 3 2" xfId="14979" xr:uid="{00000000-0005-0000-0000-0000A92D0000}"/>
    <cellStyle name="Entrada 2 2 5 2 2 3 3 2 2" xfId="14980" xr:uid="{00000000-0005-0000-0000-0000AA2D0000}"/>
    <cellStyle name="Entrada 2 2 5 2 2 3 3 3" xfId="14981" xr:uid="{00000000-0005-0000-0000-0000AB2D0000}"/>
    <cellStyle name="Entrada 2 2 5 2 2 3 4" xfId="14982" xr:uid="{00000000-0005-0000-0000-0000AC2D0000}"/>
    <cellStyle name="Entrada 2 2 5 2 2 3 4 2" xfId="14983" xr:uid="{00000000-0005-0000-0000-0000AD2D0000}"/>
    <cellStyle name="Entrada 2 2 5 2 2 3 5" xfId="14984" xr:uid="{00000000-0005-0000-0000-0000AE2D0000}"/>
    <cellStyle name="Entrada 2 2 5 2 2 3 5 2" xfId="14985" xr:uid="{00000000-0005-0000-0000-0000AF2D0000}"/>
    <cellStyle name="Entrada 2 2 5 2 2 3 6" xfId="14986" xr:uid="{00000000-0005-0000-0000-0000B02D0000}"/>
    <cellStyle name="Entrada 2 2 5 2 2 4" xfId="14987" xr:uid="{00000000-0005-0000-0000-0000B12D0000}"/>
    <cellStyle name="Entrada 2 2 5 2 2 4 2" xfId="14988" xr:uid="{00000000-0005-0000-0000-0000B22D0000}"/>
    <cellStyle name="Entrada 2 2 5 2 2 4 2 2" xfId="14989" xr:uid="{00000000-0005-0000-0000-0000B32D0000}"/>
    <cellStyle name="Entrada 2 2 5 2 2 4 2 2 2" xfId="14990" xr:uid="{00000000-0005-0000-0000-0000B42D0000}"/>
    <cellStyle name="Entrada 2 2 5 2 2 4 2 3" xfId="14991" xr:uid="{00000000-0005-0000-0000-0000B52D0000}"/>
    <cellStyle name="Entrada 2 2 5 2 2 4 3" xfId="14992" xr:uid="{00000000-0005-0000-0000-0000B62D0000}"/>
    <cellStyle name="Entrada 2 2 5 2 2 4 3 2" xfId="14993" xr:uid="{00000000-0005-0000-0000-0000B72D0000}"/>
    <cellStyle name="Entrada 2 2 5 2 2 4 4" xfId="14994" xr:uid="{00000000-0005-0000-0000-0000B82D0000}"/>
    <cellStyle name="Entrada 2 2 5 2 2 4 4 2" xfId="14995" xr:uid="{00000000-0005-0000-0000-0000B92D0000}"/>
    <cellStyle name="Entrada 2 2 5 2 2 4 5" xfId="14996" xr:uid="{00000000-0005-0000-0000-0000BA2D0000}"/>
    <cellStyle name="Entrada 2 2 5 2 2 5" xfId="14997" xr:uid="{00000000-0005-0000-0000-0000BB2D0000}"/>
    <cellStyle name="Entrada 2 2 5 2 2 5 2" xfId="14998" xr:uid="{00000000-0005-0000-0000-0000BC2D0000}"/>
    <cellStyle name="Entrada 2 2 5 2 2 5 2 2" xfId="14999" xr:uid="{00000000-0005-0000-0000-0000BD2D0000}"/>
    <cellStyle name="Entrada 2 2 5 2 2 5 2 2 2" xfId="15000" xr:uid="{00000000-0005-0000-0000-0000BE2D0000}"/>
    <cellStyle name="Entrada 2 2 5 2 2 5 2 3" xfId="15001" xr:uid="{00000000-0005-0000-0000-0000BF2D0000}"/>
    <cellStyle name="Entrada 2 2 5 2 2 5 3" xfId="15002" xr:uid="{00000000-0005-0000-0000-0000C02D0000}"/>
    <cellStyle name="Entrada 2 2 5 2 2 5 3 2" xfId="15003" xr:uid="{00000000-0005-0000-0000-0000C12D0000}"/>
    <cellStyle name="Entrada 2 2 5 2 2 5 4" xfId="15004" xr:uid="{00000000-0005-0000-0000-0000C22D0000}"/>
    <cellStyle name="Entrada 2 2 5 2 2 5 4 2" xfId="15005" xr:uid="{00000000-0005-0000-0000-0000C32D0000}"/>
    <cellStyle name="Entrada 2 2 5 2 2 5 5" xfId="15006" xr:uid="{00000000-0005-0000-0000-0000C42D0000}"/>
    <cellStyle name="Entrada 2 2 5 2 2 6" xfId="15007" xr:uid="{00000000-0005-0000-0000-0000C52D0000}"/>
    <cellStyle name="Entrada 2 2 5 2 2 6 2" xfId="15008" xr:uid="{00000000-0005-0000-0000-0000C62D0000}"/>
    <cellStyle name="Entrada 2 2 5 2 2 6 2 2" xfId="15009" xr:uid="{00000000-0005-0000-0000-0000C72D0000}"/>
    <cellStyle name="Entrada 2 2 5 2 2 6 3" xfId="15010" xr:uid="{00000000-0005-0000-0000-0000C82D0000}"/>
    <cellStyle name="Entrada 2 2 5 2 2 7" xfId="15011" xr:uid="{00000000-0005-0000-0000-0000C92D0000}"/>
    <cellStyle name="Entrada 2 2 5 2 2 7 2" xfId="15012" xr:uid="{00000000-0005-0000-0000-0000CA2D0000}"/>
    <cellStyle name="Entrada 2 2 5 2 2 8" xfId="15013" xr:uid="{00000000-0005-0000-0000-0000CB2D0000}"/>
    <cellStyle name="Entrada 2 2 5 2 2 8 2" xfId="15014" xr:uid="{00000000-0005-0000-0000-0000CC2D0000}"/>
    <cellStyle name="Entrada 2 2 5 2 2 9" xfId="15015" xr:uid="{00000000-0005-0000-0000-0000CD2D0000}"/>
    <cellStyle name="Entrada 2 2 5 2 3" xfId="15016" xr:uid="{00000000-0005-0000-0000-0000CE2D0000}"/>
    <cellStyle name="Entrada 2 2 5 2 3 2" xfId="15017" xr:uid="{00000000-0005-0000-0000-0000CF2D0000}"/>
    <cellStyle name="Entrada 2 2 5 2 4" xfId="15018" xr:uid="{00000000-0005-0000-0000-0000D02D0000}"/>
    <cellStyle name="Entrada 2 2 5 2 4 2" xfId="15019" xr:uid="{00000000-0005-0000-0000-0000D12D0000}"/>
    <cellStyle name="Entrada 2 2 5 2 5" xfId="15020" xr:uid="{00000000-0005-0000-0000-0000D22D0000}"/>
    <cellStyle name="Entrada 2 2 5 2 5 2" xfId="15021" xr:uid="{00000000-0005-0000-0000-0000D32D0000}"/>
    <cellStyle name="Entrada 2 2 5 2 6" xfId="15022" xr:uid="{00000000-0005-0000-0000-0000D42D0000}"/>
    <cellStyle name="Entrada 2 2 5 2 6 2" xfId="15023" xr:uid="{00000000-0005-0000-0000-0000D52D0000}"/>
    <cellStyle name="Entrada 2 2 5 2 7" xfId="15024" xr:uid="{00000000-0005-0000-0000-0000D62D0000}"/>
    <cellStyle name="Entrada 2 2 5 3" xfId="15025" xr:uid="{00000000-0005-0000-0000-0000D72D0000}"/>
    <cellStyle name="Entrada 2 2 5 3 2" xfId="15026" xr:uid="{00000000-0005-0000-0000-0000D82D0000}"/>
    <cellStyle name="Entrada 2 2 5 3 2 2" xfId="15027" xr:uid="{00000000-0005-0000-0000-0000D92D0000}"/>
    <cellStyle name="Entrada 2 2 5 3 2 2 2" xfId="15028" xr:uid="{00000000-0005-0000-0000-0000DA2D0000}"/>
    <cellStyle name="Entrada 2 2 5 3 2 2 2 2" xfId="15029" xr:uid="{00000000-0005-0000-0000-0000DB2D0000}"/>
    <cellStyle name="Entrada 2 2 5 3 2 2 2 2 2" xfId="15030" xr:uid="{00000000-0005-0000-0000-0000DC2D0000}"/>
    <cellStyle name="Entrada 2 2 5 3 2 2 2 3" xfId="15031" xr:uid="{00000000-0005-0000-0000-0000DD2D0000}"/>
    <cellStyle name="Entrada 2 2 5 3 2 2 3" xfId="15032" xr:uid="{00000000-0005-0000-0000-0000DE2D0000}"/>
    <cellStyle name="Entrada 2 2 5 3 2 2 3 2" xfId="15033" xr:uid="{00000000-0005-0000-0000-0000DF2D0000}"/>
    <cellStyle name="Entrada 2 2 5 3 2 2 4" xfId="15034" xr:uid="{00000000-0005-0000-0000-0000E02D0000}"/>
    <cellStyle name="Entrada 2 2 5 3 2 2 4 2" xfId="15035" xr:uid="{00000000-0005-0000-0000-0000E12D0000}"/>
    <cellStyle name="Entrada 2 2 5 3 2 2 5" xfId="15036" xr:uid="{00000000-0005-0000-0000-0000E22D0000}"/>
    <cellStyle name="Entrada 2 2 5 3 2 3" xfId="15037" xr:uid="{00000000-0005-0000-0000-0000E32D0000}"/>
    <cellStyle name="Entrada 2 2 5 3 2 3 2" xfId="15038" xr:uid="{00000000-0005-0000-0000-0000E42D0000}"/>
    <cellStyle name="Entrada 2 2 5 3 2 3 2 2" xfId="15039" xr:uid="{00000000-0005-0000-0000-0000E52D0000}"/>
    <cellStyle name="Entrada 2 2 5 3 2 3 3" xfId="15040" xr:uid="{00000000-0005-0000-0000-0000E62D0000}"/>
    <cellStyle name="Entrada 2 2 5 3 2 4" xfId="15041" xr:uid="{00000000-0005-0000-0000-0000E72D0000}"/>
    <cellStyle name="Entrada 2 2 5 3 2 4 2" xfId="15042" xr:uid="{00000000-0005-0000-0000-0000E82D0000}"/>
    <cellStyle name="Entrada 2 2 5 3 2 5" xfId="15043" xr:uid="{00000000-0005-0000-0000-0000E92D0000}"/>
    <cellStyle name="Entrada 2 2 5 3 2 5 2" xfId="15044" xr:uid="{00000000-0005-0000-0000-0000EA2D0000}"/>
    <cellStyle name="Entrada 2 2 5 3 2 6" xfId="15045" xr:uid="{00000000-0005-0000-0000-0000EB2D0000}"/>
    <cellStyle name="Entrada 2 2 5 3 3" xfId="15046" xr:uid="{00000000-0005-0000-0000-0000EC2D0000}"/>
    <cellStyle name="Entrada 2 2 5 3 3 2" xfId="15047" xr:uid="{00000000-0005-0000-0000-0000ED2D0000}"/>
    <cellStyle name="Entrada 2 2 5 3 3 2 2" xfId="15048" xr:uid="{00000000-0005-0000-0000-0000EE2D0000}"/>
    <cellStyle name="Entrada 2 2 5 3 3 2 2 2" xfId="15049" xr:uid="{00000000-0005-0000-0000-0000EF2D0000}"/>
    <cellStyle name="Entrada 2 2 5 3 3 2 2 2 2" xfId="15050" xr:uid="{00000000-0005-0000-0000-0000F02D0000}"/>
    <cellStyle name="Entrada 2 2 5 3 3 2 2 3" xfId="15051" xr:uid="{00000000-0005-0000-0000-0000F12D0000}"/>
    <cellStyle name="Entrada 2 2 5 3 3 2 3" xfId="15052" xr:uid="{00000000-0005-0000-0000-0000F22D0000}"/>
    <cellStyle name="Entrada 2 2 5 3 3 2 3 2" xfId="15053" xr:uid="{00000000-0005-0000-0000-0000F32D0000}"/>
    <cellStyle name="Entrada 2 2 5 3 3 2 4" xfId="15054" xr:uid="{00000000-0005-0000-0000-0000F42D0000}"/>
    <cellStyle name="Entrada 2 2 5 3 3 2 4 2" xfId="15055" xr:uid="{00000000-0005-0000-0000-0000F52D0000}"/>
    <cellStyle name="Entrada 2 2 5 3 3 2 5" xfId="15056" xr:uid="{00000000-0005-0000-0000-0000F62D0000}"/>
    <cellStyle name="Entrada 2 2 5 3 3 3" xfId="15057" xr:uid="{00000000-0005-0000-0000-0000F72D0000}"/>
    <cellStyle name="Entrada 2 2 5 3 3 3 2" xfId="15058" xr:uid="{00000000-0005-0000-0000-0000F82D0000}"/>
    <cellStyle name="Entrada 2 2 5 3 3 3 2 2" xfId="15059" xr:uid="{00000000-0005-0000-0000-0000F92D0000}"/>
    <cellStyle name="Entrada 2 2 5 3 3 3 3" xfId="15060" xr:uid="{00000000-0005-0000-0000-0000FA2D0000}"/>
    <cellStyle name="Entrada 2 2 5 3 3 4" xfId="15061" xr:uid="{00000000-0005-0000-0000-0000FB2D0000}"/>
    <cellStyle name="Entrada 2 2 5 3 3 4 2" xfId="15062" xr:uid="{00000000-0005-0000-0000-0000FC2D0000}"/>
    <cellStyle name="Entrada 2 2 5 3 3 5" xfId="15063" xr:uid="{00000000-0005-0000-0000-0000FD2D0000}"/>
    <cellStyle name="Entrada 2 2 5 3 3 5 2" xfId="15064" xr:uid="{00000000-0005-0000-0000-0000FE2D0000}"/>
    <cellStyle name="Entrada 2 2 5 3 3 6" xfId="15065" xr:uid="{00000000-0005-0000-0000-0000FF2D0000}"/>
    <cellStyle name="Entrada 2 2 5 3 4" xfId="15066" xr:uid="{00000000-0005-0000-0000-0000002E0000}"/>
    <cellStyle name="Entrada 2 2 5 3 4 2" xfId="15067" xr:uid="{00000000-0005-0000-0000-0000012E0000}"/>
    <cellStyle name="Entrada 2 2 5 3 4 2 2" xfId="15068" xr:uid="{00000000-0005-0000-0000-0000022E0000}"/>
    <cellStyle name="Entrada 2 2 5 3 4 2 2 2" xfId="15069" xr:uid="{00000000-0005-0000-0000-0000032E0000}"/>
    <cellStyle name="Entrada 2 2 5 3 4 2 3" xfId="15070" xr:uid="{00000000-0005-0000-0000-0000042E0000}"/>
    <cellStyle name="Entrada 2 2 5 3 4 3" xfId="15071" xr:uid="{00000000-0005-0000-0000-0000052E0000}"/>
    <cellStyle name="Entrada 2 2 5 3 4 3 2" xfId="15072" xr:uid="{00000000-0005-0000-0000-0000062E0000}"/>
    <cellStyle name="Entrada 2 2 5 3 4 4" xfId="15073" xr:uid="{00000000-0005-0000-0000-0000072E0000}"/>
    <cellStyle name="Entrada 2 2 5 3 4 4 2" xfId="15074" xr:uid="{00000000-0005-0000-0000-0000082E0000}"/>
    <cellStyle name="Entrada 2 2 5 3 4 5" xfId="15075" xr:uid="{00000000-0005-0000-0000-0000092E0000}"/>
    <cellStyle name="Entrada 2 2 5 3 5" xfId="15076" xr:uid="{00000000-0005-0000-0000-00000A2E0000}"/>
    <cellStyle name="Entrada 2 2 5 3 5 2" xfId="15077" xr:uid="{00000000-0005-0000-0000-00000B2E0000}"/>
    <cellStyle name="Entrada 2 2 5 3 5 2 2" xfId="15078" xr:uid="{00000000-0005-0000-0000-00000C2E0000}"/>
    <cellStyle name="Entrada 2 2 5 3 5 2 2 2" xfId="15079" xr:uid="{00000000-0005-0000-0000-00000D2E0000}"/>
    <cellStyle name="Entrada 2 2 5 3 5 2 3" xfId="15080" xr:uid="{00000000-0005-0000-0000-00000E2E0000}"/>
    <cellStyle name="Entrada 2 2 5 3 5 3" xfId="15081" xr:uid="{00000000-0005-0000-0000-00000F2E0000}"/>
    <cellStyle name="Entrada 2 2 5 3 5 3 2" xfId="15082" xr:uid="{00000000-0005-0000-0000-0000102E0000}"/>
    <cellStyle name="Entrada 2 2 5 3 5 4" xfId="15083" xr:uid="{00000000-0005-0000-0000-0000112E0000}"/>
    <cellStyle name="Entrada 2 2 5 3 5 4 2" xfId="15084" xr:uid="{00000000-0005-0000-0000-0000122E0000}"/>
    <cellStyle name="Entrada 2 2 5 3 5 5" xfId="15085" xr:uid="{00000000-0005-0000-0000-0000132E0000}"/>
    <cellStyle name="Entrada 2 2 5 3 6" xfId="15086" xr:uid="{00000000-0005-0000-0000-0000142E0000}"/>
    <cellStyle name="Entrada 2 2 5 3 6 2" xfId="15087" xr:uid="{00000000-0005-0000-0000-0000152E0000}"/>
    <cellStyle name="Entrada 2 2 5 3 6 2 2" xfId="15088" xr:uid="{00000000-0005-0000-0000-0000162E0000}"/>
    <cellStyle name="Entrada 2 2 5 3 6 3" xfId="15089" xr:uid="{00000000-0005-0000-0000-0000172E0000}"/>
    <cellStyle name="Entrada 2 2 5 3 7" xfId="15090" xr:uid="{00000000-0005-0000-0000-0000182E0000}"/>
    <cellStyle name="Entrada 2 2 5 3 7 2" xfId="15091" xr:uid="{00000000-0005-0000-0000-0000192E0000}"/>
    <cellStyle name="Entrada 2 2 5 3 8" xfId="15092" xr:uid="{00000000-0005-0000-0000-00001A2E0000}"/>
    <cellStyle name="Entrada 2 2 5 3 8 2" xfId="15093" xr:uid="{00000000-0005-0000-0000-00001B2E0000}"/>
    <cellStyle name="Entrada 2 2 5 3 9" xfId="15094" xr:uid="{00000000-0005-0000-0000-00001C2E0000}"/>
    <cellStyle name="Entrada 2 2 5 4" xfId="15095" xr:uid="{00000000-0005-0000-0000-00001D2E0000}"/>
    <cellStyle name="Entrada 2 2 5 4 2" xfId="15096" xr:uid="{00000000-0005-0000-0000-00001E2E0000}"/>
    <cellStyle name="Entrada 2 2 5 5" xfId="15097" xr:uid="{00000000-0005-0000-0000-00001F2E0000}"/>
    <cellStyle name="Entrada 2 2 5 5 2" xfId="15098" xr:uid="{00000000-0005-0000-0000-0000202E0000}"/>
    <cellStyle name="Entrada 2 2 5 6" xfId="15099" xr:uid="{00000000-0005-0000-0000-0000212E0000}"/>
    <cellStyle name="Entrada 2 2 5 6 2" xfId="15100" xr:uid="{00000000-0005-0000-0000-0000222E0000}"/>
    <cellStyle name="Entrada 2 2 5 7" xfId="15101" xr:uid="{00000000-0005-0000-0000-0000232E0000}"/>
    <cellStyle name="Entrada 2 2 6" xfId="15102" xr:uid="{00000000-0005-0000-0000-0000242E0000}"/>
    <cellStyle name="Entrada 2 2 6 2" xfId="15103" xr:uid="{00000000-0005-0000-0000-0000252E0000}"/>
    <cellStyle name="Entrada 2 2 6 2 2" xfId="15104" xr:uid="{00000000-0005-0000-0000-0000262E0000}"/>
    <cellStyle name="Entrada 2 2 6 2 2 2" xfId="15105" xr:uid="{00000000-0005-0000-0000-0000272E0000}"/>
    <cellStyle name="Entrada 2 2 6 2 2 2 2" xfId="15106" xr:uid="{00000000-0005-0000-0000-0000282E0000}"/>
    <cellStyle name="Entrada 2 2 6 2 2 2 2 2" xfId="15107" xr:uid="{00000000-0005-0000-0000-0000292E0000}"/>
    <cellStyle name="Entrada 2 2 6 2 2 2 2 2 2" xfId="15108" xr:uid="{00000000-0005-0000-0000-00002A2E0000}"/>
    <cellStyle name="Entrada 2 2 6 2 2 2 2 3" xfId="15109" xr:uid="{00000000-0005-0000-0000-00002B2E0000}"/>
    <cellStyle name="Entrada 2 2 6 2 2 2 3" xfId="15110" xr:uid="{00000000-0005-0000-0000-00002C2E0000}"/>
    <cellStyle name="Entrada 2 2 6 2 2 2 3 2" xfId="15111" xr:uid="{00000000-0005-0000-0000-00002D2E0000}"/>
    <cellStyle name="Entrada 2 2 6 2 2 2 4" xfId="15112" xr:uid="{00000000-0005-0000-0000-00002E2E0000}"/>
    <cellStyle name="Entrada 2 2 6 2 2 2 4 2" xfId="15113" xr:uid="{00000000-0005-0000-0000-00002F2E0000}"/>
    <cellStyle name="Entrada 2 2 6 2 2 2 5" xfId="15114" xr:uid="{00000000-0005-0000-0000-0000302E0000}"/>
    <cellStyle name="Entrada 2 2 6 2 2 3" xfId="15115" xr:uid="{00000000-0005-0000-0000-0000312E0000}"/>
    <cellStyle name="Entrada 2 2 6 2 2 3 2" xfId="15116" xr:uid="{00000000-0005-0000-0000-0000322E0000}"/>
    <cellStyle name="Entrada 2 2 6 2 2 3 2 2" xfId="15117" xr:uid="{00000000-0005-0000-0000-0000332E0000}"/>
    <cellStyle name="Entrada 2 2 6 2 2 3 3" xfId="15118" xr:uid="{00000000-0005-0000-0000-0000342E0000}"/>
    <cellStyle name="Entrada 2 2 6 2 2 4" xfId="15119" xr:uid="{00000000-0005-0000-0000-0000352E0000}"/>
    <cellStyle name="Entrada 2 2 6 2 2 4 2" xfId="15120" xr:uid="{00000000-0005-0000-0000-0000362E0000}"/>
    <cellStyle name="Entrada 2 2 6 2 2 5" xfId="15121" xr:uid="{00000000-0005-0000-0000-0000372E0000}"/>
    <cellStyle name="Entrada 2 2 6 2 2 5 2" xfId="15122" xr:uid="{00000000-0005-0000-0000-0000382E0000}"/>
    <cellStyle name="Entrada 2 2 6 2 2 6" xfId="15123" xr:uid="{00000000-0005-0000-0000-0000392E0000}"/>
    <cellStyle name="Entrada 2 2 6 2 3" xfId="15124" xr:uid="{00000000-0005-0000-0000-00003A2E0000}"/>
    <cellStyle name="Entrada 2 2 6 2 3 2" xfId="15125" xr:uid="{00000000-0005-0000-0000-00003B2E0000}"/>
    <cellStyle name="Entrada 2 2 6 2 3 2 2" xfId="15126" xr:uid="{00000000-0005-0000-0000-00003C2E0000}"/>
    <cellStyle name="Entrada 2 2 6 2 3 2 2 2" xfId="15127" xr:uid="{00000000-0005-0000-0000-00003D2E0000}"/>
    <cellStyle name="Entrada 2 2 6 2 3 2 2 2 2" xfId="15128" xr:uid="{00000000-0005-0000-0000-00003E2E0000}"/>
    <cellStyle name="Entrada 2 2 6 2 3 2 2 3" xfId="15129" xr:uid="{00000000-0005-0000-0000-00003F2E0000}"/>
    <cellStyle name="Entrada 2 2 6 2 3 2 3" xfId="15130" xr:uid="{00000000-0005-0000-0000-0000402E0000}"/>
    <cellStyle name="Entrada 2 2 6 2 3 2 3 2" xfId="15131" xr:uid="{00000000-0005-0000-0000-0000412E0000}"/>
    <cellStyle name="Entrada 2 2 6 2 3 2 4" xfId="15132" xr:uid="{00000000-0005-0000-0000-0000422E0000}"/>
    <cellStyle name="Entrada 2 2 6 2 3 2 4 2" xfId="15133" xr:uid="{00000000-0005-0000-0000-0000432E0000}"/>
    <cellStyle name="Entrada 2 2 6 2 3 2 5" xfId="15134" xr:uid="{00000000-0005-0000-0000-0000442E0000}"/>
    <cellStyle name="Entrada 2 2 6 2 3 3" xfId="15135" xr:uid="{00000000-0005-0000-0000-0000452E0000}"/>
    <cellStyle name="Entrada 2 2 6 2 3 3 2" xfId="15136" xr:uid="{00000000-0005-0000-0000-0000462E0000}"/>
    <cellStyle name="Entrada 2 2 6 2 3 3 2 2" xfId="15137" xr:uid="{00000000-0005-0000-0000-0000472E0000}"/>
    <cellStyle name="Entrada 2 2 6 2 3 3 3" xfId="15138" xr:uid="{00000000-0005-0000-0000-0000482E0000}"/>
    <cellStyle name="Entrada 2 2 6 2 3 4" xfId="15139" xr:uid="{00000000-0005-0000-0000-0000492E0000}"/>
    <cellStyle name="Entrada 2 2 6 2 3 4 2" xfId="15140" xr:uid="{00000000-0005-0000-0000-00004A2E0000}"/>
    <cellStyle name="Entrada 2 2 6 2 3 5" xfId="15141" xr:uid="{00000000-0005-0000-0000-00004B2E0000}"/>
    <cellStyle name="Entrada 2 2 6 2 3 5 2" xfId="15142" xr:uid="{00000000-0005-0000-0000-00004C2E0000}"/>
    <cellStyle name="Entrada 2 2 6 2 3 6" xfId="15143" xr:uid="{00000000-0005-0000-0000-00004D2E0000}"/>
    <cellStyle name="Entrada 2 2 6 2 4" xfId="15144" xr:uid="{00000000-0005-0000-0000-00004E2E0000}"/>
    <cellStyle name="Entrada 2 2 6 2 4 2" xfId="15145" xr:uid="{00000000-0005-0000-0000-00004F2E0000}"/>
    <cellStyle name="Entrada 2 2 6 2 4 2 2" xfId="15146" xr:uid="{00000000-0005-0000-0000-0000502E0000}"/>
    <cellStyle name="Entrada 2 2 6 2 4 2 2 2" xfId="15147" xr:uid="{00000000-0005-0000-0000-0000512E0000}"/>
    <cellStyle name="Entrada 2 2 6 2 4 2 3" xfId="15148" xr:uid="{00000000-0005-0000-0000-0000522E0000}"/>
    <cellStyle name="Entrada 2 2 6 2 4 3" xfId="15149" xr:uid="{00000000-0005-0000-0000-0000532E0000}"/>
    <cellStyle name="Entrada 2 2 6 2 4 3 2" xfId="15150" xr:uid="{00000000-0005-0000-0000-0000542E0000}"/>
    <cellStyle name="Entrada 2 2 6 2 4 4" xfId="15151" xr:uid="{00000000-0005-0000-0000-0000552E0000}"/>
    <cellStyle name="Entrada 2 2 6 2 4 4 2" xfId="15152" xr:uid="{00000000-0005-0000-0000-0000562E0000}"/>
    <cellStyle name="Entrada 2 2 6 2 4 5" xfId="15153" xr:uid="{00000000-0005-0000-0000-0000572E0000}"/>
    <cellStyle name="Entrada 2 2 6 2 5" xfId="15154" xr:uid="{00000000-0005-0000-0000-0000582E0000}"/>
    <cellStyle name="Entrada 2 2 6 2 5 2" xfId="15155" xr:uid="{00000000-0005-0000-0000-0000592E0000}"/>
    <cellStyle name="Entrada 2 2 6 2 5 2 2" xfId="15156" xr:uid="{00000000-0005-0000-0000-00005A2E0000}"/>
    <cellStyle name="Entrada 2 2 6 2 5 2 2 2" xfId="15157" xr:uid="{00000000-0005-0000-0000-00005B2E0000}"/>
    <cellStyle name="Entrada 2 2 6 2 5 2 3" xfId="15158" xr:uid="{00000000-0005-0000-0000-00005C2E0000}"/>
    <cellStyle name="Entrada 2 2 6 2 5 3" xfId="15159" xr:uid="{00000000-0005-0000-0000-00005D2E0000}"/>
    <cellStyle name="Entrada 2 2 6 2 5 3 2" xfId="15160" xr:uid="{00000000-0005-0000-0000-00005E2E0000}"/>
    <cellStyle name="Entrada 2 2 6 2 5 4" xfId="15161" xr:uid="{00000000-0005-0000-0000-00005F2E0000}"/>
    <cellStyle name="Entrada 2 2 6 2 5 4 2" xfId="15162" xr:uid="{00000000-0005-0000-0000-0000602E0000}"/>
    <cellStyle name="Entrada 2 2 6 2 5 5" xfId="15163" xr:uid="{00000000-0005-0000-0000-0000612E0000}"/>
    <cellStyle name="Entrada 2 2 6 2 6" xfId="15164" xr:uid="{00000000-0005-0000-0000-0000622E0000}"/>
    <cellStyle name="Entrada 2 2 6 2 6 2" xfId="15165" xr:uid="{00000000-0005-0000-0000-0000632E0000}"/>
    <cellStyle name="Entrada 2 2 6 2 6 2 2" xfId="15166" xr:uid="{00000000-0005-0000-0000-0000642E0000}"/>
    <cellStyle name="Entrada 2 2 6 2 6 3" xfId="15167" xr:uid="{00000000-0005-0000-0000-0000652E0000}"/>
    <cellStyle name="Entrada 2 2 6 2 7" xfId="15168" xr:uid="{00000000-0005-0000-0000-0000662E0000}"/>
    <cellStyle name="Entrada 2 2 6 2 7 2" xfId="15169" xr:uid="{00000000-0005-0000-0000-0000672E0000}"/>
    <cellStyle name="Entrada 2 2 6 2 8" xfId="15170" xr:uid="{00000000-0005-0000-0000-0000682E0000}"/>
    <cellStyle name="Entrada 2 2 6 2 8 2" xfId="15171" xr:uid="{00000000-0005-0000-0000-0000692E0000}"/>
    <cellStyle name="Entrada 2 2 6 2 9" xfId="15172" xr:uid="{00000000-0005-0000-0000-00006A2E0000}"/>
    <cellStyle name="Entrada 2 2 6 3" xfId="15173" xr:uid="{00000000-0005-0000-0000-00006B2E0000}"/>
    <cellStyle name="Entrada 2 2 6 3 2" xfId="15174" xr:uid="{00000000-0005-0000-0000-00006C2E0000}"/>
    <cellStyle name="Entrada 2 2 6 4" xfId="15175" xr:uid="{00000000-0005-0000-0000-00006D2E0000}"/>
    <cellStyle name="Entrada 2 2 6 4 2" xfId="15176" xr:uid="{00000000-0005-0000-0000-00006E2E0000}"/>
    <cellStyle name="Entrada 2 2 6 5" xfId="15177" xr:uid="{00000000-0005-0000-0000-00006F2E0000}"/>
    <cellStyle name="Entrada 2 2 6 5 2" xfId="15178" xr:uid="{00000000-0005-0000-0000-0000702E0000}"/>
    <cellStyle name="Entrada 2 2 6 6" xfId="15179" xr:uid="{00000000-0005-0000-0000-0000712E0000}"/>
    <cellStyle name="Entrada 2 2 6 6 2" xfId="15180" xr:uid="{00000000-0005-0000-0000-0000722E0000}"/>
    <cellStyle name="Entrada 2 2 6 7" xfId="15181" xr:uid="{00000000-0005-0000-0000-0000732E0000}"/>
    <cellStyle name="Entrada 2 2 7" xfId="15182" xr:uid="{00000000-0005-0000-0000-0000742E0000}"/>
    <cellStyle name="Entrada 2 2 7 2" xfId="15183" xr:uid="{00000000-0005-0000-0000-0000752E0000}"/>
    <cellStyle name="Entrada 2 2 7 2 2" xfId="15184" xr:uid="{00000000-0005-0000-0000-0000762E0000}"/>
    <cellStyle name="Entrada 2 2 7 2 2 2" xfId="15185" xr:uid="{00000000-0005-0000-0000-0000772E0000}"/>
    <cellStyle name="Entrada 2 2 7 2 2 2 2" xfId="15186" xr:uid="{00000000-0005-0000-0000-0000782E0000}"/>
    <cellStyle name="Entrada 2 2 7 2 2 2 2 2" xfId="15187" xr:uid="{00000000-0005-0000-0000-0000792E0000}"/>
    <cellStyle name="Entrada 2 2 7 2 2 2 3" xfId="15188" xr:uid="{00000000-0005-0000-0000-00007A2E0000}"/>
    <cellStyle name="Entrada 2 2 7 2 2 3" xfId="15189" xr:uid="{00000000-0005-0000-0000-00007B2E0000}"/>
    <cellStyle name="Entrada 2 2 7 2 2 3 2" xfId="15190" xr:uid="{00000000-0005-0000-0000-00007C2E0000}"/>
    <cellStyle name="Entrada 2 2 7 2 2 4" xfId="15191" xr:uid="{00000000-0005-0000-0000-00007D2E0000}"/>
    <cellStyle name="Entrada 2 2 7 2 2 4 2" xfId="15192" xr:uid="{00000000-0005-0000-0000-00007E2E0000}"/>
    <cellStyle name="Entrada 2 2 7 2 2 5" xfId="15193" xr:uid="{00000000-0005-0000-0000-00007F2E0000}"/>
    <cellStyle name="Entrada 2 2 7 2 3" xfId="15194" xr:uid="{00000000-0005-0000-0000-0000802E0000}"/>
    <cellStyle name="Entrada 2 2 7 2 3 2" xfId="15195" xr:uid="{00000000-0005-0000-0000-0000812E0000}"/>
    <cellStyle name="Entrada 2 2 7 2 3 2 2" xfId="15196" xr:uid="{00000000-0005-0000-0000-0000822E0000}"/>
    <cellStyle name="Entrada 2 2 7 2 3 3" xfId="15197" xr:uid="{00000000-0005-0000-0000-0000832E0000}"/>
    <cellStyle name="Entrada 2 2 7 2 4" xfId="15198" xr:uid="{00000000-0005-0000-0000-0000842E0000}"/>
    <cellStyle name="Entrada 2 2 7 2 4 2" xfId="15199" xr:uid="{00000000-0005-0000-0000-0000852E0000}"/>
    <cellStyle name="Entrada 2 2 7 2 5" xfId="15200" xr:uid="{00000000-0005-0000-0000-0000862E0000}"/>
    <cellStyle name="Entrada 2 2 7 2 5 2" xfId="15201" xr:uid="{00000000-0005-0000-0000-0000872E0000}"/>
    <cellStyle name="Entrada 2 2 7 2 6" xfId="15202" xr:uid="{00000000-0005-0000-0000-0000882E0000}"/>
    <cellStyle name="Entrada 2 2 7 3" xfId="15203" xr:uid="{00000000-0005-0000-0000-0000892E0000}"/>
    <cellStyle name="Entrada 2 2 7 3 2" xfId="15204" xr:uid="{00000000-0005-0000-0000-00008A2E0000}"/>
    <cellStyle name="Entrada 2 2 7 3 2 2" xfId="15205" xr:uid="{00000000-0005-0000-0000-00008B2E0000}"/>
    <cellStyle name="Entrada 2 2 7 3 2 2 2" xfId="15206" xr:uid="{00000000-0005-0000-0000-00008C2E0000}"/>
    <cellStyle name="Entrada 2 2 7 3 2 2 2 2" xfId="15207" xr:uid="{00000000-0005-0000-0000-00008D2E0000}"/>
    <cellStyle name="Entrada 2 2 7 3 2 2 3" xfId="15208" xr:uid="{00000000-0005-0000-0000-00008E2E0000}"/>
    <cellStyle name="Entrada 2 2 7 3 2 3" xfId="15209" xr:uid="{00000000-0005-0000-0000-00008F2E0000}"/>
    <cellStyle name="Entrada 2 2 7 3 2 3 2" xfId="15210" xr:uid="{00000000-0005-0000-0000-0000902E0000}"/>
    <cellStyle name="Entrada 2 2 7 3 2 4" xfId="15211" xr:uid="{00000000-0005-0000-0000-0000912E0000}"/>
    <cellStyle name="Entrada 2 2 7 3 2 4 2" xfId="15212" xr:uid="{00000000-0005-0000-0000-0000922E0000}"/>
    <cellStyle name="Entrada 2 2 7 3 2 5" xfId="15213" xr:uid="{00000000-0005-0000-0000-0000932E0000}"/>
    <cellStyle name="Entrada 2 2 7 3 3" xfId="15214" xr:uid="{00000000-0005-0000-0000-0000942E0000}"/>
    <cellStyle name="Entrada 2 2 7 3 3 2" xfId="15215" xr:uid="{00000000-0005-0000-0000-0000952E0000}"/>
    <cellStyle name="Entrada 2 2 7 3 3 2 2" xfId="15216" xr:uid="{00000000-0005-0000-0000-0000962E0000}"/>
    <cellStyle name="Entrada 2 2 7 3 3 3" xfId="15217" xr:uid="{00000000-0005-0000-0000-0000972E0000}"/>
    <cellStyle name="Entrada 2 2 7 3 4" xfId="15218" xr:uid="{00000000-0005-0000-0000-0000982E0000}"/>
    <cellStyle name="Entrada 2 2 7 3 4 2" xfId="15219" xr:uid="{00000000-0005-0000-0000-0000992E0000}"/>
    <cellStyle name="Entrada 2 2 7 3 5" xfId="15220" xr:uid="{00000000-0005-0000-0000-00009A2E0000}"/>
    <cellStyle name="Entrada 2 2 7 3 5 2" xfId="15221" xr:uid="{00000000-0005-0000-0000-00009B2E0000}"/>
    <cellStyle name="Entrada 2 2 7 3 6" xfId="15222" xr:uid="{00000000-0005-0000-0000-00009C2E0000}"/>
    <cellStyle name="Entrada 2 2 7 4" xfId="15223" xr:uid="{00000000-0005-0000-0000-00009D2E0000}"/>
    <cellStyle name="Entrada 2 2 7 4 2" xfId="15224" xr:uid="{00000000-0005-0000-0000-00009E2E0000}"/>
    <cellStyle name="Entrada 2 2 7 4 2 2" xfId="15225" xr:uid="{00000000-0005-0000-0000-00009F2E0000}"/>
    <cellStyle name="Entrada 2 2 7 4 2 2 2" xfId="15226" xr:uid="{00000000-0005-0000-0000-0000A02E0000}"/>
    <cellStyle name="Entrada 2 2 7 4 2 3" xfId="15227" xr:uid="{00000000-0005-0000-0000-0000A12E0000}"/>
    <cellStyle name="Entrada 2 2 7 4 3" xfId="15228" xr:uid="{00000000-0005-0000-0000-0000A22E0000}"/>
    <cellStyle name="Entrada 2 2 7 4 3 2" xfId="15229" xr:uid="{00000000-0005-0000-0000-0000A32E0000}"/>
    <cellStyle name="Entrada 2 2 7 4 4" xfId="15230" xr:uid="{00000000-0005-0000-0000-0000A42E0000}"/>
    <cellStyle name="Entrada 2 2 7 4 4 2" xfId="15231" xr:uid="{00000000-0005-0000-0000-0000A52E0000}"/>
    <cellStyle name="Entrada 2 2 7 4 5" xfId="15232" xr:uid="{00000000-0005-0000-0000-0000A62E0000}"/>
    <cellStyle name="Entrada 2 2 7 5" xfId="15233" xr:uid="{00000000-0005-0000-0000-0000A72E0000}"/>
    <cellStyle name="Entrada 2 2 7 5 2" xfId="15234" xr:uid="{00000000-0005-0000-0000-0000A82E0000}"/>
    <cellStyle name="Entrada 2 2 7 5 2 2" xfId="15235" xr:uid="{00000000-0005-0000-0000-0000A92E0000}"/>
    <cellStyle name="Entrada 2 2 7 5 2 2 2" xfId="15236" xr:uid="{00000000-0005-0000-0000-0000AA2E0000}"/>
    <cellStyle name="Entrada 2 2 7 5 2 3" xfId="15237" xr:uid="{00000000-0005-0000-0000-0000AB2E0000}"/>
    <cellStyle name="Entrada 2 2 7 5 3" xfId="15238" xr:uid="{00000000-0005-0000-0000-0000AC2E0000}"/>
    <cellStyle name="Entrada 2 2 7 5 3 2" xfId="15239" xr:uid="{00000000-0005-0000-0000-0000AD2E0000}"/>
    <cellStyle name="Entrada 2 2 7 5 4" xfId="15240" xr:uid="{00000000-0005-0000-0000-0000AE2E0000}"/>
    <cellStyle name="Entrada 2 2 7 5 4 2" xfId="15241" xr:uid="{00000000-0005-0000-0000-0000AF2E0000}"/>
    <cellStyle name="Entrada 2 2 7 5 5" xfId="15242" xr:uid="{00000000-0005-0000-0000-0000B02E0000}"/>
    <cellStyle name="Entrada 2 2 7 6" xfId="15243" xr:uid="{00000000-0005-0000-0000-0000B12E0000}"/>
    <cellStyle name="Entrada 2 2 7 6 2" xfId="15244" xr:uid="{00000000-0005-0000-0000-0000B22E0000}"/>
    <cellStyle name="Entrada 2 2 7 6 2 2" xfId="15245" xr:uid="{00000000-0005-0000-0000-0000B32E0000}"/>
    <cellStyle name="Entrada 2 2 7 6 3" xfId="15246" xr:uid="{00000000-0005-0000-0000-0000B42E0000}"/>
    <cellStyle name="Entrada 2 2 7 7" xfId="15247" xr:uid="{00000000-0005-0000-0000-0000B52E0000}"/>
    <cellStyle name="Entrada 2 2 7 7 2" xfId="15248" xr:uid="{00000000-0005-0000-0000-0000B62E0000}"/>
    <cellStyle name="Entrada 2 2 7 8" xfId="15249" xr:uid="{00000000-0005-0000-0000-0000B72E0000}"/>
    <cellStyle name="Entrada 2 2 7 8 2" xfId="15250" xr:uid="{00000000-0005-0000-0000-0000B82E0000}"/>
    <cellStyle name="Entrada 2 2 7 9" xfId="15251" xr:uid="{00000000-0005-0000-0000-0000B92E0000}"/>
    <cellStyle name="Entrada 2 2 8" xfId="15252" xr:uid="{00000000-0005-0000-0000-0000BA2E0000}"/>
    <cellStyle name="Entrada 2 2 8 2" xfId="15253" xr:uid="{00000000-0005-0000-0000-0000BB2E0000}"/>
    <cellStyle name="Entrada 2 2 9" xfId="15254" xr:uid="{00000000-0005-0000-0000-0000BC2E0000}"/>
    <cellStyle name="Entrada 2 3" xfId="15255" xr:uid="{00000000-0005-0000-0000-0000BD2E0000}"/>
    <cellStyle name="Entrada 2 3 10" xfId="15256" xr:uid="{00000000-0005-0000-0000-0000BE2E0000}"/>
    <cellStyle name="Entrada 2 3 2" xfId="15257" xr:uid="{00000000-0005-0000-0000-0000BF2E0000}"/>
    <cellStyle name="Entrada 2 3 2 2" xfId="15258" xr:uid="{00000000-0005-0000-0000-0000C02E0000}"/>
    <cellStyle name="Entrada 2 3 2 2 2" xfId="15259" xr:uid="{00000000-0005-0000-0000-0000C12E0000}"/>
    <cellStyle name="Entrada 2 3 2 2 2 2" xfId="15260" xr:uid="{00000000-0005-0000-0000-0000C22E0000}"/>
    <cellStyle name="Entrada 2 3 2 2 2 2 2" xfId="15261" xr:uid="{00000000-0005-0000-0000-0000C32E0000}"/>
    <cellStyle name="Entrada 2 3 2 2 2 2 2 2" xfId="15262" xr:uid="{00000000-0005-0000-0000-0000C42E0000}"/>
    <cellStyle name="Entrada 2 3 2 2 2 2 2 2 2" xfId="15263" xr:uid="{00000000-0005-0000-0000-0000C52E0000}"/>
    <cellStyle name="Entrada 2 3 2 2 2 2 2 2 2 2" xfId="15264" xr:uid="{00000000-0005-0000-0000-0000C62E0000}"/>
    <cellStyle name="Entrada 2 3 2 2 2 2 2 2 3" xfId="15265" xr:uid="{00000000-0005-0000-0000-0000C72E0000}"/>
    <cellStyle name="Entrada 2 3 2 2 2 2 2 3" xfId="15266" xr:uid="{00000000-0005-0000-0000-0000C82E0000}"/>
    <cellStyle name="Entrada 2 3 2 2 2 2 2 3 2" xfId="15267" xr:uid="{00000000-0005-0000-0000-0000C92E0000}"/>
    <cellStyle name="Entrada 2 3 2 2 2 2 2 4" xfId="15268" xr:uid="{00000000-0005-0000-0000-0000CA2E0000}"/>
    <cellStyle name="Entrada 2 3 2 2 2 2 2 4 2" xfId="15269" xr:uid="{00000000-0005-0000-0000-0000CB2E0000}"/>
    <cellStyle name="Entrada 2 3 2 2 2 2 2 5" xfId="15270" xr:uid="{00000000-0005-0000-0000-0000CC2E0000}"/>
    <cellStyle name="Entrada 2 3 2 2 2 2 3" xfId="15271" xr:uid="{00000000-0005-0000-0000-0000CD2E0000}"/>
    <cellStyle name="Entrada 2 3 2 2 2 2 3 2" xfId="15272" xr:uid="{00000000-0005-0000-0000-0000CE2E0000}"/>
    <cellStyle name="Entrada 2 3 2 2 2 2 3 2 2" xfId="15273" xr:uid="{00000000-0005-0000-0000-0000CF2E0000}"/>
    <cellStyle name="Entrada 2 3 2 2 2 2 3 3" xfId="15274" xr:uid="{00000000-0005-0000-0000-0000D02E0000}"/>
    <cellStyle name="Entrada 2 3 2 2 2 2 4" xfId="15275" xr:uid="{00000000-0005-0000-0000-0000D12E0000}"/>
    <cellStyle name="Entrada 2 3 2 2 2 2 4 2" xfId="15276" xr:uid="{00000000-0005-0000-0000-0000D22E0000}"/>
    <cellStyle name="Entrada 2 3 2 2 2 2 5" xfId="15277" xr:uid="{00000000-0005-0000-0000-0000D32E0000}"/>
    <cellStyle name="Entrada 2 3 2 2 2 2 5 2" xfId="15278" xr:uid="{00000000-0005-0000-0000-0000D42E0000}"/>
    <cellStyle name="Entrada 2 3 2 2 2 2 6" xfId="15279" xr:uid="{00000000-0005-0000-0000-0000D52E0000}"/>
    <cellStyle name="Entrada 2 3 2 2 2 3" xfId="15280" xr:uid="{00000000-0005-0000-0000-0000D62E0000}"/>
    <cellStyle name="Entrada 2 3 2 2 2 3 2" xfId="15281" xr:uid="{00000000-0005-0000-0000-0000D72E0000}"/>
    <cellStyle name="Entrada 2 3 2 2 2 3 2 2" xfId="15282" xr:uid="{00000000-0005-0000-0000-0000D82E0000}"/>
    <cellStyle name="Entrada 2 3 2 2 2 3 2 2 2" xfId="15283" xr:uid="{00000000-0005-0000-0000-0000D92E0000}"/>
    <cellStyle name="Entrada 2 3 2 2 2 3 2 2 2 2" xfId="15284" xr:uid="{00000000-0005-0000-0000-0000DA2E0000}"/>
    <cellStyle name="Entrada 2 3 2 2 2 3 2 2 3" xfId="15285" xr:uid="{00000000-0005-0000-0000-0000DB2E0000}"/>
    <cellStyle name="Entrada 2 3 2 2 2 3 2 3" xfId="15286" xr:uid="{00000000-0005-0000-0000-0000DC2E0000}"/>
    <cellStyle name="Entrada 2 3 2 2 2 3 2 3 2" xfId="15287" xr:uid="{00000000-0005-0000-0000-0000DD2E0000}"/>
    <cellStyle name="Entrada 2 3 2 2 2 3 2 4" xfId="15288" xr:uid="{00000000-0005-0000-0000-0000DE2E0000}"/>
    <cellStyle name="Entrada 2 3 2 2 2 3 2 4 2" xfId="15289" xr:uid="{00000000-0005-0000-0000-0000DF2E0000}"/>
    <cellStyle name="Entrada 2 3 2 2 2 3 2 5" xfId="15290" xr:uid="{00000000-0005-0000-0000-0000E02E0000}"/>
    <cellStyle name="Entrada 2 3 2 2 2 3 3" xfId="15291" xr:uid="{00000000-0005-0000-0000-0000E12E0000}"/>
    <cellStyle name="Entrada 2 3 2 2 2 3 3 2" xfId="15292" xr:uid="{00000000-0005-0000-0000-0000E22E0000}"/>
    <cellStyle name="Entrada 2 3 2 2 2 3 3 2 2" xfId="15293" xr:uid="{00000000-0005-0000-0000-0000E32E0000}"/>
    <cellStyle name="Entrada 2 3 2 2 2 3 3 3" xfId="15294" xr:uid="{00000000-0005-0000-0000-0000E42E0000}"/>
    <cellStyle name="Entrada 2 3 2 2 2 3 4" xfId="15295" xr:uid="{00000000-0005-0000-0000-0000E52E0000}"/>
    <cellStyle name="Entrada 2 3 2 2 2 3 4 2" xfId="15296" xr:uid="{00000000-0005-0000-0000-0000E62E0000}"/>
    <cellStyle name="Entrada 2 3 2 2 2 3 5" xfId="15297" xr:uid="{00000000-0005-0000-0000-0000E72E0000}"/>
    <cellStyle name="Entrada 2 3 2 2 2 3 5 2" xfId="15298" xr:uid="{00000000-0005-0000-0000-0000E82E0000}"/>
    <cellStyle name="Entrada 2 3 2 2 2 3 6" xfId="15299" xr:uid="{00000000-0005-0000-0000-0000E92E0000}"/>
    <cellStyle name="Entrada 2 3 2 2 2 4" xfId="15300" xr:uid="{00000000-0005-0000-0000-0000EA2E0000}"/>
    <cellStyle name="Entrada 2 3 2 2 2 4 2" xfId="15301" xr:uid="{00000000-0005-0000-0000-0000EB2E0000}"/>
    <cellStyle name="Entrada 2 3 2 2 2 4 2 2" xfId="15302" xr:uid="{00000000-0005-0000-0000-0000EC2E0000}"/>
    <cellStyle name="Entrada 2 3 2 2 2 4 2 2 2" xfId="15303" xr:uid="{00000000-0005-0000-0000-0000ED2E0000}"/>
    <cellStyle name="Entrada 2 3 2 2 2 4 2 3" xfId="15304" xr:uid="{00000000-0005-0000-0000-0000EE2E0000}"/>
    <cellStyle name="Entrada 2 3 2 2 2 4 3" xfId="15305" xr:uid="{00000000-0005-0000-0000-0000EF2E0000}"/>
    <cellStyle name="Entrada 2 3 2 2 2 4 3 2" xfId="15306" xr:uid="{00000000-0005-0000-0000-0000F02E0000}"/>
    <cellStyle name="Entrada 2 3 2 2 2 4 4" xfId="15307" xr:uid="{00000000-0005-0000-0000-0000F12E0000}"/>
    <cellStyle name="Entrada 2 3 2 2 2 4 4 2" xfId="15308" xr:uid="{00000000-0005-0000-0000-0000F22E0000}"/>
    <cellStyle name="Entrada 2 3 2 2 2 4 5" xfId="15309" xr:uid="{00000000-0005-0000-0000-0000F32E0000}"/>
    <cellStyle name="Entrada 2 3 2 2 2 5" xfId="15310" xr:uid="{00000000-0005-0000-0000-0000F42E0000}"/>
    <cellStyle name="Entrada 2 3 2 2 2 5 2" xfId="15311" xr:uid="{00000000-0005-0000-0000-0000F52E0000}"/>
    <cellStyle name="Entrada 2 3 2 2 2 5 2 2" xfId="15312" xr:uid="{00000000-0005-0000-0000-0000F62E0000}"/>
    <cellStyle name="Entrada 2 3 2 2 2 5 2 2 2" xfId="15313" xr:uid="{00000000-0005-0000-0000-0000F72E0000}"/>
    <cellStyle name="Entrada 2 3 2 2 2 5 2 3" xfId="15314" xr:uid="{00000000-0005-0000-0000-0000F82E0000}"/>
    <cellStyle name="Entrada 2 3 2 2 2 5 3" xfId="15315" xr:uid="{00000000-0005-0000-0000-0000F92E0000}"/>
    <cellStyle name="Entrada 2 3 2 2 2 5 3 2" xfId="15316" xr:uid="{00000000-0005-0000-0000-0000FA2E0000}"/>
    <cellStyle name="Entrada 2 3 2 2 2 5 4" xfId="15317" xr:uid="{00000000-0005-0000-0000-0000FB2E0000}"/>
    <cellStyle name="Entrada 2 3 2 2 2 5 4 2" xfId="15318" xr:uid="{00000000-0005-0000-0000-0000FC2E0000}"/>
    <cellStyle name="Entrada 2 3 2 2 2 5 5" xfId="15319" xr:uid="{00000000-0005-0000-0000-0000FD2E0000}"/>
    <cellStyle name="Entrada 2 3 2 2 2 6" xfId="15320" xr:uid="{00000000-0005-0000-0000-0000FE2E0000}"/>
    <cellStyle name="Entrada 2 3 2 2 2 6 2" xfId="15321" xr:uid="{00000000-0005-0000-0000-0000FF2E0000}"/>
    <cellStyle name="Entrada 2 3 2 2 2 6 2 2" xfId="15322" xr:uid="{00000000-0005-0000-0000-0000002F0000}"/>
    <cellStyle name="Entrada 2 3 2 2 2 6 3" xfId="15323" xr:uid="{00000000-0005-0000-0000-0000012F0000}"/>
    <cellStyle name="Entrada 2 3 2 2 2 7" xfId="15324" xr:uid="{00000000-0005-0000-0000-0000022F0000}"/>
    <cellStyle name="Entrada 2 3 2 2 2 7 2" xfId="15325" xr:uid="{00000000-0005-0000-0000-0000032F0000}"/>
    <cellStyle name="Entrada 2 3 2 2 2 8" xfId="15326" xr:uid="{00000000-0005-0000-0000-0000042F0000}"/>
    <cellStyle name="Entrada 2 3 2 2 2 8 2" xfId="15327" xr:uid="{00000000-0005-0000-0000-0000052F0000}"/>
    <cellStyle name="Entrada 2 3 2 2 2 9" xfId="15328" xr:uid="{00000000-0005-0000-0000-0000062F0000}"/>
    <cellStyle name="Entrada 2 3 2 2 3" xfId="15329" xr:uid="{00000000-0005-0000-0000-0000072F0000}"/>
    <cellStyle name="Entrada 2 3 2 2 3 2" xfId="15330" xr:uid="{00000000-0005-0000-0000-0000082F0000}"/>
    <cellStyle name="Entrada 2 3 2 2 4" xfId="15331" xr:uid="{00000000-0005-0000-0000-0000092F0000}"/>
    <cellStyle name="Entrada 2 3 2 2 4 2" xfId="15332" xr:uid="{00000000-0005-0000-0000-00000A2F0000}"/>
    <cellStyle name="Entrada 2 3 2 2 5" xfId="15333" xr:uid="{00000000-0005-0000-0000-00000B2F0000}"/>
    <cellStyle name="Entrada 2 3 2 2 5 2" xfId="15334" xr:uid="{00000000-0005-0000-0000-00000C2F0000}"/>
    <cellStyle name="Entrada 2 3 2 2 6" xfId="15335" xr:uid="{00000000-0005-0000-0000-00000D2F0000}"/>
    <cellStyle name="Entrada 2 3 2 2 6 2" xfId="15336" xr:uid="{00000000-0005-0000-0000-00000E2F0000}"/>
    <cellStyle name="Entrada 2 3 2 2 7" xfId="15337" xr:uid="{00000000-0005-0000-0000-00000F2F0000}"/>
    <cellStyle name="Entrada 2 3 2 3" xfId="15338" xr:uid="{00000000-0005-0000-0000-0000102F0000}"/>
    <cellStyle name="Entrada 2 3 2 3 2" xfId="15339" xr:uid="{00000000-0005-0000-0000-0000112F0000}"/>
    <cellStyle name="Entrada 2 3 2 3 2 2" xfId="15340" xr:uid="{00000000-0005-0000-0000-0000122F0000}"/>
    <cellStyle name="Entrada 2 3 2 3 2 2 2" xfId="15341" xr:uid="{00000000-0005-0000-0000-0000132F0000}"/>
    <cellStyle name="Entrada 2 3 2 3 2 2 2 2" xfId="15342" xr:uid="{00000000-0005-0000-0000-0000142F0000}"/>
    <cellStyle name="Entrada 2 3 2 3 2 2 2 2 2" xfId="15343" xr:uid="{00000000-0005-0000-0000-0000152F0000}"/>
    <cellStyle name="Entrada 2 3 2 3 2 2 2 3" xfId="15344" xr:uid="{00000000-0005-0000-0000-0000162F0000}"/>
    <cellStyle name="Entrada 2 3 2 3 2 2 3" xfId="15345" xr:uid="{00000000-0005-0000-0000-0000172F0000}"/>
    <cellStyle name="Entrada 2 3 2 3 2 2 3 2" xfId="15346" xr:uid="{00000000-0005-0000-0000-0000182F0000}"/>
    <cellStyle name="Entrada 2 3 2 3 2 2 4" xfId="15347" xr:uid="{00000000-0005-0000-0000-0000192F0000}"/>
    <cellStyle name="Entrada 2 3 2 3 2 2 4 2" xfId="15348" xr:uid="{00000000-0005-0000-0000-00001A2F0000}"/>
    <cellStyle name="Entrada 2 3 2 3 2 2 5" xfId="15349" xr:uid="{00000000-0005-0000-0000-00001B2F0000}"/>
    <cellStyle name="Entrada 2 3 2 3 2 3" xfId="15350" xr:uid="{00000000-0005-0000-0000-00001C2F0000}"/>
    <cellStyle name="Entrada 2 3 2 3 2 3 2" xfId="15351" xr:uid="{00000000-0005-0000-0000-00001D2F0000}"/>
    <cellStyle name="Entrada 2 3 2 3 2 3 2 2" xfId="15352" xr:uid="{00000000-0005-0000-0000-00001E2F0000}"/>
    <cellStyle name="Entrada 2 3 2 3 2 3 3" xfId="15353" xr:uid="{00000000-0005-0000-0000-00001F2F0000}"/>
    <cellStyle name="Entrada 2 3 2 3 2 4" xfId="15354" xr:uid="{00000000-0005-0000-0000-0000202F0000}"/>
    <cellStyle name="Entrada 2 3 2 3 2 4 2" xfId="15355" xr:uid="{00000000-0005-0000-0000-0000212F0000}"/>
    <cellStyle name="Entrada 2 3 2 3 2 5" xfId="15356" xr:uid="{00000000-0005-0000-0000-0000222F0000}"/>
    <cellStyle name="Entrada 2 3 2 3 2 5 2" xfId="15357" xr:uid="{00000000-0005-0000-0000-0000232F0000}"/>
    <cellStyle name="Entrada 2 3 2 3 2 6" xfId="15358" xr:uid="{00000000-0005-0000-0000-0000242F0000}"/>
    <cellStyle name="Entrada 2 3 2 3 3" xfId="15359" xr:uid="{00000000-0005-0000-0000-0000252F0000}"/>
    <cellStyle name="Entrada 2 3 2 3 3 2" xfId="15360" xr:uid="{00000000-0005-0000-0000-0000262F0000}"/>
    <cellStyle name="Entrada 2 3 2 3 3 2 2" xfId="15361" xr:uid="{00000000-0005-0000-0000-0000272F0000}"/>
    <cellStyle name="Entrada 2 3 2 3 3 2 2 2" xfId="15362" xr:uid="{00000000-0005-0000-0000-0000282F0000}"/>
    <cellStyle name="Entrada 2 3 2 3 3 2 2 2 2" xfId="15363" xr:uid="{00000000-0005-0000-0000-0000292F0000}"/>
    <cellStyle name="Entrada 2 3 2 3 3 2 2 3" xfId="15364" xr:uid="{00000000-0005-0000-0000-00002A2F0000}"/>
    <cellStyle name="Entrada 2 3 2 3 3 2 3" xfId="15365" xr:uid="{00000000-0005-0000-0000-00002B2F0000}"/>
    <cellStyle name="Entrada 2 3 2 3 3 2 3 2" xfId="15366" xr:uid="{00000000-0005-0000-0000-00002C2F0000}"/>
    <cellStyle name="Entrada 2 3 2 3 3 2 4" xfId="15367" xr:uid="{00000000-0005-0000-0000-00002D2F0000}"/>
    <cellStyle name="Entrada 2 3 2 3 3 2 4 2" xfId="15368" xr:uid="{00000000-0005-0000-0000-00002E2F0000}"/>
    <cellStyle name="Entrada 2 3 2 3 3 2 5" xfId="15369" xr:uid="{00000000-0005-0000-0000-00002F2F0000}"/>
    <cellStyle name="Entrada 2 3 2 3 3 3" xfId="15370" xr:uid="{00000000-0005-0000-0000-0000302F0000}"/>
    <cellStyle name="Entrada 2 3 2 3 3 3 2" xfId="15371" xr:uid="{00000000-0005-0000-0000-0000312F0000}"/>
    <cellStyle name="Entrada 2 3 2 3 3 3 2 2" xfId="15372" xr:uid="{00000000-0005-0000-0000-0000322F0000}"/>
    <cellStyle name="Entrada 2 3 2 3 3 3 3" xfId="15373" xr:uid="{00000000-0005-0000-0000-0000332F0000}"/>
    <cellStyle name="Entrada 2 3 2 3 3 4" xfId="15374" xr:uid="{00000000-0005-0000-0000-0000342F0000}"/>
    <cellStyle name="Entrada 2 3 2 3 3 4 2" xfId="15375" xr:uid="{00000000-0005-0000-0000-0000352F0000}"/>
    <cellStyle name="Entrada 2 3 2 3 3 5" xfId="15376" xr:uid="{00000000-0005-0000-0000-0000362F0000}"/>
    <cellStyle name="Entrada 2 3 2 3 3 5 2" xfId="15377" xr:uid="{00000000-0005-0000-0000-0000372F0000}"/>
    <cellStyle name="Entrada 2 3 2 3 3 6" xfId="15378" xr:uid="{00000000-0005-0000-0000-0000382F0000}"/>
    <cellStyle name="Entrada 2 3 2 3 4" xfId="15379" xr:uid="{00000000-0005-0000-0000-0000392F0000}"/>
    <cellStyle name="Entrada 2 3 2 3 4 2" xfId="15380" xr:uid="{00000000-0005-0000-0000-00003A2F0000}"/>
    <cellStyle name="Entrada 2 3 2 3 4 2 2" xfId="15381" xr:uid="{00000000-0005-0000-0000-00003B2F0000}"/>
    <cellStyle name="Entrada 2 3 2 3 4 2 2 2" xfId="15382" xr:uid="{00000000-0005-0000-0000-00003C2F0000}"/>
    <cellStyle name="Entrada 2 3 2 3 4 2 3" xfId="15383" xr:uid="{00000000-0005-0000-0000-00003D2F0000}"/>
    <cellStyle name="Entrada 2 3 2 3 4 3" xfId="15384" xr:uid="{00000000-0005-0000-0000-00003E2F0000}"/>
    <cellStyle name="Entrada 2 3 2 3 4 3 2" xfId="15385" xr:uid="{00000000-0005-0000-0000-00003F2F0000}"/>
    <cellStyle name="Entrada 2 3 2 3 4 4" xfId="15386" xr:uid="{00000000-0005-0000-0000-0000402F0000}"/>
    <cellStyle name="Entrada 2 3 2 3 4 4 2" xfId="15387" xr:uid="{00000000-0005-0000-0000-0000412F0000}"/>
    <cellStyle name="Entrada 2 3 2 3 4 5" xfId="15388" xr:uid="{00000000-0005-0000-0000-0000422F0000}"/>
    <cellStyle name="Entrada 2 3 2 3 5" xfId="15389" xr:uid="{00000000-0005-0000-0000-0000432F0000}"/>
    <cellStyle name="Entrada 2 3 2 3 5 2" xfId="15390" xr:uid="{00000000-0005-0000-0000-0000442F0000}"/>
    <cellStyle name="Entrada 2 3 2 3 5 2 2" xfId="15391" xr:uid="{00000000-0005-0000-0000-0000452F0000}"/>
    <cellStyle name="Entrada 2 3 2 3 5 2 2 2" xfId="15392" xr:uid="{00000000-0005-0000-0000-0000462F0000}"/>
    <cellStyle name="Entrada 2 3 2 3 5 2 3" xfId="15393" xr:uid="{00000000-0005-0000-0000-0000472F0000}"/>
    <cellStyle name="Entrada 2 3 2 3 5 3" xfId="15394" xr:uid="{00000000-0005-0000-0000-0000482F0000}"/>
    <cellStyle name="Entrada 2 3 2 3 5 3 2" xfId="15395" xr:uid="{00000000-0005-0000-0000-0000492F0000}"/>
    <cellStyle name="Entrada 2 3 2 3 5 4" xfId="15396" xr:uid="{00000000-0005-0000-0000-00004A2F0000}"/>
    <cellStyle name="Entrada 2 3 2 3 5 4 2" xfId="15397" xr:uid="{00000000-0005-0000-0000-00004B2F0000}"/>
    <cellStyle name="Entrada 2 3 2 3 5 5" xfId="15398" xr:uid="{00000000-0005-0000-0000-00004C2F0000}"/>
    <cellStyle name="Entrada 2 3 2 3 6" xfId="15399" xr:uid="{00000000-0005-0000-0000-00004D2F0000}"/>
    <cellStyle name="Entrada 2 3 2 3 6 2" xfId="15400" xr:uid="{00000000-0005-0000-0000-00004E2F0000}"/>
    <cellStyle name="Entrada 2 3 2 3 6 2 2" xfId="15401" xr:uid="{00000000-0005-0000-0000-00004F2F0000}"/>
    <cellStyle name="Entrada 2 3 2 3 6 3" xfId="15402" xr:uid="{00000000-0005-0000-0000-0000502F0000}"/>
    <cellStyle name="Entrada 2 3 2 3 7" xfId="15403" xr:uid="{00000000-0005-0000-0000-0000512F0000}"/>
    <cellStyle name="Entrada 2 3 2 3 7 2" xfId="15404" xr:uid="{00000000-0005-0000-0000-0000522F0000}"/>
    <cellStyle name="Entrada 2 3 2 3 8" xfId="15405" xr:uid="{00000000-0005-0000-0000-0000532F0000}"/>
    <cellStyle name="Entrada 2 3 2 3 8 2" xfId="15406" xr:uid="{00000000-0005-0000-0000-0000542F0000}"/>
    <cellStyle name="Entrada 2 3 2 3 9" xfId="15407" xr:uid="{00000000-0005-0000-0000-0000552F0000}"/>
    <cellStyle name="Entrada 2 3 2 4" xfId="15408" xr:uid="{00000000-0005-0000-0000-0000562F0000}"/>
    <cellStyle name="Entrada 2 3 2 4 2" xfId="15409" xr:uid="{00000000-0005-0000-0000-0000572F0000}"/>
    <cellStyle name="Entrada 2 3 2 5" xfId="15410" xr:uid="{00000000-0005-0000-0000-0000582F0000}"/>
    <cellStyle name="Entrada 2 3 2 5 2" xfId="15411" xr:uid="{00000000-0005-0000-0000-0000592F0000}"/>
    <cellStyle name="Entrada 2 3 2 6" xfId="15412" xr:uid="{00000000-0005-0000-0000-00005A2F0000}"/>
    <cellStyle name="Entrada 2 3 2 6 2" xfId="15413" xr:uid="{00000000-0005-0000-0000-00005B2F0000}"/>
    <cellStyle name="Entrada 2 3 2 7" xfId="15414" xr:uid="{00000000-0005-0000-0000-00005C2F0000}"/>
    <cellStyle name="Entrada 2 3 2 7 2" xfId="15415" xr:uid="{00000000-0005-0000-0000-00005D2F0000}"/>
    <cellStyle name="Entrada 2 3 2 8" xfId="15416" xr:uid="{00000000-0005-0000-0000-00005E2F0000}"/>
    <cellStyle name="Entrada 2 3 3" xfId="15417" xr:uid="{00000000-0005-0000-0000-00005F2F0000}"/>
    <cellStyle name="Entrada 2 3 3 2" xfId="15418" xr:uid="{00000000-0005-0000-0000-0000602F0000}"/>
    <cellStyle name="Entrada 2 3 3 2 2" xfId="15419" xr:uid="{00000000-0005-0000-0000-0000612F0000}"/>
    <cellStyle name="Entrada 2 3 3 2 2 2" xfId="15420" xr:uid="{00000000-0005-0000-0000-0000622F0000}"/>
    <cellStyle name="Entrada 2 3 3 2 2 2 2" xfId="15421" xr:uid="{00000000-0005-0000-0000-0000632F0000}"/>
    <cellStyle name="Entrada 2 3 3 2 2 2 2 2" xfId="15422" xr:uid="{00000000-0005-0000-0000-0000642F0000}"/>
    <cellStyle name="Entrada 2 3 3 2 2 2 2 2 2" xfId="15423" xr:uid="{00000000-0005-0000-0000-0000652F0000}"/>
    <cellStyle name="Entrada 2 3 3 2 2 2 2 2 2 2" xfId="15424" xr:uid="{00000000-0005-0000-0000-0000662F0000}"/>
    <cellStyle name="Entrada 2 3 3 2 2 2 2 2 3" xfId="15425" xr:uid="{00000000-0005-0000-0000-0000672F0000}"/>
    <cellStyle name="Entrada 2 3 3 2 2 2 2 3" xfId="15426" xr:uid="{00000000-0005-0000-0000-0000682F0000}"/>
    <cellStyle name="Entrada 2 3 3 2 2 2 2 3 2" xfId="15427" xr:uid="{00000000-0005-0000-0000-0000692F0000}"/>
    <cellStyle name="Entrada 2 3 3 2 2 2 2 4" xfId="15428" xr:uid="{00000000-0005-0000-0000-00006A2F0000}"/>
    <cellStyle name="Entrada 2 3 3 2 2 2 2 4 2" xfId="15429" xr:uid="{00000000-0005-0000-0000-00006B2F0000}"/>
    <cellStyle name="Entrada 2 3 3 2 2 2 2 5" xfId="15430" xr:uid="{00000000-0005-0000-0000-00006C2F0000}"/>
    <cellStyle name="Entrada 2 3 3 2 2 2 3" xfId="15431" xr:uid="{00000000-0005-0000-0000-00006D2F0000}"/>
    <cellStyle name="Entrada 2 3 3 2 2 2 3 2" xfId="15432" xr:uid="{00000000-0005-0000-0000-00006E2F0000}"/>
    <cellStyle name="Entrada 2 3 3 2 2 2 3 2 2" xfId="15433" xr:uid="{00000000-0005-0000-0000-00006F2F0000}"/>
    <cellStyle name="Entrada 2 3 3 2 2 2 3 3" xfId="15434" xr:uid="{00000000-0005-0000-0000-0000702F0000}"/>
    <cellStyle name="Entrada 2 3 3 2 2 2 4" xfId="15435" xr:uid="{00000000-0005-0000-0000-0000712F0000}"/>
    <cellStyle name="Entrada 2 3 3 2 2 2 4 2" xfId="15436" xr:uid="{00000000-0005-0000-0000-0000722F0000}"/>
    <cellStyle name="Entrada 2 3 3 2 2 2 5" xfId="15437" xr:uid="{00000000-0005-0000-0000-0000732F0000}"/>
    <cellStyle name="Entrada 2 3 3 2 2 2 5 2" xfId="15438" xr:uid="{00000000-0005-0000-0000-0000742F0000}"/>
    <cellStyle name="Entrada 2 3 3 2 2 2 6" xfId="15439" xr:uid="{00000000-0005-0000-0000-0000752F0000}"/>
    <cellStyle name="Entrada 2 3 3 2 2 3" xfId="15440" xr:uid="{00000000-0005-0000-0000-0000762F0000}"/>
    <cellStyle name="Entrada 2 3 3 2 2 3 2" xfId="15441" xr:uid="{00000000-0005-0000-0000-0000772F0000}"/>
    <cellStyle name="Entrada 2 3 3 2 2 3 2 2" xfId="15442" xr:uid="{00000000-0005-0000-0000-0000782F0000}"/>
    <cellStyle name="Entrada 2 3 3 2 2 3 2 2 2" xfId="15443" xr:uid="{00000000-0005-0000-0000-0000792F0000}"/>
    <cellStyle name="Entrada 2 3 3 2 2 3 2 2 2 2" xfId="15444" xr:uid="{00000000-0005-0000-0000-00007A2F0000}"/>
    <cellStyle name="Entrada 2 3 3 2 2 3 2 2 3" xfId="15445" xr:uid="{00000000-0005-0000-0000-00007B2F0000}"/>
    <cellStyle name="Entrada 2 3 3 2 2 3 2 3" xfId="15446" xr:uid="{00000000-0005-0000-0000-00007C2F0000}"/>
    <cellStyle name="Entrada 2 3 3 2 2 3 2 3 2" xfId="15447" xr:uid="{00000000-0005-0000-0000-00007D2F0000}"/>
    <cellStyle name="Entrada 2 3 3 2 2 3 2 4" xfId="15448" xr:uid="{00000000-0005-0000-0000-00007E2F0000}"/>
    <cellStyle name="Entrada 2 3 3 2 2 3 2 4 2" xfId="15449" xr:uid="{00000000-0005-0000-0000-00007F2F0000}"/>
    <cellStyle name="Entrada 2 3 3 2 2 3 2 5" xfId="15450" xr:uid="{00000000-0005-0000-0000-0000802F0000}"/>
    <cellStyle name="Entrada 2 3 3 2 2 3 3" xfId="15451" xr:uid="{00000000-0005-0000-0000-0000812F0000}"/>
    <cellStyle name="Entrada 2 3 3 2 2 3 3 2" xfId="15452" xr:uid="{00000000-0005-0000-0000-0000822F0000}"/>
    <cellStyle name="Entrada 2 3 3 2 2 3 3 2 2" xfId="15453" xr:uid="{00000000-0005-0000-0000-0000832F0000}"/>
    <cellStyle name="Entrada 2 3 3 2 2 3 3 3" xfId="15454" xr:uid="{00000000-0005-0000-0000-0000842F0000}"/>
    <cellStyle name="Entrada 2 3 3 2 2 3 4" xfId="15455" xr:uid="{00000000-0005-0000-0000-0000852F0000}"/>
    <cellStyle name="Entrada 2 3 3 2 2 3 4 2" xfId="15456" xr:uid="{00000000-0005-0000-0000-0000862F0000}"/>
    <cellStyle name="Entrada 2 3 3 2 2 3 5" xfId="15457" xr:uid="{00000000-0005-0000-0000-0000872F0000}"/>
    <cellStyle name="Entrada 2 3 3 2 2 3 5 2" xfId="15458" xr:uid="{00000000-0005-0000-0000-0000882F0000}"/>
    <cellStyle name="Entrada 2 3 3 2 2 3 6" xfId="15459" xr:uid="{00000000-0005-0000-0000-0000892F0000}"/>
    <cellStyle name="Entrada 2 3 3 2 2 4" xfId="15460" xr:uid="{00000000-0005-0000-0000-00008A2F0000}"/>
    <cellStyle name="Entrada 2 3 3 2 2 4 2" xfId="15461" xr:uid="{00000000-0005-0000-0000-00008B2F0000}"/>
    <cellStyle name="Entrada 2 3 3 2 2 4 2 2" xfId="15462" xr:uid="{00000000-0005-0000-0000-00008C2F0000}"/>
    <cellStyle name="Entrada 2 3 3 2 2 4 2 2 2" xfId="15463" xr:uid="{00000000-0005-0000-0000-00008D2F0000}"/>
    <cellStyle name="Entrada 2 3 3 2 2 4 2 3" xfId="15464" xr:uid="{00000000-0005-0000-0000-00008E2F0000}"/>
    <cellStyle name="Entrada 2 3 3 2 2 4 3" xfId="15465" xr:uid="{00000000-0005-0000-0000-00008F2F0000}"/>
    <cellStyle name="Entrada 2 3 3 2 2 4 3 2" xfId="15466" xr:uid="{00000000-0005-0000-0000-0000902F0000}"/>
    <cellStyle name="Entrada 2 3 3 2 2 4 4" xfId="15467" xr:uid="{00000000-0005-0000-0000-0000912F0000}"/>
    <cellStyle name="Entrada 2 3 3 2 2 4 4 2" xfId="15468" xr:uid="{00000000-0005-0000-0000-0000922F0000}"/>
    <cellStyle name="Entrada 2 3 3 2 2 4 5" xfId="15469" xr:uid="{00000000-0005-0000-0000-0000932F0000}"/>
    <cellStyle name="Entrada 2 3 3 2 2 5" xfId="15470" xr:uid="{00000000-0005-0000-0000-0000942F0000}"/>
    <cellStyle name="Entrada 2 3 3 2 2 5 2" xfId="15471" xr:uid="{00000000-0005-0000-0000-0000952F0000}"/>
    <cellStyle name="Entrada 2 3 3 2 2 5 2 2" xfId="15472" xr:uid="{00000000-0005-0000-0000-0000962F0000}"/>
    <cellStyle name="Entrada 2 3 3 2 2 5 2 2 2" xfId="15473" xr:uid="{00000000-0005-0000-0000-0000972F0000}"/>
    <cellStyle name="Entrada 2 3 3 2 2 5 2 3" xfId="15474" xr:uid="{00000000-0005-0000-0000-0000982F0000}"/>
    <cellStyle name="Entrada 2 3 3 2 2 5 3" xfId="15475" xr:uid="{00000000-0005-0000-0000-0000992F0000}"/>
    <cellStyle name="Entrada 2 3 3 2 2 5 3 2" xfId="15476" xr:uid="{00000000-0005-0000-0000-00009A2F0000}"/>
    <cellStyle name="Entrada 2 3 3 2 2 5 4" xfId="15477" xr:uid="{00000000-0005-0000-0000-00009B2F0000}"/>
    <cellStyle name="Entrada 2 3 3 2 2 5 4 2" xfId="15478" xr:uid="{00000000-0005-0000-0000-00009C2F0000}"/>
    <cellStyle name="Entrada 2 3 3 2 2 5 5" xfId="15479" xr:uid="{00000000-0005-0000-0000-00009D2F0000}"/>
    <cellStyle name="Entrada 2 3 3 2 2 6" xfId="15480" xr:uid="{00000000-0005-0000-0000-00009E2F0000}"/>
    <cellStyle name="Entrada 2 3 3 2 2 6 2" xfId="15481" xr:uid="{00000000-0005-0000-0000-00009F2F0000}"/>
    <cellStyle name="Entrada 2 3 3 2 2 6 2 2" xfId="15482" xr:uid="{00000000-0005-0000-0000-0000A02F0000}"/>
    <cellStyle name="Entrada 2 3 3 2 2 6 3" xfId="15483" xr:uid="{00000000-0005-0000-0000-0000A12F0000}"/>
    <cellStyle name="Entrada 2 3 3 2 2 7" xfId="15484" xr:uid="{00000000-0005-0000-0000-0000A22F0000}"/>
    <cellStyle name="Entrada 2 3 3 2 2 7 2" xfId="15485" xr:uid="{00000000-0005-0000-0000-0000A32F0000}"/>
    <cellStyle name="Entrada 2 3 3 2 2 8" xfId="15486" xr:uid="{00000000-0005-0000-0000-0000A42F0000}"/>
    <cellStyle name="Entrada 2 3 3 2 2 8 2" xfId="15487" xr:uid="{00000000-0005-0000-0000-0000A52F0000}"/>
    <cellStyle name="Entrada 2 3 3 2 2 9" xfId="15488" xr:uid="{00000000-0005-0000-0000-0000A62F0000}"/>
    <cellStyle name="Entrada 2 3 3 2 3" xfId="15489" xr:uid="{00000000-0005-0000-0000-0000A72F0000}"/>
    <cellStyle name="Entrada 2 3 3 2 3 2" xfId="15490" xr:uid="{00000000-0005-0000-0000-0000A82F0000}"/>
    <cellStyle name="Entrada 2 3 3 2 4" xfId="15491" xr:uid="{00000000-0005-0000-0000-0000A92F0000}"/>
    <cellStyle name="Entrada 2 3 3 2 4 2" xfId="15492" xr:uid="{00000000-0005-0000-0000-0000AA2F0000}"/>
    <cellStyle name="Entrada 2 3 3 2 5" xfId="15493" xr:uid="{00000000-0005-0000-0000-0000AB2F0000}"/>
    <cellStyle name="Entrada 2 3 3 2 5 2" xfId="15494" xr:uid="{00000000-0005-0000-0000-0000AC2F0000}"/>
    <cellStyle name="Entrada 2 3 3 2 6" xfId="15495" xr:uid="{00000000-0005-0000-0000-0000AD2F0000}"/>
    <cellStyle name="Entrada 2 3 3 2 6 2" xfId="15496" xr:uid="{00000000-0005-0000-0000-0000AE2F0000}"/>
    <cellStyle name="Entrada 2 3 3 2 7" xfId="15497" xr:uid="{00000000-0005-0000-0000-0000AF2F0000}"/>
    <cellStyle name="Entrada 2 3 3 3" xfId="15498" xr:uid="{00000000-0005-0000-0000-0000B02F0000}"/>
    <cellStyle name="Entrada 2 3 3 3 2" xfId="15499" xr:uid="{00000000-0005-0000-0000-0000B12F0000}"/>
    <cellStyle name="Entrada 2 3 3 3 2 2" xfId="15500" xr:uid="{00000000-0005-0000-0000-0000B22F0000}"/>
    <cellStyle name="Entrada 2 3 3 3 2 2 2" xfId="15501" xr:uid="{00000000-0005-0000-0000-0000B32F0000}"/>
    <cellStyle name="Entrada 2 3 3 3 2 2 2 2" xfId="15502" xr:uid="{00000000-0005-0000-0000-0000B42F0000}"/>
    <cellStyle name="Entrada 2 3 3 3 2 2 2 2 2" xfId="15503" xr:uid="{00000000-0005-0000-0000-0000B52F0000}"/>
    <cellStyle name="Entrada 2 3 3 3 2 2 2 3" xfId="15504" xr:uid="{00000000-0005-0000-0000-0000B62F0000}"/>
    <cellStyle name="Entrada 2 3 3 3 2 2 3" xfId="15505" xr:uid="{00000000-0005-0000-0000-0000B72F0000}"/>
    <cellStyle name="Entrada 2 3 3 3 2 2 3 2" xfId="15506" xr:uid="{00000000-0005-0000-0000-0000B82F0000}"/>
    <cellStyle name="Entrada 2 3 3 3 2 2 4" xfId="15507" xr:uid="{00000000-0005-0000-0000-0000B92F0000}"/>
    <cellStyle name="Entrada 2 3 3 3 2 2 4 2" xfId="15508" xr:uid="{00000000-0005-0000-0000-0000BA2F0000}"/>
    <cellStyle name="Entrada 2 3 3 3 2 2 5" xfId="15509" xr:uid="{00000000-0005-0000-0000-0000BB2F0000}"/>
    <cellStyle name="Entrada 2 3 3 3 2 3" xfId="15510" xr:uid="{00000000-0005-0000-0000-0000BC2F0000}"/>
    <cellStyle name="Entrada 2 3 3 3 2 3 2" xfId="15511" xr:uid="{00000000-0005-0000-0000-0000BD2F0000}"/>
    <cellStyle name="Entrada 2 3 3 3 2 3 2 2" xfId="15512" xr:uid="{00000000-0005-0000-0000-0000BE2F0000}"/>
    <cellStyle name="Entrada 2 3 3 3 2 3 3" xfId="15513" xr:uid="{00000000-0005-0000-0000-0000BF2F0000}"/>
    <cellStyle name="Entrada 2 3 3 3 2 4" xfId="15514" xr:uid="{00000000-0005-0000-0000-0000C02F0000}"/>
    <cellStyle name="Entrada 2 3 3 3 2 4 2" xfId="15515" xr:uid="{00000000-0005-0000-0000-0000C12F0000}"/>
    <cellStyle name="Entrada 2 3 3 3 2 5" xfId="15516" xr:uid="{00000000-0005-0000-0000-0000C22F0000}"/>
    <cellStyle name="Entrada 2 3 3 3 2 5 2" xfId="15517" xr:uid="{00000000-0005-0000-0000-0000C32F0000}"/>
    <cellStyle name="Entrada 2 3 3 3 2 6" xfId="15518" xr:uid="{00000000-0005-0000-0000-0000C42F0000}"/>
    <cellStyle name="Entrada 2 3 3 3 3" xfId="15519" xr:uid="{00000000-0005-0000-0000-0000C52F0000}"/>
    <cellStyle name="Entrada 2 3 3 3 3 2" xfId="15520" xr:uid="{00000000-0005-0000-0000-0000C62F0000}"/>
    <cellStyle name="Entrada 2 3 3 3 3 2 2" xfId="15521" xr:uid="{00000000-0005-0000-0000-0000C72F0000}"/>
    <cellStyle name="Entrada 2 3 3 3 3 2 2 2" xfId="15522" xr:uid="{00000000-0005-0000-0000-0000C82F0000}"/>
    <cellStyle name="Entrada 2 3 3 3 3 2 2 2 2" xfId="15523" xr:uid="{00000000-0005-0000-0000-0000C92F0000}"/>
    <cellStyle name="Entrada 2 3 3 3 3 2 2 3" xfId="15524" xr:uid="{00000000-0005-0000-0000-0000CA2F0000}"/>
    <cellStyle name="Entrada 2 3 3 3 3 2 3" xfId="15525" xr:uid="{00000000-0005-0000-0000-0000CB2F0000}"/>
    <cellStyle name="Entrada 2 3 3 3 3 2 3 2" xfId="15526" xr:uid="{00000000-0005-0000-0000-0000CC2F0000}"/>
    <cellStyle name="Entrada 2 3 3 3 3 2 4" xfId="15527" xr:uid="{00000000-0005-0000-0000-0000CD2F0000}"/>
    <cellStyle name="Entrada 2 3 3 3 3 2 4 2" xfId="15528" xr:uid="{00000000-0005-0000-0000-0000CE2F0000}"/>
    <cellStyle name="Entrada 2 3 3 3 3 2 5" xfId="15529" xr:uid="{00000000-0005-0000-0000-0000CF2F0000}"/>
    <cellStyle name="Entrada 2 3 3 3 3 3" xfId="15530" xr:uid="{00000000-0005-0000-0000-0000D02F0000}"/>
    <cellStyle name="Entrada 2 3 3 3 3 3 2" xfId="15531" xr:uid="{00000000-0005-0000-0000-0000D12F0000}"/>
    <cellStyle name="Entrada 2 3 3 3 3 3 2 2" xfId="15532" xr:uid="{00000000-0005-0000-0000-0000D22F0000}"/>
    <cellStyle name="Entrada 2 3 3 3 3 3 3" xfId="15533" xr:uid="{00000000-0005-0000-0000-0000D32F0000}"/>
    <cellStyle name="Entrada 2 3 3 3 3 4" xfId="15534" xr:uid="{00000000-0005-0000-0000-0000D42F0000}"/>
    <cellStyle name="Entrada 2 3 3 3 3 4 2" xfId="15535" xr:uid="{00000000-0005-0000-0000-0000D52F0000}"/>
    <cellStyle name="Entrada 2 3 3 3 3 5" xfId="15536" xr:uid="{00000000-0005-0000-0000-0000D62F0000}"/>
    <cellStyle name="Entrada 2 3 3 3 3 5 2" xfId="15537" xr:uid="{00000000-0005-0000-0000-0000D72F0000}"/>
    <cellStyle name="Entrada 2 3 3 3 3 6" xfId="15538" xr:uid="{00000000-0005-0000-0000-0000D82F0000}"/>
    <cellStyle name="Entrada 2 3 3 3 4" xfId="15539" xr:uid="{00000000-0005-0000-0000-0000D92F0000}"/>
    <cellStyle name="Entrada 2 3 3 3 4 2" xfId="15540" xr:uid="{00000000-0005-0000-0000-0000DA2F0000}"/>
    <cellStyle name="Entrada 2 3 3 3 4 2 2" xfId="15541" xr:uid="{00000000-0005-0000-0000-0000DB2F0000}"/>
    <cellStyle name="Entrada 2 3 3 3 4 2 2 2" xfId="15542" xr:uid="{00000000-0005-0000-0000-0000DC2F0000}"/>
    <cellStyle name="Entrada 2 3 3 3 4 2 3" xfId="15543" xr:uid="{00000000-0005-0000-0000-0000DD2F0000}"/>
    <cellStyle name="Entrada 2 3 3 3 4 3" xfId="15544" xr:uid="{00000000-0005-0000-0000-0000DE2F0000}"/>
    <cellStyle name="Entrada 2 3 3 3 4 3 2" xfId="15545" xr:uid="{00000000-0005-0000-0000-0000DF2F0000}"/>
    <cellStyle name="Entrada 2 3 3 3 4 4" xfId="15546" xr:uid="{00000000-0005-0000-0000-0000E02F0000}"/>
    <cellStyle name="Entrada 2 3 3 3 4 4 2" xfId="15547" xr:uid="{00000000-0005-0000-0000-0000E12F0000}"/>
    <cellStyle name="Entrada 2 3 3 3 4 5" xfId="15548" xr:uid="{00000000-0005-0000-0000-0000E22F0000}"/>
    <cellStyle name="Entrada 2 3 3 3 5" xfId="15549" xr:uid="{00000000-0005-0000-0000-0000E32F0000}"/>
    <cellStyle name="Entrada 2 3 3 3 5 2" xfId="15550" xr:uid="{00000000-0005-0000-0000-0000E42F0000}"/>
    <cellStyle name="Entrada 2 3 3 3 5 2 2" xfId="15551" xr:uid="{00000000-0005-0000-0000-0000E52F0000}"/>
    <cellStyle name="Entrada 2 3 3 3 5 2 2 2" xfId="15552" xr:uid="{00000000-0005-0000-0000-0000E62F0000}"/>
    <cellStyle name="Entrada 2 3 3 3 5 2 3" xfId="15553" xr:uid="{00000000-0005-0000-0000-0000E72F0000}"/>
    <cellStyle name="Entrada 2 3 3 3 5 3" xfId="15554" xr:uid="{00000000-0005-0000-0000-0000E82F0000}"/>
    <cellStyle name="Entrada 2 3 3 3 5 3 2" xfId="15555" xr:uid="{00000000-0005-0000-0000-0000E92F0000}"/>
    <cellStyle name="Entrada 2 3 3 3 5 4" xfId="15556" xr:uid="{00000000-0005-0000-0000-0000EA2F0000}"/>
    <cellStyle name="Entrada 2 3 3 3 5 4 2" xfId="15557" xr:uid="{00000000-0005-0000-0000-0000EB2F0000}"/>
    <cellStyle name="Entrada 2 3 3 3 5 5" xfId="15558" xr:uid="{00000000-0005-0000-0000-0000EC2F0000}"/>
    <cellStyle name="Entrada 2 3 3 3 6" xfId="15559" xr:uid="{00000000-0005-0000-0000-0000ED2F0000}"/>
    <cellStyle name="Entrada 2 3 3 3 6 2" xfId="15560" xr:uid="{00000000-0005-0000-0000-0000EE2F0000}"/>
    <cellStyle name="Entrada 2 3 3 3 6 2 2" xfId="15561" xr:uid="{00000000-0005-0000-0000-0000EF2F0000}"/>
    <cellStyle name="Entrada 2 3 3 3 6 3" xfId="15562" xr:uid="{00000000-0005-0000-0000-0000F02F0000}"/>
    <cellStyle name="Entrada 2 3 3 3 7" xfId="15563" xr:uid="{00000000-0005-0000-0000-0000F12F0000}"/>
    <cellStyle name="Entrada 2 3 3 3 7 2" xfId="15564" xr:uid="{00000000-0005-0000-0000-0000F22F0000}"/>
    <cellStyle name="Entrada 2 3 3 3 8" xfId="15565" xr:uid="{00000000-0005-0000-0000-0000F32F0000}"/>
    <cellStyle name="Entrada 2 3 3 3 8 2" xfId="15566" xr:uid="{00000000-0005-0000-0000-0000F42F0000}"/>
    <cellStyle name="Entrada 2 3 3 3 9" xfId="15567" xr:uid="{00000000-0005-0000-0000-0000F52F0000}"/>
    <cellStyle name="Entrada 2 3 3 4" xfId="15568" xr:uid="{00000000-0005-0000-0000-0000F62F0000}"/>
    <cellStyle name="Entrada 2 3 3 4 2" xfId="15569" xr:uid="{00000000-0005-0000-0000-0000F72F0000}"/>
    <cellStyle name="Entrada 2 3 3 5" xfId="15570" xr:uid="{00000000-0005-0000-0000-0000F82F0000}"/>
    <cellStyle name="Entrada 2 3 3 5 2" xfId="15571" xr:uid="{00000000-0005-0000-0000-0000F92F0000}"/>
    <cellStyle name="Entrada 2 3 3 6" xfId="15572" xr:uid="{00000000-0005-0000-0000-0000FA2F0000}"/>
    <cellStyle name="Entrada 2 3 4" xfId="15573" xr:uid="{00000000-0005-0000-0000-0000FB2F0000}"/>
    <cellStyle name="Entrada 2 3 4 2" xfId="15574" xr:uid="{00000000-0005-0000-0000-0000FC2F0000}"/>
    <cellStyle name="Entrada 2 3 4 2 2" xfId="15575" xr:uid="{00000000-0005-0000-0000-0000FD2F0000}"/>
    <cellStyle name="Entrada 2 3 4 2 2 2" xfId="15576" xr:uid="{00000000-0005-0000-0000-0000FE2F0000}"/>
    <cellStyle name="Entrada 2 3 4 2 2 2 2" xfId="15577" xr:uid="{00000000-0005-0000-0000-0000FF2F0000}"/>
    <cellStyle name="Entrada 2 3 4 2 2 2 2 2" xfId="15578" xr:uid="{00000000-0005-0000-0000-000000300000}"/>
    <cellStyle name="Entrada 2 3 4 2 2 2 2 2 2" xfId="15579" xr:uid="{00000000-0005-0000-0000-000001300000}"/>
    <cellStyle name="Entrada 2 3 4 2 2 2 2 2 2 2" xfId="15580" xr:uid="{00000000-0005-0000-0000-000002300000}"/>
    <cellStyle name="Entrada 2 3 4 2 2 2 2 2 3" xfId="15581" xr:uid="{00000000-0005-0000-0000-000003300000}"/>
    <cellStyle name="Entrada 2 3 4 2 2 2 2 3" xfId="15582" xr:uid="{00000000-0005-0000-0000-000004300000}"/>
    <cellStyle name="Entrada 2 3 4 2 2 2 2 3 2" xfId="15583" xr:uid="{00000000-0005-0000-0000-000005300000}"/>
    <cellStyle name="Entrada 2 3 4 2 2 2 2 4" xfId="15584" xr:uid="{00000000-0005-0000-0000-000006300000}"/>
    <cellStyle name="Entrada 2 3 4 2 2 2 2 4 2" xfId="15585" xr:uid="{00000000-0005-0000-0000-000007300000}"/>
    <cellStyle name="Entrada 2 3 4 2 2 2 2 5" xfId="15586" xr:uid="{00000000-0005-0000-0000-000008300000}"/>
    <cellStyle name="Entrada 2 3 4 2 2 2 3" xfId="15587" xr:uid="{00000000-0005-0000-0000-000009300000}"/>
    <cellStyle name="Entrada 2 3 4 2 2 2 3 2" xfId="15588" xr:uid="{00000000-0005-0000-0000-00000A300000}"/>
    <cellStyle name="Entrada 2 3 4 2 2 2 3 2 2" xfId="15589" xr:uid="{00000000-0005-0000-0000-00000B300000}"/>
    <cellStyle name="Entrada 2 3 4 2 2 2 3 3" xfId="15590" xr:uid="{00000000-0005-0000-0000-00000C300000}"/>
    <cellStyle name="Entrada 2 3 4 2 2 2 4" xfId="15591" xr:uid="{00000000-0005-0000-0000-00000D300000}"/>
    <cellStyle name="Entrada 2 3 4 2 2 2 4 2" xfId="15592" xr:uid="{00000000-0005-0000-0000-00000E300000}"/>
    <cellStyle name="Entrada 2 3 4 2 2 2 5" xfId="15593" xr:uid="{00000000-0005-0000-0000-00000F300000}"/>
    <cellStyle name="Entrada 2 3 4 2 2 2 5 2" xfId="15594" xr:uid="{00000000-0005-0000-0000-000010300000}"/>
    <cellStyle name="Entrada 2 3 4 2 2 2 6" xfId="15595" xr:uid="{00000000-0005-0000-0000-000011300000}"/>
    <cellStyle name="Entrada 2 3 4 2 2 3" xfId="15596" xr:uid="{00000000-0005-0000-0000-000012300000}"/>
    <cellStyle name="Entrada 2 3 4 2 2 3 2" xfId="15597" xr:uid="{00000000-0005-0000-0000-000013300000}"/>
    <cellStyle name="Entrada 2 3 4 2 2 3 2 2" xfId="15598" xr:uid="{00000000-0005-0000-0000-000014300000}"/>
    <cellStyle name="Entrada 2 3 4 2 2 3 2 2 2" xfId="15599" xr:uid="{00000000-0005-0000-0000-000015300000}"/>
    <cellStyle name="Entrada 2 3 4 2 2 3 2 2 2 2" xfId="15600" xr:uid="{00000000-0005-0000-0000-000016300000}"/>
    <cellStyle name="Entrada 2 3 4 2 2 3 2 2 3" xfId="15601" xr:uid="{00000000-0005-0000-0000-000017300000}"/>
    <cellStyle name="Entrada 2 3 4 2 2 3 2 3" xfId="15602" xr:uid="{00000000-0005-0000-0000-000018300000}"/>
    <cellStyle name="Entrada 2 3 4 2 2 3 2 3 2" xfId="15603" xr:uid="{00000000-0005-0000-0000-000019300000}"/>
    <cellStyle name="Entrada 2 3 4 2 2 3 2 4" xfId="15604" xr:uid="{00000000-0005-0000-0000-00001A300000}"/>
    <cellStyle name="Entrada 2 3 4 2 2 3 2 4 2" xfId="15605" xr:uid="{00000000-0005-0000-0000-00001B300000}"/>
    <cellStyle name="Entrada 2 3 4 2 2 3 2 5" xfId="15606" xr:uid="{00000000-0005-0000-0000-00001C300000}"/>
    <cellStyle name="Entrada 2 3 4 2 2 3 3" xfId="15607" xr:uid="{00000000-0005-0000-0000-00001D300000}"/>
    <cellStyle name="Entrada 2 3 4 2 2 3 3 2" xfId="15608" xr:uid="{00000000-0005-0000-0000-00001E300000}"/>
    <cellStyle name="Entrada 2 3 4 2 2 3 3 2 2" xfId="15609" xr:uid="{00000000-0005-0000-0000-00001F300000}"/>
    <cellStyle name="Entrada 2 3 4 2 2 3 3 3" xfId="15610" xr:uid="{00000000-0005-0000-0000-000020300000}"/>
    <cellStyle name="Entrada 2 3 4 2 2 3 4" xfId="15611" xr:uid="{00000000-0005-0000-0000-000021300000}"/>
    <cellStyle name="Entrada 2 3 4 2 2 3 4 2" xfId="15612" xr:uid="{00000000-0005-0000-0000-000022300000}"/>
    <cellStyle name="Entrada 2 3 4 2 2 3 5" xfId="15613" xr:uid="{00000000-0005-0000-0000-000023300000}"/>
    <cellStyle name="Entrada 2 3 4 2 2 3 5 2" xfId="15614" xr:uid="{00000000-0005-0000-0000-000024300000}"/>
    <cellStyle name="Entrada 2 3 4 2 2 3 6" xfId="15615" xr:uid="{00000000-0005-0000-0000-000025300000}"/>
    <cellStyle name="Entrada 2 3 4 2 2 4" xfId="15616" xr:uid="{00000000-0005-0000-0000-000026300000}"/>
    <cellStyle name="Entrada 2 3 4 2 2 4 2" xfId="15617" xr:uid="{00000000-0005-0000-0000-000027300000}"/>
    <cellStyle name="Entrada 2 3 4 2 2 4 2 2" xfId="15618" xr:uid="{00000000-0005-0000-0000-000028300000}"/>
    <cellStyle name="Entrada 2 3 4 2 2 4 2 2 2" xfId="15619" xr:uid="{00000000-0005-0000-0000-000029300000}"/>
    <cellStyle name="Entrada 2 3 4 2 2 4 2 3" xfId="15620" xr:uid="{00000000-0005-0000-0000-00002A300000}"/>
    <cellStyle name="Entrada 2 3 4 2 2 4 3" xfId="15621" xr:uid="{00000000-0005-0000-0000-00002B300000}"/>
    <cellStyle name="Entrada 2 3 4 2 2 4 3 2" xfId="15622" xr:uid="{00000000-0005-0000-0000-00002C300000}"/>
    <cellStyle name="Entrada 2 3 4 2 2 4 4" xfId="15623" xr:uid="{00000000-0005-0000-0000-00002D300000}"/>
    <cellStyle name="Entrada 2 3 4 2 2 4 4 2" xfId="15624" xr:uid="{00000000-0005-0000-0000-00002E300000}"/>
    <cellStyle name="Entrada 2 3 4 2 2 4 5" xfId="15625" xr:uid="{00000000-0005-0000-0000-00002F300000}"/>
    <cellStyle name="Entrada 2 3 4 2 2 5" xfId="15626" xr:uid="{00000000-0005-0000-0000-000030300000}"/>
    <cellStyle name="Entrada 2 3 4 2 2 5 2" xfId="15627" xr:uid="{00000000-0005-0000-0000-000031300000}"/>
    <cellStyle name="Entrada 2 3 4 2 2 5 2 2" xfId="15628" xr:uid="{00000000-0005-0000-0000-000032300000}"/>
    <cellStyle name="Entrada 2 3 4 2 2 5 2 2 2" xfId="15629" xr:uid="{00000000-0005-0000-0000-000033300000}"/>
    <cellStyle name="Entrada 2 3 4 2 2 5 2 3" xfId="15630" xr:uid="{00000000-0005-0000-0000-000034300000}"/>
    <cellStyle name="Entrada 2 3 4 2 2 5 3" xfId="15631" xr:uid="{00000000-0005-0000-0000-000035300000}"/>
    <cellStyle name="Entrada 2 3 4 2 2 5 3 2" xfId="15632" xr:uid="{00000000-0005-0000-0000-000036300000}"/>
    <cellStyle name="Entrada 2 3 4 2 2 5 4" xfId="15633" xr:uid="{00000000-0005-0000-0000-000037300000}"/>
    <cellStyle name="Entrada 2 3 4 2 2 5 4 2" xfId="15634" xr:uid="{00000000-0005-0000-0000-000038300000}"/>
    <cellStyle name="Entrada 2 3 4 2 2 5 5" xfId="15635" xr:uid="{00000000-0005-0000-0000-000039300000}"/>
    <cellStyle name="Entrada 2 3 4 2 2 6" xfId="15636" xr:uid="{00000000-0005-0000-0000-00003A300000}"/>
    <cellStyle name="Entrada 2 3 4 2 2 6 2" xfId="15637" xr:uid="{00000000-0005-0000-0000-00003B300000}"/>
    <cellStyle name="Entrada 2 3 4 2 2 6 2 2" xfId="15638" xr:uid="{00000000-0005-0000-0000-00003C300000}"/>
    <cellStyle name="Entrada 2 3 4 2 2 6 3" xfId="15639" xr:uid="{00000000-0005-0000-0000-00003D300000}"/>
    <cellStyle name="Entrada 2 3 4 2 2 7" xfId="15640" xr:uid="{00000000-0005-0000-0000-00003E300000}"/>
    <cellStyle name="Entrada 2 3 4 2 2 7 2" xfId="15641" xr:uid="{00000000-0005-0000-0000-00003F300000}"/>
    <cellStyle name="Entrada 2 3 4 2 2 8" xfId="15642" xr:uid="{00000000-0005-0000-0000-000040300000}"/>
    <cellStyle name="Entrada 2 3 4 2 2 8 2" xfId="15643" xr:uid="{00000000-0005-0000-0000-000041300000}"/>
    <cellStyle name="Entrada 2 3 4 2 2 9" xfId="15644" xr:uid="{00000000-0005-0000-0000-000042300000}"/>
    <cellStyle name="Entrada 2 3 4 2 3" xfId="15645" xr:uid="{00000000-0005-0000-0000-000043300000}"/>
    <cellStyle name="Entrada 2 3 4 2 3 2" xfId="15646" xr:uid="{00000000-0005-0000-0000-000044300000}"/>
    <cellStyle name="Entrada 2 3 4 2 4" xfId="15647" xr:uid="{00000000-0005-0000-0000-000045300000}"/>
    <cellStyle name="Entrada 2 3 4 2 4 2" xfId="15648" xr:uid="{00000000-0005-0000-0000-000046300000}"/>
    <cellStyle name="Entrada 2 3 4 2 5" xfId="15649" xr:uid="{00000000-0005-0000-0000-000047300000}"/>
    <cellStyle name="Entrada 2 3 4 2 5 2" xfId="15650" xr:uid="{00000000-0005-0000-0000-000048300000}"/>
    <cellStyle name="Entrada 2 3 4 2 6" xfId="15651" xr:uid="{00000000-0005-0000-0000-000049300000}"/>
    <cellStyle name="Entrada 2 3 4 2 6 2" xfId="15652" xr:uid="{00000000-0005-0000-0000-00004A300000}"/>
    <cellStyle name="Entrada 2 3 4 2 7" xfId="15653" xr:uid="{00000000-0005-0000-0000-00004B300000}"/>
    <cellStyle name="Entrada 2 3 4 3" xfId="15654" xr:uid="{00000000-0005-0000-0000-00004C300000}"/>
    <cellStyle name="Entrada 2 3 4 3 2" xfId="15655" xr:uid="{00000000-0005-0000-0000-00004D300000}"/>
    <cellStyle name="Entrada 2 3 4 3 2 2" xfId="15656" xr:uid="{00000000-0005-0000-0000-00004E300000}"/>
    <cellStyle name="Entrada 2 3 4 3 2 2 2" xfId="15657" xr:uid="{00000000-0005-0000-0000-00004F300000}"/>
    <cellStyle name="Entrada 2 3 4 3 2 2 2 2" xfId="15658" xr:uid="{00000000-0005-0000-0000-000050300000}"/>
    <cellStyle name="Entrada 2 3 4 3 2 2 2 2 2" xfId="15659" xr:uid="{00000000-0005-0000-0000-000051300000}"/>
    <cellStyle name="Entrada 2 3 4 3 2 2 2 3" xfId="15660" xr:uid="{00000000-0005-0000-0000-000052300000}"/>
    <cellStyle name="Entrada 2 3 4 3 2 2 3" xfId="15661" xr:uid="{00000000-0005-0000-0000-000053300000}"/>
    <cellStyle name="Entrada 2 3 4 3 2 2 3 2" xfId="15662" xr:uid="{00000000-0005-0000-0000-000054300000}"/>
    <cellStyle name="Entrada 2 3 4 3 2 2 4" xfId="15663" xr:uid="{00000000-0005-0000-0000-000055300000}"/>
    <cellStyle name="Entrada 2 3 4 3 2 2 4 2" xfId="15664" xr:uid="{00000000-0005-0000-0000-000056300000}"/>
    <cellStyle name="Entrada 2 3 4 3 2 2 5" xfId="15665" xr:uid="{00000000-0005-0000-0000-000057300000}"/>
    <cellStyle name="Entrada 2 3 4 3 2 3" xfId="15666" xr:uid="{00000000-0005-0000-0000-000058300000}"/>
    <cellStyle name="Entrada 2 3 4 3 2 3 2" xfId="15667" xr:uid="{00000000-0005-0000-0000-000059300000}"/>
    <cellStyle name="Entrada 2 3 4 3 2 3 2 2" xfId="15668" xr:uid="{00000000-0005-0000-0000-00005A300000}"/>
    <cellStyle name="Entrada 2 3 4 3 2 3 3" xfId="15669" xr:uid="{00000000-0005-0000-0000-00005B300000}"/>
    <cellStyle name="Entrada 2 3 4 3 2 4" xfId="15670" xr:uid="{00000000-0005-0000-0000-00005C300000}"/>
    <cellStyle name="Entrada 2 3 4 3 2 4 2" xfId="15671" xr:uid="{00000000-0005-0000-0000-00005D300000}"/>
    <cellStyle name="Entrada 2 3 4 3 2 5" xfId="15672" xr:uid="{00000000-0005-0000-0000-00005E300000}"/>
    <cellStyle name="Entrada 2 3 4 3 2 5 2" xfId="15673" xr:uid="{00000000-0005-0000-0000-00005F300000}"/>
    <cellStyle name="Entrada 2 3 4 3 2 6" xfId="15674" xr:uid="{00000000-0005-0000-0000-000060300000}"/>
    <cellStyle name="Entrada 2 3 4 3 3" xfId="15675" xr:uid="{00000000-0005-0000-0000-000061300000}"/>
    <cellStyle name="Entrada 2 3 4 3 3 2" xfId="15676" xr:uid="{00000000-0005-0000-0000-000062300000}"/>
    <cellStyle name="Entrada 2 3 4 3 3 2 2" xfId="15677" xr:uid="{00000000-0005-0000-0000-000063300000}"/>
    <cellStyle name="Entrada 2 3 4 3 3 2 2 2" xfId="15678" xr:uid="{00000000-0005-0000-0000-000064300000}"/>
    <cellStyle name="Entrada 2 3 4 3 3 2 2 2 2" xfId="15679" xr:uid="{00000000-0005-0000-0000-000065300000}"/>
    <cellStyle name="Entrada 2 3 4 3 3 2 2 3" xfId="15680" xr:uid="{00000000-0005-0000-0000-000066300000}"/>
    <cellStyle name="Entrada 2 3 4 3 3 2 3" xfId="15681" xr:uid="{00000000-0005-0000-0000-000067300000}"/>
    <cellStyle name="Entrada 2 3 4 3 3 2 3 2" xfId="15682" xr:uid="{00000000-0005-0000-0000-000068300000}"/>
    <cellStyle name="Entrada 2 3 4 3 3 2 4" xfId="15683" xr:uid="{00000000-0005-0000-0000-000069300000}"/>
    <cellStyle name="Entrada 2 3 4 3 3 2 4 2" xfId="15684" xr:uid="{00000000-0005-0000-0000-00006A300000}"/>
    <cellStyle name="Entrada 2 3 4 3 3 2 5" xfId="15685" xr:uid="{00000000-0005-0000-0000-00006B300000}"/>
    <cellStyle name="Entrada 2 3 4 3 3 3" xfId="15686" xr:uid="{00000000-0005-0000-0000-00006C300000}"/>
    <cellStyle name="Entrada 2 3 4 3 3 3 2" xfId="15687" xr:uid="{00000000-0005-0000-0000-00006D300000}"/>
    <cellStyle name="Entrada 2 3 4 3 3 3 2 2" xfId="15688" xr:uid="{00000000-0005-0000-0000-00006E300000}"/>
    <cellStyle name="Entrada 2 3 4 3 3 3 3" xfId="15689" xr:uid="{00000000-0005-0000-0000-00006F300000}"/>
    <cellStyle name="Entrada 2 3 4 3 3 4" xfId="15690" xr:uid="{00000000-0005-0000-0000-000070300000}"/>
    <cellStyle name="Entrada 2 3 4 3 3 4 2" xfId="15691" xr:uid="{00000000-0005-0000-0000-000071300000}"/>
    <cellStyle name="Entrada 2 3 4 3 3 5" xfId="15692" xr:uid="{00000000-0005-0000-0000-000072300000}"/>
    <cellStyle name="Entrada 2 3 4 3 3 5 2" xfId="15693" xr:uid="{00000000-0005-0000-0000-000073300000}"/>
    <cellStyle name="Entrada 2 3 4 3 3 6" xfId="15694" xr:uid="{00000000-0005-0000-0000-000074300000}"/>
    <cellStyle name="Entrada 2 3 4 3 4" xfId="15695" xr:uid="{00000000-0005-0000-0000-000075300000}"/>
    <cellStyle name="Entrada 2 3 4 3 4 2" xfId="15696" xr:uid="{00000000-0005-0000-0000-000076300000}"/>
    <cellStyle name="Entrada 2 3 4 3 4 2 2" xfId="15697" xr:uid="{00000000-0005-0000-0000-000077300000}"/>
    <cellStyle name="Entrada 2 3 4 3 4 2 2 2" xfId="15698" xr:uid="{00000000-0005-0000-0000-000078300000}"/>
    <cellStyle name="Entrada 2 3 4 3 4 2 3" xfId="15699" xr:uid="{00000000-0005-0000-0000-000079300000}"/>
    <cellStyle name="Entrada 2 3 4 3 4 3" xfId="15700" xr:uid="{00000000-0005-0000-0000-00007A300000}"/>
    <cellStyle name="Entrada 2 3 4 3 4 3 2" xfId="15701" xr:uid="{00000000-0005-0000-0000-00007B300000}"/>
    <cellStyle name="Entrada 2 3 4 3 4 4" xfId="15702" xr:uid="{00000000-0005-0000-0000-00007C300000}"/>
    <cellStyle name="Entrada 2 3 4 3 4 4 2" xfId="15703" xr:uid="{00000000-0005-0000-0000-00007D300000}"/>
    <cellStyle name="Entrada 2 3 4 3 4 5" xfId="15704" xr:uid="{00000000-0005-0000-0000-00007E300000}"/>
    <cellStyle name="Entrada 2 3 4 3 5" xfId="15705" xr:uid="{00000000-0005-0000-0000-00007F300000}"/>
    <cellStyle name="Entrada 2 3 4 3 5 2" xfId="15706" xr:uid="{00000000-0005-0000-0000-000080300000}"/>
    <cellStyle name="Entrada 2 3 4 3 5 2 2" xfId="15707" xr:uid="{00000000-0005-0000-0000-000081300000}"/>
    <cellStyle name="Entrada 2 3 4 3 5 2 2 2" xfId="15708" xr:uid="{00000000-0005-0000-0000-000082300000}"/>
    <cellStyle name="Entrada 2 3 4 3 5 2 3" xfId="15709" xr:uid="{00000000-0005-0000-0000-000083300000}"/>
    <cellStyle name="Entrada 2 3 4 3 5 3" xfId="15710" xr:uid="{00000000-0005-0000-0000-000084300000}"/>
    <cellStyle name="Entrada 2 3 4 3 5 3 2" xfId="15711" xr:uid="{00000000-0005-0000-0000-000085300000}"/>
    <cellStyle name="Entrada 2 3 4 3 5 4" xfId="15712" xr:uid="{00000000-0005-0000-0000-000086300000}"/>
    <cellStyle name="Entrada 2 3 4 3 5 4 2" xfId="15713" xr:uid="{00000000-0005-0000-0000-000087300000}"/>
    <cellStyle name="Entrada 2 3 4 3 5 5" xfId="15714" xr:uid="{00000000-0005-0000-0000-000088300000}"/>
    <cellStyle name="Entrada 2 3 4 3 6" xfId="15715" xr:uid="{00000000-0005-0000-0000-000089300000}"/>
    <cellStyle name="Entrada 2 3 4 3 6 2" xfId="15716" xr:uid="{00000000-0005-0000-0000-00008A300000}"/>
    <cellStyle name="Entrada 2 3 4 3 6 2 2" xfId="15717" xr:uid="{00000000-0005-0000-0000-00008B300000}"/>
    <cellStyle name="Entrada 2 3 4 3 6 3" xfId="15718" xr:uid="{00000000-0005-0000-0000-00008C300000}"/>
    <cellStyle name="Entrada 2 3 4 3 7" xfId="15719" xr:uid="{00000000-0005-0000-0000-00008D300000}"/>
    <cellStyle name="Entrada 2 3 4 3 7 2" xfId="15720" xr:uid="{00000000-0005-0000-0000-00008E300000}"/>
    <cellStyle name="Entrada 2 3 4 3 8" xfId="15721" xr:uid="{00000000-0005-0000-0000-00008F300000}"/>
    <cellStyle name="Entrada 2 3 4 3 8 2" xfId="15722" xr:uid="{00000000-0005-0000-0000-000090300000}"/>
    <cellStyle name="Entrada 2 3 4 3 9" xfId="15723" xr:uid="{00000000-0005-0000-0000-000091300000}"/>
    <cellStyle name="Entrada 2 3 4 4" xfId="15724" xr:uid="{00000000-0005-0000-0000-000092300000}"/>
    <cellStyle name="Entrada 2 3 4 4 2" xfId="15725" xr:uid="{00000000-0005-0000-0000-000093300000}"/>
    <cellStyle name="Entrada 2 3 4 5" xfId="15726" xr:uid="{00000000-0005-0000-0000-000094300000}"/>
    <cellStyle name="Entrada 2 3 4 5 2" xfId="15727" xr:uid="{00000000-0005-0000-0000-000095300000}"/>
    <cellStyle name="Entrada 2 3 4 6" xfId="15728" xr:uid="{00000000-0005-0000-0000-000096300000}"/>
    <cellStyle name="Entrada 2 3 4 6 2" xfId="15729" xr:uid="{00000000-0005-0000-0000-000097300000}"/>
    <cellStyle name="Entrada 2 3 4 7" xfId="15730" xr:uid="{00000000-0005-0000-0000-000098300000}"/>
    <cellStyle name="Entrada 2 3 4 7 2" xfId="15731" xr:uid="{00000000-0005-0000-0000-000099300000}"/>
    <cellStyle name="Entrada 2 3 4 8" xfId="15732" xr:uid="{00000000-0005-0000-0000-00009A300000}"/>
    <cellStyle name="Entrada 2 3 5" xfId="15733" xr:uid="{00000000-0005-0000-0000-00009B300000}"/>
    <cellStyle name="Entrada 2 3 5 2" xfId="15734" xr:uid="{00000000-0005-0000-0000-00009C300000}"/>
    <cellStyle name="Entrada 2 3 5 2 2" xfId="15735" xr:uid="{00000000-0005-0000-0000-00009D300000}"/>
    <cellStyle name="Entrada 2 3 5 2 2 2" xfId="15736" xr:uid="{00000000-0005-0000-0000-00009E300000}"/>
    <cellStyle name="Entrada 2 3 5 2 2 2 2" xfId="15737" xr:uid="{00000000-0005-0000-0000-00009F300000}"/>
    <cellStyle name="Entrada 2 3 5 2 2 2 2 2" xfId="15738" xr:uid="{00000000-0005-0000-0000-0000A0300000}"/>
    <cellStyle name="Entrada 2 3 5 2 2 2 2 2 2" xfId="15739" xr:uid="{00000000-0005-0000-0000-0000A1300000}"/>
    <cellStyle name="Entrada 2 3 5 2 2 2 2 2 2 2" xfId="15740" xr:uid="{00000000-0005-0000-0000-0000A2300000}"/>
    <cellStyle name="Entrada 2 3 5 2 2 2 2 2 3" xfId="15741" xr:uid="{00000000-0005-0000-0000-0000A3300000}"/>
    <cellStyle name="Entrada 2 3 5 2 2 2 2 3" xfId="15742" xr:uid="{00000000-0005-0000-0000-0000A4300000}"/>
    <cellStyle name="Entrada 2 3 5 2 2 2 2 3 2" xfId="15743" xr:uid="{00000000-0005-0000-0000-0000A5300000}"/>
    <cellStyle name="Entrada 2 3 5 2 2 2 2 4" xfId="15744" xr:uid="{00000000-0005-0000-0000-0000A6300000}"/>
    <cellStyle name="Entrada 2 3 5 2 2 2 2 4 2" xfId="15745" xr:uid="{00000000-0005-0000-0000-0000A7300000}"/>
    <cellStyle name="Entrada 2 3 5 2 2 2 2 5" xfId="15746" xr:uid="{00000000-0005-0000-0000-0000A8300000}"/>
    <cellStyle name="Entrada 2 3 5 2 2 2 3" xfId="15747" xr:uid="{00000000-0005-0000-0000-0000A9300000}"/>
    <cellStyle name="Entrada 2 3 5 2 2 2 3 2" xfId="15748" xr:uid="{00000000-0005-0000-0000-0000AA300000}"/>
    <cellStyle name="Entrada 2 3 5 2 2 2 3 2 2" xfId="15749" xr:uid="{00000000-0005-0000-0000-0000AB300000}"/>
    <cellStyle name="Entrada 2 3 5 2 2 2 3 3" xfId="15750" xr:uid="{00000000-0005-0000-0000-0000AC300000}"/>
    <cellStyle name="Entrada 2 3 5 2 2 2 4" xfId="15751" xr:uid="{00000000-0005-0000-0000-0000AD300000}"/>
    <cellStyle name="Entrada 2 3 5 2 2 2 4 2" xfId="15752" xr:uid="{00000000-0005-0000-0000-0000AE300000}"/>
    <cellStyle name="Entrada 2 3 5 2 2 2 5" xfId="15753" xr:uid="{00000000-0005-0000-0000-0000AF300000}"/>
    <cellStyle name="Entrada 2 3 5 2 2 2 5 2" xfId="15754" xr:uid="{00000000-0005-0000-0000-0000B0300000}"/>
    <cellStyle name="Entrada 2 3 5 2 2 2 6" xfId="15755" xr:uid="{00000000-0005-0000-0000-0000B1300000}"/>
    <cellStyle name="Entrada 2 3 5 2 2 3" xfId="15756" xr:uid="{00000000-0005-0000-0000-0000B2300000}"/>
    <cellStyle name="Entrada 2 3 5 2 2 3 2" xfId="15757" xr:uid="{00000000-0005-0000-0000-0000B3300000}"/>
    <cellStyle name="Entrada 2 3 5 2 2 3 2 2" xfId="15758" xr:uid="{00000000-0005-0000-0000-0000B4300000}"/>
    <cellStyle name="Entrada 2 3 5 2 2 3 2 2 2" xfId="15759" xr:uid="{00000000-0005-0000-0000-0000B5300000}"/>
    <cellStyle name="Entrada 2 3 5 2 2 3 2 2 2 2" xfId="15760" xr:uid="{00000000-0005-0000-0000-0000B6300000}"/>
    <cellStyle name="Entrada 2 3 5 2 2 3 2 2 3" xfId="15761" xr:uid="{00000000-0005-0000-0000-0000B7300000}"/>
    <cellStyle name="Entrada 2 3 5 2 2 3 2 3" xfId="15762" xr:uid="{00000000-0005-0000-0000-0000B8300000}"/>
    <cellStyle name="Entrada 2 3 5 2 2 3 2 3 2" xfId="15763" xr:uid="{00000000-0005-0000-0000-0000B9300000}"/>
    <cellStyle name="Entrada 2 3 5 2 2 3 2 4" xfId="15764" xr:uid="{00000000-0005-0000-0000-0000BA300000}"/>
    <cellStyle name="Entrada 2 3 5 2 2 3 2 4 2" xfId="15765" xr:uid="{00000000-0005-0000-0000-0000BB300000}"/>
    <cellStyle name="Entrada 2 3 5 2 2 3 2 5" xfId="15766" xr:uid="{00000000-0005-0000-0000-0000BC300000}"/>
    <cellStyle name="Entrada 2 3 5 2 2 3 3" xfId="15767" xr:uid="{00000000-0005-0000-0000-0000BD300000}"/>
    <cellStyle name="Entrada 2 3 5 2 2 3 3 2" xfId="15768" xr:uid="{00000000-0005-0000-0000-0000BE300000}"/>
    <cellStyle name="Entrada 2 3 5 2 2 3 3 2 2" xfId="15769" xr:uid="{00000000-0005-0000-0000-0000BF300000}"/>
    <cellStyle name="Entrada 2 3 5 2 2 3 3 3" xfId="15770" xr:uid="{00000000-0005-0000-0000-0000C0300000}"/>
    <cellStyle name="Entrada 2 3 5 2 2 3 4" xfId="15771" xr:uid="{00000000-0005-0000-0000-0000C1300000}"/>
    <cellStyle name="Entrada 2 3 5 2 2 3 4 2" xfId="15772" xr:uid="{00000000-0005-0000-0000-0000C2300000}"/>
    <cellStyle name="Entrada 2 3 5 2 2 3 5" xfId="15773" xr:uid="{00000000-0005-0000-0000-0000C3300000}"/>
    <cellStyle name="Entrada 2 3 5 2 2 3 5 2" xfId="15774" xr:uid="{00000000-0005-0000-0000-0000C4300000}"/>
    <cellStyle name="Entrada 2 3 5 2 2 3 6" xfId="15775" xr:uid="{00000000-0005-0000-0000-0000C5300000}"/>
    <cellStyle name="Entrada 2 3 5 2 2 4" xfId="15776" xr:uid="{00000000-0005-0000-0000-0000C6300000}"/>
    <cellStyle name="Entrada 2 3 5 2 2 4 2" xfId="15777" xr:uid="{00000000-0005-0000-0000-0000C7300000}"/>
    <cellStyle name="Entrada 2 3 5 2 2 4 2 2" xfId="15778" xr:uid="{00000000-0005-0000-0000-0000C8300000}"/>
    <cellStyle name="Entrada 2 3 5 2 2 4 2 2 2" xfId="15779" xr:uid="{00000000-0005-0000-0000-0000C9300000}"/>
    <cellStyle name="Entrada 2 3 5 2 2 4 2 3" xfId="15780" xr:uid="{00000000-0005-0000-0000-0000CA300000}"/>
    <cellStyle name="Entrada 2 3 5 2 2 4 3" xfId="15781" xr:uid="{00000000-0005-0000-0000-0000CB300000}"/>
    <cellStyle name="Entrada 2 3 5 2 2 4 3 2" xfId="15782" xr:uid="{00000000-0005-0000-0000-0000CC300000}"/>
    <cellStyle name="Entrada 2 3 5 2 2 4 4" xfId="15783" xr:uid="{00000000-0005-0000-0000-0000CD300000}"/>
    <cellStyle name="Entrada 2 3 5 2 2 4 4 2" xfId="15784" xr:uid="{00000000-0005-0000-0000-0000CE300000}"/>
    <cellStyle name="Entrada 2 3 5 2 2 4 5" xfId="15785" xr:uid="{00000000-0005-0000-0000-0000CF300000}"/>
    <cellStyle name="Entrada 2 3 5 2 2 5" xfId="15786" xr:uid="{00000000-0005-0000-0000-0000D0300000}"/>
    <cellStyle name="Entrada 2 3 5 2 2 5 2" xfId="15787" xr:uid="{00000000-0005-0000-0000-0000D1300000}"/>
    <cellStyle name="Entrada 2 3 5 2 2 5 2 2" xfId="15788" xr:uid="{00000000-0005-0000-0000-0000D2300000}"/>
    <cellStyle name="Entrada 2 3 5 2 2 5 2 2 2" xfId="15789" xr:uid="{00000000-0005-0000-0000-0000D3300000}"/>
    <cellStyle name="Entrada 2 3 5 2 2 5 2 3" xfId="15790" xr:uid="{00000000-0005-0000-0000-0000D4300000}"/>
    <cellStyle name="Entrada 2 3 5 2 2 5 3" xfId="15791" xr:uid="{00000000-0005-0000-0000-0000D5300000}"/>
    <cellStyle name="Entrada 2 3 5 2 2 5 3 2" xfId="15792" xr:uid="{00000000-0005-0000-0000-0000D6300000}"/>
    <cellStyle name="Entrada 2 3 5 2 2 5 4" xfId="15793" xr:uid="{00000000-0005-0000-0000-0000D7300000}"/>
    <cellStyle name="Entrada 2 3 5 2 2 5 4 2" xfId="15794" xr:uid="{00000000-0005-0000-0000-0000D8300000}"/>
    <cellStyle name="Entrada 2 3 5 2 2 5 5" xfId="15795" xr:uid="{00000000-0005-0000-0000-0000D9300000}"/>
    <cellStyle name="Entrada 2 3 5 2 2 6" xfId="15796" xr:uid="{00000000-0005-0000-0000-0000DA300000}"/>
    <cellStyle name="Entrada 2 3 5 2 2 6 2" xfId="15797" xr:uid="{00000000-0005-0000-0000-0000DB300000}"/>
    <cellStyle name="Entrada 2 3 5 2 2 6 2 2" xfId="15798" xr:uid="{00000000-0005-0000-0000-0000DC300000}"/>
    <cellStyle name="Entrada 2 3 5 2 2 6 3" xfId="15799" xr:uid="{00000000-0005-0000-0000-0000DD300000}"/>
    <cellStyle name="Entrada 2 3 5 2 2 7" xfId="15800" xr:uid="{00000000-0005-0000-0000-0000DE300000}"/>
    <cellStyle name="Entrada 2 3 5 2 2 7 2" xfId="15801" xr:uid="{00000000-0005-0000-0000-0000DF300000}"/>
    <cellStyle name="Entrada 2 3 5 2 2 8" xfId="15802" xr:uid="{00000000-0005-0000-0000-0000E0300000}"/>
    <cellStyle name="Entrada 2 3 5 2 2 8 2" xfId="15803" xr:uid="{00000000-0005-0000-0000-0000E1300000}"/>
    <cellStyle name="Entrada 2 3 5 2 2 9" xfId="15804" xr:uid="{00000000-0005-0000-0000-0000E2300000}"/>
    <cellStyle name="Entrada 2 3 5 2 3" xfId="15805" xr:uid="{00000000-0005-0000-0000-0000E3300000}"/>
    <cellStyle name="Entrada 2 3 5 2 3 2" xfId="15806" xr:uid="{00000000-0005-0000-0000-0000E4300000}"/>
    <cellStyle name="Entrada 2 3 5 2 4" xfId="15807" xr:uid="{00000000-0005-0000-0000-0000E5300000}"/>
    <cellStyle name="Entrada 2 3 5 2 4 2" xfId="15808" xr:uid="{00000000-0005-0000-0000-0000E6300000}"/>
    <cellStyle name="Entrada 2 3 5 2 5" xfId="15809" xr:uid="{00000000-0005-0000-0000-0000E7300000}"/>
    <cellStyle name="Entrada 2 3 5 2 5 2" xfId="15810" xr:uid="{00000000-0005-0000-0000-0000E8300000}"/>
    <cellStyle name="Entrada 2 3 5 2 6" xfId="15811" xr:uid="{00000000-0005-0000-0000-0000E9300000}"/>
    <cellStyle name="Entrada 2 3 5 2 6 2" xfId="15812" xr:uid="{00000000-0005-0000-0000-0000EA300000}"/>
    <cellStyle name="Entrada 2 3 5 2 7" xfId="15813" xr:uid="{00000000-0005-0000-0000-0000EB300000}"/>
    <cellStyle name="Entrada 2 3 5 3" xfId="15814" xr:uid="{00000000-0005-0000-0000-0000EC300000}"/>
    <cellStyle name="Entrada 2 3 5 3 2" xfId="15815" xr:uid="{00000000-0005-0000-0000-0000ED300000}"/>
    <cellStyle name="Entrada 2 3 5 3 2 2" xfId="15816" xr:uid="{00000000-0005-0000-0000-0000EE300000}"/>
    <cellStyle name="Entrada 2 3 5 3 2 2 2" xfId="15817" xr:uid="{00000000-0005-0000-0000-0000EF300000}"/>
    <cellStyle name="Entrada 2 3 5 3 2 2 2 2" xfId="15818" xr:uid="{00000000-0005-0000-0000-0000F0300000}"/>
    <cellStyle name="Entrada 2 3 5 3 2 2 2 2 2" xfId="15819" xr:uid="{00000000-0005-0000-0000-0000F1300000}"/>
    <cellStyle name="Entrada 2 3 5 3 2 2 2 3" xfId="15820" xr:uid="{00000000-0005-0000-0000-0000F2300000}"/>
    <cellStyle name="Entrada 2 3 5 3 2 2 3" xfId="15821" xr:uid="{00000000-0005-0000-0000-0000F3300000}"/>
    <cellStyle name="Entrada 2 3 5 3 2 2 3 2" xfId="15822" xr:uid="{00000000-0005-0000-0000-0000F4300000}"/>
    <cellStyle name="Entrada 2 3 5 3 2 2 4" xfId="15823" xr:uid="{00000000-0005-0000-0000-0000F5300000}"/>
    <cellStyle name="Entrada 2 3 5 3 2 2 4 2" xfId="15824" xr:uid="{00000000-0005-0000-0000-0000F6300000}"/>
    <cellStyle name="Entrada 2 3 5 3 2 2 5" xfId="15825" xr:uid="{00000000-0005-0000-0000-0000F7300000}"/>
    <cellStyle name="Entrada 2 3 5 3 2 3" xfId="15826" xr:uid="{00000000-0005-0000-0000-0000F8300000}"/>
    <cellStyle name="Entrada 2 3 5 3 2 3 2" xfId="15827" xr:uid="{00000000-0005-0000-0000-0000F9300000}"/>
    <cellStyle name="Entrada 2 3 5 3 2 3 2 2" xfId="15828" xr:uid="{00000000-0005-0000-0000-0000FA300000}"/>
    <cellStyle name="Entrada 2 3 5 3 2 3 3" xfId="15829" xr:uid="{00000000-0005-0000-0000-0000FB300000}"/>
    <cellStyle name="Entrada 2 3 5 3 2 4" xfId="15830" xr:uid="{00000000-0005-0000-0000-0000FC300000}"/>
    <cellStyle name="Entrada 2 3 5 3 2 4 2" xfId="15831" xr:uid="{00000000-0005-0000-0000-0000FD300000}"/>
    <cellStyle name="Entrada 2 3 5 3 2 5" xfId="15832" xr:uid="{00000000-0005-0000-0000-0000FE300000}"/>
    <cellStyle name="Entrada 2 3 5 3 2 5 2" xfId="15833" xr:uid="{00000000-0005-0000-0000-0000FF300000}"/>
    <cellStyle name="Entrada 2 3 5 3 2 6" xfId="15834" xr:uid="{00000000-0005-0000-0000-000000310000}"/>
    <cellStyle name="Entrada 2 3 5 3 3" xfId="15835" xr:uid="{00000000-0005-0000-0000-000001310000}"/>
    <cellStyle name="Entrada 2 3 5 3 3 2" xfId="15836" xr:uid="{00000000-0005-0000-0000-000002310000}"/>
    <cellStyle name="Entrada 2 3 5 3 3 2 2" xfId="15837" xr:uid="{00000000-0005-0000-0000-000003310000}"/>
    <cellStyle name="Entrada 2 3 5 3 3 2 2 2" xfId="15838" xr:uid="{00000000-0005-0000-0000-000004310000}"/>
    <cellStyle name="Entrada 2 3 5 3 3 2 2 2 2" xfId="15839" xr:uid="{00000000-0005-0000-0000-000005310000}"/>
    <cellStyle name="Entrada 2 3 5 3 3 2 2 3" xfId="15840" xr:uid="{00000000-0005-0000-0000-000006310000}"/>
    <cellStyle name="Entrada 2 3 5 3 3 2 3" xfId="15841" xr:uid="{00000000-0005-0000-0000-000007310000}"/>
    <cellStyle name="Entrada 2 3 5 3 3 2 3 2" xfId="15842" xr:uid="{00000000-0005-0000-0000-000008310000}"/>
    <cellStyle name="Entrada 2 3 5 3 3 2 4" xfId="15843" xr:uid="{00000000-0005-0000-0000-000009310000}"/>
    <cellStyle name="Entrada 2 3 5 3 3 2 4 2" xfId="15844" xr:uid="{00000000-0005-0000-0000-00000A310000}"/>
    <cellStyle name="Entrada 2 3 5 3 3 2 5" xfId="15845" xr:uid="{00000000-0005-0000-0000-00000B310000}"/>
    <cellStyle name="Entrada 2 3 5 3 3 3" xfId="15846" xr:uid="{00000000-0005-0000-0000-00000C310000}"/>
    <cellStyle name="Entrada 2 3 5 3 3 3 2" xfId="15847" xr:uid="{00000000-0005-0000-0000-00000D310000}"/>
    <cellStyle name="Entrada 2 3 5 3 3 3 2 2" xfId="15848" xr:uid="{00000000-0005-0000-0000-00000E310000}"/>
    <cellStyle name="Entrada 2 3 5 3 3 3 3" xfId="15849" xr:uid="{00000000-0005-0000-0000-00000F310000}"/>
    <cellStyle name="Entrada 2 3 5 3 3 4" xfId="15850" xr:uid="{00000000-0005-0000-0000-000010310000}"/>
    <cellStyle name="Entrada 2 3 5 3 3 4 2" xfId="15851" xr:uid="{00000000-0005-0000-0000-000011310000}"/>
    <cellStyle name="Entrada 2 3 5 3 3 5" xfId="15852" xr:uid="{00000000-0005-0000-0000-000012310000}"/>
    <cellStyle name="Entrada 2 3 5 3 3 5 2" xfId="15853" xr:uid="{00000000-0005-0000-0000-000013310000}"/>
    <cellStyle name="Entrada 2 3 5 3 3 6" xfId="15854" xr:uid="{00000000-0005-0000-0000-000014310000}"/>
    <cellStyle name="Entrada 2 3 5 3 4" xfId="15855" xr:uid="{00000000-0005-0000-0000-000015310000}"/>
    <cellStyle name="Entrada 2 3 5 3 4 2" xfId="15856" xr:uid="{00000000-0005-0000-0000-000016310000}"/>
    <cellStyle name="Entrada 2 3 5 3 4 2 2" xfId="15857" xr:uid="{00000000-0005-0000-0000-000017310000}"/>
    <cellStyle name="Entrada 2 3 5 3 4 2 2 2" xfId="15858" xr:uid="{00000000-0005-0000-0000-000018310000}"/>
    <cellStyle name="Entrada 2 3 5 3 4 2 3" xfId="15859" xr:uid="{00000000-0005-0000-0000-000019310000}"/>
    <cellStyle name="Entrada 2 3 5 3 4 3" xfId="15860" xr:uid="{00000000-0005-0000-0000-00001A310000}"/>
    <cellStyle name="Entrada 2 3 5 3 4 3 2" xfId="15861" xr:uid="{00000000-0005-0000-0000-00001B310000}"/>
    <cellStyle name="Entrada 2 3 5 3 4 4" xfId="15862" xr:uid="{00000000-0005-0000-0000-00001C310000}"/>
    <cellStyle name="Entrada 2 3 5 3 4 4 2" xfId="15863" xr:uid="{00000000-0005-0000-0000-00001D310000}"/>
    <cellStyle name="Entrada 2 3 5 3 4 5" xfId="15864" xr:uid="{00000000-0005-0000-0000-00001E310000}"/>
    <cellStyle name="Entrada 2 3 5 3 5" xfId="15865" xr:uid="{00000000-0005-0000-0000-00001F310000}"/>
    <cellStyle name="Entrada 2 3 5 3 5 2" xfId="15866" xr:uid="{00000000-0005-0000-0000-000020310000}"/>
    <cellStyle name="Entrada 2 3 5 3 5 2 2" xfId="15867" xr:uid="{00000000-0005-0000-0000-000021310000}"/>
    <cellStyle name="Entrada 2 3 5 3 5 2 2 2" xfId="15868" xr:uid="{00000000-0005-0000-0000-000022310000}"/>
    <cellStyle name="Entrada 2 3 5 3 5 2 3" xfId="15869" xr:uid="{00000000-0005-0000-0000-000023310000}"/>
    <cellStyle name="Entrada 2 3 5 3 5 3" xfId="15870" xr:uid="{00000000-0005-0000-0000-000024310000}"/>
    <cellStyle name="Entrada 2 3 5 3 5 3 2" xfId="15871" xr:uid="{00000000-0005-0000-0000-000025310000}"/>
    <cellStyle name="Entrada 2 3 5 3 5 4" xfId="15872" xr:uid="{00000000-0005-0000-0000-000026310000}"/>
    <cellStyle name="Entrada 2 3 5 3 5 4 2" xfId="15873" xr:uid="{00000000-0005-0000-0000-000027310000}"/>
    <cellStyle name="Entrada 2 3 5 3 5 5" xfId="15874" xr:uid="{00000000-0005-0000-0000-000028310000}"/>
    <cellStyle name="Entrada 2 3 5 3 6" xfId="15875" xr:uid="{00000000-0005-0000-0000-000029310000}"/>
    <cellStyle name="Entrada 2 3 5 3 6 2" xfId="15876" xr:uid="{00000000-0005-0000-0000-00002A310000}"/>
    <cellStyle name="Entrada 2 3 5 3 6 2 2" xfId="15877" xr:uid="{00000000-0005-0000-0000-00002B310000}"/>
    <cellStyle name="Entrada 2 3 5 3 6 3" xfId="15878" xr:uid="{00000000-0005-0000-0000-00002C310000}"/>
    <cellStyle name="Entrada 2 3 5 3 7" xfId="15879" xr:uid="{00000000-0005-0000-0000-00002D310000}"/>
    <cellStyle name="Entrada 2 3 5 3 7 2" xfId="15880" xr:uid="{00000000-0005-0000-0000-00002E310000}"/>
    <cellStyle name="Entrada 2 3 5 3 8" xfId="15881" xr:uid="{00000000-0005-0000-0000-00002F310000}"/>
    <cellStyle name="Entrada 2 3 5 3 8 2" xfId="15882" xr:uid="{00000000-0005-0000-0000-000030310000}"/>
    <cellStyle name="Entrada 2 3 5 3 9" xfId="15883" xr:uid="{00000000-0005-0000-0000-000031310000}"/>
    <cellStyle name="Entrada 2 3 5 4" xfId="15884" xr:uid="{00000000-0005-0000-0000-000032310000}"/>
    <cellStyle name="Entrada 2 3 5 4 2" xfId="15885" xr:uid="{00000000-0005-0000-0000-000033310000}"/>
    <cellStyle name="Entrada 2 3 5 5" xfId="15886" xr:uid="{00000000-0005-0000-0000-000034310000}"/>
    <cellStyle name="Entrada 2 3 5 5 2" xfId="15887" xr:uid="{00000000-0005-0000-0000-000035310000}"/>
    <cellStyle name="Entrada 2 3 5 6" xfId="15888" xr:uid="{00000000-0005-0000-0000-000036310000}"/>
    <cellStyle name="Entrada 2 3 5 6 2" xfId="15889" xr:uid="{00000000-0005-0000-0000-000037310000}"/>
    <cellStyle name="Entrada 2 3 5 7" xfId="15890" xr:uid="{00000000-0005-0000-0000-000038310000}"/>
    <cellStyle name="Entrada 2 3 6" xfId="15891" xr:uid="{00000000-0005-0000-0000-000039310000}"/>
    <cellStyle name="Entrada 2 3 6 2" xfId="15892" xr:uid="{00000000-0005-0000-0000-00003A310000}"/>
    <cellStyle name="Entrada 2 3 6 2 2" xfId="15893" xr:uid="{00000000-0005-0000-0000-00003B310000}"/>
    <cellStyle name="Entrada 2 3 6 2 2 2" xfId="15894" xr:uid="{00000000-0005-0000-0000-00003C310000}"/>
    <cellStyle name="Entrada 2 3 6 2 2 2 2" xfId="15895" xr:uid="{00000000-0005-0000-0000-00003D310000}"/>
    <cellStyle name="Entrada 2 3 6 2 2 2 2 2" xfId="15896" xr:uid="{00000000-0005-0000-0000-00003E310000}"/>
    <cellStyle name="Entrada 2 3 6 2 2 2 2 2 2" xfId="15897" xr:uid="{00000000-0005-0000-0000-00003F310000}"/>
    <cellStyle name="Entrada 2 3 6 2 2 2 2 3" xfId="15898" xr:uid="{00000000-0005-0000-0000-000040310000}"/>
    <cellStyle name="Entrada 2 3 6 2 2 2 3" xfId="15899" xr:uid="{00000000-0005-0000-0000-000041310000}"/>
    <cellStyle name="Entrada 2 3 6 2 2 2 3 2" xfId="15900" xr:uid="{00000000-0005-0000-0000-000042310000}"/>
    <cellStyle name="Entrada 2 3 6 2 2 2 4" xfId="15901" xr:uid="{00000000-0005-0000-0000-000043310000}"/>
    <cellStyle name="Entrada 2 3 6 2 2 2 4 2" xfId="15902" xr:uid="{00000000-0005-0000-0000-000044310000}"/>
    <cellStyle name="Entrada 2 3 6 2 2 2 5" xfId="15903" xr:uid="{00000000-0005-0000-0000-000045310000}"/>
    <cellStyle name="Entrada 2 3 6 2 2 3" xfId="15904" xr:uid="{00000000-0005-0000-0000-000046310000}"/>
    <cellStyle name="Entrada 2 3 6 2 2 3 2" xfId="15905" xr:uid="{00000000-0005-0000-0000-000047310000}"/>
    <cellStyle name="Entrada 2 3 6 2 2 3 2 2" xfId="15906" xr:uid="{00000000-0005-0000-0000-000048310000}"/>
    <cellStyle name="Entrada 2 3 6 2 2 3 3" xfId="15907" xr:uid="{00000000-0005-0000-0000-000049310000}"/>
    <cellStyle name="Entrada 2 3 6 2 2 4" xfId="15908" xr:uid="{00000000-0005-0000-0000-00004A310000}"/>
    <cellStyle name="Entrada 2 3 6 2 2 4 2" xfId="15909" xr:uid="{00000000-0005-0000-0000-00004B310000}"/>
    <cellStyle name="Entrada 2 3 6 2 2 5" xfId="15910" xr:uid="{00000000-0005-0000-0000-00004C310000}"/>
    <cellStyle name="Entrada 2 3 6 2 2 5 2" xfId="15911" xr:uid="{00000000-0005-0000-0000-00004D310000}"/>
    <cellStyle name="Entrada 2 3 6 2 2 6" xfId="15912" xr:uid="{00000000-0005-0000-0000-00004E310000}"/>
    <cellStyle name="Entrada 2 3 6 2 3" xfId="15913" xr:uid="{00000000-0005-0000-0000-00004F310000}"/>
    <cellStyle name="Entrada 2 3 6 2 3 2" xfId="15914" xr:uid="{00000000-0005-0000-0000-000050310000}"/>
    <cellStyle name="Entrada 2 3 6 2 3 2 2" xfId="15915" xr:uid="{00000000-0005-0000-0000-000051310000}"/>
    <cellStyle name="Entrada 2 3 6 2 3 2 2 2" xfId="15916" xr:uid="{00000000-0005-0000-0000-000052310000}"/>
    <cellStyle name="Entrada 2 3 6 2 3 2 2 2 2" xfId="15917" xr:uid="{00000000-0005-0000-0000-000053310000}"/>
    <cellStyle name="Entrada 2 3 6 2 3 2 2 3" xfId="15918" xr:uid="{00000000-0005-0000-0000-000054310000}"/>
    <cellStyle name="Entrada 2 3 6 2 3 2 3" xfId="15919" xr:uid="{00000000-0005-0000-0000-000055310000}"/>
    <cellStyle name="Entrada 2 3 6 2 3 2 3 2" xfId="15920" xr:uid="{00000000-0005-0000-0000-000056310000}"/>
    <cellStyle name="Entrada 2 3 6 2 3 2 4" xfId="15921" xr:uid="{00000000-0005-0000-0000-000057310000}"/>
    <cellStyle name="Entrada 2 3 6 2 3 2 4 2" xfId="15922" xr:uid="{00000000-0005-0000-0000-000058310000}"/>
    <cellStyle name="Entrada 2 3 6 2 3 2 5" xfId="15923" xr:uid="{00000000-0005-0000-0000-000059310000}"/>
    <cellStyle name="Entrada 2 3 6 2 3 3" xfId="15924" xr:uid="{00000000-0005-0000-0000-00005A310000}"/>
    <cellStyle name="Entrada 2 3 6 2 3 3 2" xfId="15925" xr:uid="{00000000-0005-0000-0000-00005B310000}"/>
    <cellStyle name="Entrada 2 3 6 2 3 3 2 2" xfId="15926" xr:uid="{00000000-0005-0000-0000-00005C310000}"/>
    <cellStyle name="Entrada 2 3 6 2 3 3 3" xfId="15927" xr:uid="{00000000-0005-0000-0000-00005D310000}"/>
    <cellStyle name="Entrada 2 3 6 2 3 4" xfId="15928" xr:uid="{00000000-0005-0000-0000-00005E310000}"/>
    <cellStyle name="Entrada 2 3 6 2 3 4 2" xfId="15929" xr:uid="{00000000-0005-0000-0000-00005F310000}"/>
    <cellStyle name="Entrada 2 3 6 2 3 5" xfId="15930" xr:uid="{00000000-0005-0000-0000-000060310000}"/>
    <cellStyle name="Entrada 2 3 6 2 3 5 2" xfId="15931" xr:uid="{00000000-0005-0000-0000-000061310000}"/>
    <cellStyle name="Entrada 2 3 6 2 3 6" xfId="15932" xr:uid="{00000000-0005-0000-0000-000062310000}"/>
    <cellStyle name="Entrada 2 3 6 2 4" xfId="15933" xr:uid="{00000000-0005-0000-0000-000063310000}"/>
    <cellStyle name="Entrada 2 3 6 2 4 2" xfId="15934" xr:uid="{00000000-0005-0000-0000-000064310000}"/>
    <cellStyle name="Entrada 2 3 6 2 4 2 2" xfId="15935" xr:uid="{00000000-0005-0000-0000-000065310000}"/>
    <cellStyle name="Entrada 2 3 6 2 4 2 2 2" xfId="15936" xr:uid="{00000000-0005-0000-0000-000066310000}"/>
    <cellStyle name="Entrada 2 3 6 2 4 2 3" xfId="15937" xr:uid="{00000000-0005-0000-0000-000067310000}"/>
    <cellStyle name="Entrada 2 3 6 2 4 3" xfId="15938" xr:uid="{00000000-0005-0000-0000-000068310000}"/>
    <cellStyle name="Entrada 2 3 6 2 4 3 2" xfId="15939" xr:uid="{00000000-0005-0000-0000-000069310000}"/>
    <cellStyle name="Entrada 2 3 6 2 4 4" xfId="15940" xr:uid="{00000000-0005-0000-0000-00006A310000}"/>
    <cellStyle name="Entrada 2 3 6 2 4 4 2" xfId="15941" xr:uid="{00000000-0005-0000-0000-00006B310000}"/>
    <cellStyle name="Entrada 2 3 6 2 4 5" xfId="15942" xr:uid="{00000000-0005-0000-0000-00006C310000}"/>
    <cellStyle name="Entrada 2 3 6 2 5" xfId="15943" xr:uid="{00000000-0005-0000-0000-00006D310000}"/>
    <cellStyle name="Entrada 2 3 6 2 5 2" xfId="15944" xr:uid="{00000000-0005-0000-0000-00006E310000}"/>
    <cellStyle name="Entrada 2 3 6 2 5 2 2" xfId="15945" xr:uid="{00000000-0005-0000-0000-00006F310000}"/>
    <cellStyle name="Entrada 2 3 6 2 5 2 2 2" xfId="15946" xr:uid="{00000000-0005-0000-0000-000070310000}"/>
    <cellStyle name="Entrada 2 3 6 2 5 2 3" xfId="15947" xr:uid="{00000000-0005-0000-0000-000071310000}"/>
    <cellStyle name="Entrada 2 3 6 2 5 3" xfId="15948" xr:uid="{00000000-0005-0000-0000-000072310000}"/>
    <cellStyle name="Entrada 2 3 6 2 5 3 2" xfId="15949" xr:uid="{00000000-0005-0000-0000-000073310000}"/>
    <cellStyle name="Entrada 2 3 6 2 5 4" xfId="15950" xr:uid="{00000000-0005-0000-0000-000074310000}"/>
    <cellStyle name="Entrada 2 3 6 2 5 4 2" xfId="15951" xr:uid="{00000000-0005-0000-0000-000075310000}"/>
    <cellStyle name="Entrada 2 3 6 2 5 5" xfId="15952" xr:uid="{00000000-0005-0000-0000-000076310000}"/>
    <cellStyle name="Entrada 2 3 6 2 6" xfId="15953" xr:uid="{00000000-0005-0000-0000-000077310000}"/>
    <cellStyle name="Entrada 2 3 6 2 6 2" xfId="15954" xr:uid="{00000000-0005-0000-0000-000078310000}"/>
    <cellStyle name="Entrada 2 3 6 2 6 2 2" xfId="15955" xr:uid="{00000000-0005-0000-0000-000079310000}"/>
    <cellStyle name="Entrada 2 3 6 2 6 3" xfId="15956" xr:uid="{00000000-0005-0000-0000-00007A310000}"/>
    <cellStyle name="Entrada 2 3 6 2 7" xfId="15957" xr:uid="{00000000-0005-0000-0000-00007B310000}"/>
    <cellStyle name="Entrada 2 3 6 2 7 2" xfId="15958" xr:uid="{00000000-0005-0000-0000-00007C310000}"/>
    <cellStyle name="Entrada 2 3 6 2 8" xfId="15959" xr:uid="{00000000-0005-0000-0000-00007D310000}"/>
    <cellStyle name="Entrada 2 3 6 2 8 2" xfId="15960" xr:uid="{00000000-0005-0000-0000-00007E310000}"/>
    <cellStyle name="Entrada 2 3 6 2 9" xfId="15961" xr:uid="{00000000-0005-0000-0000-00007F310000}"/>
    <cellStyle name="Entrada 2 3 6 3" xfId="15962" xr:uid="{00000000-0005-0000-0000-000080310000}"/>
    <cellStyle name="Entrada 2 3 6 3 2" xfId="15963" xr:uid="{00000000-0005-0000-0000-000081310000}"/>
    <cellStyle name="Entrada 2 3 6 4" xfId="15964" xr:uid="{00000000-0005-0000-0000-000082310000}"/>
    <cellStyle name="Entrada 2 3 6 4 2" xfId="15965" xr:uid="{00000000-0005-0000-0000-000083310000}"/>
    <cellStyle name="Entrada 2 3 6 5" xfId="15966" xr:uid="{00000000-0005-0000-0000-000084310000}"/>
    <cellStyle name="Entrada 2 3 6 5 2" xfId="15967" xr:uid="{00000000-0005-0000-0000-000085310000}"/>
    <cellStyle name="Entrada 2 3 6 6" xfId="15968" xr:uid="{00000000-0005-0000-0000-000086310000}"/>
    <cellStyle name="Entrada 2 3 6 6 2" xfId="15969" xr:uid="{00000000-0005-0000-0000-000087310000}"/>
    <cellStyle name="Entrada 2 3 6 7" xfId="15970" xr:uid="{00000000-0005-0000-0000-000088310000}"/>
    <cellStyle name="Entrada 2 3 7" xfId="15971" xr:uid="{00000000-0005-0000-0000-000089310000}"/>
    <cellStyle name="Entrada 2 3 7 2" xfId="15972" xr:uid="{00000000-0005-0000-0000-00008A310000}"/>
    <cellStyle name="Entrada 2 3 7 2 2" xfId="15973" xr:uid="{00000000-0005-0000-0000-00008B310000}"/>
    <cellStyle name="Entrada 2 3 7 2 2 2" xfId="15974" xr:uid="{00000000-0005-0000-0000-00008C310000}"/>
    <cellStyle name="Entrada 2 3 7 2 2 2 2" xfId="15975" xr:uid="{00000000-0005-0000-0000-00008D310000}"/>
    <cellStyle name="Entrada 2 3 7 2 2 2 2 2" xfId="15976" xr:uid="{00000000-0005-0000-0000-00008E310000}"/>
    <cellStyle name="Entrada 2 3 7 2 2 2 2 2 2" xfId="15977" xr:uid="{00000000-0005-0000-0000-00008F310000}"/>
    <cellStyle name="Entrada 2 3 7 2 2 2 2 2 2 2" xfId="15978" xr:uid="{00000000-0005-0000-0000-000090310000}"/>
    <cellStyle name="Entrada 2 3 7 2 2 2 2 2 3" xfId="15979" xr:uid="{00000000-0005-0000-0000-000091310000}"/>
    <cellStyle name="Entrada 2 3 7 2 2 2 2 3" xfId="15980" xr:uid="{00000000-0005-0000-0000-000092310000}"/>
    <cellStyle name="Entrada 2 3 7 2 2 2 2 3 2" xfId="15981" xr:uid="{00000000-0005-0000-0000-000093310000}"/>
    <cellStyle name="Entrada 2 3 7 2 2 2 2 4" xfId="15982" xr:uid="{00000000-0005-0000-0000-000094310000}"/>
    <cellStyle name="Entrada 2 3 7 2 2 2 2 4 2" xfId="15983" xr:uid="{00000000-0005-0000-0000-000095310000}"/>
    <cellStyle name="Entrada 2 3 7 2 2 2 2 5" xfId="15984" xr:uid="{00000000-0005-0000-0000-000096310000}"/>
    <cellStyle name="Entrada 2 3 7 2 2 2 3" xfId="15985" xr:uid="{00000000-0005-0000-0000-000097310000}"/>
    <cellStyle name="Entrada 2 3 7 2 2 2 3 2" xfId="15986" xr:uid="{00000000-0005-0000-0000-000098310000}"/>
    <cellStyle name="Entrada 2 3 7 2 2 2 3 2 2" xfId="15987" xr:uid="{00000000-0005-0000-0000-000099310000}"/>
    <cellStyle name="Entrada 2 3 7 2 2 2 3 3" xfId="15988" xr:uid="{00000000-0005-0000-0000-00009A310000}"/>
    <cellStyle name="Entrada 2 3 7 2 2 2 4" xfId="15989" xr:uid="{00000000-0005-0000-0000-00009B310000}"/>
    <cellStyle name="Entrada 2 3 7 2 2 2 4 2" xfId="15990" xr:uid="{00000000-0005-0000-0000-00009C310000}"/>
    <cellStyle name="Entrada 2 3 7 2 2 2 5" xfId="15991" xr:uid="{00000000-0005-0000-0000-00009D310000}"/>
    <cellStyle name="Entrada 2 3 7 2 2 2 5 2" xfId="15992" xr:uid="{00000000-0005-0000-0000-00009E310000}"/>
    <cellStyle name="Entrada 2 3 7 2 2 2 6" xfId="15993" xr:uid="{00000000-0005-0000-0000-00009F310000}"/>
    <cellStyle name="Entrada 2 3 7 2 2 3" xfId="15994" xr:uid="{00000000-0005-0000-0000-0000A0310000}"/>
    <cellStyle name="Entrada 2 3 7 2 2 3 2" xfId="15995" xr:uid="{00000000-0005-0000-0000-0000A1310000}"/>
    <cellStyle name="Entrada 2 3 7 2 2 3 2 2" xfId="15996" xr:uid="{00000000-0005-0000-0000-0000A2310000}"/>
    <cellStyle name="Entrada 2 3 7 2 2 3 2 2 2" xfId="15997" xr:uid="{00000000-0005-0000-0000-0000A3310000}"/>
    <cellStyle name="Entrada 2 3 7 2 2 3 2 2 2 2" xfId="15998" xr:uid="{00000000-0005-0000-0000-0000A4310000}"/>
    <cellStyle name="Entrada 2 3 7 2 2 3 2 2 3" xfId="15999" xr:uid="{00000000-0005-0000-0000-0000A5310000}"/>
    <cellStyle name="Entrada 2 3 7 2 2 3 2 3" xfId="16000" xr:uid="{00000000-0005-0000-0000-0000A6310000}"/>
    <cellStyle name="Entrada 2 3 7 2 2 3 2 3 2" xfId="16001" xr:uid="{00000000-0005-0000-0000-0000A7310000}"/>
    <cellStyle name="Entrada 2 3 7 2 2 3 2 4" xfId="16002" xr:uid="{00000000-0005-0000-0000-0000A8310000}"/>
    <cellStyle name="Entrada 2 3 7 2 2 3 2 4 2" xfId="16003" xr:uid="{00000000-0005-0000-0000-0000A9310000}"/>
    <cellStyle name="Entrada 2 3 7 2 2 3 2 5" xfId="16004" xr:uid="{00000000-0005-0000-0000-0000AA310000}"/>
    <cellStyle name="Entrada 2 3 7 2 2 3 3" xfId="16005" xr:uid="{00000000-0005-0000-0000-0000AB310000}"/>
    <cellStyle name="Entrada 2 3 7 2 2 3 3 2" xfId="16006" xr:uid="{00000000-0005-0000-0000-0000AC310000}"/>
    <cellStyle name="Entrada 2 3 7 2 2 3 3 2 2" xfId="16007" xr:uid="{00000000-0005-0000-0000-0000AD310000}"/>
    <cellStyle name="Entrada 2 3 7 2 2 3 3 3" xfId="16008" xr:uid="{00000000-0005-0000-0000-0000AE310000}"/>
    <cellStyle name="Entrada 2 3 7 2 2 3 4" xfId="16009" xr:uid="{00000000-0005-0000-0000-0000AF310000}"/>
    <cellStyle name="Entrada 2 3 7 2 2 3 4 2" xfId="16010" xr:uid="{00000000-0005-0000-0000-0000B0310000}"/>
    <cellStyle name="Entrada 2 3 7 2 2 3 5" xfId="16011" xr:uid="{00000000-0005-0000-0000-0000B1310000}"/>
    <cellStyle name="Entrada 2 3 7 2 2 3 5 2" xfId="16012" xr:uid="{00000000-0005-0000-0000-0000B2310000}"/>
    <cellStyle name="Entrada 2 3 7 2 2 3 6" xfId="16013" xr:uid="{00000000-0005-0000-0000-0000B3310000}"/>
    <cellStyle name="Entrada 2 3 7 2 2 4" xfId="16014" xr:uid="{00000000-0005-0000-0000-0000B4310000}"/>
    <cellStyle name="Entrada 2 3 7 2 2 4 2" xfId="16015" xr:uid="{00000000-0005-0000-0000-0000B5310000}"/>
    <cellStyle name="Entrada 2 3 7 2 2 4 2 2" xfId="16016" xr:uid="{00000000-0005-0000-0000-0000B6310000}"/>
    <cellStyle name="Entrada 2 3 7 2 2 4 2 2 2" xfId="16017" xr:uid="{00000000-0005-0000-0000-0000B7310000}"/>
    <cellStyle name="Entrada 2 3 7 2 2 4 2 3" xfId="16018" xr:uid="{00000000-0005-0000-0000-0000B8310000}"/>
    <cellStyle name="Entrada 2 3 7 2 2 4 3" xfId="16019" xr:uid="{00000000-0005-0000-0000-0000B9310000}"/>
    <cellStyle name="Entrada 2 3 7 2 2 4 3 2" xfId="16020" xr:uid="{00000000-0005-0000-0000-0000BA310000}"/>
    <cellStyle name="Entrada 2 3 7 2 2 4 4" xfId="16021" xr:uid="{00000000-0005-0000-0000-0000BB310000}"/>
    <cellStyle name="Entrada 2 3 7 2 2 4 4 2" xfId="16022" xr:uid="{00000000-0005-0000-0000-0000BC310000}"/>
    <cellStyle name="Entrada 2 3 7 2 2 4 5" xfId="16023" xr:uid="{00000000-0005-0000-0000-0000BD310000}"/>
    <cellStyle name="Entrada 2 3 7 2 2 5" xfId="16024" xr:uid="{00000000-0005-0000-0000-0000BE310000}"/>
    <cellStyle name="Entrada 2 3 7 2 2 5 2" xfId="16025" xr:uid="{00000000-0005-0000-0000-0000BF310000}"/>
    <cellStyle name="Entrada 2 3 7 2 2 5 2 2" xfId="16026" xr:uid="{00000000-0005-0000-0000-0000C0310000}"/>
    <cellStyle name="Entrada 2 3 7 2 2 5 2 2 2" xfId="16027" xr:uid="{00000000-0005-0000-0000-0000C1310000}"/>
    <cellStyle name="Entrada 2 3 7 2 2 5 2 3" xfId="16028" xr:uid="{00000000-0005-0000-0000-0000C2310000}"/>
    <cellStyle name="Entrada 2 3 7 2 2 5 3" xfId="16029" xr:uid="{00000000-0005-0000-0000-0000C3310000}"/>
    <cellStyle name="Entrada 2 3 7 2 2 5 3 2" xfId="16030" xr:uid="{00000000-0005-0000-0000-0000C4310000}"/>
    <cellStyle name="Entrada 2 3 7 2 2 5 4" xfId="16031" xr:uid="{00000000-0005-0000-0000-0000C5310000}"/>
    <cellStyle name="Entrada 2 3 7 2 2 5 4 2" xfId="16032" xr:uid="{00000000-0005-0000-0000-0000C6310000}"/>
    <cellStyle name="Entrada 2 3 7 2 2 5 5" xfId="16033" xr:uid="{00000000-0005-0000-0000-0000C7310000}"/>
    <cellStyle name="Entrada 2 3 7 2 2 6" xfId="16034" xr:uid="{00000000-0005-0000-0000-0000C8310000}"/>
    <cellStyle name="Entrada 2 3 7 2 2 6 2" xfId="16035" xr:uid="{00000000-0005-0000-0000-0000C9310000}"/>
    <cellStyle name="Entrada 2 3 7 2 2 6 2 2" xfId="16036" xr:uid="{00000000-0005-0000-0000-0000CA310000}"/>
    <cellStyle name="Entrada 2 3 7 2 2 6 3" xfId="16037" xr:uid="{00000000-0005-0000-0000-0000CB310000}"/>
    <cellStyle name="Entrada 2 3 7 2 2 7" xfId="16038" xr:uid="{00000000-0005-0000-0000-0000CC310000}"/>
    <cellStyle name="Entrada 2 3 7 2 2 7 2" xfId="16039" xr:uid="{00000000-0005-0000-0000-0000CD310000}"/>
    <cellStyle name="Entrada 2 3 7 2 2 8" xfId="16040" xr:uid="{00000000-0005-0000-0000-0000CE310000}"/>
    <cellStyle name="Entrada 2 3 7 2 2 8 2" xfId="16041" xr:uid="{00000000-0005-0000-0000-0000CF310000}"/>
    <cellStyle name="Entrada 2 3 7 2 2 9" xfId="16042" xr:uid="{00000000-0005-0000-0000-0000D0310000}"/>
    <cellStyle name="Entrada 2 3 7 2 3" xfId="16043" xr:uid="{00000000-0005-0000-0000-0000D1310000}"/>
    <cellStyle name="Entrada 2 3 7 2 3 2" xfId="16044" xr:uid="{00000000-0005-0000-0000-0000D2310000}"/>
    <cellStyle name="Entrada 2 3 7 2 4" xfId="16045" xr:uid="{00000000-0005-0000-0000-0000D3310000}"/>
    <cellStyle name="Entrada 2 3 7 2 4 2" xfId="16046" xr:uid="{00000000-0005-0000-0000-0000D4310000}"/>
    <cellStyle name="Entrada 2 3 7 2 5" xfId="16047" xr:uid="{00000000-0005-0000-0000-0000D5310000}"/>
    <cellStyle name="Entrada 2 3 7 2 5 2" xfId="16048" xr:uid="{00000000-0005-0000-0000-0000D6310000}"/>
    <cellStyle name="Entrada 2 3 7 2 6" xfId="16049" xr:uid="{00000000-0005-0000-0000-0000D7310000}"/>
    <cellStyle name="Entrada 2 3 7 2 6 2" xfId="16050" xr:uid="{00000000-0005-0000-0000-0000D8310000}"/>
    <cellStyle name="Entrada 2 3 7 2 7" xfId="16051" xr:uid="{00000000-0005-0000-0000-0000D9310000}"/>
    <cellStyle name="Entrada 2 3 7 3" xfId="16052" xr:uid="{00000000-0005-0000-0000-0000DA310000}"/>
    <cellStyle name="Entrada 2 3 7 3 2" xfId="16053" xr:uid="{00000000-0005-0000-0000-0000DB310000}"/>
    <cellStyle name="Entrada 2 3 7 3 2 2" xfId="16054" xr:uid="{00000000-0005-0000-0000-0000DC310000}"/>
    <cellStyle name="Entrada 2 3 7 3 2 2 2" xfId="16055" xr:uid="{00000000-0005-0000-0000-0000DD310000}"/>
    <cellStyle name="Entrada 2 3 7 3 2 2 2 2" xfId="16056" xr:uid="{00000000-0005-0000-0000-0000DE310000}"/>
    <cellStyle name="Entrada 2 3 7 3 2 2 2 2 2" xfId="16057" xr:uid="{00000000-0005-0000-0000-0000DF310000}"/>
    <cellStyle name="Entrada 2 3 7 3 2 2 2 3" xfId="16058" xr:uid="{00000000-0005-0000-0000-0000E0310000}"/>
    <cellStyle name="Entrada 2 3 7 3 2 2 3" xfId="16059" xr:uid="{00000000-0005-0000-0000-0000E1310000}"/>
    <cellStyle name="Entrada 2 3 7 3 2 2 3 2" xfId="16060" xr:uid="{00000000-0005-0000-0000-0000E2310000}"/>
    <cellStyle name="Entrada 2 3 7 3 2 2 4" xfId="16061" xr:uid="{00000000-0005-0000-0000-0000E3310000}"/>
    <cellStyle name="Entrada 2 3 7 3 2 2 4 2" xfId="16062" xr:uid="{00000000-0005-0000-0000-0000E4310000}"/>
    <cellStyle name="Entrada 2 3 7 3 2 2 5" xfId="16063" xr:uid="{00000000-0005-0000-0000-0000E5310000}"/>
    <cellStyle name="Entrada 2 3 7 3 2 3" xfId="16064" xr:uid="{00000000-0005-0000-0000-0000E6310000}"/>
    <cellStyle name="Entrada 2 3 7 3 2 3 2" xfId="16065" xr:uid="{00000000-0005-0000-0000-0000E7310000}"/>
    <cellStyle name="Entrada 2 3 7 3 2 3 2 2" xfId="16066" xr:uid="{00000000-0005-0000-0000-0000E8310000}"/>
    <cellStyle name="Entrada 2 3 7 3 2 3 3" xfId="16067" xr:uid="{00000000-0005-0000-0000-0000E9310000}"/>
    <cellStyle name="Entrada 2 3 7 3 2 4" xfId="16068" xr:uid="{00000000-0005-0000-0000-0000EA310000}"/>
    <cellStyle name="Entrada 2 3 7 3 2 4 2" xfId="16069" xr:uid="{00000000-0005-0000-0000-0000EB310000}"/>
    <cellStyle name="Entrada 2 3 7 3 2 5" xfId="16070" xr:uid="{00000000-0005-0000-0000-0000EC310000}"/>
    <cellStyle name="Entrada 2 3 7 3 2 5 2" xfId="16071" xr:uid="{00000000-0005-0000-0000-0000ED310000}"/>
    <cellStyle name="Entrada 2 3 7 3 2 6" xfId="16072" xr:uid="{00000000-0005-0000-0000-0000EE310000}"/>
    <cellStyle name="Entrada 2 3 7 3 3" xfId="16073" xr:uid="{00000000-0005-0000-0000-0000EF310000}"/>
    <cellStyle name="Entrada 2 3 7 3 3 2" xfId="16074" xr:uid="{00000000-0005-0000-0000-0000F0310000}"/>
    <cellStyle name="Entrada 2 3 7 3 3 2 2" xfId="16075" xr:uid="{00000000-0005-0000-0000-0000F1310000}"/>
    <cellStyle name="Entrada 2 3 7 3 3 2 2 2" xfId="16076" xr:uid="{00000000-0005-0000-0000-0000F2310000}"/>
    <cellStyle name="Entrada 2 3 7 3 3 2 2 2 2" xfId="16077" xr:uid="{00000000-0005-0000-0000-0000F3310000}"/>
    <cellStyle name="Entrada 2 3 7 3 3 2 2 3" xfId="16078" xr:uid="{00000000-0005-0000-0000-0000F4310000}"/>
    <cellStyle name="Entrada 2 3 7 3 3 2 3" xfId="16079" xr:uid="{00000000-0005-0000-0000-0000F5310000}"/>
    <cellStyle name="Entrada 2 3 7 3 3 2 3 2" xfId="16080" xr:uid="{00000000-0005-0000-0000-0000F6310000}"/>
    <cellStyle name="Entrada 2 3 7 3 3 2 4" xfId="16081" xr:uid="{00000000-0005-0000-0000-0000F7310000}"/>
    <cellStyle name="Entrada 2 3 7 3 3 2 4 2" xfId="16082" xr:uid="{00000000-0005-0000-0000-0000F8310000}"/>
    <cellStyle name="Entrada 2 3 7 3 3 2 5" xfId="16083" xr:uid="{00000000-0005-0000-0000-0000F9310000}"/>
    <cellStyle name="Entrada 2 3 7 3 3 3" xfId="16084" xr:uid="{00000000-0005-0000-0000-0000FA310000}"/>
    <cellStyle name="Entrada 2 3 7 3 3 3 2" xfId="16085" xr:uid="{00000000-0005-0000-0000-0000FB310000}"/>
    <cellStyle name="Entrada 2 3 7 3 3 3 2 2" xfId="16086" xr:uid="{00000000-0005-0000-0000-0000FC310000}"/>
    <cellStyle name="Entrada 2 3 7 3 3 3 3" xfId="16087" xr:uid="{00000000-0005-0000-0000-0000FD310000}"/>
    <cellStyle name="Entrada 2 3 7 3 3 4" xfId="16088" xr:uid="{00000000-0005-0000-0000-0000FE310000}"/>
    <cellStyle name="Entrada 2 3 7 3 3 4 2" xfId="16089" xr:uid="{00000000-0005-0000-0000-0000FF310000}"/>
    <cellStyle name="Entrada 2 3 7 3 3 5" xfId="16090" xr:uid="{00000000-0005-0000-0000-000000320000}"/>
    <cellStyle name="Entrada 2 3 7 3 3 5 2" xfId="16091" xr:uid="{00000000-0005-0000-0000-000001320000}"/>
    <cellStyle name="Entrada 2 3 7 3 3 6" xfId="16092" xr:uid="{00000000-0005-0000-0000-000002320000}"/>
    <cellStyle name="Entrada 2 3 7 3 4" xfId="16093" xr:uid="{00000000-0005-0000-0000-000003320000}"/>
    <cellStyle name="Entrada 2 3 7 3 4 2" xfId="16094" xr:uid="{00000000-0005-0000-0000-000004320000}"/>
    <cellStyle name="Entrada 2 3 7 3 4 2 2" xfId="16095" xr:uid="{00000000-0005-0000-0000-000005320000}"/>
    <cellStyle name="Entrada 2 3 7 3 4 2 2 2" xfId="16096" xr:uid="{00000000-0005-0000-0000-000006320000}"/>
    <cellStyle name="Entrada 2 3 7 3 4 2 3" xfId="16097" xr:uid="{00000000-0005-0000-0000-000007320000}"/>
    <cellStyle name="Entrada 2 3 7 3 4 3" xfId="16098" xr:uid="{00000000-0005-0000-0000-000008320000}"/>
    <cellStyle name="Entrada 2 3 7 3 4 3 2" xfId="16099" xr:uid="{00000000-0005-0000-0000-000009320000}"/>
    <cellStyle name="Entrada 2 3 7 3 4 4" xfId="16100" xr:uid="{00000000-0005-0000-0000-00000A320000}"/>
    <cellStyle name="Entrada 2 3 7 3 4 4 2" xfId="16101" xr:uid="{00000000-0005-0000-0000-00000B320000}"/>
    <cellStyle name="Entrada 2 3 7 3 4 5" xfId="16102" xr:uid="{00000000-0005-0000-0000-00000C320000}"/>
    <cellStyle name="Entrada 2 3 7 3 5" xfId="16103" xr:uid="{00000000-0005-0000-0000-00000D320000}"/>
    <cellStyle name="Entrada 2 3 7 3 5 2" xfId="16104" xr:uid="{00000000-0005-0000-0000-00000E320000}"/>
    <cellStyle name="Entrada 2 3 7 3 5 2 2" xfId="16105" xr:uid="{00000000-0005-0000-0000-00000F320000}"/>
    <cellStyle name="Entrada 2 3 7 3 5 2 2 2" xfId="16106" xr:uid="{00000000-0005-0000-0000-000010320000}"/>
    <cellStyle name="Entrada 2 3 7 3 5 2 3" xfId="16107" xr:uid="{00000000-0005-0000-0000-000011320000}"/>
    <cellStyle name="Entrada 2 3 7 3 5 3" xfId="16108" xr:uid="{00000000-0005-0000-0000-000012320000}"/>
    <cellStyle name="Entrada 2 3 7 3 5 3 2" xfId="16109" xr:uid="{00000000-0005-0000-0000-000013320000}"/>
    <cellStyle name="Entrada 2 3 7 3 5 4" xfId="16110" xr:uid="{00000000-0005-0000-0000-000014320000}"/>
    <cellStyle name="Entrada 2 3 7 3 5 4 2" xfId="16111" xr:uid="{00000000-0005-0000-0000-000015320000}"/>
    <cellStyle name="Entrada 2 3 7 3 5 5" xfId="16112" xr:uid="{00000000-0005-0000-0000-000016320000}"/>
    <cellStyle name="Entrada 2 3 7 3 6" xfId="16113" xr:uid="{00000000-0005-0000-0000-000017320000}"/>
    <cellStyle name="Entrada 2 3 7 3 6 2" xfId="16114" xr:uid="{00000000-0005-0000-0000-000018320000}"/>
    <cellStyle name="Entrada 2 3 7 3 6 2 2" xfId="16115" xr:uid="{00000000-0005-0000-0000-000019320000}"/>
    <cellStyle name="Entrada 2 3 7 3 6 3" xfId="16116" xr:uid="{00000000-0005-0000-0000-00001A320000}"/>
    <cellStyle name="Entrada 2 3 7 3 7" xfId="16117" xr:uid="{00000000-0005-0000-0000-00001B320000}"/>
    <cellStyle name="Entrada 2 3 7 3 7 2" xfId="16118" xr:uid="{00000000-0005-0000-0000-00001C320000}"/>
    <cellStyle name="Entrada 2 3 7 3 8" xfId="16119" xr:uid="{00000000-0005-0000-0000-00001D320000}"/>
    <cellStyle name="Entrada 2 3 7 3 8 2" xfId="16120" xr:uid="{00000000-0005-0000-0000-00001E320000}"/>
    <cellStyle name="Entrada 2 3 7 3 9" xfId="16121" xr:uid="{00000000-0005-0000-0000-00001F320000}"/>
    <cellStyle name="Entrada 2 3 7 4" xfId="16122" xr:uid="{00000000-0005-0000-0000-000020320000}"/>
    <cellStyle name="Entrada 2 3 7 4 2" xfId="16123" xr:uid="{00000000-0005-0000-0000-000021320000}"/>
    <cellStyle name="Entrada 2 3 7 5" xfId="16124" xr:uid="{00000000-0005-0000-0000-000022320000}"/>
    <cellStyle name="Entrada 2 3 7 5 2" xfId="16125" xr:uid="{00000000-0005-0000-0000-000023320000}"/>
    <cellStyle name="Entrada 2 3 7 6" xfId="16126" xr:uid="{00000000-0005-0000-0000-000024320000}"/>
    <cellStyle name="Entrada 2 3 8" xfId="16127" xr:uid="{00000000-0005-0000-0000-000025320000}"/>
    <cellStyle name="Entrada 2 3 8 2" xfId="16128" xr:uid="{00000000-0005-0000-0000-000026320000}"/>
    <cellStyle name="Entrada 2 3 8 2 2" xfId="16129" xr:uid="{00000000-0005-0000-0000-000027320000}"/>
    <cellStyle name="Entrada 2 3 8 2 2 2" xfId="16130" xr:uid="{00000000-0005-0000-0000-000028320000}"/>
    <cellStyle name="Entrada 2 3 8 2 2 2 2" xfId="16131" xr:uid="{00000000-0005-0000-0000-000029320000}"/>
    <cellStyle name="Entrada 2 3 8 2 2 2 2 2" xfId="16132" xr:uid="{00000000-0005-0000-0000-00002A320000}"/>
    <cellStyle name="Entrada 2 3 8 2 2 2 3" xfId="16133" xr:uid="{00000000-0005-0000-0000-00002B320000}"/>
    <cellStyle name="Entrada 2 3 8 2 2 3" xfId="16134" xr:uid="{00000000-0005-0000-0000-00002C320000}"/>
    <cellStyle name="Entrada 2 3 8 2 2 3 2" xfId="16135" xr:uid="{00000000-0005-0000-0000-00002D320000}"/>
    <cellStyle name="Entrada 2 3 8 2 2 4" xfId="16136" xr:uid="{00000000-0005-0000-0000-00002E320000}"/>
    <cellStyle name="Entrada 2 3 8 2 2 4 2" xfId="16137" xr:uid="{00000000-0005-0000-0000-00002F320000}"/>
    <cellStyle name="Entrada 2 3 8 2 2 5" xfId="16138" xr:uid="{00000000-0005-0000-0000-000030320000}"/>
    <cellStyle name="Entrada 2 3 8 2 3" xfId="16139" xr:uid="{00000000-0005-0000-0000-000031320000}"/>
    <cellStyle name="Entrada 2 3 8 2 3 2" xfId="16140" xr:uid="{00000000-0005-0000-0000-000032320000}"/>
    <cellStyle name="Entrada 2 3 8 2 3 2 2" xfId="16141" xr:uid="{00000000-0005-0000-0000-000033320000}"/>
    <cellStyle name="Entrada 2 3 8 2 3 3" xfId="16142" xr:uid="{00000000-0005-0000-0000-000034320000}"/>
    <cellStyle name="Entrada 2 3 8 2 4" xfId="16143" xr:uid="{00000000-0005-0000-0000-000035320000}"/>
    <cellStyle name="Entrada 2 3 8 2 4 2" xfId="16144" xr:uid="{00000000-0005-0000-0000-000036320000}"/>
    <cellStyle name="Entrada 2 3 8 2 5" xfId="16145" xr:uid="{00000000-0005-0000-0000-000037320000}"/>
    <cellStyle name="Entrada 2 3 8 2 5 2" xfId="16146" xr:uid="{00000000-0005-0000-0000-000038320000}"/>
    <cellStyle name="Entrada 2 3 8 2 6" xfId="16147" xr:uid="{00000000-0005-0000-0000-000039320000}"/>
    <cellStyle name="Entrada 2 3 8 3" xfId="16148" xr:uid="{00000000-0005-0000-0000-00003A320000}"/>
    <cellStyle name="Entrada 2 3 8 3 2" xfId="16149" xr:uid="{00000000-0005-0000-0000-00003B320000}"/>
    <cellStyle name="Entrada 2 3 8 3 2 2" xfId="16150" xr:uid="{00000000-0005-0000-0000-00003C320000}"/>
    <cellStyle name="Entrada 2 3 8 3 2 2 2" xfId="16151" xr:uid="{00000000-0005-0000-0000-00003D320000}"/>
    <cellStyle name="Entrada 2 3 8 3 2 2 2 2" xfId="16152" xr:uid="{00000000-0005-0000-0000-00003E320000}"/>
    <cellStyle name="Entrada 2 3 8 3 2 2 3" xfId="16153" xr:uid="{00000000-0005-0000-0000-00003F320000}"/>
    <cellStyle name="Entrada 2 3 8 3 2 3" xfId="16154" xr:uid="{00000000-0005-0000-0000-000040320000}"/>
    <cellStyle name="Entrada 2 3 8 3 2 3 2" xfId="16155" xr:uid="{00000000-0005-0000-0000-000041320000}"/>
    <cellStyle name="Entrada 2 3 8 3 2 4" xfId="16156" xr:uid="{00000000-0005-0000-0000-000042320000}"/>
    <cellStyle name="Entrada 2 3 8 3 2 4 2" xfId="16157" xr:uid="{00000000-0005-0000-0000-000043320000}"/>
    <cellStyle name="Entrada 2 3 8 3 2 5" xfId="16158" xr:uid="{00000000-0005-0000-0000-000044320000}"/>
    <cellStyle name="Entrada 2 3 8 3 3" xfId="16159" xr:uid="{00000000-0005-0000-0000-000045320000}"/>
    <cellStyle name="Entrada 2 3 8 3 3 2" xfId="16160" xr:uid="{00000000-0005-0000-0000-000046320000}"/>
    <cellStyle name="Entrada 2 3 8 3 3 2 2" xfId="16161" xr:uid="{00000000-0005-0000-0000-000047320000}"/>
    <cellStyle name="Entrada 2 3 8 3 3 3" xfId="16162" xr:uid="{00000000-0005-0000-0000-000048320000}"/>
    <cellStyle name="Entrada 2 3 8 3 4" xfId="16163" xr:uid="{00000000-0005-0000-0000-000049320000}"/>
    <cellStyle name="Entrada 2 3 8 3 4 2" xfId="16164" xr:uid="{00000000-0005-0000-0000-00004A320000}"/>
    <cellStyle name="Entrada 2 3 8 3 5" xfId="16165" xr:uid="{00000000-0005-0000-0000-00004B320000}"/>
    <cellStyle name="Entrada 2 3 8 3 5 2" xfId="16166" xr:uid="{00000000-0005-0000-0000-00004C320000}"/>
    <cellStyle name="Entrada 2 3 8 3 6" xfId="16167" xr:uid="{00000000-0005-0000-0000-00004D320000}"/>
    <cellStyle name="Entrada 2 3 8 4" xfId="16168" xr:uid="{00000000-0005-0000-0000-00004E320000}"/>
    <cellStyle name="Entrada 2 3 8 4 2" xfId="16169" xr:uid="{00000000-0005-0000-0000-00004F320000}"/>
    <cellStyle name="Entrada 2 3 8 4 2 2" xfId="16170" xr:uid="{00000000-0005-0000-0000-000050320000}"/>
    <cellStyle name="Entrada 2 3 8 4 2 2 2" xfId="16171" xr:uid="{00000000-0005-0000-0000-000051320000}"/>
    <cellStyle name="Entrada 2 3 8 4 2 3" xfId="16172" xr:uid="{00000000-0005-0000-0000-000052320000}"/>
    <cellStyle name="Entrada 2 3 8 4 3" xfId="16173" xr:uid="{00000000-0005-0000-0000-000053320000}"/>
    <cellStyle name="Entrada 2 3 8 4 3 2" xfId="16174" xr:uid="{00000000-0005-0000-0000-000054320000}"/>
    <cellStyle name="Entrada 2 3 8 4 4" xfId="16175" xr:uid="{00000000-0005-0000-0000-000055320000}"/>
    <cellStyle name="Entrada 2 3 8 4 4 2" xfId="16176" xr:uid="{00000000-0005-0000-0000-000056320000}"/>
    <cellStyle name="Entrada 2 3 8 4 5" xfId="16177" xr:uid="{00000000-0005-0000-0000-000057320000}"/>
    <cellStyle name="Entrada 2 3 8 5" xfId="16178" xr:uid="{00000000-0005-0000-0000-000058320000}"/>
    <cellStyle name="Entrada 2 3 8 5 2" xfId="16179" xr:uid="{00000000-0005-0000-0000-000059320000}"/>
    <cellStyle name="Entrada 2 3 8 5 2 2" xfId="16180" xr:uid="{00000000-0005-0000-0000-00005A320000}"/>
    <cellStyle name="Entrada 2 3 8 5 2 2 2" xfId="16181" xr:uid="{00000000-0005-0000-0000-00005B320000}"/>
    <cellStyle name="Entrada 2 3 8 5 2 3" xfId="16182" xr:uid="{00000000-0005-0000-0000-00005C320000}"/>
    <cellStyle name="Entrada 2 3 8 5 3" xfId="16183" xr:uid="{00000000-0005-0000-0000-00005D320000}"/>
    <cellStyle name="Entrada 2 3 8 5 3 2" xfId="16184" xr:uid="{00000000-0005-0000-0000-00005E320000}"/>
    <cellStyle name="Entrada 2 3 8 5 4" xfId="16185" xr:uid="{00000000-0005-0000-0000-00005F320000}"/>
    <cellStyle name="Entrada 2 3 8 5 4 2" xfId="16186" xr:uid="{00000000-0005-0000-0000-000060320000}"/>
    <cellStyle name="Entrada 2 3 8 5 5" xfId="16187" xr:uid="{00000000-0005-0000-0000-000061320000}"/>
    <cellStyle name="Entrada 2 3 8 6" xfId="16188" xr:uid="{00000000-0005-0000-0000-000062320000}"/>
    <cellStyle name="Entrada 2 3 8 6 2" xfId="16189" xr:uid="{00000000-0005-0000-0000-000063320000}"/>
    <cellStyle name="Entrada 2 3 8 6 2 2" xfId="16190" xr:uid="{00000000-0005-0000-0000-000064320000}"/>
    <cellStyle name="Entrada 2 3 8 6 3" xfId="16191" xr:uid="{00000000-0005-0000-0000-000065320000}"/>
    <cellStyle name="Entrada 2 3 8 7" xfId="16192" xr:uid="{00000000-0005-0000-0000-000066320000}"/>
    <cellStyle name="Entrada 2 3 8 7 2" xfId="16193" xr:uid="{00000000-0005-0000-0000-000067320000}"/>
    <cellStyle name="Entrada 2 3 8 8" xfId="16194" xr:uid="{00000000-0005-0000-0000-000068320000}"/>
    <cellStyle name="Entrada 2 3 8 8 2" xfId="16195" xr:uid="{00000000-0005-0000-0000-000069320000}"/>
    <cellStyle name="Entrada 2 3 8 9" xfId="16196" xr:uid="{00000000-0005-0000-0000-00006A320000}"/>
    <cellStyle name="Entrada 2 3 9" xfId="16197" xr:uid="{00000000-0005-0000-0000-00006B320000}"/>
    <cellStyle name="Entrada 2 3 9 2" xfId="16198" xr:uid="{00000000-0005-0000-0000-00006C320000}"/>
    <cellStyle name="Entrada 2 4" xfId="16199" xr:uid="{00000000-0005-0000-0000-00006D320000}"/>
    <cellStyle name="Entrada 2 4 2" xfId="16200" xr:uid="{00000000-0005-0000-0000-00006E320000}"/>
    <cellStyle name="Entrada 2 4 2 2" xfId="16201" xr:uid="{00000000-0005-0000-0000-00006F320000}"/>
    <cellStyle name="Entrada 2 4 2 2 2" xfId="16202" xr:uid="{00000000-0005-0000-0000-000070320000}"/>
    <cellStyle name="Entrada 2 4 2 2 2 2" xfId="16203" xr:uid="{00000000-0005-0000-0000-000071320000}"/>
    <cellStyle name="Entrada 2 4 2 2 2 2 2" xfId="16204" xr:uid="{00000000-0005-0000-0000-000072320000}"/>
    <cellStyle name="Entrada 2 4 2 2 2 2 2 2" xfId="16205" xr:uid="{00000000-0005-0000-0000-000073320000}"/>
    <cellStyle name="Entrada 2 4 2 2 2 2 2 2 2" xfId="16206" xr:uid="{00000000-0005-0000-0000-000074320000}"/>
    <cellStyle name="Entrada 2 4 2 2 2 2 2 3" xfId="16207" xr:uid="{00000000-0005-0000-0000-000075320000}"/>
    <cellStyle name="Entrada 2 4 2 2 2 2 3" xfId="16208" xr:uid="{00000000-0005-0000-0000-000076320000}"/>
    <cellStyle name="Entrada 2 4 2 2 2 2 3 2" xfId="16209" xr:uid="{00000000-0005-0000-0000-000077320000}"/>
    <cellStyle name="Entrada 2 4 2 2 2 2 4" xfId="16210" xr:uid="{00000000-0005-0000-0000-000078320000}"/>
    <cellStyle name="Entrada 2 4 2 2 2 2 4 2" xfId="16211" xr:uid="{00000000-0005-0000-0000-000079320000}"/>
    <cellStyle name="Entrada 2 4 2 2 2 2 5" xfId="16212" xr:uid="{00000000-0005-0000-0000-00007A320000}"/>
    <cellStyle name="Entrada 2 4 2 2 2 3" xfId="16213" xr:uid="{00000000-0005-0000-0000-00007B320000}"/>
    <cellStyle name="Entrada 2 4 2 2 2 3 2" xfId="16214" xr:uid="{00000000-0005-0000-0000-00007C320000}"/>
    <cellStyle name="Entrada 2 4 2 2 2 3 2 2" xfId="16215" xr:uid="{00000000-0005-0000-0000-00007D320000}"/>
    <cellStyle name="Entrada 2 4 2 2 2 3 3" xfId="16216" xr:uid="{00000000-0005-0000-0000-00007E320000}"/>
    <cellStyle name="Entrada 2 4 2 2 2 4" xfId="16217" xr:uid="{00000000-0005-0000-0000-00007F320000}"/>
    <cellStyle name="Entrada 2 4 2 2 2 4 2" xfId="16218" xr:uid="{00000000-0005-0000-0000-000080320000}"/>
    <cellStyle name="Entrada 2 4 2 2 2 5" xfId="16219" xr:uid="{00000000-0005-0000-0000-000081320000}"/>
    <cellStyle name="Entrada 2 4 2 2 2 5 2" xfId="16220" xr:uid="{00000000-0005-0000-0000-000082320000}"/>
    <cellStyle name="Entrada 2 4 2 2 2 6" xfId="16221" xr:uid="{00000000-0005-0000-0000-000083320000}"/>
    <cellStyle name="Entrada 2 4 2 2 3" xfId="16222" xr:uid="{00000000-0005-0000-0000-000084320000}"/>
    <cellStyle name="Entrada 2 4 2 2 3 2" xfId="16223" xr:uid="{00000000-0005-0000-0000-000085320000}"/>
    <cellStyle name="Entrada 2 4 2 2 3 2 2" xfId="16224" xr:uid="{00000000-0005-0000-0000-000086320000}"/>
    <cellStyle name="Entrada 2 4 2 2 3 2 2 2" xfId="16225" xr:uid="{00000000-0005-0000-0000-000087320000}"/>
    <cellStyle name="Entrada 2 4 2 2 3 2 2 2 2" xfId="16226" xr:uid="{00000000-0005-0000-0000-000088320000}"/>
    <cellStyle name="Entrada 2 4 2 2 3 2 2 3" xfId="16227" xr:uid="{00000000-0005-0000-0000-000089320000}"/>
    <cellStyle name="Entrada 2 4 2 2 3 2 3" xfId="16228" xr:uid="{00000000-0005-0000-0000-00008A320000}"/>
    <cellStyle name="Entrada 2 4 2 2 3 2 3 2" xfId="16229" xr:uid="{00000000-0005-0000-0000-00008B320000}"/>
    <cellStyle name="Entrada 2 4 2 2 3 2 4" xfId="16230" xr:uid="{00000000-0005-0000-0000-00008C320000}"/>
    <cellStyle name="Entrada 2 4 2 2 3 2 4 2" xfId="16231" xr:uid="{00000000-0005-0000-0000-00008D320000}"/>
    <cellStyle name="Entrada 2 4 2 2 3 2 5" xfId="16232" xr:uid="{00000000-0005-0000-0000-00008E320000}"/>
    <cellStyle name="Entrada 2 4 2 2 3 3" xfId="16233" xr:uid="{00000000-0005-0000-0000-00008F320000}"/>
    <cellStyle name="Entrada 2 4 2 2 3 3 2" xfId="16234" xr:uid="{00000000-0005-0000-0000-000090320000}"/>
    <cellStyle name="Entrada 2 4 2 2 3 3 2 2" xfId="16235" xr:uid="{00000000-0005-0000-0000-000091320000}"/>
    <cellStyle name="Entrada 2 4 2 2 3 3 3" xfId="16236" xr:uid="{00000000-0005-0000-0000-000092320000}"/>
    <cellStyle name="Entrada 2 4 2 2 3 4" xfId="16237" xr:uid="{00000000-0005-0000-0000-000093320000}"/>
    <cellStyle name="Entrada 2 4 2 2 3 4 2" xfId="16238" xr:uid="{00000000-0005-0000-0000-000094320000}"/>
    <cellStyle name="Entrada 2 4 2 2 3 5" xfId="16239" xr:uid="{00000000-0005-0000-0000-000095320000}"/>
    <cellStyle name="Entrada 2 4 2 2 3 5 2" xfId="16240" xr:uid="{00000000-0005-0000-0000-000096320000}"/>
    <cellStyle name="Entrada 2 4 2 2 3 6" xfId="16241" xr:uid="{00000000-0005-0000-0000-000097320000}"/>
    <cellStyle name="Entrada 2 4 2 2 4" xfId="16242" xr:uid="{00000000-0005-0000-0000-000098320000}"/>
    <cellStyle name="Entrada 2 4 2 2 4 2" xfId="16243" xr:uid="{00000000-0005-0000-0000-000099320000}"/>
    <cellStyle name="Entrada 2 4 2 2 4 2 2" xfId="16244" xr:uid="{00000000-0005-0000-0000-00009A320000}"/>
    <cellStyle name="Entrada 2 4 2 2 4 2 2 2" xfId="16245" xr:uid="{00000000-0005-0000-0000-00009B320000}"/>
    <cellStyle name="Entrada 2 4 2 2 4 2 3" xfId="16246" xr:uid="{00000000-0005-0000-0000-00009C320000}"/>
    <cellStyle name="Entrada 2 4 2 2 4 3" xfId="16247" xr:uid="{00000000-0005-0000-0000-00009D320000}"/>
    <cellStyle name="Entrada 2 4 2 2 4 3 2" xfId="16248" xr:uid="{00000000-0005-0000-0000-00009E320000}"/>
    <cellStyle name="Entrada 2 4 2 2 4 4" xfId="16249" xr:uid="{00000000-0005-0000-0000-00009F320000}"/>
    <cellStyle name="Entrada 2 4 2 2 4 4 2" xfId="16250" xr:uid="{00000000-0005-0000-0000-0000A0320000}"/>
    <cellStyle name="Entrada 2 4 2 2 4 5" xfId="16251" xr:uid="{00000000-0005-0000-0000-0000A1320000}"/>
    <cellStyle name="Entrada 2 4 2 2 5" xfId="16252" xr:uid="{00000000-0005-0000-0000-0000A2320000}"/>
    <cellStyle name="Entrada 2 4 2 2 5 2" xfId="16253" xr:uid="{00000000-0005-0000-0000-0000A3320000}"/>
    <cellStyle name="Entrada 2 4 2 2 5 2 2" xfId="16254" xr:uid="{00000000-0005-0000-0000-0000A4320000}"/>
    <cellStyle name="Entrada 2 4 2 2 5 2 2 2" xfId="16255" xr:uid="{00000000-0005-0000-0000-0000A5320000}"/>
    <cellStyle name="Entrada 2 4 2 2 5 2 3" xfId="16256" xr:uid="{00000000-0005-0000-0000-0000A6320000}"/>
    <cellStyle name="Entrada 2 4 2 2 5 3" xfId="16257" xr:uid="{00000000-0005-0000-0000-0000A7320000}"/>
    <cellStyle name="Entrada 2 4 2 2 5 3 2" xfId="16258" xr:uid="{00000000-0005-0000-0000-0000A8320000}"/>
    <cellStyle name="Entrada 2 4 2 2 5 4" xfId="16259" xr:uid="{00000000-0005-0000-0000-0000A9320000}"/>
    <cellStyle name="Entrada 2 4 2 2 5 4 2" xfId="16260" xr:uid="{00000000-0005-0000-0000-0000AA320000}"/>
    <cellStyle name="Entrada 2 4 2 2 5 5" xfId="16261" xr:uid="{00000000-0005-0000-0000-0000AB320000}"/>
    <cellStyle name="Entrada 2 4 2 2 6" xfId="16262" xr:uid="{00000000-0005-0000-0000-0000AC320000}"/>
    <cellStyle name="Entrada 2 4 2 2 6 2" xfId="16263" xr:uid="{00000000-0005-0000-0000-0000AD320000}"/>
    <cellStyle name="Entrada 2 4 2 2 6 2 2" xfId="16264" xr:uid="{00000000-0005-0000-0000-0000AE320000}"/>
    <cellStyle name="Entrada 2 4 2 2 6 3" xfId="16265" xr:uid="{00000000-0005-0000-0000-0000AF320000}"/>
    <cellStyle name="Entrada 2 4 2 2 7" xfId="16266" xr:uid="{00000000-0005-0000-0000-0000B0320000}"/>
    <cellStyle name="Entrada 2 4 2 2 7 2" xfId="16267" xr:uid="{00000000-0005-0000-0000-0000B1320000}"/>
    <cellStyle name="Entrada 2 4 2 2 8" xfId="16268" xr:uid="{00000000-0005-0000-0000-0000B2320000}"/>
    <cellStyle name="Entrada 2 4 2 2 8 2" xfId="16269" xr:uid="{00000000-0005-0000-0000-0000B3320000}"/>
    <cellStyle name="Entrada 2 4 2 2 9" xfId="16270" xr:uid="{00000000-0005-0000-0000-0000B4320000}"/>
    <cellStyle name="Entrada 2 4 2 3" xfId="16271" xr:uid="{00000000-0005-0000-0000-0000B5320000}"/>
    <cellStyle name="Entrada 2 4 2 3 2" xfId="16272" xr:uid="{00000000-0005-0000-0000-0000B6320000}"/>
    <cellStyle name="Entrada 2 4 2 4" xfId="16273" xr:uid="{00000000-0005-0000-0000-0000B7320000}"/>
    <cellStyle name="Entrada 2 4 2 4 2" xfId="16274" xr:uid="{00000000-0005-0000-0000-0000B8320000}"/>
    <cellStyle name="Entrada 2 4 2 5" xfId="16275" xr:uid="{00000000-0005-0000-0000-0000B9320000}"/>
    <cellStyle name="Entrada 2 4 2 5 2" xfId="16276" xr:uid="{00000000-0005-0000-0000-0000BA320000}"/>
    <cellStyle name="Entrada 2 4 2 6" xfId="16277" xr:uid="{00000000-0005-0000-0000-0000BB320000}"/>
    <cellStyle name="Entrada 2 4 2 6 2" xfId="16278" xr:uid="{00000000-0005-0000-0000-0000BC320000}"/>
    <cellStyle name="Entrada 2 4 2 7" xfId="16279" xr:uid="{00000000-0005-0000-0000-0000BD320000}"/>
    <cellStyle name="Entrada 2 4 3" xfId="16280" xr:uid="{00000000-0005-0000-0000-0000BE320000}"/>
    <cellStyle name="Entrada 2 4 3 2" xfId="16281" xr:uid="{00000000-0005-0000-0000-0000BF320000}"/>
    <cellStyle name="Entrada 2 4 3 2 2" xfId="16282" xr:uid="{00000000-0005-0000-0000-0000C0320000}"/>
    <cellStyle name="Entrada 2 4 3 2 2 2" xfId="16283" xr:uid="{00000000-0005-0000-0000-0000C1320000}"/>
    <cellStyle name="Entrada 2 4 3 2 2 2 2" xfId="16284" xr:uid="{00000000-0005-0000-0000-0000C2320000}"/>
    <cellStyle name="Entrada 2 4 3 2 2 2 2 2" xfId="16285" xr:uid="{00000000-0005-0000-0000-0000C3320000}"/>
    <cellStyle name="Entrada 2 4 3 2 2 2 3" xfId="16286" xr:uid="{00000000-0005-0000-0000-0000C4320000}"/>
    <cellStyle name="Entrada 2 4 3 2 2 3" xfId="16287" xr:uid="{00000000-0005-0000-0000-0000C5320000}"/>
    <cellStyle name="Entrada 2 4 3 2 2 3 2" xfId="16288" xr:uid="{00000000-0005-0000-0000-0000C6320000}"/>
    <cellStyle name="Entrada 2 4 3 2 2 4" xfId="16289" xr:uid="{00000000-0005-0000-0000-0000C7320000}"/>
    <cellStyle name="Entrada 2 4 3 2 2 4 2" xfId="16290" xr:uid="{00000000-0005-0000-0000-0000C8320000}"/>
    <cellStyle name="Entrada 2 4 3 2 2 5" xfId="16291" xr:uid="{00000000-0005-0000-0000-0000C9320000}"/>
    <cellStyle name="Entrada 2 4 3 2 3" xfId="16292" xr:uid="{00000000-0005-0000-0000-0000CA320000}"/>
    <cellStyle name="Entrada 2 4 3 2 3 2" xfId="16293" xr:uid="{00000000-0005-0000-0000-0000CB320000}"/>
    <cellStyle name="Entrada 2 4 3 2 3 2 2" xfId="16294" xr:uid="{00000000-0005-0000-0000-0000CC320000}"/>
    <cellStyle name="Entrada 2 4 3 2 3 3" xfId="16295" xr:uid="{00000000-0005-0000-0000-0000CD320000}"/>
    <cellStyle name="Entrada 2 4 3 2 4" xfId="16296" xr:uid="{00000000-0005-0000-0000-0000CE320000}"/>
    <cellStyle name="Entrada 2 4 3 2 4 2" xfId="16297" xr:uid="{00000000-0005-0000-0000-0000CF320000}"/>
    <cellStyle name="Entrada 2 4 3 2 5" xfId="16298" xr:uid="{00000000-0005-0000-0000-0000D0320000}"/>
    <cellStyle name="Entrada 2 4 3 2 5 2" xfId="16299" xr:uid="{00000000-0005-0000-0000-0000D1320000}"/>
    <cellStyle name="Entrada 2 4 3 2 6" xfId="16300" xr:uid="{00000000-0005-0000-0000-0000D2320000}"/>
    <cellStyle name="Entrada 2 4 3 3" xfId="16301" xr:uid="{00000000-0005-0000-0000-0000D3320000}"/>
    <cellStyle name="Entrada 2 4 3 3 2" xfId="16302" xr:uid="{00000000-0005-0000-0000-0000D4320000}"/>
    <cellStyle name="Entrada 2 4 3 3 2 2" xfId="16303" xr:uid="{00000000-0005-0000-0000-0000D5320000}"/>
    <cellStyle name="Entrada 2 4 3 3 2 2 2" xfId="16304" xr:uid="{00000000-0005-0000-0000-0000D6320000}"/>
    <cellStyle name="Entrada 2 4 3 3 2 2 2 2" xfId="16305" xr:uid="{00000000-0005-0000-0000-0000D7320000}"/>
    <cellStyle name="Entrada 2 4 3 3 2 2 3" xfId="16306" xr:uid="{00000000-0005-0000-0000-0000D8320000}"/>
    <cellStyle name="Entrada 2 4 3 3 2 3" xfId="16307" xr:uid="{00000000-0005-0000-0000-0000D9320000}"/>
    <cellStyle name="Entrada 2 4 3 3 2 3 2" xfId="16308" xr:uid="{00000000-0005-0000-0000-0000DA320000}"/>
    <cellStyle name="Entrada 2 4 3 3 2 4" xfId="16309" xr:uid="{00000000-0005-0000-0000-0000DB320000}"/>
    <cellStyle name="Entrada 2 4 3 3 2 4 2" xfId="16310" xr:uid="{00000000-0005-0000-0000-0000DC320000}"/>
    <cellStyle name="Entrada 2 4 3 3 2 5" xfId="16311" xr:uid="{00000000-0005-0000-0000-0000DD320000}"/>
    <cellStyle name="Entrada 2 4 3 3 3" xfId="16312" xr:uid="{00000000-0005-0000-0000-0000DE320000}"/>
    <cellStyle name="Entrada 2 4 3 3 3 2" xfId="16313" xr:uid="{00000000-0005-0000-0000-0000DF320000}"/>
    <cellStyle name="Entrada 2 4 3 3 3 2 2" xfId="16314" xr:uid="{00000000-0005-0000-0000-0000E0320000}"/>
    <cellStyle name="Entrada 2 4 3 3 3 3" xfId="16315" xr:uid="{00000000-0005-0000-0000-0000E1320000}"/>
    <cellStyle name="Entrada 2 4 3 3 4" xfId="16316" xr:uid="{00000000-0005-0000-0000-0000E2320000}"/>
    <cellStyle name="Entrada 2 4 3 3 4 2" xfId="16317" xr:uid="{00000000-0005-0000-0000-0000E3320000}"/>
    <cellStyle name="Entrada 2 4 3 3 5" xfId="16318" xr:uid="{00000000-0005-0000-0000-0000E4320000}"/>
    <cellStyle name="Entrada 2 4 3 3 5 2" xfId="16319" xr:uid="{00000000-0005-0000-0000-0000E5320000}"/>
    <cellStyle name="Entrada 2 4 3 3 6" xfId="16320" xr:uid="{00000000-0005-0000-0000-0000E6320000}"/>
    <cellStyle name="Entrada 2 4 3 4" xfId="16321" xr:uid="{00000000-0005-0000-0000-0000E7320000}"/>
    <cellStyle name="Entrada 2 4 3 4 2" xfId="16322" xr:uid="{00000000-0005-0000-0000-0000E8320000}"/>
    <cellStyle name="Entrada 2 4 3 4 2 2" xfId="16323" xr:uid="{00000000-0005-0000-0000-0000E9320000}"/>
    <cellStyle name="Entrada 2 4 3 4 2 2 2" xfId="16324" xr:uid="{00000000-0005-0000-0000-0000EA320000}"/>
    <cellStyle name="Entrada 2 4 3 4 2 3" xfId="16325" xr:uid="{00000000-0005-0000-0000-0000EB320000}"/>
    <cellStyle name="Entrada 2 4 3 4 3" xfId="16326" xr:uid="{00000000-0005-0000-0000-0000EC320000}"/>
    <cellStyle name="Entrada 2 4 3 4 3 2" xfId="16327" xr:uid="{00000000-0005-0000-0000-0000ED320000}"/>
    <cellStyle name="Entrada 2 4 3 4 4" xfId="16328" xr:uid="{00000000-0005-0000-0000-0000EE320000}"/>
    <cellStyle name="Entrada 2 4 3 4 4 2" xfId="16329" xr:uid="{00000000-0005-0000-0000-0000EF320000}"/>
    <cellStyle name="Entrada 2 4 3 4 5" xfId="16330" xr:uid="{00000000-0005-0000-0000-0000F0320000}"/>
    <cellStyle name="Entrada 2 4 3 5" xfId="16331" xr:uid="{00000000-0005-0000-0000-0000F1320000}"/>
    <cellStyle name="Entrada 2 4 3 5 2" xfId="16332" xr:uid="{00000000-0005-0000-0000-0000F2320000}"/>
    <cellStyle name="Entrada 2 4 3 5 2 2" xfId="16333" xr:uid="{00000000-0005-0000-0000-0000F3320000}"/>
    <cellStyle name="Entrada 2 4 3 5 2 2 2" xfId="16334" xr:uid="{00000000-0005-0000-0000-0000F4320000}"/>
    <cellStyle name="Entrada 2 4 3 5 2 3" xfId="16335" xr:uid="{00000000-0005-0000-0000-0000F5320000}"/>
    <cellStyle name="Entrada 2 4 3 5 3" xfId="16336" xr:uid="{00000000-0005-0000-0000-0000F6320000}"/>
    <cellStyle name="Entrada 2 4 3 5 3 2" xfId="16337" xr:uid="{00000000-0005-0000-0000-0000F7320000}"/>
    <cellStyle name="Entrada 2 4 3 5 4" xfId="16338" xr:uid="{00000000-0005-0000-0000-0000F8320000}"/>
    <cellStyle name="Entrada 2 4 3 5 4 2" xfId="16339" xr:uid="{00000000-0005-0000-0000-0000F9320000}"/>
    <cellStyle name="Entrada 2 4 3 5 5" xfId="16340" xr:uid="{00000000-0005-0000-0000-0000FA320000}"/>
    <cellStyle name="Entrada 2 4 3 6" xfId="16341" xr:uid="{00000000-0005-0000-0000-0000FB320000}"/>
    <cellStyle name="Entrada 2 4 3 6 2" xfId="16342" xr:uid="{00000000-0005-0000-0000-0000FC320000}"/>
    <cellStyle name="Entrada 2 4 3 6 2 2" xfId="16343" xr:uid="{00000000-0005-0000-0000-0000FD320000}"/>
    <cellStyle name="Entrada 2 4 3 6 3" xfId="16344" xr:uid="{00000000-0005-0000-0000-0000FE320000}"/>
    <cellStyle name="Entrada 2 4 3 7" xfId="16345" xr:uid="{00000000-0005-0000-0000-0000FF320000}"/>
    <cellStyle name="Entrada 2 4 3 7 2" xfId="16346" xr:uid="{00000000-0005-0000-0000-000000330000}"/>
    <cellStyle name="Entrada 2 4 3 8" xfId="16347" xr:uid="{00000000-0005-0000-0000-000001330000}"/>
    <cellStyle name="Entrada 2 4 3 8 2" xfId="16348" xr:uid="{00000000-0005-0000-0000-000002330000}"/>
    <cellStyle name="Entrada 2 4 3 9" xfId="16349" xr:uid="{00000000-0005-0000-0000-000003330000}"/>
    <cellStyle name="Entrada 2 4 4" xfId="16350" xr:uid="{00000000-0005-0000-0000-000004330000}"/>
    <cellStyle name="Entrada 2 4 4 2" xfId="16351" xr:uid="{00000000-0005-0000-0000-000005330000}"/>
    <cellStyle name="Entrada 2 4 5" xfId="16352" xr:uid="{00000000-0005-0000-0000-000006330000}"/>
    <cellStyle name="Entrada 2 4 5 2" xfId="16353" xr:uid="{00000000-0005-0000-0000-000007330000}"/>
    <cellStyle name="Entrada 2 4 6" xfId="16354" xr:uid="{00000000-0005-0000-0000-000008330000}"/>
    <cellStyle name="Entrada 2 4 6 2" xfId="16355" xr:uid="{00000000-0005-0000-0000-000009330000}"/>
    <cellStyle name="Entrada 2 4 7" xfId="16356" xr:uid="{00000000-0005-0000-0000-00000A330000}"/>
    <cellStyle name="Entrada 2 4 7 2" xfId="16357" xr:uid="{00000000-0005-0000-0000-00000B330000}"/>
    <cellStyle name="Entrada 2 4 8" xfId="16358" xr:uid="{00000000-0005-0000-0000-00000C330000}"/>
    <cellStyle name="Entrada 2 5" xfId="16359" xr:uid="{00000000-0005-0000-0000-00000D330000}"/>
    <cellStyle name="Entrada 2 5 2" xfId="16360" xr:uid="{00000000-0005-0000-0000-00000E330000}"/>
    <cellStyle name="Entrada 2 5 2 2" xfId="16361" xr:uid="{00000000-0005-0000-0000-00000F330000}"/>
    <cellStyle name="Entrada 2 5 2 2 2" xfId="16362" xr:uid="{00000000-0005-0000-0000-000010330000}"/>
    <cellStyle name="Entrada 2 5 2 2 2 2" xfId="16363" xr:uid="{00000000-0005-0000-0000-000011330000}"/>
    <cellStyle name="Entrada 2 5 2 2 2 2 2" xfId="16364" xr:uid="{00000000-0005-0000-0000-000012330000}"/>
    <cellStyle name="Entrada 2 5 2 2 2 2 2 2" xfId="16365" xr:uid="{00000000-0005-0000-0000-000013330000}"/>
    <cellStyle name="Entrada 2 5 2 2 2 2 2 2 2" xfId="16366" xr:uid="{00000000-0005-0000-0000-000014330000}"/>
    <cellStyle name="Entrada 2 5 2 2 2 2 2 3" xfId="16367" xr:uid="{00000000-0005-0000-0000-000015330000}"/>
    <cellStyle name="Entrada 2 5 2 2 2 2 3" xfId="16368" xr:uid="{00000000-0005-0000-0000-000016330000}"/>
    <cellStyle name="Entrada 2 5 2 2 2 2 3 2" xfId="16369" xr:uid="{00000000-0005-0000-0000-000017330000}"/>
    <cellStyle name="Entrada 2 5 2 2 2 2 4" xfId="16370" xr:uid="{00000000-0005-0000-0000-000018330000}"/>
    <cellStyle name="Entrada 2 5 2 2 2 2 4 2" xfId="16371" xr:uid="{00000000-0005-0000-0000-000019330000}"/>
    <cellStyle name="Entrada 2 5 2 2 2 2 5" xfId="16372" xr:uid="{00000000-0005-0000-0000-00001A330000}"/>
    <cellStyle name="Entrada 2 5 2 2 2 3" xfId="16373" xr:uid="{00000000-0005-0000-0000-00001B330000}"/>
    <cellStyle name="Entrada 2 5 2 2 2 3 2" xfId="16374" xr:uid="{00000000-0005-0000-0000-00001C330000}"/>
    <cellStyle name="Entrada 2 5 2 2 2 3 2 2" xfId="16375" xr:uid="{00000000-0005-0000-0000-00001D330000}"/>
    <cellStyle name="Entrada 2 5 2 2 2 3 3" xfId="16376" xr:uid="{00000000-0005-0000-0000-00001E330000}"/>
    <cellStyle name="Entrada 2 5 2 2 2 4" xfId="16377" xr:uid="{00000000-0005-0000-0000-00001F330000}"/>
    <cellStyle name="Entrada 2 5 2 2 2 4 2" xfId="16378" xr:uid="{00000000-0005-0000-0000-000020330000}"/>
    <cellStyle name="Entrada 2 5 2 2 2 5" xfId="16379" xr:uid="{00000000-0005-0000-0000-000021330000}"/>
    <cellStyle name="Entrada 2 5 2 2 2 5 2" xfId="16380" xr:uid="{00000000-0005-0000-0000-000022330000}"/>
    <cellStyle name="Entrada 2 5 2 2 2 6" xfId="16381" xr:uid="{00000000-0005-0000-0000-000023330000}"/>
    <cellStyle name="Entrada 2 5 2 2 3" xfId="16382" xr:uid="{00000000-0005-0000-0000-000024330000}"/>
    <cellStyle name="Entrada 2 5 2 2 3 2" xfId="16383" xr:uid="{00000000-0005-0000-0000-000025330000}"/>
    <cellStyle name="Entrada 2 5 2 2 3 2 2" xfId="16384" xr:uid="{00000000-0005-0000-0000-000026330000}"/>
    <cellStyle name="Entrada 2 5 2 2 3 2 2 2" xfId="16385" xr:uid="{00000000-0005-0000-0000-000027330000}"/>
    <cellStyle name="Entrada 2 5 2 2 3 2 2 2 2" xfId="16386" xr:uid="{00000000-0005-0000-0000-000028330000}"/>
    <cellStyle name="Entrada 2 5 2 2 3 2 2 3" xfId="16387" xr:uid="{00000000-0005-0000-0000-000029330000}"/>
    <cellStyle name="Entrada 2 5 2 2 3 2 3" xfId="16388" xr:uid="{00000000-0005-0000-0000-00002A330000}"/>
    <cellStyle name="Entrada 2 5 2 2 3 2 3 2" xfId="16389" xr:uid="{00000000-0005-0000-0000-00002B330000}"/>
    <cellStyle name="Entrada 2 5 2 2 3 2 4" xfId="16390" xr:uid="{00000000-0005-0000-0000-00002C330000}"/>
    <cellStyle name="Entrada 2 5 2 2 3 2 4 2" xfId="16391" xr:uid="{00000000-0005-0000-0000-00002D330000}"/>
    <cellStyle name="Entrada 2 5 2 2 3 2 5" xfId="16392" xr:uid="{00000000-0005-0000-0000-00002E330000}"/>
    <cellStyle name="Entrada 2 5 2 2 3 3" xfId="16393" xr:uid="{00000000-0005-0000-0000-00002F330000}"/>
    <cellStyle name="Entrada 2 5 2 2 3 3 2" xfId="16394" xr:uid="{00000000-0005-0000-0000-000030330000}"/>
    <cellStyle name="Entrada 2 5 2 2 3 3 2 2" xfId="16395" xr:uid="{00000000-0005-0000-0000-000031330000}"/>
    <cellStyle name="Entrada 2 5 2 2 3 3 3" xfId="16396" xr:uid="{00000000-0005-0000-0000-000032330000}"/>
    <cellStyle name="Entrada 2 5 2 2 3 4" xfId="16397" xr:uid="{00000000-0005-0000-0000-000033330000}"/>
    <cellStyle name="Entrada 2 5 2 2 3 4 2" xfId="16398" xr:uid="{00000000-0005-0000-0000-000034330000}"/>
    <cellStyle name="Entrada 2 5 2 2 3 5" xfId="16399" xr:uid="{00000000-0005-0000-0000-000035330000}"/>
    <cellStyle name="Entrada 2 5 2 2 3 5 2" xfId="16400" xr:uid="{00000000-0005-0000-0000-000036330000}"/>
    <cellStyle name="Entrada 2 5 2 2 3 6" xfId="16401" xr:uid="{00000000-0005-0000-0000-000037330000}"/>
    <cellStyle name="Entrada 2 5 2 2 4" xfId="16402" xr:uid="{00000000-0005-0000-0000-000038330000}"/>
    <cellStyle name="Entrada 2 5 2 2 4 2" xfId="16403" xr:uid="{00000000-0005-0000-0000-000039330000}"/>
    <cellStyle name="Entrada 2 5 2 2 4 2 2" xfId="16404" xr:uid="{00000000-0005-0000-0000-00003A330000}"/>
    <cellStyle name="Entrada 2 5 2 2 4 2 2 2" xfId="16405" xr:uid="{00000000-0005-0000-0000-00003B330000}"/>
    <cellStyle name="Entrada 2 5 2 2 4 2 3" xfId="16406" xr:uid="{00000000-0005-0000-0000-00003C330000}"/>
    <cellStyle name="Entrada 2 5 2 2 4 3" xfId="16407" xr:uid="{00000000-0005-0000-0000-00003D330000}"/>
    <cellStyle name="Entrada 2 5 2 2 4 3 2" xfId="16408" xr:uid="{00000000-0005-0000-0000-00003E330000}"/>
    <cellStyle name="Entrada 2 5 2 2 4 4" xfId="16409" xr:uid="{00000000-0005-0000-0000-00003F330000}"/>
    <cellStyle name="Entrada 2 5 2 2 4 4 2" xfId="16410" xr:uid="{00000000-0005-0000-0000-000040330000}"/>
    <cellStyle name="Entrada 2 5 2 2 4 5" xfId="16411" xr:uid="{00000000-0005-0000-0000-000041330000}"/>
    <cellStyle name="Entrada 2 5 2 2 5" xfId="16412" xr:uid="{00000000-0005-0000-0000-000042330000}"/>
    <cellStyle name="Entrada 2 5 2 2 5 2" xfId="16413" xr:uid="{00000000-0005-0000-0000-000043330000}"/>
    <cellStyle name="Entrada 2 5 2 2 5 2 2" xfId="16414" xr:uid="{00000000-0005-0000-0000-000044330000}"/>
    <cellStyle name="Entrada 2 5 2 2 5 2 2 2" xfId="16415" xr:uid="{00000000-0005-0000-0000-000045330000}"/>
    <cellStyle name="Entrada 2 5 2 2 5 2 3" xfId="16416" xr:uid="{00000000-0005-0000-0000-000046330000}"/>
    <cellStyle name="Entrada 2 5 2 2 5 3" xfId="16417" xr:uid="{00000000-0005-0000-0000-000047330000}"/>
    <cellStyle name="Entrada 2 5 2 2 5 3 2" xfId="16418" xr:uid="{00000000-0005-0000-0000-000048330000}"/>
    <cellStyle name="Entrada 2 5 2 2 5 4" xfId="16419" xr:uid="{00000000-0005-0000-0000-000049330000}"/>
    <cellStyle name="Entrada 2 5 2 2 5 4 2" xfId="16420" xr:uid="{00000000-0005-0000-0000-00004A330000}"/>
    <cellStyle name="Entrada 2 5 2 2 5 5" xfId="16421" xr:uid="{00000000-0005-0000-0000-00004B330000}"/>
    <cellStyle name="Entrada 2 5 2 2 6" xfId="16422" xr:uid="{00000000-0005-0000-0000-00004C330000}"/>
    <cellStyle name="Entrada 2 5 2 2 6 2" xfId="16423" xr:uid="{00000000-0005-0000-0000-00004D330000}"/>
    <cellStyle name="Entrada 2 5 2 2 6 2 2" xfId="16424" xr:uid="{00000000-0005-0000-0000-00004E330000}"/>
    <cellStyle name="Entrada 2 5 2 2 6 3" xfId="16425" xr:uid="{00000000-0005-0000-0000-00004F330000}"/>
    <cellStyle name="Entrada 2 5 2 2 7" xfId="16426" xr:uid="{00000000-0005-0000-0000-000050330000}"/>
    <cellStyle name="Entrada 2 5 2 2 7 2" xfId="16427" xr:uid="{00000000-0005-0000-0000-000051330000}"/>
    <cellStyle name="Entrada 2 5 2 2 8" xfId="16428" xr:uid="{00000000-0005-0000-0000-000052330000}"/>
    <cellStyle name="Entrada 2 5 2 2 8 2" xfId="16429" xr:uid="{00000000-0005-0000-0000-000053330000}"/>
    <cellStyle name="Entrada 2 5 2 2 9" xfId="16430" xr:uid="{00000000-0005-0000-0000-000054330000}"/>
    <cellStyle name="Entrada 2 5 2 3" xfId="16431" xr:uid="{00000000-0005-0000-0000-000055330000}"/>
    <cellStyle name="Entrada 2 5 2 3 2" xfId="16432" xr:uid="{00000000-0005-0000-0000-000056330000}"/>
    <cellStyle name="Entrada 2 5 2 4" xfId="16433" xr:uid="{00000000-0005-0000-0000-000057330000}"/>
    <cellStyle name="Entrada 2 5 2 4 2" xfId="16434" xr:uid="{00000000-0005-0000-0000-000058330000}"/>
    <cellStyle name="Entrada 2 5 2 5" xfId="16435" xr:uid="{00000000-0005-0000-0000-000059330000}"/>
    <cellStyle name="Entrada 2 5 2 5 2" xfId="16436" xr:uid="{00000000-0005-0000-0000-00005A330000}"/>
    <cellStyle name="Entrada 2 5 2 6" xfId="16437" xr:uid="{00000000-0005-0000-0000-00005B330000}"/>
    <cellStyle name="Entrada 2 5 2 6 2" xfId="16438" xr:uid="{00000000-0005-0000-0000-00005C330000}"/>
    <cellStyle name="Entrada 2 5 2 7" xfId="16439" xr:uid="{00000000-0005-0000-0000-00005D330000}"/>
    <cellStyle name="Entrada 2 5 3" xfId="16440" xr:uid="{00000000-0005-0000-0000-00005E330000}"/>
    <cellStyle name="Entrada 2 5 3 2" xfId="16441" xr:uid="{00000000-0005-0000-0000-00005F330000}"/>
    <cellStyle name="Entrada 2 5 3 2 2" xfId="16442" xr:uid="{00000000-0005-0000-0000-000060330000}"/>
    <cellStyle name="Entrada 2 5 3 2 2 2" xfId="16443" xr:uid="{00000000-0005-0000-0000-000061330000}"/>
    <cellStyle name="Entrada 2 5 3 2 2 2 2" xfId="16444" xr:uid="{00000000-0005-0000-0000-000062330000}"/>
    <cellStyle name="Entrada 2 5 3 2 2 2 2 2" xfId="16445" xr:uid="{00000000-0005-0000-0000-000063330000}"/>
    <cellStyle name="Entrada 2 5 3 2 2 2 3" xfId="16446" xr:uid="{00000000-0005-0000-0000-000064330000}"/>
    <cellStyle name="Entrada 2 5 3 2 2 3" xfId="16447" xr:uid="{00000000-0005-0000-0000-000065330000}"/>
    <cellStyle name="Entrada 2 5 3 2 2 3 2" xfId="16448" xr:uid="{00000000-0005-0000-0000-000066330000}"/>
    <cellStyle name="Entrada 2 5 3 2 2 4" xfId="16449" xr:uid="{00000000-0005-0000-0000-000067330000}"/>
    <cellStyle name="Entrada 2 5 3 2 2 4 2" xfId="16450" xr:uid="{00000000-0005-0000-0000-000068330000}"/>
    <cellStyle name="Entrada 2 5 3 2 2 5" xfId="16451" xr:uid="{00000000-0005-0000-0000-000069330000}"/>
    <cellStyle name="Entrada 2 5 3 2 3" xfId="16452" xr:uid="{00000000-0005-0000-0000-00006A330000}"/>
    <cellStyle name="Entrada 2 5 3 2 3 2" xfId="16453" xr:uid="{00000000-0005-0000-0000-00006B330000}"/>
    <cellStyle name="Entrada 2 5 3 2 3 2 2" xfId="16454" xr:uid="{00000000-0005-0000-0000-00006C330000}"/>
    <cellStyle name="Entrada 2 5 3 2 3 3" xfId="16455" xr:uid="{00000000-0005-0000-0000-00006D330000}"/>
    <cellStyle name="Entrada 2 5 3 2 4" xfId="16456" xr:uid="{00000000-0005-0000-0000-00006E330000}"/>
    <cellStyle name="Entrada 2 5 3 2 4 2" xfId="16457" xr:uid="{00000000-0005-0000-0000-00006F330000}"/>
    <cellStyle name="Entrada 2 5 3 2 5" xfId="16458" xr:uid="{00000000-0005-0000-0000-000070330000}"/>
    <cellStyle name="Entrada 2 5 3 2 5 2" xfId="16459" xr:uid="{00000000-0005-0000-0000-000071330000}"/>
    <cellStyle name="Entrada 2 5 3 2 6" xfId="16460" xr:uid="{00000000-0005-0000-0000-000072330000}"/>
    <cellStyle name="Entrada 2 5 3 3" xfId="16461" xr:uid="{00000000-0005-0000-0000-000073330000}"/>
    <cellStyle name="Entrada 2 5 3 3 2" xfId="16462" xr:uid="{00000000-0005-0000-0000-000074330000}"/>
    <cellStyle name="Entrada 2 5 3 3 2 2" xfId="16463" xr:uid="{00000000-0005-0000-0000-000075330000}"/>
    <cellStyle name="Entrada 2 5 3 3 2 2 2" xfId="16464" xr:uid="{00000000-0005-0000-0000-000076330000}"/>
    <cellStyle name="Entrada 2 5 3 3 2 2 2 2" xfId="16465" xr:uid="{00000000-0005-0000-0000-000077330000}"/>
    <cellStyle name="Entrada 2 5 3 3 2 2 3" xfId="16466" xr:uid="{00000000-0005-0000-0000-000078330000}"/>
    <cellStyle name="Entrada 2 5 3 3 2 3" xfId="16467" xr:uid="{00000000-0005-0000-0000-000079330000}"/>
    <cellStyle name="Entrada 2 5 3 3 2 3 2" xfId="16468" xr:uid="{00000000-0005-0000-0000-00007A330000}"/>
    <cellStyle name="Entrada 2 5 3 3 2 4" xfId="16469" xr:uid="{00000000-0005-0000-0000-00007B330000}"/>
    <cellStyle name="Entrada 2 5 3 3 2 4 2" xfId="16470" xr:uid="{00000000-0005-0000-0000-00007C330000}"/>
    <cellStyle name="Entrada 2 5 3 3 2 5" xfId="16471" xr:uid="{00000000-0005-0000-0000-00007D330000}"/>
    <cellStyle name="Entrada 2 5 3 3 3" xfId="16472" xr:uid="{00000000-0005-0000-0000-00007E330000}"/>
    <cellStyle name="Entrada 2 5 3 3 3 2" xfId="16473" xr:uid="{00000000-0005-0000-0000-00007F330000}"/>
    <cellStyle name="Entrada 2 5 3 3 3 2 2" xfId="16474" xr:uid="{00000000-0005-0000-0000-000080330000}"/>
    <cellStyle name="Entrada 2 5 3 3 3 3" xfId="16475" xr:uid="{00000000-0005-0000-0000-000081330000}"/>
    <cellStyle name="Entrada 2 5 3 3 4" xfId="16476" xr:uid="{00000000-0005-0000-0000-000082330000}"/>
    <cellStyle name="Entrada 2 5 3 3 4 2" xfId="16477" xr:uid="{00000000-0005-0000-0000-000083330000}"/>
    <cellStyle name="Entrada 2 5 3 3 5" xfId="16478" xr:uid="{00000000-0005-0000-0000-000084330000}"/>
    <cellStyle name="Entrada 2 5 3 3 5 2" xfId="16479" xr:uid="{00000000-0005-0000-0000-000085330000}"/>
    <cellStyle name="Entrada 2 5 3 3 6" xfId="16480" xr:uid="{00000000-0005-0000-0000-000086330000}"/>
    <cellStyle name="Entrada 2 5 3 4" xfId="16481" xr:uid="{00000000-0005-0000-0000-000087330000}"/>
    <cellStyle name="Entrada 2 5 3 4 2" xfId="16482" xr:uid="{00000000-0005-0000-0000-000088330000}"/>
    <cellStyle name="Entrada 2 5 3 4 2 2" xfId="16483" xr:uid="{00000000-0005-0000-0000-000089330000}"/>
    <cellStyle name="Entrada 2 5 3 4 2 2 2" xfId="16484" xr:uid="{00000000-0005-0000-0000-00008A330000}"/>
    <cellStyle name="Entrada 2 5 3 4 2 3" xfId="16485" xr:uid="{00000000-0005-0000-0000-00008B330000}"/>
    <cellStyle name="Entrada 2 5 3 4 3" xfId="16486" xr:uid="{00000000-0005-0000-0000-00008C330000}"/>
    <cellStyle name="Entrada 2 5 3 4 3 2" xfId="16487" xr:uid="{00000000-0005-0000-0000-00008D330000}"/>
    <cellStyle name="Entrada 2 5 3 4 4" xfId="16488" xr:uid="{00000000-0005-0000-0000-00008E330000}"/>
    <cellStyle name="Entrada 2 5 3 4 4 2" xfId="16489" xr:uid="{00000000-0005-0000-0000-00008F330000}"/>
    <cellStyle name="Entrada 2 5 3 4 5" xfId="16490" xr:uid="{00000000-0005-0000-0000-000090330000}"/>
    <cellStyle name="Entrada 2 5 3 5" xfId="16491" xr:uid="{00000000-0005-0000-0000-000091330000}"/>
    <cellStyle name="Entrada 2 5 3 5 2" xfId="16492" xr:uid="{00000000-0005-0000-0000-000092330000}"/>
    <cellStyle name="Entrada 2 5 3 5 2 2" xfId="16493" xr:uid="{00000000-0005-0000-0000-000093330000}"/>
    <cellStyle name="Entrada 2 5 3 5 2 2 2" xfId="16494" xr:uid="{00000000-0005-0000-0000-000094330000}"/>
    <cellStyle name="Entrada 2 5 3 5 2 3" xfId="16495" xr:uid="{00000000-0005-0000-0000-000095330000}"/>
    <cellStyle name="Entrada 2 5 3 5 3" xfId="16496" xr:uid="{00000000-0005-0000-0000-000096330000}"/>
    <cellStyle name="Entrada 2 5 3 5 3 2" xfId="16497" xr:uid="{00000000-0005-0000-0000-000097330000}"/>
    <cellStyle name="Entrada 2 5 3 5 4" xfId="16498" xr:uid="{00000000-0005-0000-0000-000098330000}"/>
    <cellStyle name="Entrada 2 5 3 5 4 2" xfId="16499" xr:uid="{00000000-0005-0000-0000-000099330000}"/>
    <cellStyle name="Entrada 2 5 3 5 5" xfId="16500" xr:uid="{00000000-0005-0000-0000-00009A330000}"/>
    <cellStyle name="Entrada 2 5 3 6" xfId="16501" xr:uid="{00000000-0005-0000-0000-00009B330000}"/>
    <cellStyle name="Entrada 2 5 3 6 2" xfId="16502" xr:uid="{00000000-0005-0000-0000-00009C330000}"/>
    <cellStyle name="Entrada 2 5 3 6 2 2" xfId="16503" xr:uid="{00000000-0005-0000-0000-00009D330000}"/>
    <cellStyle name="Entrada 2 5 3 6 3" xfId="16504" xr:uid="{00000000-0005-0000-0000-00009E330000}"/>
    <cellStyle name="Entrada 2 5 3 7" xfId="16505" xr:uid="{00000000-0005-0000-0000-00009F330000}"/>
    <cellStyle name="Entrada 2 5 3 7 2" xfId="16506" xr:uid="{00000000-0005-0000-0000-0000A0330000}"/>
    <cellStyle name="Entrada 2 5 3 8" xfId="16507" xr:uid="{00000000-0005-0000-0000-0000A1330000}"/>
    <cellStyle name="Entrada 2 5 3 8 2" xfId="16508" xr:uid="{00000000-0005-0000-0000-0000A2330000}"/>
    <cellStyle name="Entrada 2 5 3 9" xfId="16509" xr:uid="{00000000-0005-0000-0000-0000A3330000}"/>
    <cellStyle name="Entrada 2 5 4" xfId="16510" xr:uid="{00000000-0005-0000-0000-0000A4330000}"/>
    <cellStyle name="Entrada 2 5 4 2" xfId="16511" xr:uid="{00000000-0005-0000-0000-0000A5330000}"/>
    <cellStyle name="Entrada 2 5 5" xfId="16512" xr:uid="{00000000-0005-0000-0000-0000A6330000}"/>
    <cellStyle name="Entrada 2 5 5 2" xfId="16513" xr:uid="{00000000-0005-0000-0000-0000A7330000}"/>
    <cellStyle name="Entrada 2 5 6" xfId="16514" xr:uid="{00000000-0005-0000-0000-0000A8330000}"/>
    <cellStyle name="Entrada 2 5 6 2" xfId="16515" xr:uid="{00000000-0005-0000-0000-0000A9330000}"/>
    <cellStyle name="Entrada 2 5 7" xfId="16516" xr:uid="{00000000-0005-0000-0000-0000AA330000}"/>
    <cellStyle name="Entrada 2 6" xfId="16517" xr:uid="{00000000-0005-0000-0000-0000AB330000}"/>
    <cellStyle name="Entrada 2 6 2" xfId="16518" xr:uid="{00000000-0005-0000-0000-0000AC330000}"/>
    <cellStyle name="Entrada 2 7" xfId="16519" xr:uid="{00000000-0005-0000-0000-0000AD330000}"/>
    <cellStyle name="Entrada 2 8" xfId="14466" xr:uid="{00000000-0005-0000-0000-0000AE330000}"/>
    <cellStyle name="Entrada 3" xfId="565" xr:uid="{00000000-0005-0000-0000-0000AF330000}"/>
    <cellStyle name="Entrada 3 2" xfId="1813" xr:uid="{00000000-0005-0000-0000-0000B0330000}"/>
    <cellStyle name="Entrada 3 3" xfId="3924" xr:uid="{00000000-0005-0000-0000-0000B1330000}"/>
    <cellStyle name="Entrada 4" xfId="2040" xr:uid="{00000000-0005-0000-0000-0000B2330000}"/>
    <cellStyle name="Entrada 4 2" xfId="16520" xr:uid="{00000000-0005-0000-0000-0000B3330000}"/>
    <cellStyle name="Entrada 5" xfId="2215" xr:uid="{00000000-0005-0000-0000-0000B4330000}"/>
    <cellStyle name="Entrada 5 2" xfId="16521" xr:uid="{00000000-0005-0000-0000-0000B5330000}"/>
    <cellStyle name="Entrada 6" xfId="2405" xr:uid="{00000000-0005-0000-0000-0000B6330000}"/>
    <cellStyle name="Estilo 1" xfId="16522" xr:uid="{00000000-0005-0000-0000-0000B7330000}"/>
    <cellStyle name="Estilo 1 2" xfId="16523" xr:uid="{00000000-0005-0000-0000-0000B8330000}"/>
    <cellStyle name="Estilo 1 2 2" xfId="16524" xr:uid="{00000000-0005-0000-0000-0000B9330000}"/>
    <cellStyle name="Estilo 1 2 3" xfId="16525" xr:uid="{00000000-0005-0000-0000-0000BA330000}"/>
    <cellStyle name="Estilo 1 3" xfId="16526" xr:uid="{00000000-0005-0000-0000-0000BB330000}"/>
    <cellStyle name="Estilo 1 4" xfId="16527" xr:uid="{00000000-0005-0000-0000-0000BC330000}"/>
    <cellStyle name="Estilo 1_Rod Ramos_CRI 476_Fluxo Financeiro_20100917 v1" xfId="16528" xr:uid="{00000000-0005-0000-0000-0000BD330000}"/>
    <cellStyle name="Estilo 2" xfId="16529" xr:uid="{00000000-0005-0000-0000-0000BE330000}"/>
    <cellStyle name="Estilo 2 2" xfId="16530" xr:uid="{00000000-0005-0000-0000-0000BF330000}"/>
    <cellStyle name="Estilo 2 2 2" xfId="16531" xr:uid="{00000000-0005-0000-0000-0000C0330000}"/>
    <cellStyle name="Estilo 2 2 3" xfId="16532" xr:uid="{00000000-0005-0000-0000-0000C1330000}"/>
    <cellStyle name="Estilo 2 3" xfId="16533" xr:uid="{00000000-0005-0000-0000-0000C2330000}"/>
    <cellStyle name="Estilo 2 4" xfId="16534" xr:uid="{00000000-0005-0000-0000-0000C3330000}"/>
    <cellStyle name="Euro" xfId="566" xr:uid="{00000000-0005-0000-0000-0000C4330000}"/>
    <cellStyle name="Euro 10" xfId="567" xr:uid="{00000000-0005-0000-0000-0000C5330000}"/>
    <cellStyle name="Euro 10 2" xfId="568" xr:uid="{00000000-0005-0000-0000-0000C6330000}"/>
    <cellStyle name="Euro 11" xfId="569" xr:uid="{00000000-0005-0000-0000-0000C7330000}"/>
    <cellStyle name="Euro 11 2" xfId="570" xr:uid="{00000000-0005-0000-0000-0000C8330000}"/>
    <cellStyle name="Euro 12" xfId="571" xr:uid="{00000000-0005-0000-0000-0000C9330000}"/>
    <cellStyle name="Euro 12 2" xfId="572" xr:uid="{00000000-0005-0000-0000-0000CA330000}"/>
    <cellStyle name="Euro 13" xfId="573" xr:uid="{00000000-0005-0000-0000-0000CB330000}"/>
    <cellStyle name="Euro 13 2" xfId="574" xr:uid="{00000000-0005-0000-0000-0000CC330000}"/>
    <cellStyle name="Euro 13 3" xfId="1814" xr:uid="{00000000-0005-0000-0000-0000CD330000}"/>
    <cellStyle name="Euro 14" xfId="575" xr:uid="{00000000-0005-0000-0000-0000CE330000}"/>
    <cellStyle name="Euro 14 2" xfId="576" xr:uid="{00000000-0005-0000-0000-0000CF330000}"/>
    <cellStyle name="Euro 15" xfId="577" xr:uid="{00000000-0005-0000-0000-0000D0330000}"/>
    <cellStyle name="Euro 15 2" xfId="578" xr:uid="{00000000-0005-0000-0000-0000D1330000}"/>
    <cellStyle name="Euro 16" xfId="579" xr:uid="{00000000-0005-0000-0000-0000D2330000}"/>
    <cellStyle name="Euro 16 2" xfId="580" xr:uid="{00000000-0005-0000-0000-0000D3330000}"/>
    <cellStyle name="Euro 17" xfId="581" xr:uid="{00000000-0005-0000-0000-0000D4330000}"/>
    <cellStyle name="Euro 17 2" xfId="582" xr:uid="{00000000-0005-0000-0000-0000D5330000}"/>
    <cellStyle name="Euro 18" xfId="583" xr:uid="{00000000-0005-0000-0000-0000D6330000}"/>
    <cellStyle name="Euro 18 2" xfId="584" xr:uid="{00000000-0005-0000-0000-0000D7330000}"/>
    <cellStyle name="Euro 19" xfId="585" xr:uid="{00000000-0005-0000-0000-0000D8330000}"/>
    <cellStyle name="Euro 2" xfId="586" xr:uid="{00000000-0005-0000-0000-0000D9330000}"/>
    <cellStyle name="Euro 2 2" xfId="587" xr:uid="{00000000-0005-0000-0000-0000DA330000}"/>
    <cellStyle name="Euro 2 2 2" xfId="16538" xr:uid="{00000000-0005-0000-0000-0000DB330000}"/>
    <cellStyle name="Euro 2 2 3" xfId="16539" xr:uid="{00000000-0005-0000-0000-0000DC330000}"/>
    <cellStyle name="Euro 2 2 4" xfId="16537" xr:uid="{00000000-0005-0000-0000-0000DD330000}"/>
    <cellStyle name="Euro 2 3" xfId="588" xr:uid="{00000000-0005-0000-0000-0000DE330000}"/>
    <cellStyle name="Euro 2 3 2" xfId="16540" xr:uid="{00000000-0005-0000-0000-0000DF330000}"/>
    <cellStyle name="Euro 2 4" xfId="589" xr:uid="{00000000-0005-0000-0000-0000E0330000}"/>
    <cellStyle name="Euro 2 4 2" xfId="16541" xr:uid="{00000000-0005-0000-0000-0000E1330000}"/>
    <cellStyle name="Euro 2 5" xfId="16536" xr:uid="{00000000-0005-0000-0000-0000E2330000}"/>
    <cellStyle name="Euro 20" xfId="590" xr:uid="{00000000-0005-0000-0000-0000E3330000}"/>
    <cellStyle name="Euro 20 2" xfId="591" xr:uid="{00000000-0005-0000-0000-0000E4330000}"/>
    <cellStyle name="Euro 20 3" xfId="592" xr:uid="{00000000-0005-0000-0000-0000E5330000}"/>
    <cellStyle name="Euro 21" xfId="593" xr:uid="{00000000-0005-0000-0000-0000E6330000}"/>
    <cellStyle name="Euro 21 2" xfId="1815" xr:uid="{00000000-0005-0000-0000-0000E7330000}"/>
    <cellStyle name="Euro 22" xfId="594" xr:uid="{00000000-0005-0000-0000-0000E8330000}"/>
    <cellStyle name="Euro 22 2" xfId="1816" xr:uid="{00000000-0005-0000-0000-0000E9330000}"/>
    <cellStyle name="Euro 23" xfId="595" xr:uid="{00000000-0005-0000-0000-0000EA330000}"/>
    <cellStyle name="Euro 23 2" xfId="596" xr:uid="{00000000-0005-0000-0000-0000EB330000}"/>
    <cellStyle name="Euro 24" xfId="597" xr:uid="{00000000-0005-0000-0000-0000EC330000}"/>
    <cellStyle name="Euro 25" xfId="598" xr:uid="{00000000-0005-0000-0000-0000ED330000}"/>
    <cellStyle name="Euro 26" xfId="599" xr:uid="{00000000-0005-0000-0000-0000EE330000}"/>
    <cellStyle name="Euro 27" xfId="600" xr:uid="{00000000-0005-0000-0000-0000EF330000}"/>
    <cellStyle name="Euro 28" xfId="601" xr:uid="{00000000-0005-0000-0000-0000F0330000}"/>
    <cellStyle name="Euro 29" xfId="602" xr:uid="{00000000-0005-0000-0000-0000F1330000}"/>
    <cellStyle name="Euro 3" xfId="603" xr:uid="{00000000-0005-0000-0000-0000F2330000}"/>
    <cellStyle name="Euro 3 2" xfId="16543" xr:uid="{00000000-0005-0000-0000-0000F3330000}"/>
    <cellStyle name="Euro 3 3" xfId="16544" xr:uid="{00000000-0005-0000-0000-0000F4330000}"/>
    <cellStyle name="Euro 3 4" xfId="16542" xr:uid="{00000000-0005-0000-0000-0000F5330000}"/>
    <cellStyle name="Euro 30" xfId="604" xr:uid="{00000000-0005-0000-0000-0000F6330000}"/>
    <cellStyle name="Euro 31" xfId="605" xr:uid="{00000000-0005-0000-0000-0000F7330000}"/>
    <cellStyle name="Euro 32" xfId="606" xr:uid="{00000000-0005-0000-0000-0000F8330000}"/>
    <cellStyle name="Euro 33" xfId="607" xr:uid="{00000000-0005-0000-0000-0000F9330000}"/>
    <cellStyle name="Euro 34" xfId="608" xr:uid="{00000000-0005-0000-0000-0000FA330000}"/>
    <cellStyle name="Euro 35" xfId="16535" xr:uid="{00000000-0005-0000-0000-0000FB330000}"/>
    <cellStyle name="Euro 4" xfId="609" xr:uid="{00000000-0005-0000-0000-0000FC330000}"/>
    <cellStyle name="Euro 4 10" xfId="610" xr:uid="{00000000-0005-0000-0000-0000FD330000}"/>
    <cellStyle name="Euro 4 10 2" xfId="611" xr:uid="{00000000-0005-0000-0000-0000FE330000}"/>
    <cellStyle name="Euro 4 11" xfId="612" xr:uid="{00000000-0005-0000-0000-0000FF330000}"/>
    <cellStyle name="Euro 4 11 2" xfId="613" xr:uid="{00000000-0005-0000-0000-000000340000}"/>
    <cellStyle name="Euro 4 12" xfId="614" xr:uid="{00000000-0005-0000-0000-000001340000}"/>
    <cellStyle name="Euro 4 12 2" xfId="615" xr:uid="{00000000-0005-0000-0000-000002340000}"/>
    <cellStyle name="Euro 4 13" xfId="616" xr:uid="{00000000-0005-0000-0000-000003340000}"/>
    <cellStyle name="Euro 4 13 2" xfId="617" xr:uid="{00000000-0005-0000-0000-000004340000}"/>
    <cellStyle name="Euro 4 14" xfId="16545" xr:uid="{00000000-0005-0000-0000-000005340000}"/>
    <cellStyle name="Euro 4 2" xfId="618" xr:uid="{00000000-0005-0000-0000-000006340000}"/>
    <cellStyle name="Euro 4 2 10" xfId="619" xr:uid="{00000000-0005-0000-0000-000007340000}"/>
    <cellStyle name="Euro 4 2 10 2" xfId="620" xr:uid="{00000000-0005-0000-0000-000008340000}"/>
    <cellStyle name="Euro 4 2 11" xfId="621" xr:uid="{00000000-0005-0000-0000-000009340000}"/>
    <cellStyle name="Euro 4 2 11 2" xfId="622" xr:uid="{00000000-0005-0000-0000-00000A340000}"/>
    <cellStyle name="Euro 4 2 12" xfId="623" xr:uid="{00000000-0005-0000-0000-00000B340000}"/>
    <cellStyle name="Euro 4 2 12 2" xfId="624" xr:uid="{00000000-0005-0000-0000-00000C340000}"/>
    <cellStyle name="Euro 4 2 2" xfId="625" xr:uid="{00000000-0005-0000-0000-00000D340000}"/>
    <cellStyle name="Euro 4 2 2 2" xfId="626" xr:uid="{00000000-0005-0000-0000-00000E340000}"/>
    <cellStyle name="Euro 4 2 3" xfId="627" xr:uid="{00000000-0005-0000-0000-00000F340000}"/>
    <cellStyle name="Euro 4 2 4" xfId="628" xr:uid="{00000000-0005-0000-0000-000010340000}"/>
    <cellStyle name="Euro 4 2 4 2" xfId="629" xr:uid="{00000000-0005-0000-0000-000011340000}"/>
    <cellStyle name="Euro 4 2 5" xfId="630" xr:uid="{00000000-0005-0000-0000-000012340000}"/>
    <cellStyle name="Euro 4 2 5 2" xfId="631" xr:uid="{00000000-0005-0000-0000-000013340000}"/>
    <cellStyle name="Euro 4 2 6" xfId="632" xr:uid="{00000000-0005-0000-0000-000014340000}"/>
    <cellStyle name="Euro 4 2 6 2" xfId="633" xr:uid="{00000000-0005-0000-0000-000015340000}"/>
    <cellStyle name="Euro 4 2 7" xfId="634" xr:uid="{00000000-0005-0000-0000-000016340000}"/>
    <cellStyle name="Euro 4 2 7 2" xfId="635" xr:uid="{00000000-0005-0000-0000-000017340000}"/>
    <cellStyle name="Euro 4 2 8" xfId="636" xr:uid="{00000000-0005-0000-0000-000018340000}"/>
    <cellStyle name="Euro 4 2 8 2" xfId="637" xr:uid="{00000000-0005-0000-0000-000019340000}"/>
    <cellStyle name="Euro 4 2 9" xfId="638" xr:uid="{00000000-0005-0000-0000-00001A340000}"/>
    <cellStyle name="Euro 4 2 9 2" xfId="639" xr:uid="{00000000-0005-0000-0000-00001B340000}"/>
    <cellStyle name="Euro 4 3" xfId="640" xr:uid="{00000000-0005-0000-0000-00001C340000}"/>
    <cellStyle name="Euro 4 3 2" xfId="16546" xr:uid="{00000000-0005-0000-0000-00001D340000}"/>
    <cellStyle name="Euro 4 4" xfId="641" xr:uid="{00000000-0005-0000-0000-00001E340000}"/>
    <cellStyle name="Euro 4 4 2" xfId="642" xr:uid="{00000000-0005-0000-0000-00001F340000}"/>
    <cellStyle name="Euro 4 5" xfId="643" xr:uid="{00000000-0005-0000-0000-000020340000}"/>
    <cellStyle name="Euro 4 5 2" xfId="644" xr:uid="{00000000-0005-0000-0000-000021340000}"/>
    <cellStyle name="Euro 4 6" xfId="645" xr:uid="{00000000-0005-0000-0000-000022340000}"/>
    <cellStyle name="Euro 4 6 2" xfId="646" xr:uid="{00000000-0005-0000-0000-000023340000}"/>
    <cellStyle name="Euro 4 7" xfId="647" xr:uid="{00000000-0005-0000-0000-000024340000}"/>
    <cellStyle name="Euro 4 7 2" xfId="648" xr:uid="{00000000-0005-0000-0000-000025340000}"/>
    <cellStyle name="Euro 4 8" xfId="649" xr:uid="{00000000-0005-0000-0000-000026340000}"/>
    <cellStyle name="Euro 4 8 2" xfId="650" xr:uid="{00000000-0005-0000-0000-000027340000}"/>
    <cellStyle name="Euro 4 9" xfId="651" xr:uid="{00000000-0005-0000-0000-000028340000}"/>
    <cellStyle name="Euro 4 9 2" xfId="652" xr:uid="{00000000-0005-0000-0000-000029340000}"/>
    <cellStyle name="Euro 5" xfId="653" xr:uid="{00000000-0005-0000-0000-00002A340000}"/>
    <cellStyle name="Euro 5 2" xfId="16548" xr:uid="{00000000-0005-0000-0000-00002B340000}"/>
    <cellStyle name="Euro 5 3" xfId="16549" xr:uid="{00000000-0005-0000-0000-00002C340000}"/>
    <cellStyle name="Euro 5 4" xfId="16547" xr:uid="{00000000-0005-0000-0000-00002D340000}"/>
    <cellStyle name="Euro 6" xfId="654" xr:uid="{00000000-0005-0000-0000-00002E340000}"/>
    <cellStyle name="Euro 6 10" xfId="655" xr:uid="{00000000-0005-0000-0000-00002F340000}"/>
    <cellStyle name="Euro 6 10 2" xfId="656" xr:uid="{00000000-0005-0000-0000-000030340000}"/>
    <cellStyle name="Euro 6 11" xfId="657" xr:uid="{00000000-0005-0000-0000-000031340000}"/>
    <cellStyle name="Euro 6 11 2" xfId="658" xr:uid="{00000000-0005-0000-0000-000032340000}"/>
    <cellStyle name="Euro 6 12" xfId="659" xr:uid="{00000000-0005-0000-0000-000033340000}"/>
    <cellStyle name="Euro 6 12 2" xfId="660" xr:uid="{00000000-0005-0000-0000-000034340000}"/>
    <cellStyle name="Euro 6 13" xfId="16550" xr:uid="{00000000-0005-0000-0000-000035340000}"/>
    <cellStyle name="Euro 6 2" xfId="661" xr:uid="{00000000-0005-0000-0000-000036340000}"/>
    <cellStyle name="Euro 6 2 2" xfId="662" xr:uid="{00000000-0005-0000-0000-000037340000}"/>
    <cellStyle name="Euro 6 3" xfId="663" xr:uid="{00000000-0005-0000-0000-000038340000}"/>
    <cellStyle name="Euro 6 3 2" xfId="16551" xr:uid="{00000000-0005-0000-0000-000039340000}"/>
    <cellStyle name="Euro 6 4" xfId="664" xr:uid="{00000000-0005-0000-0000-00003A340000}"/>
    <cellStyle name="Euro 6 4 2" xfId="665" xr:uid="{00000000-0005-0000-0000-00003B340000}"/>
    <cellStyle name="Euro 6 5" xfId="666" xr:uid="{00000000-0005-0000-0000-00003C340000}"/>
    <cellStyle name="Euro 6 5 2" xfId="667" xr:uid="{00000000-0005-0000-0000-00003D340000}"/>
    <cellStyle name="Euro 6 6" xfId="668" xr:uid="{00000000-0005-0000-0000-00003E340000}"/>
    <cellStyle name="Euro 6 6 2" xfId="669" xr:uid="{00000000-0005-0000-0000-00003F340000}"/>
    <cellStyle name="Euro 6 7" xfId="670" xr:uid="{00000000-0005-0000-0000-000040340000}"/>
    <cellStyle name="Euro 6 7 2" xfId="671" xr:uid="{00000000-0005-0000-0000-000041340000}"/>
    <cellStyle name="Euro 6 8" xfId="672" xr:uid="{00000000-0005-0000-0000-000042340000}"/>
    <cellStyle name="Euro 6 8 2" xfId="673" xr:uid="{00000000-0005-0000-0000-000043340000}"/>
    <cellStyle name="Euro 6 9" xfId="674" xr:uid="{00000000-0005-0000-0000-000044340000}"/>
    <cellStyle name="Euro 6 9 2" xfId="675" xr:uid="{00000000-0005-0000-0000-000045340000}"/>
    <cellStyle name="Euro 7" xfId="676" xr:uid="{00000000-0005-0000-0000-000046340000}"/>
    <cellStyle name="Euro 7 2" xfId="677" xr:uid="{00000000-0005-0000-0000-000047340000}"/>
    <cellStyle name="Euro 7 2 2" xfId="16553" xr:uid="{00000000-0005-0000-0000-000048340000}"/>
    <cellStyle name="Euro 7 3" xfId="16554" xr:uid="{00000000-0005-0000-0000-000049340000}"/>
    <cellStyle name="Euro 7 4" xfId="16552" xr:uid="{00000000-0005-0000-0000-00004A340000}"/>
    <cellStyle name="Euro 8" xfId="678" xr:uid="{00000000-0005-0000-0000-00004B340000}"/>
    <cellStyle name="Euro 8 2" xfId="679" xr:uid="{00000000-0005-0000-0000-00004C340000}"/>
    <cellStyle name="Euro 8 3" xfId="16555" xr:uid="{00000000-0005-0000-0000-00004D340000}"/>
    <cellStyle name="Euro 9" xfId="680" xr:uid="{00000000-0005-0000-0000-00004E340000}"/>
    <cellStyle name="Euro 9 2" xfId="681" xr:uid="{00000000-0005-0000-0000-00004F340000}"/>
    <cellStyle name="Euro 9 3" xfId="16556" xr:uid="{00000000-0005-0000-0000-000050340000}"/>
    <cellStyle name="Explanatory Text 2" xfId="16557" xr:uid="{00000000-0005-0000-0000-000052340000}"/>
    <cellStyle name="Explanatory Text 3" xfId="16558" xr:uid="{00000000-0005-0000-0000-000053340000}"/>
    <cellStyle name="Explanatory Text 4" xfId="15" xr:uid="{00000000-0005-0000-0000-000051340000}"/>
    <cellStyle name="Fixed" xfId="682" xr:uid="{00000000-0005-0000-0000-000054340000}"/>
    <cellStyle name="Fixed [0]" xfId="16560" xr:uid="{00000000-0005-0000-0000-000055340000}"/>
    <cellStyle name="Fixed [0] 2" xfId="16561" xr:uid="{00000000-0005-0000-0000-000056340000}"/>
    <cellStyle name="Fixed [0] 2 2" xfId="16562" xr:uid="{00000000-0005-0000-0000-000057340000}"/>
    <cellStyle name="Fixed [0] 2 3" xfId="16563" xr:uid="{00000000-0005-0000-0000-000058340000}"/>
    <cellStyle name="Fixed [0] 3" xfId="16564" xr:uid="{00000000-0005-0000-0000-000059340000}"/>
    <cellStyle name="Fixed [0] 4" xfId="16565" xr:uid="{00000000-0005-0000-0000-00005A340000}"/>
    <cellStyle name="Fixed 10" xfId="683" xr:uid="{00000000-0005-0000-0000-00005B340000}"/>
    <cellStyle name="Fixed 11" xfId="684" xr:uid="{00000000-0005-0000-0000-00005C340000}"/>
    <cellStyle name="Fixed 12" xfId="685" xr:uid="{00000000-0005-0000-0000-00005D340000}"/>
    <cellStyle name="Fixed 13" xfId="686" xr:uid="{00000000-0005-0000-0000-00005E340000}"/>
    <cellStyle name="Fixed 14" xfId="687" xr:uid="{00000000-0005-0000-0000-00005F340000}"/>
    <cellStyle name="Fixed 15" xfId="688" xr:uid="{00000000-0005-0000-0000-000060340000}"/>
    <cellStyle name="Fixed 16" xfId="689" xr:uid="{00000000-0005-0000-0000-000061340000}"/>
    <cellStyle name="Fixed 17" xfId="690" xr:uid="{00000000-0005-0000-0000-000062340000}"/>
    <cellStyle name="Fixed 18" xfId="691" xr:uid="{00000000-0005-0000-0000-000063340000}"/>
    <cellStyle name="Fixed 19" xfId="692" xr:uid="{00000000-0005-0000-0000-000064340000}"/>
    <cellStyle name="Fixed 2" xfId="693" xr:uid="{00000000-0005-0000-0000-000065340000}"/>
    <cellStyle name="Fixed 2 2" xfId="694" xr:uid="{00000000-0005-0000-0000-000066340000}"/>
    <cellStyle name="Fixed 2 3" xfId="695" xr:uid="{00000000-0005-0000-0000-000067340000}"/>
    <cellStyle name="Fixed 2 4" xfId="16566" xr:uid="{00000000-0005-0000-0000-000068340000}"/>
    <cellStyle name="Fixed 20" xfId="696" xr:uid="{00000000-0005-0000-0000-000069340000}"/>
    <cellStyle name="Fixed 21" xfId="697" xr:uid="{00000000-0005-0000-0000-00006A340000}"/>
    <cellStyle name="Fixed 22" xfId="698" xr:uid="{00000000-0005-0000-0000-00006B340000}"/>
    <cellStyle name="Fixed 23" xfId="699" xr:uid="{00000000-0005-0000-0000-00006C340000}"/>
    <cellStyle name="Fixed 24" xfId="700" xr:uid="{00000000-0005-0000-0000-00006D340000}"/>
    <cellStyle name="Fixed 25" xfId="701" xr:uid="{00000000-0005-0000-0000-00006E340000}"/>
    <cellStyle name="Fixed 26" xfId="702" xr:uid="{00000000-0005-0000-0000-00006F340000}"/>
    <cellStyle name="Fixed 27" xfId="703" xr:uid="{00000000-0005-0000-0000-000070340000}"/>
    <cellStyle name="Fixed 28" xfId="704" xr:uid="{00000000-0005-0000-0000-000071340000}"/>
    <cellStyle name="Fixed 29" xfId="705" xr:uid="{00000000-0005-0000-0000-000072340000}"/>
    <cellStyle name="Fixed 3" xfId="706" xr:uid="{00000000-0005-0000-0000-000073340000}"/>
    <cellStyle name="Fixed 3 2" xfId="16567" xr:uid="{00000000-0005-0000-0000-000074340000}"/>
    <cellStyle name="Fixed 30" xfId="707" xr:uid="{00000000-0005-0000-0000-000075340000}"/>
    <cellStyle name="Fixed 31" xfId="708" xr:uid="{00000000-0005-0000-0000-000076340000}"/>
    <cellStyle name="Fixed 32" xfId="709" xr:uid="{00000000-0005-0000-0000-000077340000}"/>
    <cellStyle name="Fixed 33" xfId="710" xr:uid="{00000000-0005-0000-0000-000078340000}"/>
    <cellStyle name="Fixed 34" xfId="711" xr:uid="{00000000-0005-0000-0000-000079340000}"/>
    <cellStyle name="Fixed 35" xfId="16559" xr:uid="{00000000-0005-0000-0000-00007A340000}"/>
    <cellStyle name="Fixed 4" xfId="712" xr:uid="{00000000-0005-0000-0000-00007B340000}"/>
    <cellStyle name="Fixed 4 2" xfId="16568" xr:uid="{00000000-0005-0000-0000-00007C340000}"/>
    <cellStyle name="Fixed 5" xfId="713" xr:uid="{00000000-0005-0000-0000-00007D340000}"/>
    <cellStyle name="Fixed 5 2" xfId="16569" xr:uid="{00000000-0005-0000-0000-00007E340000}"/>
    <cellStyle name="Fixed 6" xfId="714" xr:uid="{00000000-0005-0000-0000-00007F340000}"/>
    <cellStyle name="Fixed 6 2" xfId="16570" xr:uid="{00000000-0005-0000-0000-000080340000}"/>
    <cellStyle name="Fixed 7" xfId="715" xr:uid="{00000000-0005-0000-0000-000081340000}"/>
    <cellStyle name="Fixed 8" xfId="716" xr:uid="{00000000-0005-0000-0000-000082340000}"/>
    <cellStyle name="Fixed 9" xfId="717" xr:uid="{00000000-0005-0000-0000-000083340000}"/>
    <cellStyle name="Fixo" xfId="718" xr:uid="{00000000-0005-0000-0000-000084340000}"/>
    <cellStyle name="Fixo 10" xfId="719" xr:uid="{00000000-0005-0000-0000-000085340000}"/>
    <cellStyle name="Fixo 11" xfId="720" xr:uid="{00000000-0005-0000-0000-000086340000}"/>
    <cellStyle name="Fixo 12" xfId="721" xr:uid="{00000000-0005-0000-0000-000087340000}"/>
    <cellStyle name="Fixo 13" xfId="722" xr:uid="{00000000-0005-0000-0000-000088340000}"/>
    <cellStyle name="Fixo 14" xfId="723" xr:uid="{00000000-0005-0000-0000-000089340000}"/>
    <cellStyle name="Fixo 15" xfId="724" xr:uid="{00000000-0005-0000-0000-00008A340000}"/>
    <cellStyle name="Fixo 16" xfId="725" xr:uid="{00000000-0005-0000-0000-00008B340000}"/>
    <cellStyle name="Fixo 17" xfId="726" xr:uid="{00000000-0005-0000-0000-00008C340000}"/>
    <cellStyle name="Fixo 18" xfId="727" xr:uid="{00000000-0005-0000-0000-00008D340000}"/>
    <cellStyle name="Fixo 19" xfId="728" xr:uid="{00000000-0005-0000-0000-00008E340000}"/>
    <cellStyle name="Fixo 2" xfId="729" xr:uid="{00000000-0005-0000-0000-00008F340000}"/>
    <cellStyle name="Fixo 2 2" xfId="730" xr:uid="{00000000-0005-0000-0000-000090340000}"/>
    <cellStyle name="Fixo 2 3" xfId="731" xr:uid="{00000000-0005-0000-0000-000091340000}"/>
    <cellStyle name="Fixo 20" xfId="732" xr:uid="{00000000-0005-0000-0000-000092340000}"/>
    <cellStyle name="Fixo 21" xfId="733" xr:uid="{00000000-0005-0000-0000-000093340000}"/>
    <cellStyle name="Fixo 22" xfId="734" xr:uid="{00000000-0005-0000-0000-000094340000}"/>
    <cellStyle name="Fixo 23" xfId="735" xr:uid="{00000000-0005-0000-0000-000095340000}"/>
    <cellStyle name="Fixo 24" xfId="736" xr:uid="{00000000-0005-0000-0000-000096340000}"/>
    <cellStyle name="Fixo 25" xfId="737" xr:uid="{00000000-0005-0000-0000-000097340000}"/>
    <cellStyle name="Fixo 26" xfId="738" xr:uid="{00000000-0005-0000-0000-000098340000}"/>
    <cellStyle name="Fixo 27" xfId="739" xr:uid="{00000000-0005-0000-0000-000099340000}"/>
    <cellStyle name="Fixo 28" xfId="740" xr:uid="{00000000-0005-0000-0000-00009A340000}"/>
    <cellStyle name="Fixo 29" xfId="741" xr:uid="{00000000-0005-0000-0000-00009B340000}"/>
    <cellStyle name="Fixo 3" xfId="742" xr:uid="{00000000-0005-0000-0000-00009C340000}"/>
    <cellStyle name="Fixo 30" xfId="743" xr:uid="{00000000-0005-0000-0000-00009D340000}"/>
    <cellStyle name="Fixo 31" xfId="744" xr:uid="{00000000-0005-0000-0000-00009E340000}"/>
    <cellStyle name="Fixo 32" xfId="745" xr:uid="{00000000-0005-0000-0000-00009F340000}"/>
    <cellStyle name="Fixo 33" xfId="746" xr:uid="{00000000-0005-0000-0000-0000A0340000}"/>
    <cellStyle name="Fixo 34" xfId="747" xr:uid="{00000000-0005-0000-0000-0000A1340000}"/>
    <cellStyle name="Fixo 35" xfId="748" xr:uid="{00000000-0005-0000-0000-0000A2340000}"/>
    <cellStyle name="Fixo 4" xfId="749" xr:uid="{00000000-0005-0000-0000-0000A3340000}"/>
    <cellStyle name="Fixo 5" xfId="750" xr:uid="{00000000-0005-0000-0000-0000A4340000}"/>
    <cellStyle name="Fixo 6" xfId="751" xr:uid="{00000000-0005-0000-0000-0000A5340000}"/>
    <cellStyle name="Fixo 7" xfId="752" xr:uid="{00000000-0005-0000-0000-0000A6340000}"/>
    <cellStyle name="Fixo 8" xfId="753" xr:uid="{00000000-0005-0000-0000-0000A7340000}"/>
    <cellStyle name="Fixo 9" xfId="754" xr:uid="{00000000-0005-0000-0000-0000A8340000}"/>
    <cellStyle name="Footnote" xfId="16571" xr:uid="{00000000-0005-0000-0000-0000A9340000}"/>
    <cellStyle name="Footnote 2" xfId="16572" xr:uid="{00000000-0005-0000-0000-0000AA340000}"/>
    <cellStyle name="Footnote 3" xfId="16573" xr:uid="{00000000-0005-0000-0000-0000AB340000}"/>
    <cellStyle name="forma" xfId="16574" xr:uid="{00000000-0005-0000-0000-0000AC340000}"/>
    <cellStyle name="forma 2" xfId="16575" xr:uid="{00000000-0005-0000-0000-0000AD340000}"/>
    <cellStyle name="forma 3" xfId="16576" xr:uid="{00000000-0005-0000-0000-0000AE340000}"/>
    <cellStyle name="Genaro" xfId="16577" xr:uid="{00000000-0005-0000-0000-0000AF340000}"/>
    <cellStyle name="Genaro 2" xfId="16578" xr:uid="{00000000-0005-0000-0000-0000B0340000}"/>
    <cellStyle name="Genaro 3" xfId="16579" xr:uid="{00000000-0005-0000-0000-0000B1340000}"/>
    <cellStyle name="Good 2" xfId="16581" xr:uid="{00000000-0005-0000-0000-0000B3340000}"/>
    <cellStyle name="Good 3" xfId="16582" xr:uid="{00000000-0005-0000-0000-0000B4340000}"/>
    <cellStyle name="Good 4" xfId="16580" xr:uid="{00000000-0005-0000-0000-0000E4340000}"/>
    <cellStyle name="Grey" xfId="16583" xr:uid="{00000000-0005-0000-0000-0000B5340000}"/>
    <cellStyle name="Grey 2" xfId="16584" xr:uid="{00000000-0005-0000-0000-0000B6340000}"/>
    <cellStyle name="Grey 3" xfId="16585" xr:uid="{00000000-0005-0000-0000-0000B7340000}"/>
    <cellStyle name="Hard Percent" xfId="16586" xr:uid="{00000000-0005-0000-0000-0000B8340000}"/>
    <cellStyle name="Hard Percent 2" xfId="16587" xr:uid="{00000000-0005-0000-0000-0000B9340000}"/>
    <cellStyle name="Hard Percent 3" xfId="16588" xr:uid="{00000000-0005-0000-0000-0000BA340000}"/>
    <cellStyle name="HEADER" xfId="16589" xr:uid="{00000000-0005-0000-0000-0000BB340000}"/>
    <cellStyle name="Header 2" xfId="16590" xr:uid="{00000000-0005-0000-0000-0000BC340000}"/>
    <cellStyle name="Header 2 2" xfId="16591" xr:uid="{00000000-0005-0000-0000-0000BD340000}"/>
    <cellStyle name="Header 2 3" xfId="16592" xr:uid="{00000000-0005-0000-0000-0000BE340000}"/>
    <cellStyle name="HEADER 3" xfId="16593" xr:uid="{00000000-0005-0000-0000-0000BF340000}"/>
    <cellStyle name="HEADER 4" xfId="16594" xr:uid="{00000000-0005-0000-0000-0000C0340000}"/>
    <cellStyle name="HEADER 5" xfId="16595" xr:uid="{00000000-0005-0000-0000-0000C1340000}"/>
    <cellStyle name="HEADER 6" xfId="16596" xr:uid="{00000000-0005-0000-0000-0000C2340000}"/>
    <cellStyle name="HEADER 7" xfId="16597" xr:uid="{00000000-0005-0000-0000-0000C3340000}"/>
    <cellStyle name="Header1" xfId="16598" xr:uid="{00000000-0005-0000-0000-0000C4340000}"/>
    <cellStyle name="Header1 2" xfId="16599" xr:uid="{00000000-0005-0000-0000-0000C5340000}"/>
    <cellStyle name="Header1 3" xfId="16600" xr:uid="{00000000-0005-0000-0000-0000C6340000}"/>
    <cellStyle name="Header2" xfId="16601" xr:uid="{00000000-0005-0000-0000-0000C7340000}"/>
    <cellStyle name="Header2 2" xfId="16602" xr:uid="{00000000-0005-0000-0000-0000C8340000}"/>
    <cellStyle name="Header2 2 10" xfId="16603" xr:uid="{00000000-0005-0000-0000-0000C9340000}"/>
    <cellStyle name="Header2 2 2" xfId="16604" xr:uid="{00000000-0005-0000-0000-0000CA340000}"/>
    <cellStyle name="Header2 2 2 10" xfId="16605" xr:uid="{00000000-0005-0000-0000-0000CB340000}"/>
    <cellStyle name="Header2 2 2 2" xfId="16606" xr:uid="{00000000-0005-0000-0000-0000CC340000}"/>
    <cellStyle name="Header2 2 2 2 10" xfId="16607" xr:uid="{00000000-0005-0000-0000-0000CD340000}"/>
    <cellStyle name="Header2 2 2 2 10 2" xfId="16608" xr:uid="{00000000-0005-0000-0000-0000CE340000}"/>
    <cellStyle name="Header2 2 2 2 11" xfId="16609" xr:uid="{00000000-0005-0000-0000-0000CF340000}"/>
    <cellStyle name="Header2 2 2 2 2" xfId="16610" xr:uid="{00000000-0005-0000-0000-0000D0340000}"/>
    <cellStyle name="Header2 2 2 2 2 2" xfId="16611" xr:uid="{00000000-0005-0000-0000-0000D1340000}"/>
    <cellStyle name="Header2 2 2 2 2 2 2" xfId="16612" xr:uid="{00000000-0005-0000-0000-0000D2340000}"/>
    <cellStyle name="Header2 2 2 2 2 2 2 2" xfId="16613" xr:uid="{00000000-0005-0000-0000-0000D3340000}"/>
    <cellStyle name="Header2 2 2 2 2 2 2 2 2" xfId="16614" xr:uid="{00000000-0005-0000-0000-0000D4340000}"/>
    <cellStyle name="Header2 2 2 2 2 2 2 2 2 2" xfId="16615" xr:uid="{00000000-0005-0000-0000-0000D5340000}"/>
    <cellStyle name="Header2 2 2 2 2 2 2 2 3" xfId="16616" xr:uid="{00000000-0005-0000-0000-0000D6340000}"/>
    <cellStyle name="Header2 2 2 2 2 2 2 3" xfId="16617" xr:uid="{00000000-0005-0000-0000-0000D7340000}"/>
    <cellStyle name="Header2 2 2 2 2 2 2 3 2" xfId="16618" xr:uid="{00000000-0005-0000-0000-0000D8340000}"/>
    <cellStyle name="Header2 2 2 2 2 2 2 4" xfId="16619" xr:uid="{00000000-0005-0000-0000-0000D9340000}"/>
    <cellStyle name="Header2 2 2 2 2 2 2 4 2" xfId="16620" xr:uid="{00000000-0005-0000-0000-0000DA340000}"/>
    <cellStyle name="Header2 2 2 2 2 2 2 5" xfId="16621" xr:uid="{00000000-0005-0000-0000-0000DB340000}"/>
    <cellStyle name="Header2 2 2 2 2 2 3" xfId="16622" xr:uid="{00000000-0005-0000-0000-0000DC340000}"/>
    <cellStyle name="Header2 2 2 2 2 2 3 2" xfId="16623" xr:uid="{00000000-0005-0000-0000-0000DD340000}"/>
    <cellStyle name="Header2 2 2 2 2 2 3 2 2" xfId="16624" xr:uid="{00000000-0005-0000-0000-0000DE340000}"/>
    <cellStyle name="Header2 2 2 2 2 2 3 3" xfId="16625" xr:uid="{00000000-0005-0000-0000-0000DF340000}"/>
    <cellStyle name="Header2 2 2 2 2 2 4" xfId="16626" xr:uid="{00000000-0005-0000-0000-0000E0340000}"/>
    <cellStyle name="Header2 2 2 2 2 2 4 2" xfId="16627" xr:uid="{00000000-0005-0000-0000-0000E1340000}"/>
    <cellStyle name="Header2 2 2 2 2 2 5" xfId="16628" xr:uid="{00000000-0005-0000-0000-0000E2340000}"/>
    <cellStyle name="Header2 2 2 2 2 2 5 2" xfId="16629" xr:uid="{00000000-0005-0000-0000-0000E3340000}"/>
    <cellStyle name="Header2 2 2 2 2 2 6" xfId="16630" xr:uid="{00000000-0005-0000-0000-0000E4340000}"/>
    <cellStyle name="Header2 2 2 2 2 3" xfId="16631" xr:uid="{00000000-0005-0000-0000-0000E5340000}"/>
    <cellStyle name="Header2 2 2 2 2 3 2" xfId="16632" xr:uid="{00000000-0005-0000-0000-0000E6340000}"/>
    <cellStyle name="Header2 2 2 2 2 3 2 2" xfId="16633" xr:uid="{00000000-0005-0000-0000-0000E7340000}"/>
    <cellStyle name="Header2 2 2 2 2 3 2 2 2" xfId="16634" xr:uid="{00000000-0005-0000-0000-0000E8340000}"/>
    <cellStyle name="Header2 2 2 2 2 3 2 2 2 2" xfId="16635" xr:uid="{00000000-0005-0000-0000-0000E9340000}"/>
    <cellStyle name="Header2 2 2 2 2 3 2 2 3" xfId="16636" xr:uid="{00000000-0005-0000-0000-0000EA340000}"/>
    <cellStyle name="Header2 2 2 2 2 3 2 3" xfId="16637" xr:uid="{00000000-0005-0000-0000-0000EB340000}"/>
    <cellStyle name="Header2 2 2 2 2 3 2 3 2" xfId="16638" xr:uid="{00000000-0005-0000-0000-0000EC340000}"/>
    <cellStyle name="Header2 2 2 2 2 3 2 4" xfId="16639" xr:uid="{00000000-0005-0000-0000-0000ED340000}"/>
    <cellStyle name="Header2 2 2 2 2 3 2 4 2" xfId="16640" xr:uid="{00000000-0005-0000-0000-0000EE340000}"/>
    <cellStyle name="Header2 2 2 2 2 3 2 5" xfId="16641" xr:uid="{00000000-0005-0000-0000-0000EF340000}"/>
    <cellStyle name="Header2 2 2 2 2 3 3" xfId="16642" xr:uid="{00000000-0005-0000-0000-0000F0340000}"/>
    <cellStyle name="Header2 2 2 2 2 3 3 2" xfId="16643" xr:uid="{00000000-0005-0000-0000-0000F1340000}"/>
    <cellStyle name="Header2 2 2 2 2 3 3 2 2" xfId="16644" xr:uid="{00000000-0005-0000-0000-0000F2340000}"/>
    <cellStyle name="Header2 2 2 2 2 3 3 3" xfId="16645" xr:uid="{00000000-0005-0000-0000-0000F3340000}"/>
    <cellStyle name="Header2 2 2 2 2 3 4" xfId="16646" xr:uid="{00000000-0005-0000-0000-0000F4340000}"/>
    <cellStyle name="Header2 2 2 2 2 3 4 2" xfId="16647" xr:uid="{00000000-0005-0000-0000-0000F5340000}"/>
    <cellStyle name="Header2 2 2 2 2 3 5" xfId="16648" xr:uid="{00000000-0005-0000-0000-0000F6340000}"/>
    <cellStyle name="Header2 2 2 2 2 3 5 2" xfId="16649" xr:uid="{00000000-0005-0000-0000-0000F7340000}"/>
    <cellStyle name="Header2 2 2 2 2 3 6" xfId="16650" xr:uid="{00000000-0005-0000-0000-0000F8340000}"/>
    <cellStyle name="Header2 2 2 2 2 4" xfId="16651" xr:uid="{00000000-0005-0000-0000-0000F9340000}"/>
    <cellStyle name="Header2 2 2 2 2 4 2" xfId="16652" xr:uid="{00000000-0005-0000-0000-0000FA340000}"/>
    <cellStyle name="Header2 2 2 2 2 4 2 2" xfId="16653" xr:uid="{00000000-0005-0000-0000-0000FB340000}"/>
    <cellStyle name="Header2 2 2 2 2 4 2 2 2" xfId="16654" xr:uid="{00000000-0005-0000-0000-0000FC340000}"/>
    <cellStyle name="Header2 2 2 2 2 4 2 3" xfId="16655" xr:uid="{00000000-0005-0000-0000-0000FD340000}"/>
    <cellStyle name="Header2 2 2 2 2 4 3" xfId="16656" xr:uid="{00000000-0005-0000-0000-0000FE340000}"/>
    <cellStyle name="Header2 2 2 2 2 4 3 2" xfId="16657" xr:uid="{00000000-0005-0000-0000-0000FF340000}"/>
    <cellStyle name="Header2 2 2 2 2 4 4" xfId="16658" xr:uid="{00000000-0005-0000-0000-000000350000}"/>
    <cellStyle name="Header2 2 2 2 2 4 4 2" xfId="16659" xr:uid="{00000000-0005-0000-0000-000001350000}"/>
    <cellStyle name="Header2 2 2 2 2 4 5" xfId="16660" xr:uid="{00000000-0005-0000-0000-000002350000}"/>
    <cellStyle name="Header2 2 2 2 2 5" xfId="16661" xr:uid="{00000000-0005-0000-0000-000003350000}"/>
    <cellStyle name="Header2 2 2 2 2 5 2" xfId="16662" xr:uid="{00000000-0005-0000-0000-000004350000}"/>
    <cellStyle name="Header2 2 2 2 2 5 2 2" xfId="16663" xr:uid="{00000000-0005-0000-0000-000005350000}"/>
    <cellStyle name="Header2 2 2 2 2 5 2 2 2" xfId="16664" xr:uid="{00000000-0005-0000-0000-000006350000}"/>
    <cellStyle name="Header2 2 2 2 2 5 2 3" xfId="16665" xr:uid="{00000000-0005-0000-0000-000007350000}"/>
    <cellStyle name="Header2 2 2 2 2 5 3" xfId="16666" xr:uid="{00000000-0005-0000-0000-000008350000}"/>
    <cellStyle name="Header2 2 2 2 2 5 3 2" xfId="16667" xr:uid="{00000000-0005-0000-0000-000009350000}"/>
    <cellStyle name="Header2 2 2 2 2 5 4" xfId="16668" xr:uid="{00000000-0005-0000-0000-00000A350000}"/>
    <cellStyle name="Header2 2 2 2 2 5 4 2" xfId="16669" xr:uid="{00000000-0005-0000-0000-00000B350000}"/>
    <cellStyle name="Header2 2 2 2 2 5 5" xfId="16670" xr:uid="{00000000-0005-0000-0000-00000C350000}"/>
    <cellStyle name="Header2 2 2 2 2 6" xfId="16671" xr:uid="{00000000-0005-0000-0000-00000D350000}"/>
    <cellStyle name="Header2 2 2 2 2 6 2" xfId="16672" xr:uid="{00000000-0005-0000-0000-00000E350000}"/>
    <cellStyle name="Header2 2 2 2 2 6 2 2" xfId="16673" xr:uid="{00000000-0005-0000-0000-00000F350000}"/>
    <cellStyle name="Header2 2 2 2 2 6 3" xfId="16674" xr:uid="{00000000-0005-0000-0000-000010350000}"/>
    <cellStyle name="Header2 2 2 2 2 7" xfId="16675" xr:uid="{00000000-0005-0000-0000-000011350000}"/>
    <cellStyle name="Header2 2 2 2 2 7 2" xfId="16676" xr:uid="{00000000-0005-0000-0000-000012350000}"/>
    <cellStyle name="Header2 2 2 2 2 8" xfId="16677" xr:uid="{00000000-0005-0000-0000-000013350000}"/>
    <cellStyle name="Header2 2 2 2 2 8 2" xfId="16678" xr:uid="{00000000-0005-0000-0000-000014350000}"/>
    <cellStyle name="Header2 2 2 2 2 9" xfId="16679" xr:uid="{00000000-0005-0000-0000-000015350000}"/>
    <cellStyle name="Header2 2 2 2 3" xfId="16680" xr:uid="{00000000-0005-0000-0000-000016350000}"/>
    <cellStyle name="Header2 2 2 2 3 2" xfId="16681" xr:uid="{00000000-0005-0000-0000-000017350000}"/>
    <cellStyle name="Header2 2 2 2 3 2 2" xfId="16682" xr:uid="{00000000-0005-0000-0000-000018350000}"/>
    <cellStyle name="Header2 2 2 2 3 2 2 2" xfId="16683" xr:uid="{00000000-0005-0000-0000-000019350000}"/>
    <cellStyle name="Header2 2 2 2 3 2 2 2 2" xfId="16684" xr:uid="{00000000-0005-0000-0000-00001A350000}"/>
    <cellStyle name="Header2 2 2 2 3 2 2 3" xfId="16685" xr:uid="{00000000-0005-0000-0000-00001B350000}"/>
    <cellStyle name="Header2 2 2 2 3 2 3" xfId="16686" xr:uid="{00000000-0005-0000-0000-00001C350000}"/>
    <cellStyle name="Header2 2 2 2 3 2 3 2" xfId="16687" xr:uid="{00000000-0005-0000-0000-00001D350000}"/>
    <cellStyle name="Header2 2 2 2 3 2 4" xfId="16688" xr:uid="{00000000-0005-0000-0000-00001E350000}"/>
    <cellStyle name="Header2 2 2 2 3 2 4 2" xfId="16689" xr:uid="{00000000-0005-0000-0000-00001F350000}"/>
    <cellStyle name="Header2 2 2 2 3 2 5" xfId="16690" xr:uid="{00000000-0005-0000-0000-000020350000}"/>
    <cellStyle name="Header2 2 2 2 3 3" xfId="16691" xr:uid="{00000000-0005-0000-0000-000021350000}"/>
    <cellStyle name="Header2 2 2 2 3 3 2" xfId="16692" xr:uid="{00000000-0005-0000-0000-000022350000}"/>
    <cellStyle name="Header2 2 2 2 3 3 2 2" xfId="16693" xr:uid="{00000000-0005-0000-0000-000023350000}"/>
    <cellStyle name="Header2 2 2 2 3 3 3" xfId="16694" xr:uid="{00000000-0005-0000-0000-000024350000}"/>
    <cellStyle name="Header2 2 2 2 3 4" xfId="16695" xr:uid="{00000000-0005-0000-0000-000025350000}"/>
    <cellStyle name="Header2 2 2 2 3 4 2" xfId="16696" xr:uid="{00000000-0005-0000-0000-000026350000}"/>
    <cellStyle name="Header2 2 2 2 3 5" xfId="16697" xr:uid="{00000000-0005-0000-0000-000027350000}"/>
    <cellStyle name="Header2 2 2 2 3 5 2" xfId="16698" xr:uid="{00000000-0005-0000-0000-000028350000}"/>
    <cellStyle name="Header2 2 2 2 3 6" xfId="16699" xr:uid="{00000000-0005-0000-0000-000029350000}"/>
    <cellStyle name="Header2 2 2 2 4" xfId="16700" xr:uid="{00000000-0005-0000-0000-00002A350000}"/>
    <cellStyle name="Header2 2 2 2 4 2" xfId="16701" xr:uid="{00000000-0005-0000-0000-00002B350000}"/>
    <cellStyle name="Header2 2 2 2 4 2 2" xfId="16702" xr:uid="{00000000-0005-0000-0000-00002C350000}"/>
    <cellStyle name="Header2 2 2 2 4 2 2 2" xfId="16703" xr:uid="{00000000-0005-0000-0000-00002D350000}"/>
    <cellStyle name="Header2 2 2 2 4 2 3" xfId="16704" xr:uid="{00000000-0005-0000-0000-00002E350000}"/>
    <cellStyle name="Header2 2 2 2 4 3" xfId="16705" xr:uid="{00000000-0005-0000-0000-00002F350000}"/>
    <cellStyle name="Header2 2 2 2 4 3 2" xfId="16706" xr:uid="{00000000-0005-0000-0000-000030350000}"/>
    <cellStyle name="Header2 2 2 2 4 4" xfId="16707" xr:uid="{00000000-0005-0000-0000-000031350000}"/>
    <cellStyle name="Header2 2 2 2 4 4 2" xfId="16708" xr:uid="{00000000-0005-0000-0000-000032350000}"/>
    <cellStyle name="Header2 2 2 2 4 5" xfId="16709" xr:uid="{00000000-0005-0000-0000-000033350000}"/>
    <cellStyle name="Header2 2 2 2 5" xfId="16710" xr:uid="{00000000-0005-0000-0000-000034350000}"/>
    <cellStyle name="Header2 2 2 2 5 2" xfId="16711" xr:uid="{00000000-0005-0000-0000-000035350000}"/>
    <cellStyle name="Header2 2 2 2 5 2 2" xfId="16712" xr:uid="{00000000-0005-0000-0000-000036350000}"/>
    <cellStyle name="Header2 2 2 2 5 3" xfId="16713" xr:uid="{00000000-0005-0000-0000-000037350000}"/>
    <cellStyle name="Header2 2 2 2 6" xfId="16714" xr:uid="{00000000-0005-0000-0000-000038350000}"/>
    <cellStyle name="Header2 2 2 2 6 2" xfId="16715" xr:uid="{00000000-0005-0000-0000-000039350000}"/>
    <cellStyle name="Header2 2 2 2 7" xfId="16716" xr:uid="{00000000-0005-0000-0000-00003A350000}"/>
    <cellStyle name="Header2 2 2 2 7 2" xfId="16717" xr:uid="{00000000-0005-0000-0000-00003B350000}"/>
    <cellStyle name="Header2 2 2 2 8" xfId="16718" xr:uid="{00000000-0005-0000-0000-00003C350000}"/>
    <cellStyle name="Header2 2 2 2 8 2" xfId="16719" xr:uid="{00000000-0005-0000-0000-00003D350000}"/>
    <cellStyle name="Header2 2 2 2 9" xfId="16720" xr:uid="{00000000-0005-0000-0000-00003E350000}"/>
    <cellStyle name="Header2 2 2 2 9 2" xfId="16721" xr:uid="{00000000-0005-0000-0000-00003F350000}"/>
    <cellStyle name="Header2 2 2 3" xfId="16722" xr:uid="{00000000-0005-0000-0000-000040350000}"/>
    <cellStyle name="Header2 2 2 3 2" xfId="16723" xr:uid="{00000000-0005-0000-0000-000041350000}"/>
    <cellStyle name="Header2 2 2 3 2 2" xfId="16724" xr:uid="{00000000-0005-0000-0000-000042350000}"/>
    <cellStyle name="Header2 2 2 3 2 2 2" xfId="16725" xr:uid="{00000000-0005-0000-0000-000043350000}"/>
    <cellStyle name="Header2 2 2 3 2 2 2 2" xfId="16726" xr:uid="{00000000-0005-0000-0000-000044350000}"/>
    <cellStyle name="Header2 2 2 3 2 2 2 2 2" xfId="16727" xr:uid="{00000000-0005-0000-0000-000045350000}"/>
    <cellStyle name="Header2 2 2 3 2 2 2 3" xfId="16728" xr:uid="{00000000-0005-0000-0000-000046350000}"/>
    <cellStyle name="Header2 2 2 3 2 2 3" xfId="16729" xr:uid="{00000000-0005-0000-0000-000047350000}"/>
    <cellStyle name="Header2 2 2 3 2 2 3 2" xfId="16730" xr:uid="{00000000-0005-0000-0000-000048350000}"/>
    <cellStyle name="Header2 2 2 3 2 2 4" xfId="16731" xr:uid="{00000000-0005-0000-0000-000049350000}"/>
    <cellStyle name="Header2 2 2 3 2 2 4 2" xfId="16732" xr:uid="{00000000-0005-0000-0000-00004A350000}"/>
    <cellStyle name="Header2 2 2 3 2 2 5" xfId="16733" xr:uid="{00000000-0005-0000-0000-00004B350000}"/>
    <cellStyle name="Header2 2 2 3 2 3" xfId="16734" xr:uid="{00000000-0005-0000-0000-00004C350000}"/>
    <cellStyle name="Header2 2 2 3 2 3 2" xfId="16735" xr:uid="{00000000-0005-0000-0000-00004D350000}"/>
    <cellStyle name="Header2 2 2 3 2 3 2 2" xfId="16736" xr:uid="{00000000-0005-0000-0000-00004E350000}"/>
    <cellStyle name="Header2 2 2 3 2 3 3" xfId="16737" xr:uid="{00000000-0005-0000-0000-00004F350000}"/>
    <cellStyle name="Header2 2 2 3 2 4" xfId="16738" xr:uid="{00000000-0005-0000-0000-000050350000}"/>
    <cellStyle name="Header2 2 2 3 2 4 2" xfId="16739" xr:uid="{00000000-0005-0000-0000-000051350000}"/>
    <cellStyle name="Header2 2 2 3 2 5" xfId="16740" xr:uid="{00000000-0005-0000-0000-000052350000}"/>
    <cellStyle name="Header2 2 2 3 2 5 2" xfId="16741" xr:uid="{00000000-0005-0000-0000-000053350000}"/>
    <cellStyle name="Header2 2 2 3 2 6" xfId="16742" xr:uid="{00000000-0005-0000-0000-000054350000}"/>
    <cellStyle name="Header2 2 2 3 3" xfId="16743" xr:uid="{00000000-0005-0000-0000-000055350000}"/>
    <cellStyle name="Header2 2 2 3 3 2" xfId="16744" xr:uid="{00000000-0005-0000-0000-000056350000}"/>
    <cellStyle name="Header2 2 2 3 3 2 2" xfId="16745" xr:uid="{00000000-0005-0000-0000-000057350000}"/>
    <cellStyle name="Header2 2 2 3 3 2 2 2" xfId="16746" xr:uid="{00000000-0005-0000-0000-000058350000}"/>
    <cellStyle name="Header2 2 2 3 3 2 2 2 2" xfId="16747" xr:uid="{00000000-0005-0000-0000-000059350000}"/>
    <cellStyle name="Header2 2 2 3 3 2 2 3" xfId="16748" xr:uid="{00000000-0005-0000-0000-00005A350000}"/>
    <cellStyle name="Header2 2 2 3 3 2 3" xfId="16749" xr:uid="{00000000-0005-0000-0000-00005B350000}"/>
    <cellStyle name="Header2 2 2 3 3 2 3 2" xfId="16750" xr:uid="{00000000-0005-0000-0000-00005C350000}"/>
    <cellStyle name="Header2 2 2 3 3 2 4" xfId="16751" xr:uid="{00000000-0005-0000-0000-00005D350000}"/>
    <cellStyle name="Header2 2 2 3 3 2 4 2" xfId="16752" xr:uid="{00000000-0005-0000-0000-00005E350000}"/>
    <cellStyle name="Header2 2 2 3 3 2 5" xfId="16753" xr:uid="{00000000-0005-0000-0000-00005F350000}"/>
    <cellStyle name="Header2 2 2 3 3 3" xfId="16754" xr:uid="{00000000-0005-0000-0000-000060350000}"/>
    <cellStyle name="Header2 2 2 3 3 3 2" xfId="16755" xr:uid="{00000000-0005-0000-0000-000061350000}"/>
    <cellStyle name="Header2 2 2 3 3 3 2 2" xfId="16756" xr:uid="{00000000-0005-0000-0000-000062350000}"/>
    <cellStyle name="Header2 2 2 3 3 3 3" xfId="16757" xr:uid="{00000000-0005-0000-0000-000063350000}"/>
    <cellStyle name="Header2 2 2 3 3 4" xfId="16758" xr:uid="{00000000-0005-0000-0000-000064350000}"/>
    <cellStyle name="Header2 2 2 3 3 4 2" xfId="16759" xr:uid="{00000000-0005-0000-0000-000065350000}"/>
    <cellStyle name="Header2 2 2 3 3 5" xfId="16760" xr:uid="{00000000-0005-0000-0000-000066350000}"/>
    <cellStyle name="Header2 2 2 3 3 5 2" xfId="16761" xr:uid="{00000000-0005-0000-0000-000067350000}"/>
    <cellStyle name="Header2 2 2 3 3 6" xfId="16762" xr:uid="{00000000-0005-0000-0000-000068350000}"/>
    <cellStyle name="Header2 2 2 3 4" xfId="16763" xr:uid="{00000000-0005-0000-0000-000069350000}"/>
    <cellStyle name="Header2 2 2 3 4 2" xfId="16764" xr:uid="{00000000-0005-0000-0000-00006A350000}"/>
    <cellStyle name="Header2 2 2 3 4 2 2" xfId="16765" xr:uid="{00000000-0005-0000-0000-00006B350000}"/>
    <cellStyle name="Header2 2 2 3 4 2 2 2" xfId="16766" xr:uid="{00000000-0005-0000-0000-00006C350000}"/>
    <cellStyle name="Header2 2 2 3 4 2 3" xfId="16767" xr:uid="{00000000-0005-0000-0000-00006D350000}"/>
    <cellStyle name="Header2 2 2 3 4 3" xfId="16768" xr:uid="{00000000-0005-0000-0000-00006E350000}"/>
    <cellStyle name="Header2 2 2 3 4 3 2" xfId="16769" xr:uid="{00000000-0005-0000-0000-00006F350000}"/>
    <cellStyle name="Header2 2 2 3 4 4" xfId="16770" xr:uid="{00000000-0005-0000-0000-000070350000}"/>
    <cellStyle name="Header2 2 2 3 4 4 2" xfId="16771" xr:uid="{00000000-0005-0000-0000-000071350000}"/>
    <cellStyle name="Header2 2 2 3 4 5" xfId="16772" xr:uid="{00000000-0005-0000-0000-000072350000}"/>
    <cellStyle name="Header2 2 2 3 5" xfId="16773" xr:uid="{00000000-0005-0000-0000-000073350000}"/>
    <cellStyle name="Header2 2 2 3 5 2" xfId="16774" xr:uid="{00000000-0005-0000-0000-000074350000}"/>
    <cellStyle name="Header2 2 2 3 5 2 2" xfId="16775" xr:uid="{00000000-0005-0000-0000-000075350000}"/>
    <cellStyle name="Header2 2 2 3 5 2 2 2" xfId="16776" xr:uid="{00000000-0005-0000-0000-000076350000}"/>
    <cellStyle name="Header2 2 2 3 5 2 3" xfId="16777" xr:uid="{00000000-0005-0000-0000-000077350000}"/>
    <cellStyle name="Header2 2 2 3 5 3" xfId="16778" xr:uid="{00000000-0005-0000-0000-000078350000}"/>
    <cellStyle name="Header2 2 2 3 5 3 2" xfId="16779" xr:uid="{00000000-0005-0000-0000-000079350000}"/>
    <cellStyle name="Header2 2 2 3 5 4" xfId="16780" xr:uid="{00000000-0005-0000-0000-00007A350000}"/>
    <cellStyle name="Header2 2 2 3 5 4 2" xfId="16781" xr:uid="{00000000-0005-0000-0000-00007B350000}"/>
    <cellStyle name="Header2 2 2 3 5 5" xfId="16782" xr:uid="{00000000-0005-0000-0000-00007C350000}"/>
    <cellStyle name="Header2 2 2 3 6" xfId="16783" xr:uid="{00000000-0005-0000-0000-00007D350000}"/>
    <cellStyle name="Header2 2 2 3 6 2" xfId="16784" xr:uid="{00000000-0005-0000-0000-00007E350000}"/>
    <cellStyle name="Header2 2 2 3 6 2 2" xfId="16785" xr:uid="{00000000-0005-0000-0000-00007F350000}"/>
    <cellStyle name="Header2 2 2 3 6 3" xfId="16786" xr:uid="{00000000-0005-0000-0000-000080350000}"/>
    <cellStyle name="Header2 2 2 3 7" xfId="16787" xr:uid="{00000000-0005-0000-0000-000081350000}"/>
    <cellStyle name="Header2 2 2 3 7 2" xfId="16788" xr:uid="{00000000-0005-0000-0000-000082350000}"/>
    <cellStyle name="Header2 2 2 3 8" xfId="16789" xr:uid="{00000000-0005-0000-0000-000083350000}"/>
    <cellStyle name="Header2 2 2 3 8 2" xfId="16790" xr:uid="{00000000-0005-0000-0000-000084350000}"/>
    <cellStyle name="Header2 2 2 3 9" xfId="16791" xr:uid="{00000000-0005-0000-0000-000085350000}"/>
    <cellStyle name="Header2 2 2 4" xfId="16792" xr:uid="{00000000-0005-0000-0000-000086350000}"/>
    <cellStyle name="Header2 2 2 4 2" xfId="16793" xr:uid="{00000000-0005-0000-0000-000087350000}"/>
    <cellStyle name="Header2 2 2 4 2 2" xfId="16794" xr:uid="{00000000-0005-0000-0000-000088350000}"/>
    <cellStyle name="Header2 2 2 4 2 2 2" xfId="16795" xr:uid="{00000000-0005-0000-0000-000089350000}"/>
    <cellStyle name="Header2 2 2 4 2 2 2 2" xfId="16796" xr:uid="{00000000-0005-0000-0000-00008A350000}"/>
    <cellStyle name="Header2 2 2 4 2 2 3" xfId="16797" xr:uid="{00000000-0005-0000-0000-00008B350000}"/>
    <cellStyle name="Header2 2 2 4 2 3" xfId="16798" xr:uid="{00000000-0005-0000-0000-00008C350000}"/>
    <cellStyle name="Header2 2 2 4 2 3 2" xfId="16799" xr:uid="{00000000-0005-0000-0000-00008D350000}"/>
    <cellStyle name="Header2 2 2 4 2 4" xfId="16800" xr:uid="{00000000-0005-0000-0000-00008E350000}"/>
    <cellStyle name="Header2 2 2 4 2 4 2" xfId="16801" xr:uid="{00000000-0005-0000-0000-00008F350000}"/>
    <cellStyle name="Header2 2 2 4 2 5" xfId="16802" xr:uid="{00000000-0005-0000-0000-000090350000}"/>
    <cellStyle name="Header2 2 2 4 3" xfId="16803" xr:uid="{00000000-0005-0000-0000-000091350000}"/>
    <cellStyle name="Header2 2 2 4 3 2" xfId="16804" xr:uid="{00000000-0005-0000-0000-000092350000}"/>
    <cellStyle name="Header2 2 2 4 3 2 2" xfId="16805" xr:uid="{00000000-0005-0000-0000-000093350000}"/>
    <cellStyle name="Header2 2 2 4 3 3" xfId="16806" xr:uid="{00000000-0005-0000-0000-000094350000}"/>
    <cellStyle name="Header2 2 2 4 4" xfId="16807" xr:uid="{00000000-0005-0000-0000-000095350000}"/>
    <cellStyle name="Header2 2 2 4 4 2" xfId="16808" xr:uid="{00000000-0005-0000-0000-000096350000}"/>
    <cellStyle name="Header2 2 2 4 5" xfId="16809" xr:uid="{00000000-0005-0000-0000-000097350000}"/>
    <cellStyle name="Header2 2 2 4 5 2" xfId="16810" xr:uid="{00000000-0005-0000-0000-000098350000}"/>
    <cellStyle name="Header2 2 2 4 6" xfId="16811" xr:uid="{00000000-0005-0000-0000-000099350000}"/>
    <cellStyle name="Header2 2 2 5" xfId="16812" xr:uid="{00000000-0005-0000-0000-00009A350000}"/>
    <cellStyle name="Header2 2 2 5 2" xfId="16813" xr:uid="{00000000-0005-0000-0000-00009B350000}"/>
    <cellStyle name="Header2 2 2 5 2 2" xfId="16814" xr:uid="{00000000-0005-0000-0000-00009C350000}"/>
    <cellStyle name="Header2 2 2 5 2 2 2" xfId="16815" xr:uid="{00000000-0005-0000-0000-00009D350000}"/>
    <cellStyle name="Header2 2 2 5 2 3" xfId="16816" xr:uid="{00000000-0005-0000-0000-00009E350000}"/>
    <cellStyle name="Header2 2 2 5 3" xfId="16817" xr:uid="{00000000-0005-0000-0000-00009F350000}"/>
    <cellStyle name="Header2 2 2 5 3 2" xfId="16818" xr:uid="{00000000-0005-0000-0000-0000A0350000}"/>
    <cellStyle name="Header2 2 2 5 4" xfId="16819" xr:uid="{00000000-0005-0000-0000-0000A1350000}"/>
    <cellStyle name="Header2 2 2 5 4 2" xfId="16820" xr:uid="{00000000-0005-0000-0000-0000A2350000}"/>
    <cellStyle name="Header2 2 2 5 5" xfId="16821" xr:uid="{00000000-0005-0000-0000-0000A3350000}"/>
    <cellStyle name="Header2 2 2 6" xfId="16822" xr:uid="{00000000-0005-0000-0000-0000A4350000}"/>
    <cellStyle name="Header2 2 2 6 2" xfId="16823" xr:uid="{00000000-0005-0000-0000-0000A5350000}"/>
    <cellStyle name="Header2 2 2 6 2 2" xfId="16824" xr:uid="{00000000-0005-0000-0000-0000A6350000}"/>
    <cellStyle name="Header2 2 2 6 3" xfId="16825" xr:uid="{00000000-0005-0000-0000-0000A7350000}"/>
    <cellStyle name="Header2 2 2 7" xfId="16826" xr:uid="{00000000-0005-0000-0000-0000A8350000}"/>
    <cellStyle name="Header2 2 2 7 2" xfId="16827" xr:uid="{00000000-0005-0000-0000-0000A9350000}"/>
    <cellStyle name="Header2 2 2 8" xfId="16828" xr:uid="{00000000-0005-0000-0000-0000AA350000}"/>
    <cellStyle name="Header2 2 2 8 2" xfId="16829" xr:uid="{00000000-0005-0000-0000-0000AB350000}"/>
    <cellStyle name="Header2 2 2 9" xfId="16830" xr:uid="{00000000-0005-0000-0000-0000AC350000}"/>
    <cellStyle name="Header2 2 2 9 2" xfId="16831" xr:uid="{00000000-0005-0000-0000-0000AD350000}"/>
    <cellStyle name="Header2 2 3" xfId="16832" xr:uid="{00000000-0005-0000-0000-0000AE350000}"/>
    <cellStyle name="Header2 2 3 10" xfId="16833" xr:uid="{00000000-0005-0000-0000-0000AF350000}"/>
    <cellStyle name="Header2 2 3 10 2" xfId="16834" xr:uid="{00000000-0005-0000-0000-0000B0350000}"/>
    <cellStyle name="Header2 2 3 11" xfId="16835" xr:uid="{00000000-0005-0000-0000-0000B1350000}"/>
    <cellStyle name="Header2 2 3 2" xfId="16836" xr:uid="{00000000-0005-0000-0000-0000B2350000}"/>
    <cellStyle name="Header2 2 3 2 10" xfId="16837" xr:uid="{00000000-0005-0000-0000-0000B3350000}"/>
    <cellStyle name="Header2 2 3 2 10 2" xfId="16838" xr:uid="{00000000-0005-0000-0000-0000B4350000}"/>
    <cellStyle name="Header2 2 3 2 11" xfId="16839" xr:uid="{00000000-0005-0000-0000-0000B5350000}"/>
    <cellStyle name="Header2 2 3 2 2" xfId="16840" xr:uid="{00000000-0005-0000-0000-0000B6350000}"/>
    <cellStyle name="Header2 2 3 2 2 2" xfId="16841" xr:uid="{00000000-0005-0000-0000-0000B7350000}"/>
    <cellStyle name="Header2 2 3 2 2 2 2" xfId="16842" xr:uid="{00000000-0005-0000-0000-0000B8350000}"/>
    <cellStyle name="Header2 2 3 2 2 2 2 2" xfId="16843" xr:uid="{00000000-0005-0000-0000-0000B9350000}"/>
    <cellStyle name="Header2 2 3 2 2 2 2 2 2" xfId="16844" xr:uid="{00000000-0005-0000-0000-0000BA350000}"/>
    <cellStyle name="Header2 2 3 2 2 2 2 2 2 2" xfId="16845" xr:uid="{00000000-0005-0000-0000-0000BB350000}"/>
    <cellStyle name="Header2 2 3 2 2 2 2 2 3" xfId="16846" xr:uid="{00000000-0005-0000-0000-0000BC350000}"/>
    <cellStyle name="Header2 2 3 2 2 2 2 3" xfId="16847" xr:uid="{00000000-0005-0000-0000-0000BD350000}"/>
    <cellStyle name="Header2 2 3 2 2 2 2 3 2" xfId="16848" xr:uid="{00000000-0005-0000-0000-0000BE350000}"/>
    <cellStyle name="Header2 2 3 2 2 2 2 4" xfId="16849" xr:uid="{00000000-0005-0000-0000-0000BF350000}"/>
    <cellStyle name="Header2 2 3 2 2 2 2 4 2" xfId="16850" xr:uid="{00000000-0005-0000-0000-0000C0350000}"/>
    <cellStyle name="Header2 2 3 2 2 2 2 5" xfId="16851" xr:uid="{00000000-0005-0000-0000-0000C1350000}"/>
    <cellStyle name="Header2 2 3 2 2 2 3" xfId="16852" xr:uid="{00000000-0005-0000-0000-0000C2350000}"/>
    <cellStyle name="Header2 2 3 2 2 2 3 2" xfId="16853" xr:uid="{00000000-0005-0000-0000-0000C3350000}"/>
    <cellStyle name="Header2 2 3 2 2 2 3 2 2" xfId="16854" xr:uid="{00000000-0005-0000-0000-0000C4350000}"/>
    <cellStyle name="Header2 2 3 2 2 2 3 3" xfId="16855" xr:uid="{00000000-0005-0000-0000-0000C5350000}"/>
    <cellStyle name="Header2 2 3 2 2 2 4" xfId="16856" xr:uid="{00000000-0005-0000-0000-0000C6350000}"/>
    <cellStyle name="Header2 2 3 2 2 2 4 2" xfId="16857" xr:uid="{00000000-0005-0000-0000-0000C7350000}"/>
    <cellStyle name="Header2 2 3 2 2 2 5" xfId="16858" xr:uid="{00000000-0005-0000-0000-0000C8350000}"/>
    <cellStyle name="Header2 2 3 2 2 2 5 2" xfId="16859" xr:uid="{00000000-0005-0000-0000-0000C9350000}"/>
    <cellStyle name="Header2 2 3 2 2 2 6" xfId="16860" xr:uid="{00000000-0005-0000-0000-0000CA350000}"/>
    <cellStyle name="Header2 2 3 2 2 3" xfId="16861" xr:uid="{00000000-0005-0000-0000-0000CB350000}"/>
    <cellStyle name="Header2 2 3 2 2 3 2" xfId="16862" xr:uid="{00000000-0005-0000-0000-0000CC350000}"/>
    <cellStyle name="Header2 2 3 2 2 3 2 2" xfId="16863" xr:uid="{00000000-0005-0000-0000-0000CD350000}"/>
    <cellStyle name="Header2 2 3 2 2 3 2 2 2" xfId="16864" xr:uid="{00000000-0005-0000-0000-0000CE350000}"/>
    <cellStyle name="Header2 2 3 2 2 3 2 2 2 2" xfId="16865" xr:uid="{00000000-0005-0000-0000-0000CF350000}"/>
    <cellStyle name="Header2 2 3 2 2 3 2 2 3" xfId="16866" xr:uid="{00000000-0005-0000-0000-0000D0350000}"/>
    <cellStyle name="Header2 2 3 2 2 3 2 3" xfId="16867" xr:uid="{00000000-0005-0000-0000-0000D1350000}"/>
    <cellStyle name="Header2 2 3 2 2 3 2 3 2" xfId="16868" xr:uid="{00000000-0005-0000-0000-0000D2350000}"/>
    <cellStyle name="Header2 2 3 2 2 3 2 4" xfId="16869" xr:uid="{00000000-0005-0000-0000-0000D3350000}"/>
    <cellStyle name="Header2 2 3 2 2 3 2 4 2" xfId="16870" xr:uid="{00000000-0005-0000-0000-0000D4350000}"/>
    <cellStyle name="Header2 2 3 2 2 3 2 5" xfId="16871" xr:uid="{00000000-0005-0000-0000-0000D5350000}"/>
    <cellStyle name="Header2 2 3 2 2 3 3" xfId="16872" xr:uid="{00000000-0005-0000-0000-0000D6350000}"/>
    <cellStyle name="Header2 2 3 2 2 3 3 2" xfId="16873" xr:uid="{00000000-0005-0000-0000-0000D7350000}"/>
    <cellStyle name="Header2 2 3 2 2 3 3 2 2" xfId="16874" xr:uid="{00000000-0005-0000-0000-0000D8350000}"/>
    <cellStyle name="Header2 2 3 2 2 3 3 3" xfId="16875" xr:uid="{00000000-0005-0000-0000-0000D9350000}"/>
    <cellStyle name="Header2 2 3 2 2 3 4" xfId="16876" xr:uid="{00000000-0005-0000-0000-0000DA350000}"/>
    <cellStyle name="Header2 2 3 2 2 3 4 2" xfId="16877" xr:uid="{00000000-0005-0000-0000-0000DB350000}"/>
    <cellStyle name="Header2 2 3 2 2 3 5" xfId="16878" xr:uid="{00000000-0005-0000-0000-0000DC350000}"/>
    <cellStyle name="Header2 2 3 2 2 3 5 2" xfId="16879" xr:uid="{00000000-0005-0000-0000-0000DD350000}"/>
    <cellStyle name="Header2 2 3 2 2 3 6" xfId="16880" xr:uid="{00000000-0005-0000-0000-0000DE350000}"/>
    <cellStyle name="Header2 2 3 2 2 4" xfId="16881" xr:uid="{00000000-0005-0000-0000-0000DF350000}"/>
    <cellStyle name="Header2 2 3 2 2 4 2" xfId="16882" xr:uid="{00000000-0005-0000-0000-0000E0350000}"/>
    <cellStyle name="Header2 2 3 2 2 4 2 2" xfId="16883" xr:uid="{00000000-0005-0000-0000-0000E1350000}"/>
    <cellStyle name="Header2 2 3 2 2 4 2 2 2" xfId="16884" xr:uid="{00000000-0005-0000-0000-0000E2350000}"/>
    <cellStyle name="Header2 2 3 2 2 4 2 3" xfId="16885" xr:uid="{00000000-0005-0000-0000-0000E3350000}"/>
    <cellStyle name="Header2 2 3 2 2 4 3" xfId="16886" xr:uid="{00000000-0005-0000-0000-0000E4350000}"/>
    <cellStyle name="Header2 2 3 2 2 4 3 2" xfId="16887" xr:uid="{00000000-0005-0000-0000-0000E5350000}"/>
    <cellStyle name="Header2 2 3 2 2 4 4" xfId="16888" xr:uid="{00000000-0005-0000-0000-0000E6350000}"/>
    <cellStyle name="Header2 2 3 2 2 4 4 2" xfId="16889" xr:uid="{00000000-0005-0000-0000-0000E7350000}"/>
    <cellStyle name="Header2 2 3 2 2 4 5" xfId="16890" xr:uid="{00000000-0005-0000-0000-0000E8350000}"/>
    <cellStyle name="Header2 2 3 2 2 5" xfId="16891" xr:uid="{00000000-0005-0000-0000-0000E9350000}"/>
    <cellStyle name="Header2 2 3 2 2 5 2" xfId="16892" xr:uid="{00000000-0005-0000-0000-0000EA350000}"/>
    <cellStyle name="Header2 2 3 2 2 5 2 2" xfId="16893" xr:uid="{00000000-0005-0000-0000-0000EB350000}"/>
    <cellStyle name="Header2 2 3 2 2 5 2 2 2" xfId="16894" xr:uid="{00000000-0005-0000-0000-0000EC350000}"/>
    <cellStyle name="Header2 2 3 2 2 5 2 3" xfId="16895" xr:uid="{00000000-0005-0000-0000-0000ED350000}"/>
    <cellStyle name="Header2 2 3 2 2 5 3" xfId="16896" xr:uid="{00000000-0005-0000-0000-0000EE350000}"/>
    <cellStyle name="Header2 2 3 2 2 5 3 2" xfId="16897" xr:uid="{00000000-0005-0000-0000-0000EF350000}"/>
    <cellStyle name="Header2 2 3 2 2 5 4" xfId="16898" xr:uid="{00000000-0005-0000-0000-0000F0350000}"/>
    <cellStyle name="Header2 2 3 2 2 5 4 2" xfId="16899" xr:uid="{00000000-0005-0000-0000-0000F1350000}"/>
    <cellStyle name="Header2 2 3 2 2 5 5" xfId="16900" xr:uid="{00000000-0005-0000-0000-0000F2350000}"/>
    <cellStyle name="Header2 2 3 2 2 6" xfId="16901" xr:uid="{00000000-0005-0000-0000-0000F3350000}"/>
    <cellStyle name="Header2 2 3 2 2 6 2" xfId="16902" xr:uid="{00000000-0005-0000-0000-0000F4350000}"/>
    <cellStyle name="Header2 2 3 2 2 6 2 2" xfId="16903" xr:uid="{00000000-0005-0000-0000-0000F5350000}"/>
    <cellStyle name="Header2 2 3 2 2 6 3" xfId="16904" xr:uid="{00000000-0005-0000-0000-0000F6350000}"/>
    <cellStyle name="Header2 2 3 2 2 7" xfId="16905" xr:uid="{00000000-0005-0000-0000-0000F7350000}"/>
    <cellStyle name="Header2 2 3 2 2 7 2" xfId="16906" xr:uid="{00000000-0005-0000-0000-0000F8350000}"/>
    <cellStyle name="Header2 2 3 2 2 8" xfId="16907" xr:uid="{00000000-0005-0000-0000-0000F9350000}"/>
    <cellStyle name="Header2 2 3 2 2 8 2" xfId="16908" xr:uid="{00000000-0005-0000-0000-0000FA350000}"/>
    <cellStyle name="Header2 2 3 2 2 9" xfId="16909" xr:uid="{00000000-0005-0000-0000-0000FB350000}"/>
    <cellStyle name="Header2 2 3 2 3" xfId="16910" xr:uid="{00000000-0005-0000-0000-0000FC350000}"/>
    <cellStyle name="Header2 2 3 2 3 2" xfId="16911" xr:uid="{00000000-0005-0000-0000-0000FD350000}"/>
    <cellStyle name="Header2 2 3 2 3 2 2" xfId="16912" xr:uid="{00000000-0005-0000-0000-0000FE350000}"/>
    <cellStyle name="Header2 2 3 2 3 2 2 2" xfId="16913" xr:uid="{00000000-0005-0000-0000-0000FF350000}"/>
    <cellStyle name="Header2 2 3 2 3 2 2 2 2" xfId="16914" xr:uid="{00000000-0005-0000-0000-000000360000}"/>
    <cellStyle name="Header2 2 3 2 3 2 2 3" xfId="16915" xr:uid="{00000000-0005-0000-0000-000001360000}"/>
    <cellStyle name="Header2 2 3 2 3 2 3" xfId="16916" xr:uid="{00000000-0005-0000-0000-000002360000}"/>
    <cellStyle name="Header2 2 3 2 3 2 3 2" xfId="16917" xr:uid="{00000000-0005-0000-0000-000003360000}"/>
    <cellStyle name="Header2 2 3 2 3 2 4" xfId="16918" xr:uid="{00000000-0005-0000-0000-000004360000}"/>
    <cellStyle name="Header2 2 3 2 3 2 4 2" xfId="16919" xr:uid="{00000000-0005-0000-0000-000005360000}"/>
    <cellStyle name="Header2 2 3 2 3 2 5" xfId="16920" xr:uid="{00000000-0005-0000-0000-000006360000}"/>
    <cellStyle name="Header2 2 3 2 3 3" xfId="16921" xr:uid="{00000000-0005-0000-0000-000007360000}"/>
    <cellStyle name="Header2 2 3 2 3 3 2" xfId="16922" xr:uid="{00000000-0005-0000-0000-000008360000}"/>
    <cellStyle name="Header2 2 3 2 3 3 2 2" xfId="16923" xr:uid="{00000000-0005-0000-0000-000009360000}"/>
    <cellStyle name="Header2 2 3 2 3 3 3" xfId="16924" xr:uid="{00000000-0005-0000-0000-00000A360000}"/>
    <cellStyle name="Header2 2 3 2 3 4" xfId="16925" xr:uid="{00000000-0005-0000-0000-00000B360000}"/>
    <cellStyle name="Header2 2 3 2 3 4 2" xfId="16926" xr:uid="{00000000-0005-0000-0000-00000C360000}"/>
    <cellStyle name="Header2 2 3 2 3 5" xfId="16927" xr:uid="{00000000-0005-0000-0000-00000D360000}"/>
    <cellStyle name="Header2 2 3 2 3 5 2" xfId="16928" xr:uid="{00000000-0005-0000-0000-00000E360000}"/>
    <cellStyle name="Header2 2 3 2 3 6" xfId="16929" xr:uid="{00000000-0005-0000-0000-00000F360000}"/>
    <cellStyle name="Header2 2 3 2 4" xfId="16930" xr:uid="{00000000-0005-0000-0000-000010360000}"/>
    <cellStyle name="Header2 2 3 2 4 2" xfId="16931" xr:uid="{00000000-0005-0000-0000-000011360000}"/>
    <cellStyle name="Header2 2 3 2 4 2 2" xfId="16932" xr:uid="{00000000-0005-0000-0000-000012360000}"/>
    <cellStyle name="Header2 2 3 2 4 2 2 2" xfId="16933" xr:uid="{00000000-0005-0000-0000-000013360000}"/>
    <cellStyle name="Header2 2 3 2 4 2 3" xfId="16934" xr:uid="{00000000-0005-0000-0000-000014360000}"/>
    <cellStyle name="Header2 2 3 2 4 3" xfId="16935" xr:uid="{00000000-0005-0000-0000-000015360000}"/>
    <cellStyle name="Header2 2 3 2 4 3 2" xfId="16936" xr:uid="{00000000-0005-0000-0000-000016360000}"/>
    <cellStyle name="Header2 2 3 2 4 4" xfId="16937" xr:uid="{00000000-0005-0000-0000-000017360000}"/>
    <cellStyle name="Header2 2 3 2 4 4 2" xfId="16938" xr:uid="{00000000-0005-0000-0000-000018360000}"/>
    <cellStyle name="Header2 2 3 2 4 5" xfId="16939" xr:uid="{00000000-0005-0000-0000-000019360000}"/>
    <cellStyle name="Header2 2 3 2 5" xfId="16940" xr:uid="{00000000-0005-0000-0000-00001A360000}"/>
    <cellStyle name="Header2 2 3 2 5 2" xfId="16941" xr:uid="{00000000-0005-0000-0000-00001B360000}"/>
    <cellStyle name="Header2 2 3 2 5 2 2" xfId="16942" xr:uid="{00000000-0005-0000-0000-00001C360000}"/>
    <cellStyle name="Header2 2 3 2 5 3" xfId="16943" xr:uid="{00000000-0005-0000-0000-00001D360000}"/>
    <cellStyle name="Header2 2 3 2 6" xfId="16944" xr:uid="{00000000-0005-0000-0000-00001E360000}"/>
    <cellStyle name="Header2 2 3 2 6 2" xfId="16945" xr:uid="{00000000-0005-0000-0000-00001F360000}"/>
    <cellStyle name="Header2 2 3 2 7" xfId="16946" xr:uid="{00000000-0005-0000-0000-000020360000}"/>
    <cellStyle name="Header2 2 3 2 7 2" xfId="16947" xr:uid="{00000000-0005-0000-0000-000021360000}"/>
    <cellStyle name="Header2 2 3 2 8" xfId="16948" xr:uid="{00000000-0005-0000-0000-000022360000}"/>
    <cellStyle name="Header2 2 3 2 8 2" xfId="16949" xr:uid="{00000000-0005-0000-0000-000023360000}"/>
    <cellStyle name="Header2 2 3 2 9" xfId="16950" xr:uid="{00000000-0005-0000-0000-000024360000}"/>
    <cellStyle name="Header2 2 3 2 9 2" xfId="16951" xr:uid="{00000000-0005-0000-0000-000025360000}"/>
    <cellStyle name="Header2 2 3 3" xfId="16952" xr:uid="{00000000-0005-0000-0000-000026360000}"/>
    <cellStyle name="Header2 2 3 3 2" xfId="16953" xr:uid="{00000000-0005-0000-0000-000027360000}"/>
    <cellStyle name="Header2 2 3 3 2 2" xfId="16954" xr:uid="{00000000-0005-0000-0000-000028360000}"/>
    <cellStyle name="Header2 2 3 3 2 2 2" xfId="16955" xr:uid="{00000000-0005-0000-0000-000029360000}"/>
    <cellStyle name="Header2 2 3 3 2 2 2 2" xfId="16956" xr:uid="{00000000-0005-0000-0000-00002A360000}"/>
    <cellStyle name="Header2 2 3 3 2 2 2 2 2" xfId="16957" xr:uid="{00000000-0005-0000-0000-00002B360000}"/>
    <cellStyle name="Header2 2 3 3 2 2 2 3" xfId="16958" xr:uid="{00000000-0005-0000-0000-00002C360000}"/>
    <cellStyle name="Header2 2 3 3 2 2 3" xfId="16959" xr:uid="{00000000-0005-0000-0000-00002D360000}"/>
    <cellStyle name="Header2 2 3 3 2 2 3 2" xfId="16960" xr:uid="{00000000-0005-0000-0000-00002E360000}"/>
    <cellStyle name="Header2 2 3 3 2 2 4" xfId="16961" xr:uid="{00000000-0005-0000-0000-00002F360000}"/>
    <cellStyle name="Header2 2 3 3 2 2 4 2" xfId="16962" xr:uid="{00000000-0005-0000-0000-000030360000}"/>
    <cellStyle name="Header2 2 3 3 2 2 5" xfId="16963" xr:uid="{00000000-0005-0000-0000-000031360000}"/>
    <cellStyle name="Header2 2 3 3 2 3" xfId="16964" xr:uid="{00000000-0005-0000-0000-000032360000}"/>
    <cellStyle name="Header2 2 3 3 2 3 2" xfId="16965" xr:uid="{00000000-0005-0000-0000-000033360000}"/>
    <cellStyle name="Header2 2 3 3 2 3 2 2" xfId="16966" xr:uid="{00000000-0005-0000-0000-000034360000}"/>
    <cellStyle name="Header2 2 3 3 2 3 3" xfId="16967" xr:uid="{00000000-0005-0000-0000-000035360000}"/>
    <cellStyle name="Header2 2 3 3 2 4" xfId="16968" xr:uid="{00000000-0005-0000-0000-000036360000}"/>
    <cellStyle name="Header2 2 3 3 2 4 2" xfId="16969" xr:uid="{00000000-0005-0000-0000-000037360000}"/>
    <cellStyle name="Header2 2 3 3 2 5" xfId="16970" xr:uid="{00000000-0005-0000-0000-000038360000}"/>
    <cellStyle name="Header2 2 3 3 2 5 2" xfId="16971" xr:uid="{00000000-0005-0000-0000-000039360000}"/>
    <cellStyle name="Header2 2 3 3 2 6" xfId="16972" xr:uid="{00000000-0005-0000-0000-00003A360000}"/>
    <cellStyle name="Header2 2 3 3 3" xfId="16973" xr:uid="{00000000-0005-0000-0000-00003B360000}"/>
    <cellStyle name="Header2 2 3 3 3 2" xfId="16974" xr:uid="{00000000-0005-0000-0000-00003C360000}"/>
    <cellStyle name="Header2 2 3 3 3 2 2" xfId="16975" xr:uid="{00000000-0005-0000-0000-00003D360000}"/>
    <cellStyle name="Header2 2 3 3 3 2 2 2" xfId="16976" xr:uid="{00000000-0005-0000-0000-00003E360000}"/>
    <cellStyle name="Header2 2 3 3 3 2 2 2 2" xfId="16977" xr:uid="{00000000-0005-0000-0000-00003F360000}"/>
    <cellStyle name="Header2 2 3 3 3 2 2 3" xfId="16978" xr:uid="{00000000-0005-0000-0000-000040360000}"/>
    <cellStyle name="Header2 2 3 3 3 2 3" xfId="16979" xr:uid="{00000000-0005-0000-0000-000041360000}"/>
    <cellStyle name="Header2 2 3 3 3 2 3 2" xfId="16980" xr:uid="{00000000-0005-0000-0000-000042360000}"/>
    <cellStyle name="Header2 2 3 3 3 2 4" xfId="16981" xr:uid="{00000000-0005-0000-0000-000043360000}"/>
    <cellStyle name="Header2 2 3 3 3 2 4 2" xfId="16982" xr:uid="{00000000-0005-0000-0000-000044360000}"/>
    <cellStyle name="Header2 2 3 3 3 2 5" xfId="16983" xr:uid="{00000000-0005-0000-0000-000045360000}"/>
    <cellStyle name="Header2 2 3 3 3 3" xfId="16984" xr:uid="{00000000-0005-0000-0000-000046360000}"/>
    <cellStyle name="Header2 2 3 3 3 3 2" xfId="16985" xr:uid="{00000000-0005-0000-0000-000047360000}"/>
    <cellStyle name="Header2 2 3 3 3 3 2 2" xfId="16986" xr:uid="{00000000-0005-0000-0000-000048360000}"/>
    <cellStyle name="Header2 2 3 3 3 3 3" xfId="16987" xr:uid="{00000000-0005-0000-0000-000049360000}"/>
    <cellStyle name="Header2 2 3 3 3 4" xfId="16988" xr:uid="{00000000-0005-0000-0000-00004A360000}"/>
    <cellStyle name="Header2 2 3 3 3 4 2" xfId="16989" xr:uid="{00000000-0005-0000-0000-00004B360000}"/>
    <cellStyle name="Header2 2 3 3 3 5" xfId="16990" xr:uid="{00000000-0005-0000-0000-00004C360000}"/>
    <cellStyle name="Header2 2 3 3 3 5 2" xfId="16991" xr:uid="{00000000-0005-0000-0000-00004D360000}"/>
    <cellStyle name="Header2 2 3 3 3 6" xfId="16992" xr:uid="{00000000-0005-0000-0000-00004E360000}"/>
    <cellStyle name="Header2 2 3 3 4" xfId="16993" xr:uid="{00000000-0005-0000-0000-00004F360000}"/>
    <cellStyle name="Header2 2 3 3 4 2" xfId="16994" xr:uid="{00000000-0005-0000-0000-000050360000}"/>
    <cellStyle name="Header2 2 3 3 4 2 2" xfId="16995" xr:uid="{00000000-0005-0000-0000-000051360000}"/>
    <cellStyle name="Header2 2 3 3 4 2 2 2" xfId="16996" xr:uid="{00000000-0005-0000-0000-000052360000}"/>
    <cellStyle name="Header2 2 3 3 4 2 3" xfId="16997" xr:uid="{00000000-0005-0000-0000-000053360000}"/>
    <cellStyle name="Header2 2 3 3 4 3" xfId="16998" xr:uid="{00000000-0005-0000-0000-000054360000}"/>
    <cellStyle name="Header2 2 3 3 4 3 2" xfId="16999" xr:uid="{00000000-0005-0000-0000-000055360000}"/>
    <cellStyle name="Header2 2 3 3 4 4" xfId="17000" xr:uid="{00000000-0005-0000-0000-000056360000}"/>
    <cellStyle name="Header2 2 3 3 4 4 2" xfId="17001" xr:uid="{00000000-0005-0000-0000-000057360000}"/>
    <cellStyle name="Header2 2 3 3 4 5" xfId="17002" xr:uid="{00000000-0005-0000-0000-000058360000}"/>
    <cellStyle name="Header2 2 3 3 5" xfId="17003" xr:uid="{00000000-0005-0000-0000-000059360000}"/>
    <cellStyle name="Header2 2 3 3 5 2" xfId="17004" xr:uid="{00000000-0005-0000-0000-00005A360000}"/>
    <cellStyle name="Header2 2 3 3 5 2 2" xfId="17005" xr:uid="{00000000-0005-0000-0000-00005B360000}"/>
    <cellStyle name="Header2 2 3 3 5 2 2 2" xfId="17006" xr:uid="{00000000-0005-0000-0000-00005C360000}"/>
    <cellStyle name="Header2 2 3 3 5 2 3" xfId="17007" xr:uid="{00000000-0005-0000-0000-00005D360000}"/>
    <cellStyle name="Header2 2 3 3 5 3" xfId="17008" xr:uid="{00000000-0005-0000-0000-00005E360000}"/>
    <cellStyle name="Header2 2 3 3 5 3 2" xfId="17009" xr:uid="{00000000-0005-0000-0000-00005F360000}"/>
    <cellStyle name="Header2 2 3 3 5 4" xfId="17010" xr:uid="{00000000-0005-0000-0000-000060360000}"/>
    <cellStyle name="Header2 2 3 3 5 4 2" xfId="17011" xr:uid="{00000000-0005-0000-0000-000061360000}"/>
    <cellStyle name="Header2 2 3 3 5 5" xfId="17012" xr:uid="{00000000-0005-0000-0000-000062360000}"/>
    <cellStyle name="Header2 2 3 3 6" xfId="17013" xr:uid="{00000000-0005-0000-0000-000063360000}"/>
    <cellStyle name="Header2 2 3 3 6 2" xfId="17014" xr:uid="{00000000-0005-0000-0000-000064360000}"/>
    <cellStyle name="Header2 2 3 3 6 2 2" xfId="17015" xr:uid="{00000000-0005-0000-0000-000065360000}"/>
    <cellStyle name="Header2 2 3 3 6 3" xfId="17016" xr:uid="{00000000-0005-0000-0000-000066360000}"/>
    <cellStyle name="Header2 2 3 3 7" xfId="17017" xr:uid="{00000000-0005-0000-0000-000067360000}"/>
    <cellStyle name="Header2 2 3 3 7 2" xfId="17018" xr:uid="{00000000-0005-0000-0000-000068360000}"/>
    <cellStyle name="Header2 2 3 3 8" xfId="17019" xr:uid="{00000000-0005-0000-0000-000069360000}"/>
    <cellStyle name="Header2 2 3 3 8 2" xfId="17020" xr:uid="{00000000-0005-0000-0000-00006A360000}"/>
    <cellStyle name="Header2 2 3 3 9" xfId="17021" xr:uid="{00000000-0005-0000-0000-00006B360000}"/>
    <cellStyle name="Header2 2 3 4" xfId="17022" xr:uid="{00000000-0005-0000-0000-00006C360000}"/>
    <cellStyle name="Header2 2 3 4 2" xfId="17023" xr:uid="{00000000-0005-0000-0000-00006D360000}"/>
    <cellStyle name="Header2 2 3 4 2 2" xfId="17024" xr:uid="{00000000-0005-0000-0000-00006E360000}"/>
    <cellStyle name="Header2 2 3 4 2 2 2" xfId="17025" xr:uid="{00000000-0005-0000-0000-00006F360000}"/>
    <cellStyle name="Header2 2 3 4 2 2 2 2" xfId="17026" xr:uid="{00000000-0005-0000-0000-000070360000}"/>
    <cellStyle name="Header2 2 3 4 2 2 3" xfId="17027" xr:uid="{00000000-0005-0000-0000-000071360000}"/>
    <cellStyle name="Header2 2 3 4 2 3" xfId="17028" xr:uid="{00000000-0005-0000-0000-000072360000}"/>
    <cellStyle name="Header2 2 3 4 2 3 2" xfId="17029" xr:uid="{00000000-0005-0000-0000-000073360000}"/>
    <cellStyle name="Header2 2 3 4 2 4" xfId="17030" xr:uid="{00000000-0005-0000-0000-000074360000}"/>
    <cellStyle name="Header2 2 3 4 2 4 2" xfId="17031" xr:uid="{00000000-0005-0000-0000-000075360000}"/>
    <cellStyle name="Header2 2 3 4 2 5" xfId="17032" xr:uid="{00000000-0005-0000-0000-000076360000}"/>
    <cellStyle name="Header2 2 3 4 3" xfId="17033" xr:uid="{00000000-0005-0000-0000-000077360000}"/>
    <cellStyle name="Header2 2 3 4 3 2" xfId="17034" xr:uid="{00000000-0005-0000-0000-000078360000}"/>
    <cellStyle name="Header2 2 3 4 3 2 2" xfId="17035" xr:uid="{00000000-0005-0000-0000-000079360000}"/>
    <cellStyle name="Header2 2 3 4 3 3" xfId="17036" xr:uid="{00000000-0005-0000-0000-00007A360000}"/>
    <cellStyle name="Header2 2 3 4 4" xfId="17037" xr:uid="{00000000-0005-0000-0000-00007B360000}"/>
    <cellStyle name="Header2 2 3 4 4 2" xfId="17038" xr:uid="{00000000-0005-0000-0000-00007C360000}"/>
    <cellStyle name="Header2 2 3 4 5" xfId="17039" xr:uid="{00000000-0005-0000-0000-00007D360000}"/>
    <cellStyle name="Header2 2 3 4 5 2" xfId="17040" xr:uid="{00000000-0005-0000-0000-00007E360000}"/>
    <cellStyle name="Header2 2 3 4 6" xfId="17041" xr:uid="{00000000-0005-0000-0000-00007F360000}"/>
    <cellStyle name="Header2 2 3 5" xfId="17042" xr:uid="{00000000-0005-0000-0000-000080360000}"/>
    <cellStyle name="Header2 2 3 5 2" xfId="17043" xr:uid="{00000000-0005-0000-0000-000081360000}"/>
    <cellStyle name="Header2 2 3 5 2 2" xfId="17044" xr:uid="{00000000-0005-0000-0000-000082360000}"/>
    <cellStyle name="Header2 2 3 5 2 2 2" xfId="17045" xr:uid="{00000000-0005-0000-0000-000083360000}"/>
    <cellStyle name="Header2 2 3 5 2 3" xfId="17046" xr:uid="{00000000-0005-0000-0000-000084360000}"/>
    <cellStyle name="Header2 2 3 5 3" xfId="17047" xr:uid="{00000000-0005-0000-0000-000085360000}"/>
    <cellStyle name="Header2 2 3 5 3 2" xfId="17048" xr:uid="{00000000-0005-0000-0000-000086360000}"/>
    <cellStyle name="Header2 2 3 5 4" xfId="17049" xr:uid="{00000000-0005-0000-0000-000087360000}"/>
    <cellStyle name="Header2 2 3 5 4 2" xfId="17050" xr:uid="{00000000-0005-0000-0000-000088360000}"/>
    <cellStyle name="Header2 2 3 5 5" xfId="17051" xr:uid="{00000000-0005-0000-0000-000089360000}"/>
    <cellStyle name="Header2 2 3 6" xfId="17052" xr:uid="{00000000-0005-0000-0000-00008A360000}"/>
    <cellStyle name="Header2 2 3 6 2" xfId="17053" xr:uid="{00000000-0005-0000-0000-00008B360000}"/>
    <cellStyle name="Header2 2 3 6 2 2" xfId="17054" xr:uid="{00000000-0005-0000-0000-00008C360000}"/>
    <cellStyle name="Header2 2 3 6 3" xfId="17055" xr:uid="{00000000-0005-0000-0000-00008D360000}"/>
    <cellStyle name="Header2 2 3 7" xfId="17056" xr:uid="{00000000-0005-0000-0000-00008E360000}"/>
    <cellStyle name="Header2 2 3 7 2" xfId="17057" xr:uid="{00000000-0005-0000-0000-00008F360000}"/>
    <cellStyle name="Header2 2 3 8" xfId="17058" xr:uid="{00000000-0005-0000-0000-000090360000}"/>
    <cellStyle name="Header2 2 3 8 2" xfId="17059" xr:uid="{00000000-0005-0000-0000-000091360000}"/>
    <cellStyle name="Header2 2 3 9" xfId="17060" xr:uid="{00000000-0005-0000-0000-000092360000}"/>
    <cellStyle name="Header2 2 3 9 2" xfId="17061" xr:uid="{00000000-0005-0000-0000-000093360000}"/>
    <cellStyle name="Header2 2 4" xfId="17062" xr:uid="{00000000-0005-0000-0000-000094360000}"/>
    <cellStyle name="Header2 2 4 10" xfId="17063" xr:uid="{00000000-0005-0000-0000-000095360000}"/>
    <cellStyle name="Header2 2 4 10 2" xfId="17064" xr:uid="{00000000-0005-0000-0000-000096360000}"/>
    <cellStyle name="Header2 2 4 11" xfId="17065" xr:uid="{00000000-0005-0000-0000-000097360000}"/>
    <cellStyle name="Header2 2 4 11 2" xfId="17066" xr:uid="{00000000-0005-0000-0000-000098360000}"/>
    <cellStyle name="Header2 2 4 12" xfId="17067" xr:uid="{00000000-0005-0000-0000-000099360000}"/>
    <cellStyle name="Header2 2 4 2" xfId="17068" xr:uid="{00000000-0005-0000-0000-00009A360000}"/>
    <cellStyle name="Header2 2 4 2 10" xfId="17069" xr:uid="{00000000-0005-0000-0000-00009B360000}"/>
    <cellStyle name="Header2 2 4 2 10 2" xfId="17070" xr:uid="{00000000-0005-0000-0000-00009C360000}"/>
    <cellStyle name="Header2 2 4 2 11" xfId="17071" xr:uid="{00000000-0005-0000-0000-00009D360000}"/>
    <cellStyle name="Header2 2 4 2 2" xfId="17072" xr:uid="{00000000-0005-0000-0000-00009E360000}"/>
    <cellStyle name="Header2 2 4 2 2 2" xfId="17073" xr:uid="{00000000-0005-0000-0000-00009F360000}"/>
    <cellStyle name="Header2 2 4 2 2 2 2" xfId="17074" xr:uid="{00000000-0005-0000-0000-0000A0360000}"/>
    <cellStyle name="Header2 2 4 2 2 2 2 2" xfId="17075" xr:uid="{00000000-0005-0000-0000-0000A1360000}"/>
    <cellStyle name="Header2 2 4 2 2 2 2 2 2" xfId="17076" xr:uid="{00000000-0005-0000-0000-0000A2360000}"/>
    <cellStyle name="Header2 2 4 2 2 2 2 2 2 2" xfId="17077" xr:uid="{00000000-0005-0000-0000-0000A3360000}"/>
    <cellStyle name="Header2 2 4 2 2 2 2 2 3" xfId="17078" xr:uid="{00000000-0005-0000-0000-0000A4360000}"/>
    <cellStyle name="Header2 2 4 2 2 2 2 3" xfId="17079" xr:uid="{00000000-0005-0000-0000-0000A5360000}"/>
    <cellStyle name="Header2 2 4 2 2 2 2 3 2" xfId="17080" xr:uid="{00000000-0005-0000-0000-0000A6360000}"/>
    <cellStyle name="Header2 2 4 2 2 2 2 4" xfId="17081" xr:uid="{00000000-0005-0000-0000-0000A7360000}"/>
    <cellStyle name="Header2 2 4 2 2 2 2 4 2" xfId="17082" xr:uid="{00000000-0005-0000-0000-0000A8360000}"/>
    <cellStyle name="Header2 2 4 2 2 2 2 5" xfId="17083" xr:uid="{00000000-0005-0000-0000-0000A9360000}"/>
    <cellStyle name="Header2 2 4 2 2 2 3" xfId="17084" xr:uid="{00000000-0005-0000-0000-0000AA360000}"/>
    <cellStyle name="Header2 2 4 2 2 2 3 2" xfId="17085" xr:uid="{00000000-0005-0000-0000-0000AB360000}"/>
    <cellStyle name="Header2 2 4 2 2 2 3 2 2" xfId="17086" xr:uid="{00000000-0005-0000-0000-0000AC360000}"/>
    <cellStyle name="Header2 2 4 2 2 2 3 3" xfId="17087" xr:uid="{00000000-0005-0000-0000-0000AD360000}"/>
    <cellStyle name="Header2 2 4 2 2 2 4" xfId="17088" xr:uid="{00000000-0005-0000-0000-0000AE360000}"/>
    <cellStyle name="Header2 2 4 2 2 2 4 2" xfId="17089" xr:uid="{00000000-0005-0000-0000-0000AF360000}"/>
    <cellStyle name="Header2 2 4 2 2 2 5" xfId="17090" xr:uid="{00000000-0005-0000-0000-0000B0360000}"/>
    <cellStyle name="Header2 2 4 2 2 2 5 2" xfId="17091" xr:uid="{00000000-0005-0000-0000-0000B1360000}"/>
    <cellStyle name="Header2 2 4 2 2 2 6" xfId="17092" xr:uid="{00000000-0005-0000-0000-0000B2360000}"/>
    <cellStyle name="Header2 2 4 2 2 3" xfId="17093" xr:uid="{00000000-0005-0000-0000-0000B3360000}"/>
    <cellStyle name="Header2 2 4 2 2 3 2" xfId="17094" xr:uid="{00000000-0005-0000-0000-0000B4360000}"/>
    <cellStyle name="Header2 2 4 2 2 3 2 2" xfId="17095" xr:uid="{00000000-0005-0000-0000-0000B5360000}"/>
    <cellStyle name="Header2 2 4 2 2 3 2 2 2" xfId="17096" xr:uid="{00000000-0005-0000-0000-0000B6360000}"/>
    <cellStyle name="Header2 2 4 2 2 3 2 2 2 2" xfId="17097" xr:uid="{00000000-0005-0000-0000-0000B7360000}"/>
    <cellStyle name="Header2 2 4 2 2 3 2 2 3" xfId="17098" xr:uid="{00000000-0005-0000-0000-0000B8360000}"/>
    <cellStyle name="Header2 2 4 2 2 3 2 3" xfId="17099" xr:uid="{00000000-0005-0000-0000-0000B9360000}"/>
    <cellStyle name="Header2 2 4 2 2 3 2 3 2" xfId="17100" xr:uid="{00000000-0005-0000-0000-0000BA360000}"/>
    <cellStyle name="Header2 2 4 2 2 3 2 4" xfId="17101" xr:uid="{00000000-0005-0000-0000-0000BB360000}"/>
    <cellStyle name="Header2 2 4 2 2 3 2 4 2" xfId="17102" xr:uid="{00000000-0005-0000-0000-0000BC360000}"/>
    <cellStyle name="Header2 2 4 2 2 3 2 5" xfId="17103" xr:uid="{00000000-0005-0000-0000-0000BD360000}"/>
    <cellStyle name="Header2 2 4 2 2 3 3" xfId="17104" xr:uid="{00000000-0005-0000-0000-0000BE360000}"/>
    <cellStyle name="Header2 2 4 2 2 3 3 2" xfId="17105" xr:uid="{00000000-0005-0000-0000-0000BF360000}"/>
    <cellStyle name="Header2 2 4 2 2 3 3 2 2" xfId="17106" xr:uid="{00000000-0005-0000-0000-0000C0360000}"/>
    <cellStyle name="Header2 2 4 2 2 3 3 3" xfId="17107" xr:uid="{00000000-0005-0000-0000-0000C1360000}"/>
    <cellStyle name="Header2 2 4 2 2 3 4" xfId="17108" xr:uid="{00000000-0005-0000-0000-0000C2360000}"/>
    <cellStyle name="Header2 2 4 2 2 3 4 2" xfId="17109" xr:uid="{00000000-0005-0000-0000-0000C3360000}"/>
    <cellStyle name="Header2 2 4 2 2 3 5" xfId="17110" xr:uid="{00000000-0005-0000-0000-0000C4360000}"/>
    <cellStyle name="Header2 2 4 2 2 3 5 2" xfId="17111" xr:uid="{00000000-0005-0000-0000-0000C5360000}"/>
    <cellStyle name="Header2 2 4 2 2 3 6" xfId="17112" xr:uid="{00000000-0005-0000-0000-0000C6360000}"/>
    <cellStyle name="Header2 2 4 2 2 4" xfId="17113" xr:uid="{00000000-0005-0000-0000-0000C7360000}"/>
    <cellStyle name="Header2 2 4 2 2 4 2" xfId="17114" xr:uid="{00000000-0005-0000-0000-0000C8360000}"/>
    <cellStyle name="Header2 2 4 2 2 4 2 2" xfId="17115" xr:uid="{00000000-0005-0000-0000-0000C9360000}"/>
    <cellStyle name="Header2 2 4 2 2 4 2 2 2" xfId="17116" xr:uid="{00000000-0005-0000-0000-0000CA360000}"/>
    <cellStyle name="Header2 2 4 2 2 4 2 3" xfId="17117" xr:uid="{00000000-0005-0000-0000-0000CB360000}"/>
    <cellStyle name="Header2 2 4 2 2 4 3" xfId="17118" xr:uid="{00000000-0005-0000-0000-0000CC360000}"/>
    <cellStyle name="Header2 2 4 2 2 4 3 2" xfId="17119" xr:uid="{00000000-0005-0000-0000-0000CD360000}"/>
    <cellStyle name="Header2 2 4 2 2 4 4" xfId="17120" xr:uid="{00000000-0005-0000-0000-0000CE360000}"/>
    <cellStyle name="Header2 2 4 2 2 4 4 2" xfId="17121" xr:uid="{00000000-0005-0000-0000-0000CF360000}"/>
    <cellStyle name="Header2 2 4 2 2 4 5" xfId="17122" xr:uid="{00000000-0005-0000-0000-0000D0360000}"/>
    <cellStyle name="Header2 2 4 2 2 5" xfId="17123" xr:uid="{00000000-0005-0000-0000-0000D1360000}"/>
    <cellStyle name="Header2 2 4 2 2 5 2" xfId="17124" xr:uid="{00000000-0005-0000-0000-0000D2360000}"/>
    <cellStyle name="Header2 2 4 2 2 5 2 2" xfId="17125" xr:uid="{00000000-0005-0000-0000-0000D3360000}"/>
    <cellStyle name="Header2 2 4 2 2 5 2 2 2" xfId="17126" xr:uid="{00000000-0005-0000-0000-0000D4360000}"/>
    <cellStyle name="Header2 2 4 2 2 5 2 3" xfId="17127" xr:uid="{00000000-0005-0000-0000-0000D5360000}"/>
    <cellStyle name="Header2 2 4 2 2 5 3" xfId="17128" xr:uid="{00000000-0005-0000-0000-0000D6360000}"/>
    <cellStyle name="Header2 2 4 2 2 5 3 2" xfId="17129" xr:uid="{00000000-0005-0000-0000-0000D7360000}"/>
    <cellStyle name="Header2 2 4 2 2 5 4" xfId="17130" xr:uid="{00000000-0005-0000-0000-0000D8360000}"/>
    <cellStyle name="Header2 2 4 2 2 5 4 2" xfId="17131" xr:uid="{00000000-0005-0000-0000-0000D9360000}"/>
    <cellStyle name="Header2 2 4 2 2 5 5" xfId="17132" xr:uid="{00000000-0005-0000-0000-0000DA360000}"/>
    <cellStyle name="Header2 2 4 2 2 6" xfId="17133" xr:uid="{00000000-0005-0000-0000-0000DB360000}"/>
    <cellStyle name="Header2 2 4 2 2 6 2" xfId="17134" xr:uid="{00000000-0005-0000-0000-0000DC360000}"/>
    <cellStyle name="Header2 2 4 2 2 6 2 2" xfId="17135" xr:uid="{00000000-0005-0000-0000-0000DD360000}"/>
    <cellStyle name="Header2 2 4 2 2 6 3" xfId="17136" xr:uid="{00000000-0005-0000-0000-0000DE360000}"/>
    <cellStyle name="Header2 2 4 2 2 7" xfId="17137" xr:uid="{00000000-0005-0000-0000-0000DF360000}"/>
    <cellStyle name="Header2 2 4 2 2 7 2" xfId="17138" xr:uid="{00000000-0005-0000-0000-0000E0360000}"/>
    <cellStyle name="Header2 2 4 2 2 8" xfId="17139" xr:uid="{00000000-0005-0000-0000-0000E1360000}"/>
    <cellStyle name="Header2 2 4 2 2 8 2" xfId="17140" xr:uid="{00000000-0005-0000-0000-0000E2360000}"/>
    <cellStyle name="Header2 2 4 2 2 9" xfId="17141" xr:uid="{00000000-0005-0000-0000-0000E3360000}"/>
    <cellStyle name="Header2 2 4 2 3" xfId="17142" xr:uid="{00000000-0005-0000-0000-0000E4360000}"/>
    <cellStyle name="Header2 2 4 2 3 2" xfId="17143" xr:uid="{00000000-0005-0000-0000-0000E5360000}"/>
    <cellStyle name="Header2 2 4 2 3 2 2" xfId="17144" xr:uid="{00000000-0005-0000-0000-0000E6360000}"/>
    <cellStyle name="Header2 2 4 2 3 2 2 2" xfId="17145" xr:uid="{00000000-0005-0000-0000-0000E7360000}"/>
    <cellStyle name="Header2 2 4 2 3 2 2 2 2" xfId="17146" xr:uid="{00000000-0005-0000-0000-0000E8360000}"/>
    <cellStyle name="Header2 2 4 2 3 2 2 3" xfId="17147" xr:uid="{00000000-0005-0000-0000-0000E9360000}"/>
    <cellStyle name="Header2 2 4 2 3 2 3" xfId="17148" xr:uid="{00000000-0005-0000-0000-0000EA360000}"/>
    <cellStyle name="Header2 2 4 2 3 2 3 2" xfId="17149" xr:uid="{00000000-0005-0000-0000-0000EB360000}"/>
    <cellStyle name="Header2 2 4 2 3 2 4" xfId="17150" xr:uid="{00000000-0005-0000-0000-0000EC360000}"/>
    <cellStyle name="Header2 2 4 2 3 2 4 2" xfId="17151" xr:uid="{00000000-0005-0000-0000-0000ED360000}"/>
    <cellStyle name="Header2 2 4 2 3 2 5" xfId="17152" xr:uid="{00000000-0005-0000-0000-0000EE360000}"/>
    <cellStyle name="Header2 2 4 2 3 3" xfId="17153" xr:uid="{00000000-0005-0000-0000-0000EF360000}"/>
    <cellStyle name="Header2 2 4 2 3 3 2" xfId="17154" xr:uid="{00000000-0005-0000-0000-0000F0360000}"/>
    <cellStyle name="Header2 2 4 2 3 3 2 2" xfId="17155" xr:uid="{00000000-0005-0000-0000-0000F1360000}"/>
    <cellStyle name="Header2 2 4 2 3 3 3" xfId="17156" xr:uid="{00000000-0005-0000-0000-0000F2360000}"/>
    <cellStyle name="Header2 2 4 2 3 4" xfId="17157" xr:uid="{00000000-0005-0000-0000-0000F3360000}"/>
    <cellStyle name="Header2 2 4 2 3 4 2" xfId="17158" xr:uid="{00000000-0005-0000-0000-0000F4360000}"/>
    <cellStyle name="Header2 2 4 2 3 5" xfId="17159" xr:uid="{00000000-0005-0000-0000-0000F5360000}"/>
    <cellStyle name="Header2 2 4 2 3 5 2" xfId="17160" xr:uid="{00000000-0005-0000-0000-0000F6360000}"/>
    <cellStyle name="Header2 2 4 2 3 6" xfId="17161" xr:uid="{00000000-0005-0000-0000-0000F7360000}"/>
    <cellStyle name="Header2 2 4 2 4" xfId="17162" xr:uid="{00000000-0005-0000-0000-0000F8360000}"/>
    <cellStyle name="Header2 2 4 2 4 2" xfId="17163" xr:uid="{00000000-0005-0000-0000-0000F9360000}"/>
    <cellStyle name="Header2 2 4 2 4 2 2" xfId="17164" xr:uid="{00000000-0005-0000-0000-0000FA360000}"/>
    <cellStyle name="Header2 2 4 2 4 2 2 2" xfId="17165" xr:uid="{00000000-0005-0000-0000-0000FB360000}"/>
    <cellStyle name="Header2 2 4 2 4 2 3" xfId="17166" xr:uid="{00000000-0005-0000-0000-0000FC360000}"/>
    <cellStyle name="Header2 2 4 2 4 3" xfId="17167" xr:uid="{00000000-0005-0000-0000-0000FD360000}"/>
    <cellStyle name="Header2 2 4 2 4 3 2" xfId="17168" xr:uid="{00000000-0005-0000-0000-0000FE360000}"/>
    <cellStyle name="Header2 2 4 2 4 4" xfId="17169" xr:uid="{00000000-0005-0000-0000-0000FF360000}"/>
    <cellStyle name="Header2 2 4 2 4 4 2" xfId="17170" xr:uid="{00000000-0005-0000-0000-000000370000}"/>
    <cellStyle name="Header2 2 4 2 4 5" xfId="17171" xr:uid="{00000000-0005-0000-0000-000001370000}"/>
    <cellStyle name="Header2 2 4 2 5" xfId="17172" xr:uid="{00000000-0005-0000-0000-000002370000}"/>
    <cellStyle name="Header2 2 4 2 5 2" xfId="17173" xr:uid="{00000000-0005-0000-0000-000003370000}"/>
    <cellStyle name="Header2 2 4 2 5 2 2" xfId="17174" xr:uid="{00000000-0005-0000-0000-000004370000}"/>
    <cellStyle name="Header2 2 4 2 5 3" xfId="17175" xr:uid="{00000000-0005-0000-0000-000005370000}"/>
    <cellStyle name="Header2 2 4 2 6" xfId="17176" xr:uid="{00000000-0005-0000-0000-000006370000}"/>
    <cellStyle name="Header2 2 4 2 6 2" xfId="17177" xr:uid="{00000000-0005-0000-0000-000007370000}"/>
    <cellStyle name="Header2 2 4 2 7" xfId="17178" xr:uid="{00000000-0005-0000-0000-000008370000}"/>
    <cellStyle name="Header2 2 4 2 7 2" xfId="17179" xr:uid="{00000000-0005-0000-0000-000009370000}"/>
    <cellStyle name="Header2 2 4 2 8" xfId="17180" xr:uid="{00000000-0005-0000-0000-00000A370000}"/>
    <cellStyle name="Header2 2 4 2 8 2" xfId="17181" xr:uid="{00000000-0005-0000-0000-00000B370000}"/>
    <cellStyle name="Header2 2 4 2 9" xfId="17182" xr:uid="{00000000-0005-0000-0000-00000C370000}"/>
    <cellStyle name="Header2 2 4 2 9 2" xfId="17183" xr:uid="{00000000-0005-0000-0000-00000D370000}"/>
    <cellStyle name="Header2 2 4 3" xfId="17184" xr:uid="{00000000-0005-0000-0000-00000E370000}"/>
    <cellStyle name="Header2 2 4 3 2" xfId="17185" xr:uid="{00000000-0005-0000-0000-00000F370000}"/>
    <cellStyle name="Header2 2 4 3 2 2" xfId="17186" xr:uid="{00000000-0005-0000-0000-000010370000}"/>
    <cellStyle name="Header2 2 4 3 2 2 2" xfId="17187" xr:uid="{00000000-0005-0000-0000-000011370000}"/>
    <cellStyle name="Header2 2 4 3 2 2 2 2" xfId="17188" xr:uid="{00000000-0005-0000-0000-000012370000}"/>
    <cellStyle name="Header2 2 4 3 2 2 2 2 2" xfId="17189" xr:uid="{00000000-0005-0000-0000-000013370000}"/>
    <cellStyle name="Header2 2 4 3 2 2 2 3" xfId="17190" xr:uid="{00000000-0005-0000-0000-000014370000}"/>
    <cellStyle name="Header2 2 4 3 2 2 3" xfId="17191" xr:uid="{00000000-0005-0000-0000-000015370000}"/>
    <cellStyle name="Header2 2 4 3 2 2 3 2" xfId="17192" xr:uid="{00000000-0005-0000-0000-000016370000}"/>
    <cellStyle name="Header2 2 4 3 2 2 4" xfId="17193" xr:uid="{00000000-0005-0000-0000-000017370000}"/>
    <cellStyle name="Header2 2 4 3 2 2 4 2" xfId="17194" xr:uid="{00000000-0005-0000-0000-000018370000}"/>
    <cellStyle name="Header2 2 4 3 2 2 5" xfId="17195" xr:uid="{00000000-0005-0000-0000-000019370000}"/>
    <cellStyle name="Header2 2 4 3 2 3" xfId="17196" xr:uid="{00000000-0005-0000-0000-00001A370000}"/>
    <cellStyle name="Header2 2 4 3 2 3 2" xfId="17197" xr:uid="{00000000-0005-0000-0000-00001B370000}"/>
    <cellStyle name="Header2 2 4 3 2 3 2 2" xfId="17198" xr:uid="{00000000-0005-0000-0000-00001C370000}"/>
    <cellStyle name="Header2 2 4 3 2 3 3" xfId="17199" xr:uid="{00000000-0005-0000-0000-00001D370000}"/>
    <cellStyle name="Header2 2 4 3 2 4" xfId="17200" xr:uid="{00000000-0005-0000-0000-00001E370000}"/>
    <cellStyle name="Header2 2 4 3 2 4 2" xfId="17201" xr:uid="{00000000-0005-0000-0000-00001F370000}"/>
    <cellStyle name="Header2 2 4 3 2 5" xfId="17202" xr:uid="{00000000-0005-0000-0000-000020370000}"/>
    <cellStyle name="Header2 2 4 3 2 5 2" xfId="17203" xr:uid="{00000000-0005-0000-0000-000021370000}"/>
    <cellStyle name="Header2 2 4 3 2 6" xfId="17204" xr:uid="{00000000-0005-0000-0000-000022370000}"/>
    <cellStyle name="Header2 2 4 3 3" xfId="17205" xr:uid="{00000000-0005-0000-0000-000023370000}"/>
    <cellStyle name="Header2 2 4 3 3 2" xfId="17206" xr:uid="{00000000-0005-0000-0000-000024370000}"/>
    <cellStyle name="Header2 2 4 3 3 2 2" xfId="17207" xr:uid="{00000000-0005-0000-0000-000025370000}"/>
    <cellStyle name="Header2 2 4 3 3 2 2 2" xfId="17208" xr:uid="{00000000-0005-0000-0000-000026370000}"/>
    <cellStyle name="Header2 2 4 3 3 2 2 2 2" xfId="17209" xr:uid="{00000000-0005-0000-0000-000027370000}"/>
    <cellStyle name="Header2 2 4 3 3 2 2 3" xfId="17210" xr:uid="{00000000-0005-0000-0000-000028370000}"/>
    <cellStyle name="Header2 2 4 3 3 2 3" xfId="17211" xr:uid="{00000000-0005-0000-0000-000029370000}"/>
    <cellStyle name="Header2 2 4 3 3 2 3 2" xfId="17212" xr:uid="{00000000-0005-0000-0000-00002A370000}"/>
    <cellStyle name="Header2 2 4 3 3 2 4" xfId="17213" xr:uid="{00000000-0005-0000-0000-00002B370000}"/>
    <cellStyle name="Header2 2 4 3 3 2 4 2" xfId="17214" xr:uid="{00000000-0005-0000-0000-00002C370000}"/>
    <cellStyle name="Header2 2 4 3 3 2 5" xfId="17215" xr:uid="{00000000-0005-0000-0000-00002D370000}"/>
    <cellStyle name="Header2 2 4 3 3 3" xfId="17216" xr:uid="{00000000-0005-0000-0000-00002E370000}"/>
    <cellStyle name="Header2 2 4 3 3 3 2" xfId="17217" xr:uid="{00000000-0005-0000-0000-00002F370000}"/>
    <cellStyle name="Header2 2 4 3 3 3 2 2" xfId="17218" xr:uid="{00000000-0005-0000-0000-000030370000}"/>
    <cellStyle name="Header2 2 4 3 3 3 3" xfId="17219" xr:uid="{00000000-0005-0000-0000-000031370000}"/>
    <cellStyle name="Header2 2 4 3 3 4" xfId="17220" xr:uid="{00000000-0005-0000-0000-000032370000}"/>
    <cellStyle name="Header2 2 4 3 3 4 2" xfId="17221" xr:uid="{00000000-0005-0000-0000-000033370000}"/>
    <cellStyle name="Header2 2 4 3 3 5" xfId="17222" xr:uid="{00000000-0005-0000-0000-000034370000}"/>
    <cellStyle name="Header2 2 4 3 3 5 2" xfId="17223" xr:uid="{00000000-0005-0000-0000-000035370000}"/>
    <cellStyle name="Header2 2 4 3 3 6" xfId="17224" xr:uid="{00000000-0005-0000-0000-000036370000}"/>
    <cellStyle name="Header2 2 4 3 4" xfId="17225" xr:uid="{00000000-0005-0000-0000-000037370000}"/>
    <cellStyle name="Header2 2 4 3 4 2" xfId="17226" xr:uid="{00000000-0005-0000-0000-000038370000}"/>
    <cellStyle name="Header2 2 4 3 4 2 2" xfId="17227" xr:uid="{00000000-0005-0000-0000-000039370000}"/>
    <cellStyle name="Header2 2 4 3 4 2 2 2" xfId="17228" xr:uid="{00000000-0005-0000-0000-00003A370000}"/>
    <cellStyle name="Header2 2 4 3 4 2 3" xfId="17229" xr:uid="{00000000-0005-0000-0000-00003B370000}"/>
    <cellStyle name="Header2 2 4 3 4 3" xfId="17230" xr:uid="{00000000-0005-0000-0000-00003C370000}"/>
    <cellStyle name="Header2 2 4 3 4 3 2" xfId="17231" xr:uid="{00000000-0005-0000-0000-00003D370000}"/>
    <cellStyle name="Header2 2 4 3 4 4" xfId="17232" xr:uid="{00000000-0005-0000-0000-00003E370000}"/>
    <cellStyle name="Header2 2 4 3 4 4 2" xfId="17233" xr:uid="{00000000-0005-0000-0000-00003F370000}"/>
    <cellStyle name="Header2 2 4 3 4 5" xfId="17234" xr:uid="{00000000-0005-0000-0000-000040370000}"/>
    <cellStyle name="Header2 2 4 3 5" xfId="17235" xr:uid="{00000000-0005-0000-0000-000041370000}"/>
    <cellStyle name="Header2 2 4 3 5 2" xfId="17236" xr:uid="{00000000-0005-0000-0000-000042370000}"/>
    <cellStyle name="Header2 2 4 3 5 2 2" xfId="17237" xr:uid="{00000000-0005-0000-0000-000043370000}"/>
    <cellStyle name="Header2 2 4 3 5 2 2 2" xfId="17238" xr:uid="{00000000-0005-0000-0000-000044370000}"/>
    <cellStyle name="Header2 2 4 3 5 2 3" xfId="17239" xr:uid="{00000000-0005-0000-0000-000045370000}"/>
    <cellStyle name="Header2 2 4 3 5 3" xfId="17240" xr:uid="{00000000-0005-0000-0000-000046370000}"/>
    <cellStyle name="Header2 2 4 3 5 3 2" xfId="17241" xr:uid="{00000000-0005-0000-0000-000047370000}"/>
    <cellStyle name="Header2 2 4 3 5 4" xfId="17242" xr:uid="{00000000-0005-0000-0000-000048370000}"/>
    <cellStyle name="Header2 2 4 3 5 4 2" xfId="17243" xr:uid="{00000000-0005-0000-0000-000049370000}"/>
    <cellStyle name="Header2 2 4 3 5 5" xfId="17244" xr:uid="{00000000-0005-0000-0000-00004A370000}"/>
    <cellStyle name="Header2 2 4 3 6" xfId="17245" xr:uid="{00000000-0005-0000-0000-00004B370000}"/>
    <cellStyle name="Header2 2 4 3 6 2" xfId="17246" xr:uid="{00000000-0005-0000-0000-00004C370000}"/>
    <cellStyle name="Header2 2 4 3 6 2 2" xfId="17247" xr:uid="{00000000-0005-0000-0000-00004D370000}"/>
    <cellStyle name="Header2 2 4 3 6 3" xfId="17248" xr:uid="{00000000-0005-0000-0000-00004E370000}"/>
    <cellStyle name="Header2 2 4 3 7" xfId="17249" xr:uid="{00000000-0005-0000-0000-00004F370000}"/>
    <cellStyle name="Header2 2 4 3 7 2" xfId="17250" xr:uid="{00000000-0005-0000-0000-000050370000}"/>
    <cellStyle name="Header2 2 4 3 8" xfId="17251" xr:uid="{00000000-0005-0000-0000-000051370000}"/>
    <cellStyle name="Header2 2 4 3 8 2" xfId="17252" xr:uid="{00000000-0005-0000-0000-000052370000}"/>
    <cellStyle name="Header2 2 4 3 9" xfId="17253" xr:uid="{00000000-0005-0000-0000-000053370000}"/>
    <cellStyle name="Header2 2 4 4" xfId="17254" xr:uid="{00000000-0005-0000-0000-000054370000}"/>
    <cellStyle name="Header2 2 4 4 2" xfId="17255" xr:uid="{00000000-0005-0000-0000-000055370000}"/>
    <cellStyle name="Header2 2 4 4 2 2" xfId="17256" xr:uid="{00000000-0005-0000-0000-000056370000}"/>
    <cellStyle name="Header2 2 4 4 2 2 2" xfId="17257" xr:uid="{00000000-0005-0000-0000-000057370000}"/>
    <cellStyle name="Header2 2 4 4 2 2 2 2" xfId="17258" xr:uid="{00000000-0005-0000-0000-000058370000}"/>
    <cellStyle name="Header2 2 4 4 2 2 3" xfId="17259" xr:uid="{00000000-0005-0000-0000-000059370000}"/>
    <cellStyle name="Header2 2 4 4 2 3" xfId="17260" xr:uid="{00000000-0005-0000-0000-00005A370000}"/>
    <cellStyle name="Header2 2 4 4 2 3 2" xfId="17261" xr:uid="{00000000-0005-0000-0000-00005B370000}"/>
    <cellStyle name="Header2 2 4 4 2 4" xfId="17262" xr:uid="{00000000-0005-0000-0000-00005C370000}"/>
    <cellStyle name="Header2 2 4 4 2 4 2" xfId="17263" xr:uid="{00000000-0005-0000-0000-00005D370000}"/>
    <cellStyle name="Header2 2 4 4 2 5" xfId="17264" xr:uid="{00000000-0005-0000-0000-00005E370000}"/>
    <cellStyle name="Header2 2 4 4 3" xfId="17265" xr:uid="{00000000-0005-0000-0000-00005F370000}"/>
    <cellStyle name="Header2 2 4 4 3 2" xfId="17266" xr:uid="{00000000-0005-0000-0000-000060370000}"/>
    <cellStyle name="Header2 2 4 4 3 2 2" xfId="17267" xr:uid="{00000000-0005-0000-0000-000061370000}"/>
    <cellStyle name="Header2 2 4 4 3 3" xfId="17268" xr:uid="{00000000-0005-0000-0000-000062370000}"/>
    <cellStyle name="Header2 2 4 4 4" xfId="17269" xr:uid="{00000000-0005-0000-0000-000063370000}"/>
    <cellStyle name="Header2 2 4 4 4 2" xfId="17270" xr:uid="{00000000-0005-0000-0000-000064370000}"/>
    <cellStyle name="Header2 2 4 4 5" xfId="17271" xr:uid="{00000000-0005-0000-0000-000065370000}"/>
    <cellStyle name="Header2 2 4 4 5 2" xfId="17272" xr:uid="{00000000-0005-0000-0000-000066370000}"/>
    <cellStyle name="Header2 2 4 4 6" xfId="17273" xr:uid="{00000000-0005-0000-0000-000067370000}"/>
    <cellStyle name="Header2 2 4 5" xfId="17274" xr:uid="{00000000-0005-0000-0000-000068370000}"/>
    <cellStyle name="Header2 2 4 5 2" xfId="17275" xr:uid="{00000000-0005-0000-0000-000069370000}"/>
    <cellStyle name="Header2 2 4 5 2 2" xfId="17276" xr:uid="{00000000-0005-0000-0000-00006A370000}"/>
    <cellStyle name="Header2 2 4 5 2 2 2" xfId="17277" xr:uid="{00000000-0005-0000-0000-00006B370000}"/>
    <cellStyle name="Header2 2 4 5 2 3" xfId="17278" xr:uid="{00000000-0005-0000-0000-00006C370000}"/>
    <cellStyle name="Header2 2 4 5 3" xfId="17279" xr:uid="{00000000-0005-0000-0000-00006D370000}"/>
    <cellStyle name="Header2 2 4 5 3 2" xfId="17280" xr:uid="{00000000-0005-0000-0000-00006E370000}"/>
    <cellStyle name="Header2 2 4 5 4" xfId="17281" xr:uid="{00000000-0005-0000-0000-00006F370000}"/>
    <cellStyle name="Header2 2 4 5 4 2" xfId="17282" xr:uid="{00000000-0005-0000-0000-000070370000}"/>
    <cellStyle name="Header2 2 4 5 5" xfId="17283" xr:uid="{00000000-0005-0000-0000-000071370000}"/>
    <cellStyle name="Header2 2 4 6" xfId="17284" xr:uid="{00000000-0005-0000-0000-000072370000}"/>
    <cellStyle name="Header2 2 4 6 2" xfId="17285" xr:uid="{00000000-0005-0000-0000-000073370000}"/>
    <cellStyle name="Header2 2 4 6 2 2" xfId="17286" xr:uid="{00000000-0005-0000-0000-000074370000}"/>
    <cellStyle name="Header2 2 4 6 3" xfId="17287" xr:uid="{00000000-0005-0000-0000-000075370000}"/>
    <cellStyle name="Header2 2 4 7" xfId="17288" xr:uid="{00000000-0005-0000-0000-000076370000}"/>
    <cellStyle name="Header2 2 4 7 2" xfId="17289" xr:uid="{00000000-0005-0000-0000-000077370000}"/>
    <cellStyle name="Header2 2 4 8" xfId="17290" xr:uid="{00000000-0005-0000-0000-000078370000}"/>
    <cellStyle name="Header2 2 4 8 2" xfId="17291" xr:uid="{00000000-0005-0000-0000-000079370000}"/>
    <cellStyle name="Header2 2 4 9" xfId="17292" xr:uid="{00000000-0005-0000-0000-00007A370000}"/>
    <cellStyle name="Header2 2 4 9 2" xfId="17293" xr:uid="{00000000-0005-0000-0000-00007B370000}"/>
    <cellStyle name="Header2 2 5" xfId="17294" xr:uid="{00000000-0005-0000-0000-00007C370000}"/>
    <cellStyle name="Header2 2 5 10" xfId="17295" xr:uid="{00000000-0005-0000-0000-00007D370000}"/>
    <cellStyle name="Header2 2 5 10 2" xfId="17296" xr:uid="{00000000-0005-0000-0000-00007E370000}"/>
    <cellStyle name="Header2 2 5 11" xfId="17297" xr:uid="{00000000-0005-0000-0000-00007F370000}"/>
    <cellStyle name="Header2 2 5 2" xfId="17298" xr:uid="{00000000-0005-0000-0000-000080370000}"/>
    <cellStyle name="Header2 2 5 2 10" xfId="17299" xr:uid="{00000000-0005-0000-0000-000081370000}"/>
    <cellStyle name="Header2 2 5 2 10 2" xfId="17300" xr:uid="{00000000-0005-0000-0000-000082370000}"/>
    <cellStyle name="Header2 2 5 2 11" xfId="17301" xr:uid="{00000000-0005-0000-0000-000083370000}"/>
    <cellStyle name="Header2 2 5 2 2" xfId="17302" xr:uid="{00000000-0005-0000-0000-000084370000}"/>
    <cellStyle name="Header2 2 5 2 2 2" xfId="17303" xr:uid="{00000000-0005-0000-0000-000085370000}"/>
    <cellStyle name="Header2 2 5 2 2 2 2" xfId="17304" xr:uid="{00000000-0005-0000-0000-000086370000}"/>
    <cellStyle name="Header2 2 5 2 2 2 2 2" xfId="17305" xr:uid="{00000000-0005-0000-0000-000087370000}"/>
    <cellStyle name="Header2 2 5 2 2 2 2 2 2" xfId="17306" xr:uid="{00000000-0005-0000-0000-000088370000}"/>
    <cellStyle name="Header2 2 5 2 2 2 2 2 2 2" xfId="17307" xr:uid="{00000000-0005-0000-0000-000089370000}"/>
    <cellStyle name="Header2 2 5 2 2 2 2 2 3" xfId="17308" xr:uid="{00000000-0005-0000-0000-00008A370000}"/>
    <cellStyle name="Header2 2 5 2 2 2 2 3" xfId="17309" xr:uid="{00000000-0005-0000-0000-00008B370000}"/>
    <cellStyle name="Header2 2 5 2 2 2 2 3 2" xfId="17310" xr:uid="{00000000-0005-0000-0000-00008C370000}"/>
    <cellStyle name="Header2 2 5 2 2 2 2 4" xfId="17311" xr:uid="{00000000-0005-0000-0000-00008D370000}"/>
    <cellStyle name="Header2 2 5 2 2 2 2 4 2" xfId="17312" xr:uid="{00000000-0005-0000-0000-00008E370000}"/>
    <cellStyle name="Header2 2 5 2 2 2 2 5" xfId="17313" xr:uid="{00000000-0005-0000-0000-00008F370000}"/>
    <cellStyle name="Header2 2 5 2 2 2 3" xfId="17314" xr:uid="{00000000-0005-0000-0000-000090370000}"/>
    <cellStyle name="Header2 2 5 2 2 2 3 2" xfId="17315" xr:uid="{00000000-0005-0000-0000-000091370000}"/>
    <cellStyle name="Header2 2 5 2 2 2 3 2 2" xfId="17316" xr:uid="{00000000-0005-0000-0000-000092370000}"/>
    <cellStyle name="Header2 2 5 2 2 2 3 3" xfId="17317" xr:uid="{00000000-0005-0000-0000-000093370000}"/>
    <cellStyle name="Header2 2 5 2 2 2 4" xfId="17318" xr:uid="{00000000-0005-0000-0000-000094370000}"/>
    <cellStyle name="Header2 2 5 2 2 2 4 2" xfId="17319" xr:uid="{00000000-0005-0000-0000-000095370000}"/>
    <cellStyle name="Header2 2 5 2 2 2 5" xfId="17320" xr:uid="{00000000-0005-0000-0000-000096370000}"/>
    <cellStyle name="Header2 2 5 2 2 2 5 2" xfId="17321" xr:uid="{00000000-0005-0000-0000-000097370000}"/>
    <cellStyle name="Header2 2 5 2 2 2 6" xfId="17322" xr:uid="{00000000-0005-0000-0000-000098370000}"/>
    <cellStyle name="Header2 2 5 2 2 3" xfId="17323" xr:uid="{00000000-0005-0000-0000-000099370000}"/>
    <cellStyle name="Header2 2 5 2 2 3 2" xfId="17324" xr:uid="{00000000-0005-0000-0000-00009A370000}"/>
    <cellStyle name="Header2 2 5 2 2 3 2 2" xfId="17325" xr:uid="{00000000-0005-0000-0000-00009B370000}"/>
    <cellStyle name="Header2 2 5 2 2 3 2 2 2" xfId="17326" xr:uid="{00000000-0005-0000-0000-00009C370000}"/>
    <cellStyle name="Header2 2 5 2 2 3 2 2 2 2" xfId="17327" xr:uid="{00000000-0005-0000-0000-00009D370000}"/>
    <cellStyle name="Header2 2 5 2 2 3 2 2 3" xfId="17328" xr:uid="{00000000-0005-0000-0000-00009E370000}"/>
    <cellStyle name="Header2 2 5 2 2 3 2 3" xfId="17329" xr:uid="{00000000-0005-0000-0000-00009F370000}"/>
    <cellStyle name="Header2 2 5 2 2 3 2 3 2" xfId="17330" xr:uid="{00000000-0005-0000-0000-0000A0370000}"/>
    <cellStyle name="Header2 2 5 2 2 3 2 4" xfId="17331" xr:uid="{00000000-0005-0000-0000-0000A1370000}"/>
    <cellStyle name="Header2 2 5 2 2 3 2 4 2" xfId="17332" xr:uid="{00000000-0005-0000-0000-0000A2370000}"/>
    <cellStyle name="Header2 2 5 2 2 3 2 5" xfId="17333" xr:uid="{00000000-0005-0000-0000-0000A3370000}"/>
    <cellStyle name="Header2 2 5 2 2 3 3" xfId="17334" xr:uid="{00000000-0005-0000-0000-0000A4370000}"/>
    <cellStyle name="Header2 2 5 2 2 3 3 2" xfId="17335" xr:uid="{00000000-0005-0000-0000-0000A5370000}"/>
    <cellStyle name="Header2 2 5 2 2 3 3 2 2" xfId="17336" xr:uid="{00000000-0005-0000-0000-0000A6370000}"/>
    <cellStyle name="Header2 2 5 2 2 3 3 3" xfId="17337" xr:uid="{00000000-0005-0000-0000-0000A7370000}"/>
    <cellStyle name="Header2 2 5 2 2 3 4" xfId="17338" xr:uid="{00000000-0005-0000-0000-0000A8370000}"/>
    <cellStyle name="Header2 2 5 2 2 3 4 2" xfId="17339" xr:uid="{00000000-0005-0000-0000-0000A9370000}"/>
    <cellStyle name="Header2 2 5 2 2 3 5" xfId="17340" xr:uid="{00000000-0005-0000-0000-0000AA370000}"/>
    <cellStyle name="Header2 2 5 2 2 3 5 2" xfId="17341" xr:uid="{00000000-0005-0000-0000-0000AB370000}"/>
    <cellStyle name="Header2 2 5 2 2 3 6" xfId="17342" xr:uid="{00000000-0005-0000-0000-0000AC370000}"/>
    <cellStyle name="Header2 2 5 2 2 4" xfId="17343" xr:uid="{00000000-0005-0000-0000-0000AD370000}"/>
    <cellStyle name="Header2 2 5 2 2 4 2" xfId="17344" xr:uid="{00000000-0005-0000-0000-0000AE370000}"/>
    <cellStyle name="Header2 2 5 2 2 4 2 2" xfId="17345" xr:uid="{00000000-0005-0000-0000-0000AF370000}"/>
    <cellStyle name="Header2 2 5 2 2 4 2 2 2" xfId="17346" xr:uid="{00000000-0005-0000-0000-0000B0370000}"/>
    <cellStyle name="Header2 2 5 2 2 4 2 3" xfId="17347" xr:uid="{00000000-0005-0000-0000-0000B1370000}"/>
    <cellStyle name="Header2 2 5 2 2 4 3" xfId="17348" xr:uid="{00000000-0005-0000-0000-0000B2370000}"/>
    <cellStyle name="Header2 2 5 2 2 4 3 2" xfId="17349" xr:uid="{00000000-0005-0000-0000-0000B3370000}"/>
    <cellStyle name="Header2 2 5 2 2 4 4" xfId="17350" xr:uid="{00000000-0005-0000-0000-0000B4370000}"/>
    <cellStyle name="Header2 2 5 2 2 4 4 2" xfId="17351" xr:uid="{00000000-0005-0000-0000-0000B5370000}"/>
    <cellStyle name="Header2 2 5 2 2 4 5" xfId="17352" xr:uid="{00000000-0005-0000-0000-0000B6370000}"/>
    <cellStyle name="Header2 2 5 2 2 5" xfId="17353" xr:uid="{00000000-0005-0000-0000-0000B7370000}"/>
    <cellStyle name="Header2 2 5 2 2 5 2" xfId="17354" xr:uid="{00000000-0005-0000-0000-0000B8370000}"/>
    <cellStyle name="Header2 2 5 2 2 5 2 2" xfId="17355" xr:uid="{00000000-0005-0000-0000-0000B9370000}"/>
    <cellStyle name="Header2 2 5 2 2 5 2 2 2" xfId="17356" xr:uid="{00000000-0005-0000-0000-0000BA370000}"/>
    <cellStyle name="Header2 2 5 2 2 5 2 3" xfId="17357" xr:uid="{00000000-0005-0000-0000-0000BB370000}"/>
    <cellStyle name="Header2 2 5 2 2 5 3" xfId="17358" xr:uid="{00000000-0005-0000-0000-0000BC370000}"/>
    <cellStyle name="Header2 2 5 2 2 5 3 2" xfId="17359" xr:uid="{00000000-0005-0000-0000-0000BD370000}"/>
    <cellStyle name="Header2 2 5 2 2 5 4" xfId="17360" xr:uid="{00000000-0005-0000-0000-0000BE370000}"/>
    <cellStyle name="Header2 2 5 2 2 5 4 2" xfId="17361" xr:uid="{00000000-0005-0000-0000-0000BF370000}"/>
    <cellStyle name="Header2 2 5 2 2 5 5" xfId="17362" xr:uid="{00000000-0005-0000-0000-0000C0370000}"/>
    <cellStyle name="Header2 2 5 2 2 6" xfId="17363" xr:uid="{00000000-0005-0000-0000-0000C1370000}"/>
    <cellStyle name="Header2 2 5 2 2 6 2" xfId="17364" xr:uid="{00000000-0005-0000-0000-0000C2370000}"/>
    <cellStyle name="Header2 2 5 2 2 6 2 2" xfId="17365" xr:uid="{00000000-0005-0000-0000-0000C3370000}"/>
    <cellStyle name="Header2 2 5 2 2 6 3" xfId="17366" xr:uid="{00000000-0005-0000-0000-0000C4370000}"/>
    <cellStyle name="Header2 2 5 2 2 7" xfId="17367" xr:uid="{00000000-0005-0000-0000-0000C5370000}"/>
    <cellStyle name="Header2 2 5 2 2 7 2" xfId="17368" xr:uid="{00000000-0005-0000-0000-0000C6370000}"/>
    <cellStyle name="Header2 2 5 2 2 8" xfId="17369" xr:uid="{00000000-0005-0000-0000-0000C7370000}"/>
    <cellStyle name="Header2 2 5 2 2 8 2" xfId="17370" xr:uid="{00000000-0005-0000-0000-0000C8370000}"/>
    <cellStyle name="Header2 2 5 2 2 9" xfId="17371" xr:uid="{00000000-0005-0000-0000-0000C9370000}"/>
    <cellStyle name="Header2 2 5 2 3" xfId="17372" xr:uid="{00000000-0005-0000-0000-0000CA370000}"/>
    <cellStyle name="Header2 2 5 2 3 2" xfId="17373" xr:uid="{00000000-0005-0000-0000-0000CB370000}"/>
    <cellStyle name="Header2 2 5 2 3 2 2" xfId="17374" xr:uid="{00000000-0005-0000-0000-0000CC370000}"/>
    <cellStyle name="Header2 2 5 2 3 2 2 2" xfId="17375" xr:uid="{00000000-0005-0000-0000-0000CD370000}"/>
    <cellStyle name="Header2 2 5 2 3 2 2 2 2" xfId="17376" xr:uid="{00000000-0005-0000-0000-0000CE370000}"/>
    <cellStyle name="Header2 2 5 2 3 2 2 3" xfId="17377" xr:uid="{00000000-0005-0000-0000-0000CF370000}"/>
    <cellStyle name="Header2 2 5 2 3 2 3" xfId="17378" xr:uid="{00000000-0005-0000-0000-0000D0370000}"/>
    <cellStyle name="Header2 2 5 2 3 2 3 2" xfId="17379" xr:uid="{00000000-0005-0000-0000-0000D1370000}"/>
    <cellStyle name="Header2 2 5 2 3 2 4" xfId="17380" xr:uid="{00000000-0005-0000-0000-0000D2370000}"/>
    <cellStyle name="Header2 2 5 2 3 2 4 2" xfId="17381" xr:uid="{00000000-0005-0000-0000-0000D3370000}"/>
    <cellStyle name="Header2 2 5 2 3 2 5" xfId="17382" xr:uid="{00000000-0005-0000-0000-0000D4370000}"/>
    <cellStyle name="Header2 2 5 2 3 3" xfId="17383" xr:uid="{00000000-0005-0000-0000-0000D5370000}"/>
    <cellStyle name="Header2 2 5 2 3 3 2" xfId="17384" xr:uid="{00000000-0005-0000-0000-0000D6370000}"/>
    <cellStyle name="Header2 2 5 2 3 3 2 2" xfId="17385" xr:uid="{00000000-0005-0000-0000-0000D7370000}"/>
    <cellStyle name="Header2 2 5 2 3 3 3" xfId="17386" xr:uid="{00000000-0005-0000-0000-0000D8370000}"/>
    <cellStyle name="Header2 2 5 2 3 4" xfId="17387" xr:uid="{00000000-0005-0000-0000-0000D9370000}"/>
    <cellStyle name="Header2 2 5 2 3 4 2" xfId="17388" xr:uid="{00000000-0005-0000-0000-0000DA370000}"/>
    <cellStyle name="Header2 2 5 2 3 5" xfId="17389" xr:uid="{00000000-0005-0000-0000-0000DB370000}"/>
    <cellStyle name="Header2 2 5 2 3 5 2" xfId="17390" xr:uid="{00000000-0005-0000-0000-0000DC370000}"/>
    <cellStyle name="Header2 2 5 2 3 6" xfId="17391" xr:uid="{00000000-0005-0000-0000-0000DD370000}"/>
    <cellStyle name="Header2 2 5 2 4" xfId="17392" xr:uid="{00000000-0005-0000-0000-0000DE370000}"/>
    <cellStyle name="Header2 2 5 2 4 2" xfId="17393" xr:uid="{00000000-0005-0000-0000-0000DF370000}"/>
    <cellStyle name="Header2 2 5 2 4 2 2" xfId="17394" xr:uid="{00000000-0005-0000-0000-0000E0370000}"/>
    <cellStyle name="Header2 2 5 2 4 2 2 2" xfId="17395" xr:uid="{00000000-0005-0000-0000-0000E1370000}"/>
    <cellStyle name="Header2 2 5 2 4 2 3" xfId="17396" xr:uid="{00000000-0005-0000-0000-0000E2370000}"/>
    <cellStyle name="Header2 2 5 2 4 3" xfId="17397" xr:uid="{00000000-0005-0000-0000-0000E3370000}"/>
    <cellStyle name="Header2 2 5 2 4 3 2" xfId="17398" xr:uid="{00000000-0005-0000-0000-0000E4370000}"/>
    <cellStyle name="Header2 2 5 2 4 4" xfId="17399" xr:uid="{00000000-0005-0000-0000-0000E5370000}"/>
    <cellStyle name="Header2 2 5 2 4 4 2" xfId="17400" xr:uid="{00000000-0005-0000-0000-0000E6370000}"/>
    <cellStyle name="Header2 2 5 2 4 5" xfId="17401" xr:uid="{00000000-0005-0000-0000-0000E7370000}"/>
    <cellStyle name="Header2 2 5 2 5" xfId="17402" xr:uid="{00000000-0005-0000-0000-0000E8370000}"/>
    <cellStyle name="Header2 2 5 2 5 2" xfId="17403" xr:uid="{00000000-0005-0000-0000-0000E9370000}"/>
    <cellStyle name="Header2 2 5 2 5 2 2" xfId="17404" xr:uid="{00000000-0005-0000-0000-0000EA370000}"/>
    <cellStyle name="Header2 2 5 2 5 3" xfId="17405" xr:uid="{00000000-0005-0000-0000-0000EB370000}"/>
    <cellStyle name="Header2 2 5 2 6" xfId="17406" xr:uid="{00000000-0005-0000-0000-0000EC370000}"/>
    <cellStyle name="Header2 2 5 2 6 2" xfId="17407" xr:uid="{00000000-0005-0000-0000-0000ED370000}"/>
    <cellStyle name="Header2 2 5 2 7" xfId="17408" xr:uid="{00000000-0005-0000-0000-0000EE370000}"/>
    <cellStyle name="Header2 2 5 2 7 2" xfId="17409" xr:uid="{00000000-0005-0000-0000-0000EF370000}"/>
    <cellStyle name="Header2 2 5 2 8" xfId="17410" xr:uid="{00000000-0005-0000-0000-0000F0370000}"/>
    <cellStyle name="Header2 2 5 2 8 2" xfId="17411" xr:uid="{00000000-0005-0000-0000-0000F1370000}"/>
    <cellStyle name="Header2 2 5 2 9" xfId="17412" xr:uid="{00000000-0005-0000-0000-0000F2370000}"/>
    <cellStyle name="Header2 2 5 2 9 2" xfId="17413" xr:uid="{00000000-0005-0000-0000-0000F3370000}"/>
    <cellStyle name="Header2 2 5 3" xfId="17414" xr:uid="{00000000-0005-0000-0000-0000F4370000}"/>
    <cellStyle name="Header2 2 5 3 2" xfId="17415" xr:uid="{00000000-0005-0000-0000-0000F5370000}"/>
    <cellStyle name="Header2 2 5 3 2 2" xfId="17416" xr:uid="{00000000-0005-0000-0000-0000F6370000}"/>
    <cellStyle name="Header2 2 5 3 2 2 2" xfId="17417" xr:uid="{00000000-0005-0000-0000-0000F7370000}"/>
    <cellStyle name="Header2 2 5 3 2 2 2 2" xfId="17418" xr:uid="{00000000-0005-0000-0000-0000F8370000}"/>
    <cellStyle name="Header2 2 5 3 2 2 2 2 2" xfId="17419" xr:uid="{00000000-0005-0000-0000-0000F9370000}"/>
    <cellStyle name="Header2 2 5 3 2 2 2 3" xfId="17420" xr:uid="{00000000-0005-0000-0000-0000FA370000}"/>
    <cellStyle name="Header2 2 5 3 2 2 3" xfId="17421" xr:uid="{00000000-0005-0000-0000-0000FB370000}"/>
    <cellStyle name="Header2 2 5 3 2 2 3 2" xfId="17422" xr:uid="{00000000-0005-0000-0000-0000FC370000}"/>
    <cellStyle name="Header2 2 5 3 2 2 4" xfId="17423" xr:uid="{00000000-0005-0000-0000-0000FD370000}"/>
    <cellStyle name="Header2 2 5 3 2 2 4 2" xfId="17424" xr:uid="{00000000-0005-0000-0000-0000FE370000}"/>
    <cellStyle name="Header2 2 5 3 2 2 5" xfId="17425" xr:uid="{00000000-0005-0000-0000-0000FF370000}"/>
    <cellStyle name="Header2 2 5 3 2 3" xfId="17426" xr:uid="{00000000-0005-0000-0000-000000380000}"/>
    <cellStyle name="Header2 2 5 3 2 3 2" xfId="17427" xr:uid="{00000000-0005-0000-0000-000001380000}"/>
    <cellStyle name="Header2 2 5 3 2 3 2 2" xfId="17428" xr:uid="{00000000-0005-0000-0000-000002380000}"/>
    <cellStyle name="Header2 2 5 3 2 3 3" xfId="17429" xr:uid="{00000000-0005-0000-0000-000003380000}"/>
    <cellStyle name="Header2 2 5 3 2 4" xfId="17430" xr:uid="{00000000-0005-0000-0000-000004380000}"/>
    <cellStyle name="Header2 2 5 3 2 4 2" xfId="17431" xr:uid="{00000000-0005-0000-0000-000005380000}"/>
    <cellStyle name="Header2 2 5 3 2 5" xfId="17432" xr:uid="{00000000-0005-0000-0000-000006380000}"/>
    <cellStyle name="Header2 2 5 3 2 5 2" xfId="17433" xr:uid="{00000000-0005-0000-0000-000007380000}"/>
    <cellStyle name="Header2 2 5 3 2 6" xfId="17434" xr:uid="{00000000-0005-0000-0000-000008380000}"/>
    <cellStyle name="Header2 2 5 3 3" xfId="17435" xr:uid="{00000000-0005-0000-0000-000009380000}"/>
    <cellStyle name="Header2 2 5 3 3 2" xfId="17436" xr:uid="{00000000-0005-0000-0000-00000A380000}"/>
    <cellStyle name="Header2 2 5 3 3 2 2" xfId="17437" xr:uid="{00000000-0005-0000-0000-00000B380000}"/>
    <cellStyle name="Header2 2 5 3 3 2 2 2" xfId="17438" xr:uid="{00000000-0005-0000-0000-00000C380000}"/>
    <cellStyle name="Header2 2 5 3 3 2 2 2 2" xfId="17439" xr:uid="{00000000-0005-0000-0000-00000D380000}"/>
    <cellStyle name="Header2 2 5 3 3 2 2 3" xfId="17440" xr:uid="{00000000-0005-0000-0000-00000E380000}"/>
    <cellStyle name="Header2 2 5 3 3 2 3" xfId="17441" xr:uid="{00000000-0005-0000-0000-00000F380000}"/>
    <cellStyle name="Header2 2 5 3 3 2 3 2" xfId="17442" xr:uid="{00000000-0005-0000-0000-000010380000}"/>
    <cellStyle name="Header2 2 5 3 3 2 4" xfId="17443" xr:uid="{00000000-0005-0000-0000-000011380000}"/>
    <cellStyle name="Header2 2 5 3 3 2 4 2" xfId="17444" xr:uid="{00000000-0005-0000-0000-000012380000}"/>
    <cellStyle name="Header2 2 5 3 3 2 5" xfId="17445" xr:uid="{00000000-0005-0000-0000-000013380000}"/>
    <cellStyle name="Header2 2 5 3 3 3" xfId="17446" xr:uid="{00000000-0005-0000-0000-000014380000}"/>
    <cellStyle name="Header2 2 5 3 3 3 2" xfId="17447" xr:uid="{00000000-0005-0000-0000-000015380000}"/>
    <cellStyle name="Header2 2 5 3 3 3 2 2" xfId="17448" xr:uid="{00000000-0005-0000-0000-000016380000}"/>
    <cellStyle name="Header2 2 5 3 3 3 3" xfId="17449" xr:uid="{00000000-0005-0000-0000-000017380000}"/>
    <cellStyle name="Header2 2 5 3 3 4" xfId="17450" xr:uid="{00000000-0005-0000-0000-000018380000}"/>
    <cellStyle name="Header2 2 5 3 3 4 2" xfId="17451" xr:uid="{00000000-0005-0000-0000-000019380000}"/>
    <cellStyle name="Header2 2 5 3 3 5" xfId="17452" xr:uid="{00000000-0005-0000-0000-00001A380000}"/>
    <cellStyle name="Header2 2 5 3 3 5 2" xfId="17453" xr:uid="{00000000-0005-0000-0000-00001B380000}"/>
    <cellStyle name="Header2 2 5 3 3 6" xfId="17454" xr:uid="{00000000-0005-0000-0000-00001C380000}"/>
    <cellStyle name="Header2 2 5 3 4" xfId="17455" xr:uid="{00000000-0005-0000-0000-00001D380000}"/>
    <cellStyle name="Header2 2 5 3 4 2" xfId="17456" xr:uid="{00000000-0005-0000-0000-00001E380000}"/>
    <cellStyle name="Header2 2 5 3 4 2 2" xfId="17457" xr:uid="{00000000-0005-0000-0000-00001F380000}"/>
    <cellStyle name="Header2 2 5 3 4 2 2 2" xfId="17458" xr:uid="{00000000-0005-0000-0000-000020380000}"/>
    <cellStyle name="Header2 2 5 3 4 2 3" xfId="17459" xr:uid="{00000000-0005-0000-0000-000021380000}"/>
    <cellStyle name="Header2 2 5 3 4 3" xfId="17460" xr:uid="{00000000-0005-0000-0000-000022380000}"/>
    <cellStyle name="Header2 2 5 3 4 3 2" xfId="17461" xr:uid="{00000000-0005-0000-0000-000023380000}"/>
    <cellStyle name="Header2 2 5 3 4 4" xfId="17462" xr:uid="{00000000-0005-0000-0000-000024380000}"/>
    <cellStyle name="Header2 2 5 3 4 4 2" xfId="17463" xr:uid="{00000000-0005-0000-0000-000025380000}"/>
    <cellStyle name="Header2 2 5 3 4 5" xfId="17464" xr:uid="{00000000-0005-0000-0000-000026380000}"/>
    <cellStyle name="Header2 2 5 3 5" xfId="17465" xr:uid="{00000000-0005-0000-0000-000027380000}"/>
    <cellStyle name="Header2 2 5 3 5 2" xfId="17466" xr:uid="{00000000-0005-0000-0000-000028380000}"/>
    <cellStyle name="Header2 2 5 3 5 2 2" xfId="17467" xr:uid="{00000000-0005-0000-0000-000029380000}"/>
    <cellStyle name="Header2 2 5 3 5 2 2 2" xfId="17468" xr:uid="{00000000-0005-0000-0000-00002A380000}"/>
    <cellStyle name="Header2 2 5 3 5 2 3" xfId="17469" xr:uid="{00000000-0005-0000-0000-00002B380000}"/>
    <cellStyle name="Header2 2 5 3 5 3" xfId="17470" xr:uid="{00000000-0005-0000-0000-00002C380000}"/>
    <cellStyle name="Header2 2 5 3 5 3 2" xfId="17471" xr:uid="{00000000-0005-0000-0000-00002D380000}"/>
    <cellStyle name="Header2 2 5 3 5 4" xfId="17472" xr:uid="{00000000-0005-0000-0000-00002E380000}"/>
    <cellStyle name="Header2 2 5 3 5 4 2" xfId="17473" xr:uid="{00000000-0005-0000-0000-00002F380000}"/>
    <cellStyle name="Header2 2 5 3 5 5" xfId="17474" xr:uid="{00000000-0005-0000-0000-000030380000}"/>
    <cellStyle name="Header2 2 5 3 6" xfId="17475" xr:uid="{00000000-0005-0000-0000-000031380000}"/>
    <cellStyle name="Header2 2 5 3 6 2" xfId="17476" xr:uid="{00000000-0005-0000-0000-000032380000}"/>
    <cellStyle name="Header2 2 5 3 6 2 2" xfId="17477" xr:uid="{00000000-0005-0000-0000-000033380000}"/>
    <cellStyle name="Header2 2 5 3 6 3" xfId="17478" xr:uid="{00000000-0005-0000-0000-000034380000}"/>
    <cellStyle name="Header2 2 5 3 7" xfId="17479" xr:uid="{00000000-0005-0000-0000-000035380000}"/>
    <cellStyle name="Header2 2 5 3 7 2" xfId="17480" xr:uid="{00000000-0005-0000-0000-000036380000}"/>
    <cellStyle name="Header2 2 5 3 8" xfId="17481" xr:uid="{00000000-0005-0000-0000-000037380000}"/>
    <cellStyle name="Header2 2 5 3 8 2" xfId="17482" xr:uid="{00000000-0005-0000-0000-000038380000}"/>
    <cellStyle name="Header2 2 5 3 9" xfId="17483" xr:uid="{00000000-0005-0000-0000-000039380000}"/>
    <cellStyle name="Header2 2 5 4" xfId="17484" xr:uid="{00000000-0005-0000-0000-00003A380000}"/>
    <cellStyle name="Header2 2 5 4 2" xfId="17485" xr:uid="{00000000-0005-0000-0000-00003B380000}"/>
    <cellStyle name="Header2 2 5 4 2 2" xfId="17486" xr:uid="{00000000-0005-0000-0000-00003C380000}"/>
    <cellStyle name="Header2 2 5 4 2 2 2" xfId="17487" xr:uid="{00000000-0005-0000-0000-00003D380000}"/>
    <cellStyle name="Header2 2 5 4 2 3" xfId="17488" xr:uid="{00000000-0005-0000-0000-00003E380000}"/>
    <cellStyle name="Header2 2 5 4 3" xfId="17489" xr:uid="{00000000-0005-0000-0000-00003F380000}"/>
    <cellStyle name="Header2 2 5 4 3 2" xfId="17490" xr:uid="{00000000-0005-0000-0000-000040380000}"/>
    <cellStyle name="Header2 2 5 4 4" xfId="17491" xr:uid="{00000000-0005-0000-0000-000041380000}"/>
    <cellStyle name="Header2 2 5 4 4 2" xfId="17492" xr:uid="{00000000-0005-0000-0000-000042380000}"/>
    <cellStyle name="Header2 2 5 4 5" xfId="17493" xr:uid="{00000000-0005-0000-0000-000043380000}"/>
    <cellStyle name="Header2 2 5 5" xfId="17494" xr:uid="{00000000-0005-0000-0000-000044380000}"/>
    <cellStyle name="Header2 2 5 5 2" xfId="17495" xr:uid="{00000000-0005-0000-0000-000045380000}"/>
    <cellStyle name="Header2 2 5 5 2 2" xfId="17496" xr:uid="{00000000-0005-0000-0000-000046380000}"/>
    <cellStyle name="Header2 2 5 5 3" xfId="17497" xr:uid="{00000000-0005-0000-0000-000047380000}"/>
    <cellStyle name="Header2 2 5 6" xfId="17498" xr:uid="{00000000-0005-0000-0000-000048380000}"/>
    <cellStyle name="Header2 2 5 6 2" xfId="17499" xr:uid="{00000000-0005-0000-0000-000049380000}"/>
    <cellStyle name="Header2 2 5 7" xfId="17500" xr:uid="{00000000-0005-0000-0000-00004A380000}"/>
    <cellStyle name="Header2 2 5 7 2" xfId="17501" xr:uid="{00000000-0005-0000-0000-00004B380000}"/>
    <cellStyle name="Header2 2 5 8" xfId="17502" xr:uid="{00000000-0005-0000-0000-00004C380000}"/>
    <cellStyle name="Header2 2 5 8 2" xfId="17503" xr:uid="{00000000-0005-0000-0000-00004D380000}"/>
    <cellStyle name="Header2 2 5 9" xfId="17504" xr:uid="{00000000-0005-0000-0000-00004E380000}"/>
    <cellStyle name="Header2 2 5 9 2" xfId="17505" xr:uid="{00000000-0005-0000-0000-00004F380000}"/>
    <cellStyle name="Header2 2 6" xfId="17506" xr:uid="{00000000-0005-0000-0000-000050380000}"/>
    <cellStyle name="Header2 2 6 2" xfId="17507" xr:uid="{00000000-0005-0000-0000-000051380000}"/>
    <cellStyle name="Header2 2 6 2 10" xfId="17508" xr:uid="{00000000-0005-0000-0000-000052380000}"/>
    <cellStyle name="Header2 2 6 2 10 2" xfId="17509" xr:uid="{00000000-0005-0000-0000-000053380000}"/>
    <cellStyle name="Header2 2 6 2 11" xfId="17510" xr:uid="{00000000-0005-0000-0000-000054380000}"/>
    <cellStyle name="Header2 2 6 2 2" xfId="17511" xr:uid="{00000000-0005-0000-0000-000055380000}"/>
    <cellStyle name="Header2 2 6 2 2 2" xfId="17512" xr:uid="{00000000-0005-0000-0000-000056380000}"/>
    <cellStyle name="Header2 2 6 2 2 2 2" xfId="17513" xr:uid="{00000000-0005-0000-0000-000057380000}"/>
    <cellStyle name="Header2 2 6 2 2 2 2 2" xfId="17514" xr:uid="{00000000-0005-0000-0000-000058380000}"/>
    <cellStyle name="Header2 2 6 2 2 2 2 2 2" xfId="17515" xr:uid="{00000000-0005-0000-0000-000059380000}"/>
    <cellStyle name="Header2 2 6 2 2 2 2 2 2 2" xfId="17516" xr:uid="{00000000-0005-0000-0000-00005A380000}"/>
    <cellStyle name="Header2 2 6 2 2 2 2 2 3" xfId="17517" xr:uid="{00000000-0005-0000-0000-00005B380000}"/>
    <cellStyle name="Header2 2 6 2 2 2 2 3" xfId="17518" xr:uid="{00000000-0005-0000-0000-00005C380000}"/>
    <cellStyle name="Header2 2 6 2 2 2 2 3 2" xfId="17519" xr:uid="{00000000-0005-0000-0000-00005D380000}"/>
    <cellStyle name="Header2 2 6 2 2 2 2 4" xfId="17520" xr:uid="{00000000-0005-0000-0000-00005E380000}"/>
    <cellStyle name="Header2 2 6 2 2 2 2 4 2" xfId="17521" xr:uid="{00000000-0005-0000-0000-00005F380000}"/>
    <cellStyle name="Header2 2 6 2 2 2 2 5" xfId="17522" xr:uid="{00000000-0005-0000-0000-000060380000}"/>
    <cellStyle name="Header2 2 6 2 2 2 3" xfId="17523" xr:uid="{00000000-0005-0000-0000-000061380000}"/>
    <cellStyle name="Header2 2 6 2 2 2 3 2" xfId="17524" xr:uid="{00000000-0005-0000-0000-000062380000}"/>
    <cellStyle name="Header2 2 6 2 2 2 3 2 2" xfId="17525" xr:uid="{00000000-0005-0000-0000-000063380000}"/>
    <cellStyle name="Header2 2 6 2 2 2 3 3" xfId="17526" xr:uid="{00000000-0005-0000-0000-000064380000}"/>
    <cellStyle name="Header2 2 6 2 2 2 4" xfId="17527" xr:uid="{00000000-0005-0000-0000-000065380000}"/>
    <cellStyle name="Header2 2 6 2 2 2 4 2" xfId="17528" xr:uid="{00000000-0005-0000-0000-000066380000}"/>
    <cellStyle name="Header2 2 6 2 2 2 5" xfId="17529" xr:uid="{00000000-0005-0000-0000-000067380000}"/>
    <cellStyle name="Header2 2 6 2 2 2 5 2" xfId="17530" xr:uid="{00000000-0005-0000-0000-000068380000}"/>
    <cellStyle name="Header2 2 6 2 2 2 6" xfId="17531" xr:uid="{00000000-0005-0000-0000-000069380000}"/>
    <cellStyle name="Header2 2 6 2 2 3" xfId="17532" xr:uid="{00000000-0005-0000-0000-00006A380000}"/>
    <cellStyle name="Header2 2 6 2 2 3 2" xfId="17533" xr:uid="{00000000-0005-0000-0000-00006B380000}"/>
    <cellStyle name="Header2 2 6 2 2 3 2 2" xfId="17534" xr:uid="{00000000-0005-0000-0000-00006C380000}"/>
    <cellStyle name="Header2 2 6 2 2 3 2 2 2" xfId="17535" xr:uid="{00000000-0005-0000-0000-00006D380000}"/>
    <cellStyle name="Header2 2 6 2 2 3 2 2 2 2" xfId="17536" xr:uid="{00000000-0005-0000-0000-00006E380000}"/>
    <cellStyle name="Header2 2 6 2 2 3 2 2 3" xfId="17537" xr:uid="{00000000-0005-0000-0000-00006F380000}"/>
    <cellStyle name="Header2 2 6 2 2 3 2 3" xfId="17538" xr:uid="{00000000-0005-0000-0000-000070380000}"/>
    <cellStyle name="Header2 2 6 2 2 3 2 3 2" xfId="17539" xr:uid="{00000000-0005-0000-0000-000071380000}"/>
    <cellStyle name="Header2 2 6 2 2 3 2 4" xfId="17540" xr:uid="{00000000-0005-0000-0000-000072380000}"/>
    <cellStyle name="Header2 2 6 2 2 3 2 4 2" xfId="17541" xr:uid="{00000000-0005-0000-0000-000073380000}"/>
    <cellStyle name="Header2 2 6 2 2 3 2 5" xfId="17542" xr:uid="{00000000-0005-0000-0000-000074380000}"/>
    <cellStyle name="Header2 2 6 2 2 3 3" xfId="17543" xr:uid="{00000000-0005-0000-0000-000075380000}"/>
    <cellStyle name="Header2 2 6 2 2 3 3 2" xfId="17544" xr:uid="{00000000-0005-0000-0000-000076380000}"/>
    <cellStyle name="Header2 2 6 2 2 3 3 2 2" xfId="17545" xr:uid="{00000000-0005-0000-0000-000077380000}"/>
    <cellStyle name="Header2 2 6 2 2 3 3 3" xfId="17546" xr:uid="{00000000-0005-0000-0000-000078380000}"/>
    <cellStyle name="Header2 2 6 2 2 3 4" xfId="17547" xr:uid="{00000000-0005-0000-0000-000079380000}"/>
    <cellStyle name="Header2 2 6 2 2 3 4 2" xfId="17548" xr:uid="{00000000-0005-0000-0000-00007A380000}"/>
    <cellStyle name="Header2 2 6 2 2 3 5" xfId="17549" xr:uid="{00000000-0005-0000-0000-00007B380000}"/>
    <cellStyle name="Header2 2 6 2 2 3 5 2" xfId="17550" xr:uid="{00000000-0005-0000-0000-00007C380000}"/>
    <cellStyle name="Header2 2 6 2 2 3 6" xfId="17551" xr:uid="{00000000-0005-0000-0000-00007D380000}"/>
    <cellStyle name="Header2 2 6 2 2 4" xfId="17552" xr:uid="{00000000-0005-0000-0000-00007E380000}"/>
    <cellStyle name="Header2 2 6 2 2 4 2" xfId="17553" xr:uid="{00000000-0005-0000-0000-00007F380000}"/>
    <cellStyle name="Header2 2 6 2 2 4 2 2" xfId="17554" xr:uid="{00000000-0005-0000-0000-000080380000}"/>
    <cellStyle name="Header2 2 6 2 2 4 2 2 2" xfId="17555" xr:uid="{00000000-0005-0000-0000-000081380000}"/>
    <cellStyle name="Header2 2 6 2 2 4 2 3" xfId="17556" xr:uid="{00000000-0005-0000-0000-000082380000}"/>
    <cellStyle name="Header2 2 6 2 2 4 3" xfId="17557" xr:uid="{00000000-0005-0000-0000-000083380000}"/>
    <cellStyle name="Header2 2 6 2 2 4 3 2" xfId="17558" xr:uid="{00000000-0005-0000-0000-000084380000}"/>
    <cellStyle name="Header2 2 6 2 2 4 4" xfId="17559" xr:uid="{00000000-0005-0000-0000-000085380000}"/>
    <cellStyle name="Header2 2 6 2 2 4 4 2" xfId="17560" xr:uid="{00000000-0005-0000-0000-000086380000}"/>
    <cellStyle name="Header2 2 6 2 2 4 5" xfId="17561" xr:uid="{00000000-0005-0000-0000-000087380000}"/>
    <cellStyle name="Header2 2 6 2 2 5" xfId="17562" xr:uid="{00000000-0005-0000-0000-000088380000}"/>
    <cellStyle name="Header2 2 6 2 2 5 2" xfId="17563" xr:uid="{00000000-0005-0000-0000-000089380000}"/>
    <cellStyle name="Header2 2 6 2 2 5 2 2" xfId="17564" xr:uid="{00000000-0005-0000-0000-00008A380000}"/>
    <cellStyle name="Header2 2 6 2 2 5 2 2 2" xfId="17565" xr:uid="{00000000-0005-0000-0000-00008B380000}"/>
    <cellStyle name="Header2 2 6 2 2 5 2 3" xfId="17566" xr:uid="{00000000-0005-0000-0000-00008C380000}"/>
    <cellStyle name="Header2 2 6 2 2 5 3" xfId="17567" xr:uid="{00000000-0005-0000-0000-00008D380000}"/>
    <cellStyle name="Header2 2 6 2 2 5 3 2" xfId="17568" xr:uid="{00000000-0005-0000-0000-00008E380000}"/>
    <cellStyle name="Header2 2 6 2 2 5 4" xfId="17569" xr:uid="{00000000-0005-0000-0000-00008F380000}"/>
    <cellStyle name="Header2 2 6 2 2 5 4 2" xfId="17570" xr:uid="{00000000-0005-0000-0000-000090380000}"/>
    <cellStyle name="Header2 2 6 2 2 5 5" xfId="17571" xr:uid="{00000000-0005-0000-0000-000091380000}"/>
    <cellStyle name="Header2 2 6 2 2 6" xfId="17572" xr:uid="{00000000-0005-0000-0000-000092380000}"/>
    <cellStyle name="Header2 2 6 2 2 6 2" xfId="17573" xr:uid="{00000000-0005-0000-0000-000093380000}"/>
    <cellStyle name="Header2 2 6 2 2 6 2 2" xfId="17574" xr:uid="{00000000-0005-0000-0000-000094380000}"/>
    <cellStyle name="Header2 2 6 2 2 6 3" xfId="17575" xr:uid="{00000000-0005-0000-0000-000095380000}"/>
    <cellStyle name="Header2 2 6 2 2 7" xfId="17576" xr:uid="{00000000-0005-0000-0000-000096380000}"/>
    <cellStyle name="Header2 2 6 2 2 7 2" xfId="17577" xr:uid="{00000000-0005-0000-0000-000097380000}"/>
    <cellStyle name="Header2 2 6 2 2 8" xfId="17578" xr:uid="{00000000-0005-0000-0000-000098380000}"/>
    <cellStyle name="Header2 2 6 2 2 8 2" xfId="17579" xr:uid="{00000000-0005-0000-0000-000099380000}"/>
    <cellStyle name="Header2 2 6 2 2 9" xfId="17580" xr:uid="{00000000-0005-0000-0000-00009A380000}"/>
    <cellStyle name="Header2 2 6 2 3" xfId="17581" xr:uid="{00000000-0005-0000-0000-00009B380000}"/>
    <cellStyle name="Header2 2 6 2 3 2" xfId="17582" xr:uid="{00000000-0005-0000-0000-00009C380000}"/>
    <cellStyle name="Header2 2 6 2 3 2 2" xfId="17583" xr:uid="{00000000-0005-0000-0000-00009D380000}"/>
    <cellStyle name="Header2 2 6 2 3 2 2 2" xfId="17584" xr:uid="{00000000-0005-0000-0000-00009E380000}"/>
    <cellStyle name="Header2 2 6 2 3 2 2 2 2" xfId="17585" xr:uid="{00000000-0005-0000-0000-00009F380000}"/>
    <cellStyle name="Header2 2 6 2 3 2 2 3" xfId="17586" xr:uid="{00000000-0005-0000-0000-0000A0380000}"/>
    <cellStyle name="Header2 2 6 2 3 2 3" xfId="17587" xr:uid="{00000000-0005-0000-0000-0000A1380000}"/>
    <cellStyle name="Header2 2 6 2 3 2 3 2" xfId="17588" xr:uid="{00000000-0005-0000-0000-0000A2380000}"/>
    <cellStyle name="Header2 2 6 2 3 2 4" xfId="17589" xr:uid="{00000000-0005-0000-0000-0000A3380000}"/>
    <cellStyle name="Header2 2 6 2 3 2 4 2" xfId="17590" xr:uid="{00000000-0005-0000-0000-0000A4380000}"/>
    <cellStyle name="Header2 2 6 2 3 2 5" xfId="17591" xr:uid="{00000000-0005-0000-0000-0000A5380000}"/>
    <cellStyle name="Header2 2 6 2 3 3" xfId="17592" xr:uid="{00000000-0005-0000-0000-0000A6380000}"/>
    <cellStyle name="Header2 2 6 2 3 3 2" xfId="17593" xr:uid="{00000000-0005-0000-0000-0000A7380000}"/>
    <cellStyle name="Header2 2 6 2 3 3 2 2" xfId="17594" xr:uid="{00000000-0005-0000-0000-0000A8380000}"/>
    <cellStyle name="Header2 2 6 2 3 3 3" xfId="17595" xr:uid="{00000000-0005-0000-0000-0000A9380000}"/>
    <cellStyle name="Header2 2 6 2 3 4" xfId="17596" xr:uid="{00000000-0005-0000-0000-0000AA380000}"/>
    <cellStyle name="Header2 2 6 2 3 4 2" xfId="17597" xr:uid="{00000000-0005-0000-0000-0000AB380000}"/>
    <cellStyle name="Header2 2 6 2 3 5" xfId="17598" xr:uid="{00000000-0005-0000-0000-0000AC380000}"/>
    <cellStyle name="Header2 2 6 2 3 5 2" xfId="17599" xr:uid="{00000000-0005-0000-0000-0000AD380000}"/>
    <cellStyle name="Header2 2 6 2 3 6" xfId="17600" xr:uid="{00000000-0005-0000-0000-0000AE380000}"/>
    <cellStyle name="Header2 2 6 2 4" xfId="17601" xr:uid="{00000000-0005-0000-0000-0000AF380000}"/>
    <cellStyle name="Header2 2 6 2 4 2" xfId="17602" xr:uid="{00000000-0005-0000-0000-0000B0380000}"/>
    <cellStyle name="Header2 2 6 2 4 2 2" xfId="17603" xr:uid="{00000000-0005-0000-0000-0000B1380000}"/>
    <cellStyle name="Header2 2 6 2 4 2 2 2" xfId="17604" xr:uid="{00000000-0005-0000-0000-0000B2380000}"/>
    <cellStyle name="Header2 2 6 2 4 2 3" xfId="17605" xr:uid="{00000000-0005-0000-0000-0000B3380000}"/>
    <cellStyle name="Header2 2 6 2 4 3" xfId="17606" xr:uid="{00000000-0005-0000-0000-0000B4380000}"/>
    <cellStyle name="Header2 2 6 2 4 3 2" xfId="17607" xr:uid="{00000000-0005-0000-0000-0000B5380000}"/>
    <cellStyle name="Header2 2 6 2 4 4" xfId="17608" xr:uid="{00000000-0005-0000-0000-0000B6380000}"/>
    <cellStyle name="Header2 2 6 2 4 4 2" xfId="17609" xr:uid="{00000000-0005-0000-0000-0000B7380000}"/>
    <cellStyle name="Header2 2 6 2 4 5" xfId="17610" xr:uid="{00000000-0005-0000-0000-0000B8380000}"/>
    <cellStyle name="Header2 2 6 2 5" xfId="17611" xr:uid="{00000000-0005-0000-0000-0000B9380000}"/>
    <cellStyle name="Header2 2 6 2 5 2" xfId="17612" xr:uid="{00000000-0005-0000-0000-0000BA380000}"/>
    <cellStyle name="Header2 2 6 2 5 2 2" xfId="17613" xr:uid="{00000000-0005-0000-0000-0000BB380000}"/>
    <cellStyle name="Header2 2 6 2 5 3" xfId="17614" xr:uid="{00000000-0005-0000-0000-0000BC380000}"/>
    <cellStyle name="Header2 2 6 2 6" xfId="17615" xr:uid="{00000000-0005-0000-0000-0000BD380000}"/>
    <cellStyle name="Header2 2 6 2 6 2" xfId="17616" xr:uid="{00000000-0005-0000-0000-0000BE380000}"/>
    <cellStyle name="Header2 2 6 2 7" xfId="17617" xr:uid="{00000000-0005-0000-0000-0000BF380000}"/>
    <cellStyle name="Header2 2 6 2 7 2" xfId="17618" xr:uid="{00000000-0005-0000-0000-0000C0380000}"/>
    <cellStyle name="Header2 2 6 2 8" xfId="17619" xr:uid="{00000000-0005-0000-0000-0000C1380000}"/>
    <cellStyle name="Header2 2 6 2 8 2" xfId="17620" xr:uid="{00000000-0005-0000-0000-0000C2380000}"/>
    <cellStyle name="Header2 2 6 2 9" xfId="17621" xr:uid="{00000000-0005-0000-0000-0000C3380000}"/>
    <cellStyle name="Header2 2 6 2 9 2" xfId="17622" xr:uid="{00000000-0005-0000-0000-0000C4380000}"/>
    <cellStyle name="Header2 2 6 3" xfId="17623" xr:uid="{00000000-0005-0000-0000-0000C5380000}"/>
    <cellStyle name="Header2 2 6 3 2" xfId="17624" xr:uid="{00000000-0005-0000-0000-0000C6380000}"/>
    <cellStyle name="Header2 2 6 3 2 2" xfId="17625" xr:uid="{00000000-0005-0000-0000-0000C7380000}"/>
    <cellStyle name="Header2 2 6 3 2 2 2" xfId="17626" xr:uid="{00000000-0005-0000-0000-0000C8380000}"/>
    <cellStyle name="Header2 2 6 3 2 2 2 2" xfId="17627" xr:uid="{00000000-0005-0000-0000-0000C9380000}"/>
    <cellStyle name="Header2 2 6 3 2 2 2 2 2" xfId="17628" xr:uid="{00000000-0005-0000-0000-0000CA380000}"/>
    <cellStyle name="Header2 2 6 3 2 2 2 3" xfId="17629" xr:uid="{00000000-0005-0000-0000-0000CB380000}"/>
    <cellStyle name="Header2 2 6 3 2 2 3" xfId="17630" xr:uid="{00000000-0005-0000-0000-0000CC380000}"/>
    <cellStyle name="Header2 2 6 3 2 2 3 2" xfId="17631" xr:uid="{00000000-0005-0000-0000-0000CD380000}"/>
    <cellStyle name="Header2 2 6 3 2 2 4" xfId="17632" xr:uid="{00000000-0005-0000-0000-0000CE380000}"/>
    <cellStyle name="Header2 2 6 3 2 2 4 2" xfId="17633" xr:uid="{00000000-0005-0000-0000-0000CF380000}"/>
    <cellStyle name="Header2 2 6 3 2 2 5" xfId="17634" xr:uid="{00000000-0005-0000-0000-0000D0380000}"/>
    <cellStyle name="Header2 2 6 3 2 3" xfId="17635" xr:uid="{00000000-0005-0000-0000-0000D1380000}"/>
    <cellStyle name="Header2 2 6 3 2 3 2" xfId="17636" xr:uid="{00000000-0005-0000-0000-0000D2380000}"/>
    <cellStyle name="Header2 2 6 3 2 3 2 2" xfId="17637" xr:uid="{00000000-0005-0000-0000-0000D3380000}"/>
    <cellStyle name="Header2 2 6 3 2 3 3" xfId="17638" xr:uid="{00000000-0005-0000-0000-0000D4380000}"/>
    <cellStyle name="Header2 2 6 3 2 4" xfId="17639" xr:uid="{00000000-0005-0000-0000-0000D5380000}"/>
    <cellStyle name="Header2 2 6 3 2 4 2" xfId="17640" xr:uid="{00000000-0005-0000-0000-0000D6380000}"/>
    <cellStyle name="Header2 2 6 3 2 5" xfId="17641" xr:uid="{00000000-0005-0000-0000-0000D7380000}"/>
    <cellStyle name="Header2 2 6 3 2 5 2" xfId="17642" xr:uid="{00000000-0005-0000-0000-0000D8380000}"/>
    <cellStyle name="Header2 2 6 3 2 6" xfId="17643" xr:uid="{00000000-0005-0000-0000-0000D9380000}"/>
    <cellStyle name="Header2 2 6 3 3" xfId="17644" xr:uid="{00000000-0005-0000-0000-0000DA380000}"/>
    <cellStyle name="Header2 2 6 3 3 2" xfId="17645" xr:uid="{00000000-0005-0000-0000-0000DB380000}"/>
    <cellStyle name="Header2 2 6 3 3 2 2" xfId="17646" xr:uid="{00000000-0005-0000-0000-0000DC380000}"/>
    <cellStyle name="Header2 2 6 3 3 2 2 2" xfId="17647" xr:uid="{00000000-0005-0000-0000-0000DD380000}"/>
    <cellStyle name="Header2 2 6 3 3 2 2 2 2" xfId="17648" xr:uid="{00000000-0005-0000-0000-0000DE380000}"/>
    <cellStyle name="Header2 2 6 3 3 2 2 3" xfId="17649" xr:uid="{00000000-0005-0000-0000-0000DF380000}"/>
    <cellStyle name="Header2 2 6 3 3 2 3" xfId="17650" xr:uid="{00000000-0005-0000-0000-0000E0380000}"/>
    <cellStyle name="Header2 2 6 3 3 2 3 2" xfId="17651" xr:uid="{00000000-0005-0000-0000-0000E1380000}"/>
    <cellStyle name="Header2 2 6 3 3 2 4" xfId="17652" xr:uid="{00000000-0005-0000-0000-0000E2380000}"/>
    <cellStyle name="Header2 2 6 3 3 2 4 2" xfId="17653" xr:uid="{00000000-0005-0000-0000-0000E3380000}"/>
    <cellStyle name="Header2 2 6 3 3 2 5" xfId="17654" xr:uid="{00000000-0005-0000-0000-0000E4380000}"/>
    <cellStyle name="Header2 2 6 3 3 3" xfId="17655" xr:uid="{00000000-0005-0000-0000-0000E5380000}"/>
    <cellStyle name="Header2 2 6 3 3 3 2" xfId="17656" xr:uid="{00000000-0005-0000-0000-0000E6380000}"/>
    <cellStyle name="Header2 2 6 3 3 3 2 2" xfId="17657" xr:uid="{00000000-0005-0000-0000-0000E7380000}"/>
    <cellStyle name="Header2 2 6 3 3 3 3" xfId="17658" xr:uid="{00000000-0005-0000-0000-0000E8380000}"/>
    <cellStyle name="Header2 2 6 3 3 4" xfId="17659" xr:uid="{00000000-0005-0000-0000-0000E9380000}"/>
    <cellStyle name="Header2 2 6 3 3 4 2" xfId="17660" xr:uid="{00000000-0005-0000-0000-0000EA380000}"/>
    <cellStyle name="Header2 2 6 3 3 5" xfId="17661" xr:uid="{00000000-0005-0000-0000-0000EB380000}"/>
    <cellStyle name="Header2 2 6 3 3 5 2" xfId="17662" xr:uid="{00000000-0005-0000-0000-0000EC380000}"/>
    <cellStyle name="Header2 2 6 3 3 6" xfId="17663" xr:uid="{00000000-0005-0000-0000-0000ED380000}"/>
    <cellStyle name="Header2 2 6 3 4" xfId="17664" xr:uid="{00000000-0005-0000-0000-0000EE380000}"/>
    <cellStyle name="Header2 2 6 3 4 2" xfId="17665" xr:uid="{00000000-0005-0000-0000-0000EF380000}"/>
    <cellStyle name="Header2 2 6 3 4 2 2" xfId="17666" xr:uid="{00000000-0005-0000-0000-0000F0380000}"/>
    <cellStyle name="Header2 2 6 3 4 2 2 2" xfId="17667" xr:uid="{00000000-0005-0000-0000-0000F1380000}"/>
    <cellStyle name="Header2 2 6 3 4 2 3" xfId="17668" xr:uid="{00000000-0005-0000-0000-0000F2380000}"/>
    <cellStyle name="Header2 2 6 3 4 3" xfId="17669" xr:uid="{00000000-0005-0000-0000-0000F3380000}"/>
    <cellStyle name="Header2 2 6 3 4 3 2" xfId="17670" xr:uid="{00000000-0005-0000-0000-0000F4380000}"/>
    <cellStyle name="Header2 2 6 3 4 4" xfId="17671" xr:uid="{00000000-0005-0000-0000-0000F5380000}"/>
    <cellStyle name="Header2 2 6 3 4 4 2" xfId="17672" xr:uid="{00000000-0005-0000-0000-0000F6380000}"/>
    <cellStyle name="Header2 2 6 3 4 5" xfId="17673" xr:uid="{00000000-0005-0000-0000-0000F7380000}"/>
    <cellStyle name="Header2 2 6 3 5" xfId="17674" xr:uid="{00000000-0005-0000-0000-0000F8380000}"/>
    <cellStyle name="Header2 2 6 3 5 2" xfId="17675" xr:uid="{00000000-0005-0000-0000-0000F9380000}"/>
    <cellStyle name="Header2 2 6 3 5 2 2" xfId="17676" xr:uid="{00000000-0005-0000-0000-0000FA380000}"/>
    <cellStyle name="Header2 2 6 3 5 2 2 2" xfId="17677" xr:uid="{00000000-0005-0000-0000-0000FB380000}"/>
    <cellStyle name="Header2 2 6 3 5 2 3" xfId="17678" xr:uid="{00000000-0005-0000-0000-0000FC380000}"/>
    <cellStyle name="Header2 2 6 3 5 3" xfId="17679" xr:uid="{00000000-0005-0000-0000-0000FD380000}"/>
    <cellStyle name="Header2 2 6 3 5 3 2" xfId="17680" xr:uid="{00000000-0005-0000-0000-0000FE380000}"/>
    <cellStyle name="Header2 2 6 3 5 4" xfId="17681" xr:uid="{00000000-0005-0000-0000-0000FF380000}"/>
    <cellStyle name="Header2 2 6 3 5 4 2" xfId="17682" xr:uid="{00000000-0005-0000-0000-000000390000}"/>
    <cellStyle name="Header2 2 6 3 5 5" xfId="17683" xr:uid="{00000000-0005-0000-0000-000001390000}"/>
    <cellStyle name="Header2 2 6 3 6" xfId="17684" xr:uid="{00000000-0005-0000-0000-000002390000}"/>
    <cellStyle name="Header2 2 6 3 6 2" xfId="17685" xr:uid="{00000000-0005-0000-0000-000003390000}"/>
    <cellStyle name="Header2 2 6 3 6 2 2" xfId="17686" xr:uid="{00000000-0005-0000-0000-000004390000}"/>
    <cellStyle name="Header2 2 6 3 6 3" xfId="17687" xr:uid="{00000000-0005-0000-0000-000005390000}"/>
    <cellStyle name="Header2 2 6 3 7" xfId="17688" xr:uid="{00000000-0005-0000-0000-000006390000}"/>
    <cellStyle name="Header2 2 6 3 7 2" xfId="17689" xr:uid="{00000000-0005-0000-0000-000007390000}"/>
    <cellStyle name="Header2 2 6 3 8" xfId="17690" xr:uid="{00000000-0005-0000-0000-000008390000}"/>
    <cellStyle name="Header2 2 6 3 8 2" xfId="17691" xr:uid="{00000000-0005-0000-0000-000009390000}"/>
    <cellStyle name="Header2 2 6 3 9" xfId="17692" xr:uid="{00000000-0005-0000-0000-00000A390000}"/>
    <cellStyle name="Header2 2 6 4" xfId="17693" xr:uid="{00000000-0005-0000-0000-00000B390000}"/>
    <cellStyle name="Header2 2 6 4 2" xfId="17694" xr:uid="{00000000-0005-0000-0000-00000C390000}"/>
    <cellStyle name="Header2 2 6 4 2 2" xfId="17695" xr:uid="{00000000-0005-0000-0000-00000D390000}"/>
    <cellStyle name="Header2 2 6 4 2 2 2" xfId="17696" xr:uid="{00000000-0005-0000-0000-00000E390000}"/>
    <cellStyle name="Header2 2 6 4 2 2 2 2" xfId="17697" xr:uid="{00000000-0005-0000-0000-00000F390000}"/>
    <cellStyle name="Header2 2 6 4 2 2 3" xfId="17698" xr:uid="{00000000-0005-0000-0000-000010390000}"/>
    <cellStyle name="Header2 2 6 4 2 3" xfId="17699" xr:uid="{00000000-0005-0000-0000-000011390000}"/>
    <cellStyle name="Header2 2 6 4 2 3 2" xfId="17700" xr:uid="{00000000-0005-0000-0000-000012390000}"/>
    <cellStyle name="Header2 2 6 4 2 4" xfId="17701" xr:uid="{00000000-0005-0000-0000-000013390000}"/>
    <cellStyle name="Header2 2 6 4 2 4 2" xfId="17702" xr:uid="{00000000-0005-0000-0000-000014390000}"/>
    <cellStyle name="Header2 2 6 4 2 5" xfId="17703" xr:uid="{00000000-0005-0000-0000-000015390000}"/>
    <cellStyle name="Header2 2 6 4 3" xfId="17704" xr:uid="{00000000-0005-0000-0000-000016390000}"/>
    <cellStyle name="Header2 2 6 4 3 2" xfId="17705" xr:uid="{00000000-0005-0000-0000-000017390000}"/>
    <cellStyle name="Header2 2 6 4 3 2 2" xfId="17706" xr:uid="{00000000-0005-0000-0000-000018390000}"/>
    <cellStyle name="Header2 2 6 4 3 3" xfId="17707" xr:uid="{00000000-0005-0000-0000-000019390000}"/>
    <cellStyle name="Header2 2 6 4 4" xfId="17708" xr:uid="{00000000-0005-0000-0000-00001A390000}"/>
    <cellStyle name="Header2 2 6 4 4 2" xfId="17709" xr:uid="{00000000-0005-0000-0000-00001B390000}"/>
    <cellStyle name="Header2 2 6 4 5" xfId="17710" xr:uid="{00000000-0005-0000-0000-00001C390000}"/>
    <cellStyle name="Header2 2 6 4 5 2" xfId="17711" xr:uid="{00000000-0005-0000-0000-00001D390000}"/>
    <cellStyle name="Header2 2 6 4 6" xfId="17712" xr:uid="{00000000-0005-0000-0000-00001E390000}"/>
    <cellStyle name="Header2 2 6 5" xfId="17713" xr:uid="{00000000-0005-0000-0000-00001F390000}"/>
    <cellStyle name="Header2 2 6 5 2" xfId="17714" xr:uid="{00000000-0005-0000-0000-000020390000}"/>
    <cellStyle name="Header2 2 6 6" xfId="17715" xr:uid="{00000000-0005-0000-0000-000021390000}"/>
    <cellStyle name="Header2 2 6 6 2" xfId="17716" xr:uid="{00000000-0005-0000-0000-000022390000}"/>
    <cellStyle name="Header2 2 6 7" xfId="17717" xr:uid="{00000000-0005-0000-0000-000023390000}"/>
    <cellStyle name="Header2 2 6 7 2" xfId="17718" xr:uid="{00000000-0005-0000-0000-000024390000}"/>
    <cellStyle name="Header2 2 6 8" xfId="17719" xr:uid="{00000000-0005-0000-0000-000025390000}"/>
    <cellStyle name="Header2 2 6 8 2" xfId="17720" xr:uid="{00000000-0005-0000-0000-000026390000}"/>
    <cellStyle name="Header2 2 6 9" xfId="17721" xr:uid="{00000000-0005-0000-0000-000027390000}"/>
    <cellStyle name="Header2 2 7" xfId="17722" xr:uid="{00000000-0005-0000-0000-000028390000}"/>
    <cellStyle name="Header2 2 7 10" xfId="17723" xr:uid="{00000000-0005-0000-0000-000029390000}"/>
    <cellStyle name="Header2 2 7 10 2" xfId="17724" xr:uid="{00000000-0005-0000-0000-00002A390000}"/>
    <cellStyle name="Header2 2 7 11" xfId="17725" xr:uid="{00000000-0005-0000-0000-00002B390000}"/>
    <cellStyle name="Header2 2 7 2" xfId="17726" xr:uid="{00000000-0005-0000-0000-00002C390000}"/>
    <cellStyle name="Header2 2 7 2 2" xfId="17727" xr:uid="{00000000-0005-0000-0000-00002D390000}"/>
    <cellStyle name="Header2 2 7 2 2 2" xfId="17728" xr:uid="{00000000-0005-0000-0000-00002E390000}"/>
    <cellStyle name="Header2 2 7 2 2 2 2" xfId="17729" xr:uid="{00000000-0005-0000-0000-00002F390000}"/>
    <cellStyle name="Header2 2 7 2 2 2 2 2" xfId="17730" xr:uid="{00000000-0005-0000-0000-000030390000}"/>
    <cellStyle name="Header2 2 7 2 2 2 2 2 2" xfId="17731" xr:uid="{00000000-0005-0000-0000-000031390000}"/>
    <cellStyle name="Header2 2 7 2 2 2 2 3" xfId="17732" xr:uid="{00000000-0005-0000-0000-000032390000}"/>
    <cellStyle name="Header2 2 7 2 2 2 3" xfId="17733" xr:uid="{00000000-0005-0000-0000-000033390000}"/>
    <cellStyle name="Header2 2 7 2 2 2 3 2" xfId="17734" xr:uid="{00000000-0005-0000-0000-000034390000}"/>
    <cellStyle name="Header2 2 7 2 2 2 4" xfId="17735" xr:uid="{00000000-0005-0000-0000-000035390000}"/>
    <cellStyle name="Header2 2 7 2 2 2 4 2" xfId="17736" xr:uid="{00000000-0005-0000-0000-000036390000}"/>
    <cellStyle name="Header2 2 7 2 2 2 5" xfId="17737" xr:uid="{00000000-0005-0000-0000-000037390000}"/>
    <cellStyle name="Header2 2 7 2 2 3" xfId="17738" xr:uid="{00000000-0005-0000-0000-000038390000}"/>
    <cellStyle name="Header2 2 7 2 2 3 2" xfId="17739" xr:uid="{00000000-0005-0000-0000-000039390000}"/>
    <cellStyle name="Header2 2 7 2 2 3 2 2" xfId="17740" xr:uid="{00000000-0005-0000-0000-00003A390000}"/>
    <cellStyle name="Header2 2 7 2 2 3 3" xfId="17741" xr:uid="{00000000-0005-0000-0000-00003B390000}"/>
    <cellStyle name="Header2 2 7 2 2 4" xfId="17742" xr:uid="{00000000-0005-0000-0000-00003C390000}"/>
    <cellStyle name="Header2 2 7 2 2 4 2" xfId="17743" xr:uid="{00000000-0005-0000-0000-00003D390000}"/>
    <cellStyle name="Header2 2 7 2 2 5" xfId="17744" xr:uid="{00000000-0005-0000-0000-00003E390000}"/>
    <cellStyle name="Header2 2 7 2 2 5 2" xfId="17745" xr:uid="{00000000-0005-0000-0000-00003F390000}"/>
    <cellStyle name="Header2 2 7 2 2 6" xfId="17746" xr:uid="{00000000-0005-0000-0000-000040390000}"/>
    <cellStyle name="Header2 2 7 2 3" xfId="17747" xr:uid="{00000000-0005-0000-0000-000041390000}"/>
    <cellStyle name="Header2 2 7 2 3 2" xfId="17748" xr:uid="{00000000-0005-0000-0000-000042390000}"/>
    <cellStyle name="Header2 2 7 2 3 2 2" xfId="17749" xr:uid="{00000000-0005-0000-0000-000043390000}"/>
    <cellStyle name="Header2 2 7 2 3 2 2 2" xfId="17750" xr:uid="{00000000-0005-0000-0000-000044390000}"/>
    <cellStyle name="Header2 2 7 2 3 2 2 2 2" xfId="17751" xr:uid="{00000000-0005-0000-0000-000045390000}"/>
    <cellStyle name="Header2 2 7 2 3 2 2 3" xfId="17752" xr:uid="{00000000-0005-0000-0000-000046390000}"/>
    <cellStyle name="Header2 2 7 2 3 2 3" xfId="17753" xr:uid="{00000000-0005-0000-0000-000047390000}"/>
    <cellStyle name="Header2 2 7 2 3 2 3 2" xfId="17754" xr:uid="{00000000-0005-0000-0000-000048390000}"/>
    <cellStyle name="Header2 2 7 2 3 2 4" xfId="17755" xr:uid="{00000000-0005-0000-0000-000049390000}"/>
    <cellStyle name="Header2 2 7 2 3 2 4 2" xfId="17756" xr:uid="{00000000-0005-0000-0000-00004A390000}"/>
    <cellStyle name="Header2 2 7 2 3 2 5" xfId="17757" xr:uid="{00000000-0005-0000-0000-00004B390000}"/>
    <cellStyle name="Header2 2 7 2 3 3" xfId="17758" xr:uid="{00000000-0005-0000-0000-00004C390000}"/>
    <cellStyle name="Header2 2 7 2 3 3 2" xfId="17759" xr:uid="{00000000-0005-0000-0000-00004D390000}"/>
    <cellStyle name="Header2 2 7 2 3 3 2 2" xfId="17760" xr:uid="{00000000-0005-0000-0000-00004E390000}"/>
    <cellStyle name="Header2 2 7 2 3 3 3" xfId="17761" xr:uid="{00000000-0005-0000-0000-00004F390000}"/>
    <cellStyle name="Header2 2 7 2 3 4" xfId="17762" xr:uid="{00000000-0005-0000-0000-000050390000}"/>
    <cellStyle name="Header2 2 7 2 3 4 2" xfId="17763" xr:uid="{00000000-0005-0000-0000-000051390000}"/>
    <cellStyle name="Header2 2 7 2 3 5" xfId="17764" xr:uid="{00000000-0005-0000-0000-000052390000}"/>
    <cellStyle name="Header2 2 7 2 3 5 2" xfId="17765" xr:uid="{00000000-0005-0000-0000-000053390000}"/>
    <cellStyle name="Header2 2 7 2 3 6" xfId="17766" xr:uid="{00000000-0005-0000-0000-000054390000}"/>
    <cellStyle name="Header2 2 7 2 4" xfId="17767" xr:uid="{00000000-0005-0000-0000-000055390000}"/>
    <cellStyle name="Header2 2 7 2 4 2" xfId="17768" xr:uid="{00000000-0005-0000-0000-000056390000}"/>
    <cellStyle name="Header2 2 7 2 4 2 2" xfId="17769" xr:uid="{00000000-0005-0000-0000-000057390000}"/>
    <cellStyle name="Header2 2 7 2 4 2 2 2" xfId="17770" xr:uid="{00000000-0005-0000-0000-000058390000}"/>
    <cellStyle name="Header2 2 7 2 4 2 3" xfId="17771" xr:uid="{00000000-0005-0000-0000-000059390000}"/>
    <cellStyle name="Header2 2 7 2 4 3" xfId="17772" xr:uid="{00000000-0005-0000-0000-00005A390000}"/>
    <cellStyle name="Header2 2 7 2 4 3 2" xfId="17773" xr:uid="{00000000-0005-0000-0000-00005B390000}"/>
    <cellStyle name="Header2 2 7 2 4 4" xfId="17774" xr:uid="{00000000-0005-0000-0000-00005C390000}"/>
    <cellStyle name="Header2 2 7 2 4 4 2" xfId="17775" xr:uid="{00000000-0005-0000-0000-00005D390000}"/>
    <cellStyle name="Header2 2 7 2 4 5" xfId="17776" xr:uid="{00000000-0005-0000-0000-00005E390000}"/>
    <cellStyle name="Header2 2 7 2 5" xfId="17777" xr:uid="{00000000-0005-0000-0000-00005F390000}"/>
    <cellStyle name="Header2 2 7 2 5 2" xfId="17778" xr:uid="{00000000-0005-0000-0000-000060390000}"/>
    <cellStyle name="Header2 2 7 2 5 2 2" xfId="17779" xr:uid="{00000000-0005-0000-0000-000061390000}"/>
    <cellStyle name="Header2 2 7 2 5 2 2 2" xfId="17780" xr:uid="{00000000-0005-0000-0000-000062390000}"/>
    <cellStyle name="Header2 2 7 2 5 2 3" xfId="17781" xr:uid="{00000000-0005-0000-0000-000063390000}"/>
    <cellStyle name="Header2 2 7 2 5 3" xfId="17782" xr:uid="{00000000-0005-0000-0000-000064390000}"/>
    <cellStyle name="Header2 2 7 2 5 3 2" xfId="17783" xr:uid="{00000000-0005-0000-0000-000065390000}"/>
    <cellStyle name="Header2 2 7 2 5 4" xfId="17784" xr:uid="{00000000-0005-0000-0000-000066390000}"/>
    <cellStyle name="Header2 2 7 2 5 4 2" xfId="17785" xr:uid="{00000000-0005-0000-0000-000067390000}"/>
    <cellStyle name="Header2 2 7 2 5 5" xfId="17786" xr:uid="{00000000-0005-0000-0000-000068390000}"/>
    <cellStyle name="Header2 2 7 2 6" xfId="17787" xr:uid="{00000000-0005-0000-0000-000069390000}"/>
    <cellStyle name="Header2 2 7 2 6 2" xfId="17788" xr:uid="{00000000-0005-0000-0000-00006A390000}"/>
    <cellStyle name="Header2 2 7 2 6 2 2" xfId="17789" xr:uid="{00000000-0005-0000-0000-00006B390000}"/>
    <cellStyle name="Header2 2 7 2 6 3" xfId="17790" xr:uid="{00000000-0005-0000-0000-00006C390000}"/>
    <cellStyle name="Header2 2 7 2 7" xfId="17791" xr:uid="{00000000-0005-0000-0000-00006D390000}"/>
    <cellStyle name="Header2 2 7 2 7 2" xfId="17792" xr:uid="{00000000-0005-0000-0000-00006E390000}"/>
    <cellStyle name="Header2 2 7 2 8" xfId="17793" xr:uid="{00000000-0005-0000-0000-00006F390000}"/>
    <cellStyle name="Header2 2 7 2 8 2" xfId="17794" xr:uid="{00000000-0005-0000-0000-000070390000}"/>
    <cellStyle name="Header2 2 7 2 9" xfId="17795" xr:uid="{00000000-0005-0000-0000-000071390000}"/>
    <cellStyle name="Header2 2 7 3" xfId="17796" xr:uid="{00000000-0005-0000-0000-000072390000}"/>
    <cellStyle name="Header2 2 7 3 2" xfId="17797" xr:uid="{00000000-0005-0000-0000-000073390000}"/>
    <cellStyle name="Header2 2 7 3 2 2" xfId="17798" xr:uid="{00000000-0005-0000-0000-000074390000}"/>
    <cellStyle name="Header2 2 7 3 2 2 2" xfId="17799" xr:uid="{00000000-0005-0000-0000-000075390000}"/>
    <cellStyle name="Header2 2 7 3 2 2 2 2" xfId="17800" xr:uid="{00000000-0005-0000-0000-000076390000}"/>
    <cellStyle name="Header2 2 7 3 2 2 3" xfId="17801" xr:uid="{00000000-0005-0000-0000-000077390000}"/>
    <cellStyle name="Header2 2 7 3 2 3" xfId="17802" xr:uid="{00000000-0005-0000-0000-000078390000}"/>
    <cellStyle name="Header2 2 7 3 2 3 2" xfId="17803" xr:uid="{00000000-0005-0000-0000-000079390000}"/>
    <cellStyle name="Header2 2 7 3 2 4" xfId="17804" xr:uid="{00000000-0005-0000-0000-00007A390000}"/>
    <cellStyle name="Header2 2 7 3 2 4 2" xfId="17805" xr:uid="{00000000-0005-0000-0000-00007B390000}"/>
    <cellStyle name="Header2 2 7 3 2 5" xfId="17806" xr:uid="{00000000-0005-0000-0000-00007C390000}"/>
    <cellStyle name="Header2 2 7 3 3" xfId="17807" xr:uid="{00000000-0005-0000-0000-00007D390000}"/>
    <cellStyle name="Header2 2 7 3 3 2" xfId="17808" xr:uid="{00000000-0005-0000-0000-00007E390000}"/>
    <cellStyle name="Header2 2 7 3 3 2 2" xfId="17809" xr:uid="{00000000-0005-0000-0000-00007F390000}"/>
    <cellStyle name="Header2 2 7 3 3 3" xfId="17810" xr:uid="{00000000-0005-0000-0000-000080390000}"/>
    <cellStyle name="Header2 2 7 3 4" xfId="17811" xr:uid="{00000000-0005-0000-0000-000081390000}"/>
    <cellStyle name="Header2 2 7 3 4 2" xfId="17812" xr:uid="{00000000-0005-0000-0000-000082390000}"/>
    <cellStyle name="Header2 2 7 3 5" xfId="17813" xr:uid="{00000000-0005-0000-0000-000083390000}"/>
    <cellStyle name="Header2 2 7 3 5 2" xfId="17814" xr:uid="{00000000-0005-0000-0000-000084390000}"/>
    <cellStyle name="Header2 2 7 3 6" xfId="17815" xr:uid="{00000000-0005-0000-0000-000085390000}"/>
    <cellStyle name="Header2 2 7 4" xfId="17816" xr:uid="{00000000-0005-0000-0000-000086390000}"/>
    <cellStyle name="Header2 2 7 4 2" xfId="17817" xr:uid="{00000000-0005-0000-0000-000087390000}"/>
    <cellStyle name="Header2 2 7 4 2 2" xfId="17818" xr:uid="{00000000-0005-0000-0000-000088390000}"/>
    <cellStyle name="Header2 2 7 4 2 2 2" xfId="17819" xr:uid="{00000000-0005-0000-0000-000089390000}"/>
    <cellStyle name="Header2 2 7 4 2 3" xfId="17820" xr:uid="{00000000-0005-0000-0000-00008A390000}"/>
    <cellStyle name="Header2 2 7 4 3" xfId="17821" xr:uid="{00000000-0005-0000-0000-00008B390000}"/>
    <cellStyle name="Header2 2 7 4 3 2" xfId="17822" xr:uid="{00000000-0005-0000-0000-00008C390000}"/>
    <cellStyle name="Header2 2 7 4 4" xfId="17823" xr:uid="{00000000-0005-0000-0000-00008D390000}"/>
    <cellStyle name="Header2 2 7 4 4 2" xfId="17824" xr:uid="{00000000-0005-0000-0000-00008E390000}"/>
    <cellStyle name="Header2 2 7 4 5" xfId="17825" xr:uid="{00000000-0005-0000-0000-00008F390000}"/>
    <cellStyle name="Header2 2 7 5" xfId="17826" xr:uid="{00000000-0005-0000-0000-000090390000}"/>
    <cellStyle name="Header2 2 7 5 2" xfId="17827" xr:uid="{00000000-0005-0000-0000-000091390000}"/>
    <cellStyle name="Header2 2 7 5 2 2" xfId="17828" xr:uid="{00000000-0005-0000-0000-000092390000}"/>
    <cellStyle name="Header2 2 7 5 3" xfId="17829" xr:uid="{00000000-0005-0000-0000-000093390000}"/>
    <cellStyle name="Header2 2 7 6" xfId="17830" xr:uid="{00000000-0005-0000-0000-000094390000}"/>
    <cellStyle name="Header2 2 7 6 2" xfId="17831" xr:uid="{00000000-0005-0000-0000-000095390000}"/>
    <cellStyle name="Header2 2 7 7" xfId="17832" xr:uid="{00000000-0005-0000-0000-000096390000}"/>
    <cellStyle name="Header2 2 7 7 2" xfId="17833" xr:uid="{00000000-0005-0000-0000-000097390000}"/>
    <cellStyle name="Header2 2 7 8" xfId="17834" xr:uid="{00000000-0005-0000-0000-000098390000}"/>
    <cellStyle name="Header2 2 7 8 2" xfId="17835" xr:uid="{00000000-0005-0000-0000-000099390000}"/>
    <cellStyle name="Header2 2 7 9" xfId="17836" xr:uid="{00000000-0005-0000-0000-00009A390000}"/>
    <cellStyle name="Header2 2 7 9 2" xfId="17837" xr:uid="{00000000-0005-0000-0000-00009B390000}"/>
    <cellStyle name="Header2 2 8" xfId="17838" xr:uid="{00000000-0005-0000-0000-00009C390000}"/>
    <cellStyle name="Header2 2 8 2" xfId="17839" xr:uid="{00000000-0005-0000-0000-00009D390000}"/>
    <cellStyle name="Header2 2 8 2 2" xfId="17840" xr:uid="{00000000-0005-0000-0000-00009E390000}"/>
    <cellStyle name="Header2 2 8 2 2 2" xfId="17841" xr:uid="{00000000-0005-0000-0000-00009F390000}"/>
    <cellStyle name="Header2 2 8 2 2 2 2" xfId="17842" xr:uid="{00000000-0005-0000-0000-0000A0390000}"/>
    <cellStyle name="Header2 2 8 2 2 2 2 2" xfId="17843" xr:uid="{00000000-0005-0000-0000-0000A1390000}"/>
    <cellStyle name="Header2 2 8 2 2 2 3" xfId="17844" xr:uid="{00000000-0005-0000-0000-0000A2390000}"/>
    <cellStyle name="Header2 2 8 2 2 3" xfId="17845" xr:uid="{00000000-0005-0000-0000-0000A3390000}"/>
    <cellStyle name="Header2 2 8 2 2 3 2" xfId="17846" xr:uid="{00000000-0005-0000-0000-0000A4390000}"/>
    <cellStyle name="Header2 2 8 2 2 4" xfId="17847" xr:uid="{00000000-0005-0000-0000-0000A5390000}"/>
    <cellStyle name="Header2 2 8 2 2 4 2" xfId="17848" xr:uid="{00000000-0005-0000-0000-0000A6390000}"/>
    <cellStyle name="Header2 2 8 2 2 5" xfId="17849" xr:uid="{00000000-0005-0000-0000-0000A7390000}"/>
    <cellStyle name="Header2 2 8 2 3" xfId="17850" xr:uid="{00000000-0005-0000-0000-0000A8390000}"/>
    <cellStyle name="Header2 2 8 2 3 2" xfId="17851" xr:uid="{00000000-0005-0000-0000-0000A9390000}"/>
    <cellStyle name="Header2 2 8 2 3 2 2" xfId="17852" xr:uid="{00000000-0005-0000-0000-0000AA390000}"/>
    <cellStyle name="Header2 2 8 2 3 3" xfId="17853" xr:uid="{00000000-0005-0000-0000-0000AB390000}"/>
    <cellStyle name="Header2 2 8 2 4" xfId="17854" xr:uid="{00000000-0005-0000-0000-0000AC390000}"/>
    <cellStyle name="Header2 2 8 2 4 2" xfId="17855" xr:uid="{00000000-0005-0000-0000-0000AD390000}"/>
    <cellStyle name="Header2 2 8 2 5" xfId="17856" xr:uid="{00000000-0005-0000-0000-0000AE390000}"/>
    <cellStyle name="Header2 2 8 2 5 2" xfId="17857" xr:uid="{00000000-0005-0000-0000-0000AF390000}"/>
    <cellStyle name="Header2 2 8 2 6" xfId="17858" xr:uid="{00000000-0005-0000-0000-0000B0390000}"/>
    <cellStyle name="Header2 2 8 3" xfId="17859" xr:uid="{00000000-0005-0000-0000-0000B1390000}"/>
    <cellStyle name="Header2 2 8 3 2" xfId="17860" xr:uid="{00000000-0005-0000-0000-0000B2390000}"/>
    <cellStyle name="Header2 2 8 3 2 2" xfId="17861" xr:uid="{00000000-0005-0000-0000-0000B3390000}"/>
    <cellStyle name="Header2 2 8 3 2 2 2" xfId="17862" xr:uid="{00000000-0005-0000-0000-0000B4390000}"/>
    <cellStyle name="Header2 2 8 3 2 2 2 2" xfId="17863" xr:uid="{00000000-0005-0000-0000-0000B5390000}"/>
    <cellStyle name="Header2 2 8 3 2 2 3" xfId="17864" xr:uid="{00000000-0005-0000-0000-0000B6390000}"/>
    <cellStyle name="Header2 2 8 3 2 3" xfId="17865" xr:uid="{00000000-0005-0000-0000-0000B7390000}"/>
    <cellStyle name="Header2 2 8 3 2 3 2" xfId="17866" xr:uid="{00000000-0005-0000-0000-0000B8390000}"/>
    <cellStyle name="Header2 2 8 3 2 4" xfId="17867" xr:uid="{00000000-0005-0000-0000-0000B9390000}"/>
    <cellStyle name="Header2 2 8 3 2 4 2" xfId="17868" xr:uid="{00000000-0005-0000-0000-0000BA390000}"/>
    <cellStyle name="Header2 2 8 3 2 5" xfId="17869" xr:uid="{00000000-0005-0000-0000-0000BB390000}"/>
    <cellStyle name="Header2 2 8 3 3" xfId="17870" xr:uid="{00000000-0005-0000-0000-0000BC390000}"/>
    <cellStyle name="Header2 2 8 3 3 2" xfId="17871" xr:uid="{00000000-0005-0000-0000-0000BD390000}"/>
    <cellStyle name="Header2 2 8 3 3 2 2" xfId="17872" xr:uid="{00000000-0005-0000-0000-0000BE390000}"/>
    <cellStyle name="Header2 2 8 3 3 3" xfId="17873" xr:uid="{00000000-0005-0000-0000-0000BF390000}"/>
    <cellStyle name="Header2 2 8 3 4" xfId="17874" xr:uid="{00000000-0005-0000-0000-0000C0390000}"/>
    <cellStyle name="Header2 2 8 3 4 2" xfId="17875" xr:uid="{00000000-0005-0000-0000-0000C1390000}"/>
    <cellStyle name="Header2 2 8 3 5" xfId="17876" xr:uid="{00000000-0005-0000-0000-0000C2390000}"/>
    <cellStyle name="Header2 2 8 3 5 2" xfId="17877" xr:uid="{00000000-0005-0000-0000-0000C3390000}"/>
    <cellStyle name="Header2 2 8 3 6" xfId="17878" xr:uid="{00000000-0005-0000-0000-0000C4390000}"/>
    <cellStyle name="Header2 2 8 4" xfId="17879" xr:uid="{00000000-0005-0000-0000-0000C5390000}"/>
    <cellStyle name="Header2 2 8 4 2" xfId="17880" xr:uid="{00000000-0005-0000-0000-0000C6390000}"/>
    <cellStyle name="Header2 2 8 4 2 2" xfId="17881" xr:uid="{00000000-0005-0000-0000-0000C7390000}"/>
    <cellStyle name="Header2 2 8 4 2 2 2" xfId="17882" xr:uid="{00000000-0005-0000-0000-0000C8390000}"/>
    <cellStyle name="Header2 2 8 4 2 3" xfId="17883" xr:uid="{00000000-0005-0000-0000-0000C9390000}"/>
    <cellStyle name="Header2 2 8 4 3" xfId="17884" xr:uid="{00000000-0005-0000-0000-0000CA390000}"/>
    <cellStyle name="Header2 2 8 4 3 2" xfId="17885" xr:uid="{00000000-0005-0000-0000-0000CB390000}"/>
    <cellStyle name="Header2 2 8 4 4" xfId="17886" xr:uid="{00000000-0005-0000-0000-0000CC390000}"/>
    <cellStyle name="Header2 2 8 4 4 2" xfId="17887" xr:uid="{00000000-0005-0000-0000-0000CD390000}"/>
    <cellStyle name="Header2 2 8 4 5" xfId="17888" xr:uid="{00000000-0005-0000-0000-0000CE390000}"/>
    <cellStyle name="Header2 2 8 5" xfId="17889" xr:uid="{00000000-0005-0000-0000-0000CF390000}"/>
    <cellStyle name="Header2 2 8 5 2" xfId="17890" xr:uid="{00000000-0005-0000-0000-0000D0390000}"/>
    <cellStyle name="Header2 2 8 5 2 2" xfId="17891" xr:uid="{00000000-0005-0000-0000-0000D1390000}"/>
    <cellStyle name="Header2 2 8 5 2 2 2" xfId="17892" xr:uid="{00000000-0005-0000-0000-0000D2390000}"/>
    <cellStyle name="Header2 2 8 5 2 3" xfId="17893" xr:uid="{00000000-0005-0000-0000-0000D3390000}"/>
    <cellStyle name="Header2 2 8 5 3" xfId="17894" xr:uid="{00000000-0005-0000-0000-0000D4390000}"/>
    <cellStyle name="Header2 2 8 5 3 2" xfId="17895" xr:uid="{00000000-0005-0000-0000-0000D5390000}"/>
    <cellStyle name="Header2 2 8 5 4" xfId="17896" xr:uid="{00000000-0005-0000-0000-0000D6390000}"/>
    <cellStyle name="Header2 2 8 5 4 2" xfId="17897" xr:uid="{00000000-0005-0000-0000-0000D7390000}"/>
    <cellStyle name="Header2 2 8 5 5" xfId="17898" xr:uid="{00000000-0005-0000-0000-0000D8390000}"/>
    <cellStyle name="Header2 2 8 6" xfId="17899" xr:uid="{00000000-0005-0000-0000-0000D9390000}"/>
    <cellStyle name="Header2 2 8 6 2" xfId="17900" xr:uid="{00000000-0005-0000-0000-0000DA390000}"/>
    <cellStyle name="Header2 2 8 6 2 2" xfId="17901" xr:uid="{00000000-0005-0000-0000-0000DB390000}"/>
    <cellStyle name="Header2 2 8 6 3" xfId="17902" xr:uid="{00000000-0005-0000-0000-0000DC390000}"/>
    <cellStyle name="Header2 2 8 7" xfId="17903" xr:uid="{00000000-0005-0000-0000-0000DD390000}"/>
    <cellStyle name="Header2 2 8 7 2" xfId="17904" xr:uid="{00000000-0005-0000-0000-0000DE390000}"/>
    <cellStyle name="Header2 2 8 8" xfId="17905" xr:uid="{00000000-0005-0000-0000-0000DF390000}"/>
    <cellStyle name="Header2 2 8 8 2" xfId="17906" xr:uid="{00000000-0005-0000-0000-0000E0390000}"/>
    <cellStyle name="Header2 2 8 9" xfId="17907" xr:uid="{00000000-0005-0000-0000-0000E1390000}"/>
    <cellStyle name="Header2 2 9" xfId="17908" xr:uid="{00000000-0005-0000-0000-0000E2390000}"/>
    <cellStyle name="Header2 2 9 2" xfId="17909" xr:uid="{00000000-0005-0000-0000-0000E3390000}"/>
    <cellStyle name="Header2 3" xfId="17910" xr:uid="{00000000-0005-0000-0000-0000E4390000}"/>
    <cellStyle name="Header2 3 10" xfId="17911" xr:uid="{00000000-0005-0000-0000-0000E5390000}"/>
    <cellStyle name="Header2 3 10 2" xfId="17912" xr:uid="{00000000-0005-0000-0000-0000E6390000}"/>
    <cellStyle name="Header2 3 11" xfId="17913" xr:uid="{00000000-0005-0000-0000-0000E7390000}"/>
    <cellStyle name="Header2 3 2" xfId="17914" xr:uid="{00000000-0005-0000-0000-0000E8390000}"/>
    <cellStyle name="Header2 3 2 10" xfId="17915" xr:uid="{00000000-0005-0000-0000-0000E9390000}"/>
    <cellStyle name="Header2 3 2 2" xfId="17916" xr:uid="{00000000-0005-0000-0000-0000EA390000}"/>
    <cellStyle name="Header2 3 2 2 10" xfId="17917" xr:uid="{00000000-0005-0000-0000-0000EB390000}"/>
    <cellStyle name="Header2 3 2 2 10 2" xfId="17918" xr:uid="{00000000-0005-0000-0000-0000EC390000}"/>
    <cellStyle name="Header2 3 2 2 11" xfId="17919" xr:uid="{00000000-0005-0000-0000-0000ED390000}"/>
    <cellStyle name="Header2 3 2 2 2" xfId="17920" xr:uid="{00000000-0005-0000-0000-0000EE390000}"/>
    <cellStyle name="Header2 3 2 2 2 2" xfId="17921" xr:uid="{00000000-0005-0000-0000-0000EF390000}"/>
    <cellStyle name="Header2 3 2 2 2 2 2" xfId="17922" xr:uid="{00000000-0005-0000-0000-0000F0390000}"/>
    <cellStyle name="Header2 3 2 2 2 2 2 2" xfId="17923" xr:uid="{00000000-0005-0000-0000-0000F1390000}"/>
    <cellStyle name="Header2 3 2 2 2 2 2 2 2" xfId="17924" xr:uid="{00000000-0005-0000-0000-0000F2390000}"/>
    <cellStyle name="Header2 3 2 2 2 2 2 2 2 2" xfId="17925" xr:uid="{00000000-0005-0000-0000-0000F3390000}"/>
    <cellStyle name="Header2 3 2 2 2 2 2 2 3" xfId="17926" xr:uid="{00000000-0005-0000-0000-0000F4390000}"/>
    <cellStyle name="Header2 3 2 2 2 2 2 3" xfId="17927" xr:uid="{00000000-0005-0000-0000-0000F5390000}"/>
    <cellStyle name="Header2 3 2 2 2 2 2 3 2" xfId="17928" xr:uid="{00000000-0005-0000-0000-0000F6390000}"/>
    <cellStyle name="Header2 3 2 2 2 2 2 4" xfId="17929" xr:uid="{00000000-0005-0000-0000-0000F7390000}"/>
    <cellStyle name="Header2 3 2 2 2 2 2 4 2" xfId="17930" xr:uid="{00000000-0005-0000-0000-0000F8390000}"/>
    <cellStyle name="Header2 3 2 2 2 2 2 5" xfId="17931" xr:uid="{00000000-0005-0000-0000-0000F9390000}"/>
    <cellStyle name="Header2 3 2 2 2 2 3" xfId="17932" xr:uid="{00000000-0005-0000-0000-0000FA390000}"/>
    <cellStyle name="Header2 3 2 2 2 2 3 2" xfId="17933" xr:uid="{00000000-0005-0000-0000-0000FB390000}"/>
    <cellStyle name="Header2 3 2 2 2 2 3 2 2" xfId="17934" xr:uid="{00000000-0005-0000-0000-0000FC390000}"/>
    <cellStyle name="Header2 3 2 2 2 2 3 3" xfId="17935" xr:uid="{00000000-0005-0000-0000-0000FD390000}"/>
    <cellStyle name="Header2 3 2 2 2 2 4" xfId="17936" xr:uid="{00000000-0005-0000-0000-0000FE390000}"/>
    <cellStyle name="Header2 3 2 2 2 2 4 2" xfId="17937" xr:uid="{00000000-0005-0000-0000-0000FF390000}"/>
    <cellStyle name="Header2 3 2 2 2 2 5" xfId="17938" xr:uid="{00000000-0005-0000-0000-0000003A0000}"/>
    <cellStyle name="Header2 3 2 2 2 2 5 2" xfId="17939" xr:uid="{00000000-0005-0000-0000-0000013A0000}"/>
    <cellStyle name="Header2 3 2 2 2 2 6" xfId="17940" xr:uid="{00000000-0005-0000-0000-0000023A0000}"/>
    <cellStyle name="Header2 3 2 2 2 3" xfId="17941" xr:uid="{00000000-0005-0000-0000-0000033A0000}"/>
    <cellStyle name="Header2 3 2 2 2 3 2" xfId="17942" xr:uid="{00000000-0005-0000-0000-0000043A0000}"/>
    <cellStyle name="Header2 3 2 2 2 3 2 2" xfId="17943" xr:uid="{00000000-0005-0000-0000-0000053A0000}"/>
    <cellStyle name="Header2 3 2 2 2 3 2 2 2" xfId="17944" xr:uid="{00000000-0005-0000-0000-0000063A0000}"/>
    <cellStyle name="Header2 3 2 2 2 3 2 2 2 2" xfId="17945" xr:uid="{00000000-0005-0000-0000-0000073A0000}"/>
    <cellStyle name="Header2 3 2 2 2 3 2 2 3" xfId="17946" xr:uid="{00000000-0005-0000-0000-0000083A0000}"/>
    <cellStyle name="Header2 3 2 2 2 3 2 3" xfId="17947" xr:uid="{00000000-0005-0000-0000-0000093A0000}"/>
    <cellStyle name="Header2 3 2 2 2 3 2 3 2" xfId="17948" xr:uid="{00000000-0005-0000-0000-00000A3A0000}"/>
    <cellStyle name="Header2 3 2 2 2 3 2 4" xfId="17949" xr:uid="{00000000-0005-0000-0000-00000B3A0000}"/>
    <cellStyle name="Header2 3 2 2 2 3 2 4 2" xfId="17950" xr:uid="{00000000-0005-0000-0000-00000C3A0000}"/>
    <cellStyle name="Header2 3 2 2 2 3 2 5" xfId="17951" xr:uid="{00000000-0005-0000-0000-00000D3A0000}"/>
    <cellStyle name="Header2 3 2 2 2 3 3" xfId="17952" xr:uid="{00000000-0005-0000-0000-00000E3A0000}"/>
    <cellStyle name="Header2 3 2 2 2 3 3 2" xfId="17953" xr:uid="{00000000-0005-0000-0000-00000F3A0000}"/>
    <cellStyle name="Header2 3 2 2 2 3 3 2 2" xfId="17954" xr:uid="{00000000-0005-0000-0000-0000103A0000}"/>
    <cellStyle name="Header2 3 2 2 2 3 3 3" xfId="17955" xr:uid="{00000000-0005-0000-0000-0000113A0000}"/>
    <cellStyle name="Header2 3 2 2 2 3 4" xfId="17956" xr:uid="{00000000-0005-0000-0000-0000123A0000}"/>
    <cellStyle name="Header2 3 2 2 2 3 4 2" xfId="17957" xr:uid="{00000000-0005-0000-0000-0000133A0000}"/>
    <cellStyle name="Header2 3 2 2 2 3 5" xfId="17958" xr:uid="{00000000-0005-0000-0000-0000143A0000}"/>
    <cellStyle name="Header2 3 2 2 2 3 5 2" xfId="17959" xr:uid="{00000000-0005-0000-0000-0000153A0000}"/>
    <cellStyle name="Header2 3 2 2 2 3 6" xfId="17960" xr:uid="{00000000-0005-0000-0000-0000163A0000}"/>
    <cellStyle name="Header2 3 2 2 2 4" xfId="17961" xr:uid="{00000000-0005-0000-0000-0000173A0000}"/>
    <cellStyle name="Header2 3 2 2 2 4 2" xfId="17962" xr:uid="{00000000-0005-0000-0000-0000183A0000}"/>
    <cellStyle name="Header2 3 2 2 2 4 2 2" xfId="17963" xr:uid="{00000000-0005-0000-0000-0000193A0000}"/>
    <cellStyle name="Header2 3 2 2 2 4 2 2 2" xfId="17964" xr:uid="{00000000-0005-0000-0000-00001A3A0000}"/>
    <cellStyle name="Header2 3 2 2 2 4 2 3" xfId="17965" xr:uid="{00000000-0005-0000-0000-00001B3A0000}"/>
    <cellStyle name="Header2 3 2 2 2 4 3" xfId="17966" xr:uid="{00000000-0005-0000-0000-00001C3A0000}"/>
    <cellStyle name="Header2 3 2 2 2 4 3 2" xfId="17967" xr:uid="{00000000-0005-0000-0000-00001D3A0000}"/>
    <cellStyle name="Header2 3 2 2 2 4 4" xfId="17968" xr:uid="{00000000-0005-0000-0000-00001E3A0000}"/>
    <cellStyle name="Header2 3 2 2 2 4 4 2" xfId="17969" xr:uid="{00000000-0005-0000-0000-00001F3A0000}"/>
    <cellStyle name="Header2 3 2 2 2 4 5" xfId="17970" xr:uid="{00000000-0005-0000-0000-0000203A0000}"/>
    <cellStyle name="Header2 3 2 2 2 5" xfId="17971" xr:uid="{00000000-0005-0000-0000-0000213A0000}"/>
    <cellStyle name="Header2 3 2 2 2 5 2" xfId="17972" xr:uid="{00000000-0005-0000-0000-0000223A0000}"/>
    <cellStyle name="Header2 3 2 2 2 5 2 2" xfId="17973" xr:uid="{00000000-0005-0000-0000-0000233A0000}"/>
    <cellStyle name="Header2 3 2 2 2 5 2 2 2" xfId="17974" xr:uid="{00000000-0005-0000-0000-0000243A0000}"/>
    <cellStyle name="Header2 3 2 2 2 5 2 3" xfId="17975" xr:uid="{00000000-0005-0000-0000-0000253A0000}"/>
    <cellStyle name="Header2 3 2 2 2 5 3" xfId="17976" xr:uid="{00000000-0005-0000-0000-0000263A0000}"/>
    <cellStyle name="Header2 3 2 2 2 5 3 2" xfId="17977" xr:uid="{00000000-0005-0000-0000-0000273A0000}"/>
    <cellStyle name="Header2 3 2 2 2 5 4" xfId="17978" xr:uid="{00000000-0005-0000-0000-0000283A0000}"/>
    <cellStyle name="Header2 3 2 2 2 5 4 2" xfId="17979" xr:uid="{00000000-0005-0000-0000-0000293A0000}"/>
    <cellStyle name="Header2 3 2 2 2 5 5" xfId="17980" xr:uid="{00000000-0005-0000-0000-00002A3A0000}"/>
    <cellStyle name="Header2 3 2 2 2 6" xfId="17981" xr:uid="{00000000-0005-0000-0000-00002B3A0000}"/>
    <cellStyle name="Header2 3 2 2 2 6 2" xfId="17982" xr:uid="{00000000-0005-0000-0000-00002C3A0000}"/>
    <cellStyle name="Header2 3 2 2 2 6 2 2" xfId="17983" xr:uid="{00000000-0005-0000-0000-00002D3A0000}"/>
    <cellStyle name="Header2 3 2 2 2 6 3" xfId="17984" xr:uid="{00000000-0005-0000-0000-00002E3A0000}"/>
    <cellStyle name="Header2 3 2 2 2 7" xfId="17985" xr:uid="{00000000-0005-0000-0000-00002F3A0000}"/>
    <cellStyle name="Header2 3 2 2 2 7 2" xfId="17986" xr:uid="{00000000-0005-0000-0000-0000303A0000}"/>
    <cellStyle name="Header2 3 2 2 2 8" xfId="17987" xr:uid="{00000000-0005-0000-0000-0000313A0000}"/>
    <cellStyle name="Header2 3 2 2 2 8 2" xfId="17988" xr:uid="{00000000-0005-0000-0000-0000323A0000}"/>
    <cellStyle name="Header2 3 2 2 2 9" xfId="17989" xr:uid="{00000000-0005-0000-0000-0000333A0000}"/>
    <cellStyle name="Header2 3 2 2 3" xfId="17990" xr:uid="{00000000-0005-0000-0000-0000343A0000}"/>
    <cellStyle name="Header2 3 2 2 3 2" xfId="17991" xr:uid="{00000000-0005-0000-0000-0000353A0000}"/>
    <cellStyle name="Header2 3 2 2 3 2 2" xfId="17992" xr:uid="{00000000-0005-0000-0000-0000363A0000}"/>
    <cellStyle name="Header2 3 2 2 3 2 2 2" xfId="17993" xr:uid="{00000000-0005-0000-0000-0000373A0000}"/>
    <cellStyle name="Header2 3 2 2 3 2 2 2 2" xfId="17994" xr:uid="{00000000-0005-0000-0000-0000383A0000}"/>
    <cellStyle name="Header2 3 2 2 3 2 2 3" xfId="17995" xr:uid="{00000000-0005-0000-0000-0000393A0000}"/>
    <cellStyle name="Header2 3 2 2 3 2 3" xfId="17996" xr:uid="{00000000-0005-0000-0000-00003A3A0000}"/>
    <cellStyle name="Header2 3 2 2 3 2 3 2" xfId="17997" xr:uid="{00000000-0005-0000-0000-00003B3A0000}"/>
    <cellStyle name="Header2 3 2 2 3 2 4" xfId="17998" xr:uid="{00000000-0005-0000-0000-00003C3A0000}"/>
    <cellStyle name="Header2 3 2 2 3 2 4 2" xfId="17999" xr:uid="{00000000-0005-0000-0000-00003D3A0000}"/>
    <cellStyle name="Header2 3 2 2 3 2 5" xfId="18000" xr:uid="{00000000-0005-0000-0000-00003E3A0000}"/>
    <cellStyle name="Header2 3 2 2 3 3" xfId="18001" xr:uid="{00000000-0005-0000-0000-00003F3A0000}"/>
    <cellStyle name="Header2 3 2 2 3 3 2" xfId="18002" xr:uid="{00000000-0005-0000-0000-0000403A0000}"/>
    <cellStyle name="Header2 3 2 2 3 3 2 2" xfId="18003" xr:uid="{00000000-0005-0000-0000-0000413A0000}"/>
    <cellStyle name="Header2 3 2 2 3 3 3" xfId="18004" xr:uid="{00000000-0005-0000-0000-0000423A0000}"/>
    <cellStyle name="Header2 3 2 2 3 4" xfId="18005" xr:uid="{00000000-0005-0000-0000-0000433A0000}"/>
    <cellStyle name="Header2 3 2 2 3 4 2" xfId="18006" xr:uid="{00000000-0005-0000-0000-0000443A0000}"/>
    <cellStyle name="Header2 3 2 2 3 5" xfId="18007" xr:uid="{00000000-0005-0000-0000-0000453A0000}"/>
    <cellStyle name="Header2 3 2 2 3 5 2" xfId="18008" xr:uid="{00000000-0005-0000-0000-0000463A0000}"/>
    <cellStyle name="Header2 3 2 2 3 6" xfId="18009" xr:uid="{00000000-0005-0000-0000-0000473A0000}"/>
    <cellStyle name="Header2 3 2 2 4" xfId="18010" xr:uid="{00000000-0005-0000-0000-0000483A0000}"/>
    <cellStyle name="Header2 3 2 2 4 2" xfId="18011" xr:uid="{00000000-0005-0000-0000-0000493A0000}"/>
    <cellStyle name="Header2 3 2 2 4 2 2" xfId="18012" xr:uid="{00000000-0005-0000-0000-00004A3A0000}"/>
    <cellStyle name="Header2 3 2 2 4 2 2 2" xfId="18013" xr:uid="{00000000-0005-0000-0000-00004B3A0000}"/>
    <cellStyle name="Header2 3 2 2 4 2 3" xfId="18014" xr:uid="{00000000-0005-0000-0000-00004C3A0000}"/>
    <cellStyle name="Header2 3 2 2 4 3" xfId="18015" xr:uid="{00000000-0005-0000-0000-00004D3A0000}"/>
    <cellStyle name="Header2 3 2 2 4 3 2" xfId="18016" xr:uid="{00000000-0005-0000-0000-00004E3A0000}"/>
    <cellStyle name="Header2 3 2 2 4 4" xfId="18017" xr:uid="{00000000-0005-0000-0000-00004F3A0000}"/>
    <cellStyle name="Header2 3 2 2 4 4 2" xfId="18018" xr:uid="{00000000-0005-0000-0000-0000503A0000}"/>
    <cellStyle name="Header2 3 2 2 4 5" xfId="18019" xr:uid="{00000000-0005-0000-0000-0000513A0000}"/>
    <cellStyle name="Header2 3 2 2 5" xfId="18020" xr:uid="{00000000-0005-0000-0000-0000523A0000}"/>
    <cellStyle name="Header2 3 2 2 5 2" xfId="18021" xr:uid="{00000000-0005-0000-0000-0000533A0000}"/>
    <cellStyle name="Header2 3 2 2 5 2 2" xfId="18022" xr:uid="{00000000-0005-0000-0000-0000543A0000}"/>
    <cellStyle name="Header2 3 2 2 5 3" xfId="18023" xr:uid="{00000000-0005-0000-0000-0000553A0000}"/>
    <cellStyle name="Header2 3 2 2 6" xfId="18024" xr:uid="{00000000-0005-0000-0000-0000563A0000}"/>
    <cellStyle name="Header2 3 2 2 6 2" xfId="18025" xr:uid="{00000000-0005-0000-0000-0000573A0000}"/>
    <cellStyle name="Header2 3 2 2 7" xfId="18026" xr:uid="{00000000-0005-0000-0000-0000583A0000}"/>
    <cellStyle name="Header2 3 2 2 7 2" xfId="18027" xr:uid="{00000000-0005-0000-0000-0000593A0000}"/>
    <cellStyle name="Header2 3 2 2 8" xfId="18028" xr:uid="{00000000-0005-0000-0000-00005A3A0000}"/>
    <cellStyle name="Header2 3 2 2 8 2" xfId="18029" xr:uid="{00000000-0005-0000-0000-00005B3A0000}"/>
    <cellStyle name="Header2 3 2 2 9" xfId="18030" xr:uid="{00000000-0005-0000-0000-00005C3A0000}"/>
    <cellStyle name="Header2 3 2 2 9 2" xfId="18031" xr:uid="{00000000-0005-0000-0000-00005D3A0000}"/>
    <cellStyle name="Header2 3 2 3" xfId="18032" xr:uid="{00000000-0005-0000-0000-00005E3A0000}"/>
    <cellStyle name="Header2 3 2 3 2" xfId="18033" xr:uid="{00000000-0005-0000-0000-00005F3A0000}"/>
    <cellStyle name="Header2 3 2 3 2 2" xfId="18034" xr:uid="{00000000-0005-0000-0000-0000603A0000}"/>
    <cellStyle name="Header2 3 2 3 2 2 2" xfId="18035" xr:uid="{00000000-0005-0000-0000-0000613A0000}"/>
    <cellStyle name="Header2 3 2 3 2 2 2 2" xfId="18036" xr:uid="{00000000-0005-0000-0000-0000623A0000}"/>
    <cellStyle name="Header2 3 2 3 2 2 2 2 2" xfId="18037" xr:uid="{00000000-0005-0000-0000-0000633A0000}"/>
    <cellStyle name="Header2 3 2 3 2 2 2 3" xfId="18038" xr:uid="{00000000-0005-0000-0000-0000643A0000}"/>
    <cellStyle name="Header2 3 2 3 2 2 3" xfId="18039" xr:uid="{00000000-0005-0000-0000-0000653A0000}"/>
    <cellStyle name="Header2 3 2 3 2 2 3 2" xfId="18040" xr:uid="{00000000-0005-0000-0000-0000663A0000}"/>
    <cellStyle name="Header2 3 2 3 2 2 4" xfId="18041" xr:uid="{00000000-0005-0000-0000-0000673A0000}"/>
    <cellStyle name="Header2 3 2 3 2 2 4 2" xfId="18042" xr:uid="{00000000-0005-0000-0000-0000683A0000}"/>
    <cellStyle name="Header2 3 2 3 2 2 5" xfId="18043" xr:uid="{00000000-0005-0000-0000-0000693A0000}"/>
    <cellStyle name="Header2 3 2 3 2 3" xfId="18044" xr:uid="{00000000-0005-0000-0000-00006A3A0000}"/>
    <cellStyle name="Header2 3 2 3 2 3 2" xfId="18045" xr:uid="{00000000-0005-0000-0000-00006B3A0000}"/>
    <cellStyle name="Header2 3 2 3 2 3 2 2" xfId="18046" xr:uid="{00000000-0005-0000-0000-00006C3A0000}"/>
    <cellStyle name="Header2 3 2 3 2 3 3" xfId="18047" xr:uid="{00000000-0005-0000-0000-00006D3A0000}"/>
    <cellStyle name="Header2 3 2 3 2 4" xfId="18048" xr:uid="{00000000-0005-0000-0000-00006E3A0000}"/>
    <cellStyle name="Header2 3 2 3 2 4 2" xfId="18049" xr:uid="{00000000-0005-0000-0000-00006F3A0000}"/>
    <cellStyle name="Header2 3 2 3 2 5" xfId="18050" xr:uid="{00000000-0005-0000-0000-0000703A0000}"/>
    <cellStyle name="Header2 3 2 3 2 5 2" xfId="18051" xr:uid="{00000000-0005-0000-0000-0000713A0000}"/>
    <cellStyle name="Header2 3 2 3 2 6" xfId="18052" xr:uid="{00000000-0005-0000-0000-0000723A0000}"/>
    <cellStyle name="Header2 3 2 3 3" xfId="18053" xr:uid="{00000000-0005-0000-0000-0000733A0000}"/>
    <cellStyle name="Header2 3 2 3 3 2" xfId="18054" xr:uid="{00000000-0005-0000-0000-0000743A0000}"/>
    <cellStyle name="Header2 3 2 3 3 2 2" xfId="18055" xr:uid="{00000000-0005-0000-0000-0000753A0000}"/>
    <cellStyle name="Header2 3 2 3 3 2 2 2" xfId="18056" xr:uid="{00000000-0005-0000-0000-0000763A0000}"/>
    <cellStyle name="Header2 3 2 3 3 2 2 2 2" xfId="18057" xr:uid="{00000000-0005-0000-0000-0000773A0000}"/>
    <cellStyle name="Header2 3 2 3 3 2 2 3" xfId="18058" xr:uid="{00000000-0005-0000-0000-0000783A0000}"/>
    <cellStyle name="Header2 3 2 3 3 2 3" xfId="18059" xr:uid="{00000000-0005-0000-0000-0000793A0000}"/>
    <cellStyle name="Header2 3 2 3 3 2 3 2" xfId="18060" xr:uid="{00000000-0005-0000-0000-00007A3A0000}"/>
    <cellStyle name="Header2 3 2 3 3 2 4" xfId="18061" xr:uid="{00000000-0005-0000-0000-00007B3A0000}"/>
    <cellStyle name="Header2 3 2 3 3 2 4 2" xfId="18062" xr:uid="{00000000-0005-0000-0000-00007C3A0000}"/>
    <cellStyle name="Header2 3 2 3 3 2 5" xfId="18063" xr:uid="{00000000-0005-0000-0000-00007D3A0000}"/>
    <cellStyle name="Header2 3 2 3 3 3" xfId="18064" xr:uid="{00000000-0005-0000-0000-00007E3A0000}"/>
    <cellStyle name="Header2 3 2 3 3 3 2" xfId="18065" xr:uid="{00000000-0005-0000-0000-00007F3A0000}"/>
    <cellStyle name="Header2 3 2 3 3 3 2 2" xfId="18066" xr:uid="{00000000-0005-0000-0000-0000803A0000}"/>
    <cellStyle name="Header2 3 2 3 3 3 3" xfId="18067" xr:uid="{00000000-0005-0000-0000-0000813A0000}"/>
    <cellStyle name="Header2 3 2 3 3 4" xfId="18068" xr:uid="{00000000-0005-0000-0000-0000823A0000}"/>
    <cellStyle name="Header2 3 2 3 3 4 2" xfId="18069" xr:uid="{00000000-0005-0000-0000-0000833A0000}"/>
    <cellStyle name="Header2 3 2 3 3 5" xfId="18070" xr:uid="{00000000-0005-0000-0000-0000843A0000}"/>
    <cellStyle name="Header2 3 2 3 3 5 2" xfId="18071" xr:uid="{00000000-0005-0000-0000-0000853A0000}"/>
    <cellStyle name="Header2 3 2 3 3 6" xfId="18072" xr:uid="{00000000-0005-0000-0000-0000863A0000}"/>
    <cellStyle name="Header2 3 2 3 4" xfId="18073" xr:uid="{00000000-0005-0000-0000-0000873A0000}"/>
    <cellStyle name="Header2 3 2 3 4 2" xfId="18074" xr:uid="{00000000-0005-0000-0000-0000883A0000}"/>
    <cellStyle name="Header2 3 2 3 4 2 2" xfId="18075" xr:uid="{00000000-0005-0000-0000-0000893A0000}"/>
    <cellStyle name="Header2 3 2 3 4 2 2 2" xfId="18076" xr:uid="{00000000-0005-0000-0000-00008A3A0000}"/>
    <cellStyle name="Header2 3 2 3 4 2 3" xfId="18077" xr:uid="{00000000-0005-0000-0000-00008B3A0000}"/>
    <cellStyle name="Header2 3 2 3 4 3" xfId="18078" xr:uid="{00000000-0005-0000-0000-00008C3A0000}"/>
    <cellStyle name="Header2 3 2 3 4 3 2" xfId="18079" xr:uid="{00000000-0005-0000-0000-00008D3A0000}"/>
    <cellStyle name="Header2 3 2 3 4 4" xfId="18080" xr:uid="{00000000-0005-0000-0000-00008E3A0000}"/>
    <cellStyle name="Header2 3 2 3 4 4 2" xfId="18081" xr:uid="{00000000-0005-0000-0000-00008F3A0000}"/>
    <cellStyle name="Header2 3 2 3 4 5" xfId="18082" xr:uid="{00000000-0005-0000-0000-0000903A0000}"/>
    <cellStyle name="Header2 3 2 3 5" xfId="18083" xr:uid="{00000000-0005-0000-0000-0000913A0000}"/>
    <cellStyle name="Header2 3 2 3 5 2" xfId="18084" xr:uid="{00000000-0005-0000-0000-0000923A0000}"/>
    <cellStyle name="Header2 3 2 3 5 2 2" xfId="18085" xr:uid="{00000000-0005-0000-0000-0000933A0000}"/>
    <cellStyle name="Header2 3 2 3 5 2 2 2" xfId="18086" xr:uid="{00000000-0005-0000-0000-0000943A0000}"/>
    <cellStyle name="Header2 3 2 3 5 2 3" xfId="18087" xr:uid="{00000000-0005-0000-0000-0000953A0000}"/>
    <cellStyle name="Header2 3 2 3 5 3" xfId="18088" xr:uid="{00000000-0005-0000-0000-0000963A0000}"/>
    <cellStyle name="Header2 3 2 3 5 3 2" xfId="18089" xr:uid="{00000000-0005-0000-0000-0000973A0000}"/>
    <cellStyle name="Header2 3 2 3 5 4" xfId="18090" xr:uid="{00000000-0005-0000-0000-0000983A0000}"/>
    <cellStyle name="Header2 3 2 3 5 4 2" xfId="18091" xr:uid="{00000000-0005-0000-0000-0000993A0000}"/>
    <cellStyle name="Header2 3 2 3 5 5" xfId="18092" xr:uid="{00000000-0005-0000-0000-00009A3A0000}"/>
    <cellStyle name="Header2 3 2 3 6" xfId="18093" xr:uid="{00000000-0005-0000-0000-00009B3A0000}"/>
    <cellStyle name="Header2 3 2 3 6 2" xfId="18094" xr:uid="{00000000-0005-0000-0000-00009C3A0000}"/>
    <cellStyle name="Header2 3 2 3 6 2 2" xfId="18095" xr:uid="{00000000-0005-0000-0000-00009D3A0000}"/>
    <cellStyle name="Header2 3 2 3 6 3" xfId="18096" xr:uid="{00000000-0005-0000-0000-00009E3A0000}"/>
    <cellStyle name="Header2 3 2 3 7" xfId="18097" xr:uid="{00000000-0005-0000-0000-00009F3A0000}"/>
    <cellStyle name="Header2 3 2 3 7 2" xfId="18098" xr:uid="{00000000-0005-0000-0000-0000A03A0000}"/>
    <cellStyle name="Header2 3 2 3 8" xfId="18099" xr:uid="{00000000-0005-0000-0000-0000A13A0000}"/>
    <cellStyle name="Header2 3 2 3 8 2" xfId="18100" xr:uid="{00000000-0005-0000-0000-0000A23A0000}"/>
    <cellStyle name="Header2 3 2 3 9" xfId="18101" xr:uid="{00000000-0005-0000-0000-0000A33A0000}"/>
    <cellStyle name="Header2 3 2 4" xfId="18102" xr:uid="{00000000-0005-0000-0000-0000A43A0000}"/>
    <cellStyle name="Header2 3 2 4 2" xfId="18103" xr:uid="{00000000-0005-0000-0000-0000A53A0000}"/>
    <cellStyle name="Header2 3 2 4 2 2" xfId="18104" xr:uid="{00000000-0005-0000-0000-0000A63A0000}"/>
    <cellStyle name="Header2 3 2 4 2 2 2" xfId="18105" xr:uid="{00000000-0005-0000-0000-0000A73A0000}"/>
    <cellStyle name="Header2 3 2 4 2 2 2 2" xfId="18106" xr:uid="{00000000-0005-0000-0000-0000A83A0000}"/>
    <cellStyle name="Header2 3 2 4 2 2 3" xfId="18107" xr:uid="{00000000-0005-0000-0000-0000A93A0000}"/>
    <cellStyle name="Header2 3 2 4 2 3" xfId="18108" xr:uid="{00000000-0005-0000-0000-0000AA3A0000}"/>
    <cellStyle name="Header2 3 2 4 2 3 2" xfId="18109" xr:uid="{00000000-0005-0000-0000-0000AB3A0000}"/>
    <cellStyle name="Header2 3 2 4 2 4" xfId="18110" xr:uid="{00000000-0005-0000-0000-0000AC3A0000}"/>
    <cellStyle name="Header2 3 2 4 2 4 2" xfId="18111" xr:uid="{00000000-0005-0000-0000-0000AD3A0000}"/>
    <cellStyle name="Header2 3 2 4 2 5" xfId="18112" xr:uid="{00000000-0005-0000-0000-0000AE3A0000}"/>
    <cellStyle name="Header2 3 2 4 3" xfId="18113" xr:uid="{00000000-0005-0000-0000-0000AF3A0000}"/>
    <cellStyle name="Header2 3 2 4 3 2" xfId="18114" xr:uid="{00000000-0005-0000-0000-0000B03A0000}"/>
    <cellStyle name="Header2 3 2 4 3 2 2" xfId="18115" xr:uid="{00000000-0005-0000-0000-0000B13A0000}"/>
    <cellStyle name="Header2 3 2 4 3 3" xfId="18116" xr:uid="{00000000-0005-0000-0000-0000B23A0000}"/>
    <cellStyle name="Header2 3 2 4 4" xfId="18117" xr:uid="{00000000-0005-0000-0000-0000B33A0000}"/>
    <cellStyle name="Header2 3 2 4 4 2" xfId="18118" xr:uid="{00000000-0005-0000-0000-0000B43A0000}"/>
    <cellStyle name="Header2 3 2 4 5" xfId="18119" xr:uid="{00000000-0005-0000-0000-0000B53A0000}"/>
    <cellStyle name="Header2 3 2 4 5 2" xfId="18120" xr:uid="{00000000-0005-0000-0000-0000B63A0000}"/>
    <cellStyle name="Header2 3 2 4 6" xfId="18121" xr:uid="{00000000-0005-0000-0000-0000B73A0000}"/>
    <cellStyle name="Header2 3 2 5" xfId="18122" xr:uid="{00000000-0005-0000-0000-0000B83A0000}"/>
    <cellStyle name="Header2 3 2 5 2" xfId="18123" xr:uid="{00000000-0005-0000-0000-0000B93A0000}"/>
    <cellStyle name="Header2 3 2 5 2 2" xfId="18124" xr:uid="{00000000-0005-0000-0000-0000BA3A0000}"/>
    <cellStyle name="Header2 3 2 5 2 2 2" xfId="18125" xr:uid="{00000000-0005-0000-0000-0000BB3A0000}"/>
    <cellStyle name="Header2 3 2 5 2 3" xfId="18126" xr:uid="{00000000-0005-0000-0000-0000BC3A0000}"/>
    <cellStyle name="Header2 3 2 5 3" xfId="18127" xr:uid="{00000000-0005-0000-0000-0000BD3A0000}"/>
    <cellStyle name="Header2 3 2 5 3 2" xfId="18128" xr:uid="{00000000-0005-0000-0000-0000BE3A0000}"/>
    <cellStyle name="Header2 3 2 5 4" xfId="18129" xr:uid="{00000000-0005-0000-0000-0000BF3A0000}"/>
    <cellStyle name="Header2 3 2 5 4 2" xfId="18130" xr:uid="{00000000-0005-0000-0000-0000C03A0000}"/>
    <cellStyle name="Header2 3 2 5 5" xfId="18131" xr:uid="{00000000-0005-0000-0000-0000C13A0000}"/>
    <cellStyle name="Header2 3 2 6" xfId="18132" xr:uid="{00000000-0005-0000-0000-0000C23A0000}"/>
    <cellStyle name="Header2 3 2 6 2" xfId="18133" xr:uid="{00000000-0005-0000-0000-0000C33A0000}"/>
    <cellStyle name="Header2 3 2 6 2 2" xfId="18134" xr:uid="{00000000-0005-0000-0000-0000C43A0000}"/>
    <cellStyle name="Header2 3 2 6 3" xfId="18135" xr:uid="{00000000-0005-0000-0000-0000C53A0000}"/>
    <cellStyle name="Header2 3 2 7" xfId="18136" xr:uid="{00000000-0005-0000-0000-0000C63A0000}"/>
    <cellStyle name="Header2 3 2 7 2" xfId="18137" xr:uid="{00000000-0005-0000-0000-0000C73A0000}"/>
    <cellStyle name="Header2 3 2 8" xfId="18138" xr:uid="{00000000-0005-0000-0000-0000C83A0000}"/>
    <cellStyle name="Header2 3 2 8 2" xfId="18139" xr:uid="{00000000-0005-0000-0000-0000C93A0000}"/>
    <cellStyle name="Header2 3 2 9" xfId="18140" xr:uid="{00000000-0005-0000-0000-0000CA3A0000}"/>
    <cellStyle name="Header2 3 2 9 2" xfId="18141" xr:uid="{00000000-0005-0000-0000-0000CB3A0000}"/>
    <cellStyle name="Header2 3 3" xfId="18142" xr:uid="{00000000-0005-0000-0000-0000CC3A0000}"/>
    <cellStyle name="Header2 3 3 10" xfId="18143" xr:uid="{00000000-0005-0000-0000-0000CD3A0000}"/>
    <cellStyle name="Header2 3 3 10 2" xfId="18144" xr:uid="{00000000-0005-0000-0000-0000CE3A0000}"/>
    <cellStyle name="Header2 3 3 11" xfId="18145" xr:uid="{00000000-0005-0000-0000-0000CF3A0000}"/>
    <cellStyle name="Header2 3 3 2" xfId="18146" xr:uid="{00000000-0005-0000-0000-0000D03A0000}"/>
    <cellStyle name="Header2 3 3 2 10" xfId="18147" xr:uid="{00000000-0005-0000-0000-0000D13A0000}"/>
    <cellStyle name="Header2 3 3 2 10 2" xfId="18148" xr:uid="{00000000-0005-0000-0000-0000D23A0000}"/>
    <cellStyle name="Header2 3 3 2 11" xfId="18149" xr:uid="{00000000-0005-0000-0000-0000D33A0000}"/>
    <cellStyle name="Header2 3 3 2 2" xfId="18150" xr:uid="{00000000-0005-0000-0000-0000D43A0000}"/>
    <cellStyle name="Header2 3 3 2 2 2" xfId="18151" xr:uid="{00000000-0005-0000-0000-0000D53A0000}"/>
    <cellStyle name="Header2 3 3 2 2 2 2" xfId="18152" xr:uid="{00000000-0005-0000-0000-0000D63A0000}"/>
    <cellStyle name="Header2 3 3 2 2 2 2 2" xfId="18153" xr:uid="{00000000-0005-0000-0000-0000D73A0000}"/>
    <cellStyle name="Header2 3 3 2 2 2 2 2 2" xfId="18154" xr:uid="{00000000-0005-0000-0000-0000D83A0000}"/>
    <cellStyle name="Header2 3 3 2 2 2 2 2 2 2" xfId="18155" xr:uid="{00000000-0005-0000-0000-0000D93A0000}"/>
    <cellStyle name="Header2 3 3 2 2 2 2 2 3" xfId="18156" xr:uid="{00000000-0005-0000-0000-0000DA3A0000}"/>
    <cellStyle name="Header2 3 3 2 2 2 2 3" xfId="18157" xr:uid="{00000000-0005-0000-0000-0000DB3A0000}"/>
    <cellStyle name="Header2 3 3 2 2 2 2 3 2" xfId="18158" xr:uid="{00000000-0005-0000-0000-0000DC3A0000}"/>
    <cellStyle name="Header2 3 3 2 2 2 2 4" xfId="18159" xr:uid="{00000000-0005-0000-0000-0000DD3A0000}"/>
    <cellStyle name="Header2 3 3 2 2 2 2 4 2" xfId="18160" xr:uid="{00000000-0005-0000-0000-0000DE3A0000}"/>
    <cellStyle name="Header2 3 3 2 2 2 2 5" xfId="18161" xr:uid="{00000000-0005-0000-0000-0000DF3A0000}"/>
    <cellStyle name="Header2 3 3 2 2 2 3" xfId="18162" xr:uid="{00000000-0005-0000-0000-0000E03A0000}"/>
    <cellStyle name="Header2 3 3 2 2 2 3 2" xfId="18163" xr:uid="{00000000-0005-0000-0000-0000E13A0000}"/>
    <cellStyle name="Header2 3 3 2 2 2 3 2 2" xfId="18164" xr:uid="{00000000-0005-0000-0000-0000E23A0000}"/>
    <cellStyle name="Header2 3 3 2 2 2 3 3" xfId="18165" xr:uid="{00000000-0005-0000-0000-0000E33A0000}"/>
    <cellStyle name="Header2 3 3 2 2 2 4" xfId="18166" xr:uid="{00000000-0005-0000-0000-0000E43A0000}"/>
    <cellStyle name="Header2 3 3 2 2 2 4 2" xfId="18167" xr:uid="{00000000-0005-0000-0000-0000E53A0000}"/>
    <cellStyle name="Header2 3 3 2 2 2 5" xfId="18168" xr:uid="{00000000-0005-0000-0000-0000E63A0000}"/>
    <cellStyle name="Header2 3 3 2 2 2 5 2" xfId="18169" xr:uid="{00000000-0005-0000-0000-0000E73A0000}"/>
    <cellStyle name="Header2 3 3 2 2 2 6" xfId="18170" xr:uid="{00000000-0005-0000-0000-0000E83A0000}"/>
    <cellStyle name="Header2 3 3 2 2 3" xfId="18171" xr:uid="{00000000-0005-0000-0000-0000E93A0000}"/>
    <cellStyle name="Header2 3 3 2 2 3 2" xfId="18172" xr:uid="{00000000-0005-0000-0000-0000EA3A0000}"/>
    <cellStyle name="Header2 3 3 2 2 3 2 2" xfId="18173" xr:uid="{00000000-0005-0000-0000-0000EB3A0000}"/>
    <cellStyle name="Header2 3 3 2 2 3 2 2 2" xfId="18174" xr:uid="{00000000-0005-0000-0000-0000EC3A0000}"/>
    <cellStyle name="Header2 3 3 2 2 3 2 2 2 2" xfId="18175" xr:uid="{00000000-0005-0000-0000-0000ED3A0000}"/>
    <cellStyle name="Header2 3 3 2 2 3 2 2 3" xfId="18176" xr:uid="{00000000-0005-0000-0000-0000EE3A0000}"/>
    <cellStyle name="Header2 3 3 2 2 3 2 3" xfId="18177" xr:uid="{00000000-0005-0000-0000-0000EF3A0000}"/>
    <cellStyle name="Header2 3 3 2 2 3 2 3 2" xfId="18178" xr:uid="{00000000-0005-0000-0000-0000F03A0000}"/>
    <cellStyle name="Header2 3 3 2 2 3 2 4" xfId="18179" xr:uid="{00000000-0005-0000-0000-0000F13A0000}"/>
    <cellStyle name="Header2 3 3 2 2 3 2 4 2" xfId="18180" xr:uid="{00000000-0005-0000-0000-0000F23A0000}"/>
    <cellStyle name="Header2 3 3 2 2 3 2 5" xfId="18181" xr:uid="{00000000-0005-0000-0000-0000F33A0000}"/>
    <cellStyle name="Header2 3 3 2 2 3 3" xfId="18182" xr:uid="{00000000-0005-0000-0000-0000F43A0000}"/>
    <cellStyle name="Header2 3 3 2 2 3 3 2" xfId="18183" xr:uid="{00000000-0005-0000-0000-0000F53A0000}"/>
    <cellStyle name="Header2 3 3 2 2 3 3 2 2" xfId="18184" xr:uid="{00000000-0005-0000-0000-0000F63A0000}"/>
    <cellStyle name="Header2 3 3 2 2 3 3 3" xfId="18185" xr:uid="{00000000-0005-0000-0000-0000F73A0000}"/>
    <cellStyle name="Header2 3 3 2 2 3 4" xfId="18186" xr:uid="{00000000-0005-0000-0000-0000F83A0000}"/>
    <cellStyle name="Header2 3 3 2 2 3 4 2" xfId="18187" xr:uid="{00000000-0005-0000-0000-0000F93A0000}"/>
    <cellStyle name="Header2 3 3 2 2 3 5" xfId="18188" xr:uid="{00000000-0005-0000-0000-0000FA3A0000}"/>
    <cellStyle name="Header2 3 3 2 2 3 5 2" xfId="18189" xr:uid="{00000000-0005-0000-0000-0000FB3A0000}"/>
    <cellStyle name="Header2 3 3 2 2 3 6" xfId="18190" xr:uid="{00000000-0005-0000-0000-0000FC3A0000}"/>
    <cellStyle name="Header2 3 3 2 2 4" xfId="18191" xr:uid="{00000000-0005-0000-0000-0000FD3A0000}"/>
    <cellStyle name="Header2 3 3 2 2 4 2" xfId="18192" xr:uid="{00000000-0005-0000-0000-0000FE3A0000}"/>
    <cellStyle name="Header2 3 3 2 2 4 2 2" xfId="18193" xr:uid="{00000000-0005-0000-0000-0000FF3A0000}"/>
    <cellStyle name="Header2 3 3 2 2 4 2 2 2" xfId="18194" xr:uid="{00000000-0005-0000-0000-0000003B0000}"/>
    <cellStyle name="Header2 3 3 2 2 4 2 3" xfId="18195" xr:uid="{00000000-0005-0000-0000-0000013B0000}"/>
    <cellStyle name="Header2 3 3 2 2 4 3" xfId="18196" xr:uid="{00000000-0005-0000-0000-0000023B0000}"/>
    <cellStyle name="Header2 3 3 2 2 4 3 2" xfId="18197" xr:uid="{00000000-0005-0000-0000-0000033B0000}"/>
    <cellStyle name="Header2 3 3 2 2 4 4" xfId="18198" xr:uid="{00000000-0005-0000-0000-0000043B0000}"/>
    <cellStyle name="Header2 3 3 2 2 4 4 2" xfId="18199" xr:uid="{00000000-0005-0000-0000-0000053B0000}"/>
    <cellStyle name="Header2 3 3 2 2 4 5" xfId="18200" xr:uid="{00000000-0005-0000-0000-0000063B0000}"/>
    <cellStyle name="Header2 3 3 2 2 5" xfId="18201" xr:uid="{00000000-0005-0000-0000-0000073B0000}"/>
    <cellStyle name="Header2 3 3 2 2 5 2" xfId="18202" xr:uid="{00000000-0005-0000-0000-0000083B0000}"/>
    <cellStyle name="Header2 3 3 2 2 5 2 2" xfId="18203" xr:uid="{00000000-0005-0000-0000-0000093B0000}"/>
    <cellStyle name="Header2 3 3 2 2 5 2 2 2" xfId="18204" xr:uid="{00000000-0005-0000-0000-00000A3B0000}"/>
    <cellStyle name="Header2 3 3 2 2 5 2 3" xfId="18205" xr:uid="{00000000-0005-0000-0000-00000B3B0000}"/>
    <cellStyle name="Header2 3 3 2 2 5 3" xfId="18206" xr:uid="{00000000-0005-0000-0000-00000C3B0000}"/>
    <cellStyle name="Header2 3 3 2 2 5 3 2" xfId="18207" xr:uid="{00000000-0005-0000-0000-00000D3B0000}"/>
    <cellStyle name="Header2 3 3 2 2 5 4" xfId="18208" xr:uid="{00000000-0005-0000-0000-00000E3B0000}"/>
    <cellStyle name="Header2 3 3 2 2 5 4 2" xfId="18209" xr:uid="{00000000-0005-0000-0000-00000F3B0000}"/>
    <cellStyle name="Header2 3 3 2 2 5 5" xfId="18210" xr:uid="{00000000-0005-0000-0000-0000103B0000}"/>
    <cellStyle name="Header2 3 3 2 2 6" xfId="18211" xr:uid="{00000000-0005-0000-0000-0000113B0000}"/>
    <cellStyle name="Header2 3 3 2 2 6 2" xfId="18212" xr:uid="{00000000-0005-0000-0000-0000123B0000}"/>
    <cellStyle name="Header2 3 3 2 2 6 2 2" xfId="18213" xr:uid="{00000000-0005-0000-0000-0000133B0000}"/>
    <cellStyle name="Header2 3 3 2 2 6 3" xfId="18214" xr:uid="{00000000-0005-0000-0000-0000143B0000}"/>
    <cellStyle name="Header2 3 3 2 2 7" xfId="18215" xr:uid="{00000000-0005-0000-0000-0000153B0000}"/>
    <cellStyle name="Header2 3 3 2 2 7 2" xfId="18216" xr:uid="{00000000-0005-0000-0000-0000163B0000}"/>
    <cellStyle name="Header2 3 3 2 2 8" xfId="18217" xr:uid="{00000000-0005-0000-0000-0000173B0000}"/>
    <cellStyle name="Header2 3 3 2 2 8 2" xfId="18218" xr:uid="{00000000-0005-0000-0000-0000183B0000}"/>
    <cellStyle name="Header2 3 3 2 2 9" xfId="18219" xr:uid="{00000000-0005-0000-0000-0000193B0000}"/>
    <cellStyle name="Header2 3 3 2 3" xfId="18220" xr:uid="{00000000-0005-0000-0000-00001A3B0000}"/>
    <cellStyle name="Header2 3 3 2 3 2" xfId="18221" xr:uid="{00000000-0005-0000-0000-00001B3B0000}"/>
    <cellStyle name="Header2 3 3 2 3 2 2" xfId="18222" xr:uid="{00000000-0005-0000-0000-00001C3B0000}"/>
    <cellStyle name="Header2 3 3 2 3 2 2 2" xfId="18223" xr:uid="{00000000-0005-0000-0000-00001D3B0000}"/>
    <cellStyle name="Header2 3 3 2 3 2 2 2 2" xfId="18224" xr:uid="{00000000-0005-0000-0000-00001E3B0000}"/>
    <cellStyle name="Header2 3 3 2 3 2 2 3" xfId="18225" xr:uid="{00000000-0005-0000-0000-00001F3B0000}"/>
    <cellStyle name="Header2 3 3 2 3 2 3" xfId="18226" xr:uid="{00000000-0005-0000-0000-0000203B0000}"/>
    <cellStyle name="Header2 3 3 2 3 2 3 2" xfId="18227" xr:uid="{00000000-0005-0000-0000-0000213B0000}"/>
    <cellStyle name="Header2 3 3 2 3 2 4" xfId="18228" xr:uid="{00000000-0005-0000-0000-0000223B0000}"/>
    <cellStyle name="Header2 3 3 2 3 2 4 2" xfId="18229" xr:uid="{00000000-0005-0000-0000-0000233B0000}"/>
    <cellStyle name="Header2 3 3 2 3 2 5" xfId="18230" xr:uid="{00000000-0005-0000-0000-0000243B0000}"/>
    <cellStyle name="Header2 3 3 2 3 3" xfId="18231" xr:uid="{00000000-0005-0000-0000-0000253B0000}"/>
    <cellStyle name="Header2 3 3 2 3 3 2" xfId="18232" xr:uid="{00000000-0005-0000-0000-0000263B0000}"/>
    <cellStyle name="Header2 3 3 2 3 3 2 2" xfId="18233" xr:uid="{00000000-0005-0000-0000-0000273B0000}"/>
    <cellStyle name="Header2 3 3 2 3 3 3" xfId="18234" xr:uid="{00000000-0005-0000-0000-0000283B0000}"/>
    <cellStyle name="Header2 3 3 2 3 4" xfId="18235" xr:uid="{00000000-0005-0000-0000-0000293B0000}"/>
    <cellStyle name="Header2 3 3 2 3 4 2" xfId="18236" xr:uid="{00000000-0005-0000-0000-00002A3B0000}"/>
    <cellStyle name="Header2 3 3 2 3 5" xfId="18237" xr:uid="{00000000-0005-0000-0000-00002B3B0000}"/>
    <cellStyle name="Header2 3 3 2 3 5 2" xfId="18238" xr:uid="{00000000-0005-0000-0000-00002C3B0000}"/>
    <cellStyle name="Header2 3 3 2 3 6" xfId="18239" xr:uid="{00000000-0005-0000-0000-00002D3B0000}"/>
    <cellStyle name="Header2 3 3 2 4" xfId="18240" xr:uid="{00000000-0005-0000-0000-00002E3B0000}"/>
    <cellStyle name="Header2 3 3 2 4 2" xfId="18241" xr:uid="{00000000-0005-0000-0000-00002F3B0000}"/>
    <cellStyle name="Header2 3 3 2 4 2 2" xfId="18242" xr:uid="{00000000-0005-0000-0000-0000303B0000}"/>
    <cellStyle name="Header2 3 3 2 4 2 2 2" xfId="18243" xr:uid="{00000000-0005-0000-0000-0000313B0000}"/>
    <cellStyle name="Header2 3 3 2 4 2 3" xfId="18244" xr:uid="{00000000-0005-0000-0000-0000323B0000}"/>
    <cellStyle name="Header2 3 3 2 4 3" xfId="18245" xr:uid="{00000000-0005-0000-0000-0000333B0000}"/>
    <cellStyle name="Header2 3 3 2 4 3 2" xfId="18246" xr:uid="{00000000-0005-0000-0000-0000343B0000}"/>
    <cellStyle name="Header2 3 3 2 4 4" xfId="18247" xr:uid="{00000000-0005-0000-0000-0000353B0000}"/>
    <cellStyle name="Header2 3 3 2 4 4 2" xfId="18248" xr:uid="{00000000-0005-0000-0000-0000363B0000}"/>
    <cellStyle name="Header2 3 3 2 4 5" xfId="18249" xr:uid="{00000000-0005-0000-0000-0000373B0000}"/>
    <cellStyle name="Header2 3 3 2 5" xfId="18250" xr:uid="{00000000-0005-0000-0000-0000383B0000}"/>
    <cellStyle name="Header2 3 3 2 5 2" xfId="18251" xr:uid="{00000000-0005-0000-0000-0000393B0000}"/>
    <cellStyle name="Header2 3 3 2 5 2 2" xfId="18252" xr:uid="{00000000-0005-0000-0000-00003A3B0000}"/>
    <cellStyle name="Header2 3 3 2 5 3" xfId="18253" xr:uid="{00000000-0005-0000-0000-00003B3B0000}"/>
    <cellStyle name="Header2 3 3 2 6" xfId="18254" xr:uid="{00000000-0005-0000-0000-00003C3B0000}"/>
    <cellStyle name="Header2 3 3 2 6 2" xfId="18255" xr:uid="{00000000-0005-0000-0000-00003D3B0000}"/>
    <cellStyle name="Header2 3 3 2 7" xfId="18256" xr:uid="{00000000-0005-0000-0000-00003E3B0000}"/>
    <cellStyle name="Header2 3 3 2 7 2" xfId="18257" xr:uid="{00000000-0005-0000-0000-00003F3B0000}"/>
    <cellStyle name="Header2 3 3 2 8" xfId="18258" xr:uid="{00000000-0005-0000-0000-0000403B0000}"/>
    <cellStyle name="Header2 3 3 2 8 2" xfId="18259" xr:uid="{00000000-0005-0000-0000-0000413B0000}"/>
    <cellStyle name="Header2 3 3 2 9" xfId="18260" xr:uid="{00000000-0005-0000-0000-0000423B0000}"/>
    <cellStyle name="Header2 3 3 2 9 2" xfId="18261" xr:uid="{00000000-0005-0000-0000-0000433B0000}"/>
    <cellStyle name="Header2 3 3 3" xfId="18262" xr:uid="{00000000-0005-0000-0000-0000443B0000}"/>
    <cellStyle name="Header2 3 3 3 2" xfId="18263" xr:uid="{00000000-0005-0000-0000-0000453B0000}"/>
    <cellStyle name="Header2 3 3 3 2 2" xfId="18264" xr:uid="{00000000-0005-0000-0000-0000463B0000}"/>
    <cellStyle name="Header2 3 3 3 2 2 2" xfId="18265" xr:uid="{00000000-0005-0000-0000-0000473B0000}"/>
    <cellStyle name="Header2 3 3 3 2 2 2 2" xfId="18266" xr:uid="{00000000-0005-0000-0000-0000483B0000}"/>
    <cellStyle name="Header2 3 3 3 2 2 2 2 2" xfId="18267" xr:uid="{00000000-0005-0000-0000-0000493B0000}"/>
    <cellStyle name="Header2 3 3 3 2 2 2 3" xfId="18268" xr:uid="{00000000-0005-0000-0000-00004A3B0000}"/>
    <cellStyle name="Header2 3 3 3 2 2 3" xfId="18269" xr:uid="{00000000-0005-0000-0000-00004B3B0000}"/>
    <cellStyle name="Header2 3 3 3 2 2 3 2" xfId="18270" xr:uid="{00000000-0005-0000-0000-00004C3B0000}"/>
    <cellStyle name="Header2 3 3 3 2 2 4" xfId="18271" xr:uid="{00000000-0005-0000-0000-00004D3B0000}"/>
    <cellStyle name="Header2 3 3 3 2 2 4 2" xfId="18272" xr:uid="{00000000-0005-0000-0000-00004E3B0000}"/>
    <cellStyle name="Header2 3 3 3 2 2 5" xfId="18273" xr:uid="{00000000-0005-0000-0000-00004F3B0000}"/>
    <cellStyle name="Header2 3 3 3 2 3" xfId="18274" xr:uid="{00000000-0005-0000-0000-0000503B0000}"/>
    <cellStyle name="Header2 3 3 3 2 3 2" xfId="18275" xr:uid="{00000000-0005-0000-0000-0000513B0000}"/>
    <cellStyle name="Header2 3 3 3 2 3 2 2" xfId="18276" xr:uid="{00000000-0005-0000-0000-0000523B0000}"/>
    <cellStyle name="Header2 3 3 3 2 3 3" xfId="18277" xr:uid="{00000000-0005-0000-0000-0000533B0000}"/>
    <cellStyle name="Header2 3 3 3 2 4" xfId="18278" xr:uid="{00000000-0005-0000-0000-0000543B0000}"/>
    <cellStyle name="Header2 3 3 3 2 4 2" xfId="18279" xr:uid="{00000000-0005-0000-0000-0000553B0000}"/>
    <cellStyle name="Header2 3 3 3 2 5" xfId="18280" xr:uid="{00000000-0005-0000-0000-0000563B0000}"/>
    <cellStyle name="Header2 3 3 3 2 5 2" xfId="18281" xr:uid="{00000000-0005-0000-0000-0000573B0000}"/>
    <cellStyle name="Header2 3 3 3 2 6" xfId="18282" xr:uid="{00000000-0005-0000-0000-0000583B0000}"/>
    <cellStyle name="Header2 3 3 3 3" xfId="18283" xr:uid="{00000000-0005-0000-0000-0000593B0000}"/>
    <cellStyle name="Header2 3 3 3 3 2" xfId="18284" xr:uid="{00000000-0005-0000-0000-00005A3B0000}"/>
    <cellStyle name="Header2 3 3 3 3 2 2" xfId="18285" xr:uid="{00000000-0005-0000-0000-00005B3B0000}"/>
    <cellStyle name="Header2 3 3 3 3 2 2 2" xfId="18286" xr:uid="{00000000-0005-0000-0000-00005C3B0000}"/>
    <cellStyle name="Header2 3 3 3 3 2 2 2 2" xfId="18287" xr:uid="{00000000-0005-0000-0000-00005D3B0000}"/>
    <cellStyle name="Header2 3 3 3 3 2 2 3" xfId="18288" xr:uid="{00000000-0005-0000-0000-00005E3B0000}"/>
    <cellStyle name="Header2 3 3 3 3 2 3" xfId="18289" xr:uid="{00000000-0005-0000-0000-00005F3B0000}"/>
    <cellStyle name="Header2 3 3 3 3 2 3 2" xfId="18290" xr:uid="{00000000-0005-0000-0000-0000603B0000}"/>
    <cellStyle name="Header2 3 3 3 3 2 4" xfId="18291" xr:uid="{00000000-0005-0000-0000-0000613B0000}"/>
    <cellStyle name="Header2 3 3 3 3 2 4 2" xfId="18292" xr:uid="{00000000-0005-0000-0000-0000623B0000}"/>
    <cellStyle name="Header2 3 3 3 3 2 5" xfId="18293" xr:uid="{00000000-0005-0000-0000-0000633B0000}"/>
    <cellStyle name="Header2 3 3 3 3 3" xfId="18294" xr:uid="{00000000-0005-0000-0000-0000643B0000}"/>
    <cellStyle name="Header2 3 3 3 3 3 2" xfId="18295" xr:uid="{00000000-0005-0000-0000-0000653B0000}"/>
    <cellStyle name="Header2 3 3 3 3 3 2 2" xfId="18296" xr:uid="{00000000-0005-0000-0000-0000663B0000}"/>
    <cellStyle name="Header2 3 3 3 3 3 3" xfId="18297" xr:uid="{00000000-0005-0000-0000-0000673B0000}"/>
    <cellStyle name="Header2 3 3 3 3 4" xfId="18298" xr:uid="{00000000-0005-0000-0000-0000683B0000}"/>
    <cellStyle name="Header2 3 3 3 3 4 2" xfId="18299" xr:uid="{00000000-0005-0000-0000-0000693B0000}"/>
    <cellStyle name="Header2 3 3 3 3 5" xfId="18300" xr:uid="{00000000-0005-0000-0000-00006A3B0000}"/>
    <cellStyle name="Header2 3 3 3 3 5 2" xfId="18301" xr:uid="{00000000-0005-0000-0000-00006B3B0000}"/>
    <cellStyle name="Header2 3 3 3 3 6" xfId="18302" xr:uid="{00000000-0005-0000-0000-00006C3B0000}"/>
    <cellStyle name="Header2 3 3 3 4" xfId="18303" xr:uid="{00000000-0005-0000-0000-00006D3B0000}"/>
    <cellStyle name="Header2 3 3 3 4 2" xfId="18304" xr:uid="{00000000-0005-0000-0000-00006E3B0000}"/>
    <cellStyle name="Header2 3 3 3 4 2 2" xfId="18305" xr:uid="{00000000-0005-0000-0000-00006F3B0000}"/>
    <cellStyle name="Header2 3 3 3 4 2 2 2" xfId="18306" xr:uid="{00000000-0005-0000-0000-0000703B0000}"/>
    <cellStyle name="Header2 3 3 3 4 2 3" xfId="18307" xr:uid="{00000000-0005-0000-0000-0000713B0000}"/>
    <cellStyle name="Header2 3 3 3 4 3" xfId="18308" xr:uid="{00000000-0005-0000-0000-0000723B0000}"/>
    <cellStyle name="Header2 3 3 3 4 3 2" xfId="18309" xr:uid="{00000000-0005-0000-0000-0000733B0000}"/>
    <cellStyle name="Header2 3 3 3 4 4" xfId="18310" xr:uid="{00000000-0005-0000-0000-0000743B0000}"/>
    <cellStyle name="Header2 3 3 3 4 4 2" xfId="18311" xr:uid="{00000000-0005-0000-0000-0000753B0000}"/>
    <cellStyle name="Header2 3 3 3 4 5" xfId="18312" xr:uid="{00000000-0005-0000-0000-0000763B0000}"/>
    <cellStyle name="Header2 3 3 3 5" xfId="18313" xr:uid="{00000000-0005-0000-0000-0000773B0000}"/>
    <cellStyle name="Header2 3 3 3 5 2" xfId="18314" xr:uid="{00000000-0005-0000-0000-0000783B0000}"/>
    <cellStyle name="Header2 3 3 3 5 2 2" xfId="18315" xr:uid="{00000000-0005-0000-0000-0000793B0000}"/>
    <cellStyle name="Header2 3 3 3 5 2 2 2" xfId="18316" xr:uid="{00000000-0005-0000-0000-00007A3B0000}"/>
    <cellStyle name="Header2 3 3 3 5 2 3" xfId="18317" xr:uid="{00000000-0005-0000-0000-00007B3B0000}"/>
    <cellStyle name="Header2 3 3 3 5 3" xfId="18318" xr:uid="{00000000-0005-0000-0000-00007C3B0000}"/>
    <cellStyle name="Header2 3 3 3 5 3 2" xfId="18319" xr:uid="{00000000-0005-0000-0000-00007D3B0000}"/>
    <cellStyle name="Header2 3 3 3 5 4" xfId="18320" xr:uid="{00000000-0005-0000-0000-00007E3B0000}"/>
    <cellStyle name="Header2 3 3 3 5 4 2" xfId="18321" xr:uid="{00000000-0005-0000-0000-00007F3B0000}"/>
    <cellStyle name="Header2 3 3 3 5 5" xfId="18322" xr:uid="{00000000-0005-0000-0000-0000803B0000}"/>
    <cellStyle name="Header2 3 3 3 6" xfId="18323" xr:uid="{00000000-0005-0000-0000-0000813B0000}"/>
    <cellStyle name="Header2 3 3 3 6 2" xfId="18324" xr:uid="{00000000-0005-0000-0000-0000823B0000}"/>
    <cellStyle name="Header2 3 3 3 6 2 2" xfId="18325" xr:uid="{00000000-0005-0000-0000-0000833B0000}"/>
    <cellStyle name="Header2 3 3 3 6 3" xfId="18326" xr:uid="{00000000-0005-0000-0000-0000843B0000}"/>
    <cellStyle name="Header2 3 3 3 7" xfId="18327" xr:uid="{00000000-0005-0000-0000-0000853B0000}"/>
    <cellStyle name="Header2 3 3 3 7 2" xfId="18328" xr:uid="{00000000-0005-0000-0000-0000863B0000}"/>
    <cellStyle name="Header2 3 3 3 8" xfId="18329" xr:uid="{00000000-0005-0000-0000-0000873B0000}"/>
    <cellStyle name="Header2 3 3 3 8 2" xfId="18330" xr:uid="{00000000-0005-0000-0000-0000883B0000}"/>
    <cellStyle name="Header2 3 3 3 9" xfId="18331" xr:uid="{00000000-0005-0000-0000-0000893B0000}"/>
    <cellStyle name="Header2 3 3 4" xfId="18332" xr:uid="{00000000-0005-0000-0000-00008A3B0000}"/>
    <cellStyle name="Header2 3 3 4 2" xfId="18333" xr:uid="{00000000-0005-0000-0000-00008B3B0000}"/>
    <cellStyle name="Header2 3 3 4 2 2" xfId="18334" xr:uid="{00000000-0005-0000-0000-00008C3B0000}"/>
    <cellStyle name="Header2 3 3 4 2 2 2" xfId="18335" xr:uid="{00000000-0005-0000-0000-00008D3B0000}"/>
    <cellStyle name="Header2 3 3 4 2 2 2 2" xfId="18336" xr:uid="{00000000-0005-0000-0000-00008E3B0000}"/>
    <cellStyle name="Header2 3 3 4 2 2 3" xfId="18337" xr:uid="{00000000-0005-0000-0000-00008F3B0000}"/>
    <cellStyle name="Header2 3 3 4 2 3" xfId="18338" xr:uid="{00000000-0005-0000-0000-0000903B0000}"/>
    <cellStyle name="Header2 3 3 4 2 3 2" xfId="18339" xr:uid="{00000000-0005-0000-0000-0000913B0000}"/>
    <cellStyle name="Header2 3 3 4 2 4" xfId="18340" xr:uid="{00000000-0005-0000-0000-0000923B0000}"/>
    <cellStyle name="Header2 3 3 4 2 4 2" xfId="18341" xr:uid="{00000000-0005-0000-0000-0000933B0000}"/>
    <cellStyle name="Header2 3 3 4 2 5" xfId="18342" xr:uid="{00000000-0005-0000-0000-0000943B0000}"/>
    <cellStyle name="Header2 3 3 4 3" xfId="18343" xr:uid="{00000000-0005-0000-0000-0000953B0000}"/>
    <cellStyle name="Header2 3 3 4 3 2" xfId="18344" xr:uid="{00000000-0005-0000-0000-0000963B0000}"/>
    <cellStyle name="Header2 3 3 4 3 2 2" xfId="18345" xr:uid="{00000000-0005-0000-0000-0000973B0000}"/>
    <cellStyle name="Header2 3 3 4 3 3" xfId="18346" xr:uid="{00000000-0005-0000-0000-0000983B0000}"/>
    <cellStyle name="Header2 3 3 4 4" xfId="18347" xr:uid="{00000000-0005-0000-0000-0000993B0000}"/>
    <cellStyle name="Header2 3 3 4 4 2" xfId="18348" xr:uid="{00000000-0005-0000-0000-00009A3B0000}"/>
    <cellStyle name="Header2 3 3 4 5" xfId="18349" xr:uid="{00000000-0005-0000-0000-00009B3B0000}"/>
    <cellStyle name="Header2 3 3 4 5 2" xfId="18350" xr:uid="{00000000-0005-0000-0000-00009C3B0000}"/>
    <cellStyle name="Header2 3 3 4 6" xfId="18351" xr:uid="{00000000-0005-0000-0000-00009D3B0000}"/>
    <cellStyle name="Header2 3 3 5" xfId="18352" xr:uid="{00000000-0005-0000-0000-00009E3B0000}"/>
    <cellStyle name="Header2 3 3 5 2" xfId="18353" xr:uid="{00000000-0005-0000-0000-00009F3B0000}"/>
    <cellStyle name="Header2 3 3 5 2 2" xfId="18354" xr:uid="{00000000-0005-0000-0000-0000A03B0000}"/>
    <cellStyle name="Header2 3 3 5 2 2 2" xfId="18355" xr:uid="{00000000-0005-0000-0000-0000A13B0000}"/>
    <cellStyle name="Header2 3 3 5 2 3" xfId="18356" xr:uid="{00000000-0005-0000-0000-0000A23B0000}"/>
    <cellStyle name="Header2 3 3 5 3" xfId="18357" xr:uid="{00000000-0005-0000-0000-0000A33B0000}"/>
    <cellStyle name="Header2 3 3 5 3 2" xfId="18358" xr:uid="{00000000-0005-0000-0000-0000A43B0000}"/>
    <cellStyle name="Header2 3 3 5 4" xfId="18359" xr:uid="{00000000-0005-0000-0000-0000A53B0000}"/>
    <cellStyle name="Header2 3 3 5 4 2" xfId="18360" xr:uid="{00000000-0005-0000-0000-0000A63B0000}"/>
    <cellStyle name="Header2 3 3 5 5" xfId="18361" xr:uid="{00000000-0005-0000-0000-0000A73B0000}"/>
    <cellStyle name="Header2 3 3 6" xfId="18362" xr:uid="{00000000-0005-0000-0000-0000A83B0000}"/>
    <cellStyle name="Header2 3 3 6 2" xfId="18363" xr:uid="{00000000-0005-0000-0000-0000A93B0000}"/>
    <cellStyle name="Header2 3 3 6 2 2" xfId="18364" xr:uid="{00000000-0005-0000-0000-0000AA3B0000}"/>
    <cellStyle name="Header2 3 3 6 3" xfId="18365" xr:uid="{00000000-0005-0000-0000-0000AB3B0000}"/>
    <cellStyle name="Header2 3 3 7" xfId="18366" xr:uid="{00000000-0005-0000-0000-0000AC3B0000}"/>
    <cellStyle name="Header2 3 3 7 2" xfId="18367" xr:uid="{00000000-0005-0000-0000-0000AD3B0000}"/>
    <cellStyle name="Header2 3 3 8" xfId="18368" xr:uid="{00000000-0005-0000-0000-0000AE3B0000}"/>
    <cellStyle name="Header2 3 3 8 2" xfId="18369" xr:uid="{00000000-0005-0000-0000-0000AF3B0000}"/>
    <cellStyle name="Header2 3 3 9" xfId="18370" xr:uid="{00000000-0005-0000-0000-0000B03B0000}"/>
    <cellStyle name="Header2 3 3 9 2" xfId="18371" xr:uid="{00000000-0005-0000-0000-0000B13B0000}"/>
    <cellStyle name="Header2 3 4" xfId="18372" xr:uid="{00000000-0005-0000-0000-0000B23B0000}"/>
    <cellStyle name="Header2 3 4 10" xfId="18373" xr:uid="{00000000-0005-0000-0000-0000B33B0000}"/>
    <cellStyle name="Header2 3 4 10 2" xfId="18374" xr:uid="{00000000-0005-0000-0000-0000B43B0000}"/>
    <cellStyle name="Header2 3 4 11" xfId="18375" xr:uid="{00000000-0005-0000-0000-0000B53B0000}"/>
    <cellStyle name="Header2 3 4 11 2" xfId="18376" xr:uid="{00000000-0005-0000-0000-0000B63B0000}"/>
    <cellStyle name="Header2 3 4 12" xfId="18377" xr:uid="{00000000-0005-0000-0000-0000B73B0000}"/>
    <cellStyle name="Header2 3 4 2" xfId="18378" xr:uid="{00000000-0005-0000-0000-0000B83B0000}"/>
    <cellStyle name="Header2 3 4 2 10" xfId="18379" xr:uid="{00000000-0005-0000-0000-0000B93B0000}"/>
    <cellStyle name="Header2 3 4 2 10 2" xfId="18380" xr:uid="{00000000-0005-0000-0000-0000BA3B0000}"/>
    <cellStyle name="Header2 3 4 2 11" xfId="18381" xr:uid="{00000000-0005-0000-0000-0000BB3B0000}"/>
    <cellStyle name="Header2 3 4 2 2" xfId="18382" xr:uid="{00000000-0005-0000-0000-0000BC3B0000}"/>
    <cellStyle name="Header2 3 4 2 2 2" xfId="18383" xr:uid="{00000000-0005-0000-0000-0000BD3B0000}"/>
    <cellStyle name="Header2 3 4 2 2 2 2" xfId="18384" xr:uid="{00000000-0005-0000-0000-0000BE3B0000}"/>
    <cellStyle name="Header2 3 4 2 2 2 2 2" xfId="18385" xr:uid="{00000000-0005-0000-0000-0000BF3B0000}"/>
    <cellStyle name="Header2 3 4 2 2 2 2 2 2" xfId="18386" xr:uid="{00000000-0005-0000-0000-0000C03B0000}"/>
    <cellStyle name="Header2 3 4 2 2 2 2 2 2 2" xfId="18387" xr:uid="{00000000-0005-0000-0000-0000C13B0000}"/>
    <cellStyle name="Header2 3 4 2 2 2 2 2 3" xfId="18388" xr:uid="{00000000-0005-0000-0000-0000C23B0000}"/>
    <cellStyle name="Header2 3 4 2 2 2 2 3" xfId="18389" xr:uid="{00000000-0005-0000-0000-0000C33B0000}"/>
    <cellStyle name="Header2 3 4 2 2 2 2 3 2" xfId="18390" xr:uid="{00000000-0005-0000-0000-0000C43B0000}"/>
    <cellStyle name="Header2 3 4 2 2 2 2 4" xfId="18391" xr:uid="{00000000-0005-0000-0000-0000C53B0000}"/>
    <cellStyle name="Header2 3 4 2 2 2 2 4 2" xfId="18392" xr:uid="{00000000-0005-0000-0000-0000C63B0000}"/>
    <cellStyle name="Header2 3 4 2 2 2 2 5" xfId="18393" xr:uid="{00000000-0005-0000-0000-0000C73B0000}"/>
    <cellStyle name="Header2 3 4 2 2 2 3" xfId="18394" xr:uid="{00000000-0005-0000-0000-0000C83B0000}"/>
    <cellStyle name="Header2 3 4 2 2 2 3 2" xfId="18395" xr:uid="{00000000-0005-0000-0000-0000C93B0000}"/>
    <cellStyle name="Header2 3 4 2 2 2 3 2 2" xfId="18396" xr:uid="{00000000-0005-0000-0000-0000CA3B0000}"/>
    <cellStyle name="Header2 3 4 2 2 2 3 3" xfId="18397" xr:uid="{00000000-0005-0000-0000-0000CB3B0000}"/>
    <cellStyle name="Header2 3 4 2 2 2 4" xfId="18398" xr:uid="{00000000-0005-0000-0000-0000CC3B0000}"/>
    <cellStyle name="Header2 3 4 2 2 2 4 2" xfId="18399" xr:uid="{00000000-0005-0000-0000-0000CD3B0000}"/>
    <cellStyle name="Header2 3 4 2 2 2 5" xfId="18400" xr:uid="{00000000-0005-0000-0000-0000CE3B0000}"/>
    <cellStyle name="Header2 3 4 2 2 2 5 2" xfId="18401" xr:uid="{00000000-0005-0000-0000-0000CF3B0000}"/>
    <cellStyle name="Header2 3 4 2 2 2 6" xfId="18402" xr:uid="{00000000-0005-0000-0000-0000D03B0000}"/>
    <cellStyle name="Header2 3 4 2 2 3" xfId="18403" xr:uid="{00000000-0005-0000-0000-0000D13B0000}"/>
    <cellStyle name="Header2 3 4 2 2 3 2" xfId="18404" xr:uid="{00000000-0005-0000-0000-0000D23B0000}"/>
    <cellStyle name="Header2 3 4 2 2 3 2 2" xfId="18405" xr:uid="{00000000-0005-0000-0000-0000D33B0000}"/>
    <cellStyle name="Header2 3 4 2 2 3 2 2 2" xfId="18406" xr:uid="{00000000-0005-0000-0000-0000D43B0000}"/>
    <cellStyle name="Header2 3 4 2 2 3 2 2 2 2" xfId="18407" xr:uid="{00000000-0005-0000-0000-0000D53B0000}"/>
    <cellStyle name="Header2 3 4 2 2 3 2 2 3" xfId="18408" xr:uid="{00000000-0005-0000-0000-0000D63B0000}"/>
    <cellStyle name="Header2 3 4 2 2 3 2 3" xfId="18409" xr:uid="{00000000-0005-0000-0000-0000D73B0000}"/>
    <cellStyle name="Header2 3 4 2 2 3 2 3 2" xfId="18410" xr:uid="{00000000-0005-0000-0000-0000D83B0000}"/>
    <cellStyle name="Header2 3 4 2 2 3 2 4" xfId="18411" xr:uid="{00000000-0005-0000-0000-0000D93B0000}"/>
    <cellStyle name="Header2 3 4 2 2 3 2 4 2" xfId="18412" xr:uid="{00000000-0005-0000-0000-0000DA3B0000}"/>
    <cellStyle name="Header2 3 4 2 2 3 2 5" xfId="18413" xr:uid="{00000000-0005-0000-0000-0000DB3B0000}"/>
    <cellStyle name="Header2 3 4 2 2 3 3" xfId="18414" xr:uid="{00000000-0005-0000-0000-0000DC3B0000}"/>
    <cellStyle name="Header2 3 4 2 2 3 3 2" xfId="18415" xr:uid="{00000000-0005-0000-0000-0000DD3B0000}"/>
    <cellStyle name="Header2 3 4 2 2 3 3 2 2" xfId="18416" xr:uid="{00000000-0005-0000-0000-0000DE3B0000}"/>
    <cellStyle name="Header2 3 4 2 2 3 3 3" xfId="18417" xr:uid="{00000000-0005-0000-0000-0000DF3B0000}"/>
    <cellStyle name="Header2 3 4 2 2 3 4" xfId="18418" xr:uid="{00000000-0005-0000-0000-0000E03B0000}"/>
    <cellStyle name="Header2 3 4 2 2 3 4 2" xfId="18419" xr:uid="{00000000-0005-0000-0000-0000E13B0000}"/>
    <cellStyle name="Header2 3 4 2 2 3 5" xfId="18420" xr:uid="{00000000-0005-0000-0000-0000E23B0000}"/>
    <cellStyle name="Header2 3 4 2 2 3 5 2" xfId="18421" xr:uid="{00000000-0005-0000-0000-0000E33B0000}"/>
    <cellStyle name="Header2 3 4 2 2 3 6" xfId="18422" xr:uid="{00000000-0005-0000-0000-0000E43B0000}"/>
    <cellStyle name="Header2 3 4 2 2 4" xfId="18423" xr:uid="{00000000-0005-0000-0000-0000E53B0000}"/>
    <cellStyle name="Header2 3 4 2 2 4 2" xfId="18424" xr:uid="{00000000-0005-0000-0000-0000E63B0000}"/>
    <cellStyle name="Header2 3 4 2 2 4 2 2" xfId="18425" xr:uid="{00000000-0005-0000-0000-0000E73B0000}"/>
    <cellStyle name="Header2 3 4 2 2 4 2 2 2" xfId="18426" xr:uid="{00000000-0005-0000-0000-0000E83B0000}"/>
    <cellStyle name="Header2 3 4 2 2 4 2 3" xfId="18427" xr:uid="{00000000-0005-0000-0000-0000E93B0000}"/>
    <cellStyle name="Header2 3 4 2 2 4 3" xfId="18428" xr:uid="{00000000-0005-0000-0000-0000EA3B0000}"/>
    <cellStyle name="Header2 3 4 2 2 4 3 2" xfId="18429" xr:uid="{00000000-0005-0000-0000-0000EB3B0000}"/>
    <cellStyle name="Header2 3 4 2 2 4 4" xfId="18430" xr:uid="{00000000-0005-0000-0000-0000EC3B0000}"/>
    <cellStyle name="Header2 3 4 2 2 4 4 2" xfId="18431" xr:uid="{00000000-0005-0000-0000-0000ED3B0000}"/>
    <cellStyle name="Header2 3 4 2 2 4 5" xfId="18432" xr:uid="{00000000-0005-0000-0000-0000EE3B0000}"/>
    <cellStyle name="Header2 3 4 2 2 5" xfId="18433" xr:uid="{00000000-0005-0000-0000-0000EF3B0000}"/>
    <cellStyle name="Header2 3 4 2 2 5 2" xfId="18434" xr:uid="{00000000-0005-0000-0000-0000F03B0000}"/>
    <cellStyle name="Header2 3 4 2 2 5 2 2" xfId="18435" xr:uid="{00000000-0005-0000-0000-0000F13B0000}"/>
    <cellStyle name="Header2 3 4 2 2 5 2 2 2" xfId="18436" xr:uid="{00000000-0005-0000-0000-0000F23B0000}"/>
    <cellStyle name="Header2 3 4 2 2 5 2 3" xfId="18437" xr:uid="{00000000-0005-0000-0000-0000F33B0000}"/>
    <cellStyle name="Header2 3 4 2 2 5 3" xfId="18438" xr:uid="{00000000-0005-0000-0000-0000F43B0000}"/>
    <cellStyle name="Header2 3 4 2 2 5 3 2" xfId="18439" xr:uid="{00000000-0005-0000-0000-0000F53B0000}"/>
    <cellStyle name="Header2 3 4 2 2 5 4" xfId="18440" xr:uid="{00000000-0005-0000-0000-0000F63B0000}"/>
    <cellStyle name="Header2 3 4 2 2 5 4 2" xfId="18441" xr:uid="{00000000-0005-0000-0000-0000F73B0000}"/>
    <cellStyle name="Header2 3 4 2 2 5 5" xfId="18442" xr:uid="{00000000-0005-0000-0000-0000F83B0000}"/>
    <cellStyle name="Header2 3 4 2 2 6" xfId="18443" xr:uid="{00000000-0005-0000-0000-0000F93B0000}"/>
    <cellStyle name="Header2 3 4 2 2 6 2" xfId="18444" xr:uid="{00000000-0005-0000-0000-0000FA3B0000}"/>
    <cellStyle name="Header2 3 4 2 2 6 2 2" xfId="18445" xr:uid="{00000000-0005-0000-0000-0000FB3B0000}"/>
    <cellStyle name="Header2 3 4 2 2 6 3" xfId="18446" xr:uid="{00000000-0005-0000-0000-0000FC3B0000}"/>
    <cellStyle name="Header2 3 4 2 2 7" xfId="18447" xr:uid="{00000000-0005-0000-0000-0000FD3B0000}"/>
    <cellStyle name="Header2 3 4 2 2 7 2" xfId="18448" xr:uid="{00000000-0005-0000-0000-0000FE3B0000}"/>
    <cellStyle name="Header2 3 4 2 2 8" xfId="18449" xr:uid="{00000000-0005-0000-0000-0000FF3B0000}"/>
    <cellStyle name="Header2 3 4 2 2 8 2" xfId="18450" xr:uid="{00000000-0005-0000-0000-0000003C0000}"/>
    <cellStyle name="Header2 3 4 2 2 9" xfId="18451" xr:uid="{00000000-0005-0000-0000-0000013C0000}"/>
    <cellStyle name="Header2 3 4 2 3" xfId="18452" xr:uid="{00000000-0005-0000-0000-0000023C0000}"/>
    <cellStyle name="Header2 3 4 2 3 2" xfId="18453" xr:uid="{00000000-0005-0000-0000-0000033C0000}"/>
    <cellStyle name="Header2 3 4 2 3 2 2" xfId="18454" xr:uid="{00000000-0005-0000-0000-0000043C0000}"/>
    <cellStyle name="Header2 3 4 2 3 2 2 2" xfId="18455" xr:uid="{00000000-0005-0000-0000-0000053C0000}"/>
    <cellStyle name="Header2 3 4 2 3 2 2 2 2" xfId="18456" xr:uid="{00000000-0005-0000-0000-0000063C0000}"/>
    <cellStyle name="Header2 3 4 2 3 2 2 3" xfId="18457" xr:uid="{00000000-0005-0000-0000-0000073C0000}"/>
    <cellStyle name="Header2 3 4 2 3 2 3" xfId="18458" xr:uid="{00000000-0005-0000-0000-0000083C0000}"/>
    <cellStyle name="Header2 3 4 2 3 2 3 2" xfId="18459" xr:uid="{00000000-0005-0000-0000-0000093C0000}"/>
    <cellStyle name="Header2 3 4 2 3 2 4" xfId="18460" xr:uid="{00000000-0005-0000-0000-00000A3C0000}"/>
    <cellStyle name="Header2 3 4 2 3 2 4 2" xfId="18461" xr:uid="{00000000-0005-0000-0000-00000B3C0000}"/>
    <cellStyle name="Header2 3 4 2 3 2 5" xfId="18462" xr:uid="{00000000-0005-0000-0000-00000C3C0000}"/>
    <cellStyle name="Header2 3 4 2 3 3" xfId="18463" xr:uid="{00000000-0005-0000-0000-00000D3C0000}"/>
    <cellStyle name="Header2 3 4 2 3 3 2" xfId="18464" xr:uid="{00000000-0005-0000-0000-00000E3C0000}"/>
    <cellStyle name="Header2 3 4 2 3 3 2 2" xfId="18465" xr:uid="{00000000-0005-0000-0000-00000F3C0000}"/>
    <cellStyle name="Header2 3 4 2 3 3 3" xfId="18466" xr:uid="{00000000-0005-0000-0000-0000103C0000}"/>
    <cellStyle name="Header2 3 4 2 3 4" xfId="18467" xr:uid="{00000000-0005-0000-0000-0000113C0000}"/>
    <cellStyle name="Header2 3 4 2 3 4 2" xfId="18468" xr:uid="{00000000-0005-0000-0000-0000123C0000}"/>
    <cellStyle name="Header2 3 4 2 3 5" xfId="18469" xr:uid="{00000000-0005-0000-0000-0000133C0000}"/>
    <cellStyle name="Header2 3 4 2 3 5 2" xfId="18470" xr:uid="{00000000-0005-0000-0000-0000143C0000}"/>
    <cellStyle name="Header2 3 4 2 3 6" xfId="18471" xr:uid="{00000000-0005-0000-0000-0000153C0000}"/>
    <cellStyle name="Header2 3 4 2 4" xfId="18472" xr:uid="{00000000-0005-0000-0000-0000163C0000}"/>
    <cellStyle name="Header2 3 4 2 4 2" xfId="18473" xr:uid="{00000000-0005-0000-0000-0000173C0000}"/>
    <cellStyle name="Header2 3 4 2 4 2 2" xfId="18474" xr:uid="{00000000-0005-0000-0000-0000183C0000}"/>
    <cellStyle name="Header2 3 4 2 4 2 2 2" xfId="18475" xr:uid="{00000000-0005-0000-0000-0000193C0000}"/>
    <cellStyle name="Header2 3 4 2 4 2 3" xfId="18476" xr:uid="{00000000-0005-0000-0000-00001A3C0000}"/>
    <cellStyle name="Header2 3 4 2 4 3" xfId="18477" xr:uid="{00000000-0005-0000-0000-00001B3C0000}"/>
    <cellStyle name="Header2 3 4 2 4 3 2" xfId="18478" xr:uid="{00000000-0005-0000-0000-00001C3C0000}"/>
    <cellStyle name="Header2 3 4 2 4 4" xfId="18479" xr:uid="{00000000-0005-0000-0000-00001D3C0000}"/>
    <cellStyle name="Header2 3 4 2 4 4 2" xfId="18480" xr:uid="{00000000-0005-0000-0000-00001E3C0000}"/>
    <cellStyle name="Header2 3 4 2 4 5" xfId="18481" xr:uid="{00000000-0005-0000-0000-00001F3C0000}"/>
    <cellStyle name="Header2 3 4 2 5" xfId="18482" xr:uid="{00000000-0005-0000-0000-0000203C0000}"/>
    <cellStyle name="Header2 3 4 2 5 2" xfId="18483" xr:uid="{00000000-0005-0000-0000-0000213C0000}"/>
    <cellStyle name="Header2 3 4 2 5 2 2" xfId="18484" xr:uid="{00000000-0005-0000-0000-0000223C0000}"/>
    <cellStyle name="Header2 3 4 2 5 3" xfId="18485" xr:uid="{00000000-0005-0000-0000-0000233C0000}"/>
    <cellStyle name="Header2 3 4 2 6" xfId="18486" xr:uid="{00000000-0005-0000-0000-0000243C0000}"/>
    <cellStyle name="Header2 3 4 2 6 2" xfId="18487" xr:uid="{00000000-0005-0000-0000-0000253C0000}"/>
    <cellStyle name="Header2 3 4 2 7" xfId="18488" xr:uid="{00000000-0005-0000-0000-0000263C0000}"/>
    <cellStyle name="Header2 3 4 2 7 2" xfId="18489" xr:uid="{00000000-0005-0000-0000-0000273C0000}"/>
    <cellStyle name="Header2 3 4 2 8" xfId="18490" xr:uid="{00000000-0005-0000-0000-0000283C0000}"/>
    <cellStyle name="Header2 3 4 2 8 2" xfId="18491" xr:uid="{00000000-0005-0000-0000-0000293C0000}"/>
    <cellStyle name="Header2 3 4 2 9" xfId="18492" xr:uid="{00000000-0005-0000-0000-00002A3C0000}"/>
    <cellStyle name="Header2 3 4 2 9 2" xfId="18493" xr:uid="{00000000-0005-0000-0000-00002B3C0000}"/>
    <cellStyle name="Header2 3 4 3" xfId="18494" xr:uid="{00000000-0005-0000-0000-00002C3C0000}"/>
    <cellStyle name="Header2 3 4 3 2" xfId="18495" xr:uid="{00000000-0005-0000-0000-00002D3C0000}"/>
    <cellStyle name="Header2 3 4 3 2 2" xfId="18496" xr:uid="{00000000-0005-0000-0000-00002E3C0000}"/>
    <cellStyle name="Header2 3 4 3 2 2 2" xfId="18497" xr:uid="{00000000-0005-0000-0000-00002F3C0000}"/>
    <cellStyle name="Header2 3 4 3 2 2 2 2" xfId="18498" xr:uid="{00000000-0005-0000-0000-0000303C0000}"/>
    <cellStyle name="Header2 3 4 3 2 2 2 2 2" xfId="18499" xr:uid="{00000000-0005-0000-0000-0000313C0000}"/>
    <cellStyle name="Header2 3 4 3 2 2 2 3" xfId="18500" xr:uid="{00000000-0005-0000-0000-0000323C0000}"/>
    <cellStyle name="Header2 3 4 3 2 2 3" xfId="18501" xr:uid="{00000000-0005-0000-0000-0000333C0000}"/>
    <cellStyle name="Header2 3 4 3 2 2 3 2" xfId="18502" xr:uid="{00000000-0005-0000-0000-0000343C0000}"/>
    <cellStyle name="Header2 3 4 3 2 2 4" xfId="18503" xr:uid="{00000000-0005-0000-0000-0000353C0000}"/>
    <cellStyle name="Header2 3 4 3 2 2 4 2" xfId="18504" xr:uid="{00000000-0005-0000-0000-0000363C0000}"/>
    <cellStyle name="Header2 3 4 3 2 2 5" xfId="18505" xr:uid="{00000000-0005-0000-0000-0000373C0000}"/>
    <cellStyle name="Header2 3 4 3 2 3" xfId="18506" xr:uid="{00000000-0005-0000-0000-0000383C0000}"/>
    <cellStyle name="Header2 3 4 3 2 3 2" xfId="18507" xr:uid="{00000000-0005-0000-0000-0000393C0000}"/>
    <cellStyle name="Header2 3 4 3 2 3 2 2" xfId="18508" xr:uid="{00000000-0005-0000-0000-00003A3C0000}"/>
    <cellStyle name="Header2 3 4 3 2 3 3" xfId="18509" xr:uid="{00000000-0005-0000-0000-00003B3C0000}"/>
    <cellStyle name="Header2 3 4 3 2 4" xfId="18510" xr:uid="{00000000-0005-0000-0000-00003C3C0000}"/>
    <cellStyle name="Header2 3 4 3 2 4 2" xfId="18511" xr:uid="{00000000-0005-0000-0000-00003D3C0000}"/>
    <cellStyle name="Header2 3 4 3 2 5" xfId="18512" xr:uid="{00000000-0005-0000-0000-00003E3C0000}"/>
    <cellStyle name="Header2 3 4 3 2 5 2" xfId="18513" xr:uid="{00000000-0005-0000-0000-00003F3C0000}"/>
    <cellStyle name="Header2 3 4 3 2 6" xfId="18514" xr:uid="{00000000-0005-0000-0000-0000403C0000}"/>
    <cellStyle name="Header2 3 4 3 3" xfId="18515" xr:uid="{00000000-0005-0000-0000-0000413C0000}"/>
    <cellStyle name="Header2 3 4 3 3 2" xfId="18516" xr:uid="{00000000-0005-0000-0000-0000423C0000}"/>
    <cellStyle name="Header2 3 4 3 3 2 2" xfId="18517" xr:uid="{00000000-0005-0000-0000-0000433C0000}"/>
    <cellStyle name="Header2 3 4 3 3 2 2 2" xfId="18518" xr:uid="{00000000-0005-0000-0000-0000443C0000}"/>
    <cellStyle name="Header2 3 4 3 3 2 2 2 2" xfId="18519" xr:uid="{00000000-0005-0000-0000-0000453C0000}"/>
    <cellStyle name="Header2 3 4 3 3 2 2 3" xfId="18520" xr:uid="{00000000-0005-0000-0000-0000463C0000}"/>
    <cellStyle name="Header2 3 4 3 3 2 3" xfId="18521" xr:uid="{00000000-0005-0000-0000-0000473C0000}"/>
    <cellStyle name="Header2 3 4 3 3 2 3 2" xfId="18522" xr:uid="{00000000-0005-0000-0000-0000483C0000}"/>
    <cellStyle name="Header2 3 4 3 3 2 4" xfId="18523" xr:uid="{00000000-0005-0000-0000-0000493C0000}"/>
    <cellStyle name="Header2 3 4 3 3 2 4 2" xfId="18524" xr:uid="{00000000-0005-0000-0000-00004A3C0000}"/>
    <cellStyle name="Header2 3 4 3 3 2 5" xfId="18525" xr:uid="{00000000-0005-0000-0000-00004B3C0000}"/>
    <cellStyle name="Header2 3 4 3 3 3" xfId="18526" xr:uid="{00000000-0005-0000-0000-00004C3C0000}"/>
    <cellStyle name="Header2 3 4 3 3 3 2" xfId="18527" xr:uid="{00000000-0005-0000-0000-00004D3C0000}"/>
    <cellStyle name="Header2 3 4 3 3 3 2 2" xfId="18528" xr:uid="{00000000-0005-0000-0000-00004E3C0000}"/>
    <cellStyle name="Header2 3 4 3 3 3 3" xfId="18529" xr:uid="{00000000-0005-0000-0000-00004F3C0000}"/>
    <cellStyle name="Header2 3 4 3 3 4" xfId="18530" xr:uid="{00000000-0005-0000-0000-0000503C0000}"/>
    <cellStyle name="Header2 3 4 3 3 4 2" xfId="18531" xr:uid="{00000000-0005-0000-0000-0000513C0000}"/>
    <cellStyle name="Header2 3 4 3 3 5" xfId="18532" xr:uid="{00000000-0005-0000-0000-0000523C0000}"/>
    <cellStyle name="Header2 3 4 3 3 5 2" xfId="18533" xr:uid="{00000000-0005-0000-0000-0000533C0000}"/>
    <cellStyle name="Header2 3 4 3 3 6" xfId="18534" xr:uid="{00000000-0005-0000-0000-0000543C0000}"/>
    <cellStyle name="Header2 3 4 3 4" xfId="18535" xr:uid="{00000000-0005-0000-0000-0000553C0000}"/>
    <cellStyle name="Header2 3 4 3 4 2" xfId="18536" xr:uid="{00000000-0005-0000-0000-0000563C0000}"/>
    <cellStyle name="Header2 3 4 3 4 2 2" xfId="18537" xr:uid="{00000000-0005-0000-0000-0000573C0000}"/>
    <cellStyle name="Header2 3 4 3 4 2 2 2" xfId="18538" xr:uid="{00000000-0005-0000-0000-0000583C0000}"/>
    <cellStyle name="Header2 3 4 3 4 2 3" xfId="18539" xr:uid="{00000000-0005-0000-0000-0000593C0000}"/>
    <cellStyle name="Header2 3 4 3 4 3" xfId="18540" xr:uid="{00000000-0005-0000-0000-00005A3C0000}"/>
    <cellStyle name="Header2 3 4 3 4 3 2" xfId="18541" xr:uid="{00000000-0005-0000-0000-00005B3C0000}"/>
    <cellStyle name="Header2 3 4 3 4 4" xfId="18542" xr:uid="{00000000-0005-0000-0000-00005C3C0000}"/>
    <cellStyle name="Header2 3 4 3 4 4 2" xfId="18543" xr:uid="{00000000-0005-0000-0000-00005D3C0000}"/>
    <cellStyle name="Header2 3 4 3 4 5" xfId="18544" xr:uid="{00000000-0005-0000-0000-00005E3C0000}"/>
    <cellStyle name="Header2 3 4 3 5" xfId="18545" xr:uid="{00000000-0005-0000-0000-00005F3C0000}"/>
    <cellStyle name="Header2 3 4 3 5 2" xfId="18546" xr:uid="{00000000-0005-0000-0000-0000603C0000}"/>
    <cellStyle name="Header2 3 4 3 5 2 2" xfId="18547" xr:uid="{00000000-0005-0000-0000-0000613C0000}"/>
    <cellStyle name="Header2 3 4 3 5 2 2 2" xfId="18548" xr:uid="{00000000-0005-0000-0000-0000623C0000}"/>
    <cellStyle name="Header2 3 4 3 5 2 3" xfId="18549" xr:uid="{00000000-0005-0000-0000-0000633C0000}"/>
    <cellStyle name="Header2 3 4 3 5 3" xfId="18550" xr:uid="{00000000-0005-0000-0000-0000643C0000}"/>
    <cellStyle name="Header2 3 4 3 5 3 2" xfId="18551" xr:uid="{00000000-0005-0000-0000-0000653C0000}"/>
    <cellStyle name="Header2 3 4 3 5 4" xfId="18552" xr:uid="{00000000-0005-0000-0000-0000663C0000}"/>
    <cellStyle name="Header2 3 4 3 5 4 2" xfId="18553" xr:uid="{00000000-0005-0000-0000-0000673C0000}"/>
    <cellStyle name="Header2 3 4 3 5 5" xfId="18554" xr:uid="{00000000-0005-0000-0000-0000683C0000}"/>
    <cellStyle name="Header2 3 4 3 6" xfId="18555" xr:uid="{00000000-0005-0000-0000-0000693C0000}"/>
    <cellStyle name="Header2 3 4 3 6 2" xfId="18556" xr:uid="{00000000-0005-0000-0000-00006A3C0000}"/>
    <cellStyle name="Header2 3 4 3 6 2 2" xfId="18557" xr:uid="{00000000-0005-0000-0000-00006B3C0000}"/>
    <cellStyle name="Header2 3 4 3 6 3" xfId="18558" xr:uid="{00000000-0005-0000-0000-00006C3C0000}"/>
    <cellStyle name="Header2 3 4 3 7" xfId="18559" xr:uid="{00000000-0005-0000-0000-00006D3C0000}"/>
    <cellStyle name="Header2 3 4 3 7 2" xfId="18560" xr:uid="{00000000-0005-0000-0000-00006E3C0000}"/>
    <cellStyle name="Header2 3 4 3 8" xfId="18561" xr:uid="{00000000-0005-0000-0000-00006F3C0000}"/>
    <cellStyle name="Header2 3 4 3 8 2" xfId="18562" xr:uid="{00000000-0005-0000-0000-0000703C0000}"/>
    <cellStyle name="Header2 3 4 3 9" xfId="18563" xr:uid="{00000000-0005-0000-0000-0000713C0000}"/>
    <cellStyle name="Header2 3 4 4" xfId="18564" xr:uid="{00000000-0005-0000-0000-0000723C0000}"/>
    <cellStyle name="Header2 3 4 4 2" xfId="18565" xr:uid="{00000000-0005-0000-0000-0000733C0000}"/>
    <cellStyle name="Header2 3 4 4 2 2" xfId="18566" xr:uid="{00000000-0005-0000-0000-0000743C0000}"/>
    <cellStyle name="Header2 3 4 4 2 2 2" xfId="18567" xr:uid="{00000000-0005-0000-0000-0000753C0000}"/>
    <cellStyle name="Header2 3 4 4 2 2 2 2" xfId="18568" xr:uid="{00000000-0005-0000-0000-0000763C0000}"/>
    <cellStyle name="Header2 3 4 4 2 2 3" xfId="18569" xr:uid="{00000000-0005-0000-0000-0000773C0000}"/>
    <cellStyle name="Header2 3 4 4 2 3" xfId="18570" xr:uid="{00000000-0005-0000-0000-0000783C0000}"/>
    <cellStyle name="Header2 3 4 4 2 3 2" xfId="18571" xr:uid="{00000000-0005-0000-0000-0000793C0000}"/>
    <cellStyle name="Header2 3 4 4 2 4" xfId="18572" xr:uid="{00000000-0005-0000-0000-00007A3C0000}"/>
    <cellStyle name="Header2 3 4 4 2 4 2" xfId="18573" xr:uid="{00000000-0005-0000-0000-00007B3C0000}"/>
    <cellStyle name="Header2 3 4 4 2 5" xfId="18574" xr:uid="{00000000-0005-0000-0000-00007C3C0000}"/>
    <cellStyle name="Header2 3 4 4 3" xfId="18575" xr:uid="{00000000-0005-0000-0000-00007D3C0000}"/>
    <cellStyle name="Header2 3 4 4 3 2" xfId="18576" xr:uid="{00000000-0005-0000-0000-00007E3C0000}"/>
    <cellStyle name="Header2 3 4 4 3 2 2" xfId="18577" xr:uid="{00000000-0005-0000-0000-00007F3C0000}"/>
    <cellStyle name="Header2 3 4 4 3 3" xfId="18578" xr:uid="{00000000-0005-0000-0000-0000803C0000}"/>
    <cellStyle name="Header2 3 4 4 4" xfId="18579" xr:uid="{00000000-0005-0000-0000-0000813C0000}"/>
    <cellStyle name="Header2 3 4 4 4 2" xfId="18580" xr:uid="{00000000-0005-0000-0000-0000823C0000}"/>
    <cellStyle name="Header2 3 4 4 5" xfId="18581" xr:uid="{00000000-0005-0000-0000-0000833C0000}"/>
    <cellStyle name="Header2 3 4 4 5 2" xfId="18582" xr:uid="{00000000-0005-0000-0000-0000843C0000}"/>
    <cellStyle name="Header2 3 4 4 6" xfId="18583" xr:uid="{00000000-0005-0000-0000-0000853C0000}"/>
    <cellStyle name="Header2 3 4 5" xfId="18584" xr:uid="{00000000-0005-0000-0000-0000863C0000}"/>
    <cellStyle name="Header2 3 4 5 2" xfId="18585" xr:uid="{00000000-0005-0000-0000-0000873C0000}"/>
    <cellStyle name="Header2 3 4 5 2 2" xfId="18586" xr:uid="{00000000-0005-0000-0000-0000883C0000}"/>
    <cellStyle name="Header2 3 4 5 2 2 2" xfId="18587" xr:uid="{00000000-0005-0000-0000-0000893C0000}"/>
    <cellStyle name="Header2 3 4 5 2 3" xfId="18588" xr:uid="{00000000-0005-0000-0000-00008A3C0000}"/>
    <cellStyle name="Header2 3 4 5 3" xfId="18589" xr:uid="{00000000-0005-0000-0000-00008B3C0000}"/>
    <cellStyle name="Header2 3 4 5 3 2" xfId="18590" xr:uid="{00000000-0005-0000-0000-00008C3C0000}"/>
    <cellStyle name="Header2 3 4 5 4" xfId="18591" xr:uid="{00000000-0005-0000-0000-00008D3C0000}"/>
    <cellStyle name="Header2 3 4 5 4 2" xfId="18592" xr:uid="{00000000-0005-0000-0000-00008E3C0000}"/>
    <cellStyle name="Header2 3 4 5 5" xfId="18593" xr:uid="{00000000-0005-0000-0000-00008F3C0000}"/>
    <cellStyle name="Header2 3 4 6" xfId="18594" xr:uid="{00000000-0005-0000-0000-0000903C0000}"/>
    <cellStyle name="Header2 3 4 6 2" xfId="18595" xr:uid="{00000000-0005-0000-0000-0000913C0000}"/>
    <cellStyle name="Header2 3 4 6 2 2" xfId="18596" xr:uid="{00000000-0005-0000-0000-0000923C0000}"/>
    <cellStyle name="Header2 3 4 6 3" xfId="18597" xr:uid="{00000000-0005-0000-0000-0000933C0000}"/>
    <cellStyle name="Header2 3 4 7" xfId="18598" xr:uid="{00000000-0005-0000-0000-0000943C0000}"/>
    <cellStyle name="Header2 3 4 7 2" xfId="18599" xr:uid="{00000000-0005-0000-0000-0000953C0000}"/>
    <cellStyle name="Header2 3 4 8" xfId="18600" xr:uid="{00000000-0005-0000-0000-0000963C0000}"/>
    <cellStyle name="Header2 3 4 8 2" xfId="18601" xr:uid="{00000000-0005-0000-0000-0000973C0000}"/>
    <cellStyle name="Header2 3 4 9" xfId="18602" xr:uid="{00000000-0005-0000-0000-0000983C0000}"/>
    <cellStyle name="Header2 3 4 9 2" xfId="18603" xr:uid="{00000000-0005-0000-0000-0000993C0000}"/>
    <cellStyle name="Header2 3 5" xfId="18604" xr:uid="{00000000-0005-0000-0000-00009A3C0000}"/>
    <cellStyle name="Header2 3 5 10" xfId="18605" xr:uid="{00000000-0005-0000-0000-00009B3C0000}"/>
    <cellStyle name="Header2 3 5 10 2" xfId="18606" xr:uid="{00000000-0005-0000-0000-00009C3C0000}"/>
    <cellStyle name="Header2 3 5 11" xfId="18607" xr:uid="{00000000-0005-0000-0000-00009D3C0000}"/>
    <cellStyle name="Header2 3 5 2" xfId="18608" xr:uid="{00000000-0005-0000-0000-00009E3C0000}"/>
    <cellStyle name="Header2 3 5 2 10" xfId="18609" xr:uid="{00000000-0005-0000-0000-00009F3C0000}"/>
    <cellStyle name="Header2 3 5 2 10 2" xfId="18610" xr:uid="{00000000-0005-0000-0000-0000A03C0000}"/>
    <cellStyle name="Header2 3 5 2 11" xfId="18611" xr:uid="{00000000-0005-0000-0000-0000A13C0000}"/>
    <cellStyle name="Header2 3 5 2 2" xfId="18612" xr:uid="{00000000-0005-0000-0000-0000A23C0000}"/>
    <cellStyle name="Header2 3 5 2 2 2" xfId="18613" xr:uid="{00000000-0005-0000-0000-0000A33C0000}"/>
    <cellStyle name="Header2 3 5 2 2 2 2" xfId="18614" xr:uid="{00000000-0005-0000-0000-0000A43C0000}"/>
    <cellStyle name="Header2 3 5 2 2 2 2 2" xfId="18615" xr:uid="{00000000-0005-0000-0000-0000A53C0000}"/>
    <cellStyle name="Header2 3 5 2 2 2 2 2 2" xfId="18616" xr:uid="{00000000-0005-0000-0000-0000A63C0000}"/>
    <cellStyle name="Header2 3 5 2 2 2 2 2 2 2" xfId="18617" xr:uid="{00000000-0005-0000-0000-0000A73C0000}"/>
    <cellStyle name="Header2 3 5 2 2 2 2 2 3" xfId="18618" xr:uid="{00000000-0005-0000-0000-0000A83C0000}"/>
    <cellStyle name="Header2 3 5 2 2 2 2 3" xfId="18619" xr:uid="{00000000-0005-0000-0000-0000A93C0000}"/>
    <cellStyle name="Header2 3 5 2 2 2 2 3 2" xfId="18620" xr:uid="{00000000-0005-0000-0000-0000AA3C0000}"/>
    <cellStyle name="Header2 3 5 2 2 2 2 4" xfId="18621" xr:uid="{00000000-0005-0000-0000-0000AB3C0000}"/>
    <cellStyle name="Header2 3 5 2 2 2 2 4 2" xfId="18622" xr:uid="{00000000-0005-0000-0000-0000AC3C0000}"/>
    <cellStyle name="Header2 3 5 2 2 2 2 5" xfId="18623" xr:uid="{00000000-0005-0000-0000-0000AD3C0000}"/>
    <cellStyle name="Header2 3 5 2 2 2 3" xfId="18624" xr:uid="{00000000-0005-0000-0000-0000AE3C0000}"/>
    <cellStyle name="Header2 3 5 2 2 2 3 2" xfId="18625" xr:uid="{00000000-0005-0000-0000-0000AF3C0000}"/>
    <cellStyle name="Header2 3 5 2 2 2 3 2 2" xfId="18626" xr:uid="{00000000-0005-0000-0000-0000B03C0000}"/>
    <cellStyle name="Header2 3 5 2 2 2 3 3" xfId="18627" xr:uid="{00000000-0005-0000-0000-0000B13C0000}"/>
    <cellStyle name="Header2 3 5 2 2 2 4" xfId="18628" xr:uid="{00000000-0005-0000-0000-0000B23C0000}"/>
    <cellStyle name="Header2 3 5 2 2 2 4 2" xfId="18629" xr:uid="{00000000-0005-0000-0000-0000B33C0000}"/>
    <cellStyle name="Header2 3 5 2 2 2 5" xfId="18630" xr:uid="{00000000-0005-0000-0000-0000B43C0000}"/>
    <cellStyle name="Header2 3 5 2 2 2 5 2" xfId="18631" xr:uid="{00000000-0005-0000-0000-0000B53C0000}"/>
    <cellStyle name="Header2 3 5 2 2 2 6" xfId="18632" xr:uid="{00000000-0005-0000-0000-0000B63C0000}"/>
    <cellStyle name="Header2 3 5 2 2 3" xfId="18633" xr:uid="{00000000-0005-0000-0000-0000B73C0000}"/>
    <cellStyle name="Header2 3 5 2 2 3 2" xfId="18634" xr:uid="{00000000-0005-0000-0000-0000B83C0000}"/>
    <cellStyle name="Header2 3 5 2 2 3 2 2" xfId="18635" xr:uid="{00000000-0005-0000-0000-0000B93C0000}"/>
    <cellStyle name="Header2 3 5 2 2 3 2 2 2" xfId="18636" xr:uid="{00000000-0005-0000-0000-0000BA3C0000}"/>
    <cellStyle name="Header2 3 5 2 2 3 2 2 2 2" xfId="18637" xr:uid="{00000000-0005-0000-0000-0000BB3C0000}"/>
    <cellStyle name="Header2 3 5 2 2 3 2 2 3" xfId="18638" xr:uid="{00000000-0005-0000-0000-0000BC3C0000}"/>
    <cellStyle name="Header2 3 5 2 2 3 2 3" xfId="18639" xr:uid="{00000000-0005-0000-0000-0000BD3C0000}"/>
    <cellStyle name="Header2 3 5 2 2 3 2 3 2" xfId="18640" xr:uid="{00000000-0005-0000-0000-0000BE3C0000}"/>
    <cellStyle name="Header2 3 5 2 2 3 2 4" xfId="18641" xr:uid="{00000000-0005-0000-0000-0000BF3C0000}"/>
    <cellStyle name="Header2 3 5 2 2 3 2 4 2" xfId="18642" xr:uid="{00000000-0005-0000-0000-0000C03C0000}"/>
    <cellStyle name="Header2 3 5 2 2 3 2 5" xfId="18643" xr:uid="{00000000-0005-0000-0000-0000C13C0000}"/>
    <cellStyle name="Header2 3 5 2 2 3 3" xfId="18644" xr:uid="{00000000-0005-0000-0000-0000C23C0000}"/>
    <cellStyle name="Header2 3 5 2 2 3 3 2" xfId="18645" xr:uid="{00000000-0005-0000-0000-0000C33C0000}"/>
    <cellStyle name="Header2 3 5 2 2 3 3 2 2" xfId="18646" xr:uid="{00000000-0005-0000-0000-0000C43C0000}"/>
    <cellStyle name="Header2 3 5 2 2 3 3 3" xfId="18647" xr:uid="{00000000-0005-0000-0000-0000C53C0000}"/>
    <cellStyle name="Header2 3 5 2 2 3 4" xfId="18648" xr:uid="{00000000-0005-0000-0000-0000C63C0000}"/>
    <cellStyle name="Header2 3 5 2 2 3 4 2" xfId="18649" xr:uid="{00000000-0005-0000-0000-0000C73C0000}"/>
    <cellStyle name="Header2 3 5 2 2 3 5" xfId="18650" xr:uid="{00000000-0005-0000-0000-0000C83C0000}"/>
    <cellStyle name="Header2 3 5 2 2 3 5 2" xfId="18651" xr:uid="{00000000-0005-0000-0000-0000C93C0000}"/>
    <cellStyle name="Header2 3 5 2 2 3 6" xfId="18652" xr:uid="{00000000-0005-0000-0000-0000CA3C0000}"/>
    <cellStyle name="Header2 3 5 2 2 4" xfId="18653" xr:uid="{00000000-0005-0000-0000-0000CB3C0000}"/>
    <cellStyle name="Header2 3 5 2 2 4 2" xfId="18654" xr:uid="{00000000-0005-0000-0000-0000CC3C0000}"/>
    <cellStyle name="Header2 3 5 2 2 4 2 2" xfId="18655" xr:uid="{00000000-0005-0000-0000-0000CD3C0000}"/>
    <cellStyle name="Header2 3 5 2 2 4 2 2 2" xfId="18656" xr:uid="{00000000-0005-0000-0000-0000CE3C0000}"/>
    <cellStyle name="Header2 3 5 2 2 4 2 3" xfId="18657" xr:uid="{00000000-0005-0000-0000-0000CF3C0000}"/>
    <cellStyle name="Header2 3 5 2 2 4 3" xfId="18658" xr:uid="{00000000-0005-0000-0000-0000D03C0000}"/>
    <cellStyle name="Header2 3 5 2 2 4 3 2" xfId="18659" xr:uid="{00000000-0005-0000-0000-0000D13C0000}"/>
    <cellStyle name="Header2 3 5 2 2 4 4" xfId="18660" xr:uid="{00000000-0005-0000-0000-0000D23C0000}"/>
    <cellStyle name="Header2 3 5 2 2 4 4 2" xfId="18661" xr:uid="{00000000-0005-0000-0000-0000D33C0000}"/>
    <cellStyle name="Header2 3 5 2 2 4 5" xfId="18662" xr:uid="{00000000-0005-0000-0000-0000D43C0000}"/>
    <cellStyle name="Header2 3 5 2 2 5" xfId="18663" xr:uid="{00000000-0005-0000-0000-0000D53C0000}"/>
    <cellStyle name="Header2 3 5 2 2 5 2" xfId="18664" xr:uid="{00000000-0005-0000-0000-0000D63C0000}"/>
    <cellStyle name="Header2 3 5 2 2 5 2 2" xfId="18665" xr:uid="{00000000-0005-0000-0000-0000D73C0000}"/>
    <cellStyle name="Header2 3 5 2 2 5 2 2 2" xfId="18666" xr:uid="{00000000-0005-0000-0000-0000D83C0000}"/>
    <cellStyle name="Header2 3 5 2 2 5 2 3" xfId="18667" xr:uid="{00000000-0005-0000-0000-0000D93C0000}"/>
    <cellStyle name="Header2 3 5 2 2 5 3" xfId="18668" xr:uid="{00000000-0005-0000-0000-0000DA3C0000}"/>
    <cellStyle name="Header2 3 5 2 2 5 3 2" xfId="18669" xr:uid="{00000000-0005-0000-0000-0000DB3C0000}"/>
    <cellStyle name="Header2 3 5 2 2 5 4" xfId="18670" xr:uid="{00000000-0005-0000-0000-0000DC3C0000}"/>
    <cellStyle name="Header2 3 5 2 2 5 4 2" xfId="18671" xr:uid="{00000000-0005-0000-0000-0000DD3C0000}"/>
    <cellStyle name="Header2 3 5 2 2 5 5" xfId="18672" xr:uid="{00000000-0005-0000-0000-0000DE3C0000}"/>
    <cellStyle name="Header2 3 5 2 2 6" xfId="18673" xr:uid="{00000000-0005-0000-0000-0000DF3C0000}"/>
    <cellStyle name="Header2 3 5 2 2 6 2" xfId="18674" xr:uid="{00000000-0005-0000-0000-0000E03C0000}"/>
    <cellStyle name="Header2 3 5 2 2 6 2 2" xfId="18675" xr:uid="{00000000-0005-0000-0000-0000E13C0000}"/>
    <cellStyle name="Header2 3 5 2 2 6 3" xfId="18676" xr:uid="{00000000-0005-0000-0000-0000E23C0000}"/>
    <cellStyle name="Header2 3 5 2 2 7" xfId="18677" xr:uid="{00000000-0005-0000-0000-0000E33C0000}"/>
    <cellStyle name="Header2 3 5 2 2 7 2" xfId="18678" xr:uid="{00000000-0005-0000-0000-0000E43C0000}"/>
    <cellStyle name="Header2 3 5 2 2 8" xfId="18679" xr:uid="{00000000-0005-0000-0000-0000E53C0000}"/>
    <cellStyle name="Header2 3 5 2 2 8 2" xfId="18680" xr:uid="{00000000-0005-0000-0000-0000E63C0000}"/>
    <cellStyle name="Header2 3 5 2 2 9" xfId="18681" xr:uid="{00000000-0005-0000-0000-0000E73C0000}"/>
    <cellStyle name="Header2 3 5 2 3" xfId="18682" xr:uid="{00000000-0005-0000-0000-0000E83C0000}"/>
    <cellStyle name="Header2 3 5 2 3 2" xfId="18683" xr:uid="{00000000-0005-0000-0000-0000E93C0000}"/>
    <cellStyle name="Header2 3 5 2 3 2 2" xfId="18684" xr:uid="{00000000-0005-0000-0000-0000EA3C0000}"/>
    <cellStyle name="Header2 3 5 2 3 2 2 2" xfId="18685" xr:uid="{00000000-0005-0000-0000-0000EB3C0000}"/>
    <cellStyle name="Header2 3 5 2 3 2 2 2 2" xfId="18686" xr:uid="{00000000-0005-0000-0000-0000EC3C0000}"/>
    <cellStyle name="Header2 3 5 2 3 2 2 3" xfId="18687" xr:uid="{00000000-0005-0000-0000-0000ED3C0000}"/>
    <cellStyle name="Header2 3 5 2 3 2 3" xfId="18688" xr:uid="{00000000-0005-0000-0000-0000EE3C0000}"/>
    <cellStyle name="Header2 3 5 2 3 2 3 2" xfId="18689" xr:uid="{00000000-0005-0000-0000-0000EF3C0000}"/>
    <cellStyle name="Header2 3 5 2 3 2 4" xfId="18690" xr:uid="{00000000-0005-0000-0000-0000F03C0000}"/>
    <cellStyle name="Header2 3 5 2 3 2 4 2" xfId="18691" xr:uid="{00000000-0005-0000-0000-0000F13C0000}"/>
    <cellStyle name="Header2 3 5 2 3 2 5" xfId="18692" xr:uid="{00000000-0005-0000-0000-0000F23C0000}"/>
    <cellStyle name="Header2 3 5 2 3 3" xfId="18693" xr:uid="{00000000-0005-0000-0000-0000F33C0000}"/>
    <cellStyle name="Header2 3 5 2 3 3 2" xfId="18694" xr:uid="{00000000-0005-0000-0000-0000F43C0000}"/>
    <cellStyle name="Header2 3 5 2 3 3 2 2" xfId="18695" xr:uid="{00000000-0005-0000-0000-0000F53C0000}"/>
    <cellStyle name="Header2 3 5 2 3 3 3" xfId="18696" xr:uid="{00000000-0005-0000-0000-0000F63C0000}"/>
    <cellStyle name="Header2 3 5 2 3 4" xfId="18697" xr:uid="{00000000-0005-0000-0000-0000F73C0000}"/>
    <cellStyle name="Header2 3 5 2 3 4 2" xfId="18698" xr:uid="{00000000-0005-0000-0000-0000F83C0000}"/>
    <cellStyle name="Header2 3 5 2 3 5" xfId="18699" xr:uid="{00000000-0005-0000-0000-0000F93C0000}"/>
    <cellStyle name="Header2 3 5 2 3 5 2" xfId="18700" xr:uid="{00000000-0005-0000-0000-0000FA3C0000}"/>
    <cellStyle name="Header2 3 5 2 3 6" xfId="18701" xr:uid="{00000000-0005-0000-0000-0000FB3C0000}"/>
    <cellStyle name="Header2 3 5 2 4" xfId="18702" xr:uid="{00000000-0005-0000-0000-0000FC3C0000}"/>
    <cellStyle name="Header2 3 5 2 4 2" xfId="18703" xr:uid="{00000000-0005-0000-0000-0000FD3C0000}"/>
    <cellStyle name="Header2 3 5 2 4 2 2" xfId="18704" xr:uid="{00000000-0005-0000-0000-0000FE3C0000}"/>
    <cellStyle name="Header2 3 5 2 4 2 2 2" xfId="18705" xr:uid="{00000000-0005-0000-0000-0000FF3C0000}"/>
    <cellStyle name="Header2 3 5 2 4 2 3" xfId="18706" xr:uid="{00000000-0005-0000-0000-0000003D0000}"/>
    <cellStyle name="Header2 3 5 2 4 3" xfId="18707" xr:uid="{00000000-0005-0000-0000-0000013D0000}"/>
    <cellStyle name="Header2 3 5 2 4 3 2" xfId="18708" xr:uid="{00000000-0005-0000-0000-0000023D0000}"/>
    <cellStyle name="Header2 3 5 2 4 4" xfId="18709" xr:uid="{00000000-0005-0000-0000-0000033D0000}"/>
    <cellStyle name="Header2 3 5 2 4 4 2" xfId="18710" xr:uid="{00000000-0005-0000-0000-0000043D0000}"/>
    <cellStyle name="Header2 3 5 2 4 5" xfId="18711" xr:uid="{00000000-0005-0000-0000-0000053D0000}"/>
    <cellStyle name="Header2 3 5 2 5" xfId="18712" xr:uid="{00000000-0005-0000-0000-0000063D0000}"/>
    <cellStyle name="Header2 3 5 2 5 2" xfId="18713" xr:uid="{00000000-0005-0000-0000-0000073D0000}"/>
    <cellStyle name="Header2 3 5 2 5 2 2" xfId="18714" xr:uid="{00000000-0005-0000-0000-0000083D0000}"/>
    <cellStyle name="Header2 3 5 2 5 3" xfId="18715" xr:uid="{00000000-0005-0000-0000-0000093D0000}"/>
    <cellStyle name="Header2 3 5 2 6" xfId="18716" xr:uid="{00000000-0005-0000-0000-00000A3D0000}"/>
    <cellStyle name="Header2 3 5 2 6 2" xfId="18717" xr:uid="{00000000-0005-0000-0000-00000B3D0000}"/>
    <cellStyle name="Header2 3 5 2 7" xfId="18718" xr:uid="{00000000-0005-0000-0000-00000C3D0000}"/>
    <cellStyle name="Header2 3 5 2 7 2" xfId="18719" xr:uid="{00000000-0005-0000-0000-00000D3D0000}"/>
    <cellStyle name="Header2 3 5 2 8" xfId="18720" xr:uid="{00000000-0005-0000-0000-00000E3D0000}"/>
    <cellStyle name="Header2 3 5 2 8 2" xfId="18721" xr:uid="{00000000-0005-0000-0000-00000F3D0000}"/>
    <cellStyle name="Header2 3 5 2 9" xfId="18722" xr:uid="{00000000-0005-0000-0000-0000103D0000}"/>
    <cellStyle name="Header2 3 5 2 9 2" xfId="18723" xr:uid="{00000000-0005-0000-0000-0000113D0000}"/>
    <cellStyle name="Header2 3 5 3" xfId="18724" xr:uid="{00000000-0005-0000-0000-0000123D0000}"/>
    <cellStyle name="Header2 3 5 3 2" xfId="18725" xr:uid="{00000000-0005-0000-0000-0000133D0000}"/>
    <cellStyle name="Header2 3 5 3 2 2" xfId="18726" xr:uid="{00000000-0005-0000-0000-0000143D0000}"/>
    <cellStyle name="Header2 3 5 3 2 2 2" xfId="18727" xr:uid="{00000000-0005-0000-0000-0000153D0000}"/>
    <cellStyle name="Header2 3 5 3 2 2 2 2" xfId="18728" xr:uid="{00000000-0005-0000-0000-0000163D0000}"/>
    <cellStyle name="Header2 3 5 3 2 2 2 2 2" xfId="18729" xr:uid="{00000000-0005-0000-0000-0000173D0000}"/>
    <cellStyle name="Header2 3 5 3 2 2 2 3" xfId="18730" xr:uid="{00000000-0005-0000-0000-0000183D0000}"/>
    <cellStyle name="Header2 3 5 3 2 2 3" xfId="18731" xr:uid="{00000000-0005-0000-0000-0000193D0000}"/>
    <cellStyle name="Header2 3 5 3 2 2 3 2" xfId="18732" xr:uid="{00000000-0005-0000-0000-00001A3D0000}"/>
    <cellStyle name="Header2 3 5 3 2 2 4" xfId="18733" xr:uid="{00000000-0005-0000-0000-00001B3D0000}"/>
    <cellStyle name="Header2 3 5 3 2 2 4 2" xfId="18734" xr:uid="{00000000-0005-0000-0000-00001C3D0000}"/>
    <cellStyle name="Header2 3 5 3 2 2 5" xfId="18735" xr:uid="{00000000-0005-0000-0000-00001D3D0000}"/>
    <cellStyle name="Header2 3 5 3 2 3" xfId="18736" xr:uid="{00000000-0005-0000-0000-00001E3D0000}"/>
    <cellStyle name="Header2 3 5 3 2 3 2" xfId="18737" xr:uid="{00000000-0005-0000-0000-00001F3D0000}"/>
    <cellStyle name="Header2 3 5 3 2 3 2 2" xfId="18738" xr:uid="{00000000-0005-0000-0000-0000203D0000}"/>
    <cellStyle name="Header2 3 5 3 2 3 3" xfId="18739" xr:uid="{00000000-0005-0000-0000-0000213D0000}"/>
    <cellStyle name="Header2 3 5 3 2 4" xfId="18740" xr:uid="{00000000-0005-0000-0000-0000223D0000}"/>
    <cellStyle name="Header2 3 5 3 2 4 2" xfId="18741" xr:uid="{00000000-0005-0000-0000-0000233D0000}"/>
    <cellStyle name="Header2 3 5 3 2 5" xfId="18742" xr:uid="{00000000-0005-0000-0000-0000243D0000}"/>
    <cellStyle name="Header2 3 5 3 2 5 2" xfId="18743" xr:uid="{00000000-0005-0000-0000-0000253D0000}"/>
    <cellStyle name="Header2 3 5 3 2 6" xfId="18744" xr:uid="{00000000-0005-0000-0000-0000263D0000}"/>
    <cellStyle name="Header2 3 5 3 3" xfId="18745" xr:uid="{00000000-0005-0000-0000-0000273D0000}"/>
    <cellStyle name="Header2 3 5 3 3 2" xfId="18746" xr:uid="{00000000-0005-0000-0000-0000283D0000}"/>
    <cellStyle name="Header2 3 5 3 3 2 2" xfId="18747" xr:uid="{00000000-0005-0000-0000-0000293D0000}"/>
    <cellStyle name="Header2 3 5 3 3 2 2 2" xfId="18748" xr:uid="{00000000-0005-0000-0000-00002A3D0000}"/>
    <cellStyle name="Header2 3 5 3 3 2 2 2 2" xfId="18749" xr:uid="{00000000-0005-0000-0000-00002B3D0000}"/>
    <cellStyle name="Header2 3 5 3 3 2 2 3" xfId="18750" xr:uid="{00000000-0005-0000-0000-00002C3D0000}"/>
    <cellStyle name="Header2 3 5 3 3 2 3" xfId="18751" xr:uid="{00000000-0005-0000-0000-00002D3D0000}"/>
    <cellStyle name="Header2 3 5 3 3 2 3 2" xfId="18752" xr:uid="{00000000-0005-0000-0000-00002E3D0000}"/>
    <cellStyle name="Header2 3 5 3 3 2 4" xfId="18753" xr:uid="{00000000-0005-0000-0000-00002F3D0000}"/>
    <cellStyle name="Header2 3 5 3 3 2 4 2" xfId="18754" xr:uid="{00000000-0005-0000-0000-0000303D0000}"/>
    <cellStyle name="Header2 3 5 3 3 2 5" xfId="18755" xr:uid="{00000000-0005-0000-0000-0000313D0000}"/>
    <cellStyle name="Header2 3 5 3 3 3" xfId="18756" xr:uid="{00000000-0005-0000-0000-0000323D0000}"/>
    <cellStyle name="Header2 3 5 3 3 3 2" xfId="18757" xr:uid="{00000000-0005-0000-0000-0000333D0000}"/>
    <cellStyle name="Header2 3 5 3 3 3 2 2" xfId="18758" xr:uid="{00000000-0005-0000-0000-0000343D0000}"/>
    <cellStyle name="Header2 3 5 3 3 3 3" xfId="18759" xr:uid="{00000000-0005-0000-0000-0000353D0000}"/>
    <cellStyle name="Header2 3 5 3 3 4" xfId="18760" xr:uid="{00000000-0005-0000-0000-0000363D0000}"/>
    <cellStyle name="Header2 3 5 3 3 4 2" xfId="18761" xr:uid="{00000000-0005-0000-0000-0000373D0000}"/>
    <cellStyle name="Header2 3 5 3 3 5" xfId="18762" xr:uid="{00000000-0005-0000-0000-0000383D0000}"/>
    <cellStyle name="Header2 3 5 3 3 5 2" xfId="18763" xr:uid="{00000000-0005-0000-0000-0000393D0000}"/>
    <cellStyle name="Header2 3 5 3 3 6" xfId="18764" xr:uid="{00000000-0005-0000-0000-00003A3D0000}"/>
    <cellStyle name="Header2 3 5 3 4" xfId="18765" xr:uid="{00000000-0005-0000-0000-00003B3D0000}"/>
    <cellStyle name="Header2 3 5 3 4 2" xfId="18766" xr:uid="{00000000-0005-0000-0000-00003C3D0000}"/>
    <cellStyle name="Header2 3 5 3 4 2 2" xfId="18767" xr:uid="{00000000-0005-0000-0000-00003D3D0000}"/>
    <cellStyle name="Header2 3 5 3 4 2 2 2" xfId="18768" xr:uid="{00000000-0005-0000-0000-00003E3D0000}"/>
    <cellStyle name="Header2 3 5 3 4 2 3" xfId="18769" xr:uid="{00000000-0005-0000-0000-00003F3D0000}"/>
    <cellStyle name="Header2 3 5 3 4 3" xfId="18770" xr:uid="{00000000-0005-0000-0000-0000403D0000}"/>
    <cellStyle name="Header2 3 5 3 4 3 2" xfId="18771" xr:uid="{00000000-0005-0000-0000-0000413D0000}"/>
    <cellStyle name="Header2 3 5 3 4 4" xfId="18772" xr:uid="{00000000-0005-0000-0000-0000423D0000}"/>
    <cellStyle name="Header2 3 5 3 4 4 2" xfId="18773" xr:uid="{00000000-0005-0000-0000-0000433D0000}"/>
    <cellStyle name="Header2 3 5 3 4 5" xfId="18774" xr:uid="{00000000-0005-0000-0000-0000443D0000}"/>
    <cellStyle name="Header2 3 5 3 5" xfId="18775" xr:uid="{00000000-0005-0000-0000-0000453D0000}"/>
    <cellStyle name="Header2 3 5 3 5 2" xfId="18776" xr:uid="{00000000-0005-0000-0000-0000463D0000}"/>
    <cellStyle name="Header2 3 5 3 5 2 2" xfId="18777" xr:uid="{00000000-0005-0000-0000-0000473D0000}"/>
    <cellStyle name="Header2 3 5 3 5 2 2 2" xfId="18778" xr:uid="{00000000-0005-0000-0000-0000483D0000}"/>
    <cellStyle name="Header2 3 5 3 5 2 3" xfId="18779" xr:uid="{00000000-0005-0000-0000-0000493D0000}"/>
    <cellStyle name="Header2 3 5 3 5 3" xfId="18780" xr:uid="{00000000-0005-0000-0000-00004A3D0000}"/>
    <cellStyle name="Header2 3 5 3 5 3 2" xfId="18781" xr:uid="{00000000-0005-0000-0000-00004B3D0000}"/>
    <cellStyle name="Header2 3 5 3 5 4" xfId="18782" xr:uid="{00000000-0005-0000-0000-00004C3D0000}"/>
    <cellStyle name="Header2 3 5 3 5 4 2" xfId="18783" xr:uid="{00000000-0005-0000-0000-00004D3D0000}"/>
    <cellStyle name="Header2 3 5 3 5 5" xfId="18784" xr:uid="{00000000-0005-0000-0000-00004E3D0000}"/>
    <cellStyle name="Header2 3 5 3 6" xfId="18785" xr:uid="{00000000-0005-0000-0000-00004F3D0000}"/>
    <cellStyle name="Header2 3 5 3 6 2" xfId="18786" xr:uid="{00000000-0005-0000-0000-0000503D0000}"/>
    <cellStyle name="Header2 3 5 3 6 2 2" xfId="18787" xr:uid="{00000000-0005-0000-0000-0000513D0000}"/>
    <cellStyle name="Header2 3 5 3 6 3" xfId="18788" xr:uid="{00000000-0005-0000-0000-0000523D0000}"/>
    <cellStyle name="Header2 3 5 3 7" xfId="18789" xr:uid="{00000000-0005-0000-0000-0000533D0000}"/>
    <cellStyle name="Header2 3 5 3 7 2" xfId="18790" xr:uid="{00000000-0005-0000-0000-0000543D0000}"/>
    <cellStyle name="Header2 3 5 3 8" xfId="18791" xr:uid="{00000000-0005-0000-0000-0000553D0000}"/>
    <cellStyle name="Header2 3 5 3 8 2" xfId="18792" xr:uid="{00000000-0005-0000-0000-0000563D0000}"/>
    <cellStyle name="Header2 3 5 3 9" xfId="18793" xr:uid="{00000000-0005-0000-0000-0000573D0000}"/>
    <cellStyle name="Header2 3 5 4" xfId="18794" xr:uid="{00000000-0005-0000-0000-0000583D0000}"/>
    <cellStyle name="Header2 3 5 4 2" xfId="18795" xr:uid="{00000000-0005-0000-0000-0000593D0000}"/>
    <cellStyle name="Header2 3 5 4 2 2" xfId="18796" xr:uid="{00000000-0005-0000-0000-00005A3D0000}"/>
    <cellStyle name="Header2 3 5 4 2 2 2" xfId="18797" xr:uid="{00000000-0005-0000-0000-00005B3D0000}"/>
    <cellStyle name="Header2 3 5 4 2 3" xfId="18798" xr:uid="{00000000-0005-0000-0000-00005C3D0000}"/>
    <cellStyle name="Header2 3 5 4 3" xfId="18799" xr:uid="{00000000-0005-0000-0000-00005D3D0000}"/>
    <cellStyle name="Header2 3 5 4 3 2" xfId="18800" xr:uid="{00000000-0005-0000-0000-00005E3D0000}"/>
    <cellStyle name="Header2 3 5 4 4" xfId="18801" xr:uid="{00000000-0005-0000-0000-00005F3D0000}"/>
    <cellStyle name="Header2 3 5 4 4 2" xfId="18802" xr:uid="{00000000-0005-0000-0000-0000603D0000}"/>
    <cellStyle name="Header2 3 5 4 5" xfId="18803" xr:uid="{00000000-0005-0000-0000-0000613D0000}"/>
    <cellStyle name="Header2 3 5 5" xfId="18804" xr:uid="{00000000-0005-0000-0000-0000623D0000}"/>
    <cellStyle name="Header2 3 5 5 2" xfId="18805" xr:uid="{00000000-0005-0000-0000-0000633D0000}"/>
    <cellStyle name="Header2 3 5 5 2 2" xfId="18806" xr:uid="{00000000-0005-0000-0000-0000643D0000}"/>
    <cellStyle name="Header2 3 5 5 3" xfId="18807" xr:uid="{00000000-0005-0000-0000-0000653D0000}"/>
    <cellStyle name="Header2 3 5 6" xfId="18808" xr:uid="{00000000-0005-0000-0000-0000663D0000}"/>
    <cellStyle name="Header2 3 5 6 2" xfId="18809" xr:uid="{00000000-0005-0000-0000-0000673D0000}"/>
    <cellStyle name="Header2 3 5 7" xfId="18810" xr:uid="{00000000-0005-0000-0000-0000683D0000}"/>
    <cellStyle name="Header2 3 5 7 2" xfId="18811" xr:uid="{00000000-0005-0000-0000-0000693D0000}"/>
    <cellStyle name="Header2 3 5 8" xfId="18812" xr:uid="{00000000-0005-0000-0000-00006A3D0000}"/>
    <cellStyle name="Header2 3 5 8 2" xfId="18813" xr:uid="{00000000-0005-0000-0000-00006B3D0000}"/>
    <cellStyle name="Header2 3 5 9" xfId="18814" xr:uid="{00000000-0005-0000-0000-00006C3D0000}"/>
    <cellStyle name="Header2 3 5 9 2" xfId="18815" xr:uid="{00000000-0005-0000-0000-00006D3D0000}"/>
    <cellStyle name="Header2 3 6" xfId="18816" xr:uid="{00000000-0005-0000-0000-00006E3D0000}"/>
    <cellStyle name="Header2 3 6 2" xfId="18817" xr:uid="{00000000-0005-0000-0000-00006F3D0000}"/>
    <cellStyle name="Header2 3 6 2 10" xfId="18818" xr:uid="{00000000-0005-0000-0000-0000703D0000}"/>
    <cellStyle name="Header2 3 6 2 10 2" xfId="18819" xr:uid="{00000000-0005-0000-0000-0000713D0000}"/>
    <cellStyle name="Header2 3 6 2 11" xfId="18820" xr:uid="{00000000-0005-0000-0000-0000723D0000}"/>
    <cellStyle name="Header2 3 6 2 2" xfId="18821" xr:uid="{00000000-0005-0000-0000-0000733D0000}"/>
    <cellStyle name="Header2 3 6 2 2 2" xfId="18822" xr:uid="{00000000-0005-0000-0000-0000743D0000}"/>
    <cellStyle name="Header2 3 6 2 2 2 2" xfId="18823" xr:uid="{00000000-0005-0000-0000-0000753D0000}"/>
    <cellStyle name="Header2 3 6 2 2 2 2 2" xfId="18824" xr:uid="{00000000-0005-0000-0000-0000763D0000}"/>
    <cellStyle name="Header2 3 6 2 2 2 2 2 2" xfId="18825" xr:uid="{00000000-0005-0000-0000-0000773D0000}"/>
    <cellStyle name="Header2 3 6 2 2 2 2 2 2 2" xfId="18826" xr:uid="{00000000-0005-0000-0000-0000783D0000}"/>
    <cellStyle name="Header2 3 6 2 2 2 2 2 3" xfId="18827" xr:uid="{00000000-0005-0000-0000-0000793D0000}"/>
    <cellStyle name="Header2 3 6 2 2 2 2 3" xfId="18828" xr:uid="{00000000-0005-0000-0000-00007A3D0000}"/>
    <cellStyle name="Header2 3 6 2 2 2 2 3 2" xfId="18829" xr:uid="{00000000-0005-0000-0000-00007B3D0000}"/>
    <cellStyle name="Header2 3 6 2 2 2 2 4" xfId="18830" xr:uid="{00000000-0005-0000-0000-00007C3D0000}"/>
    <cellStyle name="Header2 3 6 2 2 2 2 4 2" xfId="18831" xr:uid="{00000000-0005-0000-0000-00007D3D0000}"/>
    <cellStyle name="Header2 3 6 2 2 2 2 5" xfId="18832" xr:uid="{00000000-0005-0000-0000-00007E3D0000}"/>
    <cellStyle name="Header2 3 6 2 2 2 3" xfId="18833" xr:uid="{00000000-0005-0000-0000-00007F3D0000}"/>
    <cellStyle name="Header2 3 6 2 2 2 3 2" xfId="18834" xr:uid="{00000000-0005-0000-0000-0000803D0000}"/>
    <cellStyle name="Header2 3 6 2 2 2 3 2 2" xfId="18835" xr:uid="{00000000-0005-0000-0000-0000813D0000}"/>
    <cellStyle name="Header2 3 6 2 2 2 3 3" xfId="18836" xr:uid="{00000000-0005-0000-0000-0000823D0000}"/>
    <cellStyle name="Header2 3 6 2 2 2 4" xfId="18837" xr:uid="{00000000-0005-0000-0000-0000833D0000}"/>
    <cellStyle name="Header2 3 6 2 2 2 4 2" xfId="18838" xr:uid="{00000000-0005-0000-0000-0000843D0000}"/>
    <cellStyle name="Header2 3 6 2 2 2 5" xfId="18839" xr:uid="{00000000-0005-0000-0000-0000853D0000}"/>
    <cellStyle name="Header2 3 6 2 2 2 5 2" xfId="18840" xr:uid="{00000000-0005-0000-0000-0000863D0000}"/>
    <cellStyle name="Header2 3 6 2 2 2 6" xfId="18841" xr:uid="{00000000-0005-0000-0000-0000873D0000}"/>
    <cellStyle name="Header2 3 6 2 2 3" xfId="18842" xr:uid="{00000000-0005-0000-0000-0000883D0000}"/>
    <cellStyle name="Header2 3 6 2 2 3 2" xfId="18843" xr:uid="{00000000-0005-0000-0000-0000893D0000}"/>
    <cellStyle name="Header2 3 6 2 2 3 2 2" xfId="18844" xr:uid="{00000000-0005-0000-0000-00008A3D0000}"/>
    <cellStyle name="Header2 3 6 2 2 3 2 2 2" xfId="18845" xr:uid="{00000000-0005-0000-0000-00008B3D0000}"/>
    <cellStyle name="Header2 3 6 2 2 3 2 2 2 2" xfId="18846" xr:uid="{00000000-0005-0000-0000-00008C3D0000}"/>
    <cellStyle name="Header2 3 6 2 2 3 2 2 3" xfId="18847" xr:uid="{00000000-0005-0000-0000-00008D3D0000}"/>
    <cellStyle name="Header2 3 6 2 2 3 2 3" xfId="18848" xr:uid="{00000000-0005-0000-0000-00008E3D0000}"/>
    <cellStyle name="Header2 3 6 2 2 3 2 3 2" xfId="18849" xr:uid="{00000000-0005-0000-0000-00008F3D0000}"/>
    <cellStyle name="Header2 3 6 2 2 3 2 4" xfId="18850" xr:uid="{00000000-0005-0000-0000-0000903D0000}"/>
    <cellStyle name="Header2 3 6 2 2 3 2 4 2" xfId="18851" xr:uid="{00000000-0005-0000-0000-0000913D0000}"/>
    <cellStyle name="Header2 3 6 2 2 3 2 5" xfId="18852" xr:uid="{00000000-0005-0000-0000-0000923D0000}"/>
    <cellStyle name="Header2 3 6 2 2 3 3" xfId="18853" xr:uid="{00000000-0005-0000-0000-0000933D0000}"/>
    <cellStyle name="Header2 3 6 2 2 3 3 2" xfId="18854" xr:uid="{00000000-0005-0000-0000-0000943D0000}"/>
    <cellStyle name="Header2 3 6 2 2 3 3 2 2" xfId="18855" xr:uid="{00000000-0005-0000-0000-0000953D0000}"/>
    <cellStyle name="Header2 3 6 2 2 3 3 3" xfId="18856" xr:uid="{00000000-0005-0000-0000-0000963D0000}"/>
    <cellStyle name="Header2 3 6 2 2 3 4" xfId="18857" xr:uid="{00000000-0005-0000-0000-0000973D0000}"/>
    <cellStyle name="Header2 3 6 2 2 3 4 2" xfId="18858" xr:uid="{00000000-0005-0000-0000-0000983D0000}"/>
    <cellStyle name="Header2 3 6 2 2 3 5" xfId="18859" xr:uid="{00000000-0005-0000-0000-0000993D0000}"/>
    <cellStyle name="Header2 3 6 2 2 3 5 2" xfId="18860" xr:uid="{00000000-0005-0000-0000-00009A3D0000}"/>
    <cellStyle name="Header2 3 6 2 2 3 6" xfId="18861" xr:uid="{00000000-0005-0000-0000-00009B3D0000}"/>
    <cellStyle name="Header2 3 6 2 2 4" xfId="18862" xr:uid="{00000000-0005-0000-0000-00009C3D0000}"/>
    <cellStyle name="Header2 3 6 2 2 4 2" xfId="18863" xr:uid="{00000000-0005-0000-0000-00009D3D0000}"/>
    <cellStyle name="Header2 3 6 2 2 4 2 2" xfId="18864" xr:uid="{00000000-0005-0000-0000-00009E3D0000}"/>
    <cellStyle name="Header2 3 6 2 2 4 2 2 2" xfId="18865" xr:uid="{00000000-0005-0000-0000-00009F3D0000}"/>
    <cellStyle name="Header2 3 6 2 2 4 2 3" xfId="18866" xr:uid="{00000000-0005-0000-0000-0000A03D0000}"/>
    <cellStyle name="Header2 3 6 2 2 4 3" xfId="18867" xr:uid="{00000000-0005-0000-0000-0000A13D0000}"/>
    <cellStyle name="Header2 3 6 2 2 4 3 2" xfId="18868" xr:uid="{00000000-0005-0000-0000-0000A23D0000}"/>
    <cellStyle name="Header2 3 6 2 2 4 4" xfId="18869" xr:uid="{00000000-0005-0000-0000-0000A33D0000}"/>
    <cellStyle name="Header2 3 6 2 2 4 4 2" xfId="18870" xr:uid="{00000000-0005-0000-0000-0000A43D0000}"/>
    <cellStyle name="Header2 3 6 2 2 4 5" xfId="18871" xr:uid="{00000000-0005-0000-0000-0000A53D0000}"/>
    <cellStyle name="Header2 3 6 2 2 5" xfId="18872" xr:uid="{00000000-0005-0000-0000-0000A63D0000}"/>
    <cellStyle name="Header2 3 6 2 2 5 2" xfId="18873" xr:uid="{00000000-0005-0000-0000-0000A73D0000}"/>
    <cellStyle name="Header2 3 6 2 2 5 2 2" xfId="18874" xr:uid="{00000000-0005-0000-0000-0000A83D0000}"/>
    <cellStyle name="Header2 3 6 2 2 5 2 2 2" xfId="18875" xr:uid="{00000000-0005-0000-0000-0000A93D0000}"/>
    <cellStyle name="Header2 3 6 2 2 5 2 3" xfId="18876" xr:uid="{00000000-0005-0000-0000-0000AA3D0000}"/>
    <cellStyle name="Header2 3 6 2 2 5 3" xfId="18877" xr:uid="{00000000-0005-0000-0000-0000AB3D0000}"/>
    <cellStyle name="Header2 3 6 2 2 5 3 2" xfId="18878" xr:uid="{00000000-0005-0000-0000-0000AC3D0000}"/>
    <cellStyle name="Header2 3 6 2 2 5 4" xfId="18879" xr:uid="{00000000-0005-0000-0000-0000AD3D0000}"/>
    <cellStyle name="Header2 3 6 2 2 5 4 2" xfId="18880" xr:uid="{00000000-0005-0000-0000-0000AE3D0000}"/>
    <cellStyle name="Header2 3 6 2 2 5 5" xfId="18881" xr:uid="{00000000-0005-0000-0000-0000AF3D0000}"/>
    <cellStyle name="Header2 3 6 2 2 6" xfId="18882" xr:uid="{00000000-0005-0000-0000-0000B03D0000}"/>
    <cellStyle name="Header2 3 6 2 2 6 2" xfId="18883" xr:uid="{00000000-0005-0000-0000-0000B13D0000}"/>
    <cellStyle name="Header2 3 6 2 2 6 2 2" xfId="18884" xr:uid="{00000000-0005-0000-0000-0000B23D0000}"/>
    <cellStyle name="Header2 3 6 2 2 6 3" xfId="18885" xr:uid="{00000000-0005-0000-0000-0000B33D0000}"/>
    <cellStyle name="Header2 3 6 2 2 7" xfId="18886" xr:uid="{00000000-0005-0000-0000-0000B43D0000}"/>
    <cellStyle name="Header2 3 6 2 2 7 2" xfId="18887" xr:uid="{00000000-0005-0000-0000-0000B53D0000}"/>
    <cellStyle name="Header2 3 6 2 2 8" xfId="18888" xr:uid="{00000000-0005-0000-0000-0000B63D0000}"/>
    <cellStyle name="Header2 3 6 2 2 8 2" xfId="18889" xr:uid="{00000000-0005-0000-0000-0000B73D0000}"/>
    <cellStyle name="Header2 3 6 2 2 9" xfId="18890" xr:uid="{00000000-0005-0000-0000-0000B83D0000}"/>
    <cellStyle name="Header2 3 6 2 3" xfId="18891" xr:uid="{00000000-0005-0000-0000-0000B93D0000}"/>
    <cellStyle name="Header2 3 6 2 3 2" xfId="18892" xr:uid="{00000000-0005-0000-0000-0000BA3D0000}"/>
    <cellStyle name="Header2 3 6 2 3 2 2" xfId="18893" xr:uid="{00000000-0005-0000-0000-0000BB3D0000}"/>
    <cellStyle name="Header2 3 6 2 3 2 2 2" xfId="18894" xr:uid="{00000000-0005-0000-0000-0000BC3D0000}"/>
    <cellStyle name="Header2 3 6 2 3 2 2 2 2" xfId="18895" xr:uid="{00000000-0005-0000-0000-0000BD3D0000}"/>
    <cellStyle name="Header2 3 6 2 3 2 2 3" xfId="18896" xr:uid="{00000000-0005-0000-0000-0000BE3D0000}"/>
    <cellStyle name="Header2 3 6 2 3 2 3" xfId="18897" xr:uid="{00000000-0005-0000-0000-0000BF3D0000}"/>
    <cellStyle name="Header2 3 6 2 3 2 3 2" xfId="18898" xr:uid="{00000000-0005-0000-0000-0000C03D0000}"/>
    <cellStyle name="Header2 3 6 2 3 2 4" xfId="18899" xr:uid="{00000000-0005-0000-0000-0000C13D0000}"/>
    <cellStyle name="Header2 3 6 2 3 2 4 2" xfId="18900" xr:uid="{00000000-0005-0000-0000-0000C23D0000}"/>
    <cellStyle name="Header2 3 6 2 3 2 5" xfId="18901" xr:uid="{00000000-0005-0000-0000-0000C33D0000}"/>
    <cellStyle name="Header2 3 6 2 3 3" xfId="18902" xr:uid="{00000000-0005-0000-0000-0000C43D0000}"/>
    <cellStyle name="Header2 3 6 2 3 3 2" xfId="18903" xr:uid="{00000000-0005-0000-0000-0000C53D0000}"/>
    <cellStyle name="Header2 3 6 2 3 3 2 2" xfId="18904" xr:uid="{00000000-0005-0000-0000-0000C63D0000}"/>
    <cellStyle name="Header2 3 6 2 3 3 3" xfId="18905" xr:uid="{00000000-0005-0000-0000-0000C73D0000}"/>
    <cellStyle name="Header2 3 6 2 3 4" xfId="18906" xr:uid="{00000000-0005-0000-0000-0000C83D0000}"/>
    <cellStyle name="Header2 3 6 2 3 4 2" xfId="18907" xr:uid="{00000000-0005-0000-0000-0000C93D0000}"/>
    <cellStyle name="Header2 3 6 2 3 5" xfId="18908" xr:uid="{00000000-0005-0000-0000-0000CA3D0000}"/>
    <cellStyle name="Header2 3 6 2 3 5 2" xfId="18909" xr:uid="{00000000-0005-0000-0000-0000CB3D0000}"/>
    <cellStyle name="Header2 3 6 2 3 6" xfId="18910" xr:uid="{00000000-0005-0000-0000-0000CC3D0000}"/>
    <cellStyle name="Header2 3 6 2 4" xfId="18911" xr:uid="{00000000-0005-0000-0000-0000CD3D0000}"/>
    <cellStyle name="Header2 3 6 2 4 2" xfId="18912" xr:uid="{00000000-0005-0000-0000-0000CE3D0000}"/>
    <cellStyle name="Header2 3 6 2 4 2 2" xfId="18913" xr:uid="{00000000-0005-0000-0000-0000CF3D0000}"/>
    <cellStyle name="Header2 3 6 2 4 2 2 2" xfId="18914" xr:uid="{00000000-0005-0000-0000-0000D03D0000}"/>
    <cellStyle name="Header2 3 6 2 4 2 3" xfId="18915" xr:uid="{00000000-0005-0000-0000-0000D13D0000}"/>
    <cellStyle name="Header2 3 6 2 4 3" xfId="18916" xr:uid="{00000000-0005-0000-0000-0000D23D0000}"/>
    <cellStyle name="Header2 3 6 2 4 3 2" xfId="18917" xr:uid="{00000000-0005-0000-0000-0000D33D0000}"/>
    <cellStyle name="Header2 3 6 2 4 4" xfId="18918" xr:uid="{00000000-0005-0000-0000-0000D43D0000}"/>
    <cellStyle name="Header2 3 6 2 4 4 2" xfId="18919" xr:uid="{00000000-0005-0000-0000-0000D53D0000}"/>
    <cellStyle name="Header2 3 6 2 4 5" xfId="18920" xr:uid="{00000000-0005-0000-0000-0000D63D0000}"/>
    <cellStyle name="Header2 3 6 2 5" xfId="18921" xr:uid="{00000000-0005-0000-0000-0000D73D0000}"/>
    <cellStyle name="Header2 3 6 2 5 2" xfId="18922" xr:uid="{00000000-0005-0000-0000-0000D83D0000}"/>
    <cellStyle name="Header2 3 6 2 5 2 2" xfId="18923" xr:uid="{00000000-0005-0000-0000-0000D93D0000}"/>
    <cellStyle name="Header2 3 6 2 5 3" xfId="18924" xr:uid="{00000000-0005-0000-0000-0000DA3D0000}"/>
    <cellStyle name="Header2 3 6 2 6" xfId="18925" xr:uid="{00000000-0005-0000-0000-0000DB3D0000}"/>
    <cellStyle name="Header2 3 6 2 6 2" xfId="18926" xr:uid="{00000000-0005-0000-0000-0000DC3D0000}"/>
    <cellStyle name="Header2 3 6 2 7" xfId="18927" xr:uid="{00000000-0005-0000-0000-0000DD3D0000}"/>
    <cellStyle name="Header2 3 6 2 7 2" xfId="18928" xr:uid="{00000000-0005-0000-0000-0000DE3D0000}"/>
    <cellStyle name="Header2 3 6 2 8" xfId="18929" xr:uid="{00000000-0005-0000-0000-0000DF3D0000}"/>
    <cellStyle name="Header2 3 6 2 8 2" xfId="18930" xr:uid="{00000000-0005-0000-0000-0000E03D0000}"/>
    <cellStyle name="Header2 3 6 2 9" xfId="18931" xr:uid="{00000000-0005-0000-0000-0000E13D0000}"/>
    <cellStyle name="Header2 3 6 2 9 2" xfId="18932" xr:uid="{00000000-0005-0000-0000-0000E23D0000}"/>
    <cellStyle name="Header2 3 6 3" xfId="18933" xr:uid="{00000000-0005-0000-0000-0000E33D0000}"/>
    <cellStyle name="Header2 3 6 3 2" xfId="18934" xr:uid="{00000000-0005-0000-0000-0000E43D0000}"/>
    <cellStyle name="Header2 3 6 3 2 2" xfId="18935" xr:uid="{00000000-0005-0000-0000-0000E53D0000}"/>
    <cellStyle name="Header2 3 6 3 2 2 2" xfId="18936" xr:uid="{00000000-0005-0000-0000-0000E63D0000}"/>
    <cellStyle name="Header2 3 6 3 2 2 2 2" xfId="18937" xr:uid="{00000000-0005-0000-0000-0000E73D0000}"/>
    <cellStyle name="Header2 3 6 3 2 2 2 2 2" xfId="18938" xr:uid="{00000000-0005-0000-0000-0000E83D0000}"/>
    <cellStyle name="Header2 3 6 3 2 2 2 3" xfId="18939" xr:uid="{00000000-0005-0000-0000-0000E93D0000}"/>
    <cellStyle name="Header2 3 6 3 2 2 3" xfId="18940" xr:uid="{00000000-0005-0000-0000-0000EA3D0000}"/>
    <cellStyle name="Header2 3 6 3 2 2 3 2" xfId="18941" xr:uid="{00000000-0005-0000-0000-0000EB3D0000}"/>
    <cellStyle name="Header2 3 6 3 2 2 4" xfId="18942" xr:uid="{00000000-0005-0000-0000-0000EC3D0000}"/>
    <cellStyle name="Header2 3 6 3 2 2 4 2" xfId="18943" xr:uid="{00000000-0005-0000-0000-0000ED3D0000}"/>
    <cellStyle name="Header2 3 6 3 2 2 5" xfId="18944" xr:uid="{00000000-0005-0000-0000-0000EE3D0000}"/>
    <cellStyle name="Header2 3 6 3 2 3" xfId="18945" xr:uid="{00000000-0005-0000-0000-0000EF3D0000}"/>
    <cellStyle name="Header2 3 6 3 2 3 2" xfId="18946" xr:uid="{00000000-0005-0000-0000-0000F03D0000}"/>
    <cellStyle name="Header2 3 6 3 2 3 2 2" xfId="18947" xr:uid="{00000000-0005-0000-0000-0000F13D0000}"/>
    <cellStyle name="Header2 3 6 3 2 3 3" xfId="18948" xr:uid="{00000000-0005-0000-0000-0000F23D0000}"/>
    <cellStyle name="Header2 3 6 3 2 4" xfId="18949" xr:uid="{00000000-0005-0000-0000-0000F33D0000}"/>
    <cellStyle name="Header2 3 6 3 2 4 2" xfId="18950" xr:uid="{00000000-0005-0000-0000-0000F43D0000}"/>
    <cellStyle name="Header2 3 6 3 2 5" xfId="18951" xr:uid="{00000000-0005-0000-0000-0000F53D0000}"/>
    <cellStyle name="Header2 3 6 3 2 5 2" xfId="18952" xr:uid="{00000000-0005-0000-0000-0000F63D0000}"/>
    <cellStyle name="Header2 3 6 3 2 6" xfId="18953" xr:uid="{00000000-0005-0000-0000-0000F73D0000}"/>
    <cellStyle name="Header2 3 6 3 3" xfId="18954" xr:uid="{00000000-0005-0000-0000-0000F83D0000}"/>
    <cellStyle name="Header2 3 6 3 3 2" xfId="18955" xr:uid="{00000000-0005-0000-0000-0000F93D0000}"/>
    <cellStyle name="Header2 3 6 3 3 2 2" xfId="18956" xr:uid="{00000000-0005-0000-0000-0000FA3D0000}"/>
    <cellStyle name="Header2 3 6 3 3 2 2 2" xfId="18957" xr:uid="{00000000-0005-0000-0000-0000FB3D0000}"/>
    <cellStyle name="Header2 3 6 3 3 2 2 2 2" xfId="18958" xr:uid="{00000000-0005-0000-0000-0000FC3D0000}"/>
    <cellStyle name="Header2 3 6 3 3 2 2 3" xfId="18959" xr:uid="{00000000-0005-0000-0000-0000FD3D0000}"/>
    <cellStyle name="Header2 3 6 3 3 2 3" xfId="18960" xr:uid="{00000000-0005-0000-0000-0000FE3D0000}"/>
    <cellStyle name="Header2 3 6 3 3 2 3 2" xfId="18961" xr:uid="{00000000-0005-0000-0000-0000FF3D0000}"/>
    <cellStyle name="Header2 3 6 3 3 2 4" xfId="18962" xr:uid="{00000000-0005-0000-0000-0000003E0000}"/>
    <cellStyle name="Header2 3 6 3 3 2 4 2" xfId="18963" xr:uid="{00000000-0005-0000-0000-0000013E0000}"/>
    <cellStyle name="Header2 3 6 3 3 2 5" xfId="18964" xr:uid="{00000000-0005-0000-0000-0000023E0000}"/>
    <cellStyle name="Header2 3 6 3 3 3" xfId="18965" xr:uid="{00000000-0005-0000-0000-0000033E0000}"/>
    <cellStyle name="Header2 3 6 3 3 3 2" xfId="18966" xr:uid="{00000000-0005-0000-0000-0000043E0000}"/>
    <cellStyle name="Header2 3 6 3 3 3 2 2" xfId="18967" xr:uid="{00000000-0005-0000-0000-0000053E0000}"/>
    <cellStyle name="Header2 3 6 3 3 3 3" xfId="18968" xr:uid="{00000000-0005-0000-0000-0000063E0000}"/>
    <cellStyle name="Header2 3 6 3 3 4" xfId="18969" xr:uid="{00000000-0005-0000-0000-0000073E0000}"/>
    <cellStyle name="Header2 3 6 3 3 4 2" xfId="18970" xr:uid="{00000000-0005-0000-0000-0000083E0000}"/>
    <cellStyle name="Header2 3 6 3 3 5" xfId="18971" xr:uid="{00000000-0005-0000-0000-0000093E0000}"/>
    <cellStyle name="Header2 3 6 3 3 5 2" xfId="18972" xr:uid="{00000000-0005-0000-0000-00000A3E0000}"/>
    <cellStyle name="Header2 3 6 3 3 6" xfId="18973" xr:uid="{00000000-0005-0000-0000-00000B3E0000}"/>
    <cellStyle name="Header2 3 6 3 4" xfId="18974" xr:uid="{00000000-0005-0000-0000-00000C3E0000}"/>
    <cellStyle name="Header2 3 6 3 4 2" xfId="18975" xr:uid="{00000000-0005-0000-0000-00000D3E0000}"/>
    <cellStyle name="Header2 3 6 3 4 2 2" xfId="18976" xr:uid="{00000000-0005-0000-0000-00000E3E0000}"/>
    <cellStyle name="Header2 3 6 3 4 2 2 2" xfId="18977" xr:uid="{00000000-0005-0000-0000-00000F3E0000}"/>
    <cellStyle name="Header2 3 6 3 4 2 3" xfId="18978" xr:uid="{00000000-0005-0000-0000-0000103E0000}"/>
    <cellStyle name="Header2 3 6 3 4 3" xfId="18979" xr:uid="{00000000-0005-0000-0000-0000113E0000}"/>
    <cellStyle name="Header2 3 6 3 4 3 2" xfId="18980" xr:uid="{00000000-0005-0000-0000-0000123E0000}"/>
    <cellStyle name="Header2 3 6 3 4 4" xfId="18981" xr:uid="{00000000-0005-0000-0000-0000133E0000}"/>
    <cellStyle name="Header2 3 6 3 4 4 2" xfId="18982" xr:uid="{00000000-0005-0000-0000-0000143E0000}"/>
    <cellStyle name="Header2 3 6 3 4 5" xfId="18983" xr:uid="{00000000-0005-0000-0000-0000153E0000}"/>
    <cellStyle name="Header2 3 6 3 5" xfId="18984" xr:uid="{00000000-0005-0000-0000-0000163E0000}"/>
    <cellStyle name="Header2 3 6 3 5 2" xfId="18985" xr:uid="{00000000-0005-0000-0000-0000173E0000}"/>
    <cellStyle name="Header2 3 6 3 5 2 2" xfId="18986" xr:uid="{00000000-0005-0000-0000-0000183E0000}"/>
    <cellStyle name="Header2 3 6 3 5 2 2 2" xfId="18987" xr:uid="{00000000-0005-0000-0000-0000193E0000}"/>
    <cellStyle name="Header2 3 6 3 5 2 3" xfId="18988" xr:uid="{00000000-0005-0000-0000-00001A3E0000}"/>
    <cellStyle name="Header2 3 6 3 5 3" xfId="18989" xr:uid="{00000000-0005-0000-0000-00001B3E0000}"/>
    <cellStyle name="Header2 3 6 3 5 3 2" xfId="18990" xr:uid="{00000000-0005-0000-0000-00001C3E0000}"/>
    <cellStyle name="Header2 3 6 3 5 4" xfId="18991" xr:uid="{00000000-0005-0000-0000-00001D3E0000}"/>
    <cellStyle name="Header2 3 6 3 5 4 2" xfId="18992" xr:uid="{00000000-0005-0000-0000-00001E3E0000}"/>
    <cellStyle name="Header2 3 6 3 5 5" xfId="18993" xr:uid="{00000000-0005-0000-0000-00001F3E0000}"/>
    <cellStyle name="Header2 3 6 3 6" xfId="18994" xr:uid="{00000000-0005-0000-0000-0000203E0000}"/>
    <cellStyle name="Header2 3 6 3 6 2" xfId="18995" xr:uid="{00000000-0005-0000-0000-0000213E0000}"/>
    <cellStyle name="Header2 3 6 3 6 2 2" xfId="18996" xr:uid="{00000000-0005-0000-0000-0000223E0000}"/>
    <cellStyle name="Header2 3 6 3 6 3" xfId="18997" xr:uid="{00000000-0005-0000-0000-0000233E0000}"/>
    <cellStyle name="Header2 3 6 3 7" xfId="18998" xr:uid="{00000000-0005-0000-0000-0000243E0000}"/>
    <cellStyle name="Header2 3 6 3 7 2" xfId="18999" xr:uid="{00000000-0005-0000-0000-0000253E0000}"/>
    <cellStyle name="Header2 3 6 3 8" xfId="19000" xr:uid="{00000000-0005-0000-0000-0000263E0000}"/>
    <cellStyle name="Header2 3 6 3 8 2" xfId="19001" xr:uid="{00000000-0005-0000-0000-0000273E0000}"/>
    <cellStyle name="Header2 3 6 3 9" xfId="19002" xr:uid="{00000000-0005-0000-0000-0000283E0000}"/>
    <cellStyle name="Header2 3 6 4" xfId="19003" xr:uid="{00000000-0005-0000-0000-0000293E0000}"/>
    <cellStyle name="Header2 3 6 4 2" xfId="19004" xr:uid="{00000000-0005-0000-0000-00002A3E0000}"/>
    <cellStyle name="Header2 3 6 4 2 2" xfId="19005" xr:uid="{00000000-0005-0000-0000-00002B3E0000}"/>
    <cellStyle name="Header2 3 6 4 2 2 2" xfId="19006" xr:uid="{00000000-0005-0000-0000-00002C3E0000}"/>
    <cellStyle name="Header2 3 6 4 2 2 2 2" xfId="19007" xr:uid="{00000000-0005-0000-0000-00002D3E0000}"/>
    <cellStyle name="Header2 3 6 4 2 2 3" xfId="19008" xr:uid="{00000000-0005-0000-0000-00002E3E0000}"/>
    <cellStyle name="Header2 3 6 4 2 3" xfId="19009" xr:uid="{00000000-0005-0000-0000-00002F3E0000}"/>
    <cellStyle name="Header2 3 6 4 2 3 2" xfId="19010" xr:uid="{00000000-0005-0000-0000-0000303E0000}"/>
    <cellStyle name="Header2 3 6 4 2 4" xfId="19011" xr:uid="{00000000-0005-0000-0000-0000313E0000}"/>
    <cellStyle name="Header2 3 6 4 2 4 2" xfId="19012" xr:uid="{00000000-0005-0000-0000-0000323E0000}"/>
    <cellStyle name="Header2 3 6 4 2 5" xfId="19013" xr:uid="{00000000-0005-0000-0000-0000333E0000}"/>
    <cellStyle name="Header2 3 6 4 3" xfId="19014" xr:uid="{00000000-0005-0000-0000-0000343E0000}"/>
    <cellStyle name="Header2 3 6 4 3 2" xfId="19015" xr:uid="{00000000-0005-0000-0000-0000353E0000}"/>
    <cellStyle name="Header2 3 6 4 3 2 2" xfId="19016" xr:uid="{00000000-0005-0000-0000-0000363E0000}"/>
    <cellStyle name="Header2 3 6 4 3 3" xfId="19017" xr:uid="{00000000-0005-0000-0000-0000373E0000}"/>
    <cellStyle name="Header2 3 6 4 4" xfId="19018" xr:uid="{00000000-0005-0000-0000-0000383E0000}"/>
    <cellStyle name="Header2 3 6 4 4 2" xfId="19019" xr:uid="{00000000-0005-0000-0000-0000393E0000}"/>
    <cellStyle name="Header2 3 6 4 5" xfId="19020" xr:uid="{00000000-0005-0000-0000-00003A3E0000}"/>
    <cellStyle name="Header2 3 6 4 5 2" xfId="19021" xr:uid="{00000000-0005-0000-0000-00003B3E0000}"/>
    <cellStyle name="Header2 3 6 4 6" xfId="19022" xr:uid="{00000000-0005-0000-0000-00003C3E0000}"/>
    <cellStyle name="Header2 3 6 5" xfId="19023" xr:uid="{00000000-0005-0000-0000-00003D3E0000}"/>
    <cellStyle name="Header2 3 6 5 2" xfId="19024" xr:uid="{00000000-0005-0000-0000-00003E3E0000}"/>
    <cellStyle name="Header2 3 6 6" xfId="19025" xr:uid="{00000000-0005-0000-0000-00003F3E0000}"/>
    <cellStyle name="Header2 3 6 6 2" xfId="19026" xr:uid="{00000000-0005-0000-0000-0000403E0000}"/>
    <cellStyle name="Header2 3 6 7" xfId="19027" xr:uid="{00000000-0005-0000-0000-0000413E0000}"/>
    <cellStyle name="Header2 3 6 7 2" xfId="19028" xr:uid="{00000000-0005-0000-0000-0000423E0000}"/>
    <cellStyle name="Header2 3 6 8" xfId="19029" xr:uid="{00000000-0005-0000-0000-0000433E0000}"/>
    <cellStyle name="Header2 3 6 8 2" xfId="19030" xr:uid="{00000000-0005-0000-0000-0000443E0000}"/>
    <cellStyle name="Header2 3 6 9" xfId="19031" xr:uid="{00000000-0005-0000-0000-0000453E0000}"/>
    <cellStyle name="Header2 3 7" xfId="19032" xr:uid="{00000000-0005-0000-0000-0000463E0000}"/>
    <cellStyle name="Header2 3 7 10" xfId="19033" xr:uid="{00000000-0005-0000-0000-0000473E0000}"/>
    <cellStyle name="Header2 3 7 10 2" xfId="19034" xr:uid="{00000000-0005-0000-0000-0000483E0000}"/>
    <cellStyle name="Header2 3 7 11" xfId="19035" xr:uid="{00000000-0005-0000-0000-0000493E0000}"/>
    <cellStyle name="Header2 3 7 2" xfId="19036" xr:uid="{00000000-0005-0000-0000-00004A3E0000}"/>
    <cellStyle name="Header2 3 7 2 2" xfId="19037" xr:uid="{00000000-0005-0000-0000-00004B3E0000}"/>
    <cellStyle name="Header2 3 7 2 2 2" xfId="19038" xr:uid="{00000000-0005-0000-0000-00004C3E0000}"/>
    <cellStyle name="Header2 3 7 2 2 2 2" xfId="19039" xr:uid="{00000000-0005-0000-0000-00004D3E0000}"/>
    <cellStyle name="Header2 3 7 2 2 2 2 2" xfId="19040" xr:uid="{00000000-0005-0000-0000-00004E3E0000}"/>
    <cellStyle name="Header2 3 7 2 2 2 2 2 2" xfId="19041" xr:uid="{00000000-0005-0000-0000-00004F3E0000}"/>
    <cellStyle name="Header2 3 7 2 2 2 2 3" xfId="19042" xr:uid="{00000000-0005-0000-0000-0000503E0000}"/>
    <cellStyle name="Header2 3 7 2 2 2 3" xfId="19043" xr:uid="{00000000-0005-0000-0000-0000513E0000}"/>
    <cellStyle name="Header2 3 7 2 2 2 3 2" xfId="19044" xr:uid="{00000000-0005-0000-0000-0000523E0000}"/>
    <cellStyle name="Header2 3 7 2 2 2 4" xfId="19045" xr:uid="{00000000-0005-0000-0000-0000533E0000}"/>
    <cellStyle name="Header2 3 7 2 2 2 4 2" xfId="19046" xr:uid="{00000000-0005-0000-0000-0000543E0000}"/>
    <cellStyle name="Header2 3 7 2 2 2 5" xfId="19047" xr:uid="{00000000-0005-0000-0000-0000553E0000}"/>
    <cellStyle name="Header2 3 7 2 2 3" xfId="19048" xr:uid="{00000000-0005-0000-0000-0000563E0000}"/>
    <cellStyle name="Header2 3 7 2 2 3 2" xfId="19049" xr:uid="{00000000-0005-0000-0000-0000573E0000}"/>
    <cellStyle name="Header2 3 7 2 2 3 2 2" xfId="19050" xr:uid="{00000000-0005-0000-0000-0000583E0000}"/>
    <cellStyle name="Header2 3 7 2 2 3 3" xfId="19051" xr:uid="{00000000-0005-0000-0000-0000593E0000}"/>
    <cellStyle name="Header2 3 7 2 2 4" xfId="19052" xr:uid="{00000000-0005-0000-0000-00005A3E0000}"/>
    <cellStyle name="Header2 3 7 2 2 4 2" xfId="19053" xr:uid="{00000000-0005-0000-0000-00005B3E0000}"/>
    <cellStyle name="Header2 3 7 2 2 5" xfId="19054" xr:uid="{00000000-0005-0000-0000-00005C3E0000}"/>
    <cellStyle name="Header2 3 7 2 2 5 2" xfId="19055" xr:uid="{00000000-0005-0000-0000-00005D3E0000}"/>
    <cellStyle name="Header2 3 7 2 2 6" xfId="19056" xr:uid="{00000000-0005-0000-0000-00005E3E0000}"/>
    <cellStyle name="Header2 3 7 2 3" xfId="19057" xr:uid="{00000000-0005-0000-0000-00005F3E0000}"/>
    <cellStyle name="Header2 3 7 2 3 2" xfId="19058" xr:uid="{00000000-0005-0000-0000-0000603E0000}"/>
    <cellStyle name="Header2 3 7 2 3 2 2" xfId="19059" xr:uid="{00000000-0005-0000-0000-0000613E0000}"/>
    <cellStyle name="Header2 3 7 2 3 2 2 2" xfId="19060" xr:uid="{00000000-0005-0000-0000-0000623E0000}"/>
    <cellStyle name="Header2 3 7 2 3 2 2 2 2" xfId="19061" xr:uid="{00000000-0005-0000-0000-0000633E0000}"/>
    <cellStyle name="Header2 3 7 2 3 2 2 3" xfId="19062" xr:uid="{00000000-0005-0000-0000-0000643E0000}"/>
    <cellStyle name="Header2 3 7 2 3 2 3" xfId="19063" xr:uid="{00000000-0005-0000-0000-0000653E0000}"/>
    <cellStyle name="Header2 3 7 2 3 2 3 2" xfId="19064" xr:uid="{00000000-0005-0000-0000-0000663E0000}"/>
    <cellStyle name="Header2 3 7 2 3 2 4" xfId="19065" xr:uid="{00000000-0005-0000-0000-0000673E0000}"/>
    <cellStyle name="Header2 3 7 2 3 2 4 2" xfId="19066" xr:uid="{00000000-0005-0000-0000-0000683E0000}"/>
    <cellStyle name="Header2 3 7 2 3 2 5" xfId="19067" xr:uid="{00000000-0005-0000-0000-0000693E0000}"/>
    <cellStyle name="Header2 3 7 2 3 3" xfId="19068" xr:uid="{00000000-0005-0000-0000-00006A3E0000}"/>
    <cellStyle name="Header2 3 7 2 3 3 2" xfId="19069" xr:uid="{00000000-0005-0000-0000-00006B3E0000}"/>
    <cellStyle name="Header2 3 7 2 3 3 2 2" xfId="19070" xr:uid="{00000000-0005-0000-0000-00006C3E0000}"/>
    <cellStyle name="Header2 3 7 2 3 3 3" xfId="19071" xr:uid="{00000000-0005-0000-0000-00006D3E0000}"/>
    <cellStyle name="Header2 3 7 2 3 4" xfId="19072" xr:uid="{00000000-0005-0000-0000-00006E3E0000}"/>
    <cellStyle name="Header2 3 7 2 3 4 2" xfId="19073" xr:uid="{00000000-0005-0000-0000-00006F3E0000}"/>
    <cellStyle name="Header2 3 7 2 3 5" xfId="19074" xr:uid="{00000000-0005-0000-0000-0000703E0000}"/>
    <cellStyle name="Header2 3 7 2 3 5 2" xfId="19075" xr:uid="{00000000-0005-0000-0000-0000713E0000}"/>
    <cellStyle name="Header2 3 7 2 3 6" xfId="19076" xr:uid="{00000000-0005-0000-0000-0000723E0000}"/>
    <cellStyle name="Header2 3 7 2 4" xfId="19077" xr:uid="{00000000-0005-0000-0000-0000733E0000}"/>
    <cellStyle name="Header2 3 7 2 4 2" xfId="19078" xr:uid="{00000000-0005-0000-0000-0000743E0000}"/>
    <cellStyle name="Header2 3 7 2 4 2 2" xfId="19079" xr:uid="{00000000-0005-0000-0000-0000753E0000}"/>
    <cellStyle name="Header2 3 7 2 4 2 2 2" xfId="19080" xr:uid="{00000000-0005-0000-0000-0000763E0000}"/>
    <cellStyle name="Header2 3 7 2 4 2 3" xfId="19081" xr:uid="{00000000-0005-0000-0000-0000773E0000}"/>
    <cellStyle name="Header2 3 7 2 4 3" xfId="19082" xr:uid="{00000000-0005-0000-0000-0000783E0000}"/>
    <cellStyle name="Header2 3 7 2 4 3 2" xfId="19083" xr:uid="{00000000-0005-0000-0000-0000793E0000}"/>
    <cellStyle name="Header2 3 7 2 4 4" xfId="19084" xr:uid="{00000000-0005-0000-0000-00007A3E0000}"/>
    <cellStyle name="Header2 3 7 2 4 4 2" xfId="19085" xr:uid="{00000000-0005-0000-0000-00007B3E0000}"/>
    <cellStyle name="Header2 3 7 2 4 5" xfId="19086" xr:uid="{00000000-0005-0000-0000-00007C3E0000}"/>
    <cellStyle name="Header2 3 7 2 5" xfId="19087" xr:uid="{00000000-0005-0000-0000-00007D3E0000}"/>
    <cellStyle name="Header2 3 7 2 5 2" xfId="19088" xr:uid="{00000000-0005-0000-0000-00007E3E0000}"/>
    <cellStyle name="Header2 3 7 2 5 2 2" xfId="19089" xr:uid="{00000000-0005-0000-0000-00007F3E0000}"/>
    <cellStyle name="Header2 3 7 2 5 2 2 2" xfId="19090" xr:uid="{00000000-0005-0000-0000-0000803E0000}"/>
    <cellStyle name="Header2 3 7 2 5 2 3" xfId="19091" xr:uid="{00000000-0005-0000-0000-0000813E0000}"/>
    <cellStyle name="Header2 3 7 2 5 3" xfId="19092" xr:uid="{00000000-0005-0000-0000-0000823E0000}"/>
    <cellStyle name="Header2 3 7 2 5 3 2" xfId="19093" xr:uid="{00000000-0005-0000-0000-0000833E0000}"/>
    <cellStyle name="Header2 3 7 2 5 4" xfId="19094" xr:uid="{00000000-0005-0000-0000-0000843E0000}"/>
    <cellStyle name="Header2 3 7 2 5 4 2" xfId="19095" xr:uid="{00000000-0005-0000-0000-0000853E0000}"/>
    <cellStyle name="Header2 3 7 2 5 5" xfId="19096" xr:uid="{00000000-0005-0000-0000-0000863E0000}"/>
    <cellStyle name="Header2 3 7 2 6" xfId="19097" xr:uid="{00000000-0005-0000-0000-0000873E0000}"/>
    <cellStyle name="Header2 3 7 2 6 2" xfId="19098" xr:uid="{00000000-0005-0000-0000-0000883E0000}"/>
    <cellStyle name="Header2 3 7 2 6 2 2" xfId="19099" xr:uid="{00000000-0005-0000-0000-0000893E0000}"/>
    <cellStyle name="Header2 3 7 2 6 3" xfId="19100" xr:uid="{00000000-0005-0000-0000-00008A3E0000}"/>
    <cellStyle name="Header2 3 7 2 7" xfId="19101" xr:uid="{00000000-0005-0000-0000-00008B3E0000}"/>
    <cellStyle name="Header2 3 7 2 7 2" xfId="19102" xr:uid="{00000000-0005-0000-0000-00008C3E0000}"/>
    <cellStyle name="Header2 3 7 2 8" xfId="19103" xr:uid="{00000000-0005-0000-0000-00008D3E0000}"/>
    <cellStyle name="Header2 3 7 2 8 2" xfId="19104" xr:uid="{00000000-0005-0000-0000-00008E3E0000}"/>
    <cellStyle name="Header2 3 7 2 9" xfId="19105" xr:uid="{00000000-0005-0000-0000-00008F3E0000}"/>
    <cellStyle name="Header2 3 7 3" xfId="19106" xr:uid="{00000000-0005-0000-0000-0000903E0000}"/>
    <cellStyle name="Header2 3 7 3 2" xfId="19107" xr:uid="{00000000-0005-0000-0000-0000913E0000}"/>
    <cellStyle name="Header2 3 7 3 2 2" xfId="19108" xr:uid="{00000000-0005-0000-0000-0000923E0000}"/>
    <cellStyle name="Header2 3 7 3 2 2 2" xfId="19109" xr:uid="{00000000-0005-0000-0000-0000933E0000}"/>
    <cellStyle name="Header2 3 7 3 2 2 2 2" xfId="19110" xr:uid="{00000000-0005-0000-0000-0000943E0000}"/>
    <cellStyle name="Header2 3 7 3 2 2 3" xfId="19111" xr:uid="{00000000-0005-0000-0000-0000953E0000}"/>
    <cellStyle name="Header2 3 7 3 2 3" xfId="19112" xr:uid="{00000000-0005-0000-0000-0000963E0000}"/>
    <cellStyle name="Header2 3 7 3 2 3 2" xfId="19113" xr:uid="{00000000-0005-0000-0000-0000973E0000}"/>
    <cellStyle name="Header2 3 7 3 2 4" xfId="19114" xr:uid="{00000000-0005-0000-0000-0000983E0000}"/>
    <cellStyle name="Header2 3 7 3 2 4 2" xfId="19115" xr:uid="{00000000-0005-0000-0000-0000993E0000}"/>
    <cellStyle name="Header2 3 7 3 2 5" xfId="19116" xr:uid="{00000000-0005-0000-0000-00009A3E0000}"/>
    <cellStyle name="Header2 3 7 3 3" xfId="19117" xr:uid="{00000000-0005-0000-0000-00009B3E0000}"/>
    <cellStyle name="Header2 3 7 3 3 2" xfId="19118" xr:uid="{00000000-0005-0000-0000-00009C3E0000}"/>
    <cellStyle name="Header2 3 7 3 3 2 2" xfId="19119" xr:uid="{00000000-0005-0000-0000-00009D3E0000}"/>
    <cellStyle name="Header2 3 7 3 3 3" xfId="19120" xr:uid="{00000000-0005-0000-0000-00009E3E0000}"/>
    <cellStyle name="Header2 3 7 3 4" xfId="19121" xr:uid="{00000000-0005-0000-0000-00009F3E0000}"/>
    <cellStyle name="Header2 3 7 3 4 2" xfId="19122" xr:uid="{00000000-0005-0000-0000-0000A03E0000}"/>
    <cellStyle name="Header2 3 7 3 5" xfId="19123" xr:uid="{00000000-0005-0000-0000-0000A13E0000}"/>
    <cellStyle name="Header2 3 7 3 5 2" xfId="19124" xr:uid="{00000000-0005-0000-0000-0000A23E0000}"/>
    <cellStyle name="Header2 3 7 3 6" xfId="19125" xr:uid="{00000000-0005-0000-0000-0000A33E0000}"/>
    <cellStyle name="Header2 3 7 4" xfId="19126" xr:uid="{00000000-0005-0000-0000-0000A43E0000}"/>
    <cellStyle name="Header2 3 7 4 2" xfId="19127" xr:uid="{00000000-0005-0000-0000-0000A53E0000}"/>
    <cellStyle name="Header2 3 7 4 2 2" xfId="19128" xr:uid="{00000000-0005-0000-0000-0000A63E0000}"/>
    <cellStyle name="Header2 3 7 4 2 2 2" xfId="19129" xr:uid="{00000000-0005-0000-0000-0000A73E0000}"/>
    <cellStyle name="Header2 3 7 4 2 3" xfId="19130" xr:uid="{00000000-0005-0000-0000-0000A83E0000}"/>
    <cellStyle name="Header2 3 7 4 3" xfId="19131" xr:uid="{00000000-0005-0000-0000-0000A93E0000}"/>
    <cellStyle name="Header2 3 7 4 3 2" xfId="19132" xr:uid="{00000000-0005-0000-0000-0000AA3E0000}"/>
    <cellStyle name="Header2 3 7 4 4" xfId="19133" xr:uid="{00000000-0005-0000-0000-0000AB3E0000}"/>
    <cellStyle name="Header2 3 7 4 4 2" xfId="19134" xr:uid="{00000000-0005-0000-0000-0000AC3E0000}"/>
    <cellStyle name="Header2 3 7 4 5" xfId="19135" xr:uid="{00000000-0005-0000-0000-0000AD3E0000}"/>
    <cellStyle name="Header2 3 7 5" xfId="19136" xr:uid="{00000000-0005-0000-0000-0000AE3E0000}"/>
    <cellStyle name="Header2 3 7 5 2" xfId="19137" xr:uid="{00000000-0005-0000-0000-0000AF3E0000}"/>
    <cellStyle name="Header2 3 7 5 2 2" xfId="19138" xr:uid="{00000000-0005-0000-0000-0000B03E0000}"/>
    <cellStyle name="Header2 3 7 5 3" xfId="19139" xr:uid="{00000000-0005-0000-0000-0000B13E0000}"/>
    <cellStyle name="Header2 3 7 6" xfId="19140" xr:uid="{00000000-0005-0000-0000-0000B23E0000}"/>
    <cellStyle name="Header2 3 7 6 2" xfId="19141" xr:uid="{00000000-0005-0000-0000-0000B33E0000}"/>
    <cellStyle name="Header2 3 7 7" xfId="19142" xr:uid="{00000000-0005-0000-0000-0000B43E0000}"/>
    <cellStyle name="Header2 3 7 7 2" xfId="19143" xr:uid="{00000000-0005-0000-0000-0000B53E0000}"/>
    <cellStyle name="Header2 3 7 8" xfId="19144" xr:uid="{00000000-0005-0000-0000-0000B63E0000}"/>
    <cellStyle name="Header2 3 7 8 2" xfId="19145" xr:uid="{00000000-0005-0000-0000-0000B73E0000}"/>
    <cellStyle name="Header2 3 7 9" xfId="19146" xr:uid="{00000000-0005-0000-0000-0000B83E0000}"/>
    <cellStyle name="Header2 3 7 9 2" xfId="19147" xr:uid="{00000000-0005-0000-0000-0000B93E0000}"/>
    <cellStyle name="Header2 3 8" xfId="19148" xr:uid="{00000000-0005-0000-0000-0000BA3E0000}"/>
    <cellStyle name="Header2 3 8 10" xfId="19149" xr:uid="{00000000-0005-0000-0000-0000BB3E0000}"/>
    <cellStyle name="Header2 3 8 2" xfId="19150" xr:uid="{00000000-0005-0000-0000-0000BC3E0000}"/>
    <cellStyle name="Header2 3 8 2 10" xfId="19151" xr:uid="{00000000-0005-0000-0000-0000BD3E0000}"/>
    <cellStyle name="Header2 3 8 2 10 2" xfId="19152" xr:uid="{00000000-0005-0000-0000-0000BE3E0000}"/>
    <cellStyle name="Header2 3 8 2 11" xfId="19153" xr:uid="{00000000-0005-0000-0000-0000BF3E0000}"/>
    <cellStyle name="Header2 3 8 2 2" xfId="19154" xr:uid="{00000000-0005-0000-0000-0000C03E0000}"/>
    <cellStyle name="Header2 3 8 2 2 2" xfId="19155" xr:uid="{00000000-0005-0000-0000-0000C13E0000}"/>
    <cellStyle name="Header2 3 8 2 2 2 2" xfId="19156" xr:uid="{00000000-0005-0000-0000-0000C23E0000}"/>
    <cellStyle name="Header2 3 8 2 2 2 2 2" xfId="19157" xr:uid="{00000000-0005-0000-0000-0000C33E0000}"/>
    <cellStyle name="Header2 3 8 2 2 2 2 2 2" xfId="19158" xr:uid="{00000000-0005-0000-0000-0000C43E0000}"/>
    <cellStyle name="Header2 3 8 2 2 2 2 2 2 2" xfId="19159" xr:uid="{00000000-0005-0000-0000-0000C53E0000}"/>
    <cellStyle name="Header2 3 8 2 2 2 2 2 3" xfId="19160" xr:uid="{00000000-0005-0000-0000-0000C63E0000}"/>
    <cellStyle name="Header2 3 8 2 2 2 2 3" xfId="19161" xr:uid="{00000000-0005-0000-0000-0000C73E0000}"/>
    <cellStyle name="Header2 3 8 2 2 2 2 3 2" xfId="19162" xr:uid="{00000000-0005-0000-0000-0000C83E0000}"/>
    <cellStyle name="Header2 3 8 2 2 2 2 4" xfId="19163" xr:uid="{00000000-0005-0000-0000-0000C93E0000}"/>
    <cellStyle name="Header2 3 8 2 2 2 2 4 2" xfId="19164" xr:uid="{00000000-0005-0000-0000-0000CA3E0000}"/>
    <cellStyle name="Header2 3 8 2 2 2 2 5" xfId="19165" xr:uid="{00000000-0005-0000-0000-0000CB3E0000}"/>
    <cellStyle name="Header2 3 8 2 2 2 3" xfId="19166" xr:uid="{00000000-0005-0000-0000-0000CC3E0000}"/>
    <cellStyle name="Header2 3 8 2 2 2 3 2" xfId="19167" xr:uid="{00000000-0005-0000-0000-0000CD3E0000}"/>
    <cellStyle name="Header2 3 8 2 2 2 3 2 2" xfId="19168" xr:uid="{00000000-0005-0000-0000-0000CE3E0000}"/>
    <cellStyle name="Header2 3 8 2 2 2 3 3" xfId="19169" xr:uid="{00000000-0005-0000-0000-0000CF3E0000}"/>
    <cellStyle name="Header2 3 8 2 2 2 4" xfId="19170" xr:uid="{00000000-0005-0000-0000-0000D03E0000}"/>
    <cellStyle name="Header2 3 8 2 2 2 4 2" xfId="19171" xr:uid="{00000000-0005-0000-0000-0000D13E0000}"/>
    <cellStyle name="Header2 3 8 2 2 2 5" xfId="19172" xr:uid="{00000000-0005-0000-0000-0000D23E0000}"/>
    <cellStyle name="Header2 3 8 2 2 2 5 2" xfId="19173" xr:uid="{00000000-0005-0000-0000-0000D33E0000}"/>
    <cellStyle name="Header2 3 8 2 2 2 6" xfId="19174" xr:uid="{00000000-0005-0000-0000-0000D43E0000}"/>
    <cellStyle name="Header2 3 8 2 2 3" xfId="19175" xr:uid="{00000000-0005-0000-0000-0000D53E0000}"/>
    <cellStyle name="Header2 3 8 2 2 3 2" xfId="19176" xr:uid="{00000000-0005-0000-0000-0000D63E0000}"/>
    <cellStyle name="Header2 3 8 2 2 3 2 2" xfId="19177" xr:uid="{00000000-0005-0000-0000-0000D73E0000}"/>
    <cellStyle name="Header2 3 8 2 2 3 2 2 2" xfId="19178" xr:uid="{00000000-0005-0000-0000-0000D83E0000}"/>
    <cellStyle name="Header2 3 8 2 2 3 2 2 2 2" xfId="19179" xr:uid="{00000000-0005-0000-0000-0000D93E0000}"/>
    <cellStyle name="Header2 3 8 2 2 3 2 2 3" xfId="19180" xr:uid="{00000000-0005-0000-0000-0000DA3E0000}"/>
    <cellStyle name="Header2 3 8 2 2 3 2 3" xfId="19181" xr:uid="{00000000-0005-0000-0000-0000DB3E0000}"/>
    <cellStyle name="Header2 3 8 2 2 3 2 3 2" xfId="19182" xr:uid="{00000000-0005-0000-0000-0000DC3E0000}"/>
    <cellStyle name="Header2 3 8 2 2 3 2 4" xfId="19183" xr:uid="{00000000-0005-0000-0000-0000DD3E0000}"/>
    <cellStyle name="Header2 3 8 2 2 3 2 4 2" xfId="19184" xr:uid="{00000000-0005-0000-0000-0000DE3E0000}"/>
    <cellStyle name="Header2 3 8 2 2 3 2 5" xfId="19185" xr:uid="{00000000-0005-0000-0000-0000DF3E0000}"/>
    <cellStyle name="Header2 3 8 2 2 3 3" xfId="19186" xr:uid="{00000000-0005-0000-0000-0000E03E0000}"/>
    <cellStyle name="Header2 3 8 2 2 3 3 2" xfId="19187" xr:uid="{00000000-0005-0000-0000-0000E13E0000}"/>
    <cellStyle name="Header2 3 8 2 2 3 3 2 2" xfId="19188" xr:uid="{00000000-0005-0000-0000-0000E23E0000}"/>
    <cellStyle name="Header2 3 8 2 2 3 3 3" xfId="19189" xr:uid="{00000000-0005-0000-0000-0000E33E0000}"/>
    <cellStyle name="Header2 3 8 2 2 3 4" xfId="19190" xr:uid="{00000000-0005-0000-0000-0000E43E0000}"/>
    <cellStyle name="Header2 3 8 2 2 3 4 2" xfId="19191" xr:uid="{00000000-0005-0000-0000-0000E53E0000}"/>
    <cellStyle name="Header2 3 8 2 2 3 5" xfId="19192" xr:uid="{00000000-0005-0000-0000-0000E63E0000}"/>
    <cellStyle name="Header2 3 8 2 2 3 5 2" xfId="19193" xr:uid="{00000000-0005-0000-0000-0000E73E0000}"/>
    <cellStyle name="Header2 3 8 2 2 3 6" xfId="19194" xr:uid="{00000000-0005-0000-0000-0000E83E0000}"/>
    <cellStyle name="Header2 3 8 2 2 4" xfId="19195" xr:uid="{00000000-0005-0000-0000-0000E93E0000}"/>
    <cellStyle name="Header2 3 8 2 2 4 2" xfId="19196" xr:uid="{00000000-0005-0000-0000-0000EA3E0000}"/>
    <cellStyle name="Header2 3 8 2 2 4 2 2" xfId="19197" xr:uid="{00000000-0005-0000-0000-0000EB3E0000}"/>
    <cellStyle name="Header2 3 8 2 2 4 2 2 2" xfId="19198" xr:uid="{00000000-0005-0000-0000-0000EC3E0000}"/>
    <cellStyle name="Header2 3 8 2 2 4 2 3" xfId="19199" xr:uid="{00000000-0005-0000-0000-0000ED3E0000}"/>
    <cellStyle name="Header2 3 8 2 2 4 3" xfId="19200" xr:uid="{00000000-0005-0000-0000-0000EE3E0000}"/>
    <cellStyle name="Header2 3 8 2 2 4 3 2" xfId="19201" xr:uid="{00000000-0005-0000-0000-0000EF3E0000}"/>
    <cellStyle name="Header2 3 8 2 2 4 4" xfId="19202" xr:uid="{00000000-0005-0000-0000-0000F03E0000}"/>
    <cellStyle name="Header2 3 8 2 2 4 4 2" xfId="19203" xr:uid="{00000000-0005-0000-0000-0000F13E0000}"/>
    <cellStyle name="Header2 3 8 2 2 4 5" xfId="19204" xr:uid="{00000000-0005-0000-0000-0000F23E0000}"/>
    <cellStyle name="Header2 3 8 2 2 5" xfId="19205" xr:uid="{00000000-0005-0000-0000-0000F33E0000}"/>
    <cellStyle name="Header2 3 8 2 2 5 2" xfId="19206" xr:uid="{00000000-0005-0000-0000-0000F43E0000}"/>
    <cellStyle name="Header2 3 8 2 2 5 2 2" xfId="19207" xr:uid="{00000000-0005-0000-0000-0000F53E0000}"/>
    <cellStyle name="Header2 3 8 2 2 5 2 2 2" xfId="19208" xr:uid="{00000000-0005-0000-0000-0000F63E0000}"/>
    <cellStyle name="Header2 3 8 2 2 5 2 3" xfId="19209" xr:uid="{00000000-0005-0000-0000-0000F73E0000}"/>
    <cellStyle name="Header2 3 8 2 2 5 3" xfId="19210" xr:uid="{00000000-0005-0000-0000-0000F83E0000}"/>
    <cellStyle name="Header2 3 8 2 2 5 3 2" xfId="19211" xr:uid="{00000000-0005-0000-0000-0000F93E0000}"/>
    <cellStyle name="Header2 3 8 2 2 5 4" xfId="19212" xr:uid="{00000000-0005-0000-0000-0000FA3E0000}"/>
    <cellStyle name="Header2 3 8 2 2 5 4 2" xfId="19213" xr:uid="{00000000-0005-0000-0000-0000FB3E0000}"/>
    <cellStyle name="Header2 3 8 2 2 5 5" xfId="19214" xr:uid="{00000000-0005-0000-0000-0000FC3E0000}"/>
    <cellStyle name="Header2 3 8 2 2 6" xfId="19215" xr:uid="{00000000-0005-0000-0000-0000FD3E0000}"/>
    <cellStyle name="Header2 3 8 2 2 6 2" xfId="19216" xr:uid="{00000000-0005-0000-0000-0000FE3E0000}"/>
    <cellStyle name="Header2 3 8 2 2 6 2 2" xfId="19217" xr:uid="{00000000-0005-0000-0000-0000FF3E0000}"/>
    <cellStyle name="Header2 3 8 2 2 6 3" xfId="19218" xr:uid="{00000000-0005-0000-0000-0000003F0000}"/>
    <cellStyle name="Header2 3 8 2 2 7" xfId="19219" xr:uid="{00000000-0005-0000-0000-0000013F0000}"/>
    <cellStyle name="Header2 3 8 2 2 7 2" xfId="19220" xr:uid="{00000000-0005-0000-0000-0000023F0000}"/>
    <cellStyle name="Header2 3 8 2 2 8" xfId="19221" xr:uid="{00000000-0005-0000-0000-0000033F0000}"/>
    <cellStyle name="Header2 3 8 2 2 8 2" xfId="19222" xr:uid="{00000000-0005-0000-0000-0000043F0000}"/>
    <cellStyle name="Header2 3 8 2 2 9" xfId="19223" xr:uid="{00000000-0005-0000-0000-0000053F0000}"/>
    <cellStyle name="Header2 3 8 2 3" xfId="19224" xr:uid="{00000000-0005-0000-0000-0000063F0000}"/>
    <cellStyle name="Header2 3 8 2 3 2" xfId="19225" xr:uid="{00000000-0005-0000-0000-0000073F0000}"/>
    <cellStyle name="Header2 3 8 2 3 2 2" xfId="19226" xr:uid="{00000000-0005-0000-0000-0000083F0000}"/>
    <cellStyle name="Header2 3 8 2 3 2 2 2" xfId="19227" xr:uid="{00000000-0005-0000-0000-0000093F0000}"/>
    <cellStyle name="Header2 3 8 2 3 2 2 2 2" xfId="19228" xr:uid="{00000000-0005-0000-0000-00000A3F0000}"/>
    <cellStyle name="Header2 3 8 2 3 2 2 3" xfId="19229" xr:uid="{00000000-0005-0000-0000-00000B3F0000}"/>
    <cellStyle name="Header2 3 8 2 3 2 3" xfId="19230" xr:uid="{00000000-0005-0000-0000-00000C3F0000}"/>
    <cellStyle name="Header2 3 8 2 3 2 3 2" xfId="19231" xr:uid="{00000000-0005-0000-0000-00000D3F0000}"/>
    <cellStyle name="Header2 3 8 2 3 2 4" xfId="19232" xr:uid="{00000000-0005-0000-0000-00000E3F0000}"/>
    <cellStyle name="Header2 3 8 2 3 2 4 2" xfId="19233" xr:uid="{00000000-0005-0000-0000-00000F3F0000}"/>
    <cellStyle name="Header2 3 8 2 3 2 5" xfId="19234" xr:uid="{00000000-0005-0000-0000-0000103F0000}"/>
    <cellStyle name="Header2 3 8 2 3 3" xfId="19235" xr:uid="{00000000-0005-0000-0000-0000113F0000}"/>
    <cellStyle name="Header2 3 8 2 3 3 2" xfId="19236" xr:uid="{00000000-0005-0000-0000-0000123F0000}"/>
    <cellStyle name="Header2 3 8 2 3 3 2 2" xfId="19237" xr:uid="{00000000-0005-0000-0000-0000133F0000}"/>
    <cellStyle name="Header2 3 8 2 3 3 3" xfId="19238" xr:uid="{00000000-0005-0000-0000-0000143F0000}"/>
    <cellStyle name="Header2 3 8 2 3 4" xfId="19239" xr:uid="{00000000-0005-0000-0000-0000153F0000}"/>
    <cellStyle name="Header2 3 8 2 3 4 2" xfId="19240" xr:uid="{00000000-0005-0000-0000-0000163F0000}"/>
    <cellStyle name="Header2 3 8 2 3 5" xfId="19241" xr:uid="{00000000-0005-0000-0000-0000173F0000}"/>
    <cellStyle name="Header2 3 8 2 3 5 2" xfId="19242" xr:uid="{00000000-0005-0000-0000-0000183F0000}"/>
    <cellStyle name="Header2 3 8 2 3 6" xfId="19243" xr:uid="{00000000-0005-0000-0000-0000193F0000}"/>
    <cellStyle name="Header2 3 8 2 4" xfId="19244" xr:uid="{00000000-0005-0000-0000-00001A3F0000}"/>
    <cellStyle name="Header2 3 8 2 4 2" xfId="19245" xr:uid="{00000000-0005-0000-0000-00001B3F0000}"/>
    <cellStyle name="Header2 3 8 2 4 2 2" xfId="19246" xr:uid="{00000000-0005-0000-0000-00001C3F0000}"/>
    <cellStyle name="Header2 3 8 2 4 2 2 2" xfId="19247" xr:uid="{00000000-0005-0000-0000-00001D3F0000}"/>
    <cellStyle name="Header2 3 8 2 4 2 3" xfId="19248" xr:uid="{00000000-0005-0000-0000-00001E3F0000}"/>
    <cellStyle name="Header2 3 8 2 4 3" xfId="19249" xr:uid="{00000000-0005-0000-0000-00001F3F0000}"/>
    <cellStyle name="Header2 3 8 2 4 3 2" xfId="19250" xr:uid="{00000000-0005-0000-0000-0000203F0000}"/>
    <cellStyle name="Header2 3 8 2 4 4" xfId="19251" xr:uid="{00000000-0005-0000-0000-0000213F0000}"/>
    <cellStyle name="Header2 3 8 2 4 4 2" xfId="19252" xr:uid="{00000000-0005-0000-0000-0000223F0000}"/>
    <cellStyle name="Header2 3 8 2 4 5" xfId="19253" xr:uid="{00000000-0005-0000-0000-0000233F0000}"/>
    <cellStyle name="Header2 3 8 2 5" xfId="19254" xr:uid="{00000000-0005-0000-0000-0000243F0000}"/>
    <cellStyle name="Header2 3 8 2 5 2" xfId="19255" xr:uid="{00000000-0005-0000-0000-0000253F0000}"/>
    <cellStyle name="Header2 3 8 2 5 2 2" xfId="19256" xr:uid="{00000000-0005-0000-0000-0000263F0000}"/>
    <cellStyle name="Header2 3 8 2 5 3" xfId="19257" xr:uid="{00000000-0005-0000-0000-0000273F0000}"/>
    <cellStyle name="Header2 3 8 2 6" xfId="19258" xr:uid="{00000000-0005-0000-0000-0000283F0000}"/>
    <cellStyle name="Header2 3 8 2 6 2" xfId="19259" xr:uid="{00000000-0005-0000-0000-0000293F0000}"/>
    <cellStyle name="Header2 3 8 2 7" xfId="19260" xr:uid="{00000000-0005-0000-0000-00002A3F0000}"/>
    <cellStyle name="Header2 3 8 2 7 2" xfId="19261" xr:uid="{00000000-0005-0000-0000-00002B3F0000}"/>
    <cellStyle name="Header2 3 8 2 8" xfId="19262" xr:uid="{00000000-0005-0000-0000-00002C3F0000}"/>
    <cellStyle name="Header2 3 8 2 8 2" xfId="19263" xr:uid="{00000000-0005-0000-0000-00002D3F0000}"/>
    <cellStyle name="Header2 3 8 2 9" xfId="19264" xr:uid="{00000000-0005-0000-0000-00002E3F0000}"/>
    <cellStyle name="Header2 3 8 2 9 2" xfId="19265" xr:uid="{00000000-0005-0000-0000-00002F3F0000}"/>
    <cellStyle name="Header2 3 8 3" xfId="19266" xr:uid="{00000000-0005-0000-0000-0000303F0000}"/>
    <cellStyle name="Header2 3 8 3 2" xfId="19267" xr:uid="{00000000-0005-0000-0000-0000313F0000}"/>
    <cellStyle name="Header2 3 8 3 2 2" xfId="19268" xr:uid="{00000000-0005-0000-0000-0000323F0000}"/>
    <cellStyle name="Header2 3 8 3 2 2 2" xfId="19269" xr:uid="{00000000-0005-0000-0000-0000333F0000}"/>
    <cellStyle name="Header2 3 8 3 2 2 2 2" xfId="19270" xr:uid="{00000000-0005-0000-0000-0000343F0000}"/>
    <cellStyle name="Header2 3 8 3 2 2 2 2 2" xfId="19271" xr:uid="{00000000-0005-0000-0000-0000353F0000}"/>
    <cellStyle name="Header2 3 8 3 2 2 2 3" xfId="19272" xr:uid="{00000000-0005-0000-0000-0000363F0000}"/>
    <cellStyle name="Header2 3 8 3 2 2 3" xfId="19273" xr:uid="{00000000-0005-0000-0000-0000373F0000}"/>
    <cellStyle name="Header2 3 8 3 2 2 3 2" xfId="19274" xr:uid="{00000000-0005-0000-0000-0000383F0000}"/>
    <cellStyle name="Header2 3 8 3 2 2 4" xfId="19275" xr:uid="{00000000-0005-0000-0000-0000393F0000}"/>
    <cellStyle name="Header2 3 8 3 2 2 4 2" xfId="19276" xr:uid="{00000000-0005-0000-0000-00003A3F0000}"/>
    <cellStyle name="Header2 3 8 3 2 2 5" xfId="19277" xr:uid="{00000000-0005-0000-0000-00003B3F0000}"/>
    <cellStyle name="Header2 3 8 3 2 3" xfId="19278" xr:uid="{00000000-0005-0000-0000-00003C3F0000}"/>
    <cellStyle name="Header2 3 8 3 2 3 2" xfId="19279" xr:uid="{00000000-0005-0000-0000-00003D3F0000}"/>
    <cellStyle name="Header2 3 8 3 2 3 2 2" xfId="19280" xr:uid="{00000000-0005-0000-0000-00003E3F0000}"/>
    <cellStyle name="Header2 3 8 3 2 3 3" xfId="19281" xr:uid="{00000000-0005-0000-0000-00003F3F0000}"/>
    <cellStyle name="Header2 3 8 3 2 4" xfId="19282" xr:uid="{00000000-0005-0000-0000-0000403F0000}"/>
    <cellStyle name="Header2 3 8 3 2 4 2" xfId="19283" xr:uid="{00000000-0005-0000-0000-0000413F0000}"/>
    <cellStyle name="Header2 3 8 3 2 5" xfId="19284" xr:uid="{00000000-0005-0000-0000-0000423F0000}"/>
    <cellStyle name="Header2 3 8 3 2 5 2" xfId="19285" xr:uid="{00000000-0005-0000-0000-0000433F0000}"/>
    <cellStyle name="Header2 3 8 3 2 6" xfId="19286" xr:uid="{00000000-0005-0000-0000-0000443F0000}"/>
    <cellStyle name="Header2 3 8 3 3" xfId="19287" xr:uid="{00000000-0005-0000-0000-0000453F0000}"/>
    <cellStyle name="Header2 3 8 3 3 2" xfId="19288" xr:uid="{00000000-0005-0000-0000-0000463F0000}"/>
    <cellStyle name="Header2 3 8 3 3 2 2" xfId="19289" xr:uid="{00000000-0005-0000-0000-0000473F0000}"/>
    <cellStyle name="Header2 3 8 3 3 2 2 2" xfId="19290" xr:uid="{00000000-0005-0000-0000-0000483F0000}"/>
    <cellStyle name="Header2 3 8 3 3 2 2 2 2" xfId="19291" xr:uid="{00000000-0005-0000-0000-0000493F0000}"/>
    <cellStyle name="Header2 3 8 3 3 2 2 3" xfId="19292" xr:uid="{00000000-0005-0000-0000-00004A3F0000}"/>
    <cellStyle name="Header2 3 8 3 3 2 3" xfId="19293" xr:uid="{00000000-0005-0000-0000-00004B3F0000}"/>
    <cellStyle name="Header2 3 8 3 3 2 3 2" xfId="19294" xr:uid="{00000000-0005-0000-0000-00004C3F0000}"/>
    <cellStyle name="Header2 3 8 3 3 2 4" xfId="19295" xr:uid="{00000000-0005-0000-0000-00004D3F0000}"/>
    <cellStyle name="Header2 3 8 3 3 2 4 2" xfId="19296" xr:uid="{00000000-0005-0000-0000-00004E3F0000}"/>
    <cellStyle name="Header2 3 8 3 3 2 5" xfId="19297" xr:uid="{00000000-0005-0000-0000-00004F3F0000}"/>
    <cellStyle name="Header2 3 8 3 3 3" xfId="19298" xr:uid="{00000000-0005-0000-0000-0000503F0000}"/>
    <cellStyle name="Header2 3 8 3 3 3 2" xfId="19299" xr:uid="{00000000-0005-0000-0000-0000513F0000}"/>
    <cellStyle name="Header2 3 8 3 3 3 2 2" xfId="19300" xr:uid="{00000000-0005-0000-0000-0000523F0000}"/>
    <cellStyle name="Header2 3 8 3 3 3 3" xfId="19301" xr:uid="{00000000-0005-0000-0000-0000533F0000}"/>
    <cellStyle name="Header2 3 8 3 3 4" xfId="19302" xr:uid="{00000000-0005-0000-0000-0000543F0000}"/>
    <cellStyle name="Header2 3 8 3 3 4 2" xfId="19303" xr:uid="{00000000-0005-0000-0000-0000553F0000}"/>
    <cellStyle name="Header2 3 8 3 3 5" xfId="19304" xr:uid="{00000000-0005-0000-0000-0000563F0000}"/>
    <cellStyle name="Header2 3 8 3 3 5 2" xfId="19305" xr:uid="{00000000-0005-0000-0000-0000573F0000}"/>
    <cellStyle name="Header2 3 8 3 3 6" xfId="19306" xr:uid="{00000000-0005-0000-0000-0000583F0000}"/>
    <cellStyle name="Header2 3 8 3 4" xfId="19307" xr:uid="{00000000-0005-0000-0000-0000593F0000}"/>
    <cellStyle name="Header2 3 8 3 4 2" xfId="19308" xr:uid="{00000000-0005-0000-0000-00005A3F0000}"/>
    <cellStyle name="Header2 3 8 3 4 2 2" xfId="19309" xr:uid="{00000000-0005-0000-0000-00005B3F0000}"/>
    <cellStyle name="Header2 3 8 3 4 2 2 2" xfId="19310" xr:uid="{00000000-0005-0000-0000-00005C3F0000}"/>
    <cellStyle name="Header2 3 8 3 4 2 3" xfId="19311" xr:uid="{00000000-0005-0000-0000-00005D3F0000}"/>
    <cellStyle name="Header2 3 8 3 4 3" xfId="19312" xr:uid="{00000000-0005-0000-0000-00005E3F0000}"/>
    <cellStyle name="Header2 3 8 3 4 3 2" xfId="19313" xr:uid="{00000000-0005-0000-0000-00005F3F0000}"/>
    <cellStyle name="Header2 3 8 3 4 4" xfId="19314" xr:uid="{00000000-0005-0000-0000-0000603F0000}"/>
    <cellStyle name="Header2 3 8 3 4 4 2" xfId="19315" xr:uid="{00000000-0005-0000-0000-0000613F0000}"/>
    <cellStyle name="Header2 3 8 3 4 5" xfId="19316" xr:uid="{00000000-0005-0000-0000-0000623F0000}"/>
    <cellStyle name="Header2 3 8 3 5" xfId="19317" xr:uid="{00000000-0005-0000-0000-0000633F0000}"/>
    <cellStyle name="Header2 3 8 3 5 2" xfId="19318" xr:uid="{00000000-0005-0000-0000-0000643F0000}"/>
    <cellStyle name="Header2 3 8 3 5 2 2" xfId="19319" xr:uid="{00000000-0005-0000-0000-0000653F0000}"/>
    <cellStyle name="Header2 3 8 3 5 2 2 2" xfId="19320" xr:uid="{00000000-0005-0000-0000-0000663F0000}"/>
    <cellStyle name="Header2 3 8 3 5 2 3" xfId="19321" xr:uid="{00000000-0005-0000-0000-0000673F0000}"/>
    <cellStyle name="Header2 3 8 3 5 3" xfId="19322" xr:uid="{00000000-0005-0000-0000-0000683F0000}"/>
    <cellStyle name="Header2 3 8 3 5 3 2" xfId="19323" xr:uid="{00000000-0005-0000-0000-0000693F0000}"/>
    <cellStyle name="Header2 3 8 3 5 4" xfId="19324" xr:uid="{00000000-0005-0000-0000-00006A3F0000}"/>
    <cellStyle name="Header2 3 8 3 5 4 2" xfId="19325" xr:uid="{00000000-0005-0000-0000-00006B3F0000}"/>
    <cellStyle name="Header2 3 8 3 5 5" xfId="19326" xr:uid="{00000000-0005-0000-0000-00006C3F0000}"/>
    <cellStyle name="Header2 3 8 3 6" xfId="19327" xr:uid="{00000000-0005-0000-0000-00006D3F0000}"/>
    <cellStyle name="Header2 3 8 3 6 2" xfId="19328" xr:uid="{00000000-0005-0000-0000-00006E3F0000}"/>
    <cellStyle name="Header2 3 8 3 6 2 2" xfId="19329" xr:uid="{00000000-0005-0000-0000-00006F3F0000}"/>
    <cellStyle name="Header2 3 8 3 6 3" xfId="19330" xr:uid="{00000000-0005-0000-0000-0000703F0000}"/>
    <cellStyle name="Header2 3 8 3 7" xfId="19331" xr:uid="{00000000-0005-0000-0000-0000713F0000}"/>
    <cellStyle name="Header2 3 8 3 7 2" xfId="19332" xr:uid="{00000000-0005-0000-0000-0000723F0000}"/>
    <cellStyle name="Header2 3 8 3 8" xfId="19333" xr:uid="{00000000-0005-0000-0000-0000733F0000}"/>
    <cellStyle name="Header2 3 8 3 8 2" xfId="19334" xr:uid="{00000000-0005-0000-0000-0000743F0000}"/>
    <cellStyle name="Header2 3 8 3 9" xfId="19335" xr:uid="{00000000-0005-0000-0000-0000753F0000}"/>
    <cellStyle name="Header2 3 8 4" xfId="19336" xr:uid="{00000000-0005-0000-0000-0000763F0000}"/>
    <cellStyle name="Header2 3 8 4 2" xfId="19337" xr:uid="{00000000-0005-0000-0000-0000773F0000}"/>
    <cellStyle name="Header2 3 8 4 2 2" xfId="19338" xr:uid="{00000000-0005-0000-0000-0000783F0000}"/>
    <cellStyle name="Header2 3 8 4 2 2 2" xfId="19339" xr:uid="{00000000-0005-0000-0000-0000793F0000}"/>
    <cellStyle name="Header2 3 8 4 2 2 2 2" xfId="19340" xr:uid="{00000000-0005-0000-0000-00007A3F0000}"/>
    <cellStyle name="Header2 3 8 4 2 2 3" xfId="19341" xr:uid="{00000000-0005-0000-0000-00007B3F0000}"/>
    <cellStyle name="Header2 3 8 4 2 3" xfId="19342" xr:uid="{00000000-0005-0000-0000-00007C3F0000}"/>
    <cellStyle name="Header2 3 8 4 2 3 2" xfId="19343" xr:uid="{00000000-0005-0000-0000-00007D3F0000}"/>
    <cellStyle name="Header2 3 8 4 2 4" xfId="19344" xr:uid="{00000000-0005-0000-0000-00007E3F0000}"/>
    <cellStyle name="Header2 3 8 4 2 4 2" xfId="19345" xr:uid="{00000000-0005-0000-0000-00007F3F0000}"/>
    <cellStyle name="Header2 3 8 4 2 5" xfId="19346" xr:uid="{00000000-0005-0000-0000-0000803F0000}"/>
    <cellStyle name="Header2 3 8 4 3" xfId="19347" xr:uid="{00000000-0005-0000-0000-0000813F0000}"/>
    <cellStyle name="Header2 3 8 4 3 2" xfId="19348" xr:uid="{00000000-0005-0000-0000-0000823F0000}"/>
    <cellStyle name="Header2 3 8 4 3 2 2" xfId="19349" xr:uid="{00000000-0005-0000-0000-0000833F0000}"/>
    <cellStyle name="Header2 3 8 4 3 3" xfId="19350" xr:uid="{00000000-0005-0000-0000-0000843F0000}"/>
    <cellStyle name="Header2 3 8 4 4" xfId="19351" xr:uid="{00000000-0005-0000-0000-0000853F0000}"/>
    <cellStyle name="Header2 3 8 4 4 2" xfId="19352" xr:uid="{00000000-0005-0000-0000-0000863F0000}"/>
    <cellStyle name="Header2 3 8 4 5" xfId="19353" xr:uid="{00000000-0005-0000-0000-0000873F0000}"/>
    <cellStyle name="Header2 3 8 4 5 2" xfId="19354" xr:uid="{00000000-0005-0000-0000-0000883F0000}"/>
    <cellStyle name="Header2 3 8 4 6" xfId="19355" xr:uid="{00000000-0005-0000-0000-0000893F0000}"/>
    <cellStyle name="Header2 3 8 5" xfId="19356" xr:uid="{00000000-0005-0000-0000-00008A3F0000}"/>
    <cellStyle name="Header2 3 8 5 2" xfId="19357" xr:uid="{00000000-0005-0000-0000-00008B3F0000}"/>
    <cellStyle name="Header2 3 8 5 2 2" xfId="19358" xr:uid="{00000000-0005-0000-0000-00008C3F0000}"/>
    <cellStyle name="Header2 3 8 5 2 2 2" xfId="19359" xr:uid="{00000000-0005-0000-0000-00008D3F0000}"/>
    <cellStyle name="Header2 3 8 5 2 3" xfId="19360" xr:uid="{00000000-0005-0000-0000-00008E3F0000}"/>
    <cellStyle name="Header2 3 8 5 3" xfId="19361" xr:uid="{00000000-0005-0000-0000-00008F3F0000}"/>
    <cellStyle name="Header2 3 8 5 3 2" xfId="19362" xr:uid="{00000000-0005-0000-0000-0000903F0000}"/>
    <cellStyle name="Header2 3 8 5 4" xfId="19363" xr:uid="{00000000-0005-0000-0000-0000913F0000}"/>
    <cellStyle name="Header2 3 8 5 4 2" xfId="19364" xr:uid="{00000000-0005-0000-0000-0000923F0000}"/>
    <cellStyle name="Header2 3 8 5 5" xfId="19365" xr:uid="{00000000-0005-0000-0000-0000933F0000}"/>
    <cellStyle name="Header2 3 8 6" xfId="19366" xr:uid="{00000000-0005-0000-0000-0000943F0000}"/>
    <cellStyle name="Header2 3 8 6 2" xfId="19367" xr:uid="{00000000-0005-0000-0000-0000953F0000}"/>
    <cellStyle name="Header2 3 8 6 2 2" xfId="19368" xr:uid="{00000000-0005-0000-0000-0000963F0000}"/>
    <cellStyle name="Header2 3 8 6 3" xfId="19369" xr:uid="{00000000-0005-0000-0000-0000973F0000}"/>
    <cellStyle name="Header2 3 8 7" xfId="19370" xr:uid="{00000000-0005-0000-0000-0000983F0000}"/>
    <cellStyle name="Header2 3 8 7 2" xfId="19371" xr:uid="{00000000-0005-0000-0000-0000993F0000}"/>
    <cellStyle name="Header2 3 8 8" xfId="19372" xr:uid="{00000000-0005-0000-0000-00009A3F0000}"/>
    <cellStyle name="Header2 3 8 8 2" xfId="19373" xr:uid="{00000000-0005-0000-0000-00009B3F0000}"/>
    <cellStyle name="Header2 3 8 9" xfId="19374" xr:uid="{00000000-0005-0000-0000-00009C3F0000}"/>
    <cellStyle name="Header2 3 8 9 2" xfId="19375" xr:uid="{00000000-0005-0000-0000-00009D3F0000}"/>
    <cellStyle name="Header2 3 9" xfId="19376" xr:uid="{00000000-0005-0000-0000-00009E3F0000}"/>
    <cellStyle name="Header2 3 9 2" xfId="19377" xr:uid="{00000000-0005-0000-0000-00009F3F0000}"/>
    <cellStyle name="Header2 3 9 2 2" xfId="19378" xr:uid="{00000000-0005-0000-0000-0000A03F0000}"/>
    <cellStyle name="Header2 3 9 2 2 2" xfId="19379" xr:uid="{00000000-0005-0000-0000-0000A13F0000}"/>
    <cellStyle name="Header2 3 9 2 2 2 2" xfId="19380" xr:uid="{00000000-0005-0000-0000-0000A23F0000}"/>
    <cellStyle name="Header2 3 9 2 2 2 2 2" xfId="19381" xr:uid="{00000000-0005-0000-0000-0000A33F0000}"/>
    <cellStyle name="Header2 3 9 2 2 2 3" xfId="19382" xr:uid="{00000000-0005-0000-0000-0000A43F0000}"/>
    <cellStyle name="Header2 3 9 2 2 3" xfId="19383" xr:uid="{00000000-0005-0000-0000-0000A53F0000}"/>
    <cellStyle name="Header2 3 9 2 2 3 2" xfId="19384" xr:uid="{00000000-0005-0000-0000-0000A63F0000}"/>
    <cellStyle name="Header2 3 9 2 2 4" xfId="19385" xr:uid="{00000000-0005-0000-0000-0000A73F0000}"/>
    <cellStyle name="Header2 3 9 2 2 4 2" xfId="19386" xr:uid="{00000000-0005-0000-0000-0000A83F0000}"/>
    <cellStyle name="Header2 3 9 2 2 5" xfId="19387" xr:uid="{00000000-0005-0000-0000-0000A93F0000}"/>
    <cellStyle name="Header2 3 9 2 3" xfId="19388" xr:uid="{00000000-0005-0000-0000-0000AA3F0000}"/>
    <cellStyle name="Header2 3 9 2 3 2" xfId="19389" xr:uid="{00000000-0005-0000-0000-0000AB3F0000}"/>
    <cellStyle name="Header2 3 9 2 3 2 2" xfId="19390" xr:uid="{00000000-0005-0000-0000-0000AC3F0000}"/>
    <cellStyle name="Header2 3 9 2 3 3" xfId="19391" xr:uid="{00000000-0005-0000-0000-0000AD3F0000}"/>
    <cellStyle name="Header2 3 9 2 4" xfId="19392" xr:uid="{00000000-0005-0000-0000-0000AE3F0000}"/>
    <cellStyle name="Header2 3 9 2 4 2" xfId="19393" xr:uid="{00000000-0005-0000-0000-0000AF3F0000}"/>
    <cellStyle name="Header2 3 9 2 5" xfId="19394" xr:uid="{00000000-0005-0000-0000-0000B03F0000}"/>
    <cellStyle name="Header2 3 9 2 5 2" xfId="19395" xr:uid="{00000000-0005-0000-0000-0000B13F0000}"/>
    <cellStyle name="Header2 3 9 2 6" xfId="19396" xr:uid="{00000000-0005-0000-0000-0000B23F0000}"/>
    <cellStyle name="Header2 3 9 3" xfId="19397" xr:uid="{00000000-0005-0000-0000-0000B33F0000}"/>
    <cellStyle name="Header2 3 9 3 2" xfId="19398" xr:uid="{00000000-0005-0000-0000-0000B43F0000}"/>
    <cellStyle name="Header2 3 9 3 2 2" xfId="19399" xr:uid="{00000000-0005-0000-0000-0000B53F0000}"/>
    <cellStyle name="Header2 3 9 3 2 2 2" xfId="19400" xr:uid="{00000000-0005-0000-0000-0000B63F0000}"/>
    <cellStyle name="Header2 3 9 3 2 2 2 2" xfId="19401" xr:uid="{00000000-0005-0000-0000-0000B73F0000}"/>
    <cellStyle name="Header2 3 9 3 2 2 3" xfId="19402" xr:uid="{00000000-0005-0000-0000-0000B83F0000}"/>
    <cellStyle name="Header2 3 9 3 2 3" xfId="19403" xr:uid="{00000000-0005-0000-0000-0000B93F0000}"/>
    <cellStyle name="Header2 3 9 3 2 3 2" xfId="19404" xr:uid="{00000000-0005-0000-0000-0000BA3F0000}"/>
    <cellStyle name="Header2 3 9 3 2 4" xfId="19405" xr:uid="{00000000-0005-0000-0000-0000BB3F0000}"/>
    <cellStyle name="Header2 3 9 3 2 4 2" xfId="19406" xr:uid="{00000000-0005-0000-0000-0000BC3F0000}"/>
    <cellStyle name="Header2 3 9 3 2 5" xfId="19407" xr:uid="{00000000-0005-0000-0000-0000BD3F0000}"/>
    <cellStyle name="Header2 3 9 3 3" xfId="19408" xr:uid="{00000000-0005-0000-0000-0000BE3F0000}"/>
    <cellStyle name="Header2 3 9 3 3 2" xfId="19409" xr:uid="{00000000-0005-0000-0000-0000BF3F0000}"/>
    <cellStyle name="Header2 3 9 3 3 2 2" xfId="19410" xr:uid="{00000000-0005-0000-0000-0000C03F0000}"/>
    <cellStyle name="Header2 3 9 3 3 3" xfId="19411" xr:uid="{00000000-0005-0000-0000-0000C13F0000}"/>
    <cellStyle name="Header2 3 9 3 4" xfId="19412" xr:uid="{00000000-0005-0000-0000-0000C23F0000}"/>
    <cellStyle name="Header2 3 9 3 4 2" xfId="19413" xr:uid="{00000000-0005-0000-0000-0000C33F0000}"/>
    <cellStyle name="Header2 3 9 3 5" xfId="19414" xr:uid="{00000000-0005-0000-0000-0000C43F0000}"/>
    <cellStyle name="Header2 3 9 3 5 2" xfId="19415" xr:uid="{00000000-0005-0000-0000-0000C53F0000}"/>
    <cellStyle name="Header2 3 9 3 6" xfId="19416" xr:uid="{00000000-0005-0000-0000-0000C63F0000}"/>
    <cellStyle name="Header2 3 9 4" xfId="19417" xr:uid="{00000000-0005-0000-0000-0000C73F0000}"/>
    <cellStyle name="Header2 3 9 4 2" xfId="19418" xr:uid="{00000000-0005-0000-0000-0000C83F0000}"/>
    <cellStyle name="Header2 3 9 4 2 2" xfId="19419" xr:uid="{00000000-0005-0000-0000-0000C93F0000}"/>
    <cellStyle name="Header2 3 9 4 2 2 2" xfId="19420" xr:uid="{00000000-0005-0000-0000-0000CA3F0000}"/>
    <cellStyle name="Header2 3 9 4 2 3" xfId="19421" xr:uid="{00000000-0005-0000-0000-0000CB3F0000}"/>
    <cellStyle name="Header2 3 9 4 3" xfId="19422" xr:uid="{00000000-0005-0000-0000-0000CC3F0000}"/>
    <cellStyle name="Header2 3 9 4 3 2" xfId="19423" xr:uid="{00000000-0005-0000-0000-0000CD3F0000}"/>
    <cellStyle name="Header2 3 9 4 4" xfId="19424" xr:uid="{00000000-0005-0000-0000-0000CE3F0000}"/>
    <cellStyle name="Header2 3 9 4 4 2" xfId="19425" xr:uid="{00000000-0005-0000-0000-0000CF3F0000}"/>
    <cellStyle name="Header2 3 9 4 5" xfId="19426" xr:uid="{00000000-0005-0000-0000-0000D03F0000}"/>
    <cellStyle name="Header2 3 9 5" xfId="19427" xr:uid="{00000000-0005-0000-0000-0000D13F0000}"/>
    <cellStyle name="Header2 3 9 5 2" xfId="19428" xr:uid="{00000000-0005-0000-0000-0000D23F0000}"/>
    <cellStyle name="Header2 3 9 5 2 2" xfId="19429" xr:uid="{00000000-0005-0000-0000-0000D33F0000}"/>
    <cellStyle name="Header2 3 9 5 2 2 2" xfId="19430" xr:uid="{00000000-0005-0000-0000-0000D43F0000}"/>
    <cellStyle name="Header2 3 9 5 2 3" xfId="19431" xr:uid="{00000000-0005-0000-0000-0000D53F0000}"/>
    <cellStyle name="Header2 3 9 5 3" xfId="19432" xr:uid="{00000000-0005-0000-0000-0000D63F0000}"/>
    <cellStyle name="Header2 3 9 5 3 2" xfId="19433" xr:uid="{00000000-0005-0000-0000-0000D73F0000}"/>
    <cellStyle name="Header2 3 9 5 4" xfId="19434" xr:uid="{00000000-0005-0000-0000-0000D83F0000}"/>
    <cellStyle name="Header2 3 9 5 4 2" xfId="19435" xr:uid="{00000000-0005-0000-0000-0000D93F0000}"/>
    <cellStyle name="Header2 3 9 5 5" xfId="19436" xr:uid="{00000000-0005-0000-0000-0000DA3F0000}"/>
    <cellStyle name="Header2 3 9 6" xfId="19437" xr:uid="{00000000-0005-0000-0000-0000DB3F0000}"/>
    <cellStyle name="Header2 3 9 6 2" xfId="19438" xr:uid="{00000000-0005-0000-0000-0000DC3F0000}"/>
    <cellStyle name="Header2 3 9 6 2 2" xfId="19439" xr:uid="{00000000-0005-0000-0000-0000DD3F0000}"/>
    <cellStyle name="Header2 3 9 6 3" xfId="19440" xr:uid="{00000000-0005-0000-0000-0000DE3F0000}"/>
    <cellStyle name="Header2 3 9 7" xfId="19441" xr:uid="{00000000-0005-0000-0000-0000DF3F0000}"/>
    <cellStyle name="Header2 3 9 7 2" xfId="19442" xr:uid="{00000000-0005-0000-0000-0000E03F0000}"/>
    <cellStyle name="Header2 3 9 8" xfId="19443" xr:uid="{00000000-0005-0000-0000-0000E13F0000}"/>
    <cellStyle name="Header2 3 9 8 2" xfId="19444" xr:uid="{00000000-0005-0000-0000-0000E23F0000}"/>
    <cellStyle name="Header2 3 9 9" xfId="19445" xr:uid="{00000000-0005-0000-0000-0000E33F0000}"/>
    <cellStyle name="Header2 4" xfId="19446" xr:uid="{00000000-0005-0000-0000-0000E43F0000}"/>
    <cellStyle name="Header2 4 2" xfId="19447" xr:uid="{00000000-0005-0000-0000-0000E53F0000}"/>
    <cellStyle name="Header2 5" xfId="19448" xr:uid="{00000000-0005-0000-0000-0000E63F0000}"/>
    <cellStyle name="Heading 1 10" xfId="755" xr:uid="{00000000-0005-0000-0000-0000E83F0000}"/>
    <cellStyle name="Heading 1 11" xfId="756" xr:uid="{00000000-0005-0000-0000-0000E93F0000}"/>
    <cellStyle name="Heading 1 12" xfId="757" xr:uid="{00000000-0005-0000-0000-0000EA3F0000}"/>
    <cellStyle name="Heading 1 13" xfId="758" xr:uid="{00000000-0005-0000-0000-0000EB3F0000}"/>
    <cellStyle name="Heading 1 14" xfId="759" xr:uid="{00000000-0005-0000-0000-0000EC3F0000}"/>
    <cellStyle name="Heading 1 15" xfId="760" xr:uid="{00000000-0005-0000-0000-0000ED3F0000}"/>
    <cellStyle name="Heading 1 16" xfId="761" xr:uid="{00000000-0005-0000-0000-0000EE3F0000}"/>
    <cellStyle name="Heading 1 17" xfId="762" xr:uid="{00000000-0005-0000-0000-0000EF3F0000}"/>
    <cellStyle name="Heading 1 18" xfId="763" xr:uid="{00000000-0005-0000-0000-0000F03F0000}"/>
    <cellStyle name="Heading 1 19" xfId="764" xr:uid="{00000000-0005-0000-0000-0000F13F0000}"/>
    <cellStyle name="Heading 1 2" xfId="765" xr:uid="{00000000-0005-0000-0000-0000F23F0000}"/>
    <cellStyle name="Heading 1 2 2" xfId="766" xr:uid="{00000000-0005-0000-0000-0000F33F0000}"/>
    <cellStyle name="Heading 1 2 3" xfId="767" xr:uid="{00000000-0005-0000-0000-0000F43F0000}"/>
    <cellStyle name="Heading 1 2 4" xfId="19450" xr:uid="{00000000-0005-0000-0000-0000F53F0000}"/>
    <cellStyle name="Heading 1 20" xfId="768" xr:uid="{00000000-0005-0000-0000-0000F63F0000}"/>
    <cellStyle name="Heading 1 21" xfId="769" xr:uid="{00000000-0005-0000-0000-0000F73F0000}"/>
    <cellStyle name="Heading 1 22" xfId="770" xr:uid="{00000000-0005-0000-0000-0000F83F0000}"/>
    <cellStyle name="Heading 1 23" xfId="771" xr:uid="{00000000-0005-0000-0000-0000F93F0000}"/>
    <cellStyle name="Heading 1 24" xfId="772" xr:uid="{00000000-0005-0000-0000-0000FA3F0000}"/>
    <cellStyle name="Heading 1 25" xfId="773" xr:uid="{00000000-0005-0000-0000-0000FB3F0000}"/>
    <cellStyle name="Heading 1 26" xfId="774" xr:uid="{00000000-0005-0000-0000-0000FC3F0000}"/>
    <cellStyle name="Heading 1 27" xfId="775" xr:uid="{00000000-0005-0000-0000-0000FD3F0000}"/>
    <cellStyle name="Heading 1 28" xfId="776" xr:uid="{00000000-0005-0000-0000-0000FE3F0000}"/>
    <cellStyle name="Heading 1 29" xfId="777" xr:uid="{00000000-0005-0000-0000-0000FF3F0000}"/>
    <cellStyle name="Heading 1 3" xfId="778" xr:uid="{00000000-0005-0000-0000-000000400000}"/>
    <cellStyle name="Heading 1 3 2" xfId="19451" xr:uid="{00000000-0005-0000-0000-000001400000}"/>
    <cellStyle name="Heading 1 30" xfId="779" xr:uid="{00000000-0005-0000-0000-000002400000}"/>
    <cellStyle name="Heading 1 31" xfId="780" xr:uid="{00000000-0005-0000-0000-000003400000}"/>
    <cellStyle name="Heading 1 32" xfId="781" xr:uid="{00000000-0005-0000-0000-000004400000}"/>
    <cellStyle name="Heading 1 33" xfId="782" xr:uid="{00000000-0005-0000-0000-000005400000}"/>
    <cellStyle name="Heading 1 34" xfId="783" xr:uid="{00000000-0005-0000-0000-000006400000}"/>
    <cellStyle name="Heading 1 35" xfId="19449" xr:uid="{00000000-0005-0000-0000-000007400000}"/>
    <cellStyle name="Heading 1 36" xfId="44877" xr:uid="{00000000-0005-0000-0000-0000E73F0000}"/>
    <cellStyle name="Heading 1 4" xfId="784" xr:uid="{00000000-0005-0000-0000-000008400000}"/>
    <cellStyle name="Heading 1 5" xfId="785" xr:uid="{00000000-0005-0000-0000-000009400000}"/>
    <cellStyle name="Heading 1 6" xfId="786" xr:uid="{00000000-0005-0000-0000-00000A400000}"/>
    <cellStyle name="Heading 1 7" xfId="787" xr:uid="{00000000-0005-0000-0000-00000B400000}"/>
    <cellStyle name="Heading 1 8" xfId="788" xr:uid="{00000000-0005-0000-0000-00000C400000}"/>
    <cellStyle name="Heading 1 9" xfId="789" xr:uid="{00000000-0005-0000-0000-00000D400000}"/>
    <cellStyle name="Heading 2 10" xfId="790" xr:uid="{00000000-0005-0000-0000-00000F400000}"/>
    <cellStyle name="Heading 2 11" xfId="791" xr:uid="{00000000-0005-0000-0000-000010400000}"/>
    <cellStyle name="Heading 2 12" xfId="792" xr:uid="{00000000-0005-0000-0000-000011400000}"/>
    <cellStyle name="Heading 2 13" xfId="793" xr:uid="{00000000-0005-0000-0000-000012400000}"/>
    <cellStyle name="Heading 2 14" xfId="794" xr:uid="{00000000-0005-0000-0000-000013400000}"/>
    <cellStyle name="Heading 2 15" xfId="795" xr:uid="{00000000-0005-0000-0000-000014400000}"/>
    <cellStyle name="Heading 2 16" xfId="796" xr:uid="{00000000-0005-0000-0000-000015400000}"/>
    <cellStyle name="Heading 2 17" xfId="797" xr:uid="{00000000-0005-0000-0000-000016400000}"/>
    <cellStyle name="Heading 2 18" xfId="798" xr:uid="{00000000-0005-0000-0000-000017400000}"/>
    <cellStyle name="Heading 2 19" xfId="799" xr:uid="{00000000-0005-0000-0000-000018400000}"/>
    <cellStyle name="Heading 2 2" xfId="800" xr:uid="{00000000-0005-0000-0000-000019400000}"/>
    <cellStyle name="Heading 2 2 2" xfId="801" xr:uid="{00000000-0005-0000-0000-00001A400000}"/>
    <cellStyle name="Heading 2 2 3" xfId="802" xr:uid="{00000000-0005-0000-0000-00001B400000}"/>
    <cellStyle name="Heading 2 2 4" xfId="19453" xr:uid="{00000000-0005-0000-0000-00001C400000}"/>
    <cellStyle name="Heading 2 20" xfId="803" xr:uid="{00000000-0005-0000-0000-00001D400000}"/>
    <cellStyle name="Heading 2 21" xfId="804" xr:uid="{00000000-0005-0000-0000-00001E400000}"/>
    <cellStyle name="Heading 2 22" xfId="805" xr:uid="{00000000-0005-0000-0000-00001F400000}"/>
    <cellStyle name="Heading 2 23" xfId="806" xr:uid="{00000000-0005-0000-0000-000020400000}"/>
    <cellStyle name="Heading 2 24" xfId="807" xr:uid="{00000000-0005-0000-0000-000021400000}"/>
    <cellStyle name="Heading 2 25" xfId="808" xr:uid="{00000000-0005-0000-0000-000022400000}"/>
    <cellStyle name="Heading 2 26" xfId="809" xr:uid="{00000000-0005-0000-0000-000023400000}"/>
    <cellStyle name="Heading 2 27" xfId="810" xr:uid="{00000000-0005-0000-0000-000024400000}"/>
    <cellStyle name="Heading 2 28" xfId="811" xr:uid="{00000000-0005-0000-0000-000025400000}"/>
    <cellStyle name="Heading 2 29" xfId="812" xr:uid="{00000000-0005-0000-0000-000026400000}"/>
    <cellStyle name="Heading 2 3" xfId="813" xr:uid="{00000000-0005-0000-0000-000027400000}"/>
    <cellStyle name="Heading 2 3 2" xfId="19454" xr:uid="{00000000-0005-0000-0000-000028400000}"/>
    <cellStyle name="Heading 2 30" xfId="814" xr:uid="{00000000-0005-0000-0000-000029400000}"/>
    <cellStyle name="Heading 2 31" xfId="815" xr:uid="{00000000-0005-0000-0000-00002A400000}"/>
    <cellStyle name="Heading 2 32" xfId="816" xr:uid="{00000000-0005-0000-0000-00002B400000}"/>
    <cellStyle name="Heading 2 33" xfId="817" xr:uid="{00000000-0005-0000-0000-00002C400000}"/>
    <cellStyle name="Heading 2 34" xfId="818" xr:uid="{00000000-0005-0000-0000-00002D400000}"/>
    <cellStyle name="Heading 2 35" xfId="819" xr:uid="{00000000-0005-0000-0000-00002E400000}"/>
    <cellStyle name="Heading 2 36" xfId="19452" xr:uid="{00000000-0005-0000-0000-00002F400000}"/>
    <cellStyle name="Heading 2 37" xfId="44878" xr:uid="{00000000-0005-0000-0000-00000E400000}"/>
    <cellStyle name="Heading 2 4" xfId="820" xr:uid="{00000000-0005-0000-0000-000030400000}"/>
    <cellStyle name="Heading 2 5" xfId="821" xr:uid="{00000000-0005-0000-0000-000031400000}"/>
    <cellStyle name="Heading 2 6" xfId="822" xr:uid="{00000000-0005-0000-0000-000032400000}"/>
    <cellStyle name="Heading 2 7" xfId="823" xr:uid="{00000000-0005-0000-0000-000033400000}"/>
    <cellStyle name="Heading 2 8" xfId="824" xr:uid="{00000000-0005-0000-0000-000034400000}"/>
    <cellStyle name="Heading 2 9" xfId="825" xr:uid="{00000000-0005-0000-0000-000035400000}"/>
    <cellStyle name="Heading 3 2" xfId="19455" xr:uid="{00000000-0005-0000-0000-000037400000}"/>
    <cellStyle name="Heading 3 3" xfId="19456" xr:uid="{00000000-0005-0000-0000-000038400000}"/>
    <cellStyle name="Heading 3 4" xfId="10" xr:uid="{00000000-0005-0000-0000-000036400000}"/>
    <cellStyle name="Heading 4 2" xfId="19457" xr:uid="{00000000-0005-0000-0000-00003A400000}"/>
    <cellStyle name="Heading 4 3" xfId="19458" xr:uid="{00000000-0005-0000-0000-00003B400000}"/>
    <cellStyle name="Heading 4 4" xfId="11" xr:uid="{00000000-0005-0000-0000-000039400000}"/>
    <cellStyle name="Helv" xfId="19459" xr:uid="{00000000-0005-0000-0000-00003C400000}"/>
    <cellStyle name="Helv 2" xfId="19460" xr:uid="{00000000-0005-0000-0000-00003D400000}"/>
    <cellStyle name="Helv 3" xfId="19461" xr:uid="{00000000-0005-0000-0000-00003E400000}"/>
    <cellStyle name="Hiperlink" xfId="44881" builtinId="8"/>
    <cellStyle name="Hiperlink 2" xfId="2369" xr:uid="{00000000-0005-0000-0000-00003F400000}"/>
    <cellStyle name="Hyperlink 2" xfId="2596" xr:uid="{00000000-0005-0000-0000-000040400000}"/>
    <cellStyle name="Hyperlink 2 2" xfId="3925" xr:uid="{00000000-0005-0000-0000-000041400000}"/>
    <cellStyle name="Hyperlink 2 2 2" xfId="19466" xr:uid="{00000000-0005-0000-0000-000042400000}"/>
    <cellStyle name="Hyperlink 2 3" xfId="19467" xr:uid="{00000000-0005-0000-0000-000043400000}"/>
    <cellStyle name="Hyperlink 2 4" xfId="19465" xr:uid="{00000000-0005-0000-0000-000044400000}"/>
    <cellStyle name="Hyperliᯮk segui᫤o" xfId="19462" xr:uid="{00000000-0005-0000-0000-000045400000}"/>
    <cellStyle name="Hyperliᯮk segui᫤o 2" xfId="19463" xr:uid="{00000000-0005-0000-0000-000046400000}"/>
    <cellStyle name="Hyperliᯮk segui᫤o 3" xfId="19464" xr:uid="{00000000-0005-0000-0000-000047400000}"/>
    <cellStyle name="Hyp᧥rlink_A᫬exandre" xfId="19468" xr:uid="{00000000-0005-0000-0000-000048400000}"/>
    <cellStyle name="Incorreto 2" xfId="826" xr:uid="{00000000-0005-0000-0000-000049400000}"/>
    <cellStyle name="Incorreto 2 2" xfId="19470" xr:uid="{00000000-0005-0000-0000-00004A400000}"/>
    <cellStyle name="Incorreto 2 3" xfId="19471" xr:uid="{00000000-0005-0000-0000-00004B400000}"/>
    <cellStyle name="Incorreto 2 4" xfId="19469" xr:uid="{00000000-0005-0000-0000-00004C400000}"/>
    <cellStyle name="Incorreto 3" xfId="827" xr:uid="{00000000-0005-0000-0000-00004D400000}"/>
    <cellStyle name="Incorreto 3 2" xfId="1817" xr:uid="{00000000-0005-0000-0000-00004E400000}"/>
    <cellStyle name="Incorreto 3 3" xfId="3926" xr:uid="{00000000-0005-0000-0000-00004F400000}"/>
    <cellStyle name="Incorreto 4" xfId="2041" xr:uid="{00000000-0005-0000-0000-000050400000}"/>
    <cellStyle name="Incorreto 4 2" xfId="19472" xr:uid="{00000000-0005-0000-0000-000051400000}"/>
    <cellStyle name="Incorreto 5" xfId="2216" xr:uid="{00000000-0005-0000-0000-000052400000}"/>
    <cellStyle name="Incorreto 5 2" xfId="19473" xr:uid="{00000000-0005-0000-0000-000053400000}"/>
    <cellStyle name="Incorreto 6" xfId="2406" xr:uid="{00000000-0005-0000-0000-000054400000}"/>
    <cellStyle name="Indefinido" xfId="19474" xr:uid="{00000000-0005-0000-0000-000055400000}"/>
    <cellStyle name="Indefinido 2" xfId="19475" xr:uid="{00000000-0005-0000-0000-000056400000}"/>
    <cellStyle name="Indefinido 3" xfId="19476" xr:uid="{00000000-0005-0000-0000-000057400000}"/>
    <cellStyle name="Input (%)" xfId="19478" xr:uid="{00000000-0005-0000-0000-000059400000}"/>
    <cellStyle name="Input (%) 2" xfId="19479" xr:uid="{00000000-0005-0000-0000-00005A400000}"/>
    <cellStyle name="Input (%) 2 2" xfId="19480" xr:uid="{00000000-0005-0000-0000-00005B400000}"/>
    <cellStyle name="Input (%) 2 3" xfId="19481" xr:uid="{00000000-0005-0000-0000-00005C400000}"/>
    <cellStyle name="Input (%) 3" xfId="19482" xr:uid="{00000000-0005-0000-0000-00005D400000}"/>
    <cellStyle name="Input (%) 4" xfId="19483" xr:uid="{00000000-0005-0000-0000-00005E400000}"/>
    <cellStyle name="Input (£m)" xfId="19484" xr:uid="{00000000-0005-0000-0000-00005F400000}"/>
    <cellStyle name="Input (£m) 2" xfId="19485" xr:uid="{00000000-0005-0000-0000-000060400000}"/>
    <cellStyle name="Input (£m) 2 2" xfId="19486" xr:uid="{00000000-0005-0000-0000-000061400000}"/>
    <cellStyle name="Input (£m) 2 3" xfId="19487" xr:uid="{00000000-0005-0000-0000-000062400000}"/>
    <cellStyle name="Input (£m) 3" xfId="19488" xr:uid="{00000000-0005-0000-0000-000063400000}"/>
    <cellStyle name="Input (£m) 4" xfId="19489" xr:uid="{00000000-0005-0000-0000-000064400000}"/>
    <cellStyle name="Input (No)" xfId="19490" xr:uid="{00000000-0005-0000-0000-000065400000}"/>
    <cellStyle name="Input (No) 2" xfId="19491" xr:uid="{00000000-0005-0000-0000-000066400000}"/>
    <cellStyle name="Input (No) 2 2" xfId="19492" xr:uid="{00000000-0005-0000-0000-000067400000}"/>
    <cellStyle name="Input (No) 2 3" xfId="19493" xr:uid="{00000000-0005-0000-0000-000068400000}"/>
    <cellStyle name="Input (No) 3" xfId="19494" xr:uid="{00000000-0005-0000-0000-000069400000}"/>
    <cellStyle name="Input (No) 4" xfId="19495" xr:uid="{00000000-0005-0000-0000-00006A400000}"/>
    <cellStyle name="Input (x)" xfId="19496" xr:uid="{00000000-0005-0000-0000-00006B400000}"/>
    <cellStyle name="Input (x) 2" xfId="19497" xr:uid="{00000000-0005-0000-0000-00006C400000}"/>
    <cellStyle name="Input (x) 2 2" xfId="19498" xr:uid="{00000000-0005-0000-0000-00006D400000}"/>
    <cellStyle name="Input (x) 2 3" xfId="19499" xr:uid="{00000000-0005-0000-0000-00006E400000}"/>
    <cellStyle name="Input (x) 3" xfId="19500" xr:uid="{00000000-0005-0000-0000-00006F400000}"/>
    <cellStyle name="Input (x) 4" xfId="19501" xr:uid="{00000000-0005-0000-0000-000070400000}"/>
    <cellStyle name="Input [yellow]" xfId="19502" xr:uid="{00000000-0005-0000-0000-000071400000}"/>
    <cellStyle name="Input [yellow] 2" xfId="19503" xr:uid="{00000000-0005-0000-0000-000072400000}"/>
    <cellStyle name="Input [yellow] 3" xfId="19504" xr:uid="{00000000-0005-0000-0000-000073400000}"/>
    <cellStyle name="Input 10" xfId="19505" xr:uid="{00000000-0005-0000-0000-000074400000}"/>
    <cellStyle name="Input 10 2" xfId="19506" xr:uid="{00000000-0005-0000-0000-000075400000}"/>
    <cellStyle name="Input 10 2 2" xfId="19507" xr:uid="{00000000-0005-0000-0000-000076400000}"/>
    <cellStyle name="Input 10 2 2 2" xfId="19508" xr:uid="{00000000-0005-0000-0000-000077400000}"/>
    <cellStyle name="Input 10 2 2 2 2" xfId="19509" xr:uid="{00000000-0005-0000-0000-000078400000}"/>
    <cellStyle name="Input 10 2 2 2 2 2" xfId="19510" xr:uid="{00000000-0005-0000-0000-000079400000}"/>
    <cellStyle name="Input 10 2 2 2 2 2 2" xfId="19511" xr:uid="{00000000-0005-0000-0000-00007A400000}"/>
    <cellStyle name="Input 10 2 2 2 2 2 2 2" xfId="19512" xr:uid="{00000000-0005-0000-0000-00007B400000}"/>
    <cellStyle name="Input 10 2 2 2 2 2 3" xfId="19513" xr:uid="{00000000-0005-0000-0000-00007C400000}"/>
    <cellStyle name="Input 10 2 2 2 2 3" xfId="19514" xr:uid="{00000000-0005-0000-0000-00007D400000}"/>
    <cellStyle name="Input 10 2 2 2 2 3 2" xfId="19515" xr:uid="{00000000-0005-0000-0000-00007E400000}"/>
    <cellStyle name="Input 10 2 2 2 2 4" xfId="19516" xr:uid="{00000000-0005-0000-0000-00007F400000}"/>
    <cellStyle name="Input 10 2 2 2 2 4 2" xfId="19517" xr:uid="{00000000-0005-0000-0000-000080400000}"/>
    <cellStyle name="Input 10 2 2 2 2 5" xfId="19518" xr:uid="{00000000-0005-0000-0000-000081400000}"/>
    <cellStyle name="Input 10 2 2 2 3" xfId="19519" xr:uid="{00000000-0005-0000-0000-000082400000}"/>
    <cellStyle name="Input 10 2 2 2 3 2" xfId="19520" xr:uid="{00000000-0005-0000-0000-000083400000}"/>
    <cellStyle name="Input 10 2 2 2 3 2 2" xfId="19521" xr:uid="{00000000-0005-0000-0000-000084400000}"/>
    <cellStyle name="Input 10 2 2 2 3 3" xfId="19522" xr:uid="{00000000-0005-0000-0000-000085400000}"/>
    <cellStyle name="Input 10 2 2 2 4" xfId="19523" xr:uid="{00000000-0005-0000-0000-000086400000}"/>
    <cellStyle name="Input 10 2 2 2 4 2" xfId="19524" xr:uid="{00000000-0005-0000-0000-000087400000}"/>
    <cellStyle name="Input 10 2 2 2 5" xfId="19525" xr:uid="{00000000-0005-0000-0000-000088400000}"/>
    <cellStyle name="Input 10 2 2 2 5 2" xfId="19526" xr:uid="{00000000-0005-0000-0000-000089400000}"/>
    <cellStyle name="Input 10 2 2 2 6" xfId="19527" xr:uid="{00000000-0005-0000-0000-00008A400000}"/>
    <cellStyle name="Input 10 2 2 3" xfId="19528" xr:uid="{00000000-0005-0000-0000-00008B400000}"/>
    <cellStyle name="Input 10 2 2 3 2" xfId="19529" xr:uid="{00000000-0005-0000-0000-00008C400000}"/>
    <cellStyle name="Input 10 2 2 3 2 2" xfId="19530" xr:uid="{00000000-0005-0000-0000-00008D400000}"/>
    <cellStyle name="Input 10 2 2 3 2 2 2" xfId="19531" xr:uid="{00000000-0005-0000-0000-00008E400000}"/>
    <cellStyle name="Input 10 2 2 3 2 2 2 2" xfId="19532" xr:uid="{00000000-0005-0000-0000-00008F400000}"/>
    <cellStyle name="Input 10 2 2 3 2 2 3" xfId="19533" xr:uid="{00000000-0005-0000-0000-000090400000}"/>
    <cellStyle name="Input 10 2 2 3 2 3" xfId="19534" xr:uid="{00000000-0005-0000-0000-000091400000}"/>
    <cellStyle name="Input 10 2 2 3 2 3 2" xfId="19535" xr:uid="{00000000-0005-0000-0000-000092400000}"/>
    <cellStyle name="Input 10 2 2 3 2 4" xfId="19536" xr:uid="{00000000-0005-0000-0000-000093400000}"/>
    <cellStyle name="Input 10 2 2 3 2 4 2" xfId="19537" xr:uid="{00000000-0005-0000-0000-000094400000}"/>
    <cellStyle name="Input 10 2 2 3 2 5" xfId="19538" xr:uid="{00000000-0005-0000-0000-000095400000}"/>
    <cellStyle name="Input 10 2 2 3 3" xfId="19539" xr:uid="{00000000-0005-0000-0000-000096400000}"/>
    <cellStyle name="Input 10 2 2 3 3 2" xfId="19540" xr:uid="{00000000-0005-0000-0000-000097400000}"/>
    <cellStyle name="Input 10 2 2 3 3 2 2" xfId="19541" xr:uid="{00000000-0005-0000-0000-000098400000}"/>
    <cellStyle name="Input 10 2 2 3 3 3" xfId="19542" xr:uid="{00000000-0005-0000-0000-000099400000}"/>
    <cellStyle name="Input 10 2 2 3 4" xfId="19543" xr:uid="{00000000-0005-0000-0000-00009A400000}"/>
    <cellStyle name="Input 10 2 2 3 4 2" xfId="19544" xr:uid="{00000000-0005-0000-0000-00009B400000}"/>
    <cellStyle name="Input 10 2 2 3 5" xfId="19545" xr:uid="{00000000-0005-0000-0000-00009C400000}"/>
    <cellStyle name="Input 10 2 2 3 5 2" xfId="19546" xr:uid="{00000000-0005-0000-0000-00009D400000}"/>
    <cellStyle name="Input 10 2 2 3 6" xfId="19547" xr:uid="{00000000-0005-0000-0000-00009E400000}"/>
    <cellStyle name="Input 10 2 2 4" xfId="19548" xr:uid="{00000000-0005-0000-0000-00009F400000}"/>
    <cellStyle name="Input 10 2 2 4 2" xfId="19549" xr:uid="{00000000-0005-0000-0000-0000A0400000}"/>
    <cellStyle name="Input 10 2 2 4 2 2" xfId="19550" xr:uid="{00000000-0005-0000-0000-0000A1400000}"/>
    <cellStyle name="Input 10 2 2 4 2 2 2" xfId="19551" xr:uid="{00000000-0005-0000-0000-0000A2400000}"/>
    <cellStyle name="Input 10 2 2 4 2 3" xfId="19552" xr:uid="{00000000-0005-0000-0000-0000A3400000}"/>
    <cellStyle name="Input 10 2 2 4 3" xfId="19553" xr:uid="{00000000-0005-0000-0000-0000A4400000}"/>
    <cellStyle name="Input 10 2 2 4 3 2" xfId="19554" xr:uid="{00000000-0005-0000-0000-0000A5400000}"/>
    <cellStyle name="Input 10 2 2 4 4" xfId="19555" xr:uid="{00000000-0005-0000-0000-0000A6400000}"/>
    <cellStyle name="Input 10 2 2 4 4 2" xfId="19556" xr:uid="{00000000-0005-0000-0000-0000A7400000}"/>
    <cellStyle name="Input 10 2 2 4 5" xfId="19557" xr:uid="{00000000-0005-0000-0000-0000A8400000}"/>
    <cellStyle name="Input 10 2 2 5" xfId="19558" xr:uid="{00000000-0005-0000-0000-0000A9400000}"/>
    <cellStyle name="Input 10 2 2 5 2" xfId="19559" xr:uid="{00000000-0005-0000-0000-0000AA400000}"/>
    <cellStyle name="Input 10 2 2 5 2 2" xfId="19560" xr:uid="{00000000-0005-0000-0000-0000AB400000}"/>
    <cellStyle name="Input 10 2 2 5 2 2 2" xfId="19561" xr:uid="{00000000-0005-0000-0000-0000AC400000}"/>
    <cellStyle name="Input 10 2 2 5 2 3" xfId="19562" xr:uid="{00000000-0005-0000-0000-0000AD400000}"/>
    <cellStyle name="Input 10 2 2 5 3" xfId="19563" xr:uid="{00000000-0005-0000-0000-0000AE400000}"/>
    <cellStyle name="Input 10 2 2 5 3 2" xfId="19564" xr:uid="{00000000-0005-0000-0000-0000AF400000}"/>
    <cellStyle name="Input 10 2 2 5 4" xfId="19565" xr:uid="{00000000-0005-0000-0000-0000B0400000}"/>
    <cellStyle name="Input 10 2 2 5 4 2" xfId="19566" xr:uid="{00000000-0005-0000-0000-0000B1400000}"/>
    <cellStyle name="Input 10 2 2 5 5" xfId="19567" xr:uid="{00000000-0005-0000-0000-0000B2400000}"/>
    <cellStyle name="Input 10 2 2 6" xfId="19568" xr:uid="{00000000-0005-0000-0000-0000B3400000}"/>
    <cellStyle name="Input 10 2 2 6 2" xfId="19569" xr:uid="{00000000-0005-0000-0000-0000B4400000}"/>
    <cellStyle name="Input 10 2 2 6 2 2" xfId="19570" xr:uid="{00000000-0005-0000-0000-0000B5400000}"/>
    <cellStyle name="Input 10 2 2 6 3" xfId="19571" xr:uid="{00000000-0005-0000-0000-0000B6400000}"/>
    <cellStyle name="Input 10 2 2 7" xfId="19572" xr:uid="{00000000-0005-0000-0000-0000B7400000}"/>
    <cellStyle name="Input 10 2 2 7 2" xfId="19573" xr:uid="{00000000-0005-0000-0000-0000B8400000}"/>
    <cellStyle name="Input 10 2 2 8" xfId="19574" xr:uid="{00000000-0005-0000-0000-0000B9400000}"/>
    <cellStyle name="Input 10 2 2 8 2" xfId="19575" xr:uid="{00000000-0005-0000-0000-0000BA400000}"/>
    <cellStyle name="Input 10 2 2 9" xfId="19576" xr:uid="{00000000-0005-0000-0000-0000BB400000}"/>
    <cellStyle name="Input 10 2 3" xfId="19577" xr:uid="{00000000-0005-0000-0000-0000BC400000}"/>
    <cellStyle name="Input 10 2 3 2" xfId="19578" xr:uid="{00000000-0005-0000-0000-0000BD400000}"/>
    <cellStyle name="Input 10 2 4" xfId="19579" xr:uid="{00000000-0005-0000-0000-0000BE400000}"/>
    <cellStyle name="Input 10 2 4 2" xfId="19580" xr:uid="{00000000-0005-0000-0000-0000BF400000}"/>
    <cellStyle name="Input 10 2 5" xfId="19581" xr:uid="{00000000-0005-0000-0000-0000C0400000}"/>
    <cellStyle name="Input 10 2 5 2" xfId="19582" xr:uid="{00000000-0005-0000-0000-0000C1400000}"/>
    <cellStyle name="Input 10 2 6" xfId="19583" xr:uid="{00000000-0005-0000-0000-0000C2400000}"/>
    <cellStyle name="Input 10 2 6 2" xfId="19584" xr:uid="{00000000-0005-0000-0000-0000C3400000}"/>
    <cellStyle name="Input 10 2 7" xfId="19585" xr:uid="{00000000-0005-0000-0000-0000C4400000}"/>
    <cellStyle name="Input 10 3" xfId="19586" xr:uid="{00000000-0005-0000-0000-0000C5400000}"/>
    <cellStyle name="Input 10 3 2" xfId="19587" xr:uid="{00000000-0005-0000-0000-0000C6400000}"/>
    <cellStyle name="Input 10 3 2 2" xfId="19588" xr:uid="{00000000-0005-0000-0000-0000C7400000}"/>
    <cellStyle name="Input 10 3 2 2 2" xfId="19589" xr:uid="{00000000-0005-0000-0000-0000C8400000}"/>
    <cellStyle name="Input 10 3 2 2 2 2" xfId="19590" xr:uid="{00000000-0005-0000-0000-0000C9400000}"/>
    <cellStyle name="Input 10 3 2 2 2 2 2" xfId="19591" xr:uid="{00000000-0005-0000-0000-0000CA400000}"/>
    <cellStyle name="Input 10 3 2 2 2 3" xfId="19592" xr:uid="{00000000-0005-0000-0000-0000CB400000}"/>
    <cellStyle name="Input 10 3 2 2 3" xfId="19593" xr:uid="{00000000-0005-0000-0000-0000CC400000}"/>
    <cellStyle name="Input 10 3 2 2 3 2" xfId="19594" xr:uid="{00000000-0005-0000-0000-0000CD400000}"/>
    <cellStyle name="Input 10 3 2 2 4" xfId="19595" xr:uid="{00000000-0005-0000-0000-0000CE400000}"/>
    <cellStyle name="Input 10 3 2 2 4 2" xfId="19596" xr:uid="{00000000-0005-0000-0000-0000CF400000}"/>
    <cellStyle name="Input 10 3 2 2 5" xfId="19597" xr:uid="{00000000-0005-0000-0000-0000D0400000}"/>
    <cellStyle name="Input 10 3 2 3" xfId="19598" xr:uid="{00000000-0005-0000-0000-0000D1400000}"/>
    <cellStyle name="Input 10 3 2 3 2" xfId="19599" xr:uid="{00000000-0005-0000-0000-0000D2400000}"/>
    <cellStyle name="Input 10 3 2 3 2 2" xfId="19600" xr:uid="{00000000-0005-0000-0000-0000D3400000}"/>
    <cellStyle name="Input 10 3 2 3 3" xfId="19601" xr:uid="{00000000-0005-0000-0000-0000D4400000}"/>
    <cellStyle name="Input 10 3 2 4" xfId="19602" xr:uid="{00000000-0005-0000-0000-0000D5400000}"/>
    <cellStyle name="Input 10 3 2 4 2" xfId="19603" xr:uid="{00000000-0005-0000-0000-0000D6400000}"/>
    <cellStyle name="Input 10 3 2 5" xfId="19604" xr:uid="{00000000-0005-0000-0000-0000D7400000}"/>
    <cellStyle name="Input 10 3 2 5 2" xfId="19605" xr:uid="{00000000-0005-0000-0000-0000D8400000}"/>
    <cellStyle name="Input 10 3 2 6" xfId="19606" xr:uid="{00000000-0005-0000-0000-0000D9400000}"/>
    <cellStyle name="Input 10 3 3" xfId="19607" xr:uid="{00000000-0005-0000-0000-0000DA400000}"/>
    <cellStyle name="Input 10 3 3 2" xfId="19608" xr:uid="{00000000-0005-0000-0000-0000DB400000}"/>
    <cellStyle name="Input 10 3 3 2 2" xfId="19609" xr:uid="{00000000-0005-0000-0000-0000DC400000}"/>
    <cellStyle name="Input 10 3 3 2 2 2" xfId="19610" xr:uid="{00000000-0005-0000-0000-0000DD400000}"/>
    <cellStyle name="Input 10 3 3 2 2 2 2" xfId="19611" xr:uid="{00000000-0005-0000-0000-0000DE400000}"/>
    <cellStyle name="Input 10 3 3 2 2 3" xfId="19612" xr:uid="{00000000-0005-0000-0000-0000DF400000}"/>
    <cellStyle name="Input 10 3 3 2 3" xfId="19613" xr:uid="{00000000-0005-0000-0000-0000E0400000}"/>
    <cellStyle name="Input 10 3 3 2 3 2" xfId="19614" xr:uid="{00000000-0005-0000-0000-0000E1400000}"/>
    <cellStyle name="Input 10 3 3 2 4" xfId="19615" xr:uid="{00000000-0005-0000-0000-0000E2400000}"/>
    <cellStyle name="Input 10 3 3 2 4 2" xfId="19616" xr:uid="{00000000-0005-0000-0000-0000E3400000}"/>
    <cellStyle name="Input 10 3 3 2 5" xfId="19617" xr:uid="{00000000-0005-0000-0000-0000E4400000}"/>
    <cellStyle name="Input 10 3 3 3" xfId="19618" xr:uid="{00000000-0005-0000-0000-0000E5400000}"/>
    <cellStyle name="Input 10 3 3 3 2" xfId="19619" xr:uid="{00000000-0005-0000-0000-0000E6400000}"/>
    <cellStyle name="Input 10 3 3 3 2 2" xfId="19620" xr:uid="{00000000-0005-0000-0000-0000E7400000}"/>
    <cellStyle name="Input 10 3 3 3 3" xfId="19621" xr:uid="{00000000-0005-0000-0000-0000E8400000}"/>
    <cellStyle name="Input 10 3 3 4" xfId="19622" xr:uid="{00000000-0005-0000-0000-0000E9400000}"/>
    <cellStyle name="Input 10 3 3 4 2" xfId="19623" xr:uid="{00000000-0005-0000-0000-0000EA400000}"/>
    <cellStyle name="Input 10 3 3 5" xfId="19624" xr:uid="{00000000-0005-0000-0000-0000EB400000}"/>
    <cellStyle name="Input 10 3 3 5 2" xfId="19625" xr:uid="{00000000-0005-0000-0000-0000EC400000}"/>
    <cellStyle name="Input 10 3 3 6" xfId="19626" xr:uid="{00000000-0005-0000-0000-0000ED400000}"/>
    <cellStyle name="Input 10 3 4" xfId="19627" xr:uid="{00000000-0005-0000-0000-0000EE400000}"/>
    <cellStyle name="Input 10 3 4 2" xfId="19628" xr:uid="{00000000-0005-0000-0000-0000EF400000}"/>
    <cellStyle name="Input 10 3 4 2 2" xfId="19629" xr:uid="{00000000-0005-0000-0000-0000F0400000}"/>
    <cellStyle name="Input 10 3 4 2 2 2" xfId="19630" xr:uid="{00000000-0005-0000-0000-0000F1400000}"/>
    <cellStyle name="Input 10 3 4 2 3" xfId="19631" xr:uid="{00000000-0005-0000-0000-0000F2400000}"/>
    <cellStyle name="Input 10 3 4 3" xfId="19632" xr:uid="{00000000-0005-0000-0000-0000F3400000}"/>
    <cellStyle name="Input 10 3 4 3 2" xfId="19633" xr:uid="{00000000-0005-0000-0000-0000F4400000}"/>
    <cellStyle name="Input 10 3 4 4" xfId="19634" xr:uid="{00000000-0005-0000-0000-0000F5400000}"/>
    <cellStyle name="Input 10 3 4 4 2" xfId="19635" xr:uid="{00000000-0005-0000-0000-0000F6400000}"/>
    <cellStyle name="Input 10 3 4 5" xfId="19636" xr:uid="{00000000-0005-0000-0000-0000F7400000}"/>
    <cellStyle name="Input 10 3 5" xfId="19637" xr:uid="{00000000-0005-0000-0000-0000F8400000}"/>
    <cellStyle name="Input 10 3 5 2" xfId="19638" xr:uid="{00000000-0005-0000-0000-0000F9400000}"/>
    <cellStyle name="Input 10 3 5 2 2" xfId="19639" xr:uid="{00000000-0005-0000-0000-0000FA400000}"/>
    <cellStyle name="Input 10 3 5 2 2 2" xfId="19640" xr:uid="{00000000-0005-0000-0000-0000FB400000}"/>
    <cellStyle name="Input 10 3 5 2 3" xfId="19641" xr:uid="{00000000-0005-0000-0000-0000FC400000}"/>
    <cellStyle name="Input 10 3 5 3" xfId="19642" xr:uid="{00000000-0005-0000-0000-0000FD400000}"/>
    <cellStyle name="Input 10 3 5 3 2" xfId="19643" xr:uid="{00000000-0005-0000-0000-0000FE400000}"/>
    <cellStyle name="Input 10 3 5 4" xfId="19644" xr:uid="{00000000-0005-0000-0000-0000FF400000}"/>
    <cellStyle name="Input 10 3 5 4 2" xfId="19645" xr:uid="{00000000-0005-0000-0000-000000410000}"/>
    <cellStyle name="Input 10 3 5 5" xfId="19646" xr:uid="{00000000-0005-0000-0000-000001410000}"/>
    <cellStyle name="Input 10 3 6" xfId="19647" xr:uid="{00000000-0005-0000-0000-000002410000}"/>
    <cellStyle name="Input 10 3 6 2" xfId="19648" xr:uid="{00000000-0005-0000-0000-000003410000}"/>
    <cellStyle name="Input 10 3 6 2 2" xfId="19649" xr:uid="{00000000-0005-0000-0000-000004410000}"/>
    <cellStyle name="Input 10 3 6 3" xfId="19650" xr:uid="{00000000-0005-0000-0000-000005410000}"/>
    <cellStyle name="Input 10 3 7" xfId="19651" xr:uid="{00000000-0005-0000-0000-000006410000}"/>
    <cellStyle name="Input 10 3 7 2" xfId="19652" xr:uid="{00000000-0005-0000-0000-000007410000}"/>
    <cellStyle name="Input 10 3 8" xfId="19653" xr:uid="{00000000-0005-0000-0000-000008410000}"/>
    <cellStyle name="Input 10 3 8 2" xfId="19654" xr:uid="{00000000-0005-0000-0000-000009410000}"/>
    <cellStyle name="Input 10 3 9" xfId="19655" xr:uid="{00000000-0005-0000-0000-00000A410000}"/>
    <cellStyle name="Input 10 4" xfId="19656" xr:uid="{00000000-0005-0000-0000-00000B410000}"/>
    <cellStyle name="Input 10 4 2" xfId="19657" xr:uid="{00000000-0005-0000-0000-00000C410000}"/>
    <cellStyle name="Input 10 5" xfId="19658" xr:uid="{00000000-0005-0000-0000-00000D410000}"/>
    <cellStyle name="Input 10 5 2" xfId="19659" xr:uid="{00000000-0005-0000-0000-00000E410000}"/>
    <cellStyle name="Input 10 6" xfId="19660" xr:uid="{00000000-0005-0000-0000-00000F410000}"/>
    <cellStyle name="Input 11" xfId="19661" xr:uid="{00000000-0005-0000-0000-000010410000}"/>
    <cellStyle name="Input 11 2" xfId="19662" xr:uid="{00000000-0005-0000-0000-000011410000}"/>
    <cellStyle name="Input 11 2 2" xfId="19663" xr:uid="{00000000-0005-0000-0000-000012410000}"/>
    <cellStyle name="Input 11 2 2 2" xfId="19664" xr:uid="{00000000-0005-0000-0000-000013410000}"/>
    <cellStyle name="Input 11 2 2 2 2" xfId="19665" xr:uid="{00000000-0005-0000-0000-000014410000}"/>
    <cellStyle name="Input 11 2 2 2 2 2" xfId="19666" xr:uid="{00000000-0005-0000-0000-000015410000}"/>
    <cellStyle name="Input 11 2 2 2 2 2 2" xfId="19667" xr:uid="{00000000-0005-0000-0000-000016410000}"/>
    <cellStyle name="Input 11 2 2 2 2 2 2 2" xfId="19668" xr:uid="{00000000-0005-0000-0000-000017410000}"/>
    <cellStyle name="Input 11 2 2 2 2 2 3" xfId="19669" xr:uid="{00000000-0005-0000-0000-000018410000}"/>
    <cellStyle name="Input 11 2 2 2 2 3" xfId="19670" xr:uid="{00000000-0005-0000-0000-000019410000}"/>
    <cellStyle name="Input 11 2 2 2 2 3 2" xfId="19671" xr:uid="{00000000-0005-0000-0000-00001A410000}"/>
    <cellStyle name="Input 11 2 2 2 2 4" xfId="19672" xr:uid="{00000000-0005-0000-0000-00001B410000}"/>
    <cellStyle name="Input 11 2 2 2 2 4 2" xfId="19673" xr:uid="{00000000-0005-0000-0000-00001C410000}"/>
    <cellStyle name="Input 11 2 2 2 2 5" xfId="19674" xr:uid="{00000000-0005-0000-0000-00001D410000}"/>
    <cellStyle name="Input 11 2 2 2 3" xfId="19675" xr:uid="{00000000-0005-0000-0000-00001E410000}"/>
    <cellStyle name="Input 11 2 2 2 3 2" xfId="19676" xr:uid="{00000000-0005-0000-0000-00001F410000}"/>
    <cellStyle name="Input 11 2 2 2 3 2 2" xfId="19677" xr:uid="{00000000-0005-0000-0000-000020410000}"/>
    <cellStyle name="Input 11 2 2 2 3 3" xfId="19678" xr:uid="{00000000-0005-0000-0000-000021410000}"/>
    <cellStyle name="Input 11 2 2 2 4" xfId="19679" xr:uid="{00000000-0005-0000-0000-000022410000}"/>
    <cellStyle name="Input 11 2 2 2 4 2" xfId="19680" xr:uid="{00000000-0005-0000-0000-000023410000}"/>
    <cellStyle name="Input 11 2 2 2 5" xfId="19681" xr:uid="{00000000-0005-0000-0000-000024410000}"/>
    <cellStyle name="Input 11 2 2 2 5 2" xfId="19682" xr:uid="{00000000-0005-0000-0000-000025410000}"/>
    <cellStyle name="Input 11 2 2 2 6" xfId="19683" xr:uid="{00000000-0005-0000-0000-000026410000}"/>
    <cellStyle name="Input 11 2 2 3" xfId="19684" xr:uid="{00000000-0005-0000-0000-000027410000}"/>
    <cellStyle name="Input 11 2 2 3 2" xfId="19685" xr:uid="{00000000-0005-0000-0000-000028410000}"/>
    <cellStyle name="Input 11 2 2 3 2 2" xfId="19686" xr:uid="{00000000-0005-0000-0000-000029410000}"/>
    <cellStyle name="Input 11 2 2 3 2 2 2" xfId="19687" xr:uid="{00000000-0005-0000-0000-00002A410000}"/>
    <cellStyle name="Input 11 2 2 3 2 2 2 2" xfId="19688" xr:uid="{00000000-0005-0000-0000-00002B410000}"/>
    <cellStyle name="Input 11 2 2 3 2 2 3" xfId="19689" xr:uid="{00000000-0005-0000-0000-00002C410000}"/>
    <cellStyle name="Input 11 2 2 3 2 3" xfId="19690" xr:uid="{00000000-0005-0000-0000-00002D410000}"/>
    <cellStyle name="Input 11 2 2 3 2 3 2" xfId="19691" xr:uid="{00000000-0005-0000-0000-00002E410000}"/>
    <cellStyle name="Input 11 2 2 3 2 4" xfId="19692" xr:uid="{00000000-0005-0000-0000-00002F410000}"/>
    <cellStyle name="Input 11 2 2 3 2 4 2" xfId="19693" xr:uid="{00000000-0005-0000-0000-000030410000}"/>
    <cellStyle name="Input 11 2 2 3 2 5" xfId="19694" xr:uid="{00000000-0005-0000-0000-000031410000}"/>
    <cellStyle name="Input 11 2 2 3 3" xfId="19695" xr:uid="{00000000-0005-0000-0000-000032410000}"/>
    <cellStyle name="Input 11 2 2 3 3 2" xfId="19696" xr:uid="{00000000-0005-0000-0000-000033410000}"/>
    <cellStyle name="Input 11 2 2 3 3 2 2" xfId="19697" xr:uid="{00000000-0005-0000-0000-000034410000}"/>
    <cellStyle name="Input 11 2 2 3 3 3" xfId="19698" xr:uid="{00000000-0005-0000-0000-000035410000}"/>
    <cellStyle name="Input 11 2 2 3 4" xfId="19699" xr:uid="{00000000-0005-0000-0000-000036410000}"/>
    <cellStyle name="Input 11 2 2 3 4 2" xfId="19700" xr:uid="{00000000-0005-0000-0000-000037410000}"/>
    <cellStyle name="Input 11 2 2 3 5" xfId="19701" xr:uid="{00000000-0005-0000-0000-000038410000}"/>
    <cellStyle name="Input 11 2 2 3 5 2" xfId="19702" xr:uid="{00000000-0005-0000-0000-000039410000}"/>
    <cellStyle name="Input 11 2 2 3 6" xfId="19703" xr:uid="{00000000-0005-0000-0000-00003A410000}"/>
    <cellStyle name="Input 11 2 2 4" xfId="19704" xr:uid="{00000000-0005-0000-0000-00003B410000}"/>
    <cellStyle name="Input 11 2 2 4 2" xfId="19705" xr:uid="{00000000-0005-0000-0000-00003C410000}"/>
    <cellStyle name="Input 11 2 2 4 2 2" xfId="19706" xr:uid="{00000000-0005-0000-0000-00003D410000}"/>
    <cellStyle name="Input 11 2 2 4 2 2 2" xfId="19707" xr:uid="{00000000-0005-0000-0000-00003E410000}"/>
    <cellStyle name="Input 11 2 2 4 2 3" xfId="19708" xr:uid="{00000000-0005-0000-0000-00003F410000}"/>
    <cellStyle name="Input 11 2 2 4 3" xfId="19709" xr:uid="{00000000-0005-0000-0000-000040410000}"/>
    <cellStyle name="Input 11 2 2 4 3 2" xfId="19710" xr:uid="{00000000-0005-0000-0000-000041410000}"/>
    <cellStyle name="Input 11 2 2 4 4" xfId="19711" xr:uid="{00000000-0005-0000-0000-000042410000}"/>
    <cellStyle name="Input 11 2 2 4 4 2" xfId="19712" xr:uid="{00000000-0005-0000-0000-000043410000}"/>
    <cellStyle name="Input 11 2 2 4 5" xfId="19713" xr:uid="{00000000-0005-0000-0000-000044410000}"/>
    <cellStyle name="Input 11 2 2 5" xfId="19714" xr:uid="{00000000-0005-0000-0000-000045410000}"/>
    <cellStyle name="Input 11 2 2 5 2" xfId="19715" xr:uid="{00000000-0005-0000-0000-000046410000}"/>
    <cellStyle name="Input 11 2 2 5 2 2" xfId="19716" xr:uid="{00000000-0005-0000-0000-000047410000}"/>
    <cellStyle name="Input 11 2 2 5 2 2 2" xfId="19717" xr:uid="{00000000-0005-0000-0000-000048410000}"/>
    <cellStyle name="Input 11 2 2 5 2 3" xfId="19718" xr:uid="{00000000-0005-0000-0000-000049410000}"/>
    <cellStyle name="Input 11 2 2 5 3" xfId="19719" xr:uid="{00000000-0005-0000-0000-00004A410000}"/>
    <cellStyle name="Input 11 2 2 5 3 2" xfId="19720" xr:uid="{00000000-0005-0000-0000-00004B410000}"/>
    <cellStyle name="Input 11 2 2 5 4" xfId="19721" xr:uid="{00000000-0005-0000-0000-00004C410000}"/>
    <cellStyle name="Input 11 2 2 5 4 2" xfId="19722" xr:uid="{00000000-0005-0000-0000-00004D410000}"/>
    <cellStyle name="Input 11 2 2 5 5" xfId="19723" xr:uid="{00000000-0005-0000-0000-00004E410000}"/>
    <cellStyle name="Input 11 2 2 6" xfId="19724" xr:uid="{00000000-0005-0000-0000-00004F410000}"/>
    <cellStyle name="Input 11 2 2 6 2" xfId="19725" xr:uid="{00000000-0005-0000-0000-000050410000}"/>
    <cellStyle name="Input 11 2 2 6 2 2" xfId="19726" xr:uid="{00000000-0005-0000-0000-000051410000}"/>
    <cellStyle name="Input 11 2 2 6 3" xfId="19727" xr:uid="{00000000-0005-0000-0000-000052410000}"/>
    <cellStyle name="Input 11 2 2 7" xfId="19728" xr:uid="{00000000-0005-0000-0000-000053410000}"/>
    <cellStyle name="Input 11 2 2 7 2" xfId="19729" xr:uid="{00000000-0005-0000-0000-000054410000}"/>
    <cellStyle name="Input 11 2 2 8" xfId="19730" xr:uid="{00000000-0005-0000-0000-000055410000}"/>
    <cellStyle name="Input 11 2 2 8 2" xfId="19731" xr:uid="{00000000-0005-0000-0000-000056410000}"/>
    <cellStyle name="Input 11 2 2 9" xfId="19732" xr:uid="{00000000-0005-0000-0000-000057410000}"/>
    <cellStyle name="Input 11 2 3" xfId="19733" xr:uid="{00000000-0005-0000-0000-000058410000}"/>
    <cellStyle name="Input 11 2 3 2" xfId="19734" xr:uid="{00000000-0005-0000-0000-000059410000}"/>
    <cellStyle name="Input 11 2 4" xfId="19735" xr:uid="{00000000-0005-0000-0000-00005A410000}"/>
    <cellStyle name="Input 11 2 4 2" xfId="19736" xr:uid="{00000000-0005-0000-0000-00005B410000}"/>
    <cellStyle name="Input 11 2 5" xfId="19737" xr:uid="{00000000-0005-0000-0000-00005C410000}"/>
    <cellStyle name="Input 11 2 5 2" xfId="19738" xr:uid="{00000000-0005-0000-0000-00005D410000}"/>
    <cellStyle name="Input 11 2 6" xfId="19739" xr:uid="{00000000-0005-0000-0000-00005E410000}"/>
    <cellStyle name="Input 11 2 6 2" xfId="19740" xr:uid="{00000000-0005-0000-0000-00005F410000}"/>
    <cellStyle name="Input 11 2 7" xfId="19741" xr:uid="{00000000-0005-0000-0000-000060410000}"/>
    <cellStyle name="Input 11 3" xfId="19742" xr:uid="{00000000-0005-0000-0000-000061410000}"/>
    <cellStyle name="Input 11 3 2" xfId="19743" xr:uid="{00000000-0005-0000-0000-000062410000}"/>
    <cellStyle name="Input 11 3 2 2" xfId="19744" xr:uid="{00000000-0005-0000-0000-000063410000}"/>
    <cellStyle name="Input 11 3 2 2 2" xfId="19745" xr:uid="{00000000-0005-0000-0000-000064410000}"/>
    <cellStyle name="Input 11 3 2 2 2 2" xfId="19746" xr:uid="{00000000-0005-0000-0000-000065410000}"/>
    <cellStyle name="Input 11 3 2 2 2 2 2" xfId="19747" xr:uid="{00000000-0005-0000-0000-000066410000}"/>
    <cellStyle name="Input 11 3 2 2 2 3" xfId="19748" xr:uid="{00000000-0005-0000-0000-000067410000}"/>
    <cellStyle name="Input 11 3 2 2 3" xfId="19749" xr:uid="{00000000-0005-0000-0000-000068410000}"/>
    <cellStyle name="Input 11 3 2 2 3 2" xfId="19750" xr:uid="{00000000-0005-0000-0000-000069410000}"/>
    <cellStyle name="Input 11 3 2 2 4" xfId="19751" xr:uid="{00000000-0005-0000-0000-00006A410000}"/>
    <cellStyle name="Input 11 3 2 2 4 2" xfId="19752" xr:uid="{00000000-0005-0000-0000-00006B410000}"/>
    <cellStyle name="Input 11 3 2 2 5" xfId="19753" xr:uid="{00000000-0005-0000-0000-00006C410000}"/>
    <cellStyle name="Input 11 3 2 3" xfId="19754" xr:uid="{00000000-0005-0000-0000-00006D410000}"/>
    <cellStyle name="Input 11 3 2 3 2" xfId="19755" xr:uid="{00000000-0005-0000-0000-00006E410000}"/>
    <cellStyle name="Input 11 3 2 3 2 2" xfId="19756" xr:uid="{00000000-0005-0000-0000-00006F410000}"/>
    <cellStyle name="Input 11 3 2 3 3" xfId="19757" xr:uid="{00000000-0005-0000-0000-000070410000}"/>
    <cellStyle name="Input 11 3 2 4" xfId="19758" xr:uid="{00000000-0005-0000-0000-000071410000}"/>
    <cellStyle name="Input 11 3 2 4 2" xfId="19759" xr:uid="{00000000-0005-0000-0000-000072410000}"/>
    <cellStyle name="Input 11 3 2 5" xfId="19760" xr:uid="{00000000-0005-0000-0000-000073410000}"/>
    <cellStyle name="Input 11 3 2 5 2" xfId="19761" xr:uid="{00000000-0005-0000-0000-000074410000}"/>
    <cellStyle name="Input 11 3 2 6" xfId="19762" xr:uid="{00000000-0005-0000-0000-000075410000}"/>
    <cellStyle name="Input 11 3 3" xfId="19763" xr:uid="{00000000-0005-0000-0000-000076410000}"/>
    <cellStyle name="Input 11 3 3 2" xfId="19764" xr:uid="{00000000-0005-0000-0000-000077410000}"/>
    <cellStyle name="Input 11 3 3 2 2" xfId="19765" xr:uid="{00000000-0005-0000-0000-000078410000}"/>
    <cellStyle name="Input 11 3 3 2 2 2" xfId="19766" xr:uid="{00000000-0005-0000-0000-000079410000}"/>
    <cellStyle name="Input 11 3 3 2 2 2 2" xfId="19767" xr:uid="{00000000-0005-0000-0000-00007A410000}"/>
    <cellStyle name="Input 11 3 3 2 2 3" xfId="19768" xr:uid="{00000000-0005-0000-0000-00007B410000}"/>
    <cellStyle name="Input 11 3 3 2 3" xfId="19769" xr:uid="{00000000-0005-0000-0000-00007C410000}"/>
    <cellStyle name="Input 11 3 3 2 3 2" xfId="19770" xr:uid="{00000000-0005-0000-0000-00007D410000}"/>
    <cellStyle name="Input 11 3 3 2 4" xfId="19771" xr:uid="{00000000-0005-0000-0000-00007E410000}"/>
    <cellStyle name="Input 11 3 3 2 4 2" xfId="19772" xr:uid="{00000000-0005-0000-0000-00007F410000}"/>
    <cellStyle name="Input 11 3 3 2 5" xfId="19773" xr:uid="{00000000-0005-0000-0000-000080410000}"/>
    <cellStyle name="Input 11 3 3 3" xfId="19774" xr:uid="{00000000-0005-0000-0000-000081410000}"/>
    <cellStyle name="Input 11 3 3 3 2" xfId="19775" xr:uid="{00000000-0005-0000-0000-000082410000}"/>
    <cellStyle name="Input 11 3 3 3 2 2" xfId="19776" xr:uid="{00000000-0005-0000-0000-000083410000}"/>
    <cellStyle name="Input 11 3 3 3 3" xfId="19777" xr:uid="{00000000-0005-0000-0000-000084410000}"/>
    <cellStyle name="Input 11 3 3 4" xfId="19778" xr:uid="{00000000-0005-0000-0000-000085410000}"/>
    <cellStyle name="Input 11 3 3 4 2" xfId="19779" xr:uid="{00000000-0005-0000-0000-000086410000}"/>
    <cellStyle name="Input 11 3 3 5" xfId="19780" xr:uid="{00000000-0005-0000-0000-000087410000}"/>
    <cellStyle name="Input 11 3 3 5 2" xfId="19781" xr:uid="{00000000-0005-0000-0000-000088410000}"/>
    <cellStyle name="Input 11 3 3 6" xfId="19782" xr:uid="{00000000-0005-0000-0000-000089410000}"/>
    <cellStyle name="Input 11 3 4" xfId="19783" xr:uid="{00000000-0005-0000-0000-00008A410000}"/>
    <cellStyle name="Input 11 3 4 2" xfId="19784" xr:uid="{00000000-0005-0000-0000-00008B410000}"/>
    <cellStyle name="Input 11 3 4 2 2" xfId="19785" xr:uid="{00000000-0005-0000-0000-00008C410000}"/>
    <cellStyle name="Input 11 3 4 2 2 2" xfId="19786" xr:uid="{00000000-0005-0000-0000-00008D410000}"/>
    <cellStyle name="Input 11 3 4 2 3" xfId="19787" xr:uid="{00000000-0005-0000-0000-00008E410000}"/>
    <cellStyle name="Input 11 3 4 3" xfId="19788" xr:uid="{00000000-0005-0000-0000-00008F410000}"/>
    <cellStyle name="Input 11 3 4 3 2" xfId="19789" xr:uid="{00000000-0005-0000-0000-000090410000}"/>
    <cellStyle name="Input 11 3 4 4" xfId="19790" xr:uid="{00000000-0005-0000-0000-000091410000}"/>
    <cellStyle name="Input 11 3 4 4 2" xfId="19791" xr:uid="{00000000-0005-0000-0000-000092410000}"/>
    <cellStyle name="Input 11 3 4 5" xfId="19792" xr:uid="{00000000-0005-0000-0000-000093410000}"/>
    <cellStyle name="Input 11 3 5" xfId="19793" xr:uid="{00000000-0005-0000-0000-000094410000}"/>
    <cellStyle name="Input 11 3 5 2" xfId="19794" xr:uid="{00000000-0005-0000-0000-000095410000}"/>
    <cellStyle name="Input 11 3 5 2 2" xfId="19795" xr:uid="{00000000-0005-0000-0000-000096410000}"/>
    <cellStyle name="Input 11 3 5 2 2 2" xfId="19796" xr:uid="{00000000-0005-0000-0000-000097410000}"/>
    <cellStyle name="Input 11 3 5 2 3" xfId="19797" xr:uid="{00000000-0005-0000-0000-000098410000}"/>
    <cellStyle name="Input 11 3 5 3" xfId="19798" xr:uid="{00000000-0005-0000-0000-000099410000}"/>
    <cellStyle name="Input 11 3 5 3 2" xfId="19799" xr:uid="{00000000-0005-0000-0000-00009A410000}"/>
    <cellStyle name="Input 11 3 5 4" xfId="19800" xr:uid="{00000000-0005-0000-0000-00009B410000}"/>
    <cellStyle name="Input 11 3 5 4 2" xfId="19801" xr:uid="{00000000-0005-0000-0000-00009C410000}"/>
    <cellStyle name="Input 11 3 5 5" xfId="19802" xr:uid="{00000000-0005-0000-0000-00009D410000}"/>
    <cellStyle name="Input 11 3 6" xfId="19803" xr:uid="{00000000-0005-0000-0000-00009E410000}"/>
    <cellStyle name="Input 11 3 6 2" xfId="19804" xr:uid="{00000000-0005-0000-0000-00009F410000}"/>
    <cellStyle name="Input 11 3 6 2 2" xfId="19805" xr:uid="{00000000-0005-0000-0000-0000A0410000}"/>
    <cellStyle name="Input 11 3 6 3" xfId="19806" xr:uid="{00000000-0005-0000-0000-0000A1410000}"/>
    <cellStyle name="Input 11 3 7" xfId="19807" xr:uid="{00000000-0005-0000-0000-0000A2410000}"/>
    <cellStyle name="Input 11 3 7 2" xfId="19808" xr:uid="{00000000-0005-0000-0000-0000A3410000}"/>
    <cellStyle name="Input 11 3 8" xfId="19809" xr:uid="{00000000-0005-0000-0000-0000A4410000}"/>
    <cellStyle name="Input 11 3 8 2" xfId="19810" xr:uid="{00000000-0005-0000-0000-0000A5410000}"/>
    <cellStyle name="Input 11 3 9" xfId="19811" xr:uid="{00000000-0005-0000-0000-0000A6410000}"/>
    <cellStyle name="Input 11 4" xfId="19812" xr:uid="{00000000-0005-0000-0000-0000A7410000}"/>
    <cellStyle name="Input 11 4 2" xfId="19813" xr:uid="{00000000-0005-0000-0000-0000A8410000}"/>
    <cellStyle name="Input 11 5" xfId="19814" xr:uid="{00000000-0005-0000-0000-0000A9410000}"/>
    <cellStyle name="Input 11 5 2" xfId="19815" xr:uid="{00000000-0005-0000-0000-0000AA410000}"/>
    <cellStyle name="Input 11 6" xfId="19816" xr:uid="{00000000-0005-0000-0000-0000AB410000}"/>
    <cellStyle name="Input 12" xfId="19817" xr:uid="{00000000-0005-0000-0000-0000AC410000}"/>
    <cellStyle name="Input 12 2" xfId="19818" xr:uid="{00000000-0005-0000-0000-0000AD410000}"/>
    <cellStyle name="Input 12 2 2" xfId="19819" xr:uid="{00000000-0005-0000-0000-0000AE410000}"/>
    <cellStyle name="Input 12 2 2 2" xfId="19820" xr:uid="{00000000-0005-0000-0000-0000AF410000}"/>
    <cellStyle name="Input 12 2 2 2 2" xfId="19821" xr:uid="{00000000-0005-0000-0000-0000B0410000}"/>
    <cellStyle name="Input 12 2 2 2 2 2" xfId="19822" xr:uid="{00000000-0005-0000-0000-0000B1410000}"/>
    <cellStyle name="Input 12 2 2 2 2 2 2" xfId="19823" xr:uid="{00000000-0005-0000-0000-0000B2410000}"/>
    <cellStyle name="Input 12 2 2 2 2 2 2 2" xfId="19824" xr:uid="{00000000-0005-0000-0000-0000B3410000}"/>
    <cellStyle name="Input 12 2 2 2 2 2 3" xfId="19825" xr:uid="{00000000-0005-0000-0000-0000B4410000}"/>
    <cellStyle name="Input 12 2 2 2 2 3" xfId="19826" xr:uid="{00000000-0005-0000-0000-0000B5410000}"/>
    <cellStyle name="Input 12 2 2 2 2 3 2" xfId="19827" xr:uid="{00000000-0005-0000-0000-0000B6410000}"/>
    <cellStyle name="Input 12 2 2 2 2 4" xfId="19828" xr:uid="{00000000-0005-0000-0000-0000B7410000}"/>
    <cellStyle name="Input 12 2 2 2 2 4 2" xfId="19829" xr:uid="{00000000-0005-0000-0000-0000B8410000}"/>
    <cellStyle name="Input 12 2 2 2 2 5" xfId="19830" xr:uid="{00000000-0005-0000-0000-0000B9410000}"/>
    <cellStyle name="Input 12 2 2 2 3" xfId="19831" xr:uid="{00000000-0005-0000-0000-0000BA410000}"/>
    <cellStyle name="Input 12 2 2 2 3 2" xfId="19832" xr:uid="{00000000-0005-0000-0000-0000BB410000}"/>
    <cellStyle name="Input 12 2 2 2 3 2 2" xfId="19833" xr:uid="{00000000-0005-0000-0000-0000BC410000}"/>
    <cellStyle name="Input 12 2 2 2 3 3" xfId="19834" xr:uid="{00000000-0005-0000-0000-0000BD410000}"/>
    <cellStyle name="Input 12 2 2 2 4" xfId="19835" xr:uid="{00000000-0005-0000-0000-0000BE410000}"/>
    <cellStyle name="Input 12 2 2 2 4 2" xfId="19836" xr:uid="{00000000-0005-0000-0000-0000BF410000}"/>
    <cellStyle name="Input 12 2 2 2 5" xfId="19837" xr:uid="{00000000-0005-0000-0000-0000C0410000}"/>
    <cellStyle name="Input 12 2 2 2 5 2" xfId="19838" xr:uid="{00000000-0005-0000-0000-0000C1410000}"/>
    <cellStyle name="Input 12 2 2 2 6" xfId="19839" xr:uid="{00000000-0005-0000-0000-0000C2410000}"/>
    <cellStyle name="Input 12 2 2 3" xfId="19840" xr:uid="{00000000-0005-0000-0000-0000C3410000}"/>
    <cellStyle name="Input 12 2 2 3 2" xfId="19841" xr:uid="{00000000-0005-0000-0000-0000C4410000}"/>
    <cellStyle name="Input 12 2 2 3 2 2" xfId="19842" xr:uid="{00000000-0005-0000-0000-0000C5410000}"/>
    <cellStyle name="Input 12 2 2 3 2 2 2" xfId="19843" xr:uid="{00000000-0005-0000-0000-0000C6410000}"/>
    <cellStyle name="Input 12 2 2 3 2 2 2 2" xfId="19844" xr:uid="{00000000-0005-0000-0000-0000C7410000}"/>
    <cellStyle name="Input 12 2 2 3 2 2 3" xfId="19845" xr:uid="{00000000-0005-0000-0000-0000C8410000}"/>
    <cellStyle name="Input 12 2 2 3 2 3" xfId="19846" xr:uid="{00000000-0005-0000-0000-0000C9410000}"/>
    <cellStyle name="Input 12 2 2 3 2 3 2" xfId="19847" xr:uid="{00000000-0005-0000-0000-0000CA410000}"/>
    <cellStyle name="Input 12 2 2 3 2 4" xfId="19848" xr:uid="{00000000-0005-0000-0000-0000CB410000}"/>
    <cellStyle name="Input 12 2 2 3 2 4 2" xfId="19849" xr:uid="{00000000-0005-0000-0000-0000CC410000}"/>
    <cellStyle name="Input 12 2 2 3 2 5" xfId="19850" xr:uid="{00000000-0005-0000-0000-0000CD410000}"/>
    <cellStyle name="Input 12 2 2 3 3" xfId="19851" xr:uid="{00000000-0005-0000-0000-0000CE410000}"/>
    <cellStyle name="Input 12 2 2 3 3 2" xfId="19852" xr:uid="{00000000-0005-0000-0000-0000CF410000}"/>
    <cellStyle name="Input 12 2 2 3 3 2 2" xfId="19853" xr:uid="{00000000-0005-0000-0000-0000D0410000}"/>
    <cellStyle name="Input 12 2 2 3 3 3" xfId="19854" xr:uid="{00000000-0005-0000-0000-0000D1410000}"/>
    <cellStyle name="Input 12 2 2 3 4" xfId="19855" xr:uid="{00000000-0005-0000-0000-0000D2410000}"/>
    <cellStyle name="Input 12 2 2 3 4 2" xfId="19856" xr:uid="{00000000-0005-0000-0000-0000D3410000}"/>
    <cellStyle name="Input 12 2 2 3 5" xfId="19857" xr:uid="{00000000-0005-0000-0000-0000D4410000}"/>
    <cellStyle name="Input 12 2 2 3 5 2" xfId="19858" xr:uid="{00000000-0005-0000-0000-0000D5410000}"/>
    <cellStyle name="Input 12 2 2 3 6" xfId="19859" xr:uid="{00000000-0005-0000-0000-0000D6410000}"/>
    <cellStyle name="Input 12 2 2 4" xfId="19860" xr:uid="{00000000-0005-0000-0000-0000D7410000}"/>
    <cellStyle name="Input 12 2 2 4 2" xfId="19861" xr:uid="{00000000-0005-0000-0000-0000D8410000}"/>
    <cellStyle name="Input 12 2 2 4 2 2" xfId="19862" xr:uid="{00000000-0005-0000-0000-0000D9410000}"/>
    <cellStyle name="Input 12 2 2 4 2 2 2" xfId="19863" xr:uid="{00000000-0005-0000-0000-0000DA410000}"/>
    <cellStyle name="Input 12 2 2 4 2 3" xfId="19864" xr:uid="{00000000-0005-0000-0000-0000DB410000}"/>
    <cellStyle name="Input 12 2 2 4 3" xfId="19865" xr:uid="{00000000-0005-0000-0000-0000DC410000}"/>
    <cellStyle name="Input 12 2 2 4 3 2" xfId="19866" xr:uid="{00000000-0005-0000-0000-0000DD410000}"/>
    <cellStyle name="Input 12 2 2 4 4" xfId="19867" xr:uid="{00000000-0005-0000-0000-0000DE410000}"/>
    <cellStyle name="Input 12 2 2 4 4 2" xfId="19868" xr:uid="{00000000-0005-0000-0000-0000DF410000}"/>
    <cellStyle name="Input 12 2 2 4 5" xfId="19869" xr:uid="{00000000-0005-0000-0000-0000E0410000}"/>
    <cellStyle name="Input 12 2 2 5" xfId="19870" xr:uid="{00000000-0005-0000-0000-0000E1410000}"/>
    <cellStyle name="Input 12 2 2 5 2" xfId="19871" xr:uid="{00000000-0005-0000-0000-0000E2410000}"/>
    <cellStyle name="Input 12 2 2 5 2 2" xfId="19872" xr:uid="{00000000-0005-0000-0000-0000E3410000}"/>
    <cellStyle name="Input 12 2 2 5 2 2 2" xfId="19873" xr:uid="{00000000-0005-0000-0000-0000E4410000}"/>
    <cellStyle name="Input 12 2 2 5 2 3" xfId="19874" xr:uid="{00000000-0005-0000-0000-0000E5410000}"/>
    <cellStyle name="Input 12 2 2 5 3" xfId="19875" xr:uid="{00000000-0005-0000-0000-0000E6410000}"/>
    <cellStyle name="Input 12 2 2 5 3 2" xfId="19876" xr:uid="{00000000-0005-0000-0000-0000E7410000}"/>
    <cellStyle name="Input 12 2 2 5 4" xfId="19877" xr:uid="{00000000-0005-0000-0000-0000E8410000}"/>
    <cellStyle name="Input 12 2 2 5 4 2" xfId="19878" xr:uid="{00000000-0005-0000-0000-0000E9410000}"/>
    <cellStyle name="Input 12 2 2 5 5" xfId="19879" xr:uid="{00000000-0005-0000-0000-0000EA410000}"/>
    <cellStyle name="Input 12 2 2 6" xfId="19880" xr:uid="{00000000-0005-0000-0000-0000EB410000}"/>
    <cellStyle name="Input 12 2 2 6 2" xfId="19881" xr:uid="{00000000-0005-0000-0000-0000EC410000}"/>
    <cellStyle name="Input 12 2 2 6 2 2" xfId="19882" xr:uid="{00000000-0005-0000-0000-0000ED410000}"/>
    <cellStyle name="Input 12 2 2 6 3" xfId="19883" xr:uid="{00000000-0005-0000-0000-0000EE410000}"/>
    <cellStyle name="Input 12 2 2 7" xfId="19884" xr:uid="{00000000-0005-0000-0000-0000EF410000}"/>
    <cellStyle name="Input 12 2 2 7 2" xfId="19885" xr:uid="{00000000-0005-0000-0000-0000F0410000}"/>
    <cellStyle name="Input 12 2 2 8" xfId="19886" xr:uid="{00000000-0005-0000-0000-0000F1410000}"/>
    <cellStyle name="Input 12 2 2 8 2" xfId="19887" xr:uid="{00000000-0005-0000-0000-0000F2410000}"/>
    <cellStyle name="Input 12 2 2 9" xfId="19888" xr:uid="{00000000-0005-0000-0000-0000F3410000}"/>
    <cellStyle name="Input 12 2 3" xfId="19889" xr:uid="{00000000-0005-0000-0000-0000F4410000}"/>
    <cellStyle name="Input 12 2 3 2" xfId="19890" xr:uid="{00000000-0005-0000-0000-0000F5410000}"/>
    <cellStyle name="Input 12 2 4" xfId="19891" xr:uid="{00000000-0005-0000-0000-0000F6410000}"/>
    <cellStyle name="Input 12 2 4 2" xfId="19892" xr:uid="{00000000-0005-0000-0000-0000F7410000}"/>
    <cellStyle name="Input 12 2 5" xfId="19893" xr:uid="{00000000-0005-0000-0000-0000F8410000}"/>
    <cellStyle name="Input 12 2 5 2" xfId="19894" xr:uid="{00000000-0005-0000-0000-0000F9410000}"/>
    <cellStyle name="Input 12 2 6" xfId="19895" xr:uid="{00000000-0005-0000-0000-0000FA410000}"/>
    <cellStyle name="Input 12 2 6 2" xfId="19896" xr:uid="{00000000-0005-0000-0000-0000FB410000}"/>
    <cellStyle name="Input 12 2 7" xfId="19897" xr:uid="{00000000-0005-0000-0000-0000FC410000}"/>
    <cellStyle name="Input 12 3" xfId="19898" xr:uid="{00000000-0005-0000-0000-0000FD410000}"/>
    <cellStyle name="Input 12 3 2" xfId="19899" xr:uid="{00000000-0005-0000-0000-0000FE410000}"/>
    <cellStyle name="Input 12 3 2 2" xfId="19900" xr:uid="{00000000-0005-0000-0000-0000FF410000}"/>
    <cellStyle name="Input 12 3 2 2 2" xfId="19901" xr:uid="{00000000-0005-0000-0000-000000420000}"/>
    <cellStyle name="Input 12 3 2 2 2 2" xfId="19902" xr:uid="{00000000-0005-0000-0000-000001420000}"/>
    <cellStyle name="Input 12 3 2 2 2 2 2" xfId="19903" xr:uid="{00000000-0005-0000-0000-000002420000}"/>
    <cellStyle name="Input 12 3 2 2 2 3" xfId="19904" xr:uid="{00000000-0005-0000-0000-000003420000}"/>
    <cellStyle name="Input 12 3 2 2 3" xfId="19905" xr:uid="{00000000-0005-0000-0000-000004420000}"/>
    <cellStyle name="Input 12 3 2 2 3 2" xfId="19906" xr:uid="{00000000-0005-0000-0000-000005420000}"/>
    <cellStyle name="Input 12 3 2 2 4" xfId="19907" xr:uid="{00000000-0005-0000-0000-000006420000}"/>
    <cellStyle name="Input 12 3 2 2 4 2" xfId="19908" xr:uid="{00000000-0005-0000-0000-000007420000}"/>
    <cellStyle name="Input 12 3 2 2 5" xfId="19909" xr:uid="{00000000-0005-0000-0000-000008420000}"/>
    <cellStyle name="Input 12 3 2 3" xfId="19910" xr:uid="{00000000-0005-0000-0000-000009420000}"/>
    <cellStyle name="Input 12 3 2 3 2" xfId="19911" xr:uid="{00000000-0005-0000-0000-00000A420000}"/>
    <cellStyle name="Input 12 3 2 3 2 2" xfId="19912" xr:uid="{00000000-0005-0000-0000-00000B420000}"/>
    <cellStyle name="Input 12 3 2 3 3" xfId="19913" xr:uid="{00000000-0005-0000-0000-00000C420000}"/>
    <cellStyle name="Input 12 3 2 4" xfId="19914" xr:uid="{00000000-0005-0000-0000-00000D420000}"/>
    <cellStyle name="Input 12 3 2 4 2" xfId="19915" xr:uid="{00000000-0005-0000-0000-00000E420000}"/>
    <cellStyle name="Input 12 3 2 5" xfId="19916" xr:uid="{00000000-0005-0000-0000-00000F420000}"/>
    <cellStyle name="Input 12 3 2 5 2" xfId="19917" xr:uid="{00000000-0005-0000-0000-000010420000}"/>
    <cellStyle name="Input 12 3 2 6" xfId="19918" xr:uid="{00000000-0005-0000-0000-000011420000}"/>
    <cellStyle name="Input 12 3 3" xfId="19919" xr:uid="{00000000-0005-0000-0000-000012420000}"/>
    <cellStyle name="Input 12 3 3 2" xfId="19920" xr:uid="{00000000-0005-0000-0000-000013420000}"/>
    <cellStyle name="Input 12 3 3 2 2" xfId="19921" xr:uid="{00000000-0005-0000-0000-000014420000}"/>
    <cellStyle name="Input 12 3 3 2 2 2" xfId="19922" xr:uid="{00000000-0005-0000-0000-000015420000}"/>
    <cellStyle name="Input 12 3 3 2 2 2 2" xfId="19923" xr:uid="{00000000-0005-0000-0000-000016420000}"/>
    <cellStyle name="Input 12 3 3 2 2 3" xfId="19924" xr:uid="{00000000-0005-0000-0000-000017420000}"/>
    <cellStyle name="Input 12 3 3 2 3" xfId="19925" xr:uid="{00000000-0005-0000-0000-000018420000}"/>
    <cellStyle name="Input 12 3 3 2 3 2" xfId="19926" xr:uid="{00000000-0005-0000-0000-000019420000}"/>
    <cellStyle name="Input 12 3 3 2 4" xfId="19927" xr:uid="{00000000-0005-0000-0000-00001A420000}"/>
    <cellStyle name="Input 12 3 3 2 4 2" xfId="19928" xr:uid="{00000000-0005-0000-0000-00001B420000}"/>
    <cellStyle name="Input 12 3 3 2 5" xfId="19929" xr:uid="{00000000-0005-0000-0000-00001C420000}"/>
    <cellStyle name="Input 12 3 3 3" xfId="19930" xr:uid="{00000000-0005-0000-0000-00001D420000}"/>
    <cellStyle name="Input 12 3 3 3 2" xfId="19931" xr:uid="{00000000-0005-0000-0000-00001E420000}"/>
    <cellStyle name="Input 12 3 3 3 2 2" xfId="19932" xr:uid="{00000000-0005-0000-0000-00001F420000}"/>
    <cellStyle name="Input 12 3 3 3 3" xfId="19933" xr:uid="{00000000-0005-0000-0000-000020420000}"/>
    <cellStyle name="Input 12 3 3 4" xfId="19934" xr:uid="{00000000-0005-0000-0000-000021420000}"/>
    <cellStyle name="Input 12 3 3 4 2" xfId="19935" xr:uid="{00000000-0005-0000-0000-000022420000}"/>
    <cellStyle name="Input 12 3 3 5" xfId="19936" xr:uid="{00000000-0005-0000-0000-000023420000}"/>
    <cellStyle name="Input 12 3 3 5 2" xfId="19937" xr:uid="{00000000-0005-0000-0000-000024420000}"/>
    <cellStyle name="Input 12 3 3 6" xfId="19938" xr:uid="{00000000-0005-0000-0000-000025420000}"/>
    <cellStyle name="Input 12 3 4" xfId="19939" xr:uid="{00000000-0005-0000-0000-000026420000}"/>
    <cellStyle name="Input 12 3 4 2" xfId="19940" xr:uid="{00000000-0005-0000-0000-000027420000}"/>
    <cellStyle name="Input 12 3 4 2 2" xfId="19941" xr:uid="{00000000-0005-0000-0000-000028420000}"/>
    <cellStyle name="Input 12 3 4 2 2 2" xfId="19942" xr:uid="{00000000-0005-0000-0000-000029420000}"/>
    <cellStyle name="Input 12 3 4 2 3" xfId="19943" xr:uid="{00000000-0005-0000-0000-00002A420000}"/>
    <cellStyle name="Input 12 3 4 3" xfId="19944" xr:uid="{00000000-0005-0000-0000-00002B420000}"/>
    <cellStyle name="Input 12 3 4 3 2" xfId="19945" xr:uid="{00000000-0005-0000-0000-00002C420000}"/>
    <cellStyle name="Input 12 3 4 4" xfId="19946" xr:uid="{00000000-0005-0000-0000-00002D420000}"/>
    <cellStyle name="Input 12 3 4 4 2" xfId="19947" xr:uid="{00000000-0005-0000-0000-00002E420000}"/>
    <cellStyle name="Input 12 3 4 5" xfId="19948" xr:uid="{00000000-0005-0000-0000-00002F420000}"/>
    <cellStyle name="Input 12 3 5" xfId="19949" xr:uid="{00000000-0005-0000-0000-000030420000}"/>
    <cellStyle name="Input 12 3 5 2" xfId="19950" xr:uid="{00000000-0005-0000-0000-000031420000}"/>
    <cellStyle name="Input 12 3 5 2 2" xfId="19951" xr:uid="{00000000-0005-0000-0000-000032420000}"/>
    <cellStyle name="Input 12 3 5 2 2 2" xfId="19952" xr:uid="{00000000-0005-0000-0000-000033420000}"/>
    <cellStyle name="Input 12 3 5 2 3" xfId="19953" xr:uid="{00000000-0005-0000-0000-000034420000}"/>
    <cellStyle name="Input 12 3 5 3" xfId="19954" xr:uid="{00000000-0005-0000-0000-000035420000}"/>
    <cellStyle name="Input 12 3 5 3 2" xfId="19955" xr:uid="{00000000-0005-0000-0000-000036420000}"/>
    <cellStyle name="Input 12 3 5 4" xfId="19956" xr:uid="{00000000-0005-0000-0000-000037420000}"/>
    <cellStyle name="Input 12 3 5 4 2" xfId="19957" xr:uid="{00000000-0005-0000-0000-000038420000}"/>
    <cellStyle name="Input 12 3 5 5" xfId="19958" xr:uid="{00000000-0005-0000-0000-000039420000}"/>
    <cellStyle name="Input 12 3 6" xfId="19959" xr:uid="{00000000-0005-0000-0000-00003A420000}"/>
    <cellStyle name="Input 12 3 6 2" xfId="19960" xr:uid="{00000000-0005-0000-0000-00003B420000}"/>
    <cellStyle name="Input 12 3 6 2 2" xfId="19961" xr:uid="{00000000-0005-0000-0000-00003C420000}"/>
    <cellStyle name="Input 12 3 6 3" xfId="19962" xr:uid="{00000000-0005-0000-0000-00003D420000}"/>
    <cellStyle name="Input 12 3 7" xfId="19963" xr:uid="{00000000-0005-0000-0000-00003E420000}"/>
    <cellStyle name="Input 12 3 7 2" xfId="19964" xr:uid="{00000000-0005-0000-0000-00003F420000}"/>
    <cellStyle name="Input 12 3 8" xfId="19965" xr:uid="{00000000-0005-0000-0000-000040420000}"/>
    <cellStyle name="Input 12 3 8 2" xfId="19966" xr:uid="{00000000-0005-0000-0000-000041420000}"/>
    <cellStyle name="Input 12 3 9" xfId="19967" xr:uid="{00000000-0005-0000-0000-000042420000}"/>
    <cellStyle name="Input 12 4" xfId="19968" xr:uid="{00000000-0005-0000-0000-000043420000}"/>
    <cellStyle name="Input 12 4 2" xfId="19969" xr:uid="{00000000-0005-0000-0000-000044420000}"/>
    <cellStyle name="Input 12 5" xfId="19970" xr:uid="{00000000-0005-0000-0000-000045420000}"/>
    <cellStyle name="Input 12 5 2" xfId="19971" xr:uid="{00000000-0005-0000-0000-000046420000}"/>
    <cellStyle name="Input 12 6" xfId="19972" xr:uid="{00000000-0005-0000-0000-000047420000}"/>
    <cellStyle name="Input 13" xfId="19973" xr:uid="{00000000-0005-0000-0000-000048420000}"/>
    <cellStyle name="Input 13 2" xfId="19974" xr:uid="{00000000-0005-0000-0000-000049420000}"/>
    <cellStyle name="Input 13 2 2" xfId="19975" xr:uid="{00000000-0005-0000-0000-00004A420000}"/>
    <cellStyle name="Input 13 2 2 2" xfId="19976" xr:uid="{00000000-0005-0000-0000-00004B420000}"/>
    <cellStyle name="Input 13 2 2 2 2" xfId="19977" xr:uid="{00000000-0005-0000-0000-00004C420000}"/>
    <cellStyle name="Input 13 2 2 2 2 2" xfId="19978" xr:uid="{00000000-0005-0000-0000-00004D420000}"/>
    <cellStyle name="Input 13 2 2 2 2 2 2" xfId="19979" xr:uid="{00000000-0005-0000-0000-00004E420000}"/>
    <cellStyle name="Input 13 2 2 2 2 2 2 2" xfId="19980" xr:uid="{00000000-0005-0000-0000-00004F420000}"/>
    <cellStyle name="Input 13 2 2 2 2 2 3" xfId="19981" xr:uid="{00000000-0005-0000-0000-000050420000}"/>
    <cellStyle name="Input 13 2 2 2 2 3" xfId="19982" xr:uid="{00000000-0005-0000-0000-000051420000}"/>
    <cellStyle name="Input 13 2 2 2 2 3 2" xfId="19983" xr:uid="{00000000-0005-0000-0000-000052420000}"/>
    <cellStyle name="Input 13 2 2 2 2 4" xfId="19984" xr:uid="{00000000-0005-0000-0000-000053420000}"/>
    <cellStyle name="Input 13 2 2 2 2 4 2" xfId="19985" xr:uid="{00000000-0005-0000-0000-000054420000}"/>
    <cellStyle name="Input 13 2 2 2 2 5" xfId="19986" xr:uid="{00000000-0005-0000-0000-000055420000}"/>
    <cellStyle name="Input 13 2 2 2 3" xfId="19987" xr:uid="{00000000-0005-0000-0000-000056420000}"/>
    <cellStyle name="Input 13 2 2 2 3 2" xfId="19988" xr:uid="{00000000-0005-0000-0000-000057420000}"/>
    <cellStyle name="Input 13 2 2 2 3 2 2" xfId="19989" xr:uid="{00000000-0005-0000-0000-000058420000}"/>
    <cellStyle name="Input 13 2 2 2 3 3" xfId="19990" xr:uid="{00000000-0005-0000-0000-000059420000}"/>
    <cellStyle name="Input 13 2 2 2 4" xfId="19991" xr:uid="{00000000-0005-0000-0000-00005A420000}"/>
    <cellStyle name="Input 13 2 2 2 4 2" xfId="19992" xr:uid="{00000000-0005-0000-0000-00005B420000}"/>
    <cellStyle name="Input 13 2 2 2 5" xfId="19993" xr:uid="{00000000-0005-0000-0000-00005C420000}"/>
    <cellStyle name="Input 13 2 2 2 5 2" xfId="19994" xr:uid="{00000000-0005-0000-0000-00005D420000}"/>
    <cellStyle name="Input 13 2 2 2 6" xfId="19995" xr:uid="{00000000-0005-0000-0000-00005E420000}"/>
    <cellStyle name="Input 13 2 2 3" xfId="19996" xr:uid="{00000000-0005-0000-0000-00005F420000}"/>
    <cellStyle name="Input 13 2 2 3 2" xfId="19997" xr:uid="{00000000-0005-0000-0000-000060420000}"/>
    <cellStyle name="Input 13 2 2 3 2 2" xfId="19998" xr:uid="{00000000-0005-0000-0000-000061420000}"/>
    <cellStyle name="Input 13 2 2 3 2 2 2" xfId="19999" xr:uid="{00000000-0005-0000-0000-000062420000}"/>
    <cellStyle name="Input 13 2 2 3 2 2 2 2" xfId="20000" xr:uid="{00000000-0005-0000-0000-000063420000}"/>
    <cellStyle name="Input 13 2 2 3 2 2 3" xfId="20001" xr:uid="{00000000-0005-0000-0000-000064420000}"/>
    <cellStyle name="Input 13 2 2 3 2 3" xfId="20002" xr:uid="{00000000-0005-0000-0000-000065420000}"/>
    <cellStyle name="Input 13 2 2 3 2 3 2" xfId="20003" xr:uid="{00000000-0005-0000-0000-000066420000}"/>
    <cellStyle name="Input 13 2 2 3 2 4" xfId="20004" xr:uid="{00000000-0005-0000-0000-000067420000}"/>
    <cellStyle name="Input 13 2 2 3 2 4 2" xfId="20005" xr:uid="{00000000-0005-0000-0000-000068420000}"/>
    <cellStyle name="Input 13 2 2 3 2 5" xfId="20006" xr:uid="{00000000-0005-0000-0000-000069420000}"/>
    <cellStyle name="Input 13 2 2 3 3" xfId="20007" xr:uid="{00000000-0005-0000-0000-00006A420000}"/>
    <cellStyle name="Input 13 2 2 3 3 2" xfId="20008" xr:uid="{00000000-0005-0000-0000-00006B420000}"/>
    <cellStyle name="Input 13 2 2 3 3 2 2" xfId="20009" xr:uid="{00000000-0005-0000-0000-00006C420000}"/>
    <cellStyle name="Input 13 2 2 3 3 3" xfId="20010" xr:uid="{00000000-0005-0000-0000-00006D420000}"/>
    <cellStyle name="Input 13 2 2 3 4" xfId="20011" xr:uid="{00000000-0005-0000-0000-00006E420000}"/>
    <cellStyle name="Input 13 2 2 3 4 2" xfId="20012" xr:uid="{00000000-0005-0000-0000-00006F420000}"/>
    <cellStyle name="Input 13 2 2 3 5" xfId="20013" xr:uid="{00000000-0005-0000-0000-000070420000}"/>
    <cellStyle name="Input 13 2 2 3 5 2" xfId="20014" xr:uid="{00000000-0005-0000-0000-000071420000}"/>
    <cellStyle name="Input 13 2 2 3 6" xfId="20015" xr:uid="{00000000-0005-0000-0000-000072420000}"/>
    <cellStyle name="Input 13 2 2 4" xfId="20016" xr:uid="{00000000-0005-0000-0000-000073420000}"/>
    <cellStyle name="Input 13 2 2 4 2" xfId="20017" xr:uid="{00000000-0005-0000-0000-000074420000}"/>
    <cellStyle name="Input 13 2 2 4 2 2" xfId="20018" xr:uid="{00000000-0005-0000-0000-000075420000}"/>
    <cellStyle name="Input 13 2 2 4 2 2 2" xfId="20019" xr:uid="{00000000-0005-0000-0000-000076420000}"/>
    <cellStyle name="Input 13 2 2 4 2 3" xfId="20020" xr:uid="{00000000-0005-0000-0000-000077420000}"/>
    <cellStyle name="Input 13 2 2 4 3" xfId="20021" xr:uid="{00000000-0005-0000-0000-000078420000}"/>
    <cellStyle name="Input 13 2 2 4 3 2" xfId="20022" xr:uid="{00000000-0005-0000-0000-000079420000}"/>
    <cellStyle name="Input 13 2 2 4 4" xfId="20023" xr:uid="{00000000-0005-0000-0000-00007A420000}"/>
    <cellStyle name="Input 13 2 2 4 4 2" xfId="20024" xr:uid="{00000000-0005-0000-0000-00007B420000}"/>
    <cellStyle name="Input 13 2 2 4 5" xfId="20025" xr:uid="{00000000-0005-0000-0000-00007C420000}"/>
    <cellStyle name="Input 13 2 2 5" xfId="20026" xr:uid="{00000000-0005-0000-0000-00007D420000}"/>
    <cellStyle name="Input 13 2 2 5 2" xfId="20027" xr:uid="{00000000-0005-0000-0000-00007E420000}"/>
    <cellStyle name="Input 13 2 2 5 2 2" xfId="20028" xr:uid="{00000000-0005-0000-0000-00007F420000}"/>
    <cellStyle name="Input 13 2 2 5 2 2 2" xfId="20029" xr:uid="{00000000-0005-0000-0000-000080420000}"/>
    <cellStyle name="Input 13 2 2 5 2 3" xfId="20030" xr:uid="{00000000-0005-0000-0000-000081420000}"/>
    <cellStyle name="Input 13 2 2 5 3" xfId="20031" xr:uid="{00000000-0005-0000-0000-000082420000}"/>
    <cellStyle name="Input 13 2 2 5 3 2" xfId="20032" xr:uid="{00000000-0005-0000-0000-000083420000}"/>
    <cellStyle name="Input 13 2 2 5 4" xfId="20033" xr:uid="{00000000-0005-0000-0000-000084420000}"/>
    <cellStyle name="Input 13 2 2 5 4 2" xfId="20034" xr:uid="{00000000-0005-0000-0000-000085420000}"/>
    <cellStyle name="Input 13 2 2 5 5" xfId="20035" xr:uid="{00000000-0005-0000-0000-000086420000}"/>
    <cellStyle name="Input 13 2 2 6" xfId="20036" xr:uid="{00000000-0005-0000-0000-000087420000}"/>
    <cellStyle name="Input 13 2 2 6 2" xfId="20037" xr:uid="{00000000-0005-0000-0000-000088420000}"/>
    <cellStyle name="Input 13 2 2 6 2 2" xfId="20038" xr:uid="{00000000-0005-0000-0000-000089420000}"/>
    <cellStyle name="Input 13 2 2 6 3" xfId="20039" xr:uid="{00000000-0005-0000-0000-00008A420000}"/>
    <cellStyle name="Input 13 2 2 7" xfId="20040" xr:uid="{00000000-0005-0000-0000-00008B420000}"/>
    <cellStyle name="Input 13 2 2 7 2" xfId="20041" xr:uid="{00000000-0005-0000-0000-00008C420000}"/>
    <cellStyle name="Input 13 2 2 8" xfId="20042" xr:uid="{00000000-0005-0000-0000-00008D420000}"/>
    <cellStyle name="Input 13 2 2 8 2" xfId="20043" xr:uid="{00000000-0005-0000-0000-00008E420000}"/>
    <cellStyle name="Input 13 2 2 9" xfId="20044" xr:uid="{00000000-0005-0000-0000-00008F420000}"/>
    <cellStyle name="Input 13 2 3" xfId="20045" xr:uid="{00000000-0005-0000-0000-000090420000}"/>
    <cellStyle name="Input 13 2 3 2" xfId="20046" xr:uid="{00000000-0005-0000-0000-000091420000}"/>
    <cellStyle name="Input 13 2 4" xfId="20047" xr:uid="{00000000-0005-0000-0000-000092420000}"/>
    <cellStyle name="Input 13 2 4 2" xfId="20048" xr:uid="{00000000-0005-0000-0000-000093420000}"/>
    <cellStyle name="Input 13 2 5" xfId="20049" xr:uid="{00000000-0005-0000-0000-000094420000}"/>
    <cellStyle name="Input 13 2 5 2" xfId="20050" xr:uid="{00000000-0005-0000-0000-000095420000}"/>
    <cellStyle name="Input 13 2 6" xfId="20051" xr:uid="{00000000-0005-0000-0000-000096420000}"/>
    <cellStyle name="Input 13 2 6 2" xfId="20052" xr:uid="{00000000-0005-0000-0000-000097420000}"/>
    <cellStyle name="Input 13 2 7" xfId="20053" xr:uid="{00000000-0005-0000-0000-000098420000}"/>
    <cellStyle name="Input 13 3" xfId="20054" xr:uid="{00000000-0005-0000-0000-000099420000}"/>
    <cellStyle name="Input 13 3 2" xfId="20055" xr:uid="{00000000-0005-0000-0000-00009A420000}"/>
    <cellStyle name="Input 13 3 2 2" xfId="20056" xr:uid="{00000000-0005-0000-0000-00009B420000}"/>
    <cellStyle name="Input 13 3 2 2 2" xfId="20057" xr:uid="{00000000-0005-0000-0000-00009C420000}"/>
    <cellStyle name="Input 13 3 2 2 2 2" xfId="20058" xr:uid="{00000000-0005-0000-0000-00009D420000}"/>
    <cellStyle name="Input 13 3 2 2 2 2 2" xfId="20059" xr:uid="{00000000-0005-0000-0000-00009E420000}"/>
    <cellStyle name="Input 13 3 2 2 2 3" xfId="20060" xr:uid="{00000000-0005-0000-0000-00009F420000}"/>
    <cellStyle name="Input 13 3 2 2 3" xfId="20061" xr:uid="{00000000-0005-0000-0000-0000A0420000}"/>
    <cellStyle name="Input 13 3 2 2 3 2" xfId="20062" xr:uid="{00000000-0005-0000-0000-0000A1420000}"/>
    <cellStyle name="Input 13 3 2 2 4" xfId="20063" xr:uid="{00000000-0005-0000-0000-0000A2420000}"/>
    <cellStyle name="Input 13 3 2 2 4 2" xfId="20064" xr:uid="{00000000-0005-0000-0000-0000A3420000}"/>
    <cellStyle name="Input 13 3 2 2 5" xfId="20065" xr:uid="{00000000-0005-0000-0000-0000A4420000}"/>
    <cellStyle name="Input 13 3 2 3" xfId="20066" xr:uid="{00000000-0005-0000-0000-0000A5420000}"/>
    <cellStyle name="Input 13 3 2 3 2" xfId="20067" xr:uid="{00000000-0005-0000-0000-0000A6420000}"/>
    <cellStyle name="Input 13 3 2 3 2 2" xfId="20068" xr:uid="{00000000-0005-0000-0000-0000A7420000}"/>
    <cellStyle name="Input 13 3 2 3 3" xfId="20069" xr:uid="{00000000-0005-0000-0000-0000A8420000}"/>
    <cellStyle name="Input 13 3 2 4" xfId="20070" xr:uid="{00000000-0005-0000-0000-0000A9420000}"/>
    <cellStyle name="Input 13 3 2 4 2" xfId="20071" xr:uid="{00000000-0005-0000-0000-0000AA420000}"/>
    <cellStyle name="Input 13 3 2 5" xfId="20072" xr:uid="{00000000-0005-0000-0000-0000AB420000}"/>
    <cellStyle name="Input 13 3 2 5 2" xfId="20073" xr:uid="{00000000-0005-0000-0000-0000AC420000}"/>
    <cellStyle name="Input 13 3 2 6" xfId="20074" xr:uid="{00000000-0005-0000-0000-0000AD420000}"/>
    <cellStyle name="Input 13 3 3" xfId="20075" xr:uid="{00000000-0005-0000-0000-0000AE420000}"/>
    <cellStyle name="Input 13 3 3 2" xfId="20076" xr:uid="{00000000-0005-0000-0000-0000AF420000}"/>
    <cellStyle name="Input 13 3 3 2 2" xfId="20077" xr:uid="{00000000-0005-0000-0000-0000B0420000}"/>
    <cellStyle name="Input 13 3 3 2 2 2" xfId="20078" xr:uid="{00000000-0005-0000-0000-0000B1420000}"/>
    <cellStyle name="Input 13 3 3 2 2 2 2" xfId="20079" xr:uid="{00000000-0005-0000-0000-0000B2420000}"/>
    <cellStyle name="Input 13 3 3 2 2 3" xfId="20080" xr:uid="{00000000-0005-0000-0000-0000B3420000}"/>
    <cellStyle name="Input 13 3 3 2 3" xfId="20081" xr:uid="{00000000-0005-0000-0000-0000B4420000}"/>
    <cellStyle name="Input 13 3 3 2 3 2" xfId="20082" xr:uid="{00000000-0005-0000-0000-0000B5420000}"/>
    <cellStyle name="Input 13 3 3 2 4" xfId="20083" xr:uid="{00000000-0005-0000-0000-0000B6420000}"/>
    <cellStyle name="Input 13 3 3 2 4 2" xfId="20084" xr:uid="{00000000-0005-0000-0000-0000B7420000}"/>
    <cellStyle name="Input 13 3 3 2 5" xfId="20085" xr:uid="{00000000-0005-0000-0000-0000B8420000}"/>
    <cellStyle name="Input 13 3 3 3" xfId="20086" xr:uid="{00000000-0005-0000-0000-0000B9420000}"/>
    <cellStyle name="Input 13 3 3 3 2" xfId="20087" xr:uid="{00000000-0005-0000-0000-0000BA420000}"/>
    <cellStyle name="Input 13 3 3 3 2 2" xfId="20088" xr:uid="{00000000-0005-0000-0000-0000BB420000}"/>
    <cellStyle name="Input 13 3 3 3 3" xfId="20089" xr:uid="{00000000-0005-0000-0000-0000BC420000}"/>
    <cellStyle name="Input 13 3 3 4" xfId="20090" xr:uid="{00000000-0005-0000-0000-0000BD420000}"/>
    <cellStyle name="Input 13 3 3 4 2" xfId="20091" xr:uid="{00000000-0005-0000-0000-0000BE420000}"/>
    <cellStyle name="Input 13 3 3 5" xfId="20092" xr:uid="{00000000-0005-0000-0000-0000BF420000}"/>
    <cellStyle name="Input 13 3 3 5 2" xfId="20093" xr:uid="{00000000-0005-0000-0000-0000C0420000}"/>
    <cellStyle name="Input 13 3 3 6" xfId="20094" xr:uid="{00000000-0005-0000-0000-0000C1420000}"/>
    <cellStyle name="Input 13 3 4" xfId="20095" xr:uid="{00000000-0005-0000-0000-0000C2420000}"/>
    <cellStyle name="Input 13 3 4 2" xfId="20096" xr:uid="{00000000-0005-0000-0000-0000C3420000}"/>
    <cellStyle name="Input 13 3 4 2 2" xfId="20097" xr:uid="{00000000-0005-0000-0000-0000C4420000}"/>
    <cellStyle name="Input 13 3 4 2 2 2" xfId="20098" xr:uid="{00000000-0005-0000-0000-0000C5420000}"/>
    <cellStyle name="Input 13 3 4 2 3" xfId="20099" xr:uid="{00000000-0005-0000-0000-0000C6420000}"/>
    <cellStyle name="Input 13 3 4 3" xfId="20100" xr:uid="{00000000-0005-0000-0000-0000C7420000}"/>
    <cellStyle name="Input 13 3 4 3 2" xfId="20101" xr:uid="{00000000-0005-0000-0000-0000C8420000}"/>
    <cellStyle name="Input 13 3 4 4" xfId="20102" xr:uid="{00000000-0005-0000-0000-0000C9420000}"/>
    <cellStyle name="Input 13 3 4 4 2" xfId="20103" xr:uid="{00000000-0005-0000-0000-0000CA420000}"/>
    <cellStyle name="Input 13 3 4 5" xfId="20104" xr:uid="{00000000-0005-0000-0000-0000CB420000}"/>
    <cellStyle name="Input 13 3 5" xfId="20105" xr:uid="{00000000-0005-0000-0000-0000CC420000}"/>
    <cellStyle name="Input 13 3 5 2" xfId="20106" xr:uid="{00000000-0005-0000-0000-0000CD420000}"/>
    <cellStyle name="Input 13 3 5 2 2" xfId="20107" xr:uid="{00000000-0005-0000-0000-0000CE420000}"/>
    <cellStyle name="Input 13 3 5 2 2 2" xfId="20108" xr:uid="{00000000-0005-0000-0000-0000CF420000}"/>
    <cellStyle name="Input 13 3 5 2 3" xfId="20109" xr:uid="{00000000-0005-0000-0000-0000D0420000}"/>
    <cellStyle name="Input 13 3 5 3" xfId="20110" xr:uid="{00000000-0005-0000-0000-0000D1420000}"/>
    <cellStyle name="Input 13 3 5 3 2" xfId="20111" xr:uid="{00000000-0005-0000-0000-0000D2420000}"/>
    <cellStyle name="Input 13 3 5 4" xfId="20112" xr:uid="{00000000-0005-0000-0000-0000D3420000}"/>
    <cellStyle name="Input 13 3 5 4 2" xfId="20113" xr:uid="{00000000-0005-0000-0000-0000D4420000}"/>
    <cellStyle name="Input 13 3 5 5" xfId="20114" xr:uid="{00000000-0005-0000-0000-0000D5420000}"/>
    <cellStyle name="Input 13 3 6" xfId="20115" xr:uid="{00000000-0005-0000-0000-0000D6420000}"/>
    <cellStyle name="Input 13 3 6 2" xfId="20116" xr:uid="{00000000-0005-0000-0000-0000D7420000}"/>
    <cellStyle name="Input 13 3 6 2 2" xfId="20117" xr:uid="{00000000-0005-0000-0000-0000D8420000}"/>
    <cellStyle name="Input 13 3 6 3" xfId="20118" xr:uid="{00000000-0005-0000-0000-0000D9420000}"/>
    <cellStyle name="Input 13 3 7" xfId="20119" xr:uid="{00000000-0005-0000-0000-0000DA420000}"/>
    <cellStyle name="Input 13 3 7 2" xfId="20120" xr:uid="{00000000-0005-0000-0000-0000DB420000}"/>
    <cellStyle name="Input 13 3 8" xfId="20121" xr:uid="{00000000-0005-0000-0000-0000DC420000}"/>
    <cellStyle name="Input 13 3 8 2" xfId="20122" xr:uid="{00000000-0005-0000-0000-0000DD420000}"/>
    <cellStyle name="Input 13 3 9" xfId="20123" xr:uid="{00000000-0005-0000-0000-0000DE420000}"/>
    <cellStyle name="Input 13 4" xfId="20124" xr:uid="{00000000-0005-0000-0000-0000DF420000}"/>
    <cellStyle name="Input 13 4 2" xfId="20125" xr:uid="{00000000-0005-0000-0000-0000E0420000}"/>
    <cellStyle name="Input 13 5" xfId="20126" xr:uid="{00000000-0005-0000-0000-0000E1420000}"/>
    <cellStyle name="Input 13 5 2" xfId="20127" xr:uid="{00000000-0005-0000-0000-0000E2420000}"/>
    <cellStyle name="Input 13 6" xfId="20128" xr:uid="{00000000-0005-0000-0000-0000E3420000}"/>
    <cellStyle name="Input 14" xfId="20129" xr:uid="{00000000-0005-0000-0000-0000E4420000}"/>
    <cellStyle name="Input 14 2" xfId="20130" xr:uid="{00000000-0005-0000-0000-0000E5420000}"/>
    <cellStyle name="Input 14 2 2" xfId="20131" xr:uid="{00000000-0005-0000-0000-0000E6420000}"/>
    <cellStyle name="Input 14 2 2 2" xfId="20132" xr:uid="{00000000-0005-0000-0000-0000E7420000}"/>
    <cellStyle name="Input 14 2 2 2 2" xfId="20133" xr:uid="{00000000-0005-0000-0000-0000E8420000}"/>
    <cellStyle name="Input 14 2 2 2 2 2" xfId="20134" xr:uid="{00000000-0005-0000-0000-0000E9420000}"/>
    <cellStyle name="Input 14 2 2 2 2 2 2" xfId="20135" xr:uid="{00000000-0005-0000-0000-0000EA420000}"/>
    <cellStyle name="Input 14 2 2 2 2 2 2 2" xfId="20136" xr:uid="{00000000-0005-0000-0000-0000EB420000}"/>
    <cellStyle name="Input 14 2 2 2 2 2 3" xfId="20137" xr:uid="{00000000-0005-0000-0000-0000EC420000}"/>
    <cellStyle name="Input 14 2 2 2 2 3" xfId="20138" xr:uid="{00000000-0005-0000-0000-0000ED420000}"/>
    <cellStyle name="Input 14 2 2 2 2 3 2" xfId="20139" xr:uid="{00000000-0005-0000-0000-0000EE420000}"/>
    <cellStyle name="Input 14 2 2 2 2 4" xfId="20140" xr:uid="{00000000-0005-0000-0000-0000EF420000}"/>
    <cellStyle name="Input 14 2 2 2 2 4 2" xfId="20141" xr:uid="{00000000-0005-0000-0000-0000F0420000}"/>
    <cellStyle name="Input 14 2 2 2 2 5" xfId="20142" xr:uid="{00000000-0005-0000-0000-0000F1420000}"/>
    <cellStyle name="Input 14 2 2 2 3" xfId="20143" xr:uid="{00000000-0005-0000-0000-0000F2420000}"/>
    <cellStyle name="Input 14 2 2 2 3 2" xfId="20144" xr:uid="{00000000-0005-0000-0000-0000F3420000}"/>
    <cellStyle name="Input 14 2 2 2 3 2 2" xfId="20145" xr:uid="{00000000-0005-0000-0000-0000F4420000}"/>
    <cellStyle name="Input 14 2 2 2 3 3" xfId="20146" xr:uid="{00000000-0005-0000-0000-0000F5420000}"/>
    <cellStyle name="Input 14 2 2 2 4" xfId="20147" xr:uid="{00000000-0005-0000-0000-0000F6420000}"/>
    <cellStyle name="Input 14 2 2 2 4 2" xfId="20148" xr:uid="{00000000-0005-0000-0000-0000F7420000}"/>
    <cellStyle name="Input 14 2 2 2 5" xfId="20149" xr:uid="{00000000-0005-0000-0000-0000F8420000}"/>
    <cellStyle name="Input 14 2 2 2 5 2" xfId="20150" xr:uid="{00000000-0005-0000-0000-0000F9420000}"/>
    <cellStyle name="Input 14 2 2 2 6" xfId="20151" xr:uid="{00000000-0005-0000-0000-0000FA420000}"/>
    <cellStyle name="Input 14 2 2 3" xfId="20152" xr:uid="{00000000-0005-0000-0000-0000FB420000}"/>
    <cellStyle name="Input 14 2 2 3 2" xfId="20153" xr:uid="{00000000-0005-0000-0000-0000FC420000}"/>
    <cellStyle name="Input 14 2 2 3 2 2" xfId="20154" xr:uid="{00000000-0005-0000-0000-0000FD420000}"/>
    <cellStyle name="Input 14 2 2 3 2 2 2" xfId="20155" xr:uid="{00000000-0005-0000-0000-0000FE420000}"/>
    <cellStyle name="Input 14 2 2 3 2 2 2 2" xfId="20156" xr:uid="{00000000-0005-0000-0000-0000FF420000}"/>
    <cellStyle name="Input 14 2 2 3 2 2 3" xfId="20157" xr:uid="{00000000-0005-0000-0000-000000430000}"/>
    <cellStyle name="Input 14 2 2 3 2 3" xfId="20158" xr:uid="{00000000-0005-0000-0000-000001430000}"/>
    <cellStyle name="Input 14 2 2 3 2 3 2" xfId="20159" xr:uid="{00000000-0005-0000-0000-000002430000}"/>
    <cellStyle name="Input 14 2 2 3 2 4" xfId="20160" xr:uid="{00000000-0005-0000-0000-000003430000}"/>
    <cellStyle name="Input 14 2 2 3 2 4 2" xfId="20161" xr:uid="{00000000-0005-0000-0000-000004430000}"/>
    <cellStyle name="Input 14 2 2 3 2 5" xfId="20162" xr:uid="{00000000-0005-0000-0000-000005430000}"/>
    <cellStyle name="Input 14 2 2 3 3" xfId="20163" xr:uid="{00000000-0005-0000-0000-000006430000}"/>
    <cellStyle name="Input 14 2 2 3 3 2" xfId="20164" xr:uid="{00000000-0005-0000-0000-000007430000}"/>
    <cellStyle name="Input 14 2 2 3 3 2 2" xfId="20165" xr:uid="{00000000-0005-0000-0000-000008430000}"/>
    <cellStyle name="Input 14 2 2 3 3 3" xfId="20166" xr:uid="{00000000-0005-0000-0000-000009430000}"/>
    <cellStyle name="Input 14 2 2 3 4" xfId="20167" xr:uid="{00000000-0005-0000-0000-00000A430000}"/>
    <cellStyle name="Input 14 2 2 3 4 2" xfId="20168" xr:uid="{00000000-0005-0000-0000-00000B430000}"/>
    <cellStyle name="Input 14 2 2 3 5" xfId="20169" xr:uid="{00000000-0005-0000-0000-00000C430000}"/>
    <cellStyle name="Input 14 2 2 3 5 2" xfId="20170" xr:uid="{00000000-0005-0000-0000-00000D430000}"/>
    <cellStyle name="Input 14 2 2 3 6" xfId="20171" xr:uid="{00000000-0005-0000-0000-00000E430000}"/>
    <cellStyle name="Input 14 2 2 4" xfId="20172" xr:uid="{00000000-0005-0000-0000-00000F430000}"/>
    <cellStyle name="Input 14 2 2 4 2" xfId="20173" xr:uid="{00000000-0005-0000-0000-000010430000}"/>
    <cellStyle name="Input 14 2 2 4 2 2" xfId="20174" xr:uid="{00000000-0005-0000-0000-000011430000}"/>
    <cellStyle name="Input 14 2 2 4 2 2 2" xfId="20175" xr:uid="{00000000-0005-0000-0000-000012430000}"/>
    <cellStyle name="Input 14 2 2 4 2 3" xfId="20176" xr:uid="{00000000-0005-0000-0000-000013430000}"/>
    <cellStyle name="Input 14 2 2 4 3" xfId="20177" xr:uid="{00000000-0005-0000-0000-000014430000}"/>
    <cellStyle name="Input 14 2 2 4 3 2" xfId="20178" xr:uid="{00000000-0005-0000-0000-000015430000}"/>
    <cellStyle name="Input 14 2 2 4 4" xfId="20179" xr:uid="{00000000-0005-0000-0000-000016430000}"/>
    <cellStyle name="Input 14 2 2 4 4 2" xfId="20180" xr:uid="{00000000-0005-0000-0000-000017430000}"/>
    <cellStyle name="Input 14 2 2 4 5" xfId="20181" xr:uid="{00000000-0005-0000-0000-000018430000}"/>
    <cellStyle name="Input 14 2 2 5" xfId="20182" xr:uid="{00000000-0005-0000-0000-000019430000}"/>
    <cellStyle name="Input 14 2 2 5 2" xfId="20183" xr:uid="{00000000-0005-0000-0000-00001A430000}"/>
    <cellStyle name="Input 14 2 2 5 2 2" xfId="20184" xr:uid="{00000000-0005-0000-0000-00001B430000}"/>
    <cellStyle name="Input 14 2 2 5 2 2 2" xfId="20185" xr:uid="{00000000-0005-0000-0000-00001C430000}"/>
    <cellStyle name="Input 14 2 2 5 2 3" xfId="20186" xr:uid="{00000000-0005-0000-0000-00001D430000}"/>
    <cellStyle name="Input 14 2 2 5 3" xfId="20187" xr:uid="{00000000-0005-0000-0000-00001E430000}"/>
    <cellStyle name="Input 14 2 2 5 3 2" xfId="20188" xr:uid="{00000000-0005-0000-0000-00001F430000}"/>
    <cellStyle name="Input 14 2 2 5 4" xfId="20189" xr:uid="{00000000-0005-0000-0000-000020430000}"/>
    <cellStyle name="Input 14 2 2 5 4 2" xfId="20190" xr:uid="{00000000-0005-0000-0000-000021430000}"/>
    <cellStyle name="Input 14 2 2 5 5" xfId="20191" xr:uid="{00000000-0005-0000-0000-000022430000}"/>
    <cellStyle name="Input 14 2 2 6" xfId="20192" xr:uid="{00000000-0005-0000-0000-000023430000}"/>
    <cellStyle name="Input 14 2 2 6 2" xfId="20193" xr:uid="{00000000-0005-0000-0000-000024430000}"/>
    <cellStyle name="Input 14 2 2 6 2 2" xfId="20194" xr:uid="{00000000-0005-0000-0000-000025430000}"/>
    <cellStyle name="Input 14 2 2 6 3" xfId="20195" xr:uid="{00000000-0005-0000-0000-000026430000}"/>
    <cellStyle name="Input 14 2 2 7" xfId="20196" xr:uid="{00000000-0005-0000-0000-000027430000}"/>
    <cellStyle name="Input 14 2 2 7 2" xfId="20197" xr:uid="{00000000-0005-0000-0000-000028430000}"/>
    <cellStyle name="Input 14 2 2 8" xfId="20198" xr:uid="{00000000-0005-0000-0000-000029430000}"/>
    <cellStyle name="Input 14 2 2 8 2" xfId="20199" xr:uid="{00000000-0005-0000-0000-00002A430000}"/>
    <cellStyle name="Input 14 2 2 9" xfId="20200" xr:uid="{00000000-0005-0000-0000-00002B430000}"/>
    <cellStyle name="Input 14 2 3" xfId="20201" xr:uid="{00000000-0005-0000-0000-00002C430000}"/>
    <cellStyle name="Input 14 2 3 2" xfId="20202" xr:uid="{00000000-0005-0000-0000-00002D430000}"/>
    <cellStyle name="Input 14 2 4" xfId="20203" xr:uid="{00000000-0005-0000-0000-00002E430000}"/>
    <cellStyle name="Input 14 2 4 2" xfId="20204" xr:uid="{00000000-0005-0000-0000-00002F430000}"/>
    <cellStyle name="Input 14 2 5" xfId="20205" xr:uid="{00000000-0005-0000-0000-000030430000}"/>
    <cellStyle name="Input 14 2 5 2" xfId="20206" xr:uid="{00000000-0005-0000-0000-000031430000}"/>
    <cellStyle name="Input 14 2 6" xfId="20207" xr:uid="{00000000-0005-0000-0000-000032430000}"/>
    <cellStyle name="Input 14 2 6 2" xfId="20208" xr:uid="{00000000-0005-0000-0000-000033430000}"/>
    <cellStyle name="Input 14 2 7" xfId="20209" xr:uid="{00000000-0005-0000-0000-000034430000}"/>
    <cellStyle name="Input 14 3" xfId="20210" xr:uid="{00000000-0005-0000-0000-000035430000}"/>
    <cellStyle name="Input 14 3 2" xfId="20211" xr:uid="{00000000-0005-0000-0000-000036430000}"/>
    <cellStyle name="Input 14 3 2 2" xfId="20212" xr:uid="{00000000-0005-0000-0000-000037430000}"/>
    <cellStyle name="Input 14 3 2 2 2" xfId="20213" xr:uid="{00000000-0005-0000-0000-000038430000}"/>
    <cellStyle name="Input 14 3 2 2 2 2" xfId="20214" xr:uid="{00000000-0005-0000-0000-000039430000}"/>
    <cellStyle name="Input 14 3 2 2 2 2 2" xfId="20215" xr:uid="{00000000-0005-0000-0000-00003A430000}"/>
    <cellStyle name="Input 14 3 2 2 2 3" xfId="20216" xr:uid="{00000000-0005-0000-0000-00003B430000}"/>
    <cellStyle name="Input 14 3 2 2 3" xfId="20217" xr:uid="{00000000-0005-0000-0000-00003C430000}"/>
    <cellStyle name="Input 14 3 2 2 3 2" xfId="20218" xr:uid="{00000000-0005-0000-0000-00003D430000}"/>
    <cellStyle name="Input 14 3 2 2 4" xfId="20219" xr:uid="{00000000-0005-0000-0000-00003E430000}"/>
    <cellStyle name="Input 14 3 2 2 4 2" xfId="20220" xr:uid="{00000000-0005-0000-0000-00003F430000}"/>
    <cellStyle name="Input 14 3 2 2 5" xfId="20221" xr:uid="{00000000-0005-0000-0000-000040430000}"/>
    <cellStyle name="Input 14 3 2 3" xfId="20222" xr:uid="{00000000-0005-0000-0000-000041430000}"/>
    <cellStyle name="Input 14 3 2 3 2" xfId="20223" xr:uid="{00000000-0005-0000-0000-000042430000}"/>
    <cellStyle name="Input 14 3 2 3 2 2" xfId="20224" xr:uid="{00000000-0005-0000-0000-000043430000}"/>
    <cellStyle name="Input 14 3 2 3 3" xfId="20225" xr:uid="{00000000-0005-0000-0000-000044430000}"/>
    <cellStyle name="Input 14 3 2 4" xfId="20226" xr:uid="{00000000-0005-0000-0000-000045430000}"/>
    <cellStyle name="Input 14 3 2 4 2" xfId="20227" xr:uid="{00000000-0005-0000-0000-000046430000}"/>
    <cellStyle name="Input 14 3 2 5" xfId="20228" xr:uid="{00000000-0005-0000-0000-000047430000}"/>
    <cellStyle name="Input 14 3 2 5 2" xfId="20229" xr:uid="{00000000-0005-0000-0000-000048430000}"/>
    <cellStyle name="Input 14 3 2 6" xfId="20230" xr:uid="{00000000-0005-0000-0000-000049430000}"/>
    <cellStyle name="Input 14 3 3" xfId="20231" xr:uid="{00000000-0005-0000-0000-00004A430000}"/>
    <cellStyle name="Input 14 3 3 2" xfId="20232" xr:uid="{00000000-0005-0000-0000-00004B430000}"/>
    <cellStyle name="Input 14 3 3 2 2" xfId="20233" xr:uid="{00000000-0005-0000-0000-00004C430000}"/>
    <cellStyle name="Input 14 3 3 2 2 2" xfId="20234" xr:uid="{00000000-0005-0000-0000-00004D430000}"/>
    <cellStyle name="Input 14 3 3 2 2 2 2" xfId="20235" xr:uid="{00000000-0005-0000-0000-00004E430000}"/>
    <cellStyle name="Input 14 3 3 2 2 3" xfId="20236" xr:uid="{00000000-0005-0000-0000-00004F430000}"/>
    <cellStyle name="Input 14 3 3 2 3" xfId="20237" xr:uid="{00000000-0005-0000-0000-000050430000}"/>
    <cellStyle name="Input 14 3 3 2 3 2" xfId="20238" xr:uid="{00000000-0005-0000-0000-000051430000}"/>
    <cellStyle name="Input 14 3 3 2 4" xfId="20239" xr:uid="{00000000-0005-0000-0000-000052430000}"/>
    <cellStyle name="Input 14 3 3 2 4 2" xfId="20240" xr:uid="{00000000-0005-0000-0000-000053430000}"/>
    <cellStyle name="Input 14 3 3 2 5" xfId="20241" xr:uid="{00000000-0005-0000-0000-000054430000}"/>
    <cellStyle name="Input 14 3 3 3" xfId="20242" xr:uid="{00000000-0005-0000-0000-000055430000}"/>
    <cellStyle name="Input 14 3 3 3 2" xfId="20243" xr:uid="{00000000-0005-0000-0000-000056430000}"/>
    <cellStyle name="Input 14 3 3 3 2 2" xfId="20244" xr:uid="{00000000-0005-0000-0000-000057430000}"/>
    <cellStyle name="Input 14 3 3 3 3" xfId="20245" xr:uid="{00000000-0005-0000-0000-000058430000}"/>
    <cellStyle name="Input 14 3 3 4" xfId="20246" xr:uid="{00000000-0005-0000-0000-000059430000}"/>
    <cellStyle name="Input 14 3 3 4 2" xfId="20247" xr:uid="{00000000-0005-0000-0000-00005A430000}"/>
    <cellStyle name="Input 14 3 3 5" xfId="20248" xr:uid="{00000000-0005-0000-0000-00005B430000}"/>
    <cellStyle name="Input 14 3 3 5 2" xfId="20249" xr:uid="{00000000-0005-0000-0000-00005C430000}"/>
    <cellStyle name="Input 14 3 3 6" xfId="20250" xr:uid="{00000000-0005-0000-0000-00005D430000}"/>
    <cellStyle name="Input 14 3 4" xfId="20251" xr:uid="{00000000-0005-0000-0000-00005E430000}"/>
    <cellStyle name="Input 14 3 4 2" xfId="20252" xr:uid="{00000000-0005-0000-0000-00005F430000}"/>
    <cellStyle name="Input 14 3 4 2 2" xfId="20253" xr:uid="{00000000-0005-0000-0000-000060430000}"/>
    <cellStyle name="Input 14 3 4 2 2 2" xfId="20254" xr:uid="{00000000-0005-0000-0000-000061430000}"/>
    <cellStyle name="Input 14 3 4 2 3" xfId="20255" xr:uid="{00000000-0005-0000-0000-000062430000}"/>
    <cellStyle name="Input 14 3 4 3" xfId="20256" xr:uid="{00000000-0005-0000-0000-000063430000}"/>
    <cellStyle name="Input 14 3 4 3 2" xfId="20257" xr:uid="{00000000-0005-0000-0000-000064430000}"/>
    <cellStyle name="Input 14 3 4 4" xfId="20258" xr:uid="{00000000-0005-0000-0000-000065430000}"/>
    <cellStyle name="Input 14 3 4 4 2" xfId="20259" xr:uid="{00000000-0005-0000-0000-000066430000}"/>
    <cellStyle name="Input 14 3 4 5" xfId="20260" xr:uid="{00000000-0005-0000-0000-000067430000}"/>
    <cellStyle name="Input 14 3 5" xfId="20261" xr:uid="{00000000-0005-0000-0000-000068430000}"/>
    <cellStyle name="Input 14 3 5 2" xfId="20262" xr:uid="{00000000-0005-0000-0000-000069430000}"/>
    <cellStyle name="Input 14 3 5 2 2" xfId="20263" xr:uid="{00000000-0005-0000-0000-00006A430000}"/>
    <cellStyle name="Input 14 3 5 2 2 2" xfId="20264" xr:uid="{00000000-0005-0000-0000-00006B430000}"/>
    <cellStyle name="Input 14 3 5 2 3" xfId="20265" xr:uid="{00000000-0005-0000-0000-00006C430000}"/>
    <cellStyle name="Input 14 3 5 3" xfId="20266" xr:uid="{00000000-0005-0000-0000-00006D430000}"/>
    <cellStyle name="Input 14 3 5 3 2" xfId="20267" xr:uid="{00000000-0005-0000-0000-00006E430000}"/>
    <cellStyle name="Input 14 3 5 4" xfId="20268" xr:uid="{00000000-0005-0000-0000-00006F430000}"/>
    <cellStyle name="Input 14 3 5 4 2" xfId="20269" xr:uid="{00000000-0005-0000-0000-000070430000}"/>
    <cellStyle name="Input 14 3 5 5" xfId="20270" xr:uid="{00000000-0005-0000-0000-000071430000}"/>
    <cellStyle name="Input 14 3 6" xfId="20271" xr:uid="{00000000-0005-0000-0000-000072430000}"/>
    <cellStyle name="Input 14 3 6 2" xfId="20272" xr:uid="{00000000-0005-0000-0000-000073430000}"/>
    <cellStyle name="Input 14 3 6 2 2" xfId="20273" xr:uid="{00000000-0005-0000-0000-000074430000}"/>
    <cellStyle name="Input 14 3 6 3" xfId="20274" xr:uid="{00000000-0005-0000-0000-000075430000}"/>
    <cellStyle name="Input 14 3 7" xfId="20275" xr:uid="{00000000-0005-0000-0000-000076430000}"/>
    <cellStyle name="Input 14 3 7 2" xfId="20276" xr:uid="{00000000-0005-0000-0000-000077430000}"/>
    <cellStyle name="Input 14 3 8" xfId="20277" xr:uid="{00000000-0005-0000-0000-000078430000}"/>
    <cellStyle name="Input 14 3 8 2" xfId="20278" xr:uid="{00000000-0005-0000-0000-000079430000}"/>
    <cellStyle name="Input 14 3 9" xfId="20279" xr:uid="{00000000-0005-0000-0000-00007A430000}"/>
    <cellStyle name="Input 14 4" xfId="20280" xr:uid="{00000000-0005-0000-0000-00007B430000}"/>
    <cellStyle name="Input 14 4 2" xfId="20281" xr:uid="{00000000-0005-0000-0000-00007C430000}"/>
    <cellStyle name="Input 14 5" xfId="20282" xr:uid="{00000000-0005-0000-0000-00007D430000}"/>
    <cellStyle name="Input 14 5 2" xfId="20283" xr:uid="{00000000-0005-0000-0000-00007E430000}"/>
    <cellStyle name="Input 14 6" xfId="20284" xr:uid="{00000000-0005-0000-0000-00007F430000}"/>
    <cellStyle name="Input 14 6 2" xfId="20285" xr:uid="{00000000-0005-0000-0000-000080430000}"/>
    <cellStyle name="Input 14 7" xfId="20286" xr:uid="{00000000-0005-0000-0000-000081430000}"/>
    <cellStyle name="Input 14 7 2" xfId="20287" xr:uid="{00000000-0005-0000-0000-000082430000}"/>
    <cellStyle name="Input 14 8" xfId="20288" xr:uid="{00000000-0005-0000-0000-000083430000}"/>
    <cellStyle name="Input 15" xfId="20289" xr:uid="{00000000-0005-0000-0000-000084430000}"/>
    <cellStyle name="Input 15 2" xfId="20290" xr:uid="{00000000-0005-0000-0000-000085430000}"/>
    <cellStyle name="Input 15 2 2" xfId="20291" xr:uid="{00000000-0005-0000-0000-000086430000}"/>
    <cellStyle name="Input 15 2 2 2" xfId="20292" xr:uid="{00000000-0005-0000-0000-000087430000}"/>
    <cellStyle name="Input 15 2 2 2 2" xfId="20293" xr:uid="{00000000-0005-0000-0000-000088430000}"/>
    <cellStyle name="Input 15 2 2 2 2 2" xfId="20294" xr:uid="{00000000-0005-0000-0000-000089430000}"/>
    <cellStyle name="Input 15 2 2 2 2 2 2" xfId="20295" xr:uid="{00000000-0005-0000-0000-00008A430000}"/>
    <cellStyle name="Input 15 2 2 2 2 2 2 2" xfId="20296" xr:uid="{00000000-0005-0000-0000-00008B430000}"/>
    <cellStyle name="Input 15 2 2 2 2 2 3" xfId="20297" xr:uid="{00000000-0005-0000-0000-00008C430000}"/>
    <cellStyle name="Input 15 2 2 2 2 3" xfId="20298" xr:uid="{00000000-0005-0000-0000-00008D430000}"/>
    <cellStyle name="Input 15 2 2 2 2 3 2" xfId="20299" xr:uid="{00000000-0005-0000-0000-00008E430000}"/>
    <cellStyle name="Input 15 2 2 2 2 4" xfId="20300" xr:uid="{00000000-0005-0000-0000-00008F430000}"/>
    <cellStyle name="Input 15 2 2 2 2 4 2" xfId="20301" xr:uid="{00000000-0005-0000-0000-000090430000}"/>
    <cellStyle name="Input 15 2 2 2 2 5" xfId="20302" xr:uid="{00000000-0005-0000-0000-000091430000}"/>
    <cellStyle name="Input 15 2 2 2 3" xfId="20303" xr:uid="{00000000-0005-0000-0000-000092430000}"/>
    <cellStyle name="Input 15 2 2 2 3 2" xfId="20304" xr:uid="{00000000-0005-0000-0000-000093430000}"/>
    <cellStyle name="Input 15 2 2 2 3 2 2" xfId="20305" xr:uid="{00000000-0005-0000-0000-000094430000}"/>
    <cellStyle name="Input 15 2 2 2 3 3" xfId="20306" xr:uid="{00000000-0005-0000-0000-000095430000}"/>
    <cellStyle name="Input 15 2 2 2 4" xfId="20307" xr:uid="{00000000-0005-0000-0000-000096430000}"/>
    <cellStyle name="Input 15 2 2 2 4 2" xfId="20308" xr:uid="{00000000-0005-0000-0000-000097430000}"/>
    <cellStyle name="Input 15 2 2 2 5" xfId="20309" xr:uid="{00000000-0005-0000-0000-000098430000}"/>
    <cellStyle name="Input 15 2 2 2 5 2" xfId="20310" xr:uid="{00000000-0005-0000-0000-000099430000}"/>
    <cellStyle name="Input 15 2 2 2 6" xfId="20311" xr:uid="{00000000-0005-0000-0000-00009A430000}"/>
    <cellStyle name="Input 15 2 2 3" xfId="20312" xr:uid="{00000000-0005-0000-0000-00009B430000}"/>
    <cellStyle name="Input 15 2 2 3 2" xfId="20313" xr:uid="{00000000-0005-0000-0000-00009C430000}"/>
    <cellStyle name="Input 15 2 2 3 2 2" xfId="20314" xr:uid="{00000000-0005-0000-0000-00009D430000}"/>
    <cellStyle name="Input 15 2 2 3 2 2 2" xfId="20315" xr:uid="{00000000-0005-0000-0000-00009E430000}"/>
    <cellStyle name="Input 15 2 2 3 2 2 2 2" xfId="20316" xr:uid="{00000000-0005-0000-0000-00009F430000}"/>
    <cellStyle name="Input 15 2 2 3 2 2 3" xfId="20317" xr:uid="{00000000-0005-0000-0000-0000A0430000}"/>
    <cellStyle name="Input 15 2 2 3 2 3" xfId="20318" xr:uid="{00000000-0005-0000-0000-0000A1430000}"/>
    <cellStyle name="Input 15 2 2 3 2 3 2" xfId="20319" xr:uid="{00000000-0005-0000-0000-0000A2430000}"/>
    <cellStyle name="Input 15 2 2 3 2 4" xfId="20320" xr:uid="{00000000-0005-0000-0000-0000A3430000}"/>
    <cellStyle name="Input 15 2 2 3 2 4 2" xfId="20321" xr:uid="{00000000-0005-0000-0000-0000A4430000}"/>
    <cellStyle name="Input 15 2 2 3 2 5" xfId="20322" xr:uid="{00000000-0005-0000-0000-0000A5430000}"/>
    <cellStyle name="Input 15 2 2 3 3" xfId="20323" xr:uid="{00000000-0005-0000-0000-0000A6430000}"/>
    <cellStyle name="Input 15 2 2 3 3 2" xfId="20324" xr:uid="{00000000-0005-0000-0000-0000A7430000}"/>
    <cellStyle name="Input 15 2 2 3 3 2 2" xfId="20325" xr:uid="{00000000-0005-0000-0000-0000A8430000}"/>
    <cellStyle name="Input 15 2 2 3 3 3" xfId="20326" xr:uid="{00000000-0005-0000-0000-0000A9430000}"/>
    <cellStyle name="Input 15 2 2 3 4" xfId="20327" xr:uid="{00000000-0005-0000-0000-0000AA430000}"/>
    <cellStyle name="Input 15 2 2 3 4 2" xfId="20328" xr:uid="{00000000-0005-0000-0000-0000AB430000}"/>
    <cellStyle name="Input 15 2 2 3 5" xfId="20329" xr:uid="{00000000-0005-0000-0000-0000AC430000}"/>
    <cellStyle name="Input 15 2 2 3 5 2" xfId="20330" xr:uid="{00000000-0005-0000-0000-0000AD430000}"/>
    <cellStyle name="Input 15 2 2 3 6" xfId="20331" xr:uid="{00000000-0005-0000-0000-0000AE430000}"/>
    <cellStyle name="Input 15 2 2 4" xfId="20332" xr:uid="{00000000-0005-0000-0000-0000AF430000}"/>
    <cellStyle name="Input 15 2 2 4 2" xfId="20333" xr:uid="{00000000-0005-0000-0000-0000B0430000}"/>
    <cellStyle name="Input 15 2 2 4 2 2" xfId="20334" xr:uid="{00000000-0005-0000-0000-0000B1430000}"/>
    <cellStyle name="Input 15 2 2 4 2 2 2" xfId="20335" xr:uid="{00000000-0005-0000-0000-0000B2430000}"/>
    <cellStyle name="Input 15 2 2 4 2 3" xfId="20336" xr:uid="{00000000-0005-0000-0000-0000B3430000}"/>
    <cellStyle name="Input 15 2 2 4 3" xfId="20337" xr:uid="{00000000-0005-0000-0000-0000B4430000}"/>
    <cellStyle name="Input 15 2 2 4 3 2" xfId="20338" xr:uid="{00000000-0005-0000-0000-0000B5430000}"/>
    <cellStyle name="Input 15 2 2 4 4" xfId="20339" xr:uid="{00000000-0005-0000-0000-0000B6430000}"/>
    <cellStyle name="Input 15 2 2 4 4 2" xfId="20340" xr:uid="{00000000-0005-0000-0000-0000B7430000}"/>
    <cellStyle name="Input 15 2 2 4 5" xfId="20341" xr:uid="{00000000-0005-0000-0000-0000B8430000}"/>
    <cellStyle name="Input 15 2 2 5" xfId="20342" xr:uid="{00000000-0005-0000-0000-0000B9430000}"/>
    <cellStyle name="Input 15 2 2 5 2" xfId="20343" xr:uid="{00000000-0005-0000-0000-0000BA430000}"/>
    <cellStyle name="Input 15 2 2 5 2 2" xfId="20344" xr:uid="{00000000-0005-0000-0000-0000BB430000}"/>
    <cellStyle name="Input 15 2 2 5 2 2 2" xfId="20345" xr:uid="{00000000-0005-0000-0000-0000BC430000}"/>
    <cellStyle name="Input 15 2 2 5 2 3" xfId="20346" xr:uid="{00000000-0005-0000-0000-0000BD430000}"/>
    <cellStyle name="Input 15 2 2 5 3" xfId="20347" xr:uid="{00000000-0005-0000-0000-0000BE430000}"/>
    <cellStyle name="Input 15 2 2 5 3 2" xfId="20348" xr:uid="{00000000-0005-0000-0000-0000BF430000}"/>
    <cellStyle name="Input 15 2 2 5 4" xfId="20349" xr:uid="{00000000-0005-0000-0000-0000C0430000}"/>
    <cellStyle name="Input 15 2 2 5 4 2" xfId="20350" xr:uid="{00000000-0005-0000-0000-0000C1430000}"/>
    <cellStyle name="Input 15 2 2 5 5" xfId="20351" xr:uid="{00000000-0005-0000-0000-0000C2430000}"/>
    <cellStyle name="Input 15 2 2 6" xfId="20352" xr:uid="{00000000-0005-0000-0000-0000C3430000}"/>
    <cellStyle name="Input 15 2 2 6 2" xfId="20353" xr:uid="{00000000-0005-0000-0000-0000C4430000}"/>
    <cellStyle name="Input 15 2 2 6 2 2" xfId="20354" xr:uid="{00000000-0005-0000-0000-0000C5430000}"/>
    <cellStyle name="Input 15 2 2 6 3" xfId="20355" xr:uid="{00000000-0005-0000-0000-0000C6430000}"/>
    <cellStyle name="Input 15 2 2 7" xfId="20356" xr:uid="{00000000-0005-0000-0000-0000C7430000}"/>
    <cellStyle name="Input 15 2 2 7 2" xfId="20357" xr:uid="{00000000-0005-0000-0000-0000C8430000}"/>
    <cellStyle name="Input 15 2 2 8" xfId="20358" xr:uid="{00000000-0005-0000-0000-0000C9430000}"/>
    <cellStyle name="Input 15 2 2 8 2" xfId="20359" xr:uid="{00000000-0005-0000-0000-0000CA430000}"/>
    <cellStyle name="Input 15 2 2 9" xfId="20360" xr:uid="{00000000-0005-0000-0000-0000CB430000}"/>
    <cellStyle name="Input 15 2 3" xfId="20361" xr:uid="{00000000-0005-0000-0000-0000CC430000}"/>
    <cellStyle name="Input 15 2 3 2" xfId="20362" xr:uid="{00000000-0005-0000-0000-0000CD430000}"/>
    <cellStyle name="Input 15 2 4" xfId="20363" xr:uid="{00000000-0005-0000-0000-0000CE430000}"/>
    <cellStyle name="Input 15 2 4 2" xfId="20364" xr:uid="{00000000-0005-0000-0000-0000CF430000}"/>
    <cellStyle name="Input 15 2 5" xfId="20365" xr:uid="{00000000-0005-0000-0000-0000D0430000}"/>
    <cellStyle name="Input 15 2 5 2" xfId="20366" xr:uid="{00000000-0005-0000-0000-0000D1430000}"/>
    <cellStyle name="Input 15 2 6" xfId="20367" xr:uid="{00000000-0005-0000-0000-0000D2430000}"/>
    <cellStyle name="Input 15 2 6 2" xfId="20368" xr:uid="{00000000-0005-0000-0000-0000D3430000}"/>
    <cellStyle name="Input 15 2 7" xfId="20369" xr:uid="{00000000-0005-0000-0000-0000D4430000}"/>
    <cellStyle name="Input 15 3" xfId="20370" xr:uid="{00000000-0005-0000-0000-0000D5430000}"/>
    <cellStyle name="Input 15 3 2" xfId="20371" xr:uid="{00000000-0005-0000-0000-0000D6430000}"/>
    <cellStyle name="Input 15 3 2 2" xfId="20372" xr:uid="{00000000-0005-0000-0000-0000D7430000}"/>
    <cellStyle name="Input 15 3 2 2 2" xfId="20373" xr:uid="{00000000-0005-0000-0000-0000D8430000}"/>
    <cellStyle name="Input 15 3 2 2 2 2" xfId="20374" xr:uid="{00000000-0005-0000-0000-0000D9430000}"/>
    <cellStyle name="Input 15 3 2 2 2 2 2" xfId="20375" xr:uid="{00000000-0005-0000-0000-0000DA430000}"/>
    <cellStyle name="Input 15 3 2 2 2 3" xfId="20376" xr:uid="{00000000-0005-0000-0000-0000DB430000}"/>
    <cellStyle name="Input 15 3 2 2 3" xfId="20377" xr:uid="{00000000-0005-0000-0000-0000DC430000}"/>
    <cellStyle name="Input 15 3 2 2 3 2" xfId="20378" xr:uid="{00000000-0005-0000-0000-0000DD430000}"/>
    <cellStyle name="Input 15 3 2 2 4" xfId="20379" xr:uid="{00000000-0005-0000-0000-0000DE430000}"/>
    <cellStyle name="Input 15 3 2 2 4 2" xfId="20380" xr:uid="{00000000-0005-0000-0000-0000DF430000}"/>
    <cellStyle name="Input 15 3 2 2 5" xfId="20381" xr:uid="{00000000-0005-0000-0000-0000E0430000}"/>
    <cellStyle name="Input 15 3 2 3" xfId="20382" xr:uid="{00000000-0005-0000-0000-0000E1430000}"/>
    <cellStyle name="Input 15 3 2 3 2" xfId="20383" xr:uid="{00000000-0005-0000-0000-0000E2430000}"/>
    <cellStyle name="Input 15 3 2 3 2 2" xfId="20384" xr:uid="{00000000-0005-0000-0000-0000E3430000}"/>
    <cellStyle name="Input 15 3 2 3 3" xfId="20385" xr:uid="{00000000-0005-0000-0000-0000E4430000}"/>
    <cellStyle name="Input 15 3 2 4" xfId="20386" xr:uid="{00000000-0005-0000-0000-0000E5430000}"/>
    <cellStyle name="Input 15 3 2 4 2" xfId="20387" xr:uid="{00000000-0005-0000-0000-0000E6430000}"/>
    <cellStyle name="Input 15 3 2 5" xfId="20388" xr:uid="{00000000-0005-0000-0000-0000E7430000}"/>
    <cellStyle name="Input 15 3 2 5 2" xfId="20389" xr:uid="{00000000-0005-0000-0000-0000E8430000}"/>
    <cellStyle name="Input 15 3 2 6" xfId="20390" xr:uid="{00000000-0005-0000-0000-0000E9430000}"/>
    <cellStyle name="Input 15 3 3" xfId="20391" xr:uid="{00000000-0005-0000-0000-0000EA430000}"/>
    <cellStyle name="Input 15 3 3 2" xfId="20392" xr:uid="{00000000-0005-0000-0000-0000EB430000}"/>
    <cellStyle name="Input 15 3 3 2 2" xfId="20393" xr:uid="{00000000-0005-0000-0000-0000EC430000}"/>
    <cellStyle name="Input 15 3 3 2 2 2" xfId="20394" xr:uid="{00000000-0005-0000-0000-0000ED430000}"/>
    <cellStyle name="Input 15 3 3 2 2 2 2" xfId="20395" xr:uid="{00000000-0005-0000-0000-0000EE430000}"/>
    <cellStyle name="Input 15 3 3 2 2 3" xfId="20396" xr:uid="{00000000-0005-0000-0000-0000EF430000}"/>
    <cellStyle name="Input 15 3 3 2 3" xfId="20397" xr:uid="{00000000-0005-0000-0000-0000F0430000}"/>
    <cellStyle name="Input 15 3 3 2 3 2" xfId="20398" xr:uid="{00000000-0005-0000-0000-0000F1430000}"/>
    <cellStyle name="Input 15 3 3 2 4" xfId="20399" xr:uid="{00000000-0005-0000-0000-0000F2430000}"/>
    <cellStyle name="Input 15 3 3 2 4 2" xfId="20400" xr:uid="{00000000-0005-0000-0000-0000F3430000}"/>
    <cellStyle name="Input 15 3 3 2 5" xfId="20401" xr:uid="{00000000-0005-0000-0000-0000F4430000}"/>
    <cellStyle name="Input 15 3 3 3" xfId="20402" xr:uid="{00000000-0005-0000-0000-0000F5430000}"/>
    <cellStyle name="Input 15 3 3 3 2" xfId="20403" xr:uid="{00000000-0005-0000-0000-0000F6430000}"/>
    <cellStyle name="Input 15 3 3 3 2 2" xfId="20404" xr:uid="{00000000-0005-0000-0000-0000F7430000}"/>
    <cellStyle name="Input 15 3 3 3 3" xfId="20405" xr:uid="{00000000-0005-0000-0000-0000F8430000}"/>
    <cellStyle name="Input 15 3 3 4" xfId="20406" xr:uid="{00000000-0005-0000-0000-0000F9430000}"/>
    <cellStyle name="Input 15 3 3 4 2" xfId="20407" xr:uid="{00000000-0005-0000-0000-0000FA430000}"/>
    <cellStyle name="Input 15 3 3 5" xfId="20408" xr:uid="{00000000-0005-0000-0000-0000FB430000}"/>
    <cellStyle name="Input 15 3 3 5 2" xfId="20409" xr:uid="{00000000-0005-0000-0000-0000FC430000}"/>
    <cellStyle name="Input 15 3 3 6" xfId="20410" xr:uid="{00000000-0005-0000-0000-0000FD430000}"/>
    <cellStyle name="Input 15 3 4" xfId="20411" xr:uid="{00000000-0005-0000-0000-0000FE430000}"/>
    <cellStyle name="Input 15 3 4 2" xfId="20412" xr:uid="{00000000-0005-0000-0000-0000FF430000}"/>
    <cellStyle name="Input 15 3 4 2 2" xfId="20413" xr:uid="{00000000-0005-0000-0000-000000440000}"/>
    <cellStyle name="Input 15 3 4 2 2 2" xfId="20414" xr:uid="{00000000-0005-0000-0000-000001440000}"/>
    <cellStyle name="Input 15 3 4 2 3" xfId="20415" xr:uid="{00000000-0005-0000-0000-000002440000}"/>
    <cellStyle name="Input 15 3 4 3" xfId="20416" xr:uid="{00000000-0005-0000-0000-000003440000}"/>
    <cellStyle name="Input 15 3 4 3 2" xfId="20417" xr:uid="{00000000-0005-0000-0000-000004440000}"/>
    <cellStyle name="Input 15 3 4 4" xfId="20418" xr:uid="{00000000-0005-0000-0000-000005440000}"/>
    <cellStyle name="Input 15 3 4 4 2" xfId="20419" xr:uid="{00000000-0005-0000-0000-000006440000}"/>
    <cellStyle name="Input 15 3 4 5" xfId="20420" xr:uid="{00000000-0005-0000-0000-000007440000}"/>
    <cellStyle name="Input 15 3 5" xfId="20421" xr:uid="{00000000-0005-0000-0000-000008440000}"/>
    <cellStyle name="Input 15 3 5 2" xfId="20422" xr:uid="{00000000-0005-0000-0000-000009440000}"/>
    <cellStyle name="Input 15 3 5 2 2" xfId="20423" xr:uid="{00000000-0005-0000-0000-00000A440000}"/>
    <cellStyle name="Input 15 3 5 2 2 2" xfId="20424" xr:uid="{00000000-0005-0000-0000-00000B440000}"/>
    <cellStyle name="Input 15 3 5 2 3" xfId="20425" xr:uid="{00000000-0005-0000-0000-00000C440000}"/>
    <cellStyle name="Input 15 3 5 3" xfId="20426" xr:uid="{00000000-0005-0000-0000-00000D440000}"/>
    <cellStyle name="Input 15 3 5 3 2" xfId="20427" xr:uid="{00000000-0005-0000-0000-00000E440000}"/>
    <cellStyle name="Input 15 3 5 4" xfId="20428" xr:uid="{00000000-0005-0000-0000-00000F440000}"/>
    <cellStyle name="Input 15 3 5 4 2" xfId="20429" xr:uid="{00000000-0005-0000-0000-000010440000}"/>
    <cellStyle name="Input 15 3 5 5" xfId="20430" xr:uid="{00000000-0005-0000-0000-000011440000}"/>
    <cellStyle name="Input 15 3 6" xfId="20431" xr:uid="{00000000-0005-0000-0000-000012440000}"/>
    <cellStyle name="Input 15 3 6 2" xfId="20432" xr:uid="{00000000-0005-0000-0000-000013440000}"/>
    <cellStyle name="Input 15 3 6 2 2" xfId="20433" xr:uid="{00000000-0005-0000-0000-000014440000}"/>
    <cellStyle name="Input 15 3 6 3" xfId="20434" xr:uid="{00000000-0005-0000-0000-000015440000}"/>
    <cellStyle name="Input 15 3 7" xfId="20435" xr:uid="{00000000-0005-0000-0000-000016440000}"/>
    <cellStyle name="Input 15 3 7 2" xfId="20436" xr:uid="{00000000-0005-0000-0000-000017440000}"/>
    <cellStyle name="Input 15 3 8" xfId="20437" xr:uid="{00000000-0005-0000-0000-000018440000}"/>
    <cellStyle name="Input 15 3 8 2" xfId="20438" xr:uid="{00000000-0005-0000-0000-000019440000}"/>
    <cellStyle name="Input 15 3 9" xfId="20439" xr:uid="{00000000-0005-0000-0000-00001A440000}"/>
    <cellStyle name="Input 15 4" xfId="20440" xr:uid="{00000000-0005-0000-0000-00001B440000}"/>
    <cellStyle name="Input 15 4 2" xfId="20441" xr:uid="{00000000-0005-0000-0000-00001C440000}"/>
    <cellStyle name="Input 15 5" xfId="20442" xr:uid="{00000000-0005-0000-0000-00001D440000}"/>
    <cellStyle name="Input 15 5 2" xfId="20443" xr:uid="{00000000-0005-0000-0000-00001E440000}"/>
    <cellStyle name="Input 15 6" xfId="20444" xr:uid="{00000000-0005-0000-0000-00001F440000}"/>
    <cellStyle name="Input 16" xfId="20445" xr:uid="{00000000-0005-0000-0000-000020440000}"/>
    <cellStyle name="Input 16 2" xfId="20446" xr:uid="{00000000-0005-0000-0000-000021440000}"/>
    <cellStyle name="Input 16 2 2" xfId="20447" xr:uid="{00000000-0005-0000-0000-000022440000}"/>
    <cellStyle name="Input 16 2 2 2" xfId="20448" xr:uid="{00000000-0005-0000-0000-000023440000}"/>
    <cellStyle name="Input 16 2 2 2 2" xfId="20449" xr:uid="{00000000-0005-0000-0000-000024440000}"/>
    <cellStyle name="Input 16 2 2 2 2 2" xfId="20450" xr:uid="{00000000-0005-0000-0000-000025440000}"/>
    <cellStyle name="Input 16 2 2 2 2 2 2" xfId="20451" xr:uid="{00000000-0005-0000-0000-000026440000}"/>
    <cellStyle name="Input 16 2 2 2 2 2 2 2" xfId="20452" xr:uid="{00000000-0005-0000-0000-000027440000}"/>
    <cellStyle name="Input 16 2 2 2 2 2 3" xfId="20453" xr:uid="{00000000-0005-0000-0000-000028440000}"/>
    <cellStyle name="Input 16 2 2 2 2 3" xfId="20454" xr:uid="{00000000-0005-0000-0000-000029440000}"/>
    <cellStyle name="Input 16 2 2 2 2 3 2" xfId="20455" xr:uid="{00000000-0005-0000-0000-00002A440000}"/>
    <cellStyle name="Input 16 2 2 2 2 4" xfId="20456" xr:uid="{00000000-0005-0000-0000-00002B440000}"/>
    <cellStyle name="Input 16 2 2 2 2 4 2" xfId="20457" xr:uid="{00000000-0005-0000-0000-00002C440000}"/>
    <cellStyle name="Input 16 2 2 2 2 5" xfId="20458" xr:uid="{00000000-0005-0000-0000-00002D440000}"/>
    <cellStyle name="Input 16 2 2 2 3" xfId="20459" xr:uid="{00000000-0005-0000-0000-00002E440000}"/>
    <cellStyle name="Input 16 2 2 2 3 2" xfId="20460" xr:uid="{00000000-0005-0000-0000-00002F440000}"/>
    <cellStyle name="Input 16 2 2 2 3 2 2" xfId="20461" xr:uid="{00000000-0005-0000-0000-000030440000}"/>
    <cellStyle name="Input 16 2 2 2 3 3" xfId="20462" xr:uid="{00000000-0005-0000-0000-000031440000}"/>
    <cellStyle name="Input 16 2 2 2 4" xfId="20463" xr:uid="{00000000-0005-0000-0000-000032440000}"/>
    <cellStyle name="Input 16 2 2 2 4 2" xfId="20464" xr:uid="{00000000-0005-0000-0000-000033440000}"/>
    <cellStyle name="Input 16 2 2 2 5" xfId="20465" xr:uid="{00000000-0005-0000-0000-000034440000}"/>
    <cellStyle name="Input 16 2 2 2 5 2" xfId="20466" xr:uid="{00000000-0005-0000-0000-000035440000}"/>
    <cellStyle name="Input 16 2 2 2 6" xfId="20467" xr:uid="{00000000-0005-0000-0000-000036440000}"/>
    <cellStyle name="Input 16 2 2 3" xfId="20468" xr:uid="{00000000-0005-0000-0000-000037440000}"/>
    <cellStyle name="Input 16 2 2 3 2" xfId="20469" xr:uid="{00000000-0005-0000-0000-000038440000}"/>
    <cellStyle name="Input 16 2 2 3 2 2" xfId="20470" xr:uid="{00000000-0005-0000-0000-000039440000}"/>
    <cellStyle name="Input 16 2 2 3 2 2 2" xfId="20471" xr:uid="{00000000-0005-0000-0000-00003A440000}"/>
    <cellStyle name="Input 16 2 2 3 2 2 2 2" xfId="20472" xr:uid="{00000000-0005-0000-0000-00003B440000}"/>
    <cellStyle name="Input 16 2 2 3 2 2 3" xfId="20473" xr:uid="{00000000-0005-0000-0000-00003C440000}"/>
    <cellStyle name="Input 16 2 2 3 2 3" xfId="20474" xr:uid="{00000000-0005-0000-0000-00003D440000}"/>
    <cellStyle name="Input 16 2 2 3 2 3 2" xfId="20475" xr:uid="{00000000-0005-0000-0000-00003E440000}"/>
    <cellStyle name="Input 16 2 2 3 2 4" xfId="20476" xr:uid="{00000000-0005-0000-0000-00003F440000}"/>
    <cellStyle name="Input 16 2 2 3 2 4 2" xfId="20477" xr:uid="{00000000-0005-0000-0000-000040440000}"/>
    <cellStyle name="Input 16 2 2 3 2 5" xfId="20478" xr:uid="{00000000-0005-0000-0000-000041440000}"/>
    <cellStyle name="Input 16 2 2 3 3" xfId="20479" xr:uid="{00000000-0005-0000-0000-000042440000}"/>
    <cellStyle name="Input 16 2 2 3 3 2" xfId="20480" xr:uid="{00000000-0005-0000-0000-000043440000}"/>
    <cellStyle name="Input 16 2 2 3 3 2 2" xfId="20481" xr:uid="{00000000-0005-0000-0000-000044440000}"/>
    <cellStyle name="Input 16 2 2 3 3 3" xfId="20482" xr:uid="{00000000-0005-0000-0000-000045440000}"/>
    <cellStyle name="Input 16 2 2 3 4" xfId="20483" xr:uid="{00000000-0005-0000-0000-000046440000}"/>
    <cellStyle name="Input 16 2 2 3 4 2" xfId="20484" xr:uid="{00000000-0005-0000-0000-000047440000}"/>
    <cellStyle name="Input 16 2 2 3 5" xfId="20485" xr:uid="{00000000-0005-0000-0000-000048440000}"/>
    <cellStyle name="Input 16 2 2 3 5 2" xfId="20486" xr:uid="{00000000-0005-0000-0000-000049440000}"/>
    <cellStyle name="Input 16 2 2 3 6" xfId="20487" xr:uid="{00000000-0005-0000-0000-00004A440000}"/>
    <cellStyle name="Input 16 2 2 4" xfId="20488" xr:uid="{00000000-0005-0000-0000-00004B440000}"/>
    <cellStyle name="Input 16 2 2 4 2" xfId="20489" xr:uid="{00000000-0005-0000-0000-00004C440000}"/>
    <cellStyle name="Input 16 2 2 4 2 2" xfId="20490" xr:uid="{00000000-0005-0000-0000-00004D440000}"/>
    <cellStyle name="Input 16 2 2 4 2 2 2" xfId="20491" xr:uid="{00000000-0005-0000-0000-00004E440000}"/>
    <cellStyle name="Input 16 2 2 4 2 3" xfId="20492" xr:uid="{00000000-0005-0000-0000-00004F440000}"/>
    <cellStyle name="Input 16 2 2 4 3" xfId="20493" xr:uid="{00000000-0005-0000-0000-000050440000}"/>
    <cellStyle name="Input 16 2 2 4 3 2" xfId="20494" xr:uid="{00000000-0005-0000-0000-000051440000}"/>
    <cellStyle name="Input 16 2 2 4 4" xfId="20495" xr:uid="{00000000-0005-0000-0000-000052440000}"/>
    <cellStyle name="Input 16 2 2 4 4 2" xfId="20496" xr:uid="{00000000-0005-0000-0000-000053440000}"/>
    <cellStyle name="Input 16 2 2 4 5" xfId="20497" xr:uid="{00000000-0005-0000-0000-000054440000}"/>
    <cellStyle name="Input 16 2 2 5" xfId="20498" xr:uid="{00000000-0005-0000-0000-000055440000}"/>
    <cellStyle name="Input 16 2 2 5 2" xfId="20499" xr:uid="{00000000-0005-0000-0000-000056440000}"/>
    <cellStyle name="Input 16 2 2 5 2 2" xfId="20500" xr:uid="{00000000-0005-0000-0000-000057440000}"/>
    <cellStyle name="Input 16 2 2 5 2 2 2" xfId="20501" xr:uid="{00000000-0005-0000-0000-000058440000}"/>
    <cellStyle name="Input 16 2 2 5 2 3" xfId="20502" xr:uid="{00000000-0005-0000-0000-000059440000}"/>
    <cellStyle name="Input 16 2 2 5 3" xfId="20503" xr:uid="{00000000-0005-0000-0000-00005A440000}"/>
    <cellStyle name="Input 16 2 2 5 3 2" xfId="20504" xr:uid="{00000000-0005-0000-0000-00005B440000}"/>
    <cellStyle name="Input 16 2 2 5 4" xfId="20505" xr:uid="{00000000-0005-0000-0000-00005C440000}"/>
    <cellStyle name="Input 16 2 2 5 4 2" xfId="20506" xr:uid="{00000000-0005-0000-0000-00005D440000}"/>
    <cellStyle name="Input 16 2 2 5 5" xfId="20507" xr:uid="{00000000-0005-0000-0000-00005E440000}"/>
    <cellStyle name="Input 16 2 2 6" xfId="20508" xr:uid="{00000000-0005-0000-0000-00005F440000}"/>
    <cellStyle name="Input 16 2 2 6 2" xfId="20509" xr:uid="{00000000-0005-0000-0000-000060440000}"/>
    <cellStyle name="Input 16 2 2 6 2 2" xfId="20510" xr:uid="{00000000-0005-0000-0000-000061440000}"/>
    <cellStyle name="Input 16 2 2 6 3" xfId="20511" xr:uid="{00000000-0005-0000-0000-000062440000}"/>
    <cellStyle name="Input 16 2 2 7" xfId="20512" xr:uid="{00000000-0005-0000-0000-000063440000}"/>
    <cellStyle name="Input 16 2 2 7 2" xfId="20513" xr:uid="{00000000-0005-0000-0000-000064440000}"/>
    <cellStyle name="Input 16 2 2 8" xfId="20514" xr:uid="{00000000-0005-0000-0000-000065440000}"/>
    <cellStyle name="Input 16 2 2 8 2" xfId="20515" xr:uid="{00000000-0005-0000-0000-000066440000}"/>
    <cellStyle name="Input 16 2 2 9" xfId="20516" xr:uid="{00000000-0005-0000-0000-000067440000}"/>
    <cellStyle name="Input 16 2 3" xfId="20517" xr:uid="{00000000-0005-0000-0000-000068440000}"/>
    <cellStyle name="Input 16 2 3 2" xfId="20518" xr:uid="{00000000-0005-0000-0000-000069440000}"/>
    <cellStyle name="Input 16 2 4" xfId="20519" xr:uid="{00000000-0005-0000-0000-00006A440000}"/>
    <cellStyle name="Input 16 2 4 2" xfId="20520" xr:uid="{00000000-0005-0000-0000-00006B440000}"/>
    <cellStyle name="Input 16 2 5" xfId="20521" xr:uid="{00000000-0005-0000-0000-00006C440000}"/>
    <cellStyle name="Input 16 2 5 2" xfId="20522" xr:uid="{00000000-0005-0000-0000-00006D440000}"/>
    <cellStyle name="Input 16 2 6" xfId="20523" xr:uid="{00000000-0005-0000-0000-00006E440000}"/>
    <cellStyle name="Input 16 2 6 2" xfId="20524" xr:uid="{00000000-0005-0000-0000-00006F440000}"/>
    <cellStyle name="Input 16 2 7" xfId="20525" xr:uid="{00000000-0005-0000-0000-000070440000}"/>
    <cellStyle name="Input 16 3" xfId="20526" xr:uid="{00000000-0005-0000-0000-000071440000}"/>
    <cellStyle name="Input 16 3 2" xfId="20527" xr:uid="{00000000-0005-0000-0000-000072440000}"/>
    <cellStyle name="Input 16 3 2 2" xfId="20528" xr:uid="{00000000-0005-0000-0000-000073440000}"/>
    <cellStyle name="Input 16 3 2 2 2" xfId="20529" xr:uid="{00000000-0005-0000-0000-000074440000}"/>
    <cellStyle name="Input 16 3 2 2 2 2" xfId="20530" xr:uid="{00000000-0005-0000-0000-000075440000}"/>
    <cellStyle name="Input 16 3 2 2 2 2 2" xfId="20531" xr:uid="{00000000-0005-0000-0000-000076440000}"/>
    <cellStyle name="Input 16 3 2 2 2 3" xfId="20532" xr:uid="{00000000-0005-0000-0000-000077440000}"/>
    <cellStyle name="Input 16 3 2 2 3" xfId="20533" xr:uid="{00000000-0005-0000-0000-000078440000}"/>
    <cellStyle name="Input 16 3 2 2 3 2" xfId="20534" xr:uid="{00000000-0005-0000-0000-000079440000}"/>
    <cellStyle name="Input 16 3 2 2 4" xfId="20535" xr:uid="{00000000-0005-0000-0000-00007A440000}"/>
    <cellStyle name="Input 16 3 2 2 4 2" xfId="20536" xr:uid="{00000000-0005-0000-0000-00007B440000}"/>
    <cellStyle name="Input 16 3 2 2 5" xfId="20537" xr:uid="{00000000-0005-0000-0000-00007C440000}"/>
    <cellStyle name="Input 16 3 2 3" xfId="20538" xr:uid="{00000000-0005-0000-0000-00007D440000}"/>
    <cellStyle name="Input 16 3 2 3 2" xfId="20539" xr:uid="{00000000-0005-0000-0000-00007E440000}"/>
    <cellStyle name="Input 16 3 2 3 2 2" xfId="20540" xr:uid="{00000000-0005-0000-0000-00007F440000}"/>
    <cellStyle name="Input 16 3 2 3 3" xfId="20541" xr:uid="{00000000-0005-0000-0000-000080440000}"/>
    <cellStyle name="Input 16 3 2 4" xfId="20542" xr:uid="{00000000-0005-0000-0000-000081440000}"/>
    <cellStyle name="Input 16 3 2 4 2" xfId="20543" xr:uid="{00000000-0005-0000-0000-000082440000}"/>
    <cellStyle name="Input 16 3 2 5" xfId="20544" xr:uid="{00000000-0005-0000-0000-000083440000}"/>
    <cellStyle name="Input 16 3 2 5 2" xfId="20545" xr:uid="{00000000-0005-0000-0000-000084440000}"/>
    <cellStyle name="Input 16 3 2 6" xfId="20546" xr:uid="{00000000-0005-0000-0000-000085440000}"/>
    <cellStyle name="Input 16 3 3" xfId="20547" xr:uid="{00000000-0005-0000-0000-000086440000}"/>
    <cellStyle name="Input 16 3 3 2" xfId="20548" xr:uid="{00000000-0005-0000-0000-000087440000}"/>
    <cellStyle name="Input 16 3 3 2 2" xfId="20549" xr:uid="{00000000-0005-0000-0000-000088440000}"/>
    <cellStyle name="Input 16 3 3 2 2 2" xfId="20550" xr:uid="{00000000-0005-0000-0000-000089440000}"/>
    <cellStyle name="Input 16 3 3 2 2 2 2" xfId="20551" xr:uid="{00000000-0005-0000-0000-00008A440000}"/>
    <cellStyle name="Input 16 3 3 2 2 3" xfId="20552" xr:uid="{00000000-0005-0000-0000-00008B440000}"/>
    <cellStyle name="Input 16 3 3 2 3" xfId="20553" xr:uid="{00000000-0005-0000-0000-00008C440000}"/>
    <cellStyle name="Input 16 3 3 2 3 2" xfId="20554" xr:uid="{00000000-0005-0000-0000-00008D440000}"/>
    <cellStyle name="Input 16 3 3 2 4" xfId="20555" xr:uid="{00000000-0005-0000-0000-00008E440000}"/>
    <cellStyle name="Input 16 3 3 2 4 2" xfId="20556" xr:uid="{00000000-0005-0000-0000-00008F440000}"/>
    <cellStyle name="Input 16 3 3 2 5" xfId="20557" xr:uid="{00000000-0005-0000-0000-000090440000}"/>
    <cellStyle name="Input 16 3 3 3" xfId="20558" xr:uid="{00000000-0005-0000-0000-000091440000}"/>
    <cellStyle name="Input 16 3 3 3 2" xfId="20559" xr:uid="{00000000-0005-0000-0000-000092440000}"/>
    <cellStyle name="Input 16 3 3 3 2 2" xfId="20560" xr:uid="{00000000-0005-0000-0000-000093440000}"/>
    <cellStyle name="Input 16 3 3 3 3" xfId="20561" xr:uid="{00000000-0005-0000-0000-000094440000}"/>
    <cellStyle name="Input 16 3 3 4" xfId="20562" xr:uid="{00000000-0005-0000-0000-000095440000}"/>
    <cellStyle name="Input 16 3 3 4 2" xfId="20563" xr:uid="{00000000-0005-0000-0000-000096440000}"/>
    <cellStyle name="Input 16 3 3 5" xfId="20564" xr:uid="{00000000-0005-0000-0000-000097440000}"/>
    <cellStyle name="Input 16 3 3 5 2" xfId="20565" xr:uid="{00000000-0005-0000-0000-000098440000}"/>
    <cellStyle name="Input 16 3 3 6" xfId="20566" xr:uid="{00000000-0005-0000-0000-000099440000}"/>
    <cellStyle name="Input 16 3 4" xfId="20567" xr:uid="{00000000-0005-0000-0000-00009A440000}"/>
    <cellStyle name="Input 16 3 4 2" xfId="20568" xr:uid="{00000000-0005-0000-0000-00009B440000}"/>
    <cellStyle name="Input 16 3 4 2 2" xfId="20569" xr:uid="{00000000-0005-0000-0000-00009C440000}"/>
    <cellStyle name="Input 16 3 4 2 2 2" xfId="20570" xr:uid="{00000000-0005-0000-0000-00009D440000}"/>
    <cellStyle name="Input 16 3 4 2 3" xfId="20571" xr:uid="{00000000-0005-0000-0000-00009E440000}"/>
    <cellStyle name="Input 16 3 4 3" xfId="20572" xr:uid="{00000000-0005-0000-0000-00009F440000}"/>
    <cellStyle name="Input 16 3 4 3 2" xfId="20573" xr:uid="{00000000-0005-0000-0000-0000A0440000}"/>
    <cellStyle name="Input 16 3 4 4" xfId="20574" xr:uid="{00000000-0005-0000-0000-0000A1440000}"/>
    <cellStyle name="Input 16 3 4 4 2" xfId="20575" xr:uid="{00000000-0005-0000-0000-0000A2440000}"/>
    <cellStyle name="Input 16 3 4 5" xfId="20576" xr:uid="{00000000-0005-0000-0000-0000A3440000}"/>
    <cellStyle name="Input 16 3 5" xfId="20577" xr:uid="{00000000-0005-0000-0000-0000A4440000}"/>
    <cellStyle name="Input 16 3 5 2" xfId="20578" xr:uid="{00000000-0005-0000-0000-0000A5440000}"/>
    <cellStyle name="Input 16 3 5 2 2" xfId="20579" xr:uid="{00000000-0005-0000-0000-0000A6440000}"/>
    <cellStyle name="Input 16 3 5 2 2 2" xfId="20580" xr:uid="{00000000-0005-0000-0000-0000A7440000}"/>
    <cellStyle name="Input 16 3 5 2 3" xfId="20581" xr:uid="{00000000-0005-0000-0000-0000A8440000}"/>
    <cellStyle name="Input 16 3 5 3" xfId="20582" xr:uid="{00000000-0005-0000-0000-0000A9440000}"/>
    <cellStyle name="Input 16 3 5 3 2" xfId="20583" xr:uid="{00000000-0005-0000-0000-0000AA440000}"/>
    <cellStyle name="Input 16 3 5 4" xfId="20584" xr:uid="{00000000-0005-0000-0000-0000AB440000}"/>
    <cellStyle name="Input 16 3 5 4 2" xfId="20585" xr:uid="{00000000-0005-0000-0000-0000AC440000}"/>
    <cellStyle name="Input 16 3 5 5" xfId="20586" xr:uid="{00000000-0005-0000-0000-0000AD440000}"/>
    <cellStyle name="Input 16 3 6" xfId="20587" xr:uid="{00000000-0005-0000-0000-0000AE440000}"/>
    <cellStyle name="Input 16 3 6 2" xfId="20588" xr:uid="{00000000-0005-0000-0000-0000AF440000}"/>
    <cellStyle name="Input 16 3 6 2 2" xfId="20589" xr:uid="{00000000-0005-0000-0000-0000B0440000}"/>
    <cellStyle name="Input 16 3 6 3" xfId="20590" xr:uid="{00000000-0005-0000-0000-0000B1440000}"/>
    <cellStyle name="Input 16 3 7" xfId="20591" xr:uid="{00000000-0005-0000-0000-0000B2440000}"/>
    <cellStyle name="Input 16 3 7 2" xfId="20592" xr:uid="{00000000-0005-0000-0000-0000B3440000}"/>
    <cellStyle name="Input 16 3 8" xfId="20593" xr:uid="{00000000-0005-0000-0000-0000B4440000}"/>
    <cellStyle name="Input 16 3 8 2" xfId="20594" xr:uid="{00000000-0005-0000-0000-0000B5440000}"/>
    <cellStyle name="Input 16 3 9" xfId="20595" xr:uid="{00000000-0005-0000-0000-0000B6440000}"/>
    <cellStyle name="Input 16 4" xfId="20596" xr:uid="{00000000-0005-0000-0000-0000B7440000}"/>
    <cellStyle name="Input 16 4 2" xfId="20597" xr:uid="{00000000-0005-0000-0000-0000B8440000}"/>
    <cellStyle name="Input 16 5" xfId="20598" xr:uid="{00000000-0005-0000-0000-0000B9440000}"/>
    <cellStyle name="Input 16 5 2" xfId="20599" xr:uid="{00000000-0005-0000-0000-0000BA440000}"/>
    <cellStyle name="Input 16 6" xfId="20600" xr:uid="{00000000-0005-0000-0000-0000BB440000}"/>
    <cellStyle name="Input 16 6 2" xfId="20601" xr:uid="{00000000-0005-0000-0000-0000BC440000}"/>
    <cellStyle name="Input 16 7" xfId="20602" xr:uid="{00000000-0005-0000-0000-0000BD440000}"/>
    <cellStyle name="Input 16 7 2" xfId="20603" xr:uid="{00000000-0005-0000-0000-0000BE440000}"/>
    <cellStyle name="Input 16 8" xfId="20604" xr:uid="{00000000-0005-0000-0000-0000BF440000}"/>
    <cellStyle name="Input 17" xfId="20605" xr:uid="{00000000-0005-0000-0000-0000C0440000}"/>
    <cellStyle name="Input 17 2" xfId="20606" xr:uid="{00000000-0005-0000-0000-0000C1440000}"/>
    <cellStyle name="Input 17 2 2" xfId="20607" xr:uid="{00000000-0005-0000-0000-0000C2440000}"/>
    <cellStyle name="Input 17 2 2 2" xfId="20608" xr:uid="{00000000-0005-0000-0000-0000C3440000}"/>
    <cellStyle name="Input 17 2 2 2 2" xfId="20609" xr:uid="{00000000-0005-0000-0000-0000C4440000}"/>
    <cellStyle name="Input 17 2 2 2 2 2" xfId="20610" xr:uid="{00000000-0005-0000-0000-0000C5440000}"/>
    <cellStyle name="Input 17 2 2 2 2 2 2" xfId="20611" xr:uid="{00000000-0005-0000-0000-0000C6440000}"/>
    <cellStyle name="Input 17 2 2 2 2 2 2 2" xfId="20612" xr:uid="{00000000-0005-0000-0000-0000C7440000}"/>
    <cellStyle name="Input 17 2 2 2 2 2 3" xfId="20613" xr:uid="{00000000-0005-0000-0000-0000C8440000}"/>
    <cellStyle name="Input 17 2 2 2 2 3" xfId="20614" xr:uid="{00000000-0005-0000-0000-0000C9440000}"/>
    <cellStyle name="Input 17 2 2 2 2 3 2" xfId="20615" xr:uid="{00000000-0005-0000-0000-0000CA440000}"/>
    <cellStyle name="Input 17 2 2 2 2 4" xfId="20616" xr:uid="{00000000-0005-0000-0000-0000CB440000}"/>
    <cellStyle name="Input 17 2 2 2 2 4 2" xfId="20617" xr:uid="{00000000-0005-0000-0000-0000CC440000}"/>
    <cellStyle name="Input 17 2 2 2 2 5" xfId="20618" xr:uid="{00000000-0005-0000-0000-0000CD440000}"/>
    <cellStyle name="Input 17 2 2 2 3" xfId="20619" xr:uid="{00000000-0005-0000-0000-0000CE440000}"/>
    <cellStyle name="Input 17 2 2 2 3 2" xfId="20620" xr:uid="{00000000-0005-0000-0000-0000CF440000}"/>
    <cellStyle name="Input 17 2 2 2 3 2 2" xfId="20621" xr:uid="{00000000-0005-0000-0000-0000D0440000}"/>
    <cellStyle name="Input 17 2 2 2 3 3" xfId="20622" xr:uid="{00000000-0005-0000-0000-0000D1440000}"/>
    <cellStyle name="Input 17 2 2 2 4" xfId="20623" xr:uid="{00000000-0005-0000-0000-0000D2440000}"/>
    <cellStyle name="Input 17 2 2 2 4 2" xfId="20624" xr:uid="{00000000-0005-0000-0000-0000D3440000}"/>
    <cellStyle name="Input 17 2 2 2 5" xfId="20625" xr:uid="{00000000-0005-0000-0000-0000D4440000}"/>
    <cellStyle name="Input 17 2 2 2 5 2" xfId="20626" xr:uid="{00000000-0005-0000-0000-0000D5440000}"/>
    <cellStyle name="Input 17 2 2 2 6" xfId="20627" xr:uid="{00000000-0005-0000-0000-0000D6440000}"/>
    <cellStyle name="Input 17 2 2 3" xfId="20628" xr:uid="{00000000-0005-0000-0000-0000D7440000}"/>
    <cellStyle name="Input 17 2 2 3 2" xfId="20629" xr:uid="{00000000-0005-0000-0000-0000D8440000}"/>
    <cellStyle name="Input 17 2 2 3 2 2" xfId="20630" xr:uid="{00000000-0005-0000-0000-0000D9440000}"/>
    <cellStyle name="Input 17 2 2 3 2 2 2" xfId="20631" xr:uid="{00000000-0005-0000-0000-0000DA440000}"/>
    <cellStyle name="Input 17 2 2 3 2 2 2 2" xfId="20632" xr:uid="{00000000-0005-0000-0000-0000DB440000}"/>
    <cellStyle name="Input 17 2 2 3 2 2 3" xfId="20633" xr:uid="{00000000-0005-0000-0000-0000DC440000}"/>
    <cellStyle name="Input 17 2 2 3 2 3" xfId="20634" xr:uid="{00000000-0005-0000-0000-0000DD440000}"/>
    <cellStyle name="Input 17 2 2 3 2 3 2" xfId="20635" xr:uid="{00000000-0005-0000-0000-0000DE440000}"/>
    <cellStyle name="Input 17 2 2 3 2 4" xfId="20636" xr:uid="{00000000-0005-0000-0000-0000DF440000}"/>
    <cellStyle name="Input 17 2 2 3 2 4 2" xfId="20637" xr:uid="{00000000-0005-0000-0000-0000E0440000}"/>
    <cellStyle name="Input 17 2 2 3 2 5" xfId="20638" xr:uid="{00000000-0005-0000-0000-0000E1440000}"/>
    <cellStyle name="Input 17 2 2 3 3" xfId="20639" xr:uid="{00000000-0005-0000-0000-0000E2440000}"/>
    <cellStyle name="Input 17 2 2 3 3 2" xfId="20640" xr:uid="{00000000-0005-0000-0000-0000E3440000}"/>
    <cellStyle name="Input 17 2 2 3 3 2 2" xfId="20641" xr:uid="{00000000-0005-0000-0000-0000E4440000}"/>
    <cellStyle name="Input 17 2 2 3 3 3" xfId="20642" xr:uid="{00000000-0005-0000-0000-0000E5440000}"/>
    <cellStyle name="Input 17 2 2 3 4" xfId="20643" xr:uid="{00000000-0005-0000-0000-0000E6440000}"/>
    <cellStyle name="Input 17 2 2 3 4 2" xfId="20644" xr:uid="{00000000-0005-0000-0000-0000E7440000}"/>
    <cellStyle name="Input 17 2 2 3 5" xfId="20645" xr:uid="{00000000-0005-0000-0000-0000E8440000}"/>
    <cellStyle name="Input 17 2 2 3 5 2" xfId="20646" xr:uid="{00000000-0005-0000-0000-0000E9440000}"/>
    <cellStyle name="Input 17 2 2 3 6" xfId="20647" xr:uid="{00000000-0005-0000-0000-0000EA440000}"/>
    <cellStyle name="Input 17 2 2 4" xfId="20648" xr:uid="{00000000-0005-0000-0000-0000EB440000}"/>
    <cellStyle name="Input 17 2 2 4 2" xfId="20649" xr:uid="{00000000-0005-0000-0000-0000EC440000}"/>
    <cellStyle name="Input 17 2 2 4 2 2" xfId="20650" xr:uid="{00000000-0005-0000-0000-0000ED440000}"/>
    <cellStyle name="Input 17 2 2 4 2 2 2" xfId="20651" xr:uid="{00000000-0005-0000-0000-0000EE440000}"/>
    <cellStyle name="Input 17 2 2 4 2 3" xfId="20652" xr:uid="{00000000-0005-0000-0000-0000EF440000}"/>
    <cellStyle name="Input 17 2 2 4 3" xfId="20653" xr:uid="{00000000-0005-0000-0000-0000F0440000}"/>
    <cellStyle name="Input 17 2 2 4 3 2" xfId="20654" xr:uid="{00000000-0005-0000-0000-0000F1440000}"/>
    <cellStyle name="Input 17 2 2 4 4" xfId="20655" xr:uid="{00000000-0005-0000-0000-0000F2440000}"/>
    <cellStyle name="Input 17 2 2 4 4 2" xfId="20656" xr:uid="{00000000-0005-0000-0000-0000F3440000}"/>
    <cellStyle name="Input 17 2 2 4 5" xfId="20657" xr:uid="{00000000-0005-0000-0000-0000F4440000}"/>
    <cellStyle name="Input 17 2 2 5" xfId="20658" xr:uid="{00000000-0005-0000-0000-0000F5440000}"/>
    <cellStyle name="Input 17 2 2 5 2" xfId="20659" xr:uid="{00000000-0005-0000-0000-0000F6440000}"/>
    <cellStyle name="Input 17 2 2 5 2 2" xfId="20660" xr:uid="{00000000-0005-0000-0000-0000F7440000}"/>
    <cellStyle name="Input 17 2 2 5 2 2 2" xfId="20661" xr:uid="{00000000-0005-0000-0000-0000F8440000}"/>
    <cellStyle name="Input 17 2 2 5 2 3" xfId="20662" xr:uid="{00000000-0005-0000-0000-0000F9440000}"/>
    <cellStyle name="Input 17 2 2 5 3" xfId="20663" xr:uid="{00000000-0005-0000-0000-0000FA440000}"/>
    <cellStyle name="Input 17 2 2 5 3 2" xfId="20664" xr:uid="{00000000-0005-0000-0000-0000FB440000}"/>
    <cellStyle name="Input 17 2 2 5 4" xfId="20665" xr:uid="{00000000-0005-0000-0000-0000FC440000}"/>
    <cellStyle name="Input 17 2 2 5 4 2" xfId="20666" xr:uid="{00000000-0005-0000-0000-0000FD440000}"/>
    <cellStyle name="Input 17 2 2 5 5" xfId="20667" xr:uid="{00000000-0005-0000-0000-0000FE440000}"/>
    <cellStyle name="Input 17 2 2 6" xfId="20668" xr:uid="{00000000-0005-0000-0000-0000FF440000}"/>
    <cellStyle name="Input 17 2 2 6 2" xfId="20669" xr:uid="{00000000-0005-0000-0000-000000450000}"/>
    <cellStyle name="Input 17 2 2 6 2 2" xfId="20670" xr:uid="{00000000-0005-0000-0000-000001450000}"/>
    <cellStyle name="Input 17 2 2 6 3" xfId="20671" xr:uid="{00000000-0005-0000-0000-000002450000}"/>
    <cellStyle name="Input 17 2 2 7" xfId="20672" xr:uid="{00000000-0005-0000-0000-000003450000}"/>
    <cellStyle name="Input 17 2 2 7 2" xfId="20673" xr:uid="{00000000-0005-0000-0000-000004450000}"/>
    <cellStyle name="Input 17 2 2 8" xfId="20674" xr:uid="{00000000-0005-0000-0000-000005450000}"/>
    <cellStyle name="Input 17 2 2 8 2" xfId="20675" xr:uid="{00000000-0005-0000-0000-000006450000}"/>
    <cellStyle name="Input 17 2 2 9" xfId="20676" xr:uid="{00000000-0005-0000-0000-000007450000}"/>
    <cellStyle name="Input 17 2 3" xfId="20677" xr:uid="{00000000-0005-0000-0000-000008450000}"/>
    <cellStyle name="Input 17 2 3 2" xfId="20678" xr:uid="{00000000-0005-0000-0000-000009450000}"/>
    <cellStyle name="Input 17 2 4" xfId="20679" xr:uid="{00000000-0005-0000-0000-00000A450000}"/>
    <cellStyle name="Input 17 2 4 2" xfId="20680" xr:uid="{00000000-0005-0000-0000-00000B450000}"/>
    <cellStyle name="Input 17 2 5" xfId="20681" xr:uid="{00000000-0005-0000-0000-00000C450000}"/>
    <cellStyle name="Input 17 2 5 2" xfId="20682" xr:uid="{00000000-0005-0000-0000-00000D450000}"/>
    <cellStyle name="Input 17 2 6" xfId="20683" xr:uid="{00000000-0005-0000-0000-00000E450000}"/>
    <cellStyle name="Input 17 2 6 2" xfId="20684" xr:uid="{00000000-0005-0000-0000-00000F450000}"/>
    <cellStyle name="Input 17 2 7" xfId="20685" xr:uid="{00000000-0005-0000-0000-000010450000}"/>
    <cellStyle name="Input 17 3" xfId="20686" xr:uid="{00000000-0005-0000-0000-000011450000}"/>
    <cellStyle name="Input 17 3 2" xfId="20687" xr:uid="{00000000-0005-0000-0000-000012450000}"/>
    <cellStyle name="Input 17 3 2 2" xfId="20688" xr:uid="{00000000-0005-0000-0000-000013450000}"/>
    <cellStyle name="Input 17 3 2 2 2" xfId="20689" xr:uid="{00000000-0005-0000-0000-000014450000}"/>
    <cellStyle name="Input 17 3 2 2 2 2" xfId="20690" xr:uid="{00000000-0005-0000-0000-000015450000}"/>
    <cellStyle name="Input 17 3 2 2 2 2 2" xfId="20691" xr:uid="{00000000-0005-0000-0000-000016450000}"/>
    <cellStyle name="Input 17 3 2 2 2 3" xfId="20692" xr:uid="{00000000-0005-0000-0000-000017450000}"/>
    <cellStyle name="Input 17 3 2 2 3" xfId="20693" xr:uid="{00000000-0005-0000-0000-000018450000}"/>
    <cellStyle name="Input 17 3 2 2 3 2" xfId="20694" xr:uid="{00000000-0005-0000-0000-000019450000}"/>
    <cellStyle name="Input 17 3 2 2 4" xfId="20695" xr:uid="{00000000-0005-0000-0000-00001A450000}"/>
    <cellStyle name="Input 17 3 2 2 4 2" xfId="20696" xr:uid="{00000000-0005-0000-0000-00001B450000}"/>
    <cellStyle name="Input 17 3 2 2 5" xfId="20697" xr:uid="{00000000-0005-0000-0000-00001C450000}"/>
    <cellStyle name="Input 17 3 2 3" xfId="20698" xr:uid="{00000000-0005-0000-0000-00001D450000}"/>
    <cellStyle name="Input 17 3 2 3 2" xfId="20699" xr:uid="{00000000-0005-0000-0000-00001E450000}"/>
    <cellStyle name="Input 17 3 2 3 2 2" xfId="20700" xr:uid="{00000000-0005-0000-0000-00001F450000}"/>
    <cellStyle name="Input 17 3 2 3 3" xfId="20701" xr:uid="{00000000-0005-0000-0000-000020450000}"/>
    <cellStyle name="Input 17 3 2 4" xfId="20702" xr:uid="{00000000-0005-0000-0000-000021450000}"/>
    <cellStyle name="Input 17 3 2 4 2" xfId="20703" xr:uid="{00000000-0005-0000-0000-000022450000}"/>
    <cellStyle name="Input 17 3 2 5" xfId="20704" xr:uid="{00000000-0005-0000-0000-000023450000}"/>
    <cellStyle name="Input 17 3 2 5 2" xfId="20705" xr:uid="{00000000-0005-0000-0000-000024450000}"/>
    <cellStyle name="Input 17 3 2 6" xfId="20706" xr:uid="{00000000-0005-0000-0000-000025450000}"/>
    <cellStyle name="Input 17 3 3" xfId="20707" xr:uid="{00000000-0005-0000-0000-000026450000}"/>
    <cellStyle name="Input 17 3 3 2" xfId="20708" xr:uid="{00000000-0005-0000-0000-000027450000}"/>
    <cellStyle name="Input 17 3 3 2 2" xfId="20709" xr:uid="{00000000-0005-0000-0000-000028450000}"/>
    <cellStyle name="Input 17 3 3 2 2 2" xfId="20710" xr:uid="{00000000-0005-0000-0000-000029450000}"/>
    <cellStyle name="Input 17 3 3 2 2 2 2" xfId="20711" xr:uid="{00000000-0005-0000-0000-00002A450000}"/>
    <cellStyle name="Input 17 3 3 2 2 3" xfId="20712" xr:uid="{00000000-0005-0000-0000-00002B450000}"/>
    <cellStyle name="Input 17 3 3 2 3" xfId="20713" xr:uid="{00000000-0005-0000-0000-00002C450000}"/>
    <cellStyle name="Input 17 3 3 2 3 2" xfId="20714" xr:uid="{00000000-0005-0000-0000-00002D450000}"/>
    <cellStyle name="Input 17 3 3 2 4" xfId="20715" xr:uid="{00000000-0005-0000-0000-00002E450000}"/>
    <cellStyle name="Input 17 3 3 2 4 2" xfId="20716" xr:uid="{00000000-0005-0000-0000-00002F450000}"/>
    <cellStyle name="Input 17 3 3 2 5" xfId="20717" xr:uid="{00000000-0005-0000-0000-000030450000}"/>
    <cellStyle name="Input 17 3 3 3" xfId="20718" xr:uid="{00000000-0005-0000-0000-000031450000}"/>
    <cellStyle name="Input 17 3 3 3 2" xfId="20719" xr:uid="{00000000-0005-0000-0000-000032450000}"/>
    <cellStyle name="Input 17 3 3 3 2 2" xfId="20720" xr:uid="{00000000-0005-0000-0000-000033450000}"/>
    <cellStyle name="Input 17 3 3 3 3" xfId="20721" xr:uid="{00000000-0005-0000-0000-000034450000}"/>
    <cellStyle name="Input 17 3 3 4" xfId="20722" xr:uid="{00000000-0005-0000-0000-000035450000}"/>
    <cellStyle name="Input 17 3 3 4 2" xfId="20723" xr:uid="{00000000-0005-0000-0000-000036450000}"/>
    <cellStyle name="Input 17 3 3 5" xfId="20724" xr:uid="{00000000-0005-0000-0000-000037450000}"/>
    <cellStyle name="Input 17 3 3 5 2" xfId="20725" xr:uid="{00000000-0005-0000-0000-000038450000}"/>
    <cellStyle name="Input 17 3 3 6" xfId="20726" xr:uid="{00000000-0005-0000-0000-000039450000}"/>
    <cellStyle name="Input 17 3 4" xfId="20727" xr:uid="{00000000-0005-0000-0000-00003A450000}"/>
    <cellStyle name="Input 17 3 4 2" xfId="20728" xr:uid="{00000000-0005-0000-0000-00003B450000}"/>
    <cellStyle name="Input 17 3 4 2 2" xfId="20729" xr:uid="{00000000-0005-0000-0000-00003C450000}"/>
    <cellStyle name="Input 17 3 4 2 2 2" xfId="20730" xr:uid="{00000000-0005-0000-0000-00003D450000}"/>
    <cellStyle name="Input 17 3 4 2 3" xfId="20731" xr:uid="{00000000-0005-0000-0000-00003E450000}"/>
    <cellStyle name="Input 17 3 4 3" xfId="20732" xr:uid="{00000000-0005-0000-0000-00003F450000}"/>
    <cellStyle name="Input 17 3 4 3 2" xfId="20733" xr:uid="{00000000-0005-0000-0000-000040450000}"/>
    <cellStyle name="Input 17 3 4 4" xfId="20734" xr:uid="{00000000-0005-0000-0000-000041450000}"/>
    <cellStyle name="Input 17 3 4 4 2" xfId="20735" xr:uid="{00000000-0005-0000-0000-000042450000}"/>
    <cellStyle name="Input 17 3 4 5" xfId="20736" xr:uid="{00000000-0005-0000-0000-000043450000}"/>
    <cellStyle name="Input 17 3 5" xfId="20737" xr:uid="{00000000-0005-0000-0000-000044450000}"/>
    <cellStyle name="Input 17 3 5 2" xfId="20738" xr:uid="{00000000-0005-0000-0000-000045450000}"/>
    <cellStyle name="Input 17 3 5 2 2" xfId="20739" xr:uid="{00000000-0005-0000-0000-000046450000}"/>
    <cellStyle name="Input 17 3 5 2 2 2" xfId="20740" xr:uid="{00000000-0005-0000-0000-000047450000}"/>
    <cellStyle name="Input 17 3 5 2 3" xfId="20741" xr:uid="{00000000-0005-0000-0000-000048450000}"/>
    <cellStyle name="Input 17 3 5 3" xfId="20742" xr:uid="{00000000-0005-0000-0000-000049450000}"/>
    <cellStyle name="Input 17 3 5 3 2" xfId="20743" xr:uid="{00000000-0005-0000-0000-00004A450000}"/>
    <cellStyle name="Input 17 3 5 4" xfId="20744" xr:uid="{00000000-0005-0000-0000-00004B450000}"/>
    <cellStyle name="Input 17 3 5 4 2" xfId="20745" xr:uid="{00000000-0005-0000-0000-00004C450000}"/>
    <cellStyle name="Input 17 3 5 5" xfId="20746" xr:uid="{00000000-0005-0000-0000-00004D450000}"/>
    <cellStyle name="Input 17 3 6" xfId="20747" xr:uid="{00000000-0005-0000-0000-00004E450000}"/>
    <cellStyle name="Input 17 3 6 2" xfId="20748" xr:uid="{00000000-0005-0000-0000-00004F450000}"/>
    <cellStyle name="Input 17 3 6 2 2" xfId="20749" xr:uid="{00000000-0005-0000-0000-000050450000}"/>
    <cellStyle name="Input 17 3 6 3" xfId="20750" xr:uid="{00000000-0005-0000-0000-000051450000}"/>
    <cellStyle name="Input 17 3 7" xfId="20751" xr:uid="{00000000-0005-0000-0000-000052450000}"/>
    <cellStyle name="Input 17 3 7 2" xfId="20752" xr:uid="{00000000-0005-0000-0000-000053450000}"/>
    <cellStyle name="Input 17 3 8" xfId="20753" xr:uid="{00000000-0005-0000-0000-000054450000}"/>
    <cellStyle name="Input 17 3 8 2" xfId="20754" xr:uid="{00000000-0005-0000-0000-000055450000}"/>
    <cellStyle name="Input 17 3 9" xfId="20755" xr:uid="{00000000-0005-0000-0000-000056450000}"/>
    <cellStyle name="Input 17 4" xfId="20756" xr:uid="{00000000-0005-0000-0000-000057450000}"/>
    <cellStyle name="Input 17 4 2" xfId="20757" xr:uid="{00000000-0005-0000-0000-000058450000}"/>
    <cellStyle name="Input 17 5" xfId="20758" xr:uid="{00000000-0005-0000-0000-000059450000}"/>
    <cellStyle name="Input 17 5 2" xfId="20759" xr:uid="{00000000-0005-0000-0000-00005A450000}"/>
    <cellStyle name="Input 17 6" xfId="20760" xr:uid="{00000000-0005-0000-0000-00005B450000}"/>
    <cellStyle name="Input 17 6 2" xfId="20761" xr:uid="{00000000-0005-0000-0000-00005C450000}"/>
    <cellStyle name="Input 17 7" xfId="20762" xr:uid="{00000000-0005-0000-0000-00005D450000}"/>
    <cellStyle name="Input 17 7 2" xfId="20763" xr:uid="{00000000-0005-0000-0000-00005E450000}"/>
    <cellStyle name="Input 17 8" xfId="20764" xr:uid="{00000000-0005-0000-0000-00005F450000}"/>
    <cellStyle name="Input 18" xfId="20765" xr:uid="{00000000-0005-0000-0000-000060450000}"/>
    <cellStyle name="Input 18 2" xfId="20766" xr:uid="{00000000-0005-0000-0000-000061450000}"/>
    <cellStyle name="Input 18 2 2" xfId="20767" xr:uid="{00000000-0005-0000-0000-000062450000}"/>
    <cellStyle name="Input 18 2 2 2" xfId="20768" xr:uid="{00000000-0005-0000-0000-000063450000}"/>
    <cellStyle name="Input 18 2 2 2 2" xfId="20769" xr:uid="{00000000-0005-0000-0000-000064450000}"/>
    <cellStyle name="Input 18 2 2 2 2 2" xfId="20770" xr:uid="{00000000-0005-0000-0000-000065450000}"/>
    <cellStyle name="Input 18 2 2 2 2 2 2" xfId="20771" xr:uid="{00000000-0005-0000-0000-000066450000}"/>
    <cellStyle name="Input 18 2 2 2 2 2 2 2" xfId="20772" xr:uid="{00000000-0005-0000-0000-000067450000}"/>
    <cellStyle name="Input 18 2 2 2 2 2 3" xfId="20773" xr:uid="{00000000-0005-0000-0000-000068450000}"/>
    <cellStyle name="Input 18 2 2 2 2 3" xfId="20774" xr:uid="{00000000-0005-0000-0000-000069450000}"/>
    <cellStyle name="Input 18 2 2 2 2 3 2" xfId="20775" xr:uid="{00000000-0005-0000-0000-00006A450000}"/>
    <cellStyle name="Input 18 2 2 2 2 4" xfId="20776" xr:uid="{00000000-0005-0000-0000-00006B450000}"/>
    <cellStyle name="Input 18 2 2 2 2 4 2" xfId="20777" xr:uid="{00000000-0005-0000-0000-00006C450000}"/>
    <cellStyle name="Input 18 2 2 2 2 5" xfId="20778" xr:uid="{00000000-0005-0000-0000-00006D450000}"/>
    <cellStyle name="Input 18 2 2 2 3" xfId="20779" xr:uid="{00000000-0005-0000-0000-00006E450000}"/>
    <cellStyle name="Input 18 2 2 2 3 2" xfId="20780" xr:uid="{00000000-0005-0000-0000-00006F450000}"/>
    <cellStyle name="Input 18 2 2 2 3 2 2" xfId="20781" xr:uid="{00000000-0005-0000-0000-000070450000}"/>
    <cellStyle name="Input 18 2 2 2 3 3" xfId="20782" xr:uid="{00000000-0005-0000-0000-000071450000}"/>
    <cellStyle name="Input 18 2 2 2 4" xfId="20783" xr:uid="{00000000-0005-0000-0000-000072450000}"/>
    <cellStyle name="Input 18 2 2 2 4 2" xfId="20784" xr:uid="{00000000-0005-0000-0000-000073450000}"/>
    <cellStyle name="Input 18 2 2 2 5" xfId="20785" xr:uid="{00000000-0005-0000-0000-000074450000}"/>
    <cellStyle name="Input 18 2 2 2 5 2" xfId="20786" xr:uid="{00000000-0005-0000-0000-000075450000}"/>
    <cellStyle name="Input 18 2 2 2 6" xfId="20787" xr:uid="{00000000-0005-0000-0000-000076450000}"/>
    <cellStyle name="Input 18 2 2 3" xfId="20788" xr:uid="{00000000-0005-0000-0000-000077450000}"/>
    <cellStyle name="Input 18 2 2 3 2" xfId="20789" xr:uid="{00000000-0005-0000-0000-000078450000}"/>
    <cellStyle name="Input 18 2 2 3 2 2" xfId="20790" xr:uid="{00000000-0005-0000-0000-000079450000}"/>
    <cellStyle name="Input 18 2 2 3 2 2 2" xfId="20791" xr:uid="{00000000-0005-0000-0000-00007A450000}"/>
    <cellStyle name="Input 18 2 2 3 2 2 2 2" xfId="20792" xr:uid="{00000000-0005-0000-0000-00007B450000}"/>
    <cellStyle name="Input 18 2 2 3 2 2 3" xfId="20793" xr:uid="{00000000-0005-0000-0000-00007C450000}"/>
    <cellStyle name="Input 18 2 2 3 2 3" xfId="20794" xr:uid="{00000000-0005-0000-0000-00007D450000}"/>
    <cellStyle name="Input 18 2 2 3 2 3 2" xfId="20795" xr:uid="{00000000-0005-0000-0000-00007E450000}"/>
    <cellStyle name="Input 18 2 2 3 2 4" xfId="20796" xr:uid="{00000000-0005-0000-0000-00007F450000}"/>
    <cellStyle name="Input 18 2 2 3 2 4 2" xfId="20797" xr:uid="{00000000-0005-0000-0000-000080450000}"/>
    <cellStyle name="Input 18 2 2 3 2 5" xfId="20798" xr:uid="{00000000-0005-0000-0000-000081450000}"/>
    <cellStyle name="Input 18 2 2 3 3" xfId="20799" xr:uid="{00000000-0005-0000-0000-000082450000}"/>
    <cellStyle name="Input 18 2 2 3 3 2" xfId="20800" xr:uid="{00000000-0005-0000-0000-000083450000}"/>
    <cellStyle name="Input 18 2 2 3 3 2 2" xfId="20801" xr:uid="{00000000-0005-0000-0000-000084450000}"/>
    <cellStyle name="Input 18 2 2 3 3 3" xfId="20802" xr:uid="{00000000-0005-0000-0000-000085450000}"/>
    <cellStyle name="Input 18 2 2 3 4" xfId="20803" xr:uid="{00000000-0005-0000-0000-000086450000}"/>
    <cellStyle name="Input 18 2 2 3 4 2" xfId="20804" xr:uid="{00000000-0005-0000-0000-000087450000}"/>
    <cellStyle name="Input 18 2 2 3 5" xfId="20805" xr:uid="{00000000-0005-0000-0000-000088450000}"/>
    <cellStyle name="Input 18 2 2 3 5 2" xfId="20806" xr:uid="{00000000-0005-0000-0000-000089450000}"/>
    <cellStyle name="Input 18 2 2 3 6" xfId="20807" xr:uid="{00000000-0005-0000-0000-00008A450000}"/>
    <cellStyle name="Input 18 2 2 4" xfId="20808" xr:uid="{00000000-0005-0000-0000-00008B450000}"/>
    <cellStyle name="Input 18 2 2 4 2" xfId="20809" xr:uid="{00000000-0005-0000-0000-00008C450000}"/>
    <cellStyle name="Input 18 2 2 4 2 2" xfId="20810" xr:uid="{00000000-0005-0000-0000-00008D450000}"/>
    <cellStyle name="Input 18 2 2 4 2 2 2" xfId="20811" xr:uid="{00000000-0005-0000-0000-00008E450000}"/>
    <cellStyle name="Input 18 2 2 4 2 3" xfId="20812" xr:uid="{00000000-0005-0000-0000-00008F450000}"/>
    <cellStyle name="Input 18 2 2 4 3" xfId="20813" xr:uid="{00000000-0005-0000-0000-000090450000}"/>
    <cellStyle name="Input 18 2 2 4 3 2" xfId="20814" xr:uid="{00000000-0005-0000-0000-000091450000}"/>
    <cellStyle name="Input 18 2 2 4 4" xfId="20815" xr:uid="{00000000-0005-0000-0000-000092450000}"/>
    <cellStyle name="Input 18 2 2 4 4 2" xfId="20816" xr:uid="{00000000-0005-0000-0000-000093450000}"/>
    <cellStyle name="Input 18 2 2 4 5" xfId="20817" xr:uid="{00000000-0005-0000-0000-000094450000}"/>
    <cellStyle name="Input 18 2 2 5" xfId="20818" xr:uid="{00000000-0005-0000-0000-000095450000}"/>
    <cellStyle name="Input 18 2 2 5 2" xfId="20819" xr:uid="{00000000-0005-0000-0000-000096450000}"/>
    <cellStyle name="Input 18 2 2 5 2 2" xfId="20820" xr:uid="{00000000-0005-0000-0000-000097450000}"/>
    <cellStyle name="Input 18 2 2 5 2 2 2" xfId="20821" xr:uid="{00000000-0005-0000-0000-000098450000}"/>
    <cellStyle name="Input 18 2 2 5 2 3" xfId="20822" xr:uid="{00000000-0005-0000-0000-000099450000}"/>
    <cellStyle name="Input 18 2 2 5 3" xfId="20823" xr:uid="{00000000-0005-0000-0000-00009A450000}"/>
    <cellStyle name="Input 18 2 2 5 3 2" xfId="20824" xr:uid="{00000000-0005-0000-0000-00009B450000}"/>
    <cellStyle name="Input 18 2 2 5 4" xfId="20825" xr:uid="{00000000-0005-0000-0000-00009C450000}"/>
    <cellStyle name="Input 18 2 2 5 4 2" xfId="20826" xr:uid="{00000000-0005-0000-0000-00009D450000}"/>
    <cellStyle name="Input 18 2 2 5 5" xfId="20827" xr:uid="{00000000-0005-0000-0000-00009E450000}"/>
    <cellStyle name="Input 18 2 2 6" xfId="20828" xr:uid="{00000000-0005-0000-0000-00009F450000}"/>
    <cellStyle name="Input 18 2 2 6 2" xfId="20829" xr:uid="{00000000-0005-0000-0000-0000A0450000}"/>
    <cellStyle name="Input 18 2 2 6 2 2" xfId="20830" xr:uid="{00000000-0005-0000-0000-0000A1450000}"/>
    <cellStyle name="Input 18 2 2 6 3" xfId="20831" xr:uid="{00000000-0005-0000-0000-0000A2450000}"/>
    <cellStyle name="Input 18 2 2 7" xfId="20832" xr:uid="{00000000-0005-0000-0000-0000A3450000}"/>
    <cellStyle name="Input 18 2 2 7 2" xfId="20833" xr:uid="{00000000-0005-0000-0000-0000A4450000}"/>
    <cellStyle name="Input 18 2 2 8" xfId="20834" xr:uid="{00000000-0005-0000-0000-0000A5450000}"/>
    <cellStyle name="Input 18 2 2 8 2" xfId="20835" xr:uid="{00000000-0005-0000-0000-0000A6450000}"/>
    <cellStyle name="Input 18 2 2 9" xfId="20836" xr:uid="{00000000-0005-0000-0000-0000A7450000}"/>
    <cellStyle name="Input 18 2 3" xfId="20837" xr:uid="{00000000-0005-0000-0000-0000A8450000}"/>
    <cellStyle name="Input 18 2 3 2" xfId="20838" xr:uid="{00000000-0005-0000-0000-0000A9450000}"/>
    <cellStyle name="Input 18 2 4" xfId="20839" xr:uid="{00000000-0005-0000-0000-0000AA450000}"/>
    <cellStyle name="Input 18 2 4 2" xfId="20840" xr:uid="{00000000-0005-0000-0000-0000AB450000}"/>
    <cellStyle name="Input 18 2 5" xfId="20841" xr:uid="{00000000-0005-0000-0000-0000AC450000}"/>
    <cellStyle name="Input 18 2 5 2" xfId="20842" xr:uid="{00000000-0005-0000-0000-0000AD450000}"/>
    <cellStyle name="Input 18 2 6" xfId="20843" xr:uid="{00000000-0005-0000-0000-0000AE450000}"/>
    <cellStyle name="Input 18 2 6 2" xfId="20844" xr:uid="{00000000-0005-0000-0000-0000AF450000}"/>
    <cellStyle name="Input 18 2 7" xfId="20845" xr:uid="{00000000-0005-0000-0000-0000B0450000}"/>
    <cellStyle name="Input 18 3" xfId="20846" xr:uid="{00000000-0005-0000-0000-0000B1450000}"/>
    <cellStyle name="Input 18 3 2" xfId="20847" xr:uid="{00000000-0005-0000-0000-0000B2450000}"/>
    <cellStyle name="Input 18 3 2 2" xfId="20848" xr:uid="{00000000-0005-0000-0000-0000B3450000}"/>
    <cellStyle name="Input 18 3 2 2 2" xfId="20849" xr:uid="{00000000-0005-0000-0000-0000B4450000}"/>
    <cellStyle name="Input 18 3 2 2 2 2" xfId="20850" xr:uid="{00000000-0005-0000-0000-0000B5450000}"/>
    <cellStyle name="Input 18 3 2 2 2 2 2" xfId="20851" xr:uid="{00000000-0005-0000-0000-0000B6450000}"/>
    <cellStyle name="Input 18 3 2 2 2 3" xfId="20852" xr:uid="{00000000-0005-0000-0000-0000B7450000}"/>
    <cellStyle name="Input 18 3 2 2 3" xfId="20853" xr:uid="{00000000-0005-0000-0000-0000B8450000}"/>
    <cellStyle name="Input 18 3 2 2 3 2" xfId="20854" xr:uid="{00000000-0005-0000-0000-0000B9450000}"/>
    <cellStyle name="Input 18 3 2 2 4" xfId="20855" xr:uid="{00000000-0005-0000-0000-0000BA450000}"/>
    <cellStyle name="Input 18 3 2 2 4 2" xfId="20856" xr:uid="{00000000-0005-0000-0000-0000BB450000}"/>
    <cellStyle name="Input 18 3 2 2 5" xfId="20857" xr:uid="{00000000-0005-0000-0000-0000BC450000}"/>
    <cellStyle name="Input 18 3 2 3" xfId="20858" xr:uid="{00000000-0005-0000-0000-0000BD450000}"/>
    <cellStyle name="Input 18 3 2 3 2" xfId="20859" xr:uid="{00000000-0005-0000-0000-0000BE450000}"/>
    <cellStyle name="Input 18 3 2 3 2 2" xfId="20860" xr:uid="{00000000-0005-0000-0000-0000BF450000}"/>
    <cellStyle name="Input 18 3 2 3 3" xfId="20861" xr:uid="{00000000-0005-0000-0000-0000C0450000}"/>
    <cellStyle name="Input 18 3 2 4" xfId="20862" xr:uid="{00000000-0005-0000-0000-0000C1450000}"/>
    <cellStyle name="Input 18 3 2 4 2" xfId="20863" xr:uid="{00000000-0005-0000-0000-0000C2450000}"/>
    <cellStyle name="Input 18 3 2 5" xfId="20864" xr:uid="{00000000-0005-0000-0000-0000C3450000}"/>
    <cellStyle name="Input 18 3 2 5 2" xfId="20865" xr:uid="{00000000-0005-0000-0000-0000C4450000}"/>
    <cellStyle name="Input 18 3 2 6" xfId="20866" xr:uid="{00000000-0005-0000-0000-0000C5450000}"/>
    <cellStyle name="Input 18 3 3" xfId="20867" xr:uid="{00000000-0005-0000-0000-0000C6450000}"/>
    <cellStyle name="Input 18 3 3 2" xfId="20868" xr:uid="{00000000-0005-0000-0000-0000C7450000}"/>
    <cellStyle name="Input 18 3 3 2 2" xfId="20869" xr:uid="{00000000-0005-0000-0000-0000C8450000}"/>
    <cellStyle name="Input 18 3 3 2 2 2" xfId="20870" xr:uid="{00000000-0005-0000-0000-0000C9450000}"/>
    <cellStyle name="Input 18 3 3 2 2 2 2" xfId="20871" xr:uid="{00000000-0005-0000-0000-0000CA450000}"/>
    <cellStyle name="Input 18 3 3 2 2 3" xfId="20872" xr:uid="{00000000-0005-0000-0000-0000CB450000}"/>
    <cellStyle name="Input 18 3 3 2 3" xfId="20873" xr:uid="{00000000-0005-0000-0000-0000CC450000}"/>
    <cellStyle name="Input 18 3 3 2 3 2" xfId="20874" xr:uid="{00000000-0005-0000-0000-0000CD450000}"/>
    <cellStyle name="Input 18 3 3 2 4" xfId="20875" xr:uid="{00000000-0005-0000-0000-0000CE450000}"/>
    <cellStyle name="Input 18 3 3 2 4 2" xfId="20876" xr:uid="{00000000-0005-0000-0000-0000CF450000}"/>
    <cellStyle name="Input 18 3 3 2 5" xfId="20877" xr:uid="{00000000-0005-0000-0000-0000D0450000}"/>
    <cellStyle name="Input 18 3 3 3" xfId="20878" xr:uid="{00000000-0005-0000-0000-0000D1450000}"/>
    <cellStyle name="Input 18 3 3 3 2" xfId="20879" xr:uid="{00000000-0005-0000-0000-0000D2450000}"/>
    <cellStyle name="Input 18 3 3 3 2 2" xfId="20880" xr:uid="{00000000-0005-0000-0000-0000D3450000}"/>
    <cellStyle name="Input 18 3 3 3 3" xfId="20881" xr:uid="{00000000-0005-0000-0000-0000D4450000}"/>
    <cellStyle name="Input 18 3 3 4" xfId="20882" xr:uid="{00000000-0005-0000-0000-0000D5450000}"/>
    <cellStyle name="Input 18 3 3 4 2" xfId="20883" xr:uid="{00000000-0005-0000-0000-0000D6450000}"/>
    <cellStyle name="Input 18 3 3 5" xfId="20884" xr:uid="{00000000-0005-0000-0000-0000D7450000}"/>
    <cellStyle name="Input 18 3 3 5 2" xfId="20885" xr:uid="{00000000-0005-0000-0000-0000D8450000}"/>
    <cellStyle name="Input 18 3 3 6" xfId="20886" xr:uid="{00000000-0005-0000-0000-0000D9450000}"/>
    <cellStyle name="Input 18 3 4" xfId="20887" xr:uid="{00000000-0005-0000-0000-0000DA450000}"/>
    <cellStyle name="Input 18 3 4 2" xfId="20888" xr:uid="{00000000-0005-0000-0000-0000DB450000}"/>
    <cellStyle name="Input 18 3 4 2 2" xfId="20889" xr:uid="{00000000-0005-0000-0000-0000DC450000}"/>
    <cellStyle name="Input 18 3 4 2 2 2" xfId="20890" xr:uid="{00000000-0005-0000-0000-0000DD450000}"/>
    <cellStyle name="Input 18 3 4 2 3" xfId="20891" xr:uid="{00000000-0005-0000-0000-0000DE450000}"/>
    <cellStyle name="Input 18 3 4 3" xfId="20892" xr:uid="{00000000-0005-0000-0000-0000DF450000}"/>
    <cellStyle name="Input 18 3 4 3 2" xfId="20893" xr:uid="{00000000-0005-0000-0000-0000E0450000}"/>
    <cellStyle name="Input 18 3 4 4" xfId="20894" xr:uid="{00000000-0005-0000-0000-0000E1450000}"/>
    <cellStyle name="Input 18 3 4 4 2" xfId="20895" xr:uid="{00000000-0005-0000-0000-0000E2450000}"/>
    <cellStyle name="Input 18 3 4 5" xfId="20896" xr:uid="{00000000-0005-0000-0000-0000E3450000}"/>
    <cellStyle name="Input 18 3 5" xfId="20897" xr:uid="{00000000-0005-0000-0000-0000E4450000}"/>
    <cellStyle name="Input 18 3 5 2" xfId="20898" xr:uid="{00000000-0005-0000-0000-0000E5450000}"/>
    <cellStyle name="Input 18 3 5 2 2" xfId="20899" xr:uid="{00000000-0005-0000-0000-0000E6450000}"/>
    <cellStyle name="Input 18 3 5 2 2 2" xfId="20900" xr:uid="{00000000-0005-0000-0000-0000E7450000}"/>
    <cellStyle name="Input 18 3 5 2 3" xfId="20901" xr:uid="{00000000-0005-0000-0000-0000E8450000}"/>
    <cellStyle name="Input 18 3 5 3" xfId="20902" xr:uid="{00000000-0005-0000-0000-0000E9450000}"/>
    <cellStyle name="Input 18 3 5 3 2" xfId="20903" xr:uid="{00000000-0005-0000-0000-0000EA450000}"/>
    <cellStyle name="Input 18 3 5 4" xfId="20904" xr:uid="{00000000-0005-0000-0000-0000EB450000}"/>
    <cellStyle name="Input 18 3 5 4 2" xfId="20905" xr:uid="{00000000-0005-0000-0000-0000EC450000}"/>
    <cellStyle name="Input 18 3 5 5" xfId="20906" xr:uid="{00000000-0005-0000-0000-0000ED450000}"/>
    <cellStyle name="Input 18 3 6" xfId="20907" xr:uid="{00000000-0005-0000-0000-0000EE450000}"/>
    <cellStyle name="Input 18 3 6 2" xfId="20908" xr:uid="{00000000-0005-0000-0000-0000EF450000}"/>
    <cellStyle name="Input 18 3 6 2 2" xfId="20909" xr:uid="{00000000-0005-0000-0000-0000F0450000}"/>
    <cellStyle name="Input 18 3 6 3" xfId="20910" xr:uid="{00000000-0005-0000-0000-0000F1450000}"/>
    <cellStyle name="Input 18 3 7" xfId="20911" xr:uid="{00000000-0005-0000-0000-0000F2450000}"/>
    <cellStyle name="Input 18 3 7 2" xfId="20912" xr:uid="{00000000-0005-0000-0000-0000F3450000}"/>
    <cellStyle name="Input 18 3 8" xfId="20913" xr:uid="{00000000-0005-0000-0000-0000F4450000}"/>
    <cellStyle name="Input 18 3 8 2" xfId="20914" xr:uid="{00000000-0005-0000-0000-0000F5450000}"/>
    <cellStyle name="Input 18 3 9" xfId="20915" xr:uid="{00000000-0005-0000-0000-0000F6450000}"/>
    <cellStyle name="Input 18 4" xfId="20916" xr:uid="{00000000-0005-0000-0000-0000F7450000}"/>
    <cellStyle name="Input 18 4 2" xfId="20917" xr:uid="{00000000-0005-0000-0000-0000F8450000}"/>
    <cellStyle name="Input 18 5" xfId="20918" xr:uid="{00000000-0005-0000-0000-0000F9450000}"/>
    <cellStyle name="Input 18 5 2" xfId="20919" xr:uid="{00000000-0005-0000-0000-0000FA450000}"/>
    <cellStyle name="Input 18 6" xfId="20920" xr:uid="{00000000-0005-0000-0000-0000FB450000}"/>
    <cellStyle name="Input 18 6 2" xfId="20921" xr:uid="{00000000-0005-0000-0000-0000FC450000}"/>
    <cellStyle name="Input 18 7" xfId="20922" xr:uid="{00000000-0005-0000-0000-0000FD450000}"/>
    <cellStyle name="Input 18 7 2" xfId="20923" xr:uid="{00000000-0005-0000-0000-0000FE450000}"/>
    <cellStyle name="Input 18 8" xfId="20924" xr:uid="{00000000-0005-0000-0000-0000FF450000}"/>
    <cellStyle name="Input 19" xfId="20925" xr:uid="{00000000-0005-0000-0000-000000460000}"/>
    <cellStyle name="Input 19 2" xfId="20926" xr:uid="{00000000-0005-0000-0000-000001460000}"/>
    <cellStyle name="Input 19 2 2" xfId="20927" xr:uid="{00000000-0005-0000-0000-000002460000}"/>
    <cellStyle name="Input 19 2 2 2" xfId="20928" xr:uid="{00000000-0005-0000-0000-000003460000}"/>
    <cellStyle name="Input 19 2 2 2 2" xfId="20929" xr:uid="{00000000-0005-0000-0000-000004460000}"/>
    <cellStyle name="Input 19 2 2 2 2 2" xfId="20930" xr:uid="{00000000-0005-0000-0000-000005460000}"/>
    <cellStyle name="Input 19 2 2 2 2 2 2" xfId="20931" xr:uid="{00000000-0005-0000-0000-000006460000}"/>
    <cellStyle name="Input 19 2 2 2 2 2 2 2" xfId="20932" xr:uid="{00000000-0005-0000-0000-000007460000}"/>
    <cellStyle name="Input 19 2 2 2 2 2 3" xfId="20933" xr:uid="{00000000-0005-0000-0000-000008460000}"/>
    <cellStyle name="Input 19 2 2 2 2 3" xfId="20934" xr:uid="{00000000-0005-0000-0000-000009460000}"/>
    <cellStyle name="Input 19 2 2 2 2 3 2" xfId="20935" xr:uid="{00000000-0005-0000-0000-00000A460000}"/>
    <cellStyle name="Input 19 2 2 2 2 4" xfId="20936" xr:uid="{00000000-0005-0000-0000-00000B460000}"/>
    <cellStyle name="Input 19 2 2 2 2 4 2" xfId="20937" xr:uid="{00000000-0005-0000-0000-00000C460000}"/>
    <cellStyle name="Input 19 2 2 2 2 5" xfId="20938" xr:uid="{00000000-0005-0000-0000-00000D460000}"/>
    <cellStyle name="Input 19 2 2 2 3" xfId="20939" xr:uid="{00000000-0005-0000-0000-00000E460000}"/>
    <cellStyle name="Input 19 2 2 2 3 2" xfId="20940" xr:uid="{00000000-0005-0000-0000-00000F460000}"/>
    <cellStyle name="Input 19 2 2 2 3 2 2" xfId="20941" xr:uid="{00000000-0005-0000-0000-000010460000}"/>
    <cellStyle name="Input 19 2 2 2 3 3" xfId="20942" xr:uid="{00000000-0005-0000-0000-000011460000}"/>
    <cellStyle name="Input 19 2 2 2 4" xfId="20943" xr:uid="{00000000-0005-0000-0000-000012460000}"/>
    <cellStyle name="Input 19 2 2 2 4 2" xfId="20944" xr:uid="{00000000-0005-0000-0000-000013460000}"/>
    <cellStyle name="Input 19 2 2 2 5" xfId="20945" xr:uid="{00000000-0005-0000-0000-000014460000}"/>
    <cellStyle name="Input 19 2 2 2 5 2" xfId="20946" xr:uid="{00000000-0005-0000-0000-000015460000}"/>
    <cellStyle name="Input 19 2 2 2 6" xfId="20947" xr:uid="{00000000-0005-0000-0000-000016460000}"/>
    <cellStyle name="Input 19 2 2 3" xfId="20948" xr:uid="{00000000-0005-0000-0000-000017460000}"/>
    <cellStyle name="Input 19 2 2 3 2" xfId="20949" xr:uid="{00000000-0005-0000-0000-000018460000}"/>
    <cellStyle name="Input 19 2 2 3 2 2" xfId="20950" xr:uid="{00000000-0005-0000-0000-000019460000}"/>
    <cellStyle name="Input 19 2 2 3 2 2 2" xfId="20951" xr:uid="{00000000-0005-0000-0000-00001A460000}"/>
    <cellStyle name="Input 19 2 2 3 2 2 2 2" xfId="20952" xr:uid="{00000000-0005-0000-0000-00001B460000}"/>
    <cellStyle name="Input 19 2 2 3 2 2 3" xfId="20953" xr:uid="{00000000-0005-0000-0000-00001C460000}"/>
    <cellStyle name="Input 19 2 2 3 2 3" xfId="20954" xr:uid="{00000000-0005-0000-0000-00001D460000}"/>
    <cellStyle name="Input 19 2 2 3 2 3 2" xfId="20955" xr:uid="{00000000-0005-0000-0000-00001E460000}"/>
    <cellStyle name="Input 19 2 2 3 2 4" xfId="20956" xr:uid="{00000000-0005-0000-0000-00001F460000}"/>
    <cellStyle name="Input 19 2 2 3 2 4 2" xfId="20957" xr:uid="{00000000-0005-0000-0000-000020460000}"/>
    <cellStyle name="Input 19 2 2 3 2 5" xfId="20958" xr:uid="{00000000-0005-0000-0000-000021460000}"/>
    <cellStyle name="Input 19 2 2 3 3" xfId="20959" xr:uid="{00000000-0005-0000-0000-000022460000}"/>
    <cellStyle name="Input 19 2 2 3 3 2" xfId="20960" xr:uid="{00000000-0005-0000-0000-000023460000}"/>
    <cellStyle name="Input 19 2 2 3 3 2 2" xfId="20961" xr:uid="{00000000-0005-0000-0000-000024460000}"/>
    <cellStyle name="Input 19 2 2 3 3 3" xfId="20962" xr:uid="{00000000-0005-0000-0000-000025460000}"/>
    <cellStyle name="Input 19 2 2 3 4" xfId="20963" xr:uid="{00000000-0005-0000-0000-000026460000}"/>
    <cellStyle name="Input 19 2 2 3 4 2" xfId="20964" xr:uid="{00000000-0005-0000-0000-000027460000}"/>
    <cellStyle name="Input 19 2 2 3 5" xfId="20965" xr:uid="{00000000-0005-0000-0000-000028460000}"/>
    <cellStyle name="Input 19 2 2 3 5 2" xfId="20966" xr:uid="{00000000-0005-0000-0000-000029460000}"/>
    <cellStyle name="Input 19 2 2 3 6" xfId="20967" xr:uid="{00000000-0005-0000-0000-00002A460000}"/>
    <cellStyle name="Input 19 2 2 4" xfId="20968" xr:uid="{00000000-0005-0000-0000-00002B460000}"/>
    <cellStyle name="Input 19 2 2 4 2" xfId="20969" xr:uid="{00000000-0005-0000-0000-00002C460000}"/>
    <cellStyle name="Input 19 2 2 4 2 2" xfId="20970" xr:uid="{00000000-0005-0000-0000-00002D460000}"/>
    <cellStyle name="Input 19 2 2 4 2 2 2" xfId="20971" xr:uid="{00000000-0005-0000-0000-00002E460000}"/>
    <cellStyle name="Input 19 2 2 4 2 3" xfId="20972" xr:uid="{00000000-0005-0000-0000-00002F460000}"/>
    <cellStyle name="Input 19 2 2 4 3" xfId="20973" xr:uid="{00000000-0005-0000-0000-000030460000}"/>
    <cellStyle name="Input 19 2 2 4 3 2" xfId="20974" xr:uid="{00000000-0005-0000-0000-000031460000}"/>
    <cellStyle name="Input 19 2 2 4 4" xfId="20975" xr:uid="{00000000-0005-0000-0000-000032460000}"/>
    <cellStyle name="Input 19 2 2 4 4 2" xfId="20976" xr:uid="{00000000-0005-0000-0000-000033460000}"/>
    <cellStyle name="Input 19 2 2 4 5" xfId="20977" xr:uid="{00000000-0005-0000-0000-000034460000}"/>
    <cellStyle name="Input 19 2 2 5" xfId="20978" xr:uid="{00000000-0005-0000-0000-000035460000}"/>
    <cellStyle name="Input 19 2 2 5 2" xfId="20979" xr:uid="{00000000-0005-0000-0000-000036460000}"/>
    <cellStyle name="Input 19 2 2 5 2 2" xfId="20980" xr:uid="{00000000-0005-0000-0000-000037460000}"/>
    <cellStyle name="Input 19 2 2 5 2 2 2" xfId="20981" xr:uid="{00000000-0005-0000-0000-000038460000}"/>
    <cellStyle name="Input 19 2 2 5 2 3" xfId="20982" xr:uid="{00000000-0005-0000-0000-000039460000}"/>
    <cellStyle name="Input 19 2 2 5 3" xfId="20983" xr:uid="{00000000-0005-0000-0000-00003A460000}"/>
    <cellStyle name="Input 19 2 2 5 3 2" xfId="20984" xr:uid="{00000000-0005-0000-0000-00003B460000}"/>
    <cellStyle name="Input 19 2 2 5 4" xfId="20985" xr:uid="{00000000-0005-0000-0000-00003C460000}"/>
    <cellStyle name="Input 19 2 2 5 4 2" xfId="20986" xr:uid="{00000000-0005-0000-0000-00003D460000}"/>
    <cellStyle name="Input 19 2 2 5 5" xfId="20987" xr:uid="{00000000-0005-0000-0000-00003E460000}"/>
    <cellStyle name="Input 19 2 2 6" xfId="20988" xr:uid="{00000000-0005-0000-0000-00003F460000}"/>
    <cellStyle name="Input 19 2 2 6 2" xfId="20989" xr:uid="{00000000-0005-0000-0000-000040460000}"/>
    <cellStyle name="Input 19 2 2 6 2 2" xfId="20990" xr:uid="{00000000-0005-0000-0000-000041460000}"/>
    <cellStyle name="Input 19 2 2 6 3" xfId="20991" xr:uid="{00000000-0005-0000-0000-000042460000}"/>
    <cellStyle name="Input 19 2 2 7" xfId="20992" xr:uid="{00000000-0005-0000-0000-000043460000}"/>
    <cellStyle name="Input 19 2 2 7 2" xfId="20993" xr:uid="{00000000-0005-0000-0000-000044460000}"/>
    <cellStyle name="Input 19 2 2 8" xfId="20994" xr:uid="{00000000-0005-0000-0000-000045460000}"/>
    <cellStyle name="Input 19 2 2 8 2" xfId="20995" xr:uid="{00000000-0005-0000-0000-000046460000}"/>
    <cellStyle name="Input 19 2 2 9" xfId="20996" xr:uid="{00000000-0005-0000-0000-000047460000}"/>
    <cellStyle name="Input 19 2 3" xfId="20997" xr:uid="{00000000-0005-0000-0000-000048460000}"/>
    <cellStyle name="Input 19 2 3 2" xfId="20998" xr:uid="{00000000-0005-0000-0000-000049460000}"/>
    <cellStyle name="Input 19 2 4" xfId="20999" xr:uid="{00000000-0005-0000-0000-00004A460000}"/>
    <cellStyle name="Input 19 2 4 2" xfId="21000" xr:uid="{00000000-0005-0000-0000-00004B460000}"/>
    <cellStyle name="Input 19 2 5" xfId="21001" xr:uid="{00000000-0005-0000-0000-00004C460000}"/>
    <cellStyle name="Input 19 2 5 2" xfId="21002" xr:uid="{00000000-0005-0000-0000-00004D460000}"/>
    <cellStyle name="Input 19 2 6" xfId="21003" xr:uid="{00000000-0005-0000-0000-00004E460000}"/>
    <cellStyle name="Input 19 2 6 2" xfId="21004" xr:uid="{00000000-0005-0000-0000-00004F460000}"/>
    <cellStyle name="Input 19 2 7" xfId="21005" xr:uid="{00000000-0005-0000-0000-000050460000}"/>
    <cellStyle name="Input 19 3" xfId="21006" xr:uid="{00000000-0005-0000-0000-000051460000}"/>
    <cellStyle name="Input 19 3 2" xfId="21007" xr:uid="{00000000-0005-0000-0000-000052460000}"/>
    <cellStyle name="Input 19 3 2 2" xfId="21008" xr:uid="{00000000-0005-0000-0000-000053460000}"/>
    <cellStyle name="Input 19 3 2 2 2" xfId="21009" xr:uid="{00000000-0005-0000-0000-000054460000}"/>
    <cellStyle name="Input 19 3 2 2 2 2" xfId="21010" xr:uid="{00000000-0005-0000-0000-000055460000}"/>
    <cellStyle name="Input 19 3 2 2 2 2 2" xfId="21011" xr:uid="{00000000-0005-0000-0000-000056460000}"/>
    <cellStyle name="Input 19 3 2 2 2 3" xfId="21012" xr:uid="{00000000-0005-0000-0000-000057460000}"/>
    <cellStyle name="Input 19 3 2 2 3" xfId="21013" xr:uid="{00000000-0005-0000-0000-000058460000}"/>
    <cellStyle name="Input 19 3 2 2 3 2" xfId="21014" xr:uid="{00000000-0005-0000-0000-000059460000}"/>
    <cellStyle name="Input 19 3 2 2 4" xfId="21015" xr:uid="{00000000-0005-0000-0000-00005A460000}"/>
    <cellStyle name="Input 19 3 2 2 4 2" xfId="21016" xr:uid="{00000000-0005-0000-0000-00005B460000}"/>
    <cellStyle name="Input 19 3 2 2 5" xfId="21017" xr:uid="{00000000-0005-0000-0000-00005C460000}"/>
    <cellStyle name="Input 19 3 2 3" xfId="21018" xr:uid="{00000000-0005-0000-0000-00005D460000}"/>
    <cellStyle name="Input 19 3 2 3 2" xfId="21019" xr:uid="{00000000-0005-0000-0000-00005E460000}"/>
    <cellStyle name="Input 19 3 2 3 2 2" xfId="21020" xr:uid="{00000000-0005-0000-0000-00005F460000}"/>
    <cellStyle name="Input 19 3 2 3 3" xfId="21021" xr:uid="{00000000-0005-0000-0000-000060460000}"/>
    <cellStyle name="Input 19 3 2 4" xfId="21022" xr:uid="{00000000-0005-0000-0000-000061460000}"/>
    <cellStyle name="Input 19 3 2 4 2" xfId="21023" xr:uid="{00000000-0005-0000-0000-000062460000}"/>
    <cellStyle name="Input 19 3 2 5" xfId="21024" xr:uid="{00000000-0005-0000-0000-000063460000}"/>
    <cellStyle name="Input 19 3 2 5 2" xfId="21025" xr:uid="{00000000-0005-0000-0000-000064460000}"/>
    <cellStyle name="Input 19 3 2 6" xfId="21026" xr:uid="{00000000-0005-0000-0000-000065460000}"/>
    <cellStyle name="Input 19 3 3" xfId="21027" xr:uid="{00000000-0005-0000-0000-000066460000}"/>
    <cellStyle name="Input 19 3 3 2" xfId="21028" xr:uid="{00000000-0005-0000-0000-000067460000}"/>
    <cellStyle name="Input 19 3 3 2 2" xfId="21029" xr:uid="{00000000-0005-0000-0000-000068460000}"/>
    <cellStyle name="Input 19 3 3 2 2 2" xfId="21030" xr:uid="{00000000-0005-0000-0000-000069460000}"/>
    <cellStyle name="Input 19 3 3 2 2 2 2" xfId="21031" xr:uid="{00000000-0005-0000-0000-00006A460000}"/>
    <cellStyle name="Input 19 3 3 2 2 3" xfId="21032" xr:uid="{00000000-0005-0000-0000-00006B460000}"/>
    <cellStyle name="Input 19 3 3 2 3" xfId="21033" xr:uid="{00000000-0005-0000-0000-00006C460000}"/>
    <cellStyle name="Input 19 3 3 2 3 2" xfId="21034" xr:uid="{00000000-0005-0000-0000-00006D460000}"/>
    <cellStyle name="Input 19 3 3 2 4" xfId="21035" xr:uid="{00000000-0005-0000-0000-00006E460000}"/>
    <cellStyle name="Input 19 3 3 2 4 2" xfId="21036" xr:uid="{00000000-0005-0000-0000-00006F460000}"/>
    <cellStyle name="Input 19 3 3 2 5" xfId="21037" xr:uid="{00000000-0005-0000-0000-000070460000}"/>
    <cellStyle name="Input 19 3 3 3" xfId="21038" xr:uid="{00000000-0005-0000-0000-000071460000}"/>
    <cellStyle name="Input 19 3 3 3 2" xfId="21039" xr:uid="{00000000-0005-0000-0000-000072460000}"/>
    <cellStyle name="Input 19 3 3 3 2 2" xfId="21040" xr:uid="{00000000-0005-0000-0000-000073460000}"/>
    <cellStyle name="Input 19 3 3 3 3" xfId="21041" xr:uid="{00000000-0005-0000-0000-000074460000}"/>
    <cellStyle name="Input 19 3 3 4" xfId="21042" xr:uid="{00000000-0005-0000-0000-000075460000}"/>
    <cellStyle name="Input 19 3 3 4 2" xfId="21043" xr:uid="{00000000-0005-0000-0000-000076460000}"/>
    <cellStyle name="Input 19 3 3 5" xfId="21044" xr:uid="{00000000-0005-0000-0000-000077460000}"/>
    <cellStyle name="Input 19 3 3 5 2" xfId="21045" xr:uid="{00000000-0005-0000-0000-000078460000}"/>
    <cellStyle name="Input 19 3 3 6" xfId="21046" xr:uid="{00000000-0005-0000-0000-000079460000}"/>
    <cellStyle name="Input 19 3 4" xfId="21047" xr:uid="{00000000-0005-0000-0000-00007A460000}"/>
    <cellStyle name="Input 19 3 4 2" xfId="21048" xr:uid="{00000000-0005-0000-0000-00007B460000}"/>
    <cellStyle name="Input 19 3 4 2 2" xfId="21049" xr:uid="{00000000-0005-0000-0000-00007C460000}"/>
    <cellStyle name="Input 19 3 4 2 2 2" xfId="21050" xr:uid="{00000000-0005-0000-0000-00007D460000}"/>
    <cellStyle name="Input 19 3 4 2 3" xfId="21051" xr:uid="{00000000-0005-0000-0000-00007E460000}"/>
    <cellStyle name="Input 19 3 4 3" xfId="21052" xr:uid="{00000000-0005-0000-0000-00007F460000}"/>
    <cellStyle name="Input 19 3 4 3 2" xfId="21053" xr:uid="{00000000-0005-0000-0000-000080460000}"/>
    <cellStyle name="Input 19 3 4 4" xfId="21054" xr:uid="{00000000-0005-0000-0000-000081460000}"/>
    <cellStyle name="Input 19 3 4 4 2" xfId="21055" xr:uid="{00000000-0005-0000-0000-000082460000}"/>
    <cellStyle name="Input 19 3 4 5" xfId="21056" xr:uid="{00000000-0005-0000-0000-000083460000}"/>
    <cellStyle name="Input 19 3 5" xfId="21057" xr:uid="{00000000-0005-0000-0000-000084460000}"/>
    <cellStyle name="Input 19 3 5 2" xfId="21058" xr:uid="{00000000-0005-0000-0000-000085460000}"/>
    <cellStyle name="Input 19 3 5 2 2" xfId="21059" xr:uid="{00000000-0005-0000-0000-000086460000}"/>
    <cellStyle name="Input 19 3 5 2 2 2" xfId="21060" xr:uid="{00000000-0005-0000-0000-000087460000}"/>
    <cellStyle name="Input 19 3 5 2 3" xfId="21061" xr:uid="{00000000-0005-0000-0000-000088460000}"/>
    <cellStyle name="Input 19 3 5 3" xfId="21062" xr:uid="{00000000-0005-0000-0000-000089460000}"/>
    <cellStyle name="Input 19 3 5 3 2" xfId="21063" xr:uid="{00000000-0005-0000-0000-00008A460000}"/>
    <cellStyle name="Input 19 3 5 4" xfId="21064" xr:uid="{00000000-0005-0000-0000-00008B460000}"/>
    <cellStyle name="Input 19 3 5 4 2" xfId="21065" xr:uid="{00000000-0005-0000-0000-00008C460000}"/>
    <cellStyle name="Input 19 3 5 5" xfId="21066" xr:uid="{00000000-0005-0000-0000-00008D460000}"/>
    <cellStyle name="Input 19 3 6" xfId="21067" xr:uid="{00000000-0005-0000-0000-00008E460000}"/>
    <cellStyle name="Input 19 3 6 2" xfId="21068" xr:uid="{00000000-0005-0000-0000-00008F460000}"/>
    <cellStyle name="Input 19 3 6 2 2" xfId="21069" xr:uid="{00000000-0005-0000-0000-000090460000}"/>
    <cellStyle name="Input 19 3 6 3" xfId="21070" xr:uid="{00000000-0005-0000-0000-000091460000}"/>
    <cellStyle name="Input 19 3 7" xfId="21071" xr:uid="{00000000-0005-0000-0000-000092460000}"/>
    <cellStyle name="Input 19 3 7 2" xfId="21072" xr:uid="{00000000-0005-0000-0000-000093460000}"/>
    <cellStyle name="Input 19 3 8" xfId="21073" xr:uid="{00000000-0005-0000-0000-000094460000}"/>
    <cellStyle name="Input 19 3 8 2" xfId="21074" xr:uid="{00000000-0005-0000-0000-000095460000}"/>
    <cellStyle name="Input 19 3 9" xfId="21075" xr:uid="{00000000-0005-0000-0000-000096460000}"/>
    <cellStyle name="Input 19 4" xfId="21076" xr:uid="{00000000-0005-0000-0000-000097460000}"/>
    <cellStyle name="Input 19 4 2" xfId="21077" xr:uid="{00000000-0005-0000-0000-000098460000}"/>
    <cellStyle name="Input 19 5" xfId="21078" xr:uid="{00000000-0005-0000-0000-000099460000}"/>
    <cellStyle name="Input 19 5 2" xfId="21079" xr:uid="{00000000-0005-0000-0000-00009A460000}"/>
    <cellStyle name="Input 19 6" xfId="21080" xr:uid="{00000000-0005-0000-0000-00009B460000}"/>
    <cellStyle name="Input 19 6 2" xfId="21081" xr:uid="{00000000-0005-0000-0000-00009C460000}"/>
    <cellStyle name="Input 19 7" xfId="21082" xr:uid="{00000000-0005-0000-0000-00009D460000}"/>
    <cellStyle name="Input 19 7 2" xfId="21083" xr:uid="{00000000-0005-0000-0000-00009E460000}"/>
    <cellStyle name="Input 19 8" xfId="21084" xr:uid="{00000000-0005-0000-0000-00009F460000}"/>
    <cellStyle name="Input 2" xfId="21085" xr:uid="{00000000-0005-0000-0000-0000A0460000}"/>
    <cellStyle name="Input 2 2" xfId="21086" xr:uid="{00000000-0005-0000-0000-0000A1460000}"/>
    <cellStyle name="Input 2 2 2" xfId="21087" xr:uid="{00000000-0005-0000-0000-0000A2460000}"/>
    <cellStyle name="Input 2 2 2 2" xfId="21088" xr:uid="{00000000-0005-0000-0000-0000A3460000}"/>
    <cellStyle name="Input 2 2 2 2 2" xfId="21089" xr:uid="{00000000-0005-0000-0000-0000A4460000}"/>
    <cellStyle name="Input 2 2 2 2 2 2" xfId="21090" xr:uid="{00000000-0005-0000-0000-0000A5460000}"/>
    <cellStyle name="Input 2 2 2 2 2 2 2" xfId="21091" xr:uid="{00000000-0005-0000-0000-0000A6460000}"/>
    <cellStyle name="Input 2 2 2 2 2 2 2 2" xfId="21092" xr:uid="{00000000-0005-0000-0000-0000A7460000}"/>
    <cellStyle name="Input 2 2 2 2 2 2 2 2 2" xfId="21093" xr:uid="{00000000-0005-0000-0000-0000A8460000}"/>
    <cellStyle name="Input 2 2 2 2 2 2 2 3" xfId="21094" xr:uid="{00000000-0005-0000-0000-0000A9460000}"/>
    <cellStyle name="Input 2 2 2 2 2 2 3" xfId="21095" xr:uid="{00000000-0005-0000-0000-0000AA460000}"/>
    <cellStyle name="Input 2 2 2 2 2 2 3 2" xfId="21096" xr:uid="{00000000-0005-0000-0000-0000AB460000}"/>
    <cellStyle name="Input 2 2 2 2 2 2 4" xfId="21097" xr:uid="{00000000-0005-0000-0000-0000AC460000}"/>
    <cellStyle name="Input 2 2 2 2 2 2 4 2" xfId="21098" xr:uid="{00000000-0005-0000-0000-0000AD460000}"/>
    <cellStyle name="Input 2 2 2 2 2 2 5" xfId="21099" xr:uid="{00000000-0005-0000-0000-0000AE460000}"/>
    <cellStyle name="Input 2 2 2 2 2 3" xfId="21100" xr:uid="{00000000-0005-0000-0000-0000AF460000}"/>
    <cellStyle name="Input 2 2 2 2 2 3 2" xfId="21101" xr:uid="{00000000-0005-0000-0000-0000B0460000}"/>
    <cellStyle name="Input 2 2 2 2 2 3 2 2" xfId="21102" xr:uid="{00000000-0005-0000-0000-0000B1460000}"/>
    <cellStyle name="Input 2 2 2 2 2 3 3" xfId="21103" xr:uid="{00000000-0005-0000-0000-0000B2460000}"/>
    <cellStyle name="Input 2 2 2 2 2 4" xfId="21104" xr:uid="{00000000-0005-0000-0000-0000B3460000}"/>
    <cellStyle name="Input 2 2 2 2 2 4 2" xfId="21105" xr:uid="{00000000-0005-0000-0000-0000B4460000}"/>
    <cellStyle name="Input 2 2 2 2 2 5" xfId="21106" xr:uid="{00000000-0005-0000-0000-0000B5460000}"/>
    <cellStyle name="Input 2 2 2 2 2 5 2" xfId="21107" xr:uid="{00000000-0005-0000-0000-0000B6460000}"/>
    <cellStyle name="Input 2 2 2 2 2 6" xfId="21108" xr:uid="{00000000-0005-0000-0000-0000B7460000}"/>
    <cellStyle name="Input 2 2 2 2 3" xfId="21109" xr:uid="{00000000-0005-0000-0000-0000B8460000}"/>
    <cellStyle name="Input 2 2 2 2 3 2" xfId="21110" xr:uid="{00000000-0005-0000-0000-0000B9460000}"/>
    <cellStyle name="Input 2 2 2 2 3 2 2" xfId="21111" xr:uid="{00000000-0005-0000-0000-0000BA460000}"/>
    <cellStyle name="Input 2 2 2 2 3 2 2 2" xfId="21112" xr:uid="{00000000-0005-0000-0000-0000BB460000}"/>
    <cellStyle name="Input 2 2 2 2 3 2 2 2 2" xfId="21113" xr:uid="{00000000-0005-0000-0000-0000BC460000}"/>
    <cellStyle name="Input 2 2 2 2 3 2 2 3" xfId="21114" xr:uid="{00000000-0005-0000-0000-0000BD460000}"/>
    <cellStyle name="Input 2 2 2 2 3 2 3" xfId="21115" xr:uid="{00000000-0005-0000-0000-0000BE460000}"/>
    <cellStyle name="Input 2 2 2 2 3 2 3 2" xfId="21116" xr:uid="{00000000-0005-0000-0000-0000BF460000}"/>
    <cellStyle name="Input 2 2 2 2 3 2 4" xfId="21117" xr:uid="{00000000-0005-0000-0000-0000C0460000}"/>
    <cellStyle name="Input 2 2 2 2 3 2 4 2" xfId="21118" xr:uid="{00000000-0005-0000-0000-0000C1460000}"/>
    <cellStyle name="Input 2 2 2 2 3 2 5" xfId="21119" xr:uid="{00000000-0005-0000-0000-0000C2460000}"/>
    <cellStyle name="Input 2 2 2 2 3 3" xfId="21120" xr:uid="{00000000-0005-0000-0000-0000C3460000}"/>
    <cellStyle name="Input 2 2 2 2 3 3 2" xfId="21121" xr:uid="{00000000-0005-0000-0000-0000C4460000}"/>
    <cellStyle name="Input 2 2 2 2 3 3 2 2" xfId="21122" xr:uid="{00000000-0005-0000-0000-0000C5460000}"/>
    <cellStyle name="Input 2 2 2 2 3 3 3" xfId="21123" xr:uid="{00000000-0005-0000-0000-0000C6460000}"/>
    <cellStyle name="Input 2 2 2 2 3 4" xfId="21124" xr:uid="{00000000-0005-0000-0000-0000C7460000}"/>
    <cellStyle name="Input 2 2 2 2 3 4 2" xfId="21125" xr:uid="{00000000-0005-0000-0000-0000C8460000}"/>
    <cellStyle name="Input 2 2 2 2 3 5" xfId="21126" xr:uid="{00000000-0005-0000-0000-0000C9460000}"/>
    <cellStyle name="Input 2 2 2 2 3 5 2" xfId="21127" xr:uid="{00000000-0005-0000-0000-0000CA460000}"/>
    <cellStyle name="Input 2 2 2 2 3 6" xfId="21128" xr:uid="{00000000-0005-0000-0000-0000CB460000}"/>
    <cellStyle name="Input 2 2 2 2 4" xfId="21129" xr:uid="{00000000-0005-0000-0000-0000CC460000}"/>
    <cellStyle name="Input 2 2 2 2 4 2" xfId="21130" xr:uid="{00000000-0005-0000-0000-0000CD460000}"/>
    <cellStyle name="Input 2 2 2 2 4 2 2" xfId="21131" xr:uid="{00000000-0005-0000-0000-0000CE460000}"/>
    <cellStyle name="Input 2 2 2 2 4 2 2 2" xfId="21132" xr:uid="{00000000-0005-0000-0000-0000CF460000}"/>
    <cellStyle name="Input 2 2 2 2 4 2 3" xfId="21133" xr:uid="{00000000-0005-0000-0000-0000D0460000}"/>
    <cellStyle name="Input 2 2 2 2 4 3" xfId="21134" xr:uid="{00000000-0005-0000-0000-0000D1460000}"/>
    <cellStyle name="Input 2 2 2 2 4 3 2" xfId="21135" xr:uid="{00000000-0005-0000-0000-0000D2460000}"/>
    <cellStyle name="Input 2 2 2 2 4 4" xfId="21136" xr:uid="{00000000-0005-0000-0000-0000D3460000}"/>
    <cellStyle name="Input 2 2 2 2 4 4 2" xfId="21137" xr:uid="{00000000-0005-0000-0000-0000D4460000}"/>
    <cellStyle name="Input 2 2 2 2 4 5" xfId="21138" xr:uid="{00000000-0005-0000-0000-0000D5460000}"/>
    <cellStyle name="Input 2 2 2 2 5" xfId="21139" xr:uid="{00000000-0005-0000-0000-0000D6460000}"/>
    <cellStyle name="Input 2 2 2 2 5 2" xfId="21140" xr:uid="{00000000-0005-0000-0000-0000D7460000}"/>
    <cellStyle name="Input 2 2 2 2 5 2 2" xfId="21141" xr:uid="{00000000-0005-0000-0000-0000D8460000}"/>
    <cellStyle name="Input 2 2 2 2 5 2 2 2" xfId="21142" xr:uid="{00000000-0005-0000-0000-0000D9460000}"/>
    <cellStyle name="Input 2 2 2 2 5 2 3" xfId="21143" xr:uid="{00000000-0005-0000-0000-0000DA460000}"/>
    <cellStyle name="Input 2 2 2 2 5 3" xfId="21144" xr:uid="{00000000-0005-0000-0000-0000DB460000}"/>
    <cellStyle name="Input 2 2 2 2 5 3 2" xfId="21145" xr:uid="{00000000-0005-0000-0000-0000DC460000}"/>
    <cellStyle name="Input 2 2 2 2 5 4" xfId="21146" xr:uid="{00000000-0005-0000-0000-0000DD460000}"/>
    <cellStyle name="Input 2 2 2 2 5 4 2" xfId="21147" xr:uid="{00000000-0005-0000-0000-0000DE460000}"/>
    <cellStyle name="Input 2 2 2 2 5 5" xfId="21148" xr:uid="{00000000-0005-0000-0000-0000DF460000}"/>
    <cellStyle name="Input 2 2 2 2 6" xfId="21149" xr:uid="{00000000-0005-0000-0000-0000E0460000}"/>
    <cellStyle name="Input 2 2 2 2 6 2" xfId="21150" xr:uid="{00000000-0005-0000-0000-0000E1460000}"/>
    <cellStyle name="Input 2 2 2 2 6 2 2" xfId="21151" xr:uid="{00000000-0005-0000-0000-0000E2460000}"/>
    <cellStyle name="Input 2 2 2 2 6 3" xfId="21152" xr:uid="{00000000-0005-0000-0000-0000E3460000}"/>
    <cellStyle name="Input 2 2 2 2 7" xfId="21153" xr:uid="{00000000-0005-0000-0000-0000E4460000}"/>
    <cellStyle name="Input 2 2 2 2 7 2" xfId="21154" xr:uid="{00000000-0005-0000-0000-0000E5460000}"/>
    <cellStyle name="Input 2 2 2 2 8" xfId="21155" xr:uid="{00000000-0005-0000-0000-0000E6460000}"/>
    <cellStyle name="Input 2 2 2 2 8 2" xfId="21156" xr:uid="{00000000-0005-0000-0000-0000E7460000}"/>
    <cellStyle name="Input 2 2 2 2 9" xfId="21157" xr:uid="{00000000-0005-0000-0000-0000E8460000}"/>
    <cellStyle name="Input 2 2 2 3" xfId="21158" xr:uid="{00000000-0005-0000-0000-0000E9460000}"/>
    <cellStyle name="Input 2 2 2 3 2" xfId="21159" xr:uid="{00000000-0005-0000-0000-0000EA460000}"/>
    <cellStyle name="Input 2 2 2 4" xfId="21160" xr:uid="{00000000-0005-0000-0000-0000EB460000}"/>
    <cellStyle name="Input 2 2 2 4 2" xfId="21161" xr:uid="{00000000-0005-0000-0000-0000EC460000}"/>
    <cellStyle name="Input 2 2 2 5" xfId="21162" xr:uid="{00000000-0005-0000-0000-0000ED460000}"/>
    <cellStyle name="Input 2 2 2 5 2" xfId="21163" xr:uid="{00000000-0005-0000-0000-0000EE460000}"/>
    <cellStyle name="Input 2 2 2 6" xfId="21164" xr:uid="{00000000-0005-0000-0000-0000EF460000}"/>
    <cellStyle name="Input 2 2 2 6 2" xfId="21165" xr:uid="{00000000-0005-0000-0000-0000F0460000}"/>
    <cellStyle name="Input 2 2 2 7" xfId="21166" xr:uid="{00000000-0005-0000-0000-0000F1460000}"/>
    <cellStyle name="Input 2 2 3" xfId="21167" xr:uid="{00000000-0005-0000-0000-0000F2460000}"/>
    <cellStyle name="Input 2 2 3 2" xfId="21168" xr:uid="{00000000-0005-0000-0000-0000F3460000}"/>
    <cellStyle name="Input 2 2 3 2 2" xfId="21169" xr:uid="{00000000-0005-0000-0000-0000F4460000}"/>
    <cellStyle name="Input 2 2 3 2 2 2" xfId="21170" xr:uid="{00000000-0005-0000-0000-0000F5460000}"/>
    <cellStyle name="Input 2 2 3 2 2 2 2" xfId="21171" xr:uid="{00000000-0005-0000-0000-0000F6460000}"/>
    <cellStyle name="Input 2 2 3 2 2 2 2 2" xfId="21172" xr:uid="{00000000-0005-0000-0000-0000F7460000}"/>
    <cellStyle name="Input 2 2 3 2 2 2 3" xfId="21173" xr:uid="{00000000-0005-0000-0000-0000F8460000}"/>
    <cellStyle name="Input 2 2 3 2 2 3" xfId="21174" xr:uid="{00000000-0005-0000-0000-0000F9460000}"/>
    <cellStyle name="Input 2 2 3 2 2 3 2" xfId="21175" xr:uid="{00000000-0005-0000-0000-0000FA460000}"/>
    <cellStyle name="Input 2 2 3 2 2 4" xfId="21176" xr:uid="{00000000-0005-0000-0000-0000FB460000}"/>
    <cellStyle name="Input 2 2 3 2 2 4 2" xfId="21177" xr:uid="{00000000-0005-0000-0000-0000FC460000}"/>
    <cellStyle name="Input 2 2 3 2 2 5" xfId="21178" xr:uid="{00000000-0005-0000-0000-0000FD460000}"/>
    <cellStyle name="Input 2 2 3 2 3" xfId="21179" xr:uid="{00000000-0005-0000-0000-0000FE460000}"/>
    <cellStyle name="Input 2 2 3 2 3 2" xfId="21180" xr:uid="{00000000-0005-0000-0000-0000FF460000}"/>
    <cellStyle name="Input 2 2 3 2 3 2 2" xfId="21181" xr:uid="{00000000-0005-0000-0000-000000470000}"/>
    <cellStyle name="Input 2 2 3 2 3 3" xfId="21182" xr:uid="{00000000-0005-0000-0000-000001470000}"/>
    <cellStyle name="Input 2 2 3 2 4" xfId="21183" xr:uid="{00000000-0005-0000-0000-000002470000}"/>
    <cellStyle name="Input 2 2 3 2 4 2" xfId="21184" xr:uid="{00000000-0005-0000-0000-000003470000}"/>
    <cellStyle name="Input 2 2 3 2 5" xfId="21185" xr:uid="{00000000-0005-0000-0000-000004470000}"/>
    <cellStyle name="Input 2 2 3 2 5 2" xfId="21186" xr:uid="{00000000-0005-0000-0000-000005470000}"/>
    <cellStyle name="Input 2 2 3 2 6" xfId="21187" xr:uid="{00000000-0005-0000-0000-000006470000}"/>
    <cellStyle name="Input 2 2 3 3" xfId="21188" xr:uid="{00000000-0005-0000-0000-000007470000}"/>
    <cellStyle name="Input 2 2 3 3 2" xfId="21189" xr:uid="{00000000-0005-0000-0000-000008470000}"/>
    <cellStyle name="Input 2 2 3 3 2 2" xfId="21190" xr:uid="{00000000-0005-0000-0000-000009470000}"/>
    <cellStyle name="Input 2 2 3 3 2 2 2" xfId="21191" xr:uid="{00000000-0005-0000-0000-00000A470000}"/>
    <cellStyle name="Input 2 2 3 3 2 2 2 2" xfId="21192" xr:uid="{00000000-0005-0000-0000-00000B470000}"/>
    <cellStyle name="Input 2 2 3 3 2 2 3" xfId="21193" xr:uid="{00000000-0005-0000-0000-00000C470000}"/>
    <cellStyle name="Input 2 2 3 3 2 3" xfId="21194" xr:uid="{00000000-0005-0000-0000-00000D470000}"/>
    <cellStyle name="Input 2 2 3 3 2 3 2" xfId="21195" xr:uid="{00000000-0005-0000-0000-00000E470000}"/>
    <cellStyle name="Input 2 2 3 3 2 4" xfId="21196" xr:uid="{00000000-0005-0000-0000-00000F470000}"/>
    <cellStyle name="Input 2 2 3 3 2 4 2" xfId="21197" xr:uid="{00000000-0005-0000-0000-000010470000}"/>
    <cellStyle name="Input 2 2 3 3 2 5" xfId="21198" xr:uid="{00000000-0005-0000-0000-000011470000}"/>
    <cellStyle name="Input 2 2 3 3 3" xfId="21199" xr:uid="{00000000-0005-0000-0000-000012470000}"/>
    <cellStyle name="Input 2 2 3 3 3 2" xfId="21200" xr:uid="{00000000-0005-0000-0000-000013470000}"/>
    <cellStyle name="Input 2 2 3 3 3 2 2" xfId="21201" xr:uid="{00000000-0005-0000-0000-000014470000}"/>
    <cellStyle name="Input 2 2 3 3 3 3" xfId="21202" xr:uid="{00000000-0005-0000-0000-000015470000}"/>
    <cellStyle name="Input 2 2 3 3 4" xfId="21203" xr:uid="{00000000-0005-0000-0000-000016470000}"/>
    <cellStyle name="Input 2 2 3 3 4 2" xfId="21204" xr:uid="{00000000-0005-0000-0000-000017470000}"/>
    <cellStyle name="Input 2 2 3 3 5" xfId="21205" xr:uid="{00000000-0005-0000-0000-000018470000}"/>
    <cellStyle name="Input 2 2 3 3 5 2" xfId="21206" xr:uid="{00000000-0005-0000-0000-000019470000}"/>
    <cellStyle name="Input 2 2 3 3 6" xfId="21207" xr:uid="{00000000-0005-0000-0000-00001A470000}"/>
    <cellStyle name="Input 2 2 3 4" xfId="21208" xr:uid="{00000000-0005-0000-0000-00001B470000}"/>
    <cellStyle name="Input 2 2 3 4 2" xfId="21209" xr:uid="{00000000-0005-0000-0000-00001C470000}"/>
    <cellStyle name="Input 2 2 3 4 2 2" xfId="21210" xr:uid="{00000000-0005-0000-0000-00001D470000}"/>
    <cellStyle name="Input 2 2 3 4 2 2 2" xfId="21211" xr:uid="{00000000-0005-0000-0000-00001E470000}"/>
    <cellStyle name="Input 2 2 3 4 2 3" xfId="21212" xr:uid="{00000000-0005-0000-0000-00001F470000}"/>
    <cellStyle name="Input 2 2 3 4 3" xfId="21213" xr:uid="{00000000-0005-0000-0000-000020470000}"/>
    <cellStyle name="Input 2 2 3 4 3 2" xfId="21214" xr:uid="{00000000-0005-0000-0000-000021470000}"/>
    <cellStyle name="Input 2 2 3 4 4" xfId="21215" xr:uid="{00000000-0005-0000-0000-000022470000}"/>
    <cellStyle name="Input 2 2 3 4 4 2" xfId="21216" xr:uid="{00000000-0005-0000-0000-000023470000}"/>
    <cellStyle name="Input 2 2 3 4 5" xfId="21217" xr:uid="{00000000-0005-0000-0000-000024470000}"/>
    <cellStyle name="Input 2 2 3 5" xfId="21218" xr:uid="{00000000-0005-0000-0000-000025470000}"/>
    <cellStyle name="Input 2 2 3 5 2" xfId="21219" xr:uid="{00000000-0005-0000-0000-000026470000}"/>
    <cellStyle name="Input 2 2 3 5 2 2" xfId="21220" xr:uid="{00000000-0005-0000-0000-000027470000}"/>
    <cellStyle name="Input 2 2 3 5 2 2 2" xfId="21221" xr:uid="{00000000-0005-0000-0000-000028470000}"/>
    <cellStyle name="Input 2 2 3 5 2 3" xfId="21222" xr:uid="{00000000-0005-0000-0000-000029470000}"/>
    <cellStyle name="Input 2 2 3 5 3" xfId="21223" xr:uid="{00000000-0005-0000-0000-00002A470000}"/>
    <cellStyle name="Input 2 2 3 5 3 2" xfId="21224" xr:uid="{00000000-0005-0000-0000-00002B470000}"/>
    <cellStyle name="Input 2 2 3 5 4" xfId="21225" xr:uid="{00000000-0005-0000-0000-00002C470000}"/>
    <cellStyle name="Input 2 2 3 5 4 2" xfId="21226" xr:uid="{00000000-0005-0000-0000-00002D470000}"/>
    <cellStyle name="Input 2 2 3 5 5" xfId="21227" xr:uid="{00000000-0005-0000-0000-00002E470000}"/>
    <cellStyle name="Input 2 2 3 6" xfId="21228" xr:uid="{00000000-0005-0000-0000-00002F470000}"/>
    <cellStyle name="Input 2 2 3 6 2" xfId="21229" xr:uid="{00000000-0005-0000-0000-000030470000}"/>
    <cellStyle name="Input 2 2 3 6 2 2" xfId="21230" xr:uid="{00000000-0005-0000-0000-000031470000}"/>
    <cellStyle name="Input 2 2 3 6 3" xfId="21231" xr:uid="{00000000-0005-0000-0000-000032470000}"/>
    <cellStyle name="Input 2 2 3 7" xfId="21232" xr:uid="{00000000-0005-0000-0000-000033470000}"/>
    <cellStyle name="Input 2 2 3 7 2" xfId="21233" xr:uid="{00000000-0005-0000-0000-000034470000}"/>
    <cellStyle name="Input 2 2 3 8" xfId="21234" xr:uid="{00000000-0005-0000-0000-000035470000}"/>
    <cellStyle name="Input 2 2 3 8 2" xfId="21235" xr:uid="{00000000-0005-0000-0000-000036470000}"/>
    <cellStyle name="Input 2 2 3 9" xfId="21236" xr:uid="{00000000-0005-0000-0000-000037470000}"/>
    <cellStyle name="Input 2 2 4" xfId="21237" xr:uid="{00000000-0005-0000-0000-000038470000}"/>
    <cellStyle name="Input 2 2 4 2" xfId="21238" xr:uid="{00000000-0005-0000-0000-000039470000}"/>
    <cellStyle name="Input 2 2 5" xfId="21239" xr:uid="{00000000-0005-0000-0000-00003A470000}"/>
    <cellStyle name="Input 2 2 5 2" xfId="21240" xr:uid="{00000000-0005-0000-0000-00003B470000}"/>
    <cellStyle name="Input 2 2 6" xfId="21241" xr:uid="{00000000-0005-0000-0000-00003C470000}"/>
    <cellStyle name="Input 2 3" xfId="21242" xr:uid="{00000000-0005-0000-0000-00003D470000}"/>
    <cellStyle name="Input 2 3 2" xfId="21243" xr:uid="{00000000-0005-0000-0000-00003E470000}"/>
    <cellStyle name="Input 2 3 2 2" xfId="21244" xr:uid="{00000000-0005-0000-0000-00003F470000}"/>
    <cellStyle name="Input 2 3 2 2 2" xfId="21245" xr:uid="{00000000-0005-0000-0000-000040470000}"/>
    <cellStyle name="Input 2 3 2 2 2 2" xfId="21246" xr:uid="{00000000-0005-0000-0000-000041470000}"/>
    <cellStyle name="Input 2 3 2 2 2 2 2" xfId="21247" xr:uid="{00000000-0005-0000-0000-000042470000}"/>
    <cellStyle name="Input 2 3 2 2 2 2 2 2" xfId="21248" xr:uid="{00000000-0005-0000-0000-000043470000}"/>
    <cellStyle name="Input 2 3 2 2 2 2 2 2 2" xfId="21249" xr:uid="{00000000-0005-0000-0000-000044470000}"/>
    <cellStyle name="Input 2 3 2 2 2 2 2 3" xfId="21250" xr:uid="{00000000-0005-0000-0000-000045470000}"/>
    <cellStyle name="Input 2 3 2 2 2 2 3" xfId="21251" xr:uid="{00000000-0005-0000-0000-000046470000}"/>
    <cellStyle name="Input 2 3 2 2 2 2 3 2" xfId="21252" xr:uid="{00000000-0005-0000-0000-000047470000}"/>
    <cellStyle name="Input 2 3 2 2 2 2 4" xfId="21253" xr:uid="{00000000-0005-0000-0000-000048470000}"/>
    <cellStyle name="Input 2 3 2 2 2 2 4 2" xfId="21254" xr:uid="{00000000-0005-0000-0000-000049470000}"/>
    <cellStyle name="Input 2 3 2 2 2 2 5" xfId="21255" xr:uid="{00000000-0005-0000-0000-00004A470000}"/>
    <cellStyle name="Input 2 3 2 2 2 3" xfId="21256" xr:uid="{00000000-0005-0000-0000-00004B470000}"/>
    <cellStyle name="Input 2 3 2 2 2 3 2" xfId="21257" xr:uid="{00000000-0005-0000-0000-00004C470000}"/>
    <cellStyle name="Input 2 3 2 2 2 3 2 2" xfId="21258" xr:uid="{00000000-0005-0000-0000-00004D470000}"/>
    <cellStyle name="Input 2 3 2 2 2 3 3" xfId="21259" xr:uid="{00000000-0005-0000-0000-00004E470000}"/>
    <cellStyle name="Input 2 3 2 2 2 4" xfId="21260" xr:uid="{00000000-0005-0000-0000-00004F470000}"/>
    <cellStyle name="Input 2 3 2 2 2 4 2" xfId="21261" xr:uid="{00000000-0005-0000-0000-000050470000}"/>
    <cellStyle name="Input 2 3 2 2 2 5" xfId="21262" xr:uid="{00000000-0005-0000-0000-000051470000}"/>
    <cellStyle name="Input 2 3 2 2 2 5 2" xfId="21263" xr:uid="{00000000-0005-0000-0000-000052470000}"/>
    <cellStyle name="Input 2 3 2 2 2 6" xfId="21264" xr:uid="{00000000-0005-0000-0000-000053470000}"/>
    <cellStyle name="Input 2 3 2 2 3" xfId="21265" xr:uid="{00000000-0005-0000-0000-000054470000}"/>
    <cellStyle name="Input 2 3 2 2 3 2" xfId="21266" xr:uid="{00000000-0005-0000-0000-000055470000}"/>
    <cellStyle name="Input 2 3 2 2 3 2 2" xfId="21267" xr:uid="{00000000-0005-0000-0000-000056470000}"/>
    <cellStyle name="Input 2 3 2 2 3 2 2 2" xfId="21268" xr:uid="{00000000-0005-0000-0000-000057470000}"/>
    <cellStyle name="Input 2 3 2 2 3 2 2 2 2" xfId="21269" xr:uid="{00000000-0005-0000-0000-000058470000}"/>
    <cellStyle name="Input 2 3 2 2 3 2 2 3" xfId="21270" xr:uid="{00000000-0005-0000-0000-000059470000}"/>
    <cellStyle name="Input 2 3 2 2 3 2 3" xfId="21271" xr:uid="{00000000-0005-0000-0000-00005A470000}"/>
    <cellStyle name="Input 2 3 2 2 3 2 3 2" xfId="21272" xr:uid="{00000000-0005-0000-0000-00005B470000}"/>
    <cellStyle name="Input 2 3 2 2 3 2 4" xfId="21273" xr:uid="{00000000-0005-0000-0000-00005C470000}"/>
    <cellStyle name="Input 2 3 2 2 3 2 4 2" xfId="21274" xr:uid="{00000000-0005-0000-0000-00005D470000}"/>
    <cellStyle name="Input 2 3 2 2 3 2 5" xfId="21275" xr:uid="{00000000-0005-0000-0000-00005E470000}"/>
    <cellStyle name="Input 2 3 2 2 3 3" xfId="21276" xr:uid="{00000000-0005-0000-0000-00005F470000}"/>
    <cellStyle name="Input 2 3 2 2 3 3 2" xfId="21277" xr:uid="{00000000-0005-0000-0000-000060470000}"/>
    <cellStyle name="Input 2 3 2 2 3 3 2 2" xfId="21278" xr:uid="{00000000-0005-0000-0000-000061470000}"/>
    <cellStyle name="Input 2 3 2 2 3 3 3" xfId="21279" xr:uid="{00000000-0005-0000-0000-000062470000}"/>
    <cellStyle name="Input 2 3 2 2 3 4" xfId="21280" xr:uid="{00000000-0005-0000-0000-000063470000}"/>
    <cellStyle name="Input 2 3 2 2 3 4 2" xfId="21281" xr:uid="{00000000-0005-0000-0000-000064470000}"/>
    <cellStyle name="Input 2 3 2 2 3 5" xfId="21282" xr:uid="{00000000-0005-0000-0000-000065470000}"/>
    <cellStyle name="Input 2 3 2 2 3 5 2" xfId="21283" xr:uid="{00000000-0005-0000-0000-000066470000}"/>
    <cellStyle name="Input 2 3 2 2 3 6" xfId="21284" xr:uid="{00000000-0005-0000-0000-000067470000}"/>
    <cellStyle name="Input 2 3 2 2 4" xfId="21285" xr:uid="{00000000-0005-0000-0000-000068470000}"/>
    <cellStyle name="Input 2 3 2 2 4 2" xfId="21286" xr:uid="{00000000-0005-0000-0000-000069470000}"/>
    <cellStyle name="Input 2 3 2 2 4 2 2" xfId="21287" xr:uid="{00000000-0005-0000-0000-00006A470000}"/>
    <cellStyle name="Input 2 3 2 2 4 2 2 2" xfId="21288" xr:uid="{00000000-0005-0000-0000-00006B470000}"/>
    <cellStyle name="Input 2 3 2 2 4 2 3" xfId="21289" xr:uid="{00000000-0005-0000-0000-00006C470000}"/>
    <cellStyle name="Input 2 3 2 2 4 3" xfId="21290" xr:uid="{00000000-0005-0000-0000-00006D470000}"/>
    <cellStyle name="Input 2 3 2 2 4 3 2" xfId="21291" xr:uid="{00000000-0005-0000-0000-00006E470000}"/>
    <cellStyle name="Input 2 3 2 2 4 4" xfId="21292" xr:uid="{00000000-0005-0000-0000-00006F470000}"/>
    <cellStyle name="Input 2 3 2 2 4 4 2" xfId="21293" xr:uid="{00000000-0005-0000-0000-000070470000}"/>
    <cellStyle name="Input 2 3 2 2 4 5" xfId="21294" xr:uid="{00000000-0005-0000-0000-000071470000}"/>
    <cellStyle name="Input 2 3 2 2 5" xfId="21295" xr:uid="{00000000-0005-0000-0000-000072470000}"/>
    <cellStyle name="Input 2 3 2 2 5 2" xfId="21296" xr:uid="{00000000-0005-0000-0000-000073470000}"/>
    <cellStyle name="Input 2 3 2 2 5 2 2" xfId="21297" xr:uid="{00000000-0005-0000-0000-000074470000}"/>
    <cellStyle name="Input 2 3 2 2 5 2 2 2" xfId="21298" xr:uid="{00000000-0005-0000-0000-000075470000}"/>
    <cellStyle name="Input 2 3 2 2 5 2 3" xfId="21299" xr:uid="{00000000-0005-0000-0000-000076470000}"/>
    <cellStyle name="Input 2 3 2 2 5 3" xfId="21300" xr:uid="{00000000-0005-0000-0000-000077470000}"/>
    <cellStyle name="Input 2 3 2 2 5 3 2" xfId="21301" xr:uid="{00000000-0005-0000-0000-000078470000}"/>
    <cellStyle name="Input 2 3 2 2 5 4" xfId="21302" xr:uid="{00000000-0005-0000-0000-000079470000}"/>
    <cellStyle name="Input 2 3 2 2 5 4 2" xfId="21303" xr:uid="{00000000-0005-0000-0000-00007A470000}"/>
    <cellStyle name="Input 2 3 2 2 5 5" xfId="21304" xr:uid="{00000000-0005-0000-0000-00007B470000}"/>
    <cellStyle name="Input 2 3 2 2 6" xfId="21305" xr:uid="{00000000-0005-0000-0000-00007C470000}"/>
    <cellStyle name="Input 2 3 2 2 6 2" xfId="21306" xr:uid="{00000000-0005-0000-0000-00007D470000}"/>
    <cellStyle name="Input 2 3 2 2 6 2 2" xfId="21307" xr:uid="{00000000-0005-0000-0000-00007E470000}"/>
    <cellStyle name="Input 2 3 2 2 6 3" xfId="21308" xr:uid="{00000000-0005-0000-0000-00007F470000}"/>
    <cellStyle name="Input 2 3 2 2 7" xfId="21309" xr:uid="{00000000-0005-0000-0000-000080470000}"/>
    <cellStyle name="Input 2 3 2 2 7 2" xfId="21310" xr:uid="{00000000-0005-0000-0000-000081470000}"/>
    <cellStyle name="Input 2 3 2 2 8" xfId="21311" xr:uid="{00000000-0005-0000-0000-000082470000}"/>
    <cellStyle name="Input 2 3 2 2 8 2" xfId="21312" xr:uid="{00000000-0005-0000-0000-000083470000}"/>
    <cellStyle name="Input 2 3 2 2 9" xfId="21313" xr:uid="{00000000-0005-0000-0000-000084470000}"/>
    <cellStyle name="Input 2 3 2 3" xfId="21314" xr:uid="{00000000-0005-0000-0000-000085470000}"/>
    <cellStyle name="Input 2 3 2 3 2" xfId="21315" xr:uid="{00000000-0005-0000-0000-000086470000}"/>
    <cellStyle name="Input 2 3 2 4" xfId="21316" xr:uid="{00000000-0005-0000-0000-000087470000}"/>
    <cellStyle name="Input 2 3 2 4 2" xfId="21317" xr:uid="{00000000-0005-0000-0000-000088470000}"/>
    <cellStyle name="Input 2 3 2 5" xfId="21318" xr:uid="{00000000-0005-0000-0000-000089470000}"/>
    <cellStyle name="Input 2 3 2 5 2" xfId="21319" xr:uid="{00000000-0005-0000-0000-00008A470000}"/>
    <cellStyle name="Input 2 3 2 6" xfId="21320" xr:uid="{00000000-0005-0000-0000-00008B470000}"/>
    <cellStyle name="Input 2 3 2 6 2" xfId="21321" xr:uid="{00000000-0005-0000-0000-00008C470000}"/>
    <cellStyle name="Input 2 3 2 7" xfId="21322" xr:uid="{00000000-0005-0000-0000-00008D470000}"/>
    <cellStyle name="Input 2 3 3" xfId="21323" xr:uid="{00000000-0005-0000-0000-00008E470000}"/>
    <cellStyle name="Input 2 3 3 2" xfId="21324" xr:uid="{00000000-0005-0000-0000-00008F470000}"/>
    <cellStyle name="Input 2 3 3 2 2" xfId="21325" xr:uid="{00000000-0005-0000-0000-000090470000}"/>
    <cellStyle name="Input 2 3 3 2 2 2" xfId="21326" xr:uid="{00000000-0005-0000-0000-000091470000}"/>
    <cellStyle name="Input 2 3 3 2 2 2 2" xfId="21327" xr:uid="{00000000-0005-0000-0000-000092470000}"/>
    <cellStyle name="Input 2 3 3 2 2 2 2 2" xfId="21328" xr:uid="{00000000-0005-0000-0000-000093470000}"/>
    <cellStyle name="Input 2 3 3 2 2 2 3" xfId="21329" xr:uid="{00000000-0005-0000-0000-000094470000}"/>
    <cellStyle name="Input 2 3 3 2 2 3" xfId="21330" xr:uid="{00000000-0005-0000-0000-000095470000}"/>
    <cellStyle name="Input 2 3 3 2 2 3 2" xfId="21331" xr:uid="{00000000-0005-0000-0000-000096470000}"/>
    <cellStyle name="Input 2 3 3 2 2 4" xfId="21332" xr:uid="{00000000-0005-0000-0000-000097470000}"/>
    <cellStyle name="Input 2 3 3 2 2 4 2" xfId="21333" xr:uid="{00000000-0005-0000-0000-000098470000}"/>
    <cellStyle name="Input 2 3 3 2 2 5" xfId="21334" xr:uid="{00000000-0005-0000-0000-000099470000}"/>
    <cellStyle name="Input 2 3 3 2 3" xfId="21335" xr:uid="{00000000-0005-0000-0000-00009A470000}"/>
    <cellStyle name="Input 2 3 3 2 3 2" xfId="21336" xr:uid="{00000000-0005-0000-0000-00009B470000}"/>
    <cellStyle name="Input 2 3 3 2 3 2 2" xfId="21337" xr:uid="{00000000-0005-0000-0000-00009C470000}"/>
    <cellStyle name="Input 2 3 3 2 3 3" xfId="21338" xr:uid="{00000000-0005-0000-0000-00009D470000}"/>
    <cellStyle name="Input 2 3 3 2 4" xfId="21339" xr:uid="{00000000-0005-0000-0000-00009E470000}"/>
    <cellStyle name="Input 2 3 3 2 4 2" xfId="21340" xr:uid="{00000000-0005-0000-0000-00009F470000}"/>
    <cellStyle name="Input 2 3 3 2 5" xfId="21341" xr:uid="{00000000-0005-0000-0000-0000A0470000}"/>
    <cellStyle name="Input 2 3 3 2 5 2" xfId="21342" xr:uid="{00000000-0005-0000-0000-0000A1470000}"/>
    <cellStyle name="Input 2 3 3 2 6" xfId="21343" xr:uid="{00000000-0005-0000-0000-0000A2470000}"/>
    <cellStyle name="Input 2 3 3 3" xfId="21344" xr:uid="{00000000-0005-0000-0000-0000A3470000}"/>
    <cellStyle name="Input 2 3 3 3 2" xfId="21345" xr:uid="{00000000-0005-0000-0000-0000A4470000}"/>
    <cellStyle name="Input 2 3 3 3 2 2" xfId="21346" xr:uid="{00000000-0005-0000-0000-0000A5470000}"/>
    <cellStyle name="Input 2 3 3 3 2 2 2" xfId="21347" xr:uid="{00000000-0005-0000-0000-0000A6470000}"/>
    <cellStyle name="Input 2 3 3 3 2 2 2 2" xfId="21348" xr:uid="{00000000-0005-0000-0000-0000A7470000}"/>
    <cellStyle name="Input 2 3 3 3 2 2 3" xfId="21349" xr:uid="{00000000-0005-0000-0000-0000A8470000}"/>
    <cellStyle name="Input 2 3 3 3 2 3" xfId="21350" xr:uid="{00000000-0005-0000-0000-0000A9470000}"/>
    <cellStyle name="Input 2 3 3 3 2 3 2" xfId="21351" xr:uid="{00000000-0005-0000-0000-0000AA470000}"/>
    <cellStyle name="Input 2 3 3 3 2 4" xfId="21352" xr:uid="{00000000-0005-0000-0000-0000AB470000}"/>
    <cellStyle name="Input 2 3 3 3 2 4 2" xfId="21353" xr:uid="{00000000-0005-0000-0000-0000AC470000}"/>
    <cellStyle name="Input 2 3 3 3 2 5" xfId="21354" xr:uid="{00000000-0005-0000-0000-0000AD470000}"/>
    <cellStyle name="Input 2 3 3 3 3" xfId="21355" xr:uid="{00000000-0005-0000-0000-0000AE470000}"/>
    <cellStyle name="Input 2 3 3 3 3 2" xfId="21356" xr:uid="{00000000-0005-0000-0000-0000AF470000}"/>
    <cellStyle name="Input 2 3 3 3 3 2 2" xfId="21357" xr:uid="{00000000-0005-0000-0000-0000B0470000}"/>
    <cellStyle name="Input 2 3 3 3 3 3" xfId="21358" xr:uid="{00000000-0005-0000-0000-0000B1470000}"/>
    <cellStyle name="Input 2 3 3 3 4" xfId="21359" xr:uid="{00000000-0005-0000-0000-0000B2470000}"/>
    <cellStyle name="Input 2 3 3 3 4 2" xfId="21360" xr:uid="{00000000-0005-0000-0000-0000B3470000}"/>
    <cellStyle name="Input 2 3 3 3 5" xfId="21361" xr:uid="{00000000-0005-0000-0000-0000B4470000}"/>
    <cellStyle name="Input 2 3 3 3 5 2" xfId="21362" xr:uid="{00000000-0005-0000-0000-0000B5470000}"/>
    <cellStyle name="Input 2 3 3 3 6" xfId="21363" xr:uid="{00000000-0005-0000-0000-0000B6470000}"/>
    <cellStyle name="Input 2 3 3 4" xfId="21364" xr:uid="{00000000-0005-0000-0000-0000B7470000}"/>
    <cellStyle name="Input 2 3 3 4 2" xfId="21365" xr:uid="{00000000-0005-0000-0000-0000B8470000}"/>
    <cellStyle name="Input 2 3 3 4 2 2" xfId="21366" xr:uid="{00000000-0005-0000-0000-0000B9470000}"/>
    <cellStyle name="Input 2 3 3 4 2 2 2" xfId="21367" xr:uid="{00000000-0005-0000-0000-0000BA470000}"/>
    <cellStyle name="Input 2 3 3 4 2 3" xfId="21368" xr:uid="{00000000-0005-0000-0000-0000BB470000}"/>
    <cellStyle name="Input 2 3 3 4 3" xfId="21369" xr:uid="{00000000-0005-0000-0000-0000BC470000}"/>
    <cellStyle name="Input 2 3 3 4 3 2" xfId="21370" xr:uid="{00000000-0005-0000-0000-0000BD470000}"/>
    <cellStyle name="Input 2 3 3 4 4" xfId="21371" xr:uid="{00000000-0005-0000-0000-0000BE470000}"/>
    <cellStyle name="Input 2 3 3 4 4 2" xfId="21372" xr:uid="{00000000-0005-0000-0000-0000BF470000}"/>
    <cellStyle name="Input 2 3 3 4 5" xfId="21373" xr:uid="{00000000-0005-0000-0000-0000C0470000}"/>
    <cellStyle name="Input 2 3 3 5" xfId="21374" xr:uid="{00000000-0005-0000-0000-0000C1470000}"/>
    <cellStyle name="Input 2 3 3 5 2" xfId="21375" xr:uid="{00000000-0005-0000-0000-0000C2470000}"/>
    <cellStyle name="Input 2 3 3 5 2 2" xfId="21376" xr:uid="{00000000-0005-0000-0000-0000C3470000}"/>
    <cellStyle name="Input 2 3 3 5 2 2 2" xfId="21377" xr:uid="{00000000-0005-0000-0000-0000C4470000}"/>
    <cellStyle name="Input 2 3 3 5 2 3" xfId="21378" xr:uid="{00000000-0005-0000-0000-0000C5470000}"/>
    <cellStyle name="Input 2 3 3 5 3" xfId="21379" xr:uid="{00000000-0005-0000-0000-0000C6470000}"/>
    <cellStyle name="Input 2 3 3 5 3 2" xfId="21380" xr:uid="{00000000-0005-0000-0000-0000C7470000}"/>
    <cellStyle name="Input 2 3 3 5 4" xfId="21381" xr:uid="{00000000-0005-0000-0000-0000C8470000}"/>
    <cellStyle name="Input 2 3 3 5 4 2" xfId="21382" xr:uid="{00000000-0005-0000-0000-0000C9470000}"/>
    <cellStyle name="Input 2 3 3 5 5" xfId="21383" xr:uid="{00000000-0005-0000-0000-0000CA470000}"/>
    <cellStyle name="Input 2 3 3 6" xfId="21384" xr:uid="{00000000-0005-0000-0000-0000CB470000}"/>
    <cellStyle name="Input 2 3 3 6 2" xfId="21385" xr:uid="{00000000-0005-0000-0000-0000CC470000}"/>
    <cellStyle name="Input 2 3 3 6 2 2" xfId="21386" xr:uid="{00000000-0005-0000-0000-0000CD470000}"/>
    <cellStyle name="Input 2 3 3 6 3" xfId="21387" xr:uid="{00000000-0005-0000-0000-0000CE470000}"/>
    <cellStyle name="Input 2 3 3 7" xfId="21388" xr:uid="{00000000-0005-0000-0000-0000CF470000}"/>
    <cellStyle name="Input 2 3 3 7 2" xfId="21389" xr:uid="{00000000-0005-0000-0000-0000D0470000}"/>
    <cellStyle name="Input 2 3 3 8" xfId="21390" xr:uid="{00000000-0005-0000-0000-0000D1470000}"/>
    <cellStyle name="Input 2 3 3 8 2" xfId="21391" xr:uid="{00000000-0005-0000-0000-0000D2470000}"/>
    <cellStyle name="Input 2 3 3 9" xfId="21392" xr:uid="{00000000-0005-0000-0000-0000D3470000}"/>
    <cellStyle name="Input 2 3 4" xfId="21393" xr:uid="{00000000-0005-0000-0000-0000D4470000}"/>
    <cellStyle name="Input 2 3 4 2" xfId="21394" xr:uid="{00000000-0005-0000-0000-0000D5470000}"/>
    <cellStyle name="Input 2 3 5" xfId="21395" xr:uid="{00000000-0005-0000-0000-0000D6470000}"/>
    <cellStyle name="Input 2 3 5 2" xfId="21396" xr:uid="{00000000-0005-0000-0000-0000D7470000}"/>
    <cellStyle name="Input 2 3 6" xfId="21397" xr:uid="{00000000-0005-0000-0000-0000D8470000}"/>
    <cellStyle name="Input 2 3 6 2" xfId="21398" xr:uid="{00000000-0005-0000-0000-0000D9470000}"/>
    <cellStyle name="Input 2 3 7" xfId="21399" xr:uid="{00000000-0005-0000-0000-0000DA470000}"/>
    <cellStyle name="Input 2 3 7 2" xfId="21400" xr:uid="{00000000-0005-0000-0000-0000DB470000}"/>
    <cellStyle name="Input 2 3 8" xfId="21401" xr:uid="{00000000-0005-0000-0000-0000DC470000}"/>
    <cellStyle name="Input 2 4" xfId="21402" xr:uid="{00000000-0005-0000-0000-0000DD470000}"/>
    <cellStyle name="Input 2 4 2" xfId="21403" xr:uid="{00000000-0005-0000-0000-0000DE470000}"/>
    <cellStyle name="Input 2 4 2 2" xfId="21404" xr:uid="{00000000-0005-0000-0000-0000DF470000}"/>
    <cellStyle name="Input 2 4 2 2 2" xfId="21405" xr:uid="{00000000-0005-0000-0000-0000E0470000}"/>
    <cellStyle name="Input 2 4 2 2 2 2" xfId="21406" xr:uid="{00000000-0005-0000-0000-0000E1470000}"/>
    <cellStyle name="Input 2 4 2 2 2 2 2" xfId="21407" xr:uid="{00000000-0005-0000-0000-0000E2470000}"/>
    <cellStyle name="Input 2 4 2 2 2 2 2 2" xfId="21408" xr:uid="{00000000-0005-0000-0000-0000E3470000}"/>
    <cellStyle name="Input 2 4 2 2 2 2 2 2 2" xfId="21409" xr:uid="{00000000-0005-0000-0000-0000E4470000}"/>
    <cellStyle name="Input 2 4 2 2 2 2 2 3" xfId="21410" xr:uid="{00000000-0005-0000-0000-0000E5470000}"/>
    <cellStyle name="Input 2 4 2 2 2 2 3" xfId="21411" xr:uid="{00000000-0005-0000-0000-0000E6470000}"/>
    <cellStyle name="Input 2 4 2 2 2 2 3 2" xfId="21412" xr:uid="{00000000-0005-0000-0000-0000E7470000}"/>
    <cellStyle name="Input 2 4 2 2 2 2 4" xfId="21413" xr:uid="{00000000-0005-0000-0000-0000E8470000}"/>
    <cellStyle name="Input 2 4 2 2 2 2 4 2" xfId="21414" xr:uid="{00000000-0005-0000-0000-0000E9470000}"/>
    <cellStyle name="Input 2 4 2 2 2 2 5" xfId="21415" xr:uid="{00000000-0005-0000-0000-0000EA470000}"/>
    <cellStyle name="Input 2 4 2 2 2 3" xfId="21416" xr:uid="{00000000-0005-0000-0000-0000EB470000}"/>
    <cellStyle name="Input 2 4 2 2 2 3 2" xfId="21417" xr:uid="{00000000-0005-0000-0000-0000EC470000}"/>
    <cellStyle name="Input 2 4 2 2 2 3 2 2" xfId="21418" xr:uid="{00000000-0005-0000-0000-0000ED470000}"/>
    <cellStyle name="Input 2 4 2 2 2 3 3" xfId="21419" xr:uid="{00000000-0005-0000-0000-0000EE470000}"/>
    <cellStyle name="Input 2 4 2 2 2 4" xfId="21420" xr:uid="{00000000-0005-0000-0000-0000EF470000}"/>
    <cellStyle name="Input 2 4 2 2 2 4 2" xfId="21421" xr:uid="{00000000-0005-0000-0000-0000F0470000}"/>
    <cellStyle name="Input 2 4 2 2 2 5" xfId="21422" xr:uid="{00000000-0005-0000-0000-0000F1470000}"/>
    <cellStyle name="Input 2 4 2 2 2 5 2" xfId="21423" xr:uid="{00000000-0005-0000-0000-0000F2470000}"/>
    <cellStyle name="Input 2 4 2 2 2 6" xfId="21424" xr:uid="{00000000-0005-0000-0000-0000F3470000}"/>
    <cellStyle name="Input 2 4 2 2 3" xfId="21425" xr:uid="{00000000-0005-0000-0000-0000F4470000}"/>
    <cellStyle name="Input 2 4 2 2 3 2" xfId="21426" xr:uid="{00000000-0005-0000-0000-0000F5470000}"/>
    <cellStyle name="Input 2 4 2 2 3 2 2" xfId="21427" xr:uid="{00000000-0005-0000-0000-0000F6470000}"/>
    <cellStyle name="Input 2 4 2 2 3 2 2 2" xfId="21428" xr:uid="{00000000-0005-0000-0000-0000F7470000}"/>
    <cellStyle name="Input 2 4 2 2 3 2 2 2 2" xfId="21429" xr:uid="{00000000-0005-0000-0000-0000F8470000}"/>
    <cellStyle name="Input 2 4 2 2 3 2 2 3" xfId="21430" xr:uid="{00000000-0005-0000-0000-0000F9470000}"/>
    <cellStyle name="Input 2 4 2 2 3 2 3" xfId="21431" xr:uid="{00000000-0005-0000-0000-0000FA470000}"/>
    <cellStyle name="Input 2 4 2 2 3 2 3 2" xfId="21432" xr:uid="{00000000-0005-0000-0000-0000FB470000}"/>
    <cellStyle name="Input 2 4 2 2 3 2 4" xfId="21433" xr:uid="{00000000-0005-0000-0000-0000FC470000}"/>
    <cellStyle name="Input 2 4 2 2 3 2 4 2" xfId="21434" xr:uid="{00000000-0005-0000-0000-0000FD470000}"/>
    <cellStyle name="Input 2 4 2 2 3 2 5" xfId="21435" xr:uid="{00000000-0005-0000-0000-0000FE470000}"/>
    <cellStyle name="Input 2 4 2 2 3 3" xfId="21436" xr:uid="{00000000-0005-0000-0000-0000FF470000}"/>
    <cellStyle name="Input 2 4 2 2 3 3 2" xfId="21437" xr:uid="{00000000-0005-0000-0000-000000480000}"/>
    <cellStyle name="Input 2 4 2 2 3 3 2 2" xfId="21438" xr:uid="{00000000-0005-0000-0000-000001480000}"/>
    <cellStyle name="Input 2 4 2 2 3 3 3" xfId="21439" xr:uid="{00000000-0005-0000-0000-000002480000}"/>
    <cellStyle name="Input 2 4 2 2 3 4" xfId="21440" xr:uid="{00000000-0005-0000-0000-000003480000}"/>
    <cellStyle name="Input 2 4 2 2 3 4 2" xfId="21441" xr:uid="{00000000-0005-0000-0000-000004480000}"/>
    <cellStyle name="Input 2 4 2 2 3 5" xfId="21442" xr:uid="{00000000-0005-0000-0000-000005480000}"/>
    <cellStyle name="Input 2 4 2 2 3 5 2" xfId="21443" xr:uid="{00000000-0005-0000-0000-000006480000}"/>
    <cellStyle name="Input 2 4 2 2 3 6" xfId="21444" xr:uid="{00000000-0005-0000-0000-000007480000}"/>
    <cellStyle name="Input 2 4 2 2 4" xfId="21445" xr:uid="{00000000-0005-0000-0000-000008480000}"/>
    <cellStyle name="Input 2 4 2 2 4 2" xfId="21446" xr:uid="{00000000-0005-0000-0000-000009480000}"/>
    <cellStyle name="Input 2 4 2 2 4 2 2" xfId="21447" xr:uid="{00000000-0005-0000-0000-00000A480000}"/>
    <cellStyle name="Input 2 4 2 2 4 2 2 2" xfId="21448" xr:uid="{00000000-0005-0000-0000-00000B480000}"/>
    <cellStyle name="Input 2 4 2 2 4 2 3" xfId="21449" xr:uid="{00000000-0005-0000-0000-00000C480000}"/>
    <cellStyle name="Input 2 4 2 2 4 3" xfId="21450" xr:uid="{00000000-0005-0000-0000-00000D480000}"/>
    <cellStyle name="Input 2 4 2 2 4 3 2" xfId="21451" xr:uid="{00000000-0005-0000-0000-00000E480000}"/>
    <cellStyle name="Input 2 4 2 2 4 4" xfId="21452" xr:uid="{00000000-0005-0000-0000-00000F480000}"/>
    <cellStyle name="Input 2 4 2 2 4 4 2" xfId="21453" xr:uid="{00000000-0005-0000-0000-000010480000}"/>
    <cellStyle name="Input 2 4 2 2 4 5" xfId="21454" xr:uid="{00000000-0005-0000-0000-000011480000}"/>
    <cellStyle name="Input 2 4 2 2 5" xfId="21455" xr:uid="{00000000-0005-0000-0000-000012480000}"/>
    <cellStyle name="Input 2 4 2 2 5 2" xfId="21456" xr:uid="{00000000-0005-0000-0000-000013480000}"/>
    <cellStyle name="Input 2 4 2 2 5 2 2" xfId="21457" xr:uid="{00000000-0005-0000-0000-000014480000}"/>
    <cellStyle name="Input 2 4 2 2 5 2 2 2" xfId="21458" xr:uid="{00000000-0005-0000-0000-000015480000}"/>
    <cellStyle name="Input 2 4 2 2 5 2 3" xfId="21459" xr:uid="{00000000-0005-0000-0000-000016480000}"/>
    <cellStyle name="Input 2 4 2 2 5 3" xfId="21460" xr:uid="{00000000-0005-0000-0000-000017480000}"/>
    <cellStyle name="Input 2 4 2 2 5 3 2" xfId="21461" xr:uid="{00000000-0005-0000-0000-000018480000}"/>
    <cellStyle name="Input 2 4 2 2 5 4" xfId="21462" xr:uid="{00000000-0005-0000-0000-000019480000}"/>
    <cellStyle name="Input 2 4 2 2 5 4 2" xfId="21463" xr:uid="{00000000-0005-0000-0000-00001A480000}"/>
    <cellStyle name="Input 2 4 2 2 5 5" xfId="21464" xr:uid="{00000000-0005-0000-0000-00001B480000}"/>
    <cellStyle name="Input 2 4 2 2 6" xfId="21465" xr:uid="{00000000-0005-0000-0000-00001C480000}"/>
    <cellStyle name="Input 2 4 2 2 6 2" xfId="21466" xr:uid="{00000000-0005-0000-0000-00001D480000}"/>
    <cellStyle name="Input 2 4 2 2 6 2 2" xfId="21467" xr:uid="{00000000-0005-0000-0000-00001E480000}"/>
    <cellStyle name="Input 2 4 2 2 6 3" xfId="21468" xr:uid="{00000000-0005-0000-0000-00001F480000}"/>
    <cellStyle name="Input 2 4 2 2 7" xfId="21469" xr:uid="{00000000-0005-0000-0000-000020480000}"/>
    <cellStyle name="Input 2 4 2 2 7 2" xfId="21470" xr:uid="{00000000-0005-0000-0000-000021480000}"/>
    <cellStyle name="Input 2 4 2 2 8" xfId="21471" xr:uid="{00000000-0005-0000-0000-000022480000}"/>
    <cellStyle name="Input 2 4 2 2 8 2" xfId="21472" xr:uid="{00000000-0005-0000-0000-000023480000}"/>
    <cellStyle name="Input 2 4 2 2 9" xfId="21473" xr:uid="{00000000-0005-0000-0000-000024480000}"/>
    <cellStyle name="Input 2 4 2 3" xfId="21474" xr:uid="{00000000-0005-0000-0000-000025480000}"/>
    <cellStyle name="Input 2 4 2 3 2" xfId="21475" xr:uid="{00000000-0005-0000-0000-000026480000}"/>
    <cellStyle name="Input 2 4 2 4" xfId="21476" xr:uid="{00000000-0005-0000-0000-000027480000}"/>
    <cellStyle name="Input 2 4 2 4 2" xfId="21477" xr:uid="{00000000-0005-0000-0000-000028480000}"/>
    <cellStyle name="Input 2 4 2 5" xfId="21478" xr:uid="{00000000-0005-0000-0000-000029480000}"/>
    <cellStyle name="Input 2 4 2 5 2" xfId="21479" xr:uid="{00000000-0005-0000-0000-00002A480000}"/>
    <cellStyle name="Input 2 4 2 6" xfId="21480" xr:uid="{00000000-0005-0000-0000-00002B480000}"/>
    <cellStyle name="Input 2 4 2 6 2" xfId="21481" xr:uid="{00000000-0005-0000-0000-00002C480000}"/>
    <cellStyle name="Input 2 4 2 7" xfId="21482" xr:uid="{00000000-0005-0000-0000-00002D480000}"/>
    <cellStyle name="Input 2 4 3" xfId="21483" xr:uid="{00000000-0005-0000-0000-00002E480000}"/>
    <cellStyle name="Input 2 4 3 2" xfId="21484" xr:uid="{00000000-0005-0000-0000-00002F480000}"/>
    <cellStyle name="Input 2 4 3 2 2" xfId="21485" xr:uid="{00000000-0005-0000-0000-000030480000}"/>
    <cellStyle name="Input 2 4 3 2 2 2" xfId="21486" xr:uid="{00000000-0005-0000-0000-000031480000}"/>
    <cellStyle name="Input 2 4 3 2 2 2 2" xfId="21487" xr:uid="{00000000-0005-0000-0000-000032480000}"/>
    <cellStyle name="Input 2 4 3 2 2 2 2 2" xfId="21488" xr:uid="{00000000-0005-0000-0000-000033480000}"/>
    <cellStyle name="Input 2 4 3 2 2 2 3" xfId="21489" xr:uid="{00000000-0005-0000-0000-000034480000}"/>
    <cellStyle name="Input 2 4 3 2 2 3" xfId="21490" xr:uid="{00000000-0005-0000-0000-000035480000}"/>
    <cellStyle name="Input 2 4 3 2 2 3 2" xfId="21491" xr:uid="{00000000-0005-0000-0000-000036480000}"/>
    <cellStyle name="Input 2 4 3 2 2 4" xfId="21492" xr:uid="{00000000-0005-0000-0000-000037480000}"/>
    <cellStyle name="Input 2 4 3 2 2 4 2" xfId="21493" xr:uid="{00000000-0005-0000-0000-000038480000}"/>
    <cellStyle name="Input 2 4 3 2 2 5" xfId="21494" xr:uid="{00000000-0005-0000-0000-000039480000}"/>
    <cellStyle name="Input 2 4 3 2 3" xfId="21495" xr:uid="{00000000-0005-0000-0000-00003A480000}"/>
    <cellStyle name="Input 2 4 3 2 3 2" xfId="21496" xr:uid="{00000000-0005-0000-0000-00003B480000}"/>
    <cellStyle name="Input 2 4 3 2 3 2 2" xfId="21497" xr:uid="{00000000-0005-0000-0000-00003C480000}"/>
    <cellStyle name="Input 2 4 3 2 3 3" xfId="21498" xr:uid="{00000000-0005-0000-0000-00003D480000}"/>
    <cellStyle name="Input 2 4 3 2 4" xfId="21499" xr:uid="{00000000-0005-0000-0000-00003E480000}"/>
    <cellStyle name="Input 2 4 3 2 4 2" xfId="21500" xr:uid="{00000000-0005-0000-0000-00003F480000}"/>
    <cellStyle name="Input 2 4 3 2 5" xfId="21501" xr:uid="{00000000-0005-0000-0000-000040480000}"/>
    <cellStyle name="Input 2 4 3 2 5 2" xfId="21502" xr:uid="{00000000-0005-0000-0000-000041480000}"/>
    <cellStyle name="Input 2 4 3 2 6" xfId="21503" xr:uid="{00000000-0005-0000-0000-000042480000}"/>
    <cellStyle name="Input 2 4 3 3" xfId="21504" xr:uid="{00000000-0005-0000-0000-000043480000}"/>
    <cellStyle name="Input 2 4 3 3 2" xfId="21505" xr:uid="{00000000-0005-0000-0000-000044480000}"/>
    <cellStyle name="Input 2 4 3 3 2 2" xfId="21506" xr:uid="{00000000-0005-0000-0000-000045480000}"/>
    <cellStyle name="Input 2 4 3 3 2 2 2" xfId="21507" xr:uid="{00000000-0005-0000-0000-000046480000}"/>
    <cellStyle name="Input 2 4 3 3 2 2 2 2" xfId="21508" xr:uid="{00000000-0005-0000-0000-000047480000}"/>
    <cellStyle name="Input 2 4 3 3 2 2 3" xfId="21509" xr:uid="{00000000-0005-0000-0000-000048480000}"/>
    <cellStyle name="Input 2 4 3 3 2 3" xfId="21510" xr:uid="{00000000-0005-0000-0000-000049480000}"/>
    <cellStyle name="Input 2 4 3 3 2 3 2" xfId="21511" xr:uid="{00000000-0005-0000-0000-00004A480000}"/>
    <cellStyle name="Input 2 4 3 3 2 4" xfId="21512" xr:uid="{00000000-0005-0000-0000-00004B480000}"/>
    <cellStyle name="Input 2 4 3 3 2 4 2" xfId="21513" xr:uid="{00000000-0005-0000-0000-00004C480000}"/>
    <cellStyle name="Input 2 4 3 3 2 5" xfId="21514" xr:uid="{00000000-0005-0000-0000-00004D480000}"/>
    <cellStyle name="Input 2 4 3 3 3" xfId="21515" xr:uid="{00000000-0005-0000-0000-00004E480000}"/>
    <cellStyle name="Input 2 4 3 3 3 2" xfId="21516" xr:uid="{00000000-0005-0000-0000-00004F480000}"/>
    <cellStyle name="Input 2 4 3 3 3 2 2" xfId="21517" xr:uid="{00000000-0005-0000-0000-000050480000}"/>
    <cellStyle name="Input 2 4 3 3 3 3" xfId="21518" xr:uid="{00000000-0005-0000-0000-000051480000}"/>
    <cellStyle name="Input 2 4 3 3 4" xfId="21519" xr:uid="{00000000-0005-0000-0000-000052480000}"/>
    <cellStyle name="Input 2 4 3 3 4 2" xfId="21520" xr:uid="{00000000-0005-0000-0000-000053480000}"/>
    <cellStyle name="Input 2 4 3 3 5" xfId="21521" xr:uid="{00000000-0005-0000-0000-000054480000}"/>
    <cellStyle name="Input 2 4 3 3 5 2" xfId="21522" xr:uid="{00000000-0005-0000-0000-000055480000}"/>
    <cellStyle name="Input 2 4 3 3 6" xfId="21523" xr:uid="{00000000-0005-0000-0000-000056480000}"/>
    <cellStyle name="Input 2 4 3 4" xfId="21524" xr:uid="{00000000-0005-0000-0000-000057480000}"/>
    <cellStyle name="Input 2 4 3 4 2" xfId="21525" xr:uid="{00000000-0005-0000-0000-000058480000}"/>
    <cellStyle name="Input 2 4 3 4 2 2" xfId="21526" xr:uid="{00000000-0005-0000-0000-000059480000}"/>
    <cellStyle name="Input 2 4 3 4 2 2 2" xfId="21527" xr:uid="{00000000-0005-0000-0000-00005A480000}"/>
    <cellStyle name="Input 2 4 3 4 2 3" xfId="21528" xr:uid="{00000000-0005-0000-0000-00005B480000}"/>
    <cellStyle name="Input 2 4 3 4 3" xfId="21529" xr:uid="{00000000-0005-0000-0000-00005C480000}"/>
    <cellStyle name="Input 2 4 3 4 3 2" xfId="21530" xr:uid="{00000000-0005-0000-0000-00005D480000}"/>
    <cellStyle name="Input 2 4 3 4 4" xfId="21531" xr:uid="{00000000-0005-0000-0000-00005E480000}"/>
    <cellStyle name="Input 2 4 3 4 4 2" xfId="21532" xr:uid="{00000000-0005-0000-0000-00005F480000}"/>
    <cellStyle name="Input 2 4 3 4 5" xfId="21533" xr:uid="{00000000-0005-0000-0000-000060480000}"/>
    <cellStyle name="Input 2 4 3 5" xfId="21534" xr:uid="{00000000-0005-0000-0000-000061480000}"/>
    <cellStyle name="Input 2 4 3 5 2" xfId="21535" xr:uid="{00000000-0005-0000-0000-000062480000}"/>
    <cellStyle name="Input 2 4 3 5 2 2" xfId="21536" xr:uid="{00000000-0005-0000-0000-000063480000}"/>
    <cellStyle name="Input 2 4 3 5 2 2 2" xfId="21537" xr:uid="{00000000-0005-0000-0000-000064480000}"/>
    <cellStyle name="Input 2 4 3 5 2 3" xfId="21538" xr:uid="{00000000-0005-0000-0000-000065480000}"/>
    <cellStyle name="Input 2 4 3 5 3" xfId="21539" xr:uid="{00000000-0005-0000-0000-000066480000}"/>
    <cellStyle name="Input 2 4 3 5 3 2" xfId="21540" xr:uid="{00000000-0005-0000-0000-000067480000}"/>
    <cellStyle name="Input 2 4 3 5 4" xfId="21541" xr:uid="{00000000-0005-0000-0000-000068480000}"/>
    <cellStyle name="Input 2 4 3 5 4 2" xfId="21542" xr:uid="{00000000-0005-0000-0000-000069480000}"/>
    <cellStyle name="Input 2 4 3 5 5" xfId="21543" xr:uid="{00000000-0005-0000-0000-00006A480000}"/>
    <cellStyle name="Input 2 4 3 6" xfId="21544" xr:uid="{00000000-0005-0000-0000-00006B480000}"/>
    <cellStyle name="Input 2 4 3 6 2" xfId="21545" xr:uid="{00000000-0005-0000-0000-00006C480000}"/>
    <cellStyle name="Input 2 4 3 6 2 2" xfId="21546" xr:uid="{00000000-0005-0000-0000-00006D480000}"/>
    <cellStyle name="Input 2 4 3 6 3" xfId="21547" xr:uid="{00000000-0005-0000-0000-00006E480000}"/>
    <cellStyle name="Input 2 4 3 7" xfId="21548" xr:uid="{00000000-0005-0000-0000-00006F480000}"/>
    <cellStyle name="Input 2 4 3 7 2" xfId="21549" xr:uid="{00000000-0005-0000-0000-000070480000}"/>
    <cellStyle name="Input 2 4 3 8" xfId="21550" xr:uid="{00000000-0005-0000-0000-000071480000}"/>
    <cellStyle name="Input 2 4 3 8 2" xfId="21551" xr:uid="{00000000-0005-0000-0000-000072480000}"/>
    <cellStyle name="Input 2 4 3 9" xfId="21552" xr:uid="{00000000-0005-0000-0000-000073480000}"/>
    <cellStyle name="Input 2 4 4" xfId="21553" xr:uid="{00000000-0005-0000-0000-000074480000}"/>
    <cellStyle name="Input 2 4 4 2" xfId="21554" xr:uid="{00000000-0005-0000-0000-000075480000}"/>
    <cellStyle name="Input 2 4 5" xfId="21555" xr:uid="{00000000-0005-0000-0000-000076480000}"/>
    <cellStyle name="Input 2 4 5 2" xfId="21556" xr:uid="{00000000-0005-0000-0000-000077480000}"/>
    <cellStyle name="Input 2 4 6" xfId="21557" xr:uid="{00000000-0005-0000-0000-000078480000}"/>
    <cellStyle name="Input 2 4 6 2" xfId="21558" xr:uid="{00000000-0005-0000-0000-000079480000}"/>
    <cellStyle name="Input 2 4 7" xfId="21559" xr:uid="{00000000-0005-0000-0000-00007A480000}"/>
    <cellStyle name="Input 2 4 7 2" xfId="21560" xr:uid="{00000000-0005-0000-0000-00007B480000}"/>
    <cellStyle name="Input 2 4 8" xfId="21561" xr:uid="{00000000-0005-0000-0000-00007C480000}"/>
    <cellStyle name="Input 2 5" xfId="21562" xr:uid="{00000000-0005-0000-0000-00007D480000}"/>
    <cellStyle name="Input 2 5 2" xfId="21563" xr:uid="{00000000-0005-0000-0000-00007E480000}"/>
    <cellStyle name="Input 2 5 2 2" xfId="21564" xr:uid="{00000000-0005-0000-0000-00007F480000}"/>
    <cellStyle name="Input 2 5 2 2 2" xfId="21565" xr:uid="{00000000-0005-0000-0000-000080480000}"/>
    <cellStyle name="Input 2 5 2 2 2 2" xfId="21566" xr:uid="{00000000-0005-0000-0000-000081480000}"/>
    <cellStyle name="Input 2 5 2 2 2 2 2" xfId="21567" xr:uid="{00000000-0005-0000-0000-000082480000}"/>
    <cellStyle name="Input 2 5 2 2 2 2 2 2" xfId="21568" xr:uid="{00000000-0005-0000-0000-000083480000}"/>
    <cellStyle name="Input 2 5 2 2 2 2 2 2 2" xfId="21569" xr:uid="{00000000-0005-0000-0000-000084480000}"/>
    <cellStyle name="Input 2 5 2 2 2 2 2 3" xfId="21570" xr:uid="{00000000-0005-0000-0000-000085480000}"/>
    <cellStyle name="Input 2 5 2 2 2 2 3" xfId="21571" xr:uid="{00000000-0005-0000-0000-000086480000}"/>
    <cellStyle name="Input 2 5 2 2 2 2 3 2" xfId="21572" xr:uid="{00000000-0005-0000-0000-000087480000}"/>
    <cellStyle name="Input 2 5 2 2 2 2 4" xfId="21573" xr:uid="{00000000-0005-0000-0000-000088480000}"/>
    <cellStyle name="Input 2 5 2 2 2 2 4 2" xfId="21574" xr:uid="{00000000-0005-0000-0000-000089480000}"/>
    <cellStyle name="Input 2 5 2 2 2 2 5" xfId="21575" xr:uid="{00000000-0005-0000-0000-00008A480000}"/>
    <cellStyle name="Input 2 5 2 2 2 3" xfId="21576" xr:uid="{00000000-0005-0000-0000-00008B480000}"/>
    <cellStyle name="Input 2 5 2 2 2 3 2" xfId="21577" xr:uid="{00000000-0005-0000-0000-00008C480000}"/>
    <cellStyle name="Input 2 5 2 2 2 3 2 2" xfId="21578" xr:uid="{00000000-0005-0000-0000-00008D480000}"/>
    <cellStyle name="Input 2 5 2 2 2 3 3" xfId="21579" xr:uid="{00000000-0005-0000-0000-00008E480000}"/>
    <cellStyle name="Input 2 5 2 2 2 4" xfId="21580" xr:uid="{00000000-0005-0000-0000-00008F480000}"/>
    <cellStyle name="Input 2 5 2 2 2 4 2" xfId="21581" xr:uid="{00000000-0005-0000-0000-000090480000}"/>
    <cellStyle name="Input 2 5 2 2 2 5" xfId="21582" xr:uid="{00000000-0005-0000-0000-000091480000}"/>
    <cellStyle name="Input 2 5 2 2 2 5 2" xfId="21583" xr:uid="{00000000-0005-0000-0000-000092480000}"/>
    <cellStyle name="Input 2 5 2 2 2 6" xfId="21584" xr:uid="{00000000-0005-0000-0000-000093480000}"/>
    <cellStyle name="Input 2 5 2 2 3" xfId="21585" xr:uid="{00000000-0005-0000-0000-000094480000}"/>
    <cellStyle name="Input 2 5 2 2 3 2" xfId="21586" xr:uid="{00000000-0005-0000-0000-000095480000}"/>
    <cellStyle name="Input 2 5 2 2 3 2 2" xfId="21587" xr:uid="{00000000-0005-0000-0000-000096480000}"/>
    <cellStyle name="Input 2 5 2 2 3 2 2 2" xfId="21588" xr:uid="{00000000-0005-0000-0000-000097480000}"/>
    <cellStyle name="Input 2 5 2 2 3 2 2 2 2" xfId="21589" xr:uid="{00000000-0005-0000-0000-000098480000}"/>
    <cellStyle name="Input 2 5 2 2 3 2 2 3" xfId="21590" xr:uid="{00000000-0005-0000-0000-000099480000}"/>
    <cellStyle name="Input 2 5 2 2 3 2 3" xfId="21591" xr:uid="{00000000-0005-0000-0000-00009A480000}"/>
    <cellStyle name="Input 2 5 2 2 3 2 3 2" xfId="21592" xr:uid="{00000000-0005-0000-0000-00009B480000}"/>
    <cellStyle name="Input 2 5 2 2 3 2 4" xfId="21593" xr:uid="{00000000-0005-0000-0000-00009C480000}"/>
    <cellStyle name="Input 2 5 2 2 3 2 4 2" xfId="21594" xr:uid="{00000000-0005-0000-0000-00009D480000}"/>
    <cellStyle name="Input 2 5 2 2 3 2 5" xfId="21595" xr:uid="{00000000-0005-0000-0000-00009E480000}"/>
    <cellStyle name="Input 2 5 2 2 3 3" xfId="21596" xr:uid="{00000000-0005-0000-0000-00009F480000}"/>
    <cellStyle name="Input 2 5 2 2 3 3 2" xfId="21597" xr:uid="{00000000-0005-0000-0000-0000A0480000}"/>
    <cellStyle name="Input 2 5 2 2 3 3 2 2" xfId="21598" xr:uid="{00000000-0005-0000-0000-0000A1480000}"/>
    <cellStyle name="Input 2 5 2 2 3 3 3" xfId="21599" xr:uid="{00000000-0005-0000-0000-0000A2480000}"/>
    <cellStyle name="Input 2 5 2 2 3 4" xfId="21600" xr:uid="{00000000-0005-0000-0000-0000A3480000}"/>
    <cellStyle name="Input 2 5 2 2 3 4 2" xfId="21601" xr:uid="{00000000-0005-0000-0000-0000A4480000}"/>
    <cellStyle name="Input 2 5 2 2 3 5" xfId="21602" xr:uid="{00000000-0005-0000-0000-0000A5480000}"/>
    <cellStyle name="Input 2 5 2 2 3 5 2" xfId="21603" xr:uid="{00000000-0005-0000-0000-0000A6480000}"/>
    <cellStyle name="Input 2 5 2 2 3 6" xfId="21604" xr:uid="{00000000-0005-0000-0000-0000A7480000}"/>
    <cellStyle name="Input 2 5 2 2 4" xfId="21605" xr:uid="{00000000-0005-0000-0000-0000A8480000}"/>
    <cellStyle name="Input 2 5 2 2 4 2" xfId="21606" xr:uid="{00000000-0005-0000-0000-0000A9480000}"/>
    <cellStyle name="Input 2 5 2 2 4 2 2" xfId="21607" xr:uid="{00000000-0005-0000-0000-0000AA480000}"/>
    <cellStyle name="Input 2 5 2 2 4 2 2 2" xfId="21608" xr:uid="{00000000-0005-0000-0000-0000AB480000}"/>
    <cellStyle name="Input 2 5 2 2 4 2 3" xfId="21609" xr:uid="{00000000-0005-0000-0000-0000AC480000}"/>
    <cellStyle name="Input 2 5 2 2 4 3" xfId="21610" xr:uid="{00000000-0005-0000-0000-0000AD480000}"/>
    <cellStyle name="Input 2 5 2 2 4 3 2" xfId="21611" xr:uid="{00000000-0005-0000-0000-0000AE480000}"/>
    <cellStyle name="Input 2 5 2 2 4 4" xfId="21612" xr:uid="{00000000-0005-0000-0000-0000AF480000}"/>
    <cellStyle name="Input 2 5 2 2 4 4 2" xfId="21613" xr:uid="{00000000-0005-0000-0000-0000B0480000}"/>
    <cellStyle name="Input 2 5 2 2 4 5" xfId="21614" xr:uid="{00000000-0005-0000-0000-0000B1480000}"/>
    <cellStyle name="Input 2 5 2 2 5" xfId="21615" xr:uid="{00000000-0005-0000-0000-0000B2480000}"/>
    <cellStyle name="Input 2 5 2 2 5 2" xfId="21616" xr:uid="{00000000-0005-0000-0000-0000B3480000}"/>
    <cellStyle name="Input 2 5 2 2 5 2 2" xfId="21617" xr:uid="{00000000-0005-0000-0000-0000B4480000}"/>
    <cellStyle name="Input 2 5 2 2 5 2 2 2" xfId="21618" xr:uid="{00000000-0005-0000-0000-0000B5480000}"/>
    <cellStyle name="Input 2 5 2 2 5 2 3" xfId="21619" xr:uid="{00000000-0005-0000-0000-0000B6480000}"/>
    <cellStyle name="Input 2 5 2 2 5 3" xfId="21620" xr:uid="{00000000-0005-0000-0000-0000B7480000}"/>
    <cellStyle name="Input 2 5 2 2 5 3 2" xfId="21621" xr:uid="{00000000-0005-0000-0000-0000B8480000}"/>
    <cellStyle name="Input 2 5 2 2 5 4" xfId="21622" xr:uid="{00000000-0005-0000-0000-0000B9480000}"/>
    <cellStyle name="Input 2 5 2 2 5 4 2" xfId="21623" xr:uid="{00000000-0005-0000-0000-0000BA480000}"/>
    <cellStyle name="Input 2 5 2 2 5 5" xfId="21624" xr:uid="{00000000-0005-0000-0000-0000BB480000}"/>
    <cellStyle name="Input 2 5 2 2 6" xfId="21625" xr:uid="{00000000-0005-0000-0000-0000BC480000}"/>
    <cellStyle name="Input 2 5 2 2 6 2" xfId="21626" xr:uid="{00000000-0005-0000-0000-0000BD480000}"/>
    <cellStyle name="Input 2 5 2 2 6 2 2" xfId="21627" xr:uid="{00000000-0005-0000-0000-0000BE480000}"/>
    <cellStyle name="Input 2 5 2 2 6 3" xfId="21628" xr:uid="{00000000-0005-0000-0000-0000BF480000}"/>
    <cellStyle name="Input 2 5 2 2 7" xfId="21629" xr:uid="{00000000-0005-0000-0000-0000C0480000}"/>
    <cellStyle name="Input 2 5 2 2 7 2" xfId="21630" xr:uid="{00000000-0005-0000-0000-0000C1480000}"/>
    <cellStyle name="Input 2 5 2 2 8" xfId="21631" xr:uid="{00000000-0005-0000-0000-0000C2480000}"/>
    <cellStyle name="Input 2 5 2 2 8 2" xfId="21632" xr:uid="{00000000-0005-0000-0000-0000C3480000}"/>
    <cellStyle name="Input 2 5 2 2 9" xfId="21633" xr:uid="{00000000-0005-0000-0000-0000C4480000}"/>
    <cellStyle name="Input 2 5 2 3" xfId="21634" xr:uid="{00000000-0005-0000-0000-0000C5480000}"/>
    <cellStyle name="Input 2 5 2 3 2" xfId="21635" xr:uid="{00000000-0005-0000-0000-0000C6480000}"/>
    <cellStyle name="Input 2 5 2 4" xfId="21636" xr:uid="{00000000-0005-0000-0000-0000C7480000}"/>
    <cellStyle name="Input 2 5 2 4 2" xfId="21637" xr:uid="{00000000-0005-0000-0000-0000C8480000}"/>
    <cellStyle name="Input 2 5 2 5" xfId="21638" xr:uid="{00000000-0005-0000-0000-0000C9480000}"/>
    <cellStyle name="Input 2 5 2 5 2" xfId="21639" xr:uid="{00000000-0005-0000-0000-0000CA480000}"/>
    <cellStyle name="Input 2 5 2 6" xfId="21640" xr:uid="{00000000-0005-0000-0000-0000CB480000}"/>
    <cellStyle name="Input 2 5 2 6 2" xfId="21641" xr:uid="{00000000-0005-0000-0000-0000CC480000}"/>
    <cellStyle name="Input 2 5 2 7" xfId="21642" xr:uid="{00000000-0005-0000-0000-0000CD480000}"/>
    <cellStyle name="Input 2 5 3" xfId="21643" xr:uid="{00000000-0005-0000-0000-0000CE480000}"/>
    <cellStyle name="Input 2 5 3 2" xfId="21644" xr:uid="{00000000-0005-0000-0000-0000CF480000}"/>
    <cellStyle name="Input 2 5 3 2 2" xfId="21645" xr:uid="{00000000-0005-0000-0000-0000D0480000}"/>
    <cellStyle name="Input 2 5 3 2 2 2" xfId="21646" xr:uid="{00000000-0005-0000-0000-0000D1480000}"/>
    <cellStyle name="Input 2 5 3 2 2 2 2" xfId="21647" xr:uid="{00000000-0005-0000-0000-0000D2480000}"/>
    <cellStyle name="Input 2 5 3 2 2 2 2 2" xfId="21648" xr:uid="{00000000-0005-0000-0000-0000D3480000}"/>
    <cellStyle name="Input 2 5 3 2 2 2 3" xfId="21649" xr:uid="{00000000-0005-0000-0000-0000D4480000}"/>
    <cellStyle name="Input 2 5 3 2 2 3" xfId="21650" xr:uid="{00000000-0005-0000-0000-0000D5480000}"/>
    <cellStyle name="Input 2 5 3 2 2 3 2" xfId="21651" xr:uid="{00000000-0005-0000-0000-0000D6480000}"/>
    <cellStyle name="Input 2 5 3 2 2 4" xfId="21652" xr:uid="{00000000-0005-0000-0000-0000D7480000}"/>
    <cellStyle name="Input 2 5 3 2 2 4 2" xfId="21653" xr:uid="{00000000-0005-0000-0000-0000D8480000}"/>
    <cellStyle name="Input 2 5 3 2 2 5" xfId="21654" xr:uid="{00000000-0005-0000-0000-0000D9480000}"/>
    <cellStyle name="Input 2 5 3 2 3" xfId="21655" xr:uid="{00000000-0005-0000-0000-0000DA480000}"/>
    <cellStyle name="Input 2 5 3 2 3 2" xfId="21656" xr:uid="{00000000-0005-0000-0000-0000DB480000}"/>
    <cellStyle name="Input 2 5 3 2 3 2 2" xfId="21657" xr:uid="{00000000-0005-0000-0000-0000DC480000}"/>
    <cellStyle name="Input 2 5 3 2 3 3" xfId="21658" xr:uid="{00000000-0005-0000-0000-0000DD480000}"/>
    <cellStyle name="Input 2 5 3 2 4" xfId="21659" xr:uid="{00000000-0005-0000-0000-0000DE480000}"/>
    <cellStyle name="Input 2 5 3 2 4 2" xfId="21660" xr:uid="{00000000-0005-0000-0000-0000DF480000}"/>
    <cellStyle name="Input 2 5 3 2 5" xfId="21661" xr:uid="{00000000-0005-0000-0000-0000E0480000}"/>
    <cellStyle name="Input 2 5 3 2 5 2" xfId="21662" xr:uid="{00000000-0005-0000-0000-0000E1480000}"/>
    <cellStyle name="Input 2 5 3 2 6" xfId="21663" xr:uid="{00000000-0005-0000-0000-0000E2480000}"/>
    <cellStyle name="Input 2 5 3 3" xfId="21664" xr:uid="{00000000-0005-0000-0000-0000E3480000}"/>
    <cellStyle name="Input 2 5 3 3 2" xfId="21665" xr:uid="{00000000-0005-0000-0000-0000E4480000}"/>
    <cellStyle name="Input 2 5 3 3 2 2" xfId="21666" xr:uid="{00000000-0005-0000-0000-0000E5480000}"/>
    <cellStyle name="Input 2 5 3 3 2 2 2" xfId="21667" xr:uid="{00000000-0005-0000-0000-0000E6480000}"/>
    <cellStyle name="Input 2 5 3 3 2 2 2 2" xfId="21668" xr:uid="{00000000-0005-0000-0000-0000E7480000}"/>
    <cellStyle name="Input 2 5 3 3 2 2 3" xfId="21669" xr:uid="{00000000-0005-0000-0000-0000E8480000}"/>
    <cellStyle name="Input 2 5 3 3 2 3" xfId="21670" xr:uid="{00000000-0005-0000-0000-0000E9480000}"/>
    <cellStyle name="Input 2 5 3 3 2 3 2" xfId="21671" xr:uid="{00000000-0005-0000-0000-0000EA480000}"/>
    <cellStyle name="Input 2 5 3 3 2 4" xfId="21672" xr:uid="{00000000-0005-0000-0000-0000EB480000}"/>
    <cellStyle name="Input 2 5 3 3 2 4 2" xfId="21673" xr:uid="{00000000-0005-0000-0000-0000EC480000}"/>
    <cellStyle name="Input 2 5 3 3 2 5" xfId="21674" xr:uid="{00000000-0005-0000-0000-0000ED480000}"/>
    <cellStyle name="Input 2 5 3 3 3" xfId="21675" xr:uid="{00000000-0005-0000-0000-0000EE480000}"/>
    <cellStyle name="Input 2 5 3 3 3 2" xfId="21676" xr:uid="{00000000-0005-0000-0000-0000EF480000}"/>
    <cellStyle name="Input 2 5 3 3 3 2 2" xfId="21677" xr:uid="{00000000-0005-0000-0000-0000F0480000}"/>
    <cellStyle name="Input 2 5 3 3 3 3" xfId="21678" xr:uid="{00000000-0005-0000-0000-0000F1480000}"/>
    <cellStyle name="Input 2 5 3 3 4" xfId="21679" xr:uid="{00000000-0005-0000-0000-0000F2480000}"/>
    <cellStyle name="Input 2 5 3 3 4 2" xfId="21680" xr:uid="{00000000-0005-0000-0000-0000F3480000}"/>
    <cellStyle name="Input 2 5 3 3 5" xfId="21681" xr:uid="{00000000-0005-0000-0000-0000F4480000}"/>
    <cellStyle name="Input 2 5 3 3 5 2" xfId="21682" xr:uid="{00000000-0005-0000-0000-0000F5480000}"/>
    <cellStyle name="Input 2 5 3 3 6" xfId="21683" xr:uid="{00000000-0005-0000-0000-0000F6480000}"/>
    <cellStyle name="Input 2 5 3 4" xfId="21684" xr:uid="{00000000-0005-0000-0000-0000F7480000}"/>
    <cellStyle name="Input 2 5 3 4 2" xfId="21685" xr:uid="{00000000-0005-0000-0000-0000F8480000}"/>
    <cellStyle name="Input 2 5 3 4 2 2" xfId="21686" xr:uid="{00000000-0005-0000-0000-0000F9480000}"/>
    <cellStyle name="Input 2 5 3 4 2 2 2" xfId="21687" xr:uid="{00000000-0005-0000-0000-0000FA480000}"/>
    <cellStyle name="Input 2 5 3 4 2 3" xfId="21688" xr:uid="{00000000-0005-0000-0000-0000FB480000}"/>
    <cellStyle name="Input 2 5 3 4 3" xfId="21689" xr:uid="{00000000-0005-0000-0000-0000FC480000}"/>
    <cellStyle name="Input 2 5 3 4 3 2" xfId="21690" xr:uid="{00000000-0005-0000-0000-0000FD480000}"/>
    <cellStyle name="Input 2 5 3 4 4" xfId="21691" xr:uid="{00000000-0005-0000-0000-0000FE480000}"/>
    <cellStyle name="Input 2 5 3 4 4 2" xfId="21692" xr:uid="{00000000-0005-0000-0000-0000FF480000}"/>
    <cellStyle name="Input 2 5 3 4 5" xfId="21693" xr:uid="{00000000-0005-0000-0000-000000490000}"/>
    <cellStyle name="Input 2 5 3 5" xfId="21694" xr:uid="{00000000-0005-0000-0000-000001490000}"/>
    <cellStyle name="Input 2 5 3 5 2" xfId="21695" xr:uid="{00000000-0005-0000-0000-000002490000}"/>
    <cellStyle name="Input 2 5 3 5 2 2" xfId="21696" xr:uid="{00000000-0005-0000-0000-000003490000}"/>
    <cellStyle name="Input 2 5 3 5 2 2 2" xfId="21697" xr:uid="{00000000-0005-0000-0000-000004490000}"/>
    <cellStyle name="Input 2 5 3 5 2 3" xfId="21698" xr:uid="{00000000-0005-0000-0000-000005490000}"/>
    <cellStyle name="Input 2 5 3 5 3" xfId="21699" xr:uid="{00000000-0005-0000-0000-000006490000}"/>
    <cellStyle name="Input 2 5 3 5 3 2" xfId="21700" xr:uid="{00000000-0005-0000-0000-000007490000}"/>
    <cellStyle name="Input 2 5 3 5 4" xfId="21701" xr:uid="{00000000-0005-0000-0000-000008490000}"/>
    <cellStyle name="Input 2 5 3 5 4 2" xfId="21702" xr:uid="{00000000-0005-0000-0000-000009490000}"/>
    <cellStyle name="Input 2 5 3 5 5" xfId="21703" xr:uid="{00000000-0005-0000-0000-00000A490000}"/>
    <cellStyle name="Input 2 5 3 6" xfId="21704" xr:uid="{00000000-0005-0000-0000-00000B490000}"/>
    <cellStyle name="Input 2 5 3 6 2" xfId="21705" xr:uid="{00000000-0005-0000-0000-00000C490000}"/>
    <cellStyle name="Input 2 5 3 6 2 2" xfId="21706" xr:uid="{00000000-0005-0000-0000-00000D490000}"/>
    <cellStyle name="Input 2 5 3 6 3" xfId="21707" xr:uid="{00000000-0005-0000-0000-00000E490000}"/>
    <cellStyle name="Input 2 5 3 7" xfId="21708" xr:uid="{00000000-0005-0000-0000-00000F490000}"/>
    <cellStyle name="Input 2 5 3 7 2" xfId="21709" xr:uid="{00000000-0005-0000-0000-000010490000}"/>
    <cellStyle name="Input 2 5 3 8" xfId="21710" xr:uid="{00000000-0005-0000-0000-000011490000}"/>
    <cellStyle name="Input 2 5 3 8 2" xfId="21711" xr:uid="{00000000-0005-0000-0000-000012490000}"/>
    <cellStyle name="Input 2 5 3 9" xfId="21712" xr:uid="{00000000-0005-0000-0000-000013490000}"/>
    <cellStyle name="Input 2 5 4" xfId="21713" xr:uid="{00000000-0005-0000-0000-000014490000}"/>
    <cellStyle name="Input 2 5 4 2" xfId="21714" xr:uid="{00000000-0005-0000-0000-000015490000}"/>
    <cellStyle name="Input 2 5 5" xfId="21715" xr:uid="{00000000-0005-0000-0000-000016490000}"/>
    <cellStyle name="Input 2 5 5 2" xfId="21716" xr:uid="{00000000-0005-0000-0000-000017490000}"/>
    <cellStyle name="Input 2 5 6" xfId="21717" xr:uid="{00000000-0005-0000-0000-000018490000}"/>
    <cellStyle name="Input 2 5 6 2" xfId="21718" xr:uid="{00000000-0005-0000-0000-000019490000}"/>
    <cellStyle name="Input 2 5 7" xfId="21719" xr:uid="{00000000-0005-0000-0000-00001A490000}"/>
    <cellStyle name="Input 2 6" xfId="21720" xr:uid="{00000000-0005-0000-0000-00001B490000}"/>
    <cellStyle name="Input 2 6 2" xfId="21721" xr:uid="{00000000-0005-0000-0000-00001C490000}"/>
    <cellStyle name="Input 2 6 2 2" xfId="21722" xr:uid="{00000000-0005-0000-0000-00001D490000}"/>
    <cellStyle name="Input 2 6 2 2 2" xfId="21723" xr:uid="{00000000-0005-0000-0000-00001E490000}"/>
    <cellStyle name="Input 2 6 2 2 2 2" xfId="21724" xr:uid="{00000000-0005-0000-0000-00001F490000}"/>
    <cellStyle name="Input 2 6 2 2 2 2 2" xfId="21725" xr:uid="{00000000-0005-0000-0000-000020490000}"/>
    <cellStyle name="Input 2 6 2 2 2 2 2 2" xfId="21726" xr:uid="{00000000-0005-0000-0000-000021490000}"/>
    <cellStyle name="Input 2 6 2 2 2 2 3" xfId="21727" xr:uid="{00000000-0005-0000-0000-000022490000}"/>
    <cellStyle name="Input 2 6 2 2 2 3" xfId="21728" xr:uid="{00000000-0005-0000-0000-000023490000}"/>
    <cellStyle name="Input 2 6 2 2 2 3 2" xfId="21729" xr:uid="{00000000-0005-0000-0000-000024490000}"/>
    <cellStyle name="Input 2 6 2 2 2 4" xfId="21730" xr:uid="{00000000-0005-0000-0000-000025490000}"/>
    <cellStyle name="Input 2 6 2 2 2 4 2" xfId="21731" xr:uid="{00000000-0005-0000-0000-000026490000}"/>
    <cellStyle name="Input 2 6 2 2 2 5" xfId="21732" xr:uid="{00000000-0005-0000-0000-000027490000}"/>
    <cellStyle name="Input 2 6 2 2 3" xfId="21733" xr:uid="{00000000-0005-0000-0000-000028490000}"/>
    <cellStyle name="Input 2 6 2 2 3 2" xfId="21734" xr:uid="{00000000-0005-0000-0000-000029490000}"/>
    <cellStyle name="Input 2 6 2 2 3 2 2" xfId="21735" xr:uid="{00000000-0005-0000-0000-00002A490000}"/>
    <cellStyle name="Input 2 6 2 2 3 3" xfId="21736" xr:uid="{00000000-0005-0000-0000-00002B490000}"/>
    <cellStyle name="Input 2 6 2 2 4" xfId="21737" xr:uid="{00000000-0005-0000-0000-00002C490000}"/>
    <cellStyle name="Input 2 6 2 2 4 2" xfId="21738" xr:uid="{00000000-0005-0000-0000-00002D490000}"/>
    <cellStyle name="Input 2 6 2 2 5" xfId="21739" xr:uid="{00000000-0005-0000-0000-00002E490000}"/>
    <cellStyle name="Input 2 6 2 2 5 2" xfId="21740" xr:uid="{00000000-0005-0000-0000-00002F490000}"/>
    <cellStyle name="Input 2 6 2 2 6" xfId="21741" xr:uid="{00000000-0005-0000-0000-000030490000}"/>
    <cellStyle name="Input 2 6 2 3" xfId="21742" xr:uid="{00000000-0005-0000-0000-000031490000}"/>
    <cellStyle name="Input 2 6 2 3 2" xfId="21743" xr:uid="{00000000-0005-0000-0000-000032490000}"/>
    <cellStyle name="Input 2 6 2 3 2 2" xfId="21744" xr:uid="{00000000-0005-0000-0000-000033490000}"/>
    <cellStyle name="Input 2 6 2 3 2 2 2" xfId="21745" xr:uid="{00000000-0005-0000-0000-000034490000}"/>
    <cellStyle name="Input 2 6 2 3 2 2 2 2" xfId="21746" xr:uid="{00000000-0005-0000-0000-000035490000}"/>
    <cellStyle name="Input 2 6 2 3 2 2 3" xfId="21747" xr:uid="{00000000-0005-0000-0000-000036490000}"/>
    <cellStyle name="Input 2 6 2 3 2 3" xfId="21748" xr:uid="{00000000-0005-0000-0000-000037490000}"/>
    <cellStyle name="Input 2 6 2 3 2 3 2" xfId="21749" xr:uid="{00000000-0005-0000-0000-000038490000}"/>
    <cellStyle name="Input 2 6 2 3 2 4" xfId="21750" xr:uid="{00000000-0005-0000-0000-000039490000}"/>
    <cellStyle name="Input 2 6 2 3 2 4 2" xfId="21751" xr:uid="{00000000-0005-0000-0000-00003A490000}"/>
    <cellStyle name="Input 2 6 2 3 2 5" xfId="21752" xr:uid="{00000000-0005-0000-0000-00003B490000}"/>
    <cellStyle name="Input 2 6 2 3 3" xfId="21753" xr:uid="{00000000-0005-0000-0000-00003C490000}"/>
    <cellStyle name="Input 2 6 2 3 3 2" xfId="21754" xr:uid="{00000000-0005-0000-0000-00003D490000}"/>
    <cellStyle name="Input 2 6 2 3 3 2 2" xfId="21755" xr:uid="{00000000-0005-0000-0000-00003E490000}"/>
    <cellStyle name="Input 2 6 2 3 3 3" xfId="21756" xr:uid="{00000000-0005-0000-0000-00003F490000}"/>
    <cellStyle name="Input 2 6 2 3 4" xfId="21757" xr:uid="{00000000-0005-0000-0000-000040490000}"/>
    <cellStyle name="Input 2 6 2 3 4 2" xfId="21758" xr:uid="{00000000-0005-0000-0000-000041490000}"/>
    <cellStyle name="Input 2 6 2 3 5" xfId="21759" xr:uid="{00000000-0005-0000-0000-000042490000}"/>
    <cellStyle name="Input 2 6 2 3 5 2" xfId="21760" xr:uid="{00000000-0005-0000-0000-000043490000}"/>
    <cellStyle name="Input 2 6 2 3 6" xfId="21761" xr:uid="{00000000-0005-0000-0000-000044490000}"/>
    <cellStyle name="Input 2 6 2 4" xfId="21762" xr:uid="{00000000-0005-0000-0000-000045490000}"/>
    <cellStyle name="Input 2 6 2 4 2" xfId="21763" xr:uid="{00000000-0005-0000-0000-000046490000}"/>
    <cellStyle name="Input 2 6 2 4 2 2" xfId="21764" xr:uid="{00000000-0005-0000-0000-000047490000}"/>
    <cellStyle name="Input 2 6 2 4 2 2 2" xfId="21765" xr:uid="{00000000-0005-0000-0000-000048490000}"/>
    <cellStyle name="Input 2 6 2 4 2 3" xfId="21766" xr:uid="{00000000-0005-0000-0000-000049490000}"/>
    <cellStyle name="Input 2 6 2 4 3" xfId="21767" xr:uid="{00000000-0005-0000-0000-00004A490000}"/>
    <cellStyle name="Input 2 6 2 4 3 2" xfId="21768" xr:uid="{00000000-0005-0000-0000-00004B490000}"/>
    <cellStyle name="Input 2 6 2 4 4" xfId="21769" xr:uid="{00000000-0005-0000-0000-00004C490000}"/>
    <cellStyle name="Input 2 6 2 4 4 2" xfId="21770" xr:uid="{00000000-0005-0000-0000-00004D490000}"/>
    <cellStyle name="Input 2 6 2 4 5" xfId="21771" xr:uid="{00000000-0005-0000-0000-00004E490000}"/>
    <cellStyle name="Input 2 6 2 5" xfId="21772" xr:uid="{00000000-0005-0000-0000-00004F490000}"/>
    <cellStyle name="Input 2 6 2 5 2" xfId="21773" xr:uid="{00000000-0005-0000-0000-000050490000}"/>
    <cellStyle name="Input 2 6 2 5 2 2" xfId="21774" xr:uid="{00000000-0005-0000-0000-000051490000}"/>
    <cellStyle name="Input 2 6 2 5 2 2 2" xfId="21775" xr:uid="{00000000-0005-0000-0000-000052490000}"/>
    <cellStyle name="Input 2 6 2 5 2 3" xfId="21776" xr:uid="{00000000-0005-0000-0000-000053490000}"/>
    <cellStyle name="Input 2 6 2 5 3" xfId="21777" xr:uid="{00000000-0005-0000-0000-000054490000}"/>
    <cellStyle name="Input 2 6 2 5 3 2" xfId="21778" xr:uid="{00000000-0005-0000-0000-000055490000}"/>
    <cellStyle name="Input 2 6 2 5 4" xfId="21779" xr:uid="{00000000-0005-0000-0000-000056490000}"/>
    <cellStyle name="Input 2 6 2 5 4 2" xfId="21780" xr:uid="{00000000-0005-0000-0000-000057490000}"/>
    <cellStyle name="Input 2 6 2 5 5" xfId="21781" xr:uid="{00000000-0005-0000-0000-000058490000}"/>
    <cellStyle name="Input 2 6 2 6" xfId="21782" xr:uid="{00000000-0005-0000-0000-000059490000}"/>
    <cellStyle name="Input 2 6 2 6 2" xfId="21783" xr:uid="{00000000-0005-0000-0000-00005A490000}"/>
    <cellStyle name="Input 2 6 2 6 2 2" xfId="21784" xr:uid="{00000000-0005-0000-0000-00005B490000}"/>
    <cellStyle name="Input 2 6 2 6 3" xfId="21785" xr:uid="{00000000-0005-0000-0000-00005C490000}"/>
    <cellStyle name="Input 2 6 2 7" xfId="21786" xr:uid="{00000000-0005-0000-0000-00005D490000}"/>
    <cellStyle name="Input 2 6 2 7 2" xfId="21787" xr:uid="{00000000-0005-0000-0000-00005E490000}"/>
    <cellStyle name="Input 2 6 2 8" xfId="21788" xr:uid="{00000000-0005-0000-0000-00005F490000}"/>
    <cellStyle name="Input 2 6 2 8 2" xfId="21789" xr:uid="{00000000-0005-0000-0000-000060490000}"/>
    <cellStyle name="Input 2 6 2 9" xfId="21790" xr:uid="{00000000-0005-0000-0000-000061490000}"/>
    <cellStyle name="Input 2 6 3" xfId="21791" xr:uid="{00000000-0005-0000-0000-000062490000}"/>
    <cellStyle name="Input 2 6 3 2" xfId="21792" xr:uid="{00000000-0005-0000-0000-000063490000}"/>
    <cellStyle name="Input 2 6 4" xfId="21793" xr:uid="{00000000-0005-0000-0000-000064490000}"/>
    <cellStyle name="Input 2 6 4 2" xfId="21794" xr:uid="{00000000-0005-0000-0000-000065490000}"/>
    <cellStyle name="Input 2 6 5" xfId="21795" xr:uid="{00000000-0005-0000-0000-000066490000}"/>
    <cellStyle name="Input 2 6 5 2" xfId="21796" xr:uid="{00000000-0005-0000-0000-000067490000}"/>
    <cellStyle name="Input 2 6 6" xfId="21797" xr:uid="{00000000-0005-0000-0000-000068490000}"/>
    <cellStyle name="Input 2 6 6 2" xfId="21798" xr:uid="{00000000-0005-0000-0000-000069490000}"/>
    <cellStyle name="Input 2 6 7" xfId="21799" xr:uid="{00000000-0005-0000-0000-00006A490000}"/>
    <cellStyle name="Input 2 7" xfId="21800" xr:uid="{00000000-0005-0000-0000-00006B490000}"/>
    <cellStyle name="Input 2 7 2" xfId="21801" xr:uid="{00000000-0005-0000-0000-00006C490000}"/>
    <cellStyle name="Input 2 7 2 2" xfId="21802" xr:uid="{00000000-0005-0000-0000-00006D490000}"/>
    <cellStyle name="Input 2 7 2 2 2" xfId="21803" xr:uid="{00000000-0005-0000-0000-00006E490000}"/>
    <cellStyle name="Input 2 7 2 2 2 2" xfId="21804" xr:uid="{00000000-0005-0000-0000-00006F490000}"/>
    <cellStyle name="Input 2 7 2 2 2 2 2" xfId="21805" xr:uid="{00000000-0005-0000-0000-000070490000}"/>
    <cellStyle name="Input 2 7 2 2 2 3" xfId="21806" xr:uid="{00000000-0005-0000-0000-000071490000}"/>
    <cellStyle name="Input 2 7 2 2 3" xfId="21807" xr:uid="{00000000-0005-0000-0000-000072490000}"/>
    <cellStyle name="Input 2 7 2 2 3 2" xfId="21808" xr:uid="{00000000-0005-0000-0000-000073490000}"/>
    <cellStyle name="Input 2 7 2 2 4" xfId="21809" xr:uid="{00000000-0005-0000-0000-000074490000}"/>
    <cellStyle name="Input 2 7 2 2 4 2" xfId="21810" xr:uid="{00000000-0005-0000-0000-000075490000}"/>
    <cellStyle name="Input 2 7 2 2 5" xfId="21811" xr:uid="{00000000-0005-0000-0000-000076490000}"/>
    <cellStyle name="Input 2 7 2 3" xfId="21812" xr:uid="{00000000-0005-0000-0000-000077490000}"/>
    <cellStyle name="Input 2 7 2 3 2" xfId="21813" xr:uid="{00000000-0005-0000-0000-000078490000}"/>
    <cellStyle name="Input 2 7 2 3 2 2" xfId="21814" xr:uid="{00000000-0005-0000-0000-000079490000}"/>
    <cellStyle name="Input 2 7 2 3 3" xfId="21815" xr:uid="{00000000-0005-0000-0000-00007A490000}"/>
    <cellStyle name="Input 2 7 2 4" xfId="21816" xr:uid="{00000000-0005-0000-0000-00007B490000}"/>
    <cellStyle name="Input 2 7 2 4 2" xfId="21817" xr:uid="{00000000-0005-0000-0000-00007C490000}"/>
    <cellStyle name="Input 2 7 2 5" xfId="21818" xr:uid="{00000000-0005-0000-0000-00007D490000}"/>
    <cellStyle name="Input 2 7 2 5 2" xfId="21819" xr:uid="{00000000-0005-0000-0000-00007E490000}"/>
    <cellStyle name="Input 2 7 2 6" xfId="21820" xr:uid="{00000000-0005-0000-0000-00007F490000}"/>
    <cellStyle name="Input 2 7 3" xfId="21821" xr:uid="{00000000-0005-0000-0000-000080490000}"/>
    <cellStyle name="Input 2 7 3 2" xfId="21822" xr:uid="{00000000-0005-0000-0000-000081490000}"/>
    <cellStyle name="Input 2 7 3 2 2" xfId="21823" xr:uid="{00000000-0005-0000-0000-000082490000}"/>
    <cellStyle name="Input 2 7 3 2 2 2" xfId="21824" xr:uid="{00000000-0005-0000-0000-000083490000}"/>
    <cellStyle name="Input 2 7 3 2 2 2 2" xfId="21825" xr:uid="{00000000-0005-0000-0000-000084490000}"/>
    <cellStyle name="Input 2 7 3 2 2 3" xfId="21826" xr:uid="{00000000-0005-0000-0000-000085490000}"/>
    <cellStyle name="Input 2 7 3 2 3" xfId="21827" xr:uid="{00000000-0005-0000-0000-000086490000}"/>
    <cellStyle name="Input 2 7 3 2 3 2" xfId="21828" xr:uid="{00000000-0005-0000-0000-000087490000}"/>
    <cellStyle name="Input 2 7 3 2 4" xfId="21829" xr:uid="{00000000-0005-0000-0000-000088490000}"/>
    <cellStyle name="Input 2 7 3 2 4 2" xfId="21830" xr:uid="{00000000-0005-0000-0000-000089490000}"/>
    <cellStyle name="Input 2 7 3 2 5" xfId="21831" xr:uid="{00000000-0005-0000-0000-00008A490000}"/>
    <cellStyle name="Input 2 7 3 3" xfId="21832" xr:uid="{00000000-0005-0000-0000-00008B490000}"/>
    <cellStyle name="Input 2 7 3 3 2" xfId="21833" xr:uid="{00000000-0005-0000-0000-00008C490000}"/>
    <cellStyle name="Input 2 7 3 3 2 2" xfId="21834" xr:uid="{00000000-0005-0000-0000-00008D490000}"/>
    <cellStyle name="Input 2 7 3 3 3" xfId="21835" xr:uid="{00000000-0005-0000-0000-00008E490000}"/>
    <cellStyle name="Input 2 7 3 4" xfId="21836" xr:uid="{00000000-0005-0000-0000-00008F490000}"/>
    <cellStyle name="Input 2 7 3 4 2" xfId="21837" xr:uid="{00000000-0005-0000-0000-000090490000}"/>
    <cellStyle name="Input 2 7 3 5" xfId="21838" xr:uid="{00000000-0005-0000-0000-000091490000}"/>
    <cellStyle name="Input 2 7 3 5 2" xfId="21839" xr:uid="{00000000-0005-0000-0000-000092490000}"/>
    <cellStyle name="Input 2 7 3 6" xfId="21840" xr:uid="{00000000-0005-0000-0000-000093490000}"/>
    <cellStyle name="Input 2 7 4" xfId="21841" xr:uid="{00000000-0005-0000-0000-000094490000}"/>
    <cellStyle name="Input 2 7 4 2" xfId="21842" xr:uid="{00000000-0005-0000-0000-000095490000}"/>
    <cellStyle name="Input 2 7 4 2 2" xfId="21843" xr:uid="{00000000-0005-0000-0000-000096490000}"/>
    <cellStyle name="Input 2 7 4 2 2 2" xfId="21844" xr:uid="{00000000-0005-0000-0000-000097490000}"/>
    <cellStyle name="Input 2 7 4 2 3" xfId="21845" xr:uid="{00000000-0005-0000-0000-000098490000}"/>
    <cellStyle name="Input 2 7 4 3" xfId="21846" xr:uid="{00000000-0005-0000-0000-000099490000}"/>
    <cellStyle name="Input 2 7 4 3 2" xfId="21847" xr:uid="{00000000-0005-0000-0000-00009A490000}"/>
    <cellStyle name="Input 2 7 4 4" xfId="21848" xr:uid="{00000000-0005-0000-0000-00009B490000}"/>
    <cellStyle name="Input 2 7 4 4 2" xfId="21849" xr:uid="{00000000-0005-0000-0000-00009C490000}"/>
    <cellStyle name="Input 2 7 4 5" xfId="21850" xr:uid="{00000000-0005-0000-0000-00009D490000}"/>
    <cellStyle name="Input 2 7 5" xfId="21851" xr:uid="{00000000-0005-0000-0000-00009E490000}"/>
    <cellStyle name="Input 2 7 5 2" xfId="21852" xr:uid="{00000000-0005-0000-0000-00009F490000}"/>
    <cellStyle name="Input 2 7 5 2 2" xfId="21853" xr:uid="{00000000-0005-0000-0000-0000A0490000}"/>
    <cellStyle name="Input 2 7 5 2 2 2" xfId="21854" xr:uid="{00000000-0005-0000-0000-0000A1490000}"/>
    <cellStyle name="Input 2 7 5 2 3" xfId="21855" xr:uid="{00000000-0005-0000-0000-0000A2490000}"/>
    <cellStyle name="Input 2 7 5 3" xfId="21856" xr:uid="{00000000-0005-0000-0000-0000A3490000}"/>
    <cellStyle name="Input 2 7 5 3 2" xfId="21857" xr:uid="{00000000-0005-0000-0000-0000A4490000}"/>
    <cellStyle name="Input 2 7 5 4" xfId="21858" xr:uid="{00000000-0005-0000-0000-0000A5490000}"/>
    <cellStyle name="Input 2 7 5 4 2" xfId="21859" xr:uid="{00000000-0005-0000-0000-0000A6490000}"/>
    <cellStyle name="Input 2 7 5 5" xfId="21860" xr:uid="{00000000-0005-0000-0000-0000A7490000}"/>
    <cellStyle name="Input 2 7 6" xfId="21861" xr:uid="{00000000-0005-0000-0000-0000A8490000}"/>
    <cellStyle name="Input 2 7 6 2" xfId="21862" xr:uid="{00000000-0005-0000-0000-0000A9490000}"/>
    <cellStyle name="Input 2 7 6 2 2" xfId="21863" xr:uid="{00000000-0005-0000-0000-0000AA490000}"/>
    <cellStyle name="Input 2 7 6 3" xfId="21864" xr:uid="{00000000-0005-0000-0000-0000AB490000}"/>
    <cellStyle name="Input 2 7 7" xfId="21865" xr:uid="{00000000-0005-0000-0000-0000AC490000}"/>
    <cellStyle name="Input 2 7 7 2" xfId="21866" xr:uid="{00000000-0005-0000-0000-0000AD490000}"/>
    <cellStyle name="Input 2 7 8" xfId="21867" xr:uid="{00000000-0005-0000-0000-0000AE490000}"/>
    <cellStyle name="Input 2 7 8 2" xfId="21868" xr:uid="{00000000-0005-0000-0000-0000AF490000}"/>
    <cellStyle name="Input 2 7 9" xfId="21869" xr:uid="{00000000-0005-0000-0000-0000B0490000}"/>
    <cellStyle name="Input 2 8" xfId="21870" xr:uid="{00000000-0005-0000-0000-0000B1490000}"/>
    <cellStyle name="Input 2 8 2" xfId="21871" xr:uid="{00000000-0005-0000-0000-0000B2490000}"/>
    <cellStyle name="Input 2 9" xfId="21872" xr:uid="{00000000-0005-0000-0000-0000B3490000}"/>
    <cellStyle name="Input 20" xfId="21873" xr:uid="{00000000-0005-0000-0000-0000B4490000}"/>
    <cellStyle name="Input 20 2" xfId="21874" xr:uid="{00000000-0005-0000-0000-0000B5490000}"/>
    <cellStyle name="Input 20 2 2" xfId="21875" xr:uid="{00000000-0005-0000-0000-0000B6490000}"/>
    <cellStyle name="Input 20 2 2 2" xfId="21876" xr:uid="{00000000-0005-0000-0000-0000B7490000}"/>
    <cellStyle name="Input 20 2 2 2 2" xfId="21877" xr:uid="{00000000-0005-0000-0000-0000B8490000}"/>
    <cellStyle name="Input 20 2 2 2 2 2" xfId="21878" xr:uid="{00000000-0005-0000-0000-0000B9490000}"/>
    <cellStyle name="Input 20 2 2 2 2 2 2" xfId="21879" xr:uid="{00000000-0005-0000-0000-0000BA490000}"/>
    <cellStyle name="Input 20 2 2 2 2 2 2 2" xfId="21880" xr:uid="{00000000-0005-0000-0000-0000BB490000}"/>
    <cellStyle name="Input 20 2 2 2 2 2 3" xfId="21881" xr:uid="{00000000-0005-0000-0000-0000BC490000}"/>
    <cellStyle name="Input 20 2 2 2 2 3" xfId="21882" xr:uid="{00000000-0005-0000-0000-0000BD490000}"/>
    <cellStyle name="Input 20 2 2 2 2 3 2" xfId="21883" xr:uid="{00000000-0005-0000-0000-0000BE490000}"/>
    <cellStyle name="Input 20 2 2 2 2 4" xfId="21884" xr:uid="{00000000-0005-0000-0000-0000BF490000}"/>
    <cellStyle name="Input 20 2 2 2 2 4 2" xfId="21885" xr:uid="{00000000-0005-0000-0000-0000C0490000}"/>
    <cellStyle name="Input 20 2 2 2 2 5" xfId="21886" xr:uid="{00000000-0005-0000-0000-0000C1490000}"/>
    <cellStyle name="Input 20 2 2 2 3" xfId="21887" xr:uid="{00000000-0005-0000-0000-0000C2490000}"/>
    <cellStyle name="Input 20 2 2 2 3 2" xfId="21888" xr:uid="{00000000-0005-0000-0000-0000C3490000}"/>
    <cellStyle name="Input 20 2 2 2 3 2 2" xfId="21889" xr:uid="{00000000-0005-0000-0000-0000C4490000}"/>
    <cellStyle name="Input 20 2 2 2 3 3" xfId="21890" xr:uid="{00000000-0005-0000-0000-0000C5490000}"/>
    <cellStyle name="Input 20 2 2 2 4" xfId="21891" xr:uid="{00000000-0005-0000-0000-0000C6490000}"/>
    <cellStyle name="Input 20 2 2 2 4 2" xfId="21892" xr:uid="{00000000-0005-0000-0000-0000C7490000}"/>
    <cellStyle name="Input 20 2 2 2 5" xfId="21893" xr:uid="{00000000-0005-0000-0000-0000C8490000}"/>
    <cellStyle name="Input 20 2 2 2 5 2" xfId="21894" xr:uid="{00000000-0005-0000-0000-0000C9490000}"/>
    <cellStyle name="Input 20 2 2 2 6" xfId="21895" xr:uid="{00000000-0005-0000-0000-0000CA490000}"/>
    <cellStyle name="Input 20 2 2 3" xfId="21896" xr:uid="{00000000-0005-0000-0000-0000CB490000}"/>
    <cellStyle name="Input 20 2 2 3 2" xfId="21897" xr:uid="{00000000-0005-0000-0000-0000CC490000}"/>
    <cellStyle name="Input 20 2 2 3 2 2" xfId="21898" xr:uid="{00000000-0005-0000-0000-0000CD490000}"/>
    <cellStyle name="Input 20 2 2 3 2 2 2" xfId="21899" xr:uid="{00000000-0005-0000-0000-0000CE490000}"/>
    <cellStyle name="Input 20 2 2 3 2 2 2 2" xfId="21900" xr:uid="{00000000-0005-0000-0000-0000CF490000}"/>
    <cellStyle name="Input 20 2 2 3 2 2 3" xfId="21901" xr:uid="{00000000-0005-0000-0000-0000D0490000}"/>
    <cellStyle name="Input 20 2 2 3 2 3" xfId="21902" xr:uid="{00000000-0005-0000-0000-0000D1490000}"/>
    <cellStyle name="Input 20 2 2 3 2 3 2" xfId="21903" xr:uid="{00000000-0005-0000-0000-0000D2490000}"/>
    <cellStyle name="Input 20 2 2 3 2 4" xfId="21904" xr:uid="{00000000-0005-0000-0000-0000D3490000}"/>
    <cellStyle name="Input 20 2 2 3 2 4 2" xfId="21905" xr:uid="{00000000-0005-0000-0000-0000D4490000}"/>
    <cellStyle name="Input 20 2 2 3 2 5" xfId="21906" xr:uid="{00000000-0005-0000-0000-0000D5490000}"/>
    <cellStyle name="Input 20 2 2 3 3" xfId="21907" xr:uid="{00000000-0005-0000-0000-0000D6490000}"/>
    <cellStyle name="Input 20 2 2 3 3 2" xfId="21908" xr:uid="{00000000-0005-0000-0000-0000D7490000}"/>
    <cellStyle name="Input 20 2 2 3 3 2 2" xfId="21909" xr:uid="{00000000-0005-0000-0000-0000D8490000}"/>
    <cellStyle name="Input 20 2 2 3 3 3" xfId="21910" xr:uid="{00000000-0005-0000-0000-0000D9490000}"/>
    <cellStyle name="Input 20 2 2 3 4" xfId="21911" xr:uid="{00000000-0005-0000-0000-0000DA490000}"/>
    <cellStyle name="Input 20 2 2 3 4 2" xfId="21912" xr:uid="{00000000-0005-0000-0000-0000DB490000}"/>
    <cellStyle name="Input 20 2 2 3 5" xfId="21913" xr:uid="{00000000-0005-0000-0000-0000DC490000}"/>
    <cellStyle name="Input 20 2 2 3 5 2" xfId="21914" xr:uid="{00000000-0005-0000-0000-0000DD490000}"/>
    <cellStyle name="Input 20 2 2 3 6" xfId="21915" xr:uid="{00000000-0005-0000-0000-0000DE490000}"/>
    <cellStyle name="Input 20 2 2 4" xfId="21916" xr:uid="{00000000-0005-0000-0000-0000DF490000}"/>
    <cellStyle name="Input 20 2 2 4 2" xfId="21917" xr:uid="{00000000-0005-0000-0000-0000E0490000}"/>
    <cellStyle name="Input 20 2 2 4 2 2" xfId="21918" xr:uid="{00000000-0005-0000-0000-0000E1490000}"/>
    <cellStyle name="Input 20 2 2 4 2 2 2" xfId="21919" xr:uid="{00000000-0005-0000-0000-0000E2490000}"/>
    <cellStyle name="Input 20 2 2 4 2 3" xfId="21920" xr:uid="{00000000-0005-0000-0000-0000E3490000}"/>
    <cellStyle name="Input 20 2 2 4 3" xfId="21921" xr:uid="{00000000-0005-0000-0000-0000E4490000}"/>
    <cellStyle name="Input 20 2 2 4 3 2" xfId="21922" xr:uid="{00000000-0005-0000-0000-0000E5490000}"/>
    <cellStyle name="Input 20 2 2 4 4" xfId="21923" xr:uid="{00000000-0005-0000-0000-0000E6490000}"/>
    <cellStyle name="Input 20 2 2 4 4 2" xfId="21924" xr:uid="{00000000-0005-0000-0000-0000E7490000}"/>
    <cellStyle name="Input 20 2 2 4 5" xfId="21925" xr:uid="{00000000-0005-0000-0000-0000E8490000}"/>
    <cellStyle name="Input 20 2 2 5" xfId="21926" xr:uid="{00000000-0005-0000-0000-0000E9490000}"/>
    <cellStyle name="Input 20 2 2 5 2" xfId="21927" xr:uid="{00000000-0005-0000-0000-0000EA490000}"/>
    <cellStyle name="Input 20 2 2 5 2 2" xfId="21928" xr:uid="{00000000-0005-0000-0000-0000EB490000}"/>
    <cellStyle name="Input 20 2 2 5 2 2 2" xfId="21929" xr:uid="{00000000-0005-0000-0000-0000EC490000}"/>
    <cellStyle name="Input 20 2 2 5 2 3" xfId="21930" xr:uid="{00000000-0005-0000-0000-0000ED490000}"/>
    <cellStyle name="Input 20 2 2 5 3" xfId="21931" xr:uid="{00000000-0005-0000-0000-0000EE490000}"/>
    <cellStyle name="Input 20 2 2 5 3 2" xfId="21932" xr:uid="{00000000-0005-0000-0000-0000EF490000}"/>
    <cellStyle name="Input 20 2 2 5 4" xfId="21933" xr:uid="{00000000-0005-0000-0000-0000F0490000}"/>
    <cellStyle name="Input 20 2 2 5 4 2" xfId="21934" xr:uid="{00000000-0005-0000-0000-0000F1490000}"/>
    <cellStyle name="Input 20 2 2 5 5" xfId="21935" xr:uid="{00000000-0005-0000-0000-0000F2490000}"/>
    <cellStyle name="Input 20 2 2 6" xfId="21936" xr:uid="{00000000-0005-0000-0000-0000F3490000}"/>
    <cellStyle name="Input 20 2 2 6 2" xfId="21937" xr:uid="{00000000-0005-0000-0000-0000F4490000}"/>
    <cellStyle name="Input 20 2 2 6 2 2" xfId="21938" xr:uid="{00000000-0005-0000-0000-0000F5490000}"/>
    <cellStyle name="Input 20 2 2 6 3" xfId="21939" xr:uid="{00000000-0005-0000-0000-0000F6490000}"/>
    <cellStyle name="Input 20 2 2 7" xfId="21940" xr:uid="{00000000-0005-0000-0000-0000F7490000}"/>
    <cellStyle name="Input 20 2 2 7 2" xfId="21941" xr:uid="{00000000-0005-0000-0000-0000F8490000}"/>
    <cellStyle name="Input 20 2 2 8" xfId="21942" xr:uid="{00000000-0005-0000-0000-0000F9490000}"/>
    <cellStyle name="Input 20 2 2 8 2" xfId="21943" xr:uid="{00000000-0005-0000-0000-0000FA490000}"/>
    <cellStyle name="Input 20 2 2 9" xfId="21944" xr:uid="{00000000-0005-0000-0000-0000FB490000}"/>
    <cellStyle name="Input 20 2 3" xfId="21945" xr:uid="{00000000-0005-0000-0000-0000FC490000}"/>
    <cellStyle name="Input 20 2 3 2" xfId="21946" xr:uid="{00000000-0005-0000-0000-0000FD490000}"/>
    <cellStyle name="Input 20 2 4" xfId="21947" xr:uid="{00000000-0005-0000-0000-0000FE490000}"/>
    <cellStyle name="Input 20 2 4 2" xfId="21948" xr:uid="{00000000-0005-0000-0000-0000FF490000}"/>
    <cellStyle name="Input 20 2 5" xfId="21949" xr:uid="{00000000-0005-0000-0000-0000004A0000}"/>
    <cellStyle name="Input 20 2 5 2" xfId="21950" xr:uid="{00000000-0005-0000-0000-0000014A0000}"/>
    <cellStyle name="Input 20 2 6" xfId="21951" xr:uid="{00000000-0005-0000-0000-0000024A0000}"/>
    <cellStyle name="Input 20 2 6 2" xfId="21952" xr:uid="{00000000-0005-0000-0000-0000034A0000}"/>
    <cellStyle name="Input 20 2 7" xfId="21953" xr:uid="{00000000-0005-0000-0000-0000044A0000}"/>
    <cellStyle name="Input 20 3" xfId="21954" xr:uid="{00000000-0005-0000-0000-0000054A0000}"/>
    <cellStyle name="Input 20 3 2" xfId="21955" xr:uid="{00000000-0005-0000-0000-0000064A0000}"/>
    <cellStyle name="Input 20 3 2 2" xfId="21956" xr:uid="{00000000-0005-0000-0000-0000074A0000}"/>
    <cellStyle name="Input 20 3 2 2 2" xfId="21957" xr:uid="{00000000-0005-0000-0000-0000084A0000}"/>
    <cellStyle name="Input 20 3 2 2 2 2" xfId="21958" xr:uid="{00000000-0005-0000-0000-0000094A0000}"/>
    <cellStyle name="Input 20 3 2 2 2 2 2" xfId="21959" xr:uid="{00000000-0005-0000-0000-00000A4A0000}"/>
    <cellStyle name="Input 20 3 2 2 2 3" xfId="21960" xr:uid="{00000000-0005-0000-0000-00000B4A0000}"/>
    <cellStyle name="Input 20 3 2 2 3" xfId="21961" xr:uid="{00000000-0005-0000-0000-00000C4A0000}"/>
    <cellStyle name="Input 20 3 2 2 3 2" xfId="21962" xr:uid="{00000000-0005-0000-0000-00000D4A0000}"/>
    <cellStyle name="Input 20 3 2 2 4" xfId="21963" xr:uid="{00000000-0005-0000-0000-00000E4A0000}"/>
    <cellStyle name="Input 20 3 2 2 4 2" xfId="21964" xr:uid="{00000000-0005-0000-0000-00000F4A0000}"/>
    <cellStyle name="Input 20 3 2 2 5" xfId="21965" xr:uid="{00000000-0005-0000-0000-0000104A0000}"/>
    <cellStyle name="Input 20 3 2 3" xfId="21966" xr:uid="{00000000-0005-0000-0000-0000114A0000}"/>
    <cellStyle name="Input 20 3 2 3 2" xfId="21967" xr:uid="{00000000-0005-0000-0000-0000124A0000}"/>
    <cellStyle name="Input 20 3 2 3 2 2" xfId="21968" xr:uid="{00000000-0005-0000-0000-0000134A0000}"/>
    <cellStyle name="Input 20 3 2 3 3" xfId="21969" xr:uid="{00000000-0005-0000-0000-0000144A0000}"/>
    <cellStyle name="Input 20 3 2 4" xfId="21970" xr:uid="{00000000-0005-0000-0000-0000154A0000}"/>
    <cellStyle name="Input 20 3 2 4 2" xfId="21971" xr:uid="{00000000-0005-0000-0000-0000164A0000}"/>
    <cellStyle name="Input 20 3 2 5" xfId="21972" xr:uid="{00000000-0005-0000-0000-0000174A0000}"/>
    <cellStyle name="Input 20 3 2 5 2" xfId="21973" xr:uid="{00000000-0005-0000-0000-0000184A0000}"/>
    <cellStyle name="Input 20 3 2 6" xfId="21974" xr:uid="{00000000-0005-0000-0000-0000194A0000}"/>
    <cellStyle name="Input 20 3 3" xfId="21975" xr:uid="{00000000-0005-0000-0000-00001A4A0000}"/>
    <cellStyle name="Input 20 3 3 2" xfId="21976" xr:uid="{00000000-0005-0000-0000-00001B4A0000}"/>
    <cellStyle name="Input 20 3 3 2 2" xfId="21977" xr:uid="{00000000-0005-0000-0000-00001C4A0000}"/>
    <cellStyle name="Input 20 3 3 2 2 2" xfId="21978" xr:uid="{00000000-0005-0000-0000-00001D4A0000}"/>
    <cellStyle name="Input 20 3 3 2 2 2 2" xfId="21979" xr:uid="{00000000-0005-0000-0000-00001E4A0000}"/>
    <cellStyle name="Input 20 3 3 2 2 3" xfId="21980" xr:uid="{00000000-0005-0000-0000-00001F4A0000}"/>
    <cellStyle name="Input 20 3 3 2 3" xfId="21981" xr:uid="{00000000-0005-0000-0000-0000204A0000}"/>
    <cellStyle name="Input 20 3 3 2 3 2" xfId="21982" xr:uid="{00000000-0005-0000-0000-0000214A0000}"/>
    <cellStyle name="Input 20 3 3 2 4" xfId="21983" xr:uid="{00000000-0005-0000-0000-0000224A0000}"/>
    <cellStyle name="Input 20 3 3 2 4 2" xfId="21984" xr:uid="{00000000-0005-0000-0000-0000234A0000}"/>
    <cellStyle name="Input 20 3 3 2 5" xfId="21985" xr:uid="{00000000-0005-0000-0000-0000244A0000}"/>
    <cellStyle name="Input 20 3 3 3" xfId="21986" xr:uid="{00000000-0005-0000-0000-0000254A0000}"/>
    <cellStyle name="Input 20 3 3 3 2" xfId="21987" xr:uid="{00000000-0005-0000-0000-0000264A0000}"/>
    <cellStyle name="Input 20 3 3 3 2 2" xfId="21988" xr:uid="{00000000-0005-0000-0000-0000274A0000}"/>
    <cellStyle name="Input 20 3 3 3 3" xfId="21989" xr:uid="{00000000-0005-0000-0000-0000284A0000}"/>
    <cellStyle name="Input 20 3 3 4" xfId="21990" xr:uid="{00000000-0005-0000-0000-0000294A0000}"/>
    <cellStyle name="Input 20 3 3 4 2" xfId="21991" xr:uid="{00000000-0005-0000-0000-00002A4A0000}"/>
    <cellStyle name="Input 20 3 3 5" xfId="21992" xr:uid="{00000000-0005-0000-0000-00002B4A0000}"/>
    <cellStyle name="Input 20 3 3 5 2" xfId="21993" xr:uid="{00000000-0005-0000-0000-00002C4A0000}"/>
    <cellStyle name="Input 20 3 3 6" xfId="21994" xr:uid="{00000000-0005-0000-0000-00002D4A0000}"/>
    <cellStyle name="Input 20 3 4" xfId="21995" xr:uid="{00000000-0005-0000-0000-00002E4A0000}"/>
    <cellStyle name="Input 20 3 4 2" xfId="21996" xr:uid="{00000000-0005-0000-0000-00002F4A0000}"/>
    <cellStyle name="Input 20 3 4 2 2" xfId="21997" xr:uid="{00000000-0005-0000-0000-0000304A0000}"/>
    <cellStyle name="Input 20 3 4 2 2 2" xfId="21998" xr:uid="{00000000-0005-0000-0000-0000314A0000}"/>
    <cellStyle name="Input 20 3 4 2 3" xfId="21999" xr:uid="{00000000-0005-0000-0000-0000324A0000}"/>
    <cellStyle name="Input 20 3 4 3" xfId="22000" xr:uid="{00000000-0005-0000-0000-0000334A0000}"/>
    <cellStyle name="Input 20 3 4 3 2" xfId="22001" xr:uid="{00000000-0005-0000-0000-0000344A0000}"/>
    <cellStyle name="Input 20 3 4 4" xfId="22002" xr:uid="{00000000-0005-0000-0000-0000354A0000}"/>
    <cellStyle name="Input 20 3 4 4 2" xfId="22003" xr:uid="{00000000-0005-0000-0000-0000364A0000}"/>
    <cellStyle name="Input 20 3 4 5" xfId="22004" xr:uid="{00000000-0005-0000-0000-0000374A0000}"/>
    <cellStyle name="Input 20 3 5" xfId="22005" xr:uid="{00000000-0005-0000-0000-0000384A0000}"/>
    <cellStyle name="Input 20 3 5 2" xfId="22006" xr:uid="{00000000-0005-0000-0000-0000394A0000}"/>
    <cellStyle name="Input 20 3 5 2 2" xfId="22007" xr:uid="{00000000-0005-0000-0000-00003A4A0000}"/>
    <cellStyle name="Input 20 3 5 2 2 2" xfId="22008" xr:uid="{00000000-0005-0000-0000-00003B4A0000}"/>
    <cellStyle name="Input 20 3 5 2 3" xfId="22009" xr:uid="{00000000-0005-0000-0000-00003C4A0000}"/>
    <cellStyle name="Input 20 3 5 3" xfId="22010" xr:uid="{00000000-0005-0000-0000-00003D4A0000}"/>
    <cellStyle name="Input 20 3 5 3 2" xfId="22011" xr:uid="{00000000-0005-0000-0000-00003E4A0000}"/>
    <cellStyle name="Input 20 3 5 4" xfId="22012" xr:uid="{00000000-0005-0000-0000-00003F4A0000}"/>
    <cellStyle name="Input 20 3 5 4 2" xfId="22013" xr:uid="{00000000-0005-0000-0000-0000404A0000}"/>
    <cellStyle name="Input 20 3 5 5" xfId="22014" xr:uid="{00000000-0005-0000-0000-0000414A0000}"/>
    <cellStyle name="Input 20 3 6" xfId="22015" xr:uid="{00000000-0005-0000-0000-0000424A0000}"/>
    <cellStyle name="Input 20 3 6 2" xfId="22016" xr:uid="{00000000-0005-0000-0000-0000434A0000}"/>
    <cellStyle name="Input 20 3 6 2 2" xfId="22017" xr:uid="{00000000-0005-0000-0000-0000444A0000}"/>
    <cellStyle name="Input 20 3 6 3" xfId="22018" xr:uid="{00000000-0005-0000-0000-0000454A0000}"/>
    <cellStyle name="Input 20 3 7" xfId="22019" xr:uid="{00000000-0005-0000-0000-0000464A0000}"/>
    <cellStyle name="Input 20 3 7 2" xfId="22020" xr:uid="{00000000-0005-0000-0000-0000474A0000}"/>
    <cellStyle name="Input 20 3 8" xfId="22021" xr:uid="{00000000-0005-0000-0000-0000484A0000}"/>
    <cellStyle name="Input 20 3 8 2" xfId="22022" xr:uid="{00000000-0005-0000-0000-0000494A0000}"/>
    <cellStyle name="Input 20 3 9" xfId="22023" xr:uid="{00000000-0005-0000-0000-00004A4A0000}"/>
    <cellStyle name="Input 20 4" xfId="22024" xr:uid="{00000000-0005-0000-0000-00004B4A0000}"/>
    <cellStyle name="Input 20 4 2" xfId="22025" xr:uid="{00000000-0005-0000-0000-00004C4A0000}"/>
    <cellStyle name="Input 20 5" xfId="22026" xr:uid="{00000000-0005-0000-0000-00004D4A0000}"/>
    <cellStyle name="Input 20 5 2" xfId="22027" xr:uid="{00000000-0005-0000-0000-00004E4A0000}"/>
    <cellStyle name="Input 20 6" xfId="22028" xr:uid="{00000000-0005-0000-0000-00004F4A0000}"/>
    <cellStyle name="Input 20 6 2" xfId="22029" xr:uid="{00000000-0005-0000-0000-0000504A0000}"/>
    <cellStyle name="Input 20 7" xfId="22030" xr:uid="{00000000-0005-0000-0000-0000514A0000}"/>
    <cellStyle name="Input 20 7 2" xfId="22031" xr:uid="{00000000-0005-0000-0000-0000524A0000}"/>
    <cellStyle name="Input 20 8" xfId="22032" xr:uid="{00000000-0005-0000-0000-0000534A0000}"/>
    <cellStyle name="Input 21" xfId="22033" xr:uid="{00000000-0005-0000-0000-0000544A0000}"/>
    <cellStyle name="Input 21 2" xfId="22034" xr:uid="{00000000-0005-0000-0000-0000554A0000}"/>
    <cellStyle name="Input 21 2 2" xfId="22035" xr:uid="{00000000-0005-0000-0000-0000564A0000}"/>
    <cellStyle name="Input 21 2 2 2" xfId="22036" xr:uid="{00000000-0005-0000-0000-0000574A0000}"/>
    <cellStyle name="Input 21 2 2 2 2" xfId="22037" xr:uid="{00000000-0005-0000-0000-0000584A0000}"/>
    <cellStyle name="Input 21 2 2 2 2 2" xfId="22038" xr:uid="{00000000-0005-0000-0000-0000594A0000}"/>
    <cellStyle name="Input 21 2 2 2 2 2 2" xfId="22039" xr:uid="{00000000-0005-0000-0000-00005A4A0000}"/>
    <cellStyle name="Input 21 2 2 2 2 2 2 2" xfId="22040" xr:uid="{00000000-0005-0000-0000-00005B4A0000}"/>
    <cellStyle name="Input 21 2 2 2 2 2 3" xfId="22041" xr:uid="{00000000-0005-0000-0000-00005C4A0000}"/>
    <cellStyle name="Input 21 2 2 2 2 3" xfId="22042" xr:uid="{00000000-0005-0000-0000-00005D4A0000}"/>
    <cellStyle name="Input 21 2 2 2 2 3 2" xfId="22043" xr:uid="{00000000-0005-0000-0000-00005E4A0000}"/>
    <cellStyle name="Input 21 2 2 2 2 4" xfId="22044" xr:uid="{00000000-0005-0000-0000-00005F4A0000}"/>
    <cellStyle name="Input 21 2 2 2 2 4 2" xfId="22045" xr:uid="{00000000-0005-0000-0000-0000604A0000}"/>
    <cellStyle name="Input 21 2 2 2 2 5" xfId="22046" xr:uid="{00000000-0005-0000-0000-0000614A0000}"/>
    <cellStyle name="Input 21 2 2 2 3" xfId="22047" xr:uid="{00000000-0005-0000-0000-0000624A0000}"/>
    <cellStyle name="Input 21 2 2 2 3 2" xfId="22048" xr:uid="{00000000-0005-0000-0000-0000634A0000}"/>
    <cellStyle name="Input 21 2 2 2 3 2 2" xfId="22049" xr:uid="{00000000-0005-0000-0000-0000644A0000}"/>
    <cellStyle name="Input 21 2 2 2 3 3" xfId="22050" xr:uid="{00000000-0005-0000-0000-0000654A0000}"/>
    <cellStyle name="Input 21 2 2 2 4" xfId="22051" xr:uid="{00000000-0005-0000-0000-0000664A0000}"/>
    <cellStyle name="Input 21 2 2 2 4 2" xfId="22052" xr:uid="{00000000-0005-0000-0000-0000674A0000}"/>
    <cellStyle name="Input 21 2 2 2 5" xfId="22053" xr:uid="{00000000-0005-0000-0000-0000684A0000}"/>
    <cellStyle name="Input 21 2 2 2 5 2" xfId="22054" xr:uid="{00000000-0005-0000-0000-0000694A0000}"/>
    <cellStyle name="Input 21 2 2 2 6" xfId="22055" xr:uid="{00000000-0005-0000-0000-00006A4A0000}"/>
    <cellStyle name="Input 21 2 2 3" xfId="22056" xr:uid="{00000000-0005-0000-0000-00006B4A0000}"/>
    <cellStyle name="Input 21 2 2 3 2" xfId="22057" xr:uid="{00000000-0005-0000-0000-00006C4A0000}"/>
    <cellStyle name="Input 21 2 2 3 2 2" xfId="22058" xr:uid="{00000000-0005-0000-0000-00006D4A0000}"/>
    <cellStyle name="Input 21 2 2 3 2 2 2" xfId="22059" xr:uid="{00000000-0005-0000-0000-00006E4A0000}"/>
    <cellStyle name="Input 21 2 2 3 2 2 2 2" xfId="22060" xr:uid="{00000000-0005-0000-0000-00006F4A0000}"/>
    <cellStyle name="Input 21 2 2 3 2 2 3" xfId="22061" xr:uid="{00000000-0005-0000-0000-0000704A0000}"/>
    <cellStyle name="Input 21 2 2 3 2 3" xfId="22062" xr:uid="{00000000-0005-0000-0000-0000714A0000}"/>
    <cellStyle name="Input 21 2 2 3 2 3 2" xfId="22063" xr:uid="{00000000-0005-0000-0000-0000724A0000}"/>
    <cellStyle name="Input 21 2 2 3 2 4" xfId="22064" xr:uid="{00000000-0005-0000-0000-0000734A0000}"/>
    <cellStyle name="Input 21 2 2 3 2 4 2" xfId="22065" xr:uid="{00000000-0005-0000-0000-0000744A0000}"/>
    <cellStyle name="Input 21 2 2 3 2 5" xfId="22066" xr:uid="{00000000-0005-0000-0000-0000754A0000}"/>
    <cellStyle name="Input 21 2 2 3 3" xfId="22067" xr:uid="{00000000-0005-0000-0000-0000764A0000}"/>
    <cellStyle name="Input 21 2 2 3 3 2" xfId="22068" xr:uid="{00000000-0005-0000-0000-0000774A0000}"/>
    <cellStyle name="Input 21 2 2 3 3 2 2" xfId="22069" xr:uid="{00000000-0005-0000-0000-0000784A0000}"/>
    <cellStyle name="Input 21 2 2 3 3 3" xfId="22070" xr:uid="{00000000-0005-0000-0000-0000794A0000}"/>
    <cellStyle name="Input 21 2 2 3 4" xfId="22071" xr:uid="{00000000-0005-0000-0000-00007A4A0000}"/>
    <cellStyle name="Input 21 2 2 3 4 2" xfId="22072" xr:uid="{00000000-0005-0000-0000-00007B4A0000}"/>
    <cellStyle name="Input 21 2 2 3 5" xfId="22073" xr:uid="{00000000-0005-0000-0000-00007C4A0000}"/>
    <cellStyle name="Input 21 2 2 3 5 2" xfId="22074" xr:uid="{00000000-0005-0000-0000-00007D4A0000}"/>
    <cellStyle name="Input 21 2 2 3 6" xfId="22075" xr:uid="{00000000-0005-0000-0000-00007E4A0000}"/>
    <cellStyle name="Input 21 2 2 4" xfId="22076" xr:uid="{00000000-0005-0000-0000-00007F4A0000}"/>
    <cellStyle name="Input 21 2 2 4 2" xfId="22077" xr:uid="{00000000-0005-0000-0000-0000804A0000}"/>
    <cellStyle name="Input 21 2 2 4 2 2" xfId="22078" xr:uid="{00000000-0005-0000-0000-0000814A0000}"/>
    <cellStyle name="Input 21 2 2 4 2 2 2" xfId="22079" xr:uid="{00000000-0005-0000-0000-0000824A0000}"/>
    <cellStyle name="Input 21 2 2 4 2 3" xfId="22080" xr:uid="{00000000-0005-0000-0000-0000834A0000}"/>
    <cellStyle name="Input 21 2 2 4 3" xfId="22081" xr:uid="{00000000-0005-0000-0000-0000844A0000}"/>
    <cellStyle name="Input 21 2 2 4 3 2" xfId="22082" xr:uid="{00000000-0005-0000-0000-0000854A0000}"/>
    <cellStyle name="Input 21 2 2 4 4" xfId="22083" xr:uid="{00000000-0005-0000-0000-0000864A0000}"/>
    <cellStyle name="Input 21 2 2 4 4 2" xfId="22084" xr:uid="{00000000-0005-0000-0000-0000874A0000}"/>
    <cellStyle name="Input 21 2 2 4 5" xfId="22085" xr:uid="{00000000-0005-0000-0000-0000884A0000}"/>
    <cellStyle name="Input 21 2 2 5" xfId="22086" xr:uid="{00000000-0005-0000-0000-0000894A0000}"/>
    <cellStyle name="Input 21 2 2 5 2" xfId="22087" xr:uid="{00000000-0005-0000-0000-00008A4A0000}"/>
    <cellStyle name="Input 21 2 2 5 2 2" xfId="22088" xr:uid="{00000000-0005-0000-0000-00008B4A0000}"/>
    <cellStyle name="Input 21 2 2 5 2 2 2" xfId="22089" xr:uid="{00000000-0005-0000-0000-00008C4A0000}"/>
    <cellStyle name="Input 21 2 2 5 2 3" xfId="22090" xr:uid="{00000000-0005-0000-0000-00008D4A0000}"/>
    <cellStyle name="Input 21 2 2 5 3" xfId="22091" xr:uid="{00000000-0005-0000-0000-00008E4A0000}"/>
    <cellStyle name="Input 21 2 2 5 3 2" xfId="22092" xr:uid="{00000000-0005-0000-0000-00008F4A0000}"/>
    <cellStyle name="Input 21 2 2 5 4" xfId="22093" xr:uid="{00000000-0005-0000-0000-0000904A0000}"/>
    <cellStyle name="Input 21 2 2 5 4 2" xfId="22094" xr:uid="{00000000-0005-0000-0000-0000914A0000}"/>
    <cellStyle name="Input 21 2 2 5 5" xfId="22095" xr:uid="{00000000-0005-0000-0000-0000924A0000}"/>
    <cellStyle name="Input 21 2 2 6" xfId="22096" xr:uid="{00000000-0005-0000-0000-0000934A0000}"/>
    <cellStyle name="Input 21 2 2 6 2" xfId="22097" xr:uid="{00000000-0005-0000-0000-0000944A0000}"/>
    <cellStyle name="Input 21 2 2 6 2 2" xfId="22098" xr:uid="{00000000-0005-0000-0000-0000954A0000}"/>
    <cellStyle name="Input 21 2 2 6 3" xfId="22099" xr:uid="{00000000-0005-0000-0000-0000964A0000}"/>
    <cellStyle name="Input 21 2 2 7" xfId="22100" xr:uid="{00000000-0005-0000-0000-0000974A0000}"/>
    <cellStyle name="Input 21 2 2 7 2" xfId="22101" xr:uid="{00000000-0005-0000-0000-0000984A0000}"/>
    <cellStyle name="Input 21 2 2 8" xfId="22102" xr:uid="{00000000-0005-0000-0000-0000994A0000}"/>
    <cellStyle name="Input 21 2 2 8 2" xfId="22103" xr:uid="{00000000-0005-0000-0000-00009A4A0000}"/>
    <cellStyle name="Input 21 2 2 9" xfId="22104" xr:uid="{00000000-0005-0000-0000-00009B4A0000}"/>
    <cellStyle name="Input 21 2 3" xfId="22105" xr:uid="{00000000-0005-0000-0000-00009C4A0000}"/>
    <cellStyle name="Input 21 2 3 2" xfId="22106" xr:uid="{00000000-0005-0000-0000-00009D4A0000}"/>
    <cellStyle name="Input 21 2 4" xfId="22107" xr:uid="{00000000-0005-0000-0000-00009E4A0000}"/>
    <cellStyle name="Input 21 2 4 2" xfId="22108" xr:uid="{00000000-0005-0000-0000-00009F4A0000}"/>
    <cellStyle name="Input 21 2 5" xfId="22109" xr:uid="{00000000-0005-0000-0000-0000A04A0000}"/>
    <cellStyle name="Input 21 2 5 2" xfId="22110" xr:uid="{00000000-0005-0000-0000-0000A14A0000}"/>
    <cellStyle name="Input 21 2 6" xfId="22111" xr:uid="{00000000-0005-0000-0000-0000A24A0000}"/>
    <cellStyle name="Input 21 2 6 2" xfId="22112" xr:uid="{00000000-0005-0000-0000-0000A34A0000}"/>
    <cellStyle name="Input 21 2 7" xfId="22113" xr:uid="{00000000-0005-0000-0000-0000A44A0000}"/>
    <cellStyle name="Input 21 3" xfId="22114" xr:uid="{00000000-0005-0000-0000-0000A54A0000}"/>
    <cellStyle name="Input 21 3 2" xfId="22115" xr:uid="{00000000-0005-0000-0000-0000A64A0000}"/>
    <cellStyle name="Input 21 3 2 2" xfId="22116" xr:uid="{00000000-0005-0000-0000-0000A74A0000}"/>
    <cellStyle name="Input 21 3 2 2 2" xfId="22117" xr:uid="{00000000-0005-0000-0000-0000A84A0000}"/>
    <cellStyle name="Input 21 3 2 2 2 2" xfId="22118" xr:uid="{00000000-0005-0000-0000-0000A94A0000}"/>
    <cellStyle name="Input 21 3 2 2 2 2 2" xfId="22119" xr:uid="{00000000-0005-0000-0000-0000AA4A0000}"/>
    <cellStyle name="Input 21 3 2 2 2 3" xfId="22120" xr:uid="{00000000-0005-0000-0000-0000AB4A0000}"/>
    <cellStyle name="Input 21 3 2 2 3" xfId="22121" xr:uid="{00000000-0005-0000-0000-0000AC4A0000}"/>
    <cellStyle name="Input 21 3 2 2 3 2" xfId="22122" xr:uid="{00000000-0005-0000-0000-0000AD4A0000}"/>
    <cellStyle name="Input 21 3 2 2 4" xfId="22123" xr:uid="{00000000-0005-0000-0000-0000AE4A0000}"/>
    <cellStyle name="Input 21 3 2 2 4 2" xfId="22124" xr:uid="{00000000-0005-0000-0000-0000AF4A0000}"/>
    <cellStyle name="Input 21 3 2 2 5" xfId="22125" xr:uid="{00000000-0005-0000-0000-0000B04A0000}"/>
    <cellStyle name="Input 21 3 2 3" xfId="22126" xr:uid="{00000000-0005-0000-0000-0000B14A0000}"/>
    <cellStyle name="Input 21 3 2 3 2" xfId="22127" xr:uid="{00000000-0005-0000-0000-0000B24A0000}"/>
    <cellStyle name="Input 21 3 2 3 2 2" xfId="22128" xr:uid="{00000000-0005-0000-0000-0000B34A0000}"/>
    <cellStyle name="Input 21 3 2 3 3" xfId="22129" xr:uid="{00000000-0005-0000-0000-0000B44A0000}"/>
    <cellStyle name="Input 21 3 2 4" xfId="22130" xr:uid="{00000000-0005-0000-0000-0000B54A0000}"/>
    <cellStyle name="Input 21 3 2 4 2" xfId="22131" xr:uid="{00000000-0005-0000-0000-0000B64A0000}"/>
    <cellStyle name="Input 21 3 2 5" xfId="22132" xr:uid="{00000000-0005-0000-0000-0000B74A0000}"/>
    <cellStyle name="Input 21 3 2 5 2" xfId="22133" xr:uid="{00000000-0005-0000-0000-0000B84A0000}"/>
    <cellStyle name="Input 21 3 2 6" xfId="22134" xr:uid="{00000000-0005-0000-0000-0000B94A0000}"/>
    <cellStyle name="Input 21 3 3" xfId="22135" xr:uid="{00000000-0005-0000-0000-0000BA4A0000}"/>
    <cellStyle name="Input 21 3 3 2" xfId="22136" xr:uid="{00000000-0005-0000-0000-0000BB4A0000}"/>
    <cellStyle name="Input 21 3 3 2 2" xfId="22137" xr:uid="{00000000-0005-0000-0000-0000BC4A0000}"/>
    <cellStyle name="Input 21 3 3 2 2 2" xfId="22138" xr:uid="{00000000-0005-0000-0000-0000BD4A0000}"/>
    <cellStyle name="Input 21 3 3 2 2 2 2" xfId="22139" xr:uid="{00000000-0005-0000-0000-0000BE4A0000}"/>
    <cellStyle name="Input 21 3 3 2 2 3" xfId="22140" xr:uid="{00000000-0005-0000-0000-0000BF4A0000}"/>
    <cellStyle name="Input 21 3 3 2 3" xfId="22141" xr:uid="{00000000-0005-0000-0000-0000C04A0000}"/>
    <cellStyle name="Input 21 3 3 2 3 2" xfId="22142" xr:uid="{00000000-0005-0000-0000-0000C14A0000}"/>
    <cellStyle name="Input 21 3 3 2 4" xfId="22143" xr:uid="{00000000-0005-0000-0000-0000C24A0000}"/>
    <cellStyle name="Input 21 3 3 2 4 2" xfId="22144" xr:uid="{00000000-0005-0000-0000-0000C34A0000}"/>
    <cellStyle name="Input 21 3 3 2 5" xfId="22145" xr:uid="{00000000-0005-0000-0000-0000C44A0000}"/>
    <cellStyle name="Input 21 3 3 3" xfId="22146" xr:uid="{00000000-0005-0000-0000-0000C54A0000}"/>
    <cellStyle name="Input 21 3 3 3 2" xfId="22147" xr:uid="{00000000-0005-0000-0000-0000C64A0000}"/>
    <cellStyle name="Input 21 3 3 3 2 2" xfId="22148" xr:uid="{00000000-0005-0000-0000-0000C74A0000}"/>
    <cellStyle name="Input 21 3 3 3 3" xfId="22149" xr:uid="{00000000-0005-0000-0000-0000C84A0000}"/>
    <cellStyle name="Input 21 3 3 4" xfId="22150" xr:uid="{00000000-0005-0000-0000-0000C94A0000}"/>
    <cellStyle name="Input 21 3 3 4 2" xfId="22151" xr:uid="{00000000-0005-0000-0000-0000CA4A0000}"/>
    <cellStyle name="Input 21 3 3 5" xfId="22152" xr:uid="{00000000-0005-0000-0000-0000CB4A0000}"/>
    <cellStyle name="Input 21 3 3 5 2" xfId="22153" xr:uid="{00000000-0005-0000-0000-0000CC4A0000}"/>
    <cellStyle name="Input 21 3 3 6" xfId="22154" xr:uid="{00000000-0005-0000-0000-0000CD4A0000}"/>
    <cellStyle name="Input 21 3 4" xfId="22155" xr:uid="{00000000-0005-0000-0000-0000CE4A0000}"/>
    <cellStyle name="Input 21 3 4 2" xfId="22156" xr:uid="{00000000-0005-0000-0000-0000CF4A0000}"/>
    <cellStyle name="Input 21 3 4 2 2" xfId="22157" xr:uid="{00000000-0005-0000-0000-0000D04A0000}"/>
    <cellStyle name="Input 21 3 4 2 2 2" xfId="22158" xr:uid="{00000000-0005-0000-0000-0000D14A0000}"/>
    <cellStyle name="Input 21 3 4 2 3" xfId="22159" xr:uid="{00000000-0005-0000-0000-0000D24A0000}"/>
    <cellStyle name="Input 21 3 4 3" xfId="22160" xr:uid="{00000000-0005-0000-0000-0000D34A0000}"/>
    <cellStyle name="Input 21 3 4 3 2" xfId="22161" xr:uid="{00000000-0005-0000-0000-0000D44A0000}"/>
    <cellStyle name="Input 21 3 4 4" xfId="22162" xr:uid="{00000000-0005-0000-0000-0000D54A0000}"/>
    <cellStyle name="Input 21 3 4 4 2" xfId="22163" xr:uid="{00000000-0005-0000-0000-0000D64A0000}"/>
    <cellStyle name="Input 21 3 4 5" xfId="22164" xr:uid="{00000000-0005-0000-0000-0000D74A0000}"/>
    <cellStyle name="Input 21 3 5" xfId="22165" xr:uid="{00000000-0005-0000-0000-0000D84A0000}"/>
    <cellStyle name="Input 21 3 5 2" xfId="22166" xr:uid="{00000000-0005-0000-0000-0000D94A0000}"/>
    <cellStyle name="Input 21 3 5 2 2" xfId="22167" xr:uid="{00000000-0005-0000-0000-0000DA4A0000}"/>
    <cellStyle name="Input 21 3 5 2 2 2" xfId="22168" xr:uid="{00000000-0005-0000-0000-0000DB4A0000}"/>
    <cellStyle name="Input 21 3 5 2 3" xfId="22169" xr:uid="{00000000-0005-0000-0000-0000DC4A0000}"/>
    <cellStyle name="Input 21 3 5 3" xfId="22170" xr:uid="{00000000-0005-0000-0000-0000DD4A0000}"/>
    <cellStyle name="Input 21 3 5 3 2" xfId="22171" xr:uid="{00000000-0005-0000-0000-0000DE4A0000}"/>
    <cellStyle name="Input 21 3 5 4" xfId="22172" xr:uid="{00000000-0005-0000-0000-0000DF4A0000}"/>
    <cellStyle name="Input 21 3 5 4 2" xfId="22173" xr:uid="{00000000-0005-0000-0000-0000E04A0000}"/>
    <cellStyle name="Input 21 3 5 5" xfId="22174" xr:uid="{00000000-0005-0000-0000-0000E14A0000}"/>
    <cellStyle name="Input 21 3 6" xfId="22175" xr:uid="{00000000-0005-0000-0000-0000E24A0000}"/>
    <cellStyle name="Input 21 3 6 2" xfId="22176" xr:uid="{00000000-0005-0000-0000-0000E34A0000}"/>
    <cellStyle name="Input 21 3 6 2 2" xfId="22177" xr:uid="{00000000-0005-0000-0000-0000E44A0000}"/>
    <cellStyle name="Input 21 3 6 3" xfId="22178" xr:uid="{00000000-0005-0000-0000-0000E54A0000}"/>
    <cellStyle name="Input 21 3 7" xfId="22179" xr:uid="{00000000-0005-0000-0000-0000E64A0000}"/>
    <cellStyle name="Input 21 3 7 2" xfId="22180" xr:uid="{00000000-0005-0000-0000-0000E74A0000}"/>
    <cellStyle name="Input 21 3 8" xfId="22181" xr:uid="{00000000-0005-0000-0000-0000E84A0000}"/>
    <cellStyle name="Input 21 3 8 2" xfId="22182" xr:uid="{00000000-0005-0000-0000-0000E94A0000}"/>
    <cellStyle name="Input 21 3 9" xfId="22183" xr:uid="{00000000-0005-0000-0000-0000EA4A0000}"/>
    <cellStyle name="Input 21 4" xfId="22184" xr:uid="{00000000-0005-0000-0000-0000EB4A0000}"/>
    <cellStyle name="Input 21 4 2" xfId="22185" xr:uid="{00000000-0005-0000-0000-0000EC4A0000}"/>
    <cellStyle name="Input 21 5" xfId="22186" xr:uid="{00000000-0005-0000-0000-0000ED4A0000}"/>
    <cellStyle name="Input 21 5 2" xfId="22187" xr:uid="{00000000-0005-0000-0000-0000EE4A0000}"/>
    <cellStyle name="Input 21 6" xfId="22188" xr:uid="{00000000-0005-0000-0000-0000EF4A0000}"/>
    <cellStyle name="Input 21 6 2" xfId="22189" xr:uid="{00000000-0005-0000-0000-0000F04A0000}"/>
    <cellStyle name="Input 21 7" xfId="22190" xr:uid="{00000000-0005-0000-0000-0000F14A0000}"/>
    <cellStyle name="Input 21 7 2" xfId="22191" xr:uid="{00000000-0005-0000-0000-0000F24A0000}"/>
    <cellStyle name="Input 21 8" xfId="22192" xr:uid="{00000000-0005-0000-0000-0000F34A0000}"/>
    <cellStyle name="Input 22" xfId="22193" xr:uid="{00000000-0005-0000-0000-0000F44A0000}"/>
    <cellStyle name="Input 22 2" xfId="22194" xr:uid="{00000000-0005-0000-0000-0000F54A0000}"/>
    <cellStyle name="Input 22 2 2" xfId="22195" xr:uid="{00000000-0005-0000-0000-0000F64A0000}"/>
    <cellStyle name="Input 22 2 2 2" xfId="22196" xr:uid="{00000000-0005-0000-0000-0000F74A0000}"/>
    <cellStyle name="Input 22 2 2 2 2" xfId="22197" xr:uid="{00000000-0005-0000-0000-0000F84A0000}"/>
    <cellStyle name="Input 22 2 2 2 2 2" xfId="22198" xr:uid="{00000000-0005-0000-0000-0000F94A0000}"/>
    <cellStyle name="Input 22 2 2 2 2 2 2" xfId="22199" xr:uid="{00000000-0005-0000-0000-0000FA4A0000}"/>
    <cellStyle name="Input 22 2 2 2 2 2 2 2" xfId="22200" xr:uid="{00000000-0005-0000-0000-0000FB4A0000}"/>
    <cellStyle name="Input 22 2 2 2 2 2 3" xfId="22201" xr:uid="{00000000-0005-0000-0000-0000FC4A0000}"/>
    <cellStyle name="Input 22 2 2 2 2 3" xfId="22202" xr:uid="{00000000-0005-0000-0000-0000FD4A0000}"/>
    <cellStyle name="Input 22 2 2 2 2 3 2" xfId="22203" xr:uid="{00000000-0005-0000-0000-0000FE4A0000}"/>
    <cellStyle name="Input 22 2 2 2 2 4" xfId="22204" xr:uid="{00000000-0005-0000-0000-0000FF4A0000}"/>
    <cellStyle name="Input 22 2 2 2 2 4 2" xfId="22205" xr:uid="{00000000-0005-0000-0000-0000004B0000}"/>
    <cellStyle name="Input 22 2 2 2 2 5" xfId="22206" xr:uid="{00000000-0005-0000-0000-0000014B0000}"/>
    <cellStyle name="Input 22 2 2 2 3" xfId="22207" xr:uid="{00000000-0005-0000-0000-0000024B0000}"/>
    <cellStyle name="Input 22 2 2 2 3 2" xfId="22208" xr:uid="{00000000-0005-0000-0000-0000034B0000}"/>
    <cellStyle name="Input 22 2 2 2 3 2 2" xfId="22209" xr:uid="{00000000-0005-0000-0000-0000044B0000}"/>
    <cellStyle name="Input 22 2 2 2 3 3" xfId="22210" xr:uid="{00000000-0005-0000-0000-0000054B0000}"/>
    <cellStyle name="Input 22 2 2 2 4" xfId="22211" xr:uid="{00000000-0005-0000-0000-0000064B0000}"/>
    <cellStyle name="Input 22 2 2 2 4 2" xfId="22212" xr:uid="{00000000-0005-0000-0000-0000074B0000}"/>
    <cellStyle name="Input 22 2 2 2 5" xfId="22213" xr:uid="{00000000-0005-0000-0000-0000084B0000}"/>
    <cellStyle name="Input 22 2 2 2 5 2" xfId="22214" xr:uid="{00000000-0005-0000-0000-0000094B0000}"/>
    <cellStyle name="Input 22 2 2 2 6" xfId="22215" xr:uid="{00000000-0005-0000-0000-00000A4B0000}"/>
    <cellStyle name="Input 22 2 2 3" xfId="22216" xr:uid="{00000000-0005-0000-0000-00000B4B0000}"/>
    <cellStyle name="Input 22 2 2 3 2" xfId="22217" xr:uid="{00000000-0005-0000-0000-00000C4B0000}"/>
    <cellStyle name="Input 22 2 2 3 2 2" xfId="22218" xr:uid="{00000000-0005-0000-0000-00000D4B0000}"/>
    <cellStyle name="Input 22 2 2 3 2 2 2" xfId="22219" xr:uid="{00000000-0005-0000-0000-00000E4B0000}"/>
    <cellStyle name="Input 22 2 2 3 2 2 2 2" xfId="22220" xr:uid="{00000000-0005-0000-0000-00000F4B0000}"/>
    <cellStyle name="Input 22 2 2 3 2 2 3" xfId="22221" xr:uid="{00000000-0005-0000-0000-0000104B0000}"/>
    <cellStyle name="Input 22 2 2 3 2 3" xfId="22222" xr:uid="{00000000-0005-0000-0000-0000114B0000}"/>
    <cellStyle name="Input 22 2 2 3 2 3 2" xfId="22223" xr:uid="{00000000-0005-0000-0000-0000124B0000}"/>
    <cellStyle name="Input 22 2 2 3 2 4" xfId="22224" xr:uid="{00000000-0005-0000-0000-0000134B0000}"/>
    <cellStyle name="Input 22 2 2 3 2 4 2" xfId="22225" xr:uid="{00000000-0005-0000-0000-0000144B0000}"/>
    <cellStyle name="Input 22 2 2 3 2 5" xfId="22226" xr:uid="{00000000-0005-0000-0000-0000154B0000}"/>
    <cellStyle name="Input 22 2 2 3 3" xfId="22227" xr:uid="{00000000-0005-0000-0000-0000164B0000}"/>
    <cellStyle name="Input 22 2 2 3 3 2" xfId="22228" xr:uid="{00000000-0005-0000-0000-0000174B0000}"/>
    <cellStyle name="Input 22 2 2 3 3 2 2" xfId="22229" xr:uid="{00000000-0005-0000-0000-0000184B0000}"/>
    <cellStyle name="Input 22 2 2 3 3 3" xfId="22230" xr:uid="{00000000-0005-0000-0000-0000194B0000}"/>
    <cellStyle name="Input 22 2 2 3 4" xfId="22231" xr:uid="{00000000-0005-0000-0000-00001A4B0000}"/>
    <cellStyle name="Input 22 2 2 3 4 2" xfId="22232" xr:uid="{00000000-0005-0000-0000-00001B4B0000}"/>
    <cellStyle name="Input 22 2 2 3 5" xfId="22233" xr:uid="{00000000-0005-0000-0000-00001C4B0000}"/>
    <cellStyle name="Input 22 2 2 3 5 2" xfId="22234" xr:uid="{00000000-0005-0000-0000-00001D4B0000}"/>
    <cellStyle name="Input 22 2 2 3 6" xfId="22235" xr:uid="{00000000-0005-0000-0000-00001E4B0000}"/>
    <cellStyle name="Input 22 2 2 4" xfId="22236" xr:uid="{00000000-0005-0000-0000-00001F4B0000}"/>
    <cellStyle name="Input 22 2 2 4 2" xfId="22237" xr:uid="{00000000-0005-0000-0000-0000204B0000}"/>
    <cellStyle name="Input 22 2 2 4 2 2" xfId="22238" xr:uid="{00000000-0005-0000-0000-0000214B0000}"/>
    <cellStyle name="Input 22 2 2 4 2 2 2" xfId="22239" xr:uid="{00000000-0005-0000-0000-0000224B0000}"/>
    <cellStyle name="Input 22 2 2 4 2 3" xfId="22240" xr:uid="{00000000-0005-0000-0000-0000234B0000}"/>
    <cellStyle name="Input 22 2 2 4 3" xfId="22241" xr:uid="{00000000-0005-0000-0000-0000244B0000}"/>
    <cellStyle name="Input 22 2 2 4 3 2" xfId="22242" xr:uid="{00000000-0005-0000-0000-0000254B0000}"/>
    <cellStyle name="Input 22 2 2 4 4" xfId="22243" xr:uid="{00000000-0005-0000-0000-0000264B0000}"/>
    <cellStyle name="Input 22 2 2 4 4 2" xfId="22244" xr:uid="{00000000-0005-0000-0000-0000274B0000}"/>
    <cellStyle name="Input 22 2 2 4 5" xfId="22245" xr:uid="{00000000-0005-0000-0000-0000284B0000}"/>
    <cellStyle name="Input 22 2 2 5" xfId="22246" xr:uid="{00000000-0005-0000-0000-0000294B0000}"/>
    <cellStyle name="Input 22 2 2 5 2" xfId="22247" xr:uid="{00000000-0005-0000-0000-00002A4B0000}"/>
    <cellStyle name="Input 22 2 2 5 2 2" xfId="22248" xr:uid="{00000000-0005-0000-0000-00002B4B0000}"/>
    <cellStyle name="Input 22 2 2 5 2 2 2" xfId="22249" xr:uid="{00000000-0005-0000-0000-00002C4B0000}"/>
    <cellStyle name="Input 22 2 2 5 2 3" xfId="22250" xr:uid="{00000000-0005-0000-0000-00002D4B0000}"/>
    <cellStyle name="Input 22 2 2 5 3" xfId="22251" xr:uid="{00000000-0005-0000-0000-00002E4B0000}"/>
    <cellStyle name="Input 22 2 2 5 3 2" xfId="22252" xr:uid="{00000000-0005-0000-0000-00002F4B0000}"/>
    <cellStyle name="Input 22 2 2 5 4" xfId="22253" xr:uid="{00000000-0005-0000-0000-0000304B0000}"/>
    <cellStyle name="Input 22 2 2 5 4 2" xfId="22254" xr:uid="{00000000-0005-0000-0000-0000314B0000}"/>
    <cellStyle name="Input 22 2 2 5 5" xfId="22255" xr:uid="{00000000-0005-0000-0000-0000324B0000}"/>
    <cellStyle name="Input 22 2 2 6" xfId="22256" xr:uid="{00000000-0005-0000-0000-0000334B0000}"/>
    <cellStyle name="Input 22 2 2 6 2" xfId="22257" xr:uid="{00000000-0005-0000-0000-0000344B0000}"/>
    <cellStyle name="Input 22 2 2 6 2 2" xfId="22258" xr:uid="{00000000-0005-0000-0000-0000354B0000}"/>
    <cellStyle name="Input 22 2 2 6 3" xfId="22259" xr:uid="{00000000-0005-0000-0000-0000364B0000}"/>
    <cellStyle name="Input 22 2 2 7" xfId="22260" xr:uid="{00000000-0005-0000-0000-0000374B0000}"/>
    <cellStyle name="Input 22 2 2 7 2" xfId="22261" xr:uid="{00000000-0005-0000-0000-0000384B0000}"/>
    <cellStyle name="Input 22 2 2 8" xfId="22262" xr:uid="{00000000-0005-0000-0000-0000394B0000}"/>
    <cellStyle name="Input 22 2 2 8 2" xfId="22263" xr:uid="{00000000-0005-0000-0000-00003A4B0000}"/>
    <cellStyle name="Input 22 2 2 9" xfId="22264" xr:uid="{00000000-0005-0000-0000-00003B4B0000}"/>
    <cellStyle name="Input 22 2 3" xfId="22265" xr:uid="{00000000-0005-0000-0000-00003C4B0000}"/>
    <cellStyle name="Input 22 2 3 2" xfId="22266" xr:uid="{00000000-0005-0000-0000-00003D4B0000}"/>
    <cellStyle name="Input 22 2 4" xfId="22267" xr:uid="{00000000-0005-0000-0000-00003E4B0000}"/>
    <cellStyle name="Input 22 2 4 2" xfId="22268" xr:uid="{00000000-0005-0000-0000-00003F4B0000}"/>
    <cellStyle name="Input 22 2 5" xfId="22269" xr:uid="{00000000-0005-0000-0000-0000404B0000}"/>
    <cellStyle name="Input 22 2 5 2" xfId="22270" xr:uid="{00000000-0005-0000-0000-0000414B0000}"/>
    <cellStyle name="Input 22 2 6" xfId="22271" xr:uid="{00000000-0005-0000-0000-0000424B0000}"/>
    <cellStyle name="Input 22 2 6 2" xfId="22272" xr:uid="{00000000-0005-0000-0000-0000434B0000}"/>
    <cellStyle name="Input 22 2 7" xfId="22273" xr:uid="{00000000-0005-0000-0000-0000444B0000}"/>
    <cellStyle name="Input 22 3" xfId="22274" xr:uid="{00000000-0005-0000-0000-0000454B0000}"/>
    <cellStyle name="Input 22 3 2" xfId="22275" xr:uid="{00000000-0005-0000-0000-0000464B0000}"/>
    <cellStyle name="Input 22 3 2 2" xfId="22276" xr:uid="{00000000-0005-0000-0000-0000474B0000}"/>
    <cellStyle name="Input 22 3 2 2 2" xfId="22277" xr:uid="{00000000-0005-0000-0000-0000484B0000}"/>
    <cellStyle name="Input 22 3 2 2 2 2" xfId="22278" xr:uid="{00000000-0005-0000-0000-0000494B0000}"/>
    <cellStyle name="Input 22 3 2 2 2 2 2" xfId="22279" xr:uid="{00000000-0005-0000-0000-00004A4B0000}"/>
    <cellStyle name="Input 22 3 2 2 2 3" xfId="22280" xr:uid="{00000000-0005-0000-0000-00004B4B0000}"/>
    <cellStyle name="Input 22 3 2 2 3" xfId="22281" xr:uid="{00000000-0005-0000-0000-00004C4B0000}"/>
    <cellStyle name="Input 22 3 2 2 3 2" xfId="22282" xr:uid="{00000000-0005-0000-0000-00004D4B0000}"/>
    <cellStyle name="Input 22 3 2 2 4" xfId="22283" xr:uid="{00000000-0005-0000-0000-00004E4B0000}"/>
    <cellStyle name="Input 22 3 2 2 4 2" xfId="22284" xr:uid="{00000000-0005-0000-0000-00004F4B0000}"/>
    <cellStyle name="Input 22 3 2 2 5" xfId="22285" xr:uid="{00000000-0005-0000-0000-0000504B0000}"/>
    <cellStyle name="Input 22 3 2 3" xfId="22286" xr:uid="{00000000-0005-0000-0000-0000514B0000}"/>
    <cellStyle name="Input 22 3 2 3 2" xfId="22287" xr:uid="{00000000-0005-0000-0000-0000524B0000}"/>
    <cellStyle name="Input 22 3 2 3 2 2" xfId="22288" xr:uid="{00000000-0005-0000-0000-0000534B0000}"/>
    <cellStyle name="Input 22 3 2 3 3" xfId="22289" xr:uid="{00000000-0005-0000-0000-0000544B0000}"/>
    <cellStyle name="Input 22 3 2 4" xfId="22290" xr:uid="{00000000-0005-0000-0000-0000554B0000}"/>
    <cellStyle name="Input 22 3 2 4 2" xfId="22291" xr:uid="{00000000-0005-0000-0000-0000564B0000}"/>
    <cellStyle name="Input 22 3 2 5" xfId="22292" xr:uid="{00000000-0005-0000-0000-0000574B0000}"/>
    <cellStyle name="Input 22 3 2 5 2" xfId="22293" xr:uid="{00000000-0005-0000-0000-0000584B0000}"/>
    <cellStyle name="Input 22 3 2 6" xfId="22294" xr:uid="{00000000-0005-0000-0000-0000594B0000}"/>
    <cellStyle name="Input 22 3 3" xfId="22295" xr:uid="{00000000-0005-0000-0000-00005A4B0000}"/>
    <cellStyle name="Input 22 3 3 2" xfId="22296" xr:uid="{00000000-0005-0000-0000-00005B4B0000}"/>
    <cellStyle name="Input 22 3 3 2 2" xfId="22297" xr:uid="{00000000-0005-0000-0000-00005C4B0000}"/>
    <cellStyle name="Input 22 3 3 2 2 2" xfId="22298" xr:uid="{00000000-0005-0000-0000-00005D4B0000}"/>
    <cellStyle name="Input 22 3 3 2 2 2 2" xfId="22299" xr:uid="{00000000-0005-0000-0000-00005E4B0000}"/>
    <cellStyle name="Input 22 3 3 2 2 3" xfId="22300" xr:uid="{00000000-0005-0000-0000-00005F4B0000}"/>
    <cellStyle name="Input 22 3 3 2 3" xfId="22301" xr:uid="{00000000-0005-0000-0000-0000604B0000}"/>
    <cellStyle name="Input 22 3 3 2 3 2" xfId="22302" xr:uid="{00000000-0005-0000-0000-0000614B0000}"/>
    <cellStyle name="Input 22 3 3 2 4" xfId="22303" xr:uid="{00000000-0005-0000-0000-0000624B0000}"/>
    <cellStyle name="Input 22 3 3 2 4 2" xfId="22304" xr:uid="{00000000-0005-0000-0000-0000634B0000}"/>
    <cellStyle name="Input 22 3 3 2 5" xfId="22305" xr:uid="{00000000-0005-0000-0000-0000644B0000}"/>
    <cellStyle name="Input 22 3 3 3" xfId="22306" xr:uid="{00000000-0005-0000-0000-0000654B0000}"/>
    <cellStyle name="Input 22 3 3 3 2" xfId="22307" xr:uid="{00000000-0005-0000-0000-0000664B0000}"/>
    <cellStyle name="Input 22 3 3 3 2 2" xfId="22308" xr:uid="{00000000-0005-0000-0000-0000674B0000}"/>
    <cellStyle name="Input 22 3 3 3 3" xfId="22309" xr:uid="{00000000-0005-0000-0000-0000684B0000}"/>
    <cellStyle name="Input 22 3 3 4" xfId="22310" xr:uid="{00000000-0005-0000-0000-0000694B0000}"/>
    <cellStyle name="Input 22 3 3 4 2" xfId="22311" xr:uid="{00000000-0005-0000-0000-00006A4B0000}"/>
    <cellStyle name="Input 22 3 3 5" xfId="22312" xr:uid="{00000000-0005-0000-0000-00006B4B0000}"/>
    <cellStyle name="Input 22 3 3 5 2" xfId="22313" xr:uid="{00000000-0005-0000-0000-00006C4B0000}"/>
    <cellStyle name="Input 22 3 3 6" xfId="22314" xr:uid="{00000000-0005-0000-0000-00006D4B0000}"/>
    <cellStyle name="Input 22 3 4" xfId="22315" xr:uid="{00000000-0005-0000-0000-00006E4B0000}"/>
    <cellStyle name="Input 22 3 4 2" xfId="22316" xr:uid="{00000000-0005-0000-0000-00006F4B0000}"/>
    <cellStyle name="Input 22 3 4 2 2" xfId="22317" xr:uid="{00000000-0005-0000-0000-0000704B0000}"/>
    <cellStyle name="Input 22 3 4 2 2 2" xfId="22318" xr:uid="{00000000-0005-0000-0000-0000714B0000}"/>
    <cellStyle name="Input 22 3 4 2 3" xfId="22319" xr:uid="{00000000-0005-0000-0000-0000724B0000}"/>
    <cellStyle name="Input 22 3 4 3" xfId="22320" xr:uid="{00000000-0005-0000-0000-0000734B0000}"/>
    <cellStyle name="Input 22 3 4 3 2" xfId="22321" xr:uid="{00000000-0005-0000-0000-0000744B0000}"/>
    <cellStyle name="Input 22 3 4 4" xfId="22322" xr:uid="{00000000-0005-0000-0000-0000754B0000}"/>
    <cellStyle name="Input 22 3 4 4 2" xfId="22323" xr:uid="{00000000-0005-0000-0000-0000764B0000}"/>
    <cellStyle name="Input 22 3 4 5" xfId="22324" xr:uid="{00000000-0005-0000-0000-0000774B0000}"/>
    <cellStyle name="Input 22 3 5" xfId="22325" xr:uid="{00000000-0005-0000-0000-0000784B0000}"/>
    <cellStyle name="Input 22 3 5 2" xfId="22326" xr:uid="{00000000-0005-0000-0000-0000794B0000}"/>
    <cellStyle name="Input 22 3 5 2 2" xfId="22327" xr:uid="{00000000-0005-0000-0000-00007A4B0000}"/>
    <cellStyle name="Input 22 3 5 2 2 2" xfId="22328" xr:uid="{00000000-0005-0000-0000-00007B4B0000}"/>
    <cellStyle name="Input 22 3 5 2 3" xfId="22329" xr:uid="{00000000-0005-0000-0000-00007C4B0000}"/>
    <cellStyle name="Input 22 3 5 3" xfId="22330" xr:uid="{00000000-0005-0000-0000-00007D4B0000}"/>
    <cellStyle name="Input 22 3 5 3 2" xfId="22331" xr:uid="{00000000-0005-0000-0000-00007E4B0000}"/>
    <cellStyle name="Input 22 3 5 4" xfId="22332" xr:uid="{00000000-0005-0000-0000-00007F4B0000}"/>
    <cellStyle name="Input 22 3 5 4 2" xfId="22333" xr:uid="{00000000-0005-0000-0000-0000804B0000}"/>
    <cellStyle name="Input 22 3 5 5" xfId="22334" xr:uid="{00000000-0005-0000-0000-0000814B0000}"/>
    <cellStyle name="Input 22 3 6" xfId="22335" xr:uid="{00000000-0005-0000-0000-0000824B0000}"/>
    <cellStyle name="Input 22 3 6 2" xfId="22336" xr:uid="{00000000-0005-0000-0000-0000834B0000}"/>
    <cellStyle name="Input 22 3 6 2 2" xfId="22337" xr:uid="{00000000-0005-0000-0000-0000844B0000}"/>
    <cellStyle name="Input 22 3 6 3" xfId="22338" xr:uid="{00000000-0005-0000-0000-0000854B0000}"/>
    <cellStyle name="Input 22 3 7" xfId="22339" xr:uid="{00000000-0005-0000-0000-0000864B0000}"/>
    <cellStyle name="Input 22 3 7 2" xfId="22340" xr:uid="{00000000-0005-0000-0000-0000874B0000}"/>
    <cellStyle name="Input 22 3 8" xfId="22341" xr:uid="{00000000-0005-0000-0000-0000884B0000}"/>
    <cellStyle name="Input 22 3 8 2" xfId="22342" xr:uid="{00000000-0005-0000-0000-0000894B0000}"/>
    <cellStyle name="Input 22 3 9" xfId="22343" xr:uid="{00000000-0005-0000-0000-00008A4B0000}"/>
    <cellStyle name="Input 22 4" xfId="22344" xr:uid="{00000000-0005-0000-0000-00008B4B0000}"/>
    <cellStyle name="Input 22 4 2" xfId="22345" xr:uid="{00000000-0005-0000-0000-00008C4B0000}"/>
    <cellStyle name="Input 22 5" xfId="22346" xr:uid="{00000000-0005-0000-0000-00008D4B0000}"/>
    <cellStyle name="Input 22 5 2" xfId="22347" xr:uid="{00000000-0005-0000-0000-00008E4B0000}"/>
    <cellStyle name="Input 22 6" xfId="22348" xr:uid="{00000000-0005-0000-0000-00008F4B0000}"/>
    <cellStyle name="Input 22 6 2" xfId="22349" xr:uid="{00000000-0005-0000-0000-0000904B0000}"/>
    <cellStyle name="Input 22 7" xfId="22350" xr:uid="{00000000-0005-0000-0000-0000914B0000}"/>
    <cellStyle name="Input 23" xfId="22351" xr:uid="{00000000-0005-0000-0000-0000924B0000}"/>
    <cellStyle name="Input 23 2" xfId="22352" xr:uid="{00000000-0005-0000-0000-0000934B0000}"/>
    <cellStyle name="Input 23 2 2" xfId="22353" xr:uid="{00000000-0005-0000-0000-0000944B0000}"/>
    <cellStyle name="Input 23 2 2 2" xfId="22354" xr:uid="{00000000-0005-0000-0000-0000954B0000}"/>
    <cellStyle name="Input 23 2 2 2 2" xfId="22355" xr:uid="{00000000-0005-0000-0000-0000964B0000}"/>
    <cellStyle name="Input 23 2 2 2 2 2" xfId="22356" xr:uid="{00000000-0005-0000-0000-0000974B0000}"/>
    <cellStyle name="Input 23 2 2 2 2 2 2" xfId="22357" xr:uid="{00000000-0005-0000-0000-0000984B0000}"/>
    <cellStyle name="Input 23 2 2 2 2 2 2 2" xfId="22358" xr:uid="{00000000-0005-0000-0000-0000994B0000}"/>
    <cellStyle name="Input 23 2 2 2 2 2 3" xfId="22359" xr:uid="{00000000-0005-0000-0000-00009A4B0000}"/>
    <cellStyle name="Input 23 2 2 2 2 3" xfId="22360" xr:uid="{00000000-0005-0000-0000-00009B4B0000}"/>
    <cellStyle name="Input 23 2 2 2 2 3 2" xfId="22361" xr:uid="{00000000-0005-0000-0000-00009C4B0000}"/>
    <cellStyle name="Input 23 2 2 2 2 4" xfId="22362" xr:uid="{00000000-0005-0000-0000-00009D4B0000}"/>
    <cellStyle name="Input 23 2 2 2 2 4 2" xfId="22363" xr:uid="{00000000-0005-0000-0000-00009E4B0000}"/>
    <cellStyle name="Input 23 2 2 2 2 5" xfId="22364" xr:uid="{00000000-0005-0000-0000-00009F4B0000}"/>
    <cellStyle name="Input 23 2 2 2 3" xfId="22365" xr:uid="{00000000-0005-0000-0000-0000A04B0000}"/>
    <cellStyle name="Input 23 2 2 2 3 2" xfId="22366" xr:uid="{00000000-0005-0000-0000-0000A14B0000}"/>
    <cellStyle name="Input 23 2 2 2 3 2 2" xfId="22367" xr:uid="{00000000-0005-0000-0000-0000A24B0000}"/>
    <cellStyle name="Input 23 2 2 2 3 3" xfId="22368" xr:uid="{00000000-0005-0000-0000-0000A34B0000}"/>
    <cellStyle name="Input 23 2 2 2 4" xfId="22369" xr:uid="{00000000-0005-0000-0000-0000A44B0000}"/>
    <cellStyle name="Input 23 2 2 2 4 2" xfId="22370" xr:uid="{00000000-0005-0000-0000-0000A54B0000}"/>
    <cellStyle name="Input 23 2 2 2 5" xfId="22371" xr:uid="{00000000-0005-0000-0000-0000A64B0000}"/>
    <cellStyle name="Input 23 2 2 2 5 2" xfId="22372" xr:uid="{00000000-0005-0000-0000-0000A74B0000}"/>
    <cellStyle name="Input 23 2 2 2 6" xfId="22373" xr:uid="{00000000-0005-0000-0000-0000A84B0000}"/>
    <cellStyle name="Input 23 2 2 3" xfId="22374" xr:uid="{00000000-0005-0000-0000-0000A94B0000}"/>
    <cellStyle name="Input 23 2 2 3 2" xfId="22375" xr:uid="{00000000-0005-0000-0000-0000AA4B0000}"/>
    <cellStyle name="Input 23 2 2 3 2 2" xfId="22376" xr:uid="{00000000-0005-0000-0000-0000AB4B0000}"/>
    <cellStyle name="Input 23 2 2 3 2 2 2" xfId="22377" xr:uid="{00000000-0005-0000-0000-0000AC4B0000}"/>
    <cellStyle name="Input 23 2 2 3 2 2 2 2" xfId="22378" xr:uid="{00000000-0005-0000-0000-0000AD4B0000}"/>
    <cellStyle name="Input 23 2 2 3 2 2 3" xfId="22379" xr:uid="{00000000-0005-0000-0000-0000AE4B0000}"/>
    <cellStyle name="Input 23 2 2 3 2 3" xfId="22380" xr:uid="{00000000-0005-0000-0000-0000AF4B0000}"/>
    <cellStyle name="Input 23 2 2 3 2 3 2" xfId="22381" xr:uid="{00000000-0005-0000-0000-0000B04B0000}"/>
    <cellStyle name="Input 23 2 2 3 2 4" xfId="22382" xr:uid="{00000000-0005-0000-0000-0000B14B0000}"/>
    <cellStyle name="Input 23 2 2 3 2 4 2" xfId="22383" xr:uid="{00000000-0005-0000-0000-0000B24B0000}"/>
    <cellStyle name="Input 23 2 2 3 2 5" xfId="22384" xr:uid="{00000000-0005-0000-0000-0000B34B0000}"/>
    <cellStyle name="Input 23 2 2 3 3" xfId="22385" xr:uid="{00000000-0005-0000-0000-0000B44B0000}"/>
    <cellStyle name="Input 23 2 2 3 3 2" xfId="22386" xr:uid="{00000000-0005-0000-0000-0000B54B0000}"/>
    <cellStyle name="Input 23 2 2 3 3 2 2" xfId="22387" xr:uid="{00000000-0005-0000-0000-0000B64B0000}"/>
    <cellStyle name="Input 23 2 2 3 3 3" xfId="22388" xr:uid="{00000000-0005-0000-0000-0000B74B0000}"/>
    <cellStyle name="Input 23 2 2 3 4" xfId="22389" xr:uid="{00000000-0005-0000-0000-0000B84B0000}"/>
    <cellStyle name="Input 23 2 2 3 4 2" xfId="22390" xr:uid="{00000000-0005-0000-0000-0000B94B0000}"/>
    <cellStyle name="Input 23 2 2 3 5" xfId="22391" xr:uid="{00000000-0005-0000-0000-0000BA4B0000}"/>
    <cellStyle name="Input 23 2 2 3 5 2" xfId="22392" xr:uid="{00000000-0005-0000-0000-0000BB4B0000}"/>
    <cellStyle name="Input 23 2 2 3 6" xfId="22393" xr:uid="{00000000-0005-0000-0000-0000BC4B0000}"/>
    <cellStyle name="Input 23 2 2 4" xfId="22394" xr:uid="{00000000-0005-0000-0000-0000BD4B0000}"/>
    <cellStyle name="Input 23 2 2 4 2" xfId="22395" xr:uid="{00000000-0005-0000-0000-0000BE4B0000}"/>
    <cellStyle name="Input 23 2 2 4 2 2" xfId="22396" xr:uid="{00000000-0005-0000-0000-0000BF4B0000}"/>
    <cellStyle name="Input 23 2 2 4 2 2 2" xfId="22397" xr:uid="{00000000-0005-0000-0000-0000C04B0000}"/>
    <cellStyle name="Input 23 2 2 4 2 3" xfId="22398" xr:uid="{00000000-0005-0000-0000-0000C14B0000}"/>
    <cellStyle name="Input 23 2 2 4 3" xfId="22399" xr:uid="{00000000-0005-0000-0000-0000C24B0000}"/>
    <cellStyle name="Input 23 2 2 4 3 2" xfId="22400" xr:uid="{00000000-0005-0000-0000-0000C34B0000}"/>
    <cellStyle name="Input 23 2 2 4 4" xfId="22401" xr:uid="{00000000-0005-0000-0000-0000C44B0000}"/>
    <cellStyle name="Input 23 2 2 4 4 2" xfId="22402" xr:uid="{00000000-0005-0000-0000-0000C54B0000}"/>
    <cellStyle name="Input 23 2 2 4 5" xfId="22403" xr:uid="{00000000-0005-0000-0000-0000C64B0000}"/>
    <cellStyle name="Input 23 2 2 5" xfId="22404" xr:uid="{00000000-0005-0000-0000-0000C74B0000}"/>
    <cellStyle name="Input 23 2 2 5 2" xfId="22405" xr:uid="{00000000-0005-0000-0000-0000C84B0000}"/>
    <cellStyle name="Input 23 2 2 5 2 2" xfId="22406" xr:uid="{00000000-0005-0000-0000-0000C94B0000}"/>
    <cellStyle name="Input 23 2 2 5 2 2 2" xfId="22407" xr:uid="{00000000-0005-0000-0000-0000CA4B0000}"/>
    <cellStyle name="Input 23 2 2 5 2 3" xfId="22408" xr:uid="{00000000-0005-0000-0000-0000CB4B0000}"/>
    <cellStyle name="Input 23 2 2 5 3" xfId="22409" xr:uid="{00000000-0005-0000-0000-0000CC4B0000}"/>
    <cellStyle name="Input 23 2 2 5 3 2" xfId="22410" xr:uid="{00000000-0005-0000-0000-0000CD4B0000}"/>
    <cellStyle name="Input 23 2 2 5 4" xfId="22411" xr:uid="{00000000-0005-0000-0000-0000CE4B0000}"/>
    <cellStyle name="Input 23 2 2 5 4 2" xfId="22412" xr:uid="{00000000-0005-0000-0000-0000CF4B0000}"/>
    <cellStyle name="Input 23 2 2 5 5" xfId="22413" xr:uid="{00000000-0005-0000-0000-0000D04B0000}"/>
    <cellStyle name="Input 23 2 2 6" xfId="22414" xr:uid="{00000000-0005-0000-0000-0000D14B0000}"/>
    <cellStyle name="Input 23 2 2 6 2" xfId="22415" xr:uid="{00000000-0005-0000-0000-0000D24B0000}"/>
    <cellStyle name="Input 23 2 2 6 2 2" xfId="22416" xr:uid="{00000000-0005-0000-0000-0000D34B0000}"/>
    <cellStyle name="Input 23 2 2 6 3" xfId="22417" xr:uid="{00000000-0005-0000-0000-0000D44B0000}"/>
    <cellStyle name="Input 23 2 2 7" xfId="22418" xr:uid="{00000000-0005-0000-0000-0000D54B0000}"/>
    <cellStyle name="Input 23 2 2 7 2" xfId="22419" xr:uid="{00000000-0005-0000-0000-0000D64B0000}"/>
    <cellStyle name="Input 23 2 2 8" xfId="22420" xr:uid="{00000000-0005-0000-0000-0000D74B0000}"/>
    <cellStyle name="Input 23 2 2 8 2" xfId="22421" xr:uid="{00000000-0005-0000-0000-0000D84B0000}"/>
    <cellStyle name="Input 23 2 2 9" xfId="22422" xr:uid="{00000000-0005-0000-0000-0000D94B0000}"/>
    <cellStyle name="Input 23 2 3" xfId="22423" xr:uid="{00000000-0005-0000-0000-0000DA4B0000}"/>
    <cellStyle name="Input 23 2 3 2" xfId="22424" xr:uid="{00000000-0005-0000-0000-0000DB4B0000}"/>
    <cellStyle name="Input 23 2 4" xfId="22425" xr:uid="{00000000-0005-0000-0000-0000DC4B0000}"/>
    <cellStyle name="Input 23 2 4 2" xfId="22426" xr:uid="{00000000-0005-0000-0000-0000DD4B0000}"/>
    <cellStyle name="Input 23 2 5" xfId="22427" xr:uid="{00000000-0005-0000-0000-0000DE4B0000}"/>
    <cellStyle name="Input 23 2 5 2" xfId="22428" xr:uid="{00000000-0005-0000-0000-0000DF4B0000}"/>
    <cellStyle name="Input 23 2 6" xfId="22429" xr:uid="{00000000-0005-0000-0000-0000E04B0000}"/>
    <cellStyle name="Input 23 2 6 2" xfId="22430" xr:uid="{00000000-0005-0000-0000-0000E14B0000}"/>
    <cellStyle name="Input 23 2 7" xfId="22431" xr:uid="{00000000-0005-0000-0000-0000E24B0000}"/>
    <cellStyle name="Input 23 3" xfId="22432" xr:uid="{00000000-0005-0000-0000-0000E34B0000}"/>
    <cellStyle name="Input 23 3 2" xfId="22433" xr:uid="{00000000-0005-0000-0000-0000E44B0000}"/>
    <cellStyle name="Input 23 3 2 2" xfId="22434" xr:uid="{00000000-0005-0000-0000-0000E54B0000}"/>
    <cellStyle name="Input 23 3 2 2 2" xfId="22435" xr:uid="{00000000-0005-0000-0000-0000E64B0000}"/>
    <cellStyle name="Input 23 3 2 2 2 2" xfId="22436" xr:uid="{00000000-0005-0000-0000-0000E74B0000}"/>
    <cellStyle name="Input 23 3 2 2 2 2 2" xfId="22437" xr:uid="{00000000-0005-0000-0000-0000E84B0000}"/>
    <cellStyle name="Input 23 3 2 2 2 3" xfId="22438" xr:uid="{00000000-0005-0000-0000-0000E94B0000}"/>
    <cellStyle name="Input 23 3 2 2 3" xfId="22439" xr:uid="{00000000-0005-0000-0000-0000EA4B0000}"/>
    <cellStyle name="Input 23 3 2 2 3 2" xfId="22440" xr:uid="{00000000-0005-0000-0000-0000EB4B0000}"/>
    <cellStyle name="Input 23 3 2 2 4" xfId="22441" xr:uid="{00000000-0005-0000-0000-0000EC4B0000}"/>
    <cellStyle name="Input 23 3 2 2 4 2" xfId="22442" xr:uid="{00000000-0005-0000-0000-0000ED4B0000}"/>
    <cellStyle name="Input 23 3 2 2 5" xfId="22443" xr:uid="{00000000-0005-0000-0000-0000EE4B0000}"/>
    <cellStyle name="Input 23 3 2 3" xfId="22444" xr:uid="{00000000-0005-0000-0000-0000EF4B0000}"/>
    <cellStyle name="Input 23 3 2 3 2" xfId="22445" xr:uid="{00000000-0005-0000-0000-0000F04B0000}"/>
    <cellStyle name="Input 23 3 2 3 2 2" xfId="22446" xr:uid="{00000000-0005-0000-0000-0000F14B0000}"/>
    <cellStyle name="Input 23 3 2 3 3" xfId="22447" xr:uid="{00000000-0005-0000-0000-0000F24B0000}"/>
    <cellStyle name="Input 23 3 2 4" xfId="22448" xr:uid="{00000000-0005-0000-0000-0000F34B0000}"/>
    <cellStyle name="Input 23 3 2 4 2" xfId="22449" xr:uid="{00000000-0005-0000-0000-0000F44B0000}"/>
    <cellStyle name="Input 23 3 2 5" xfId="22450" xr:uid="{00000000-0005-0000-0000-0000F54B0000}"/>
    <cellStyle name="Input 23 3 2 5 2" xfId="22451" xr:uid="{00000000-0005-0000-0000-0000F64B0000}"/>
    <cellStyle name="Input 23 3 2 6" xfId="22452" xr:uid="{00000000-0005-0000-0000-0000F74B0000}"/>
    <cellStyle name="Input 23 3 3" xfId="22453" xr:uid="{00000000-0005-0000-0000-0000F84B0000}"/>
    <cellStyle name="Input 23 3 3 2" xfId="22454" xr:uid="{00000000-0005-0000-0000-0000F94B0000}"/>
    <cellStyle name="Input 23 3 3 2 2" xfId="22455" xr:uid="{00000000-0005-0000-0000-0000FA4B0000}"/>
    <cellStyle name="Input 23 3 3 2 2 2" xfId="22456" xr:uid="{00000000-0005-0000-0000-0000FB4B0000}"/>
    <cellStyle name="Input 23 3 3 2 2 2 2" xfId="22457" xr:uid="{00000000-0005-0000-0000-0000FC4B0000}"/>
    <cellStyle name="Input 23 3 3 2 2 3" xfId="22458" xr:uid="{00000000-0005-0000-0000-0000FD4B0000}"/>
    <cellStyle name="Input 23 3 3 2 3" xfId="22459" xr:uid="{00000000-0005-0000-0000-0000FE4B0000}"/>
    <cellStyle name="Input 23 3 3 2 3 2" xfId="22460" xr:uid="{00000000-0005-0000-0000-0000FF4B0000}"/>
    <cellStyle name="Input 23 3 3 2 4" xfId="22461" xr:uid="{00000000-0005-0000-0000-0000004C0000}"/>
    <cellStyle name="Input 23 3 3 2 4 2" xfId="22462" xr:uid="{00000000-0005-0000-0000-0000014C0000}"/>
    <cellStyle name="Input 23 3 3 2 5" xfId="22463" xr:uid="{00000000-0005-0000-0000-0000024C0000}"/>
    <cellStyle name="Input 23 3 3 3" xfId="22464" xr:uid="{00000000-0005-0000-0000-0000034C0000}"/>
    <cellStyle name="Input 23 3 3 3 2" xfId="22465" xr:uid="{00000000-0005-0000-0000-0000044C0000}"/>
    <cellStyle name="Input 23 3 3 3 2 2" xfId="22466" xr:uid="{00000000-0005-0000-0000-0000054C0000}"/>
    <cellStyle name="Input 23 3 3 3 3" xfId="22467" xr:uid="{00000000-0005-0000-0000-0000064C0000}"/>
    <cellStyle name="Input 23 3 3 4" xfId="22468" xr:uid="{00000000-0005-0000-0000-0000074C0000}"/>
    <cellStyle name="Input 23 3 3 4 2" xfId="22469" xr:uid="{00000000-0005-0000-0000-0000084C0000}"/>
    <cellStyle name="Input 23 3 3 5" xfId="22470" xr:uid="{00000000-0005-0000-0000-0000094C0000}"/>
    <cellStyle name="Input 23 3 3 5 2" xfId="22471" xr:uid="{00000000-0005-0000-0000-00000A4C0000}"/>
    <cellStyle name="Input 23 3 3 6" xfId="22472" xr:uid="{00000000-0005-0000-0000-00000B4C0000}"/>
    <cellStyle name="Input 23 3 4" xfId="22473" xr:uid="{00000000-0005-0000-0000-00000C4C0000}"/>
    <cellStyle name="Input 23 3 4 2" xfId="22474" xr:uid="{00000000-0005-0000-0000-00000D4C0000}"/>
    <cellStyle name="Input 23 3 4 2 2" xfId="22475" xr:uid="{00000000-0005-0000-0000-00000E4C0000}"/>
    <cellStyle name="Input 23 3 4 2 2 2" xfId="22476" xr:uid="{00000000-0005-0000-0000-00000F4C0000}"/>
    <cellStyle name="Input 23 3 4 2 3" xfId="22477" xr:uid="{00000000-0005-0000-0000-0000104C0000}"/>
    <cellStyle name="Input 23 3 4 3" xfId="22478" xr:uid="{00000000-0005-0000-0000-0000114C0000}"/>
    <cellStyle name="Input 23 3 4 3 2" xfId="22479" xr:uid="{00000000-0005-0000-0000-0000124C0000}"/>
    <cellStyle name="Input 23 3 4 4" xfId="22480" xr:uid="{00000000-0005-0000-0000-0000134C0000}"/>
    <cellStyle name="Input 23 3 4 4 2" xfId="22481" xr:uid="{00000000-0005-0000-0000-0000144C0000}"/>
    <cellStyle name="Input 23 3 4 5" xfId="22482" xr:uid="{00000000-0005-0000-0000-0000154C0000}"/>
    <cellStyle name="Input 23 3 5" xfId="22483" xr:uid="{00000000-0005-0000-0000-0000164C0000}"/>
    <cellStyle name="Input 23 3 5 2" xfId="22484" xr:uid="{00000000-0005-0000-0000-0000174C0000}"/>
    <cellStyle name="Input 23 3 5 2 2" xfId="22485" xr:uid="{00000000-0005-0000-0000-0000184C0000}"/>
    <cellStyle name="Input 23 3 5 2 2 2" xfId="22486" xr:uid="{00000000-0005-0000-0000-0000194C0000}"/>
    <cellStyle name="Input 23 3 5 2 3" xfId="22487" xr:uid="{00000000-0005-0000-0000-00001A4C0000}"/>
    <cellStyle name="Input 23 3 5 3" xfId="22488" xr:uid="{00000000-0005-0000-0000-00001B4C0000}"/>
    <cellStyle name="Input 23 3 5 3 2" xfId="22489" xr:uid="{00000000-0005-0000-0000-00001C4C0000}"/>
    <cellStyle name="Input 23 3 5 4" xfId="22490" xr:uid="{00000000-0005-0000-0000-00001D4C0000}"/>
    <cellStyle name="Input 23 3 5 4 2" xfId="22491" xr:uid="{00000000-0005-0000-0000-00001E4C0000}"/>
    <cellStyle name="Input 23 3 5 5" xfId="22492" xr:uid="{00000000-0005-0000-0000-00001F4C0000}"/>
    <cellStyle name="Input 23 3 6" xfId="22493" xr:uid="{00000000-0005-0000-0000-0000204C0000}"/>
    <cellStyle name="Input 23 3 6 2" xfId="22494" xr:uid="{00000000-0005-0000-0000-0000214C0000}"/>
    <cellStyle name="Input 23 3 6 2 2" xfId="22495" xr:uid="{00000000-0005-0000-0000-0000224C0000}"/>
    <cellStyle name="Input 23 3 6 3" xfId="22496" xr:uid="{00000000-0005-0000-0000-0000234C0000}"/>
    <cellStyle name="Input 23 3 7" xfId="22497" xr:uid="{00000000-0005-0000-0000-0000244C0000}"/>
    <cellStyle name="Input 23 3 7 2" xfId="22498" xr:uid="{00000000-0005-0000-0000-0000254C0000}"/>
    <cellStyle name="Input 23 3 8" xfId="22499" xr:uid="{00000000-0005-0000-0000-0000264C0000}"/>
    <cellStyle name="Input 23 3 8 2" xfId="22500" xr:uid="{00000000-0005-0000-0000-0000274C0000}"/>
    <cellStyle name="Input 23 3 9" xfId="22501" xr:uid="{00000000-0005-0000-0000-0000284C0000}"/>
    <cellStyle name="Input 23 4" xfId="22502" xr:uid="{00000000-0005-0000-0000-0000294C0000}"/>
    <cellStyle name="Input 23 4 2" xfId="22503" xr:uid="{00000000-0005-0000-0000-00002A4C0000}"/>
    <cellStyle name="Input 23 5" xfId="22504" xr:uid="{00000000-0005-0000-0000-00002B4C0000}"/>
    <cellStyle name="Input 23 5 2" xfId="22505" xr:uid="{00000000-0005-0000-0000-00002C4C0000}"/>
    <cellStyle name="Input 23 6" xfId="22506" xr:uid="{00000000-0005-0000-0000-00002D4C0000}"/>
    <cellStyle name="Input 23 6 2" xfId="22507" xr:uid="{00000000-0005-0000-0000-00002E4C0000}"/>
    <cellStyle name="Input 23 7" xfId="22508" xr:uid="{00000000-0005-0000-0000-00002F4C0000}"/>
    <cellStyle name="Input 24" xfId="22509" xr:uid="{00000000-0005-0000-0000-0000304C0000}"/>
    <cellStyle name="Input 24 2" xfId="22510" xr:uid="{00000000-0005-0000-0000-0000314C0000}"/>
    <cellStyle name="Input 24 2 2" xfId="22511" xr:uid="{00000000-0005-0000-0000-0000324C0000}"/>
    <cellStyle name="Input 24 2 2 2" xfId="22512" xr:uid="{00000000-0005-0000-0000-0000334C0000}"/>
    <cellStyle name="Input 24 2 2 2 2" xfId="22513" xr:uid="{00000000-0005-0000-0000-0000344C0000}"/>
    <cellStyle name="Input 24 2 2 2 2 2" xfId="22514" xr:uid="{00000000-0005-0000-0000-0000354C0000}"/>
    <cellStyle name="Input 24 2 2 2 2 2 2" xfId="22515" xr:uid="{00000000-0005-0000-0000-0000364C0000}"/>
    <cellStyle name="Input 24 2 2 2 2 2 2 2" xfId="22516" xr:uid="{00000000-0005-0000-0000-0000374C0000}"/>
    <cellStyle name="Input 24 2 2 2 2 2 3" xfId="22517" xr:uid="{00000000-0005-0000-0000-0000384C0000}"/>
    <cellStyle name="Input 24 2 2 2 2 3" xfId="22518" xr:uid="{00000000-0005-0000-0000-0000394C0000}"/>
    <cellStyle name="Input 24 2 2 2 2 3 2" xfId="22519" xr:uid="{00000000-0005-0000-0000-00003A4C0000}"/>
    <cellStyle name="Input 24 2 2 2 2 4" xfId="22520" xr:uid="{00000000-0005-0000-0000-00003B4C0000}"/>
    <cellStyle name="Input 24 2 2 2 2 4 2" xfId="22521" xr:uid="{00000000-0005-0000-0000-00003C4C0000}"/>
    <cellStyle name="Input 24 2 2 2 2 5" xfId="22522" xr:uid="{00000000-0005-0000-0000-00003D4C0000}"/>
    <cellStyle name="Input 24 2 2 2 3" xfId="22523" xr:uid="{00000000-0005-0000-0000-00003E4C0000}"/>
    <cellStyle name="Input 24 2 2 2 3 2" xfId="22524" xr:uid="{00000000-0005-0000-0000-00003F4C0000}"/>
    <cellStyle name="Input 24 2 2 2 3 2 2" xfId="22525" xr:uid="{00000000-0005-0000-0000-0000404C0000}"/>
    <cellStyle name="Input 24 2 2 2 3 3" xfId="22526" xr:uid="{00000000-0005-0000-0000-0000414C0000}"/>
    <cellStyle name="Input 24 2 2 2 4" xfId="22527" xr:uid="{00000000-0005-0000-0000-0000424C0000}"/>
    <cellStyle name="Input 24 2 2 2 4 2" xfId="22528" xr:uid="{00000000-0005-0000-0000-0000434C0000}"/>
    <cellStyle name="Input 24 2 2 2 5" xfId="22529" xr:uid="{00000000-0005-0000-0000-0000444C0000}"/>
    <cellStyle name="Input 24 2 2 2 5 2" xfId="22530" xr:uid="{00000000-0005-0000-0000-0000454C0000}"/>
    <cellStyle name="Input 24 2 2 2 6" xfId="22531" xr:uid="{00000000-0005-0000-0000-0000464C0000}"/>
    <cellStyle name="Input 24 2 2 3" xfId="22532" xr:uid="{00000000-0005-0000-0000-0000474C0000}"/>
    <cellStyle name="Input 24 2 2 3 2" xfId="22533" xr:uid="{00000000-0005-0000-0000-0000484C0000}"/>
    <cellStyle name="Input 24 2 2 3 2 2" xfId="22534" xr:uid="{00000000-0005-0000-0000-0000494C0000}"/>
    <cellStyle name="Input 24 2 2 3 2 2 2" xfId="22535" xr:uid="{00000000-0005-0000-0000-00004A4C0000}"/>
    <cellStyle name="Input 24 2 2 3 2 2 2 2" xfId="22536" xr:uid="{00000000-0005-0000-0000-00004B4C0000}"/>
    <cellStyle name="Input 24 2 2 3 2 2 3" xfId="22537" xr:uid="{00000000-0005-0000-0000-00004C4C0000}"/>
    <cellStyle name="Input 24 2 2 3 2 3" xfId="22538" xr:uid="{00000000-0005-0000-0000-00004D4C0000}"/>
    <cellStyle name="Input 24 2 2 3 2 3 2" xfId="22539" xr:uid="{00000000-0005-0000-0000-00004E4C0000}"/>
    <cellStyle name="Input 24 2 2 3 2 4" xfId="22540" xr:uid="{00000000-0005-0000-0000-00004F4C0000}"/>
    <cellStyle name="Input 24 2 2 3 2 4 2" xfId="22541" xr:uid="{00000000-0005-0000-0000-0000504C0000}"/>
    <cellStyle name="Input 24 2 2 3 2 5" xfId="22542" xr:uid="{00000000-0005-0000-0000-0000514C0000}"/>
    <cellStyle name="Input 24 2 2 3 3" xfId="22543" xr:uid="{00000000-0005-0000-0000-0000524C0000}"/>
    <cellStyle name="Input 24 2 2 3 3 2" xfId="22544" xr:uid="{00000000-0005-0000-0000-0000534C0000}"/>
    <cellStyle name="Input 24 2 2 3 3 2 2" xfId="22545" xr:uid="{00000000-0005-0000-0000-0000544C0000}"/>
    <cellStyle name="Input 24 2 2 3 3 3" xfId="22546" xr:uid="{00000000-0005-0000-0000-0000554C0000}"/>
    <cellStyle name="Input 24 2 2 3 4" xfId="22547" xr:uid="{00000000-0005-0000-0000-0000564C0000}"/>
    <cellStyle name="Input 24 2 2 3 4 2" xfId="22548" xr:uid="{00000000-0005-0000-0000-0000574C0000}"/>
    <cellStyle name="Input 24 2 2 3 5" xfId="22549" xr:uid="{00000000-0005-0000-0000-0000584C0000}"/>
    <cellStyle name="Input 24 2 2 3 5 2" xfId="22550" xr:uid="{00000000-0005-0000-0000-0000594C0000}"/>
    <cellStyle name="Input 24 2 2 3 6" xfId="22551" xr:uid="{00000000-0005-0000-0000-00005A4C0000}"/>
    <cellStyle name="Input 24 2 2 4" xfId="22552" xr:uid="{00000000-0005-0000-0000-00005B4C0000}"/>
    <cellStyle name="Input 24 2 2 4 2" xfId="22553" xr:uid="{00000000-0005-0000-0000-00005C4C0000}"/>
    <cellStyle name="Input 24 2 2 4 2 2" xfId="22554" xr:uid="{00000000-0005-0000-0000-00005D4C0000}"/>
    <cellStyle name="Input 24 2 2 4 2 2 2" xfId="22555" xr:uid="{00000000-0005-0000-0000-00005E4C0000}"/>
    <cellStyle name="Input 24 2 2 4 2 3" xfId="22556" xr:uid="{00000000-0005-0000-0000-00005F4C0000}"/>
    <cellStyle name="Input 24 2 2 4 3" xfId="22557" xr:uid="{00000000-0005-0000-0000-0000604C0000}"/>
    <cellStyle name="Input 24 2 2 4 3 2" xfId="22558" xr:uid="{00000000-0005-0000-0000-0000614C0000}"/>
    <cellStyle name="Input 24 2 2 4 4" xfId="22559" xr:uid="{00000000-0005-0000-0000-0000624C0000}"/>
    <cellStyle name="Input 24 2 2 4 4 2" xfId="22560" xr:uid="{00000000-0005-0000-0000-0000634C0000}"/>
    <cellStyle name="Input 24 2 2 4 5" xfId="22561" xr:uid="{00000000-0005-0000-0000-0000644C0000}"/>
    <cellStyle name="Input 24 2 2 5" xfId="22562" xr:uid="{00000000-0005-0000-0000-0000654C0000}"/>
    <cellStyle name="Input 24 2 2 5 2" xfId="22563" xr:uid="{00000000-0005-0000-0000-0000664C0000}"/>
    <cellStyle name="Input 24 2 2 5 2 2" xfId="22564" xr:uid="{00000000-0005-0000-0000-0000674C0000}"/>
    <cellStyle name="Input 24 2 2 5 2 2 2" xfId="22565" xr:uid="{00000000-0005-0000-0000-0000684C0000}"/>
    <cellStyle name="Input 24 2 2 5 2 3" xfId="22566" xr:uid="{00000000-0005-0000-0000-0000694C0000}"/>
    <cellStyle name="Input 24 2 2 5 3" xfId="22567" xr:uid="{00000000-0005-0000-0000-00006A4C0000}"/>
    <cellStyle name="Input 24 2 2 5 3 2" xfId="22568" xr:uid="{00000000-0005-0000-0000-00006B4C0000}"/>
    <cellStyle name="Input 24 2 2 5 4" xfId="22569" xr:uid="{00000000-0005-0000-0000-00006C4C0000}"/>
    <cellStyle name="Input 24 2 2 5 4 2" xfId="22570" xr:uid="{00000000-0005-0000-0000-00006D4C0000}"/>
    <cellStyle name="Input 24 2 2 5 5" xfId="22571" xr:uid="{00000000-0005-0000-0000-00006E4C0000}"/>
    <cellStyle name="Input 24 2 2 6" xfId="22572" xr:uid="{00000000-0005-0000-0000-00006F4C0000}"/>
    <cellStyle name="Input 24 2 2 6 2" xfId="22573" xr:uid="{00000000-0005-0000-0000-0000704C0000}"/>
    <cellStyle name="Input 24 2 2 6 2 2" xfId="22574" xr:uid="{00000000-0005-0000-0000-0000714C0000}"/>
    <cellStyle name="Input 24 2 2 6 3" xfId="22575" xr:uid="{00000000-0005-0000-0000-0000724C0000}"/>
    <cellStyle name="Input 24 2 2 7" xfId="22576" xr:uid="{00000000-0005-0000-0000-0000734C0000}"/>
    <cellStyle name="Input 24 2 2 7 2" xfId="22577" xr:uid="{00000000-0005-0000-0000-0000744C0000}"/>
    <cellStyle name="Input 24 2 2 8" xfId="22578" xr:uid="{00000000-0005-0000-0000-0000754C0000}"/>
    <cellStyle name="Input 24 2 2 8 2" xfId="22579" xr:uid="{00000000-0005-0000-0000-0000764C0000}"/>
    <cellStyle name="Input 24 2 2 9" xfId="22580" xr:uid="{00000000-0005-0000-0000-0000774C0000}"/>
    <cellStyle name="Input 24 2 3" xfId="22581" xr:uid="{00000000-0005-0000-0000-0000784C0000}"/>
    <cellStyle name="Input 24 2 3 2" xfId="22582" xr:uid="{00000000-0005-0000-0000-0000794C0000}"/>
    <cellStyle name="Input 24 2 4" xfId="22583" xr:uid="{00000000-0005-0000-0000-00007A4C0000}"/>
    <cellStyle name="Input 24 2 4 2" xfId="22584" xr:uid="{00000000-0005-0000-0000-00007B4C0000}"/>
    <cellStyle name="Input 24 2 5" xfId="22585" xr:uid="{00000000-0005-0000-0000-00007C4C0000}"/>
    <cellStyle name="Input 24 2 5 2" xfId="22586" xr:uid="{00000000-0005-0000-0000-00007D4C0000}"/>
    <cellStyle name="Input 24 2 6" xfId="22587" xr:uid="{00000000-0005-0000-0000-00007E4C0000}"/>
    <cellStyle name="Input 24 2 6 2" xfId="22588" xr:uid="{00000000-0005-0000-0000-00007F4C0000}"/>
    <cellStyle name="Input 24 2 7" xfId="22589" xr:uid="{00000000-0005-0000-0000-0000804C0000}"/>
    <cellStyle name="Input 24 3" xfId="22590" xr:uid="{00000000-0005-0000-0000-0000814C0000}"/>
    <cellStyle name="Input 24 3 2" xfId="22591" xr:uid="{00000000-0005-0000-0000-0000824C0000}"/>
    <cellStyle name="Input 24 3 2 2" xfId="22592" xr:uid="{00000000-0005-0000-0000-0000834C0000}"/>
    <cellStyle name="Input 24 3 2 2 2" xfId="22593" xr:uid="{00000000-0005-0000-0000-0000844C0000}"/>
    <cellStyle name="Input 24 3 2 2 2 2" xfId="22594" xr:uid="{00000000-0005-0000-0000-0000854C0000}"/>
    <cellStyle name="Input 24 3 2 2 2 2 2" xfId="22595" xr:uid="{00000000-0005-0000-0000-0000864C0000}"/>
    <cellStyle name="Input 24 3 2 2 2 3" xfId="22596" xr:uid="{00000000-0005-0000-0000-0000874C0000}"/>
    <cellStyle name="Input 24 3 2 2 3" xfId="22597" xr:uid="{00000000-0005-0000-0000-0000884C0000}"/>
    <cellStyle name="Input 24 3 2 2 3 2" xfId="22598" xr:uid="{00000000-0005-0000-0000-0000894C0000}"/>
    <cellStyle name="Input 24 3 2 2 4" xfId="22599" xr:uid="{00000000-0005-0000-0000-00008A4C0000}"/>
    <cellStyle name="Input 24 3 2 2 4 2" xfId="22600" xr:uid="{00000000-0005-0000-0000-00008B4C0000}"/>
    <cellStyle name="Input 24 3 2 2 5" xfId="22601" xr:uid="{00000000-0005-0000-0000-00008C4C0000}"/>
    <cellStyle name="Input 24 3 2 3" xfId="22602" xr:uid="{00000000-0005-0000-0000-00008D4C0000}"/>
    <cellStyle name="Input 24 3 2 3 2" xfId="22603" xr:uid="{00000000-0005-0000-0000-00008E4C0000}"/>
    <cellStyle name="Input 24 3 2 3 2 2" xfId="22604" xr:uid="{00000000-0005-0000-0000-00008F4C0000}"/>
    <cellStyle name="Input 24 3 2 3 3" xfId="22605" xr:uid="{00000000-0005-0000-0000-0000904C0000}"/>
    <cellStyle name="Input 24 3 2 4" xfId="22606" xr:uid="{00000000-0005-0000-0000-0000914C0000}"/>
    <cellStyle name="Input 24 3 2 4 2" xfId="22607" xr:uid="{00000000-0005-0000-0000-0000924C0000}"/>
    <cellStyle name="Input 24 3 2 5" xfId="22608" xr:uid="{00000000-0005-0000-0000-0000934C0000}"/>
    <cellStyle name="Input 24 3 2 5 2" xfId="22609" xr:uid="{00000000-0005-0000-0000-0000944C0000}"/>
    <cellStyle name="Input 24 3 2 6" xfId="22610" xr:uid="{00000000-0005-0000-0000-0000954C0000}"/>
    <cellStyle name="Input 24 3 3" xfId="22611" xr:uid="{00000000-0005-0000-0000-0000964C0000}"/>
    <cellStyle name="Input 24 3 3 2" xfId="22612" xr:uid="{00000000-0005-0000-0000-0000974C0000}"/>
    <cellStyle name="Input 24 3 3 2 2" xfId="22613" xr:uid="{00000000-0005-0000-0000-0000984C0000}"/>
    <cellStyle name="Input 24 3 3 2 2 2" xfId="22614" xr:uid="{00000000-0005-0000-0000-0000994C0000}"/>
    <cellStyle name="Input 24 3 3 2 2 2 2" xfId="22615" xr:uid="{00000000-0005-0000-0000-00009A4C0000}"/>
    <cellStyle name="Input 24 3 3 2 2 3" xfId="22616" xr:uid="{00000000-0005-0000-0000-00009B4C0000}"/>
    <cellStyle name="Input 24 3 3 2 3" xfId="22617" xr:uid="{00000000-0005-0000-0000-00009C4C0000}"/>
    <cellStyle name="Input 24 3 3 2 3 2" xfId="22618" xr:uid="{00000000-0005-0000-0000-00009D4C0000}"/>
    <cellStyle name="Input 24 3 3 2 4" xfId="22619" xr:uid="{00000000-0005-0000-0000-00009E4C0000}"/>
    <cellStyle name="Input 24 3 3 2 4 2" xfId="22620" xr:uid="{00000000-0005-0000-0000-00009F4C0000}"/>
    <cellStyle name="Input 24 3 3 2 5" xfId="22621" xr:uid="{00000000-0005-0000-0000-0000A04C0000}"/>
    <cellStyle name="Input 24 3 3 3" xfId="22622" xr:uid="{00000000-0005-0000-0000-0000A14C0000}"/>
    <cellStyle name="Input 24 3 3 3 2" xfId="22623" xr:uid="{00000000-0005-0000-0000-0000A24C0000}"/>
    <cellStyle name="Input 24 3 3 3 2 2" xfId="22624" xr:uid="{00000000-0005-0000-0000-0000A34C0000}"/>
    <cellStyle name="Input 24 3 3 3 3" xfId="22625" xr:uid="{00000000-0005-0000-0000-0000A44C0000}"/>
    <cellStyle name="Input 24 3 3 4" xfId="22626" xr:uid="{00000000-0005-0000-0000-0000A54C0000}"/>
    <cellStyle name="Input 24 3 3 4 2" xfId="22627" xr:uid="{00000000-0005-0000-0000-0000A64C0000}"/>
    <cellStyle name="Input 24 3 3 5" xfId="22628" xr:uid="{00000000-0005-0000-0000-0000A74C0000}"/>
    <cellStyle name="Input 24 3 3 5 2" xfId="22629" xr:uid="{00000000-0005-0000-0000-0000A84C0000}"/>
    <cellStyle name="Input 24 3 3 6" xfId="22630" xr:uid="{00000000-0005-0000-0000-0000A94C0000}"/>
    <cellStyle name="Input 24 3 4" xfId="22631" xr:uid="{00000000-0005-0000-0000-0000AA4C0000}"/>
    <cellStyle name="Input 24 3 4 2" xfId="22632" xr:uid="{00000000-0005-0000-0000-0000AB4C0000}"/>
    <cellStyle name="Input 24 3 4 2 2" xfId="22633" xr:uid="{00000000-0005-0000-0000-0000AC4C0000}"/>
    <cellStyle name="Input 24 3 4 2 2 2" xfId="22634" xr:uid="{00000000-0005-0000-0000-0000AD4C0000}"/>
    <cellStyle name="Input 24 3 4 2 3" xfId="22635" xr:uid="{00000000-0005-0000-0000-0000AE4C0000}"/>
    <cellStyle name="Input 24 3 4 3" xfId="22636" xr:uid="{00000000-0005-0000-0000-0000AF4C0000}"/>
    <cellStyle name="Input 24 3 4 3 2" xfId="22637" xr:uid="{00000000-0005-0000-0000-0000B04C0000}"/>
    <cellStyle name="Input 24 3 4 4" xfId="22638" xr:uid="{00000000-0005-0000-0000-0000B14C0000}"/>
    <cellStyle name="Input 24 3 4 4 2" xfId="22639" xr:uid="{00000000-0005-0000-0000-0000B24C0000}"/>
    <cellStyle name="Input 24 3 4 5" xfId="22640" xr:uid="{00000000-0005-0000-0000-0000B34C0000}"/>
    <cellStyle name="Input 24 3 5" xfId="22641" xr:uid="{00000000-0005-0000-0000-0000B44C0000}"/>
    <cellStyle name="Input 24 3 5 2" xfId="22642" xr:uid="{00000000-0005-0000-0000-0000B54C0000}"/>
    <cellStyle name="Input 24 3 5 2 2" xfId="22643" xr:uid="{00000000-0005-0000-0000-0000B64C0000}"/>
    <cellStyle name="Input 24 3 5 2 2 2" xfId="22644" xr:uid="{00000000-0005-0000-0000-0000B74C0000}"/>
    <cellStyle name="Input 24 3 5 2 3" xfId="22645" xr:uid="{00000000-0005-0000-0000-0000B84C0000}"/>
    <cellStyle name="Input 24 3 5 3" xfId="22646" xr:uid="{00000000-0005-0000-0000-0000B94C0000}"/>
    <cellStyle name="Input 24 3 5 3 2" xfId="22647" xr:uid="{00000000-0005-0000-0000-0000BA4C0000}"/>
    <cellStyle name="Input 24 3 5 4" xfId="22648" xr:uid="{00000000-0005-0000-0000-0000BB4C0000}"/>
    <cellStyle name="Input 24 3 5 4 2" xfId="22649" xr:uid="{00000000-0005-0000-0000-0000BC4C0000}"/>
    <cellStyle name="Input 24 3 5 5" xfId="22650" xr:uid="{00000000-0005-0000-0000-0000BD4C0000}"/>
    <cellStyle name="Input 24 3 6" xfId="22651" xr:uid="{00000000-0005-0000-0000-0000BE4C0000}"/>
    <cellStyle name="Input 24 3 6 2" xfId="22652" xr:uid="{00000000-0005-0000-0000-0000BF4C0000}"/>
    <cellStyle name="Input 24 3 6 2 2" xfId="22653" xr:uid="{00000000-0005-0000-0000-0000C04C0000}"/>
    <cellStyle name="Input 24 3 6 3" xfId="22654" xr:uid="{00000000-0005-0000-0000-0000C14C0000}"/>
    <cellStyle name="Input 24 3 7" xfId="22655" xr:uid="{00000000-0005-0000-0000-0000C24C0000}"/>
    <cellStyle name="Input 24 3 7 2" xfId="22656" xr:uid="{00000000-0005-0000-0000-0000C34C0000}"/>
    <cellStyle name="Input 24 3 8" xfId="22657" xr:uid="{00000000-0005-0000-0000-0000C44C0000}"/>
    <cellStyle name="Input 24 3 8 2" xfId="22658" xr:uid="{00000000-0005-0000-0000-0000C54C0000}"/>
    <cellStyle name="Input 24 3 9" xfId="22659" xr:uid="{00000000-0005-0000-0000-0000C64C0000}"/>
    <cellStyle name="Input 24 4" xfId="22660" xr:uid="{00000000-0005-0000-0000-0000C74C0000}"/>
    <cellStyle name="Input 24 4 2" xfId="22661" xr:uid="{00000000-0005-0000-0000-0000C84C0000}"/>
    <cellStyle name="Input 24 5" xfId="22662" xr:uid="{00000000-0005-0000-0000-0000C94C0000}"/>
    <cellStyle name="Input 24 5 2" xfId="22663" xr:uid="{00000000-0005-0000-0000-0000CA4C0000}"/>
    <cellStyle name="Input 24 6" xfId="22664" xr:uid="{00000000-0005-0000-0000-0000CB4C0000}"/>
    <cellStyle name="Input 25" xfId="22665" xr:uid="{00000000-0005-0000-0000-0000CC4C0000}"/>
    <cellStyle name="Input 25 2" xfId="22666" xr:uid="{00000000-0005-0000-0000-0000CD4C0000}"/>
    <cellStyle name="Input 25 2 2" xfId="22667" xr:uid="{00000000-0005-0000-0000-0000CE4C0000}"/>
    <cellStyle name="Input 25 2 2 2" xfId="22668" xr:uid="{00000000-0005-0000-0000-0000CF4C0000}"/>
    <cellStyle name="Input 25 2 2 2 2" xfId="22669" xr:uid="{00000000-0005-0000-0000-0000D04C0000}"/>
    <cellStyle name="Input 25 2 2 2 2 2" xfId="22670" xr:uid="{00000000-0005-0000-0000-0000D14C0000}"/>
    <cellStyle name="Input 25 2 2 2 2 2 2" xfId="22671" xr:uid="{00000000-0005-0000-0000-0000D24C0000}"/>
    <cellStyle name="Input 25 2 2 2 2 3" xfId="22672" xr:uid="{00000000-0005-0000-0000-0000D34C0000}"/>
    <cellStyle name="Input 25 2 2 2 3" xfId="22673" xr:uid="{00000000-0005-0000-0000-0000D44C0000}"/>
    <cellStyle name="Input 25 2 2 2 3 2" xfId="22674" xr:uid="{00000000-0005-0000-0000-0000D54C0000}"/>
    <cellStyle name="Input 25 2 2 2 4" xfId="22675" xr:uid="{00000000-0005-0000-0000-0000D64C0000}"/>
    <cellStyle name="Input 25 2 2 2 4 2" xfId="22676" xr:uid="{00000000-0005-0000-0000-0000D74C0000}"/>
    <cellStyle name="Input 25 2 2 2 5" xfId="22677" xr:uid="{00000000-0005-0000-0000-0000D84C0000}"/>
    <cellStyle name="Input 25 2 2 3" xfId="22678" xr:uid="{00000000-0005-0000-0000-0000D94C0000}"/>
    <cellStyle name="Input 25 2 2 3 2" xfId="22679" xr:uid="{00000000-0005-0000-0000-0000DA4C0000}"/>
    <cellStyle name="Input 25 2 2 3 2 2" xfId="22680" xr:uid="{00000000-0005-0000-0000-0000DB4C0000}"/>
    <cellStyle name="Input 25 2 2 3 3" xfId="22681" xr:uid="{00000000-0005-0000-0000-0000DC4C0000}"/>
    <cellStyle name="Input 25 2 2 4" xfId="22682" xr:uid="{00000000-0005-0000-0000-0000DD4C0000}"/>
    <cellStyle name="Input 25 2 2 4 2" xfId="22683" xr:uid="{00000000-0005-0000-0000-0000DE4C0000}"/>
    <cellStyle name="Input 25 2 2 5" xfId="22684" xr:uid="{00000000-0005-0000-0000-0000DF4C0000}"/>
    <cellStyle name="Input 25 2 2 5 2" xfId="22685" xr:uid="{00000000-0005-0000-0000-0000E04C0000}"/>
    <cellStyle name="Input 25 2 2 6" xfId="22686" xr:uid="{00000000-0005-0000-0000-0000E14C0000}"/>
    <cellStyle name="Input 25 2 3" xfId="22687" xr:uid="{00000000-0005-0000-0000-0000E24C0000}"/>
    <cellStyle name="Input 25 2 3 2" xfId="22688" xr:uid="{00000000-0005-0000-0000-0000E34C0000}"/>
    <cellStyle name="Input 25 2 3 2 2" xfId="22689" xr:uid="{00000000-0005-0000-0000-0000E44C0000}"/>
    <cellStyle name="Input 25 2 3 2 2 2" xfId="22690" xr:uid="{00000000-0005-0000-0000-0000E54C0000}"/>
    <cellStyle name="Input 25 2 3 2 2 2 2" xfId="22691" xr:uid="{00000000-0005-0000-0000-0000E64C0000}"/>
    <cellStyle name="Input 25 2 3 2 2 3" xfId="22692" xr:uid="{00000000-0005-0000-0000-0000E74C0000}"/>
    <cellStyle name="Input 25 2 3 2 3" xfId="22693" xr:uid="{00000000-0005-0000-0000-0000E84C0000}"/>
    <cellStyle name="Input 25 2 3 2 3 2" xfId="22694" xr:uid="{00000000-0005-0000-0000-0000E94C0000}"/>
    <cellStyle name="Input 25 2 3 2 4" xfId="22695" xr:uid="{00000000-0005-0000-0000-0000EA4C0000}"/>
    <cellStyle name="Input 25 2 3 2 4 2" xfId="22696" xr:uid="{00000000-0005-0000-0000-0000EB4C0000}"/>
    <cellStyle name="Input 25 2 3 2 5" xfId="22697" xr:uid="{00000000-0005-0000-0000-0000EC4C0000}"/>
    <cellStyle name="Input 25 2 3 3" xfId="22698" xr:uid="{00000000-0005-0000-0000-0000ED4C0000}"/>
    <cellStyle name="Input 25 2 3 3 2" xfId="22699" xr:uid="{00000000-0005-0000-0000-0000EE4C0000}"/>
    <cellStyle name="Input 25 2 3 3 2 2" xfId="22700" xr:uid="{00000000-0005-0000-0000-0000EF4C0000}"/>
    <cellStyle name="Input 25 2 3 3 3" xfId="22701" xr:uid="{00000000-0005-0000-0000-0000F04C0000}"/>
    <cellStyle name="Input 25 2 3 4" xfId="22702" xr:uid="{00000000-0005-0000-0000-0000F14C0000}"/>
    <cellStyle name="Input 25 2 3 4 2" xfId="22703" xr:uid="{00000000-0005-0000-0000-0000F24C0000}"/>
    <cellStyle name="Input 25 2 3 5" xfId="22704" xr:uid="{00000000-0005-0000-0000-0000F34C0000}"/>
    <cellStyle name="Input 25 2 3 5 2" xfId="22705" xr:uid="{00000000-0005-0000-0000-0000F44C0000}"/>
    <cellStyle name="Input 25 2 3 6" xfId="22706" xr:uid="{00000000-0005-0000-0000-0000F54C0000}"/>
    <cellStyle name="Input 25 2 4" xfId="22707" xr:uid="{00000000-0005-0000-0000-0000F64C0000}"/>
    <cellStyle name="Input 25 2 4 2" xfId="22708" xr:uid="{00000000-0005-0000-0000-0000F74C0000}"/>
    <cellStyle name="Input 25 2 4 2 2" xfId="22709" xr:uid="{00000000-0005-0000-0000-0000F84C0000}"/>
    <cellStyle name="Input 25 2 4 2 2 2" xfId="22710" xr:uid="{00000000-0005-0000-0000-0000F94C0000}"/>
    <cellStyle name="Input 25 2 4 2 3" xfId="22711" xr:uid="{00000000-0005-0000-0000-0000FA4C0000}"/>
    <cellStyle name="Input 25 2 4 3" xfId="22712" xr:uid="{00000000-0005-0000-0000-0000FB4C0000}"/>
    <cellStyle name="Input 25 2 4 3 2" xfId="22713" xr:uid="{00000000-0005-0000-0000-0000FC4C0000}"/>
    <cellStyle name="Input 25 2 4 4" xfId="22714" xr:uid="{00000000-0005-0000-0000-0000FD4C0000}"/>
    <cellStyle name="Input 25 2 4 4 2" xfId="22715" xr:uid="{00000000-0005-0000-0000-0000FE4C0000}"/>
    <cellStyle name="Input 25 2 4 5" xfId="22716" xr:uid="{00000000-0005-0000-0000-0000FF4C0000}"/>
    <cellStyle name="Input 25 2 5" xfId="22717" xr:uid="{00000000-0005-0000-0000-0000004D0000}"/>
    <cellStyle name="Input 25 2 5 2" xfId="22718" xr:uid="{00000000-0005-0000-0000-0000014D0000}"/>
    <cellStyle name="Input 25 2 5 2 2" xfId="22719" xr:uid="{00000000-0005-0000-0000-0000024D0000}"/>
    <cellStyle name="Input 25 2 5 2 2 2" xfId="22720" xr:uid="{00000000-0005-0000-0000-0000034D0000}"/>
    <cellStyle name="Input 25 2 5 2 3" xfId="22721" xr:uid="{00000000-0005-0000-0000-0000044D0000}"/>
    <cellStyle name="Input 25 2 5 3" xfId="22722" xr:uid="{00000000-0005-0000-0000-0000054D0000}"/>
    <cellStyle name="Input 25 2 5 3 2" xfId="22723" xr:uid="{00000000-0005-0000-0000-0000064D0000}"/>
    <cellStyle name="Input 25 2 5 4" xfId="22724" xr:uid="{00000000-0005-0000-0000-0000074D0000}"/>
    <cellStyle name="Input 25 2 5 4 2" xfId="22725" xr:uid="{00000000-0005-0000-0000-0000084D0000}"/>
    <cellStyle name="Input 25 2 5 5" xfId="22726" xr:uid="{00000000-0005-0000-0000-0000094D0000}"/>
    <cellStyle name="Input 25 2 6" xfId="22727" xr:uid="{00000000-0005-0000-0000-00000A4D0000}"/>
    <cellStyle name="Input 25 2 6 2" xfId="22728" xr:uid="{00000000-0005-0000-0000-00000B4D0000}"/>
    <cellStyle name="Input 25 2 6 2 2" xfId="22729" xr:uid="{00000000-0005-0000-0000-00000C4D0000}"/>
    <cellStyle name="Input 25 2 6 3" xfId="22730" xr:uid="{00000000-0005-0000-0000-00000D4D0000}"/>
    <cellStyle name="Input 25 2 7" xfId="22731" xr:uid="{00000000-0005-0000-0000-00000E4D0000}"/>
    <cellStyle name="Input 25 2 7 2" xfId="22732" xr:uid="{00000000-0005-0000-0000-00000F4D0000}"/>
    <cellStyle name="Input 25 2 8" xfId="22733" xr:uid="{00000000-0005-0000-0000-0000104D0000}"/>
    <cellStyle name="Input 25 2 8 2" xfId="22734" xr:uid="{00000000-0005-0000-0000-0000114D0000}"/>
    <cellStyle name="Input 25 2 9" xfId="22735" xr:uid="{00000000-0005-0000-0000-0000124D0000}"/>
    <cellStyle name="Input 25 3" xfId="22736" xr:uid="{00000000-0005-0000-0000-0000134D0000}"/>
    <cellStyle name="Input 25 3 2" xfId="22737" xr:uid="{00000000-0005-0000-0000-0000144D0000}"/>
    <cellStyle name="Input 25 4" xfId="22738" xr:uid="{00000000-0005-0000-0000-0000154D0000}"/>
    <cellStyle name="Input 25 4 2" xfId="22739" xr:uid="{00000000-0005-0000-0000-0000164D0000}"/>
    <cellStyle name="Input 25 5" xfId="22740" xr:uid="{00000000-0005-0000-0000-0000174D0000}"/>
    <cellStyle name="Input 25 5 2" xfId="22741" xr:uid="{00000000-0005-0000-0000-0000184D0000}"/>
    <cellStyle name="Input 25 6" xfId="22742" xr:uid="{00000000-0005-0000-0000-0000194D0000}"/>
    <cellStyle name="Input 25 6 2" xfId="22743" xr:uid="{00000000-0005-0000-0000-00001A4D0000}"/>
    <cellStyle name="Input 25 7" xfId="22744" xr:uid="{00000000-0005-0000-0000-00001B4D0000}"/>
    <cellStyle name="Input 26" xfId="22745" xr:uid="{00000000-0005-0000-0000-00001C4D0000}"/>
    <cellStyle name="Input 26 2" xfId="22746" xr:uid="{00000000-0005-0000-0000-00001D4D0000}"/>
    <cellStyle name="Input 26 2 2" xfId="22747" xr:uid="{00000000-0005-0000-0000-00001E4D0000}"/>
    <cellStyle name="Input 26 2 2 2" xfId="22748" xr:uid="{00000000-0005-0000-0000-00001F4D0000}"/>
    <cellStyle name="Input 26 2 2 2 2" xfId="22749" xr:uid="{00000000-0005-0000-0000-0000204D0000}"/>
    <cellStyle name="Input 26 2 2 3" xfId="22750" xr:uid="{00000000-0005-0000-0000-0000214D0000}"/>
    <cellStyle name="Input 26 2 3" xfId="22751" xr:uid="{00000000-0005-0000-0000-0000224D0000}"/>
    <cellStyle name="Input 26 2 3 2" xfId="22752" xr:uid="{00000000-0005-0000-0000-0000234D0000}"/>
    <cellStyle name="Input 26 2 4" xfId="22753" xr:uid="{00000000-0005-0000-0000-0000244D0000}"/>
    <cellStyle name="Input 26 2 4 2" xfId="22754" xr:uid="{00000000-0005-0000-0000-0000254D0000}"/>
    <cellStyle name="Input 26 2 5" xfId="22755" xr:uid="{00000000-0005-0000-0000-0000264D0000}"/>
    <cellStyle name="Input 26 3" xfId="22756" xr:uid="{00000000-0005-0000-0000-0000274D0000}"/>
    <cellStyle name="Input 26 3 2" xfId="22757" xr:uid="{00000000-0005-0000-0000-0000284D0000}"/>
    <cellStyle name="Input 26 3 2 2" xfId="22758" xr:uid="{00000000-0005-0000-0000-0000294D0000}"/>
    <cellStyle name="Input 26 3 3" xfId="22759" xr:uid="{00000000-0005-0000-0000-00002A4D0000}"/>
    <cellStyle name="Input 26 4" xfId="22760" xr:uid="{00000000-0005-0000-0000-00002B4D0000}"/>
    <cellStyle name="Input 26 4 2" xfId="22761" xr:uid="{00000000-0005-0000-0000-00002C4D0000}"/>
    <cellStyle name="Input 26 5" xfId="22762" xr:uid="{00000000-0005-0000-0000-00002D4D0000}"/>
    <cellStyle name="Input 26 5 2" xfId="22763" xr:uid="{00000000-0005-0000-0000-00002E4D0000}"/>
    <cellStyle name="Input 26 6" xfId="22764" xr:uid="{00000000-0005-0000-0000-00002F4D0000}"/>
    <cellStyle name="Input 27" xfId="22765" xr:uid="{00000000-0005-0000-0000-0000304D0000}"/>
    <cellStyle name="Input 27 2" xfId="22766" xr:uid="{00000000-0005-0000-0000-0000314D0000}"/>
    <cellStyle name="Input 27 2 2" xfId="22767" xr:uid="{00000000-0005-0000-0000-0000324D0000}"/>
    <cellStyle name="Input 27 2 2 2" xfId="22768" xr:uid="{00000000-0005-0000-0000-0000334D0000}"/>
    <cellStyle name="Input 27 2 2 2 2" xfId="22769" xr:uid="{00000000-0005-0000-0000-0000344D0000}"/>
    <cellStyle name="Input 27 2 2 3" xfId="22770" xr:uid="{00000000-0005-0000-0000-0000354D0000}"/>
    <cellStyle name="Input 27 2 3" xfId="22771" xr:uid="{00000000-0005-0000-0000-0000364D0000}"/>
    <cellStyle name="Input 27 2 3 2" xfId="22772" xr:uid="{00000000-0005-0000-0000-0000374D0000}"/>
    <cellStyle name="Input 27 2 4" xfId="22773" xr:uid="{00000000-0005-0000-0000-0000384D0000}"/>
    <cellStyle name="Input 27 2 4 2" xfId="22774" xr:uid="{00000000-0005-0000-0000-0000394D0000}"/>
    <cellStyle name="Input 27 2 5" xfId="22775" xr:uid="{00000000-0005-0000-0000-00003A4D0000}"/>
    <cellStyle name="Input 27 3" xfId="22776" xr:uid="{00000000-0005-0000-0000-00003B4D0000}"/>
    <cellStyle name="Input 27 3 2" xfId="22777" xr:uid="{00000000-0005-0000-0000-00003C4D0000}"/>
    <cellStyle name="Input 27 3 2 2" xfId="22778" xr:uid="{00000000-0005-0000-0000-00003D4D0000}"/>
    <cellStyle name="Input 27 3 3" xfId="22779" xr:uid="{00000000-0005-0000-0000-00003E4D0000}"/>
    <cellStyle name="Input 27 4" xfId="22780" xr:uid="{00000000-0005-0000-0000-00003F4D0000}"/>
    <cellStyle name="Input 27 4 2" xfId="22781" xr:uid="{00000000-0005-0000-0000-0000404D0000}"/>
    <cellStyle name="Input 27 5" xfId="22782" xr:uid="{00000000-0005-0000-0000-0000414D0000}"/>
    <cellStyle name="Input 27 5 2" xfId="22783" xr:uid="{00000000-0005-0000-0000-0000424D0000}"/>
    <cellStyle name="Input 27 6" xfId="22784" xr:uid="{00000000-0005-0000-0000-0000434D0000}"/>
    <cellStyle name="Input 28" xfId="22785" xr:uid="{00000000-0005-0000-0000-0000444D0000}"/>
    <cellStyle name="Input 28 2" xfId="22786" xr:uid="{00000000-0005-0000-0000-0000454D0000}"/>
    <cellStyle name="Input 28 2 2" xfId="22787" xr:uid="{00000000-0005-0000-0000-0000464D0000}"/>
    <cellStyle name="Input 28 2 2 2" xfId="22788" xr:uid="{00000000-0005-0000-0000-0000474D0000}"/>
    <cellStyle name="Input 28 2 3" xfId="22789" xr:uid="{00000000-0005-0000-0000-0000484D0000}"/>
    <cellStyle name="Input 28 3" xfId="22790" xr:uid="{00000000-0005-0000-0000-0000494D0000}"/>
    <cellStyle name="Input 28 3 2" xfId="22791" xr:uid="{00000000-0005-0000-0000-00004A4D0000}"/>
    <cellStyle name="Input 28 4" xfId="22792" xr:uid="{00000000-0005-0000-0000-00004B4D0000}"/>
    <cellStyle name="Input 28 4 2" xfId="22793" xr:uid="{00000000-0005-0000-0000-00004C4D0000}"/>
    <cellStyle name="Input 28 5" xfId="22794" xr:uid="{00000000-0005-0000-0000-00004D4D0000}"/>
    <cellStyle name="Input 29" xfId="22795" xr:uid="{00000000-0005-0000-0000-00004E4D0000}"/>
    <cellStyle name="Input 29 2" xfId="22796" xr:uid="{00000000-0005-0000-0000-00004F4D0000}"/>
    <cellStyle name="Input 29 2 2" xfId="22797" xr:uid="{00000000-0005-0000-0000-0000504D0000}"/>
    <cellStyle name="Input 29 2 2 2" xfId="22798" xr:uid="{00000000-0005-0000-0000-0000514D0000}"/>
    <cellStyle name="Input 29 2 3" xfId="22799" xr:uid="{00000000-0005-0000-0000-0000524D0000}"/>
    <cellStyle name="Input 29 3" xfId="22800" xr:uid="{00000000-0005-0000-0000-0000534D0000}"/>
    <cellStyle name="Input 29 3 2" xfId="22801" xr:uid="{00000000-0005-0000-0000-0000544D0000}"/>
    <cellStyle name="Input 29 4" xfId="22802" xr:uid="{00000000-0005-0000-0000-0000554D0000}"/>
    <cellStyle name="Input 29 4 2" xfId="22803" xr:uid="{00000000-0005-0000-0000-0000564D0000}"/>
    <cellStyle name="Input 29 5" xfId="22804" xr:uid="{00000000-0005-0000-0000-0000574D0000}"/>
    <cellStyle name="Input 3" xfId="22805" xr:uid="{00000000-0005-0000-0000-0000584D0000}"/>
    <cellStyle name="Input 3 2" xfId="22806" xr:uid="{00000000-0005-0000-0000-0000594D0000}"/>
    <cellStyle name="Input 3 2 2" xfId="22807" xr:uid="{00000000-0005-0000-0000-00005A4D0000}"/>
    <cellStyle name="Input 3 2 2 2" xfId="22808" xr:uid="{00000000-0005-0000-0000-00005B4D0000}"/>
    <cellStyle name="Input 3 2 2 2 2" xfId="22809" xr:uid="{00000000-0005-0000-0000-00005C4D0000}"/>
    <cellStyle name="Input 3 2 2 2 2 2" xfId="22810" xr:uid="{00000000-0005-0000-0000-00005D4D0000}"/>
    <cellStyle name="Input 3 2 2 2 2 2 2" xfId="22811" xr:uid="{00000000-0005-0000-0000-00005E4D0000}"/>
    <cellStyle name="Input 3 2 2 2 2 2 2 2" xfId="22812" xr:uid="{00000000-0005-0000-0000-00005F4D0000}"/>
    <cellStyle name="Input 3 2 2 2 2 2 2 2 2" xfId="22813" xr:uid="{00000000-0005-0000-0000-0000604D0000}"/>
    <cellStyle name="Input 3 2 2 2 2 2 2 3" xfId="22814" xr:uid="{00000000-0005-0000-0000-0000614D0000}"/>
    <cellStyle name="Input 3 2 2 2 2 2 3" xfId="22815" xr:uid="{00000000-0005-0000-0000-0000624D0000}"/>
    <cellStyle name="Input 3 2 2 2 2 2 3 2" xfId="22816" xr:uid="{00000000-0005-0000-0000-0000634D0000}"/>
    <cellStyle name="Input 3 2 2 2 2 2 4" xfId="22817" xr:uid="{00000000-0005-0000-0000-0000644D0000}"/>
    <cellStyle name="Input 3 2 2 2 2 2 4 2" xfId="22818" xr:uid="{00000000-0005-0000-0000-0000654D0000}"/>
    <cellStyle name="Input 3 2 2 2 2 2 5" xfId="22819" xr:uid="{00000000-0005-0000-0000-0000664D0000}"/>
    <cellStyle name="Input 3 2 2 2 2 3" xfId="22820" xr:uid="{00000000-0005-0000-0000-0000674D0000}"/>
    <cellStyle name="Input 3 2 2 2 2 3 2" xfId="22821" xr:uid="{00000000-0005-0000-0000-0000684D0000}"/>
    <cellStyle name="Input 3 2 2 2 2 3 2 2" xfId="22822" xr:uid="{00000000-0005-0000-0000-0000694D0000}"/>
    <cellStyle name="Input 3 2 2 2 2 3 3" xfId="22823" xr:uid="{00000000-0005-0000-0000-00006A4D0000}"/>
    <cellStyle name="Input 3 2 2 2 2 4" xfId="22824" xr:uid="{00000000-0005-0000-0000-00006B4D0000}"/>
    <cellStyle name="Input 3 2 2 2 2 4 2" xfId="22825" xr:uid="{00000000-0005-0000-0000-00006C4D0000}"/>
    <cellStyle name="Input 3 2 2 2 2 5" xfId="22826" xr:uid="{00000000-0005-0000-0000-00006D4D0000}"/>
    <cellStyle name="Input 3 2 2 2 2 5 2" xfId="22827" xr:uid="{00000000-0005-0000-0000-00006E4D0000}"/>
    <cellStyle name="Input 3 2 2 2 2 6" xfId="22828" xr:uid="{00000000-0005-0000-0000-00006F4D0000}"/>
    <cellStyle name="Input 3 2 2 2 3" xfId="22829" xr:uid="{00000000-0005-0000-0000-0000704D0000}"/>
    <cellStyle name="Input 3 2 2 2 3 2" xfId="22830" xr:uid="{00000000-0005-0000-0000-0000714D0000}"/>
    <cellStyle name="Input 3 2 2 2 3 2 2" xfId="22831" xr:uid="{00000000-0005-0000-0000-0000724D0000}"/>
    <cellStyle name="Input 3 2 2 2 3 2 2 2" xfId="22832" xr:uid="{00000000-0005-0000-0000-0000734D0000}"/>
    <cellStyle name="Input 3 2 2 2 3 2 2 2 2" xfId="22833" xr:uid="{00000000-0005-0000-0000-0000744D0000}"/>
    <cellStyle name="Input 3 2 2 2 3 2 2 3" xfId="22834" xr:uid="{00000000-0005-0000-0000-0000754D0000}"/>
    <cellStyle name="Input 3 2 2 2 3 2 3" xfId="22835" xr:uid="{00000000-0005-0000-0000-0000764D0000}"/>
    <cellStyle name="Input 3 2 2 2 3 2 3 2" xfId="22836" xr:uid="{00000000-0005-0000-0000-0000774D0000}"/>
    <cellStyle name="Input 3 2 2 2 3 2 4" xfId="22837" xr:uid="{00000000-0005-0000-0000-0000784D0000}"/>
    <cellStyle name="Input 3 2 2 2 3 2 4 2" xfId="22838" xr:uid="{00000000-0005-0000-0000-0000794D0000}"/>
    <cellStyle name="Input 3 2 2 2 3 2 5" xfId="22839" xr:uid="{00000000-0005-0000-0000-00007A4D0000}"/>
    <cellStyle name="Input 3 2 2 2 3 3" xfId="22840" xr:uid="{00000000-0005-0000-0000-00007B4D0000}"/>
    <cellStyle name="Input 3 2 2 2 3 3 2" xfId="22841" xr:uid="{00000000-0005-0000-0000-00007C4D0000}"/>
    <cellStyle name="Input 3 2 2 2 3 3 2 2" xfId="22842" xr:uid="{00000000-0005-0000-0000-00007D4D0000}"/>
    <cellStyle name="Input 3 2 2 2 3 3 3" xfId="22843" xr:uid="{00000000-0005-0000-0000-00007E4D0000}"/>
    <cellStyle name="Input 3 2 2 2 3 4" xfId="22844" xr:uid="{00000000-0005-0000-0000-00007F4D0000}"/>
    <cellStyle name="Input 3 2 2 2 3 4 2" xfId="22845" xr:uid="{00000000-0005-0000-0000-0000804D0000}"/>
    <cellStyle name="Input 3 2 2 2 3 5" xfId="22846" xr:uid="{00000000-0005-0000-0000-0000814D0000}"/>
    <cellStyle name="Input 3 2 2 2 3 5 2" xfId="22847" xr:uid="{00000000-0005-0000-0000-0000824D0000}"/>
    <cellStyle name="Input 3 2 2 2 3 6" xfId="22848" xr:uid="{00000000-0005-0000-0000-0000834D0000}"/>
    <cellStyle name="Input 3 2 2 2 4" xfId="22849" xr:uid="{00000000-0005-0000-0000-0000844D0000}"/>
    <cellStyle name="Input 3 2 2 2 4 2" xfId="22850" xr:uid="{00000000-0005-0000-0000-0000854D0000}"/>
    <cellStyle name="Input 3 2 2 2 4 2 2" xfId="22851" xr:uid="{00000000-0005-0000-0000-0000864D0000}"/>
    <cellStyle name="Input 3 2 2 2 4 2 2 2" xfId="22852" xr:uid="{00000000-0005-0000-0000-0000874D0000}"/>
    <cellStyle name="Input 3 2 2 2 4 2 3" xfId="22853" xr:uid="{00000000-0005-0000-0000-0000884D0000}"/>
    <cellStyle name="Input 3 2 2 2 4 3" xfId="22854" xr:uid="{00000000-0005-0000-0000-0000894D0000}"/>
    <cellStyle name="Input 3 2 2 2 4 3 2" xfId="22855" xr:uid="{00000000-0005-0000-0000-00008A4D0000}"/>
    <cellStyle name="Input 3 2 2 2 4 4" xfId="22856" xr:uid="{00000000-0005-0000-0000-00008B4D0000}"/>
    <cellStyle name="Input 3 2 2 2 4 4 2" xfId="22857" xr:uid="{00000000-0005-0000-0000-00008C4D0000}"/>
    <cellStyle name="Input 3 2 2 2 4 5" xfId="22858" xr:uid="{00000000-0005-0000-0000-00008D4D0000}"/>
    <cellStyle name="Input 3 2 2 2 5" xfId="22859" xr:uid="{00000000-0005-0000-0000-00008E4D0000}"/>
    <cellStyle name="Input 3 2 2 2 5 2" xfId="22860" xr:uid="{00000000-0005-0000-0000-00008F4D0000}"/>
    <cellStyle name="Input 3 2 2 2 5 2 2" xfId="22861" xr:uid="{00000000-0005-0000-0000-0000904D0000}"/>
    <cellStyle name="Input 3 2 2 2 5 2 2 2" xfId="22862" xr:uid="{00000000-0005-0000-0000-0000914D0000}"/>
    <cellStyle name="Input 3 2 2 2 5 2 3" xfId="22863" xr:uid="{00000000-0005-0000-0000-0000924D0000}"/>
    <cellStyle name="Input 3 2 2 2 5 3" xfId="22864" xr:uid="{00000000-0005-0000-0000-0000934D0000}"/>
    <cellStyle name="Input 3 2 2 2 5 3 2" xfId="22865" xr:uid="{00000000-0005-0000-0000-0000944D0000}"/>
    <cellStyle name="Input 3 2 2 2 5 4" xfId="22866" xr:uid="{00000000-0005-0000-0000-0000954D0000}"/>
    <cellStyle name="Input 3 2 2 2 5 4 2" xfId="22867" xr:uid="{00000000-0005-0000-0000-0000964D0000}"/>
    <cellStyle name="Input 3 2 2 2 5 5" xfId="22868" xr:uid="{00000000-0005-0000-0000-0000974D0000}"/>
    <cellStyle name="Input 3 2 2 2 6" xfId="22869" xr:uid="{00000000-0005-0000-0000-0000984D0000}"/>
    <cellStyle name="Input 3 2 2 2 6 2" xfId="22870" xr:uid="{00000000-0005-0000-0000-0000994D0000}"/>
    <cellStyle name="Input 3 2 2 2 6 2 2" xfId="22871" xr:uid="{00000000-0005-0000-0000-00009A4D0000}"/>
    <cellStyle name="Input 3 2 2 2 6 3" xfId="22872" xr:uid="{00000000-0005-0000-0000-00009B4D0000}"/>
    <cellStyle name="Input 3 2 2 2 7" xfId="22873" xr:uid="{00000000-0005-0000-0000-00009C4D0000}"/>
    <cellStyle name="Input 3 2 2 2 7 2" xfId="22874" xr:uid="{00000000-0005-0000-0000-00009D4D0000}"/>
    <cellStyle name="Input 3 2 2 2 8" xfId="22875" xr:uid="{00000000-0005-0000-0000-00009E4D0000}"/>
    <cellStyle name="Input 3 2 2 2 8 2" xfId="22876" xr:uid="{00000000-0005-0000-0000-00009F4D0000}"/>
    <cellStyle name="Input 3 2 2 2 9" xfId="22877" xr:uid="{00000000-0005-0000-0000-0000A04D0000}"/>
    <cellStyle name="Input 3 2 2 3" xfId="22878" xr:uid="{00000000-0005-0000-0000-0000A14D0000}"/>
    <cellStyle name="Input 3 2 2 3 2" xfId="22879" xr:uid="{00000000-0005-0000-0000-0000A24D0000}"/>
    <cellStyle name="Input 3 2 2 4" xfId="22880" xr:uid="{00000000-0005-0000-0000-0000A34D0000}"/>
    <cellStyle name="Input 3 2 2 4 2" xfId="22881" xr:uid="{00000000-0005-0000-0000-0000A44D0000}"/>
    <cellStyle name="Input 3 2 2 5" xfId="22882" xr:uid="{00000000-0005-0000-0000-0000A54D0000}"/>
    <cellStyle name="Input 3 2 2 5 2" xfId="22883" xr:uid="{00000000-0005-0000-0000-0000A64D0000}"/>
    <cellStyle name="Input 3 2 2 6" xfId="22884" xr:uid="{00000000-0005-0000-0000-0000A74D0000}"/>
    <cellStyle name="Input 3 2 2 6 2" xfId="22885" xr:uid="{00000000-0005-0000-0000-0000A84D0000}"/>
    <cellStyle name="Input 3 2 2 7" xfId="22886" xr:uid="{00000000-0005-0000-0000-0000A94D0000}"/>
    <cellStyle name="Input 3 2 3" xfId="22887" xr:uid="{00000000-0005-0000-0000-0000AA4D0000}"/>
    <cellStyle name="Input 3 2 3 2" xfId="22888" xr:uid="{00000000-0005-0000-0000-0000AB4D0000}"/>
    <cellStyle name="Input 3 2 3 2 2" xfId="22889" xr:uid="{00000000-0005-0000-0000-0000AC4D0000}"/>
    <cellStyle name="Input 3 2 3 2 2 2" xfId="22890" xr:uid="{00000000-0005-0000-0000-0000AD4D0000}"/>
    <cellStyle name="Input 3 2 3 2 2 2 2" xfId="22891" xr:uid="{00000000-0005-0000-0000-0000AE4D0000}"/>
    <cellStyle name="Input 3 2 3 2 2 2 2 2" xfId="22892" xr:uid="{00000000-0005-0000-0000-0000AF4D0000}"/>
    <cellStyle name="Input 3 2 3 2 2 2 3" xfId="22893" xr:uid="{00000000-0005-0000-0000-0000B04D0000}"/>
    <cellStyle name="Input 3 2 3 2 2 3" xfId="22894" xr:uid="{00000000-0005-0000-0000-0000B14D0000}"/>
    <cellStyle name="Input 3 2 3 2 2 3 2" xfId="22895" xr:uid="{00000000-0005-0000-0000-0000B24D0000}"/>
    <cellStyle name="Input 3 2 3 2 2 4" xfId="22896" xr:uid="{00000000-0005-0000-0000-0000B34D0000}"/>
    <cellStyle name="Input 3 2 3 2 2 4 2" xfId="22897" xr:uid="{00000000-0005-0000-0000-0000B44D0000}"/>
    <cellStyle name="Input 3 2 3 2 2 5" xfId="22898" xr:uid="{00000000-0005-0000-0000-0000B54D0000}"/>
    <cellStyle name="Input 3 2 3 2 3" xfId="22899" xr:uid="{00000000-0005-0000-0000-0000B64D0000}"/>
    <cellStyle name="Input 3 2 3 2 3 2" xfId="22900" xr:uid="{00000000-0005-0000-0000-0000B74D0000}"/>
    <cellStyle name="Input 3 2 3 2 3 2 2" xfId="22901" xr:uid="{00000000-0005-0000-0000-0000B84D0000}"/>
    <cellStyle name="Input 3 2 3 2 3 3" xfId="22902" xr:uid="{00000000-0005-0000-0000-0000B94D0000}"/>
    <cellStyle name="Input 3 2 3 2 4" xfId="22903" xr:uid="{00000000-0005-0000-0000-0000BA4D0000}"/>
    <cellStyle name="Input 3 2 3 2 4 2" xfId="22904" xr:uid="{00000000-0005-0000-0000-0000BB4D0000}"/>
    <cellStyle name="Input 3 2 3 2 5" xfId="22905" xr:uid="{00000000-0005-0000-0000-0000BC4D0000}"/>
    <cellStyle name="Input 3 2 3 2 5 2" xfId="22906" xr:uid="{00000000-0005-0000-0000-0000BD4D0000}"/>
    <cellStyle name="Input 3 2 3 2 6" xfId="22907" xr:uid="{00000000-0005-0000-0000-0000BE4D0000}"/>
    <cellStyle name="Input 3 2 3 3" xfId="22908" xr:uid="{00000000-0005-0000-0000-0000BF4D0000}"/>
    <cellStyle name="Input 3 2 3 3 2" xfId="22909" xr:uid="{00000000-0005-0000-0000-0000C04D0000}"/>
    <cellStyle name="Input 3 2 3 3 2 2" xfId="22910" xr:uid="{00000000-0005-0000-0000-0000C14D0000}"/>
    <cellStyle name="Input 3 2 3 3 2 2 2" xfId="22911" xr:uid="{00000000-0005-0000-0000-0000C24D0000}"/>
    <cellStyle name="Input 3 2 3 3 2 2 2 2" xfId="22912" xr:uid="{00000000-0005-0000-0000-0000C34D0000}"/>
    <cellStyle name="Input 3 2 3 3 2 2 3" xfId="22913" xr:uid="{00000000-0005-0000-0000-0000C44D0000}"/>
    <cellStyle name="Input 3 2 3 3 2 3" xfId="22914" xr:uid="{00000000-0005-0000-0000-0000C54D0000}"/>
    <cellStyle name="Input 3 2 3 3 2 3 2" xfId="22915" xr:uid="{00000000-0005-0000-0000-0000C64D0000}"/>
    <cellStyle name="Input 3 2 3 3 2 4" xfId="22916" xr:uid="{00000000-0005-0000-0000-0000C74D0000}"/>
    <cellStyle name="Input 3 2 3 3 2 4 2" xfId="22917" xr:uid="{00000000-0005-0000-0000-0000C84D0000}"/>
    <cellStyle name="Input 3 2 3 3 2 5" xfId="22918" xr:uid="{00000000-0005-0000-0000-0000C94D0000}"/>
    <cellStyle name="Input 3 2 3 3 3" xfId="22919" xr:uid="{00000000-0005-0000-0000-0000CA4D0000}"/>
    <cellStyle name="Input 3 2 3 3 3 2" xfId="22920" xr:uid="{00000000-0005-0000-0000-0000CB4D0000}"/>
    <cellStyle name="Input 3 2 3 3 3 2 2" xfId="22921" xr:uid="{00000000-0005-0000-0000-0000CC4D0000}"/>
    <cellStyle name="Input 3 2 3 3 3 3" xfId="22922" xr:uid="{00000000-0005-0000-0000-0000CD4D0000}"/>
    <cellStyle name="Input 3 2 3 3 4" xfId="22923" xr:uid="{00000000-0005-0000-0000-0000CE4D0000}"/>
    <cellStyle name="Input 3 2 3 3 4 2" xfId="22924" xr:uid="{00000000-0005-0000-0000-0000CF4D0000}"/>
    <cellStyle name="Input 3 2 3 3 5" xfId="22925" xr:uid="{00000000-0005-0000-0000-0000D04D0000}"/>
    <cellStyle name="Input 3 2 3 3 5 2" xfId="22926" xr:uid="{00000000-0005-0000-0000-0000D14D0000}"/>
    <cellStyle name="Input 3 2 3 3 6" xfId="22927" xr:uid="{00000000-0005-0000-0000-0000D24D0000}"/>
    <cellStyle name="Input 3 2 3 4" xfId="22928" xr:uid="{00000000-0005-0000-0000-0000D34D0000}"/>
    <cellStyle name="Input 3 2 3 4 2" xfId="22929" xr:uid="{00000000-0005-0000-0000-0000D44D0000}"/>
    <cellStyle name="Input 3 2 3 4 2 2" xfId="22930" xr:uid="{00000000-0005-0000-0000-0000D54D0000}"/>
    <cellStyle name="Input 3 2 3 4 2 2 2" xfId="22931" xr:uid="{00000000-0005-0000-0000-0000D64D0000}"/>
    <cellStyle name="Input 3 2 3 4 2 3" xfId="22932" xr:uid="{00000000-0005-0000-0000-0000D74D0000}"/>
    <cellStyle name="Input 3 2 3 4 3" xfId="22933" xr:uid="{00000000-0005-0000-0000-0000D84D0000}"/>
    <cellStyle name="Input 3 2 3 4 3 2" xfId="22934" xr:uid="{00000000-0005-0000-0000-0000D94D0000}"/>
    <cellStyle name="Input 3 2 3 4 4" xfId="22935" xr:uid="{00000000-0005-0000-0000-0000DA4D0000}"/>
    <cellStyle name="Input 3 2 3 4 4 2" xfId="22936" xr:uid="{00000000-0005-0000-0000-0000DB4D0000}"/>
    <cellStyle name="Input 3 2 3 4 5" xfId="22937" xr:uid="{00000000-0005-0000-0000-0000DC4D0000}"/>
    <cellStyle name="Input 3 2 3 5" xfId="22938" xr:uid="{00000000-0005-0000-0000-0000DD4D0000}"/>
    <cellStyle name="Input 3 2 3 5 2" xfId="22939" xr:uid="{00000000-0005-0000-0000-0000DE4D0000}"/>
    <cellStyle name="Input 3 2 3 5 2 2" xfId="22940" xr:uid="{00000000-0005-0000-0000-0000DF4D0000}"/>
    <cellStyle name="Input 3 2 3 5 2 2 2" xfId="22941" xr:uid="{00000000-0005-0000-0000-0000E04D0000}"/>
    <cellStyle name="Input 3 2 3 5 2 3" xfId="22942" xr:uid="{00000000-0005-0000-0000-0000E14D0000}"/>
    <cellStyle name="Input 3 2 3 5 3" xfId="22943" xr:uid="{00000000-0005-0000-0000-0000E24D0000}"/>
    <cellStyle name="Input 3 2 3 5 3 2" xfId="22944" xr:uid="{00000000-0005-0000-0000-0000E34D0000}"/>
    <cellStyle name="Input 3 2 3 5 4" xfId="22945" xr:uid="{00000000-0005-0000-0000-0000E44D0000}"/>
    <cellStyle name="Input 3 2 3 5 4 2" xfId="22946" xr:uid="{00000000-0005-0000-0000-0000E54D0000}"/>
    <cellStyle name="Input 3 2 3 5 5" xfId="22947" xr:uid="{00000000-0005-0000-0000-0000E64D0000}"/>
    <cellStyle name="Input 3 2 3 6" xfId="22948" xr:uid="{00000000-0005-0000-0000-0000E74D0000}"/>
    <cellStyle name="Input 3 2 3 6 2" xfId="22949" xr:uid="{00000000-0005-0000-0000-0000E84D0000}"/>
    <cellStyle name="Input 3 2 3 6 2 2" xfId="22950" xr:uid="{00000000-0005-0000-0000-0000E94D0000}"/>
    <cellStyle name="Input 3 2 3 6 3" xfId="22951" xr:uid="{00000000-0005-0000-0000-0000EA4D0000}"/>
    <cellStyle name="Input 3 2 3 7" xfId="22952" xr:uid="{00000000-0005-0000-0000-0000EB4D0000}"/>
    <cellStyle name="Input 3 2 3 7 2" xfId="22953" xr:uid="{00000000-0005-0000-0000-0000EC4D0000}"/>
    <cellStyle name="Input 3 2 3 8" xfId="22954" xr:uid="{00000000-0005-0000-0000-0000ED4D0000}"/>
    <cellStyle name="Input 3 2 3 8 2" xfId="22955" xr:uid="{00000000-0005-0000-0000-0000EE4D0000}"/>
    <cellStyle name="Input 3 2 3 9" xfId="22956" xr:uid="{00000000-0005-0000-0000-0000EF4D0000}"/>
    <cellStyle name="Input 3 2 4" xfId="22957" xr:uid="{00000000-0005-0000-0000-0000F04D0000}"/>
    <cellStyle name="Input 3 2 4 2" xfId="22958" xr:uid="{00000000-0005-0000-0000-0000F14D0000}"/>
    <cellStyle name="Input 3 2 5" xfId="22959" xr:uid="{00000000-0005-0000-0000-0000F24D0000}"/>
    <cellStyle name="Input 3 2 5 2" xfId="22960" xr:uid="{00000000-0005-0000-0000-0000F34D0000}"/>
    <cellStyle name="Input 3 2 6" xfId="22961" xr:uid="{00000000-0005-0000-0000-0000F44D0000}"/>
    <cellStyle name="Input 3 3" xfId="22962" xr:uid="{00000000-0005-0000-0000-0000F54D0000}"/>
    <cellStyle name="Input 3 3 2" xfId="22963" xr:uid="{00000000-0005-0000-0000-0000F64D0000}"/>
    <cellStyle name="Input 3 3 2 2" xfId="22964" xr:uid="{00000000-0005-0000-0000-0000F74D0000}"/>
    <cellStyle name="Input 3 3 2 2 2" xfId="22965" xr:uid="{00000000-0005-0000-0000-0000F84D0000}"/>
    <cellStyle name="Input 3 3 2 2 2 2" xfId="22966" xr:uid="{00000000-0005-0000-0000-0000F94D0000}"/>
    <cellStyle name="Input 3 3 2 2 2 2 2" xfId="22967" xr:uid="{00000000-0005-0000-0000-0000FA4D0000}"/>
    <cellStyle name="Input 3 3 2 2 2 2 2 2" xfId="22968" xr:uid="{00000000-0005-0000-0000-0000FB4D0000}"/>
    <cellStyle name="Input 3 3 2 2 2 2 2 2 2" xfId="22969" xr:uid="{00000000-0005-0000-0000-0000FC4D0000}"/>
    <cellStyle name="Input 3 3 2 2 2 2 2 3" xfId="22970" xr:uid="{00000000-0005-0000-0000-0000FD4D0000}"/>
    <cellStyle name="Input 3 3 2 2 2 2 3" xfId="22971" xr:uid="{00000000-0005-0000-0000-0000FE4D0000}"/>
    <cellStyle name="Input 3 3 2 2 2 2 3 2" xfId="22972" xr:uid="{00000000-0005-0000-0000-0000FF4D0000}"/>
    <cellStyle name="Input 3 3 2 2 2 2 4" xfId="22973" xr:uid="{00000000-0005-0000-0000-0000004E0000}"/>
    <cellStyle name="Input 3 3 2 2 2 2 4 2" xfId="22974" xr:uid="{00000000-0005-0000-0000-0000014E0000}"/>
    <cellStyle name="Input 3 3 2 2 2 2 5" xfId="22975" xr:uid="{00000000-0005-0000-0000-0000024E0000}"/>
    <cellStyle name="Input 3 3 2 2 2 3" xfId="22976" xr:uid="{00000000-0005-0000-0000-0000034E0000}"/>
    <cellStyle name="Input 3 3 2 2 2 3 2" xfId="22977" xr:uid="{00000000-0005-0000-0000-0000044E0000}"/>
    <cellStyle name="Input 3 3 2 2 2 3 2 2" xfId="22978" xr:uid="{00000000-0005-0000-0000-0000054E0000}"/>
    <cellStyle name="Input 3 3 2 2 2 3 3" xfId="22979" xr:uid="{00000000-0005-0000-0000-0000064E0000}"/>
    <cellStyle name="Input 3 3 2 2 2 4" xfId="22980" xr:uid="{00000000-0005-0000-0000-0000074E0000}"/>
    <cellStyle name="Input 3 3 2 2 2 4 2" xfId="22981" xr:uid="{00000000-0005-0000-0000-0000084E0000}"/>
    <cellStyle name="Input 3 3 2 2 2 5" xfId="22982" xr:uid="{00000000-0005-0000-0000-0000094E0000}"/>
    <cellStyle name="Input 3 3 2 2 2 5 2" xfId="22983" xr:uid="{00000000-0005-0000-0000-00000A4E0000}"/>
    <cellStyle name="Input 3 3 2 2 2 6" xfId="22984" xr:uid="{00000000-0005-0000-0000-00000B4E0000}"/>
    <cellStyle name="Input 3 3 2 2 3" xfId="22985" xr:uid="{00000000-0005-0000-0000-00000C4E0000}"/>
    <cellStyle name="Input 3 3 2 2 3 2" xfId="22986" xr:uid="{00000000-0005-0000-0000-00000D4E0000}"/>
    <cellStyle name="Input 3 3 2 2 3 2 2" xfId="22987" xr:uid="{00000000-0005-0000-0000-00000E4E0000}"/>
    <cellStyle name="Input 3 3 2 2 3 2 2 2" xfId="22988" xr:uid="{00000000-0005-0000-0000-00000F4E0000}"/>
    <cellStyle name="Input 3 3 2 2 3 2 2 2 2" xfId="22989" xr:uid="{00000000-0005-0000-0000-0000104E0000}"/>
    <cellStyle name="Input 3 3 2 2 3 2 2 3" xfId="22990" xr:uid="{00000000-0005-0000-0000-0000114E0000}"/>
    <cellStyle name="Input 3 3 2 2 3 2 3" xfId="22991" xr:uid="{00000000-0005-0000-0000-0000124E0000}"/>
    <cellStyle name="Input 3 3 2 2 3 2 3 2" xfId="22992" xr:uid="{00000000-0005-0000-0000-0000134E0000}"/>
    <cellStyle name="Input 3 3 2 2 3 2 4" xfId="22993" xr:uid="{00000000-0005-0000-0000-0000144E0000}"/>
    <cellStyle name="Input 3 3 2 2 3 2 4 2" xfId="22994" xr:uid="{00000000-0005-0000-0000-0000154E0000}"/>
    <cellStyle name="Input 3 3 2 2 3 2 5" xfId="22995" xr:uid="{00000000-0005-0000-0000-0000164E0000}"/>
    <cellStyle name="Input 3 3 2 2 3 3" xfId="22996" xr:uid="{00000000-0005-0000-0000-0000174E0000}"/>
    <cellStyle name="Input 3 3 2 2 3 3 2" xfId="22997" xr:uid="{00000000-0005-0000-0000-0000184E0000}"/>
    <cellStyle name="Input 3 3 2 2 3 3 2 2" xfId="22998" xr:uid="{00000000-0005-0000-0000-0000194E0000}"/>
    <cellStyle name="Input 3 3 2 2 3 3 3" xfId="22999" xr:uid="{00000000-0005-0000-0000-00001A4E0000}"/>
    <cellStyle name="Input 3 3 2 2 3 4" xfId="23000" xr:uid="{00000000-0005-0000-0000-00001B4E0000}"/>
    <cellStyle name="Input 3 3 2 2 3 4 2" xfId="23001" xr:uid="{00000000-0005-0000-0000-00001C4E0000}"/>
    <cellStyle name="Input 3 3 2 2 3 5" xfId="23002" xr:uid="{00000000-0005-0000-0000-00001D4E0000}"/>
    <cellStyle name="Input 3 3 2 2 3 5 2" xfId="23003" xr:uid="{00000000-0005-0000-0000-00001E4E0000}"/>
    <cellStyle name="Input 3 3 2 2 3 6" xfId="23004" xr:uid="{00000000-0005-0000-0000-00001F4E0000}"/>
    <cellStyle name="Input 3 3 2 2 4" xfId="23005" xr:uid="{00000000-0005-0000-0000-0000204E0000}"/>
    <cellStyle name="Input 3 3 2 2 4 2" xfId="23006" xr:uid="{00000000-0005-0000-0000-0000214E0000}"/>
    <cellStyle name="Input 3 3 2 2 4 2 2" xfId="23007" xr:uid="{00000000-0005-0000-0000-0000224E0000}"/>
    <cellStyle name="Input 3 3 2 2 4 2 2 2" xfId="23008" xr:uid="{00000000-0005-0000-0000-0000234E0000}"/>
    <cellStyle name="Input 3 3 2 2 4 2 3" xfId="23009" xr:uid="{00000000-0005-0000-0000-0000244E0000}"/>
    <cellStyle name="Input 3 3 2 2 4 3" xfId="23010" xr:uid="{00000000-0005-0000-0000-0000254E0000}"/>
    <cellStyle name="Input 3 3 2 2 4 3 2" xfId="23011" xr:uid="{00000000-0005-0000-0000-0000264E0000}"/>
    <cellStyle name="Input 3 3 2 2 4 4" xfId="23012" xr:uid="{00000000-0005-0000-0000-0000274E0000}"/>
    <cellStyle name="Input 3 3 2 2 4 4 2" xfId="23013" xr:uid="{00000000-0005-0000-0000-0000284E0000}"/>
    <cellStyle name="Input 3 3 2 2 4 5" xfId="23014" xr:uid="{00000000-0005-0000-0000-0000294E0000}"/>
    <cellStyle name="Input 3 3 2 2 5" xfId="23015" xr:uid="{00000000-0005-0000-0000-00002A4E0000}"/>
    <cellStyle name="Input 3 3 2 2 5 2" xfId="23016" xr:uid="{00000000-0005-0000-0000-00002B4E0000}"/>
    <cellStyle name="Input 3 3 2 2 5 2 2" xfId="23017" xr:uid="{00000000-0005-0000-0000-00002C4E0000}"/>
    <cellStyle name="Input 3 3 2 2 5 2 2 2" xfId="23018" xr:uid="{00000000-0005-0000-0000-00002D4E0000}"/>
    <cellStyle name="Input 3 3 2 2 5 2 3" xfId="23019" xr:uid="{00000000-0005-0000-0000-00002E4E0000}"/>
    <cellStyle name="Input 3 3 2 2 5 3" xfId="23020" xr:uid="{00000000-0005-0000-0000-00002F4E0000}"/>
    <cellStyle name="Input 3 3 2 2 5 3 2" xfId="23021" xr:uid="{00000000-0005-0000-0000-0000304E0000}"/>
    <cellStyle name="Input 3 3 2 2 5 4" xfId="23022" xr:uid="{00000000-0005-0000-0000-0000314E0000}"/>
    <cellStyle name="Input 3 3 2 2 5 4 2" xfId="23023" xr:uid="{00000000-0005-0000-0000-0000324E0000}"/>
    <cellStyle name="Input 3 3 2 2 5 5" xfId="23024" xr:uid="{00000000-0005-0000-0000-0000334E0000}"/>
    <cellStyle name="Input 3 3 2 2 6" xfId="23025" xr:uid="{00000000-0005-0000-0000-0000344E0000}"/>
    <cellStyle name="Input 3 3 2 2 6 2" xfId="23026" xr:uid="{00000000-0005-0000-0000-0000354E0000}"/>
    <cellStyle name="Input 3 3 2 2 6 2 2" xfId="23027" xr:uid="{00000000-0005-0000-0000-0000364E0000}"/>
    <cellStyle name="Input 3 3 2 2 6 3" xfId="23028" xr:uid="{00000000-0005-0000-0000-0000374E0000}"/>
    <cellStyle name="Input 3 3 2 2 7" xfId="23029" xr:uid="{00000000-0005-0000-0000-0000384E0000}"/>
    <cellStyle name="Input 3 3 2 2 7 2" xfId="23030" xr:uid="{00000000-0005-0000-0000-0000394E0000}"/>
    <cellStyle name="Input 3 3 2 2 8" xfId="23031" xr:uid="{00000000-0005-0000-0000-00003A4E0000}"/>
    <cellStyle name="Input 3 3 2 2 8 2" xfId="23032" xr:uid="{00000000-0005-0000-0000-00003B4E0000}"/>
    <cellStyle name="Input 3 3 2 2 9" xfId="23033" xr:uid="{00000000-0005-0000-0000-00003C4E0000}"/>
    <cellStyle name="Input 3 3 2 3" xfId="23034" xr:uid="{00000000-0005-0000-0000-00003D4E0000}"/>
    <cellStyle name="Input 3 3 2 3 2" xfId="23035" xr:uid="{00000000-0005-0000-0000-00003E4E0000}"/>
    <cellStyle name="Input 3 3 2 4" xfId="23036" xr:uid="{00000000-0005-0000-0000-00003F4E0000}"/>
    <cellStyle name="Input 3 3 2 4 2" xfId="23037" xr:uid="{00000000-0005-0000-0000-0000404E0000}"/>
    <cellStyle name="Input 3 3 2 5" xfId="23038" xr:uid="{00000000-0005-0000-0000-0000414E0000}"/>
    <cellStyle name="Input 3 3 2 5 2" xfId="23039" xr:uid="{00000000-0005-0000-0000-0000424E0000}"/>
    <cellStyle name="Input 3 3 2 6" xfId="23040" xr:uid="{00000000-0005-0000-0000-0000434E0000}"/>
    <cellStyle name="Input 3 3 2 6 2" xfId="23041" xr:uid="{00000000-0005-0000-0000-0000444E0000}"/>
    <cellStyle name="Input 3 3 2 7" xfId="23042" xr:uid="{00000000-0005-0000-0000-0000454E0000}"/>
    <cellStyle name="Input 3 3 3" xfId="23043" xr:uid="{00000000-0005-0000-0000-0000464E0000}"/>
    <cellStyle name="Input 3 3 3 2" xfId="23044" xr:uid="{00000000-0005-0000-0000-0000474E0000}"/>
    <cellStyle name="Input 3 3 3 2 2" xfId="23045" xr:uid="{00000000-0005-0000-0000-0000484E0000}"/>
    <cellStyle name="Input 3 3 3 2 2 2" xfId="23046" xr:uid="{00000000-0005-0000-0000-0000494E0000}"/>
    <cellStyle name="Input 3 3 3 2 2 2 2" xfId="23047" xr:uid="{00000000-0005-0000-0000-00004A4E0000}"/>
    <cellStyle name="Input 3 3 3 2 2 2 2 2" xfId="23048" xr:uid="{00000000-0005-0000-0000-00004B4E0000}"/>
    <cellStyle name="Input 3 3 3 2 2 2 3" xfId="23049" xr:uid="{00000000-0005-0000-0000-00004C4E0000}"/>
    <cellStyle name="Input 3 3 3 2 2 3" xfId="23050" xr:uid="{00000000-0005-0000-0000-00004D4E0000}"/>
    <cellStyle name="Input 3 3 3 2 2 3 2" xfId="23051" xr:uid="{00000000-0005-0000-0000-00004E4E0000}"/>
    <cellStyle name="Input 3 3 3 2 2 4" xfId="23052" xr:uid="{00000000-0005-0000-0000-00004F4E0000}"/>
    <cellStyle name="Input 3 3 3 2 2 4 2" xfId="23053" xr:uid="{00000000-0005-0000-0000-0000504E0000}"/>
    <cellStyle name="Input 3 3 3 2 2 5" xfId="23054" xr:uid="{00000000-0005-0000-0000-0000514E0000}"/>
    <cellStyle name="Input 3 3 3 2 3" xfId="23055" xr:uid="{00000000-0005-0000-0000-0000524E0000}"/>
    <cellStyle name="Input 3 3 3 2 3 2" xfId="23056" xr:uid="{00000000-0005-0000-0000-0000534E0000}"/>
    <cellStyle name="Input 3 3 3 2 3 2 2" xfId="23057" xr:uid="{00000000-0005-0000-0000-0000544E0000}"/>
    <cellStyle name="Input 3 3 3 2 3 3" xfId="23058" xr:uid="{00000000-0005-0000-0000-0000554E0000}"/>
    <cellStyle name="Input 3 3 3 2 4" xfId="23059" xr:uid="{00000000-0005-0000-0000-0000564E0000}"/>
    <cellStyle name="Input 3 3 3 2 4 2" xfId="23060" xr:uid="{00000000-0005-0000-0000-0000574E0000}"/>
    <cellStyle name="Input 3 3 3 2 5" xfId="23061" xr:uid="{00000000-0005-0000-0000-0000584E0000}"/>
    <cellStyle name="Input 3 3 3 2 5 2" xfId="23062" xr:uid="{00000000-0005-0000-0000-0000594E0000}"/>
    <cellStyle name="Input 3 3 3 2 6" xfId="23063" xr:uid="{00000000-0005-0000-0000-00005A4E0000}"/>
    <cellStyle name="Input 3 3 3 3" xfId="23064" xr:uid="{00000000-0005-0000-0000-00005B4E0000}"/>
    <cellStyle name="Input 3 3 3 3 2" xfId="23065" xr:uid="{00000000-0005-0000-0000-00005C4E0000}"/>
    <cellStyle name="Input 3 3 3 3 2 2" xfId="23066" xr:uid="{00000000-0005-0000-0000-00005D4E0000}"/>
    <cellStyle name="Input 3 3 3 3 2 2 2" xfId="23067" xr:uid="{00000000-0005-0000-0000-00005E4E0000}"/>
    <cellStyle name="Input 3 3 3 3 2 2 2 2" xfId="23068" xr:uid="{00000000-0005-0000-0000-00005F4E0000}"/>
    <cellStyle name="Input 3 3 3 3 2 2 3" xfId="23069" xr:uid="{00000000-0005-0000-0000-0000604E0000}"/>
    <cellStyle name="Input 3 3 3 3 2 3" xfId="23070" xr:uid="{00000000-0005-0000-0000-0000614E0000}"/>
    <cellStyle name="Input 3 3 3 3 2 3 2" xfId="23071" xr:uid="{00000000-0005-0000-0000-0000624E0000}"/>
    <cellStyle name="Input 3 3 3 3 2 4" xfId="23072" xr:uid="{00000000-0005-0000-0000-0000634E0000}"/>
    <cellStyle name="Input 3 3 3 3 2 4 2" xfId="23073" xr:uid="{00000000-0005-0000-0000-0000644E0000}"/>
    <cellStyle name="Input 3 3 3 3 2 5" xfId="23074" xr:uid="{00000000-0005-0000-0000-0000654E0000}"/>
    <cellStyle name="Input 3 3 3 3 3" xfId="23075" xr:uid="{00000000-0005-0000-0000-0000664E0000}"/>
    <cellStyle name="Input 3 3 3 3 3 2" xfId="23076" xr:uid="{00000000-0005-0000-0000-0000674E0000}"/>
    <cellStyle name="Input 3 3 3 3 3 2 2" xfId="23077" xr:uid="{00000000-0005-0000-0000-0000684E0000}"/>
    <cellStyle name="Input 3 3 3 3 3 3" xfId="23078" xr:uid="{00000000-0005-0000-0000-0000694E0000}"/>
    <cellStyle name="Input 3 3 3 3 4" xfId="23079" xr:uid="{00000000-0005-0000-0000-00006A4E0000}"/>
    <cellStyle name="Input 3 3 3 3 4 2" xfId="23080" xr:uid="{00000000-0005-0000-0000-00006B4E0000}"/>
    <cellStyle name="Input 3 3 3 3 5" xfId="23081" xr:uid="{00000000-0005-0000-0000-00006C4E0000}"/>
    <cellStyle name="Input 3 3 3 3 5 2" xfId="23082" xr:uid="{00000000-0005-0000-0000-00006D4E0000}"/>
    <cellStyle name="Input 3 3 3 3 6" xfId="23083" xr:uid="{00000000-0005-0000-0000-00006E4E0000}"/>
    <cellStyle name="Input 3 3 3 4" xfId="23084" xr:uid="{00000000-0005-0000-0000-00006F4E0000}"/>
    <cellStyle name="Input 3 3 3 4 2" xfId="23085" xr:uid="{00000000-0005-0000-0000-0000704E0000}"/>
    <cellStyle name="Input 3 3 3 4 2 2" xfId="23086" xr:uid="{00000000-0005-0000-0000-0000714E0000}"/>
    <cellStyle name="Input 3 3 3 4 2 2 2" xfId="23087" xr:uid="{00000000-0005-0000-0000-0000724E0000}"/>
    <cellStyle name="Input 3 3 3 4 2 3" xfId="23088" xr:uid="{00000000-0005-0000-0000-0000734E0000}"/>
    <cellStyle name="Input 3 3 3 4 3" xfId="23089" xr:uid="{00000000-0005-0000-0000-0000744E0000}"/>
    <cellStyle name="Input 3 3 3 4 3 2" xfId="23090" xr:uid="{00000000-0005-0000-0000-0000754E0000}"/>
    <cellStyle name="Input 3 3 3 4 4" xfId="23091" xr:uid="{00000000-0005-0000-0000-0000764E0000}"/>
    <cellStyle name="Input 3 3 3 4 4 2" xfId="23092" xr:uid="{00000000-0005-0000-0000-0000774E0000}"/>
    <cellStyle name="Input 3 3 3 4 5" xfId="23093" xr:uid="{00000000-0005-0000-0000-0000784E0000}"/>
    <cellStyle name="Input 3 3 3 5" xfId="23094" xr:uid="{00000000-0005-0000-0000-0000794E0000}"/>
    <cellStyle name="Input 3 3 3 5 2" xfId="23095" xr:uid="{00000000-0005-0000-0000-00007A4E0000}"/>
    <cellStyle name="Input 3 3 3 5 2 2" xfId="23096" xr:uid="{00000000-0005-0000-0000-00007B4E0000}"/>
    <cellStyle name="Input 3 3 3 5 2 2 2" xfId="23097" xr:uid="{00000000-0005-0000-0000-00007C4E0000}"/>
    <cellStyle name="Input 3 3 3 5 2 3" xfId="23098" xr:uid="{00000000-0005-0000-0000-00007D4E0000}"/>
    <cellStyle name="Input 3 3 3 5 3" xfId="23099" xr:uid="{00000000-0005-0000-0000-00007E4E0000}"/>
    <cellStyle name="Input 3 3 3 5 3 2" xfId="23100" xr:uid="{00000000-0005-0000-0000-00007F4E0000}"/>
    <cellStyle name="Input 3 3 3 5 4" xfId="23101" xr:uid="{00000000-0005-0000-0000-0000804E0000}"/>
    <cellStyle name="Input 3 3 3 5 4 2" xfId="23102" xr:uid="{00000000-0005-0000-0000-0000814E0000}"/>
    <cellStyle name="Input 3 3 3 5 5" xfId="23103" xr:uid="{00000000-0005-0000-0000-0000824E0000}"/>
    <cellStyle name="Input 3 3 3 6" xfId="23104" xr:uid="{00000000-0005-0000-0000-0000834E0000}"/>
    <cellStyle name="Input 3 3 3 6 2" xfId="23105" xr:uid="{00000000-0005-0000-0000-0000844E0000}"/>
    <cellStyle name="Input 3 3 3 6 2 2" xfId="23106" xr:uid="{00000000-0005-0000-0000-0000854E0000}"/>
    <cellStyle name="Input 3 3 3 6 3" xfId="23107" xr:uid="{00000000-0005-0000-0000-0000864E0000}"/>
    <cellStyle name="Input 3 3 3 7" xfId="23108" xr:uid="{00000000-0005-0000-0000-0000874E0000}"/>
    <cellStyle name="Input 3 3 3 7 2" xfId="23109" xr:uid="{00000000-0005-0000-0000-0000884E0000}"/>
    <cellStyle name="Input 3 3 3 8" xfId="23110" xr:uid="{00000000-0005-0000-0000-0000894E0000}"/>
    <cellStyle name="Input 3 3 3 8 2" xfId="23111" xr:uid="{00000000-0005-0000-0000-00008A4E0000}"/>
    <cellStyle name="Input 3 3 3 9" xfId="23112" xr:uid="{00000000-0005-0000-0000-00008B4E0000}"/>
    <cellStyle name="Input 3 3 4" xfId="23113" xr:uid="{00000000-0005-0000-0000-00008C4E0000}"/>
    <cellStyle name="Input 3 3 4 2" xfId="23114" xr:uid="{00000000-0005-0000-0000-00008D4E0000}"/>
    <cellStyle name="Input 3 3 5" xfId="23115" xr:uid="{00000000-0005-0000-0000-00008E4E0000}"/>
    <cellStyle name="Input 3 3 5 2" xfId="23116" xr:uid="{00000000-0005-0000-0000-00008F4E0000}"/>
    <cellStyle name="Input 3 3 6" xfId="23117" xr:uid="{00000000-0005-0000-0000-0000904E0000}"/>
    <cellStyle name="Input 3 3 6 2" xfId="23118" xr:uid="{00000000-0005-0000-0000-0000914E0000}"/>
    <cellStyle name="Input 3 3 7" xfId="23119" xr:uid="{00000000-0005-0000-0000-0000924E0000}"/>
    <cellStyle name="Input 3 3 7 2" xfId="23120" xr:uid="{00000000-0005-0000-0000-0000934E0000}"/>
    <cellStyle name="Input 3 3 8" xfId="23121" xr:uid="{00000000-0005-0000-0000-0000944E0000}"/>
    <cellStyle name="Input 3 4" xfId="23122" xr:uid="{00000000-0005-0000-0000-0000954E0000}"/>
    <cellStyle name="Input 3 4 2" xfId="23123" xr:uid="{00000000-0005-0000-0000-0000964E0000}"/>
    <cellStyle name="Input 3 4 2 2" xfId="23124" xr:uid="{00000000-0005-0000-0000-0000974E0000}"/>
    <cellStyle name="Input 3 4 2 2 2" xfId="23125" xr:uid="{00000000-0005-0000-0000-0000984E0000}"/>
    <cellStyle name="Input 3 4 2 2 2 2" xfId="23126" xr:uid="{00000000-0005-0000-0000-0000994E0000}"/>
    <cellStyle name="Input 3 4 2 2 2 2 2" xfId="23127" xr:uid="{00000000-0005-0000-0000-00009A4E0000}"/>
    <cellStyle name="Input 3 4 2 2 2 2 2 2" xfId="23128" xr:uid="{00000000-0005-0000-0000-00009B4E0000}"/>
    <cellStyle name="Input 3 4 2 2 2 2 2 2 2" xfId="23129" xr:uid="{00000000-0005-0000-0000-00009C4E0000}"/>
    <cellStyle name="Input 3 4 2 2 2 2 2 3" xfId="23130" xr:uid="{00000000-0005-0000-0000-00009D4E0000}"/>
    <cellStyle name="Input 3 4 2 2 2 2 3" xfId="23131" xr:uid="{00000000-0005-0000-0000-00009E4E0000}"/>
    <cellStyle name="Input 3 4 2 2 2 2 3 2" xfId="23132" xr:uid="{00000000-0005-0000-0000-00009F4E0000}"/>
    <cellStyle name="Input 3 4 2 2 2 2 4" xfId="23133" xr:uid="{00000000-0005-0000-0000-0000A04E0000}"/>
    <cellStyle name="Input 3 4 2 2 2 2 4 2" xfId="23134" xr:uid="{00000000-0005-0000-0000-0000A14E0000}"/>
    <cellStyle name="Input 3 4 2 2 2 2 5" xfId="23135" xr:uid="{00000000-0005-0000-0000-0000A24E0000}"/>
    <cellStyle name="Input 3 4 2 2 2 3" xfId="23136" xr:uid="{00000000-0005-0000-0000-0000A34E0000}"/>
    <cellStyle name="Input 3 4 2 2 2 3 2" xfId="23137" xr:uid="{00000000-0005-0000-0000-0000A44E0000}"/>
    <cellStyle name="Input 3 4 2 2 2 3 2 2" xfId="23138" xr:uid="{00000000-0005-0000-0000-0000A54E0000}"/>
    <cellStyle name="Input 3 4 2 2 2 3 3" xfId="23139" xr:uid="{00000000-0005-0000-0000-0000A64E0000}"/>
    <cellStyle name="Input 3 4 2 2 2 4" xfId="23140" xr:uid="{00000000-0005-0000-0000-0000A74E0000}"/>
    <cellStyle name="Input 3 4 2 2 2 4 2" xfId="23141" xr:uid="{00000000-0005-0000-0000-0000A84E0000}"/>
    <cellStyle name="Input 3 4 2 2 2 5" xfId="23142" xr:uid="{00000000-0005-0000-0000-0000A94E0000}"/>
    <cellStyle name="Input 3 4 2 2 2 5 2" xfId="23143" xr:uid="{00000000-0005-0000-0000-0000AA4E0000}"/>
    <cellStyle name="Input 3 4 2 2 2 6" xfId="23144" xr:uid="{00000000-0005-0000-0000-0000AB4E0000}"/>
    <cellStyle name="Input 3 4 2 2 3" xfId="23145" xr:uid="{00000000-0005-0000-0000-0000AC4E0000}"/>
    <cellStyle name="Input 3 4 2 2 3 2" xfId="23146" xr:uid="{00000000-0005-0000-0000-0000AD4E0000}"/>
    <cellStyle name="Input 3 4 2 2 3 2 2" xfId="23147" xr:uid="{00000000-0005-0000-0000-0000AE4E0000}"/>
    <cellStyle name="Input 3 4 2 2 3 2 2 2" xfId="23148" xr:uid="{00000000-0005-0000-0000-0000AF4E0000}"/>
    <cellStyle name="Input 3 4 2 2 3 2 2 2 2" xfId="23149" xr:uid="{00000000-0005-0000-0000-0000B04E0000}"/>
    <cellStyle name="Input 3 4 2 2 3 2 2 3" xfId="23150" xr:uid="{00000000-0005-0000-0000-0000B14E0000}"/>
    <cellStyle name="Input 3 4 2 2 3 2 3" xfId="23151" xr:uid="{00000000-0005-0000-0000-0000B24E0000}"/>
    <cellStyle name="Input 3 4 2 2 3 2 3 2" xfId="23152" xr:uid="{00000000-0005-0000-0000-0000B34E0000}"/>
    <cellStyle name="Input 3 4 2 2 3 2 4" xfId="23153" xr:uid="{00000000-0005-0000-0000-0000B44E0000}"/>
    <cellStyle name="Input 3 4 2 2 3 2 4 2" xfId="23154" xr:uid="{00000000-0005-0000-0000-0000B54E0000}"/>
    <cellStyle name="Input 3 4 2 2 3 2 5" xfId="23155" xr:uid="{00000000-0005-0000-0000-0000B64E0000}"/>
    <cellStyle name="Input 3 4 2 2 3 3" xfId="23156" xr:uid="{00000000-0005-0000-0000-0000B74E0000}"/>
    <cellStyle name="Input 3 4 2 2 3 3 2" xfId="23157" xr:uid="{00000000-0005-0000-0000-0000B84E0000}"/>
    <cellStyle name="Input 3 4 2 2 3 3 2 2" xfId="23158" xr:uid="{00000000-0005-0000-0000-0000B94E0000}"/>
    <cellStyle name="Input 3 4 2 2 3 3 3" xfId="23159" xr:uid="{00000000-0005-0000-0000-0000BA4E0000}"/>
    <cellStyle name="Input 3 4 2 2 3 4" xfId="23160" xr:uid="{00000000-0005-0000-0000-0000BB4E0000}"/>
    <cellStyle name="Input 3 4 2 2 3 4 2" xfId="23161" xr:uid="{00000000-0005-0000-0000-0000BC4E0000}"/>
    <cellStyle name="Input 3 4 2 2 3 5" xfId="23162" xr:uid="{00000000-0005-0000-0000-0000BD4E0000}"/>
    <cellStyle name="Input 3 4 2 2 3 5 2" xfId="23163" xr:uid="{00000000-0005-0000-0000-0000BE4E0000}"/>
    <cellStyle name="Input 3 4 2 2 3 6" xfId="23164" xr:uid="{00000000-0005-0000-0000-0000BF4E0000}"/>
    <cellStyle name="Input 3 4 2 2 4" xfId="23165" xr:uid="{00000000-0005-0000-0000-0000C04E0000}"/>
    <cellStyle name="Input 3 4 2 2 4 2" xfId="23166" xr:uid="{00000000-0005-0000-0000-0000C14E0000}"/>
    <cellStyle name="Input 3 4 2 2 4 2 2" xfId="23167" xr:uid="{00000000-0005-0000-0000-0000C24E0000}"/>
    <cellStyle name="Input 3 4 2 2 4 2 2 2" xfId="23168" xr:uid="{00000000-0005-0000-0000-0000C34E0000}"/>
    <cellStyle name="Input 3 4 2 2 4 2 3" xfId="23169" xr:uid="{00000000-0005-0000-0000-0000C44E0000}"/>
    <cellStyle name="Input 3 4 2 2 4 3" xfId="23170" xr:uid="{00000000-0005-0000-0000-0000C54E0000}"/>
    <cellStyle name="Input 3 4 2 2 4 3 2" xfId="23171" xr:uid="{00000000-0005-0000-0000-0000C64E0000}"/>
    <cellStyle name="Input 3 4 2 2 4 4" xfId="23172" xr:uid="{00000000-0005-0000-0000-0000C74E0000}"/>
    <cellStyle name="Input 3 4 2 2 4 4 2" xfId="23173" xr:uid="{00000000-0005-0000-0000-0000C84E0000}"/>
    <cellStyle name="Input 3 4 2 2 4 5" xfId="23174" xr:uid="{00000000-0005-0000-0000-0000C94E0000}"/>
    <cellStyle name="Input 3 4 2 2 5" xfId="23175" xr:uid="{00000000-0005-0000-0000-0000CA4E0000}"/>
    <cellStyle name="Input 3 4 2 2 5 2" xfId="23176" xr:uid="{00000000-0005-0000-0000-0000CB4E0000}"/>
    <cellStyle name="Input 3 4 2 2 5 2 2" xfId="23177" xr:uid="{00000000-0005-0000-0000-0000CC4E0000}"/>
    <cellStyle name="Input 3 4 2 2 5 2 2 2" xfId="23178" xr:uid="{00000000-0005-0000-0000-0000CD4E0000}"/>
    <cellStyle name="Input 3 4 2 2 5 2 3" xfId="23179" xr:uid="{00000000-0005-0000-0000-0000CE4E0000}"/>
    <cellStyle name="Input 3 4 2 2 5 3" xfId="23180" xr:uid="{00000000-0005-0000-0000-0000CF4E0000}"/>
    <cellStyle name="Input 3 4 2 2 5 3 2" xfId="23181" xr:uid="{00000000-0005-0000-0000-0000D04E0000}"/>
    <cellStyle name="Input 3 4 2 2 5 4" xfId="23182" xr:uid="{00000000-0005-0000-0000-0000D14E0000}"/>
    <cellStyle name="Input 3 4 2 2 5 4 2" xfId="23183" xr:uid="{00000000-0005-0000-0000-0000D24E0000}"/>
    <cellStyle name="Input 3 4 2 2 5 5" xfId="23184" xr:uid="{00000000-0005-0000-0000-0000D34E0000}"/>
    <cellStyle name="Input 3 4 2 2 6" xfId="23185" xr:uid="{00000000-0005-0000-0000-0000D44E0000}"/>
    <cellStyle name="Input 3 4 2 2 6 2" xfId="23186" xr:uid="{00000000-0005-0000-0000-0000D54E0000}"/>
    <cellStyle name="Input 3 4 2 2 6 2 2" xfId="23187" xr:uid="{00000000-0005-0000-0000-0000D64E0000}"/>
    <cellStyle name="Input 3 4 2 2 6 3" xfId="23188" xr:uid="{00000000-0005-0000-0000-0000D74E0000}"/>
    <cellStyle name="Input 3 4 2 2 7" xfId="23189" xr:uid="{00000000-0005-0000-0000-0000D84E0000}"/>
    <cellStyle name="Input 3 4 2 2 7 2" xfId="23190" xr:uid="{00000000-0005-0000-0000-0000D94E0000}"/>
    <cellStyle name="Input 3 4 2 2 8" xfId="23191" xr:uid="{00000000-0005-0000-0000-0000DA4E0000}"/>
    <cellStyle name="Input 3 4 2 2 8 2" xfId="23192" xr:uid="{00000000-0005-0000-0000-0000DB4E0000}"/>
    <cellStyle name="Input 3 4 2 2 9" xfId="23193" xr:uid="{00000000-0005-0000-0000-0000DC4E0000}"/>
    <cellStyle name="Input 3 4 2 3" xfId="23194" xr:uid="{00000000-0005-0000-0000-0000DD4E0000}"/>
    <cellStyle name="Input 3 4 2 3 2" xfId="23195" xr:uid="{00000000-0005-0000-0000-0000DE4E0000}"/>
    <cellStyle name="Input 3 4 2 4" xfId="23196" xr:uid="{00000000-0005-0000-0000-0000DF4E0000}"/>
    <cellStyle name="Input 3 4 2 4 2" xfId="23197" xr:uid="{00000000-0005-0000-0000-0000E04E0000}"/>
    <cellStyle name="Input 3 4 2 5" xfId="23198" xr:uid="{00000000-0005-0000-0000-0000E14E0000}"/>
    <cellStyle name="Input 3 4 2 5 2" xfId="23199" xr:uid="{00000000-0005-0000-0000-0000E24E0000}"/>
    <cellStyle name="Input 3 4 2 6" xfId="23200" xr:uid="{00000000-0005-0000-0000-0000E34E0000}"/>
    <cellStyle name="Input 3 4 2 6 2" xfId="23201" xr:uid="{00000000-0005-0000-0000-0000E44E0000}"/>
    <cellStyle name="Input 3 4 2 7" xfId="23202" xr:uid="{00000000-0005-0000-0000-0000E54E0000}"/>
    <cellStyle name="Input 3 4 3" xfId="23203" xr:uid="{00000000-0005-0000-0000-0000E64E0000}"/>
    <cellStyle name="Input 3 4 3 2" xfId="23204" xr:uid="{00000000-0005-0000-0000-0000E74E0000}"/>
    <cellStyle name="Input 3 4 3 2 2" xfId="23205" xr:uid="{00000000-0005-0000-0000-0000E84E0000}"/>
    <cellStyle name="Input 3 4 3 2 2 2" xfId="23206" xr:uid="{00000000-0005-0000-0000-0000E94E0000}"/>
    <cellStyle name="Input 3 4 3 2 2 2 2" xfId="23207" xr:uid="{00000000-0005-0000-0000-0000EA4E0000}"/>
    <cellStyle name="Input 3 4 3 2 2 2 2 2" xfId="23208" xr:uid="{00000000-0005-0000-0000-0000EB4E0000}"/>
    <cellStyle name="Input 3 4 3 2 2 2 3" xfId="23209" xr:uid="{00000000-0005-0000-0000-0000EC4E0000}"/>
    <cellStyle name="Input 3 4 3 2 2 3" xfId="23210" xr:uid="{00000000-0005-0000-0000-0000ED4E0000}"/>
    <cellStyle name="Input 3 4 3 2 2 3 2" xfId="23211" xr:uid="{00000000-0005-0000-0000-0000EE4E0000}"/>
    <cellStyle name="Input 3 4 3 2 2 4" xfId="23212" xr:uid="{00000000-0005-0000-0000-0000EF4E0000}"/>
    <cellStyle name="Input 3 4 3 2 2 4 2" xfId="23213" xr:uid="{00000000-0005-0000-0000-0000F04E0000}"/>
    <cellStyle name="Input 3 4 3 2 2 5" xfId="23214" xr:uid="{00000000-0005-0000-0000-0000F14E0000}"/>
    <cellStyle name="Input 3 4 3 2 3" xfId="23215" xr:uid="{00000000-0005-0000-0000-0000F24E0000}"/>
    <cellStyle name="Input 3 4 3 2 3 2" xfId="23216" xr:uid="{00000000-0005-0000-0000-0000F34E0000}"/>
    <cellStyle name="Input 3 4 3 2 3 2 2" xfId="23217" xr:uid="{00000000-0005-0000-0000-0000F44E0000}"/>
    <cellStyle name="Input 3 4 3 2 3 3" xfId="23218" xr:uid="{00000000-0005-0000-0000-0000F54E0000}"/>
    <cellStyle name="Input 3 4 3 2 4" xfId="23219" xr:uid="{00000000-0005-0000-0000-0000F64E0000}"/>
    <cellStyle name="Input 3 4 3 2 4 2" xfId="23220" xr:uid="{00000000-0005-0000-0000-0000F74E0000}"/>
    <cellStyle name="Input 3 4 3 2 5" xfId="23221" xr:uid="{00000000-0005-0000-0000-0000F84E0000}"/>
    <cellStyle name="Input 3 4 3 2 5 2" xfId="23222" xr:uid="{00000000-0005-0000-0000-0000F94E0000}"/>
    <cellStyle name="Input 3 4 3 2 6" xfId="23223" xr:uid="{00000000-0005-0000-0000-0000FA4E0000}"/>
    <cellStyle name="Input 3 4 3 3" xfId="23224" xr:uid="{00000000-0005-0000-0000-0000FB4E0000}"/>
    <cellStyle name="Input 3 4 3 3 2" xfId="23225" xr:uid="{00000000-0005-0000-0000-0000FC4E0000}"/>
    <cellStyle name="Input 3 4 3 3 2 2" xfId="23226" xr:uid="{00000000-0005-0000-0000-0000FD4E0000}"/>
    <cellStyle name="Input 3 4 3 3 2 2 2" xfId="23227" xr:uid="{00000000-0005-0000-0000-0000FE4E0000}"/>
    <cellStyle name="Input 3 4 3 3 2 2 2 2" xfId="23228" xr:uid="{00000000-0005-0000-0000-0000FF4E0000}"/>
    <cellStyle name="Input 3 4 3 3 2 2 3" xfId="23229" xr:uid="{00000000-0005-0000-0000-0000004F0000}"/>
    <cellStyle name="Input 3 4 3 3 2 3" xfId="23230" xr:uid="{00000000-0005-0000-0000-0000014F0000}"/>
    <cellStyle name="Input 3 4 3 3 2 3 2" xfId="23231" xr:uid="{00000000-0005-0000-0000-0000024F0000}"/>
    <cellStyle name="Input 3 4 3 3 2 4" xfId="23232" xr:uid="{00000000-0005-0000-0000-0000034F0000}"/>
    <cellStyle name="Input 3 4 3 3 2 4 2" xfId="23233" xr:uid="{00000000-0005-0000-0000-0000044F0000}"/>
    <cellStyle name="Input 3 4 3 3 2 5" xfId="23234" xr:uid="{00000000-0005-0000-0000-0000054F0000}"/>
    <cellStyle name="Input 3 4 3 3 3" xfId="23235" xr:uid="{00000000-0005-0000-0000-0000064F0000}"/>
    <cellStyle name="Input 3 4 3 3 3 2" xfId="23236" xr:uid="{00000000-0005-0000-0000-0000074F0000}"/>
    <cellStyle name="Input 3 4 3 3 3 2 2" xfId="23237" xr:uid="{00000000-0005-0000-0000-0000084F0000}"/>
    <cellStyle name="Input 3 4 3 3 3 3" xfId="23238" xr:uid="{00000000-0005-0000-0000-0000094F0000}"/>
    <cellStyle name="Input 3 4 3 3 4" xfId="23239" xr:uid="{00000000-0005-0000-0000-00000A4F0000}"/>
    <cellStyle name="Input 3 4 3 3 4 2" xfId="23240" xr:uid="{00000000-0005-0000-0000-00000B4F0000}"/>
    <cellStyle name="Input 3 4 3 3 5" xfId="23241" xr:uid="{00000000-0005-0000-0000-00000C4F0000}"/>
    <cellStyle name="Input 3 4 3 3 5 2" xfId="23242" xr:uid="{00000000-0005-0000-0000-00000D4F0000}"/>
    <cellStyle name="Input 3 4 3 3 6" xfId="23243" xr:uid="{00000000-0005-0000-0000-00000E4F0000}"/>
    <cellStyle name="Input 3 4 3 4" xfId="23244" xr:uid="{00000000-0005-0000-0000-00000F4F0000}"/>
    <cellStyle name="Input 3 4 3 4 2" xfId="23245" xr:uid="{00000000-0005-0000-0000-0000104F0000}"/>
    <cellStyle name="Input 3 4 3 4 2 2" xfId="23246" xr:uid="{00000000-0005-0000-0000-0000114F0000}"/>
    <cellStyle name="Input 3 4 3 4 2 2 2" xfId="23247" xr:uid="{00000000-0005-0000-0000-0000124F0000}"/>
    <cellStyle name="Input 3 4 3 4 2 3" xfId="23248" xr:uid="{00000000-0005-0000-0000-0000134F0000}"/>
    <cellStyle name="Input 3 4 3 4 3" xfId="23249" xr:uid="{00000000-0005-0000-0000-0000144F0000}"/>
    <cellStyle name="Input 3 4 3 4 3 2" xfId="23250" xr:uid="{00000000-0005-0000-0000-0000154F0000}"/>
    <cellStyle name="Input 3 4 3 4 4" xfId="23251" xr:uid="{00000000-0005-0000-0000-0000164F0000}"/>
    <cellStyle name="Input 3 4 3 4 4 2" xfId="23252" xr:uid="{00000000-0005-0000-0000-0000174F0000}"/>
    <cellStyle name="Input 3 4 3 4 5" xfId="23253" xr:uid="{00000000-0005-0000-0000-0000184F0000}"/>
    <cellStyle name="Input 3 4 3 5" xfId="23254" xr:uid="{00000000-0005-0000-0000-0000194F0000}"/>
    <cellStyle name="Input 3 4 3 5 2" xfId="23255" xr:uid="{00000000-0005-0000-0000-00001A4F0000}"/>
    <cellStyle name="Input 3 4 3 5 2 2" xfId="23256" xr:uid="{00000000-0005-0000-0000-00001B4F0000}"/>
    <cellStyle name="Input 3 4 3 5 2 2 2" xfId="23257" xr:uid="{00000000-0005-0000-0000-00001C4F0000}"/>
    <cellStyle name="Input 3 4 3 5 2 3" xfId="23258" xr:uid="{00000000-0005-0000-0000-00001D4F0000}"/>
    <cellStyle name="Input 3 4 3 5 3" xfId="23259" xr:uid="{00000000-0005-0000-0000-00001E4F0000}"/>
    <cellStyle name="Input 3 4 3 5 3 2" xfId="23260" xr:uid="{00000000-0005-0000-0000-00001F4F0000}"/>
    <cellStyle name="Input 3 4 3 5 4" xfId="23261" xr:uid="{00000000-0005-0000-0000-0000204F0000}"/>
    <cellStyle name="Input 3 4 3 5 4 2" xfId="23262" xr:uid="{00000000-0005-0000-0000-0000214F0000}"/>
    <cellStyle name="Input 3 4 3 5 5" xfId="23263" xr:uid="{00000000-0005-0000-0000-0000224F0000}"/>
    <cellStyle name="Input 3 4 3 6" xfId="23264" xr:uid="{00000000-0005-0000-0000-0000234F0000}"/>
    <cellStyle name="Input 3 4 3 6 2" xfId="23265" xr:uid="{00000000-0005-0000-0000-0000244F0000}"/>
    <cellStyle name="Input 3 4 3 6 2 2" xfId="23266" xr:uid="{00000000-0005-0000-0000-0000254F0000}"/>
    <cellStyle name="Input 3 4 3 6 3" xfId="23267" xr:uid="{00000000-0005-0000-0000-0000264F0000}"/>
    <cellStyle name="Input 3 4 3 7" xfId="23268" xr:uid="{00000000-0005-0000-0000-0000274F0000}"/>
    <cellStyle name="Input 3 4 3 7 2" xfId="23269" xr:uid="{00000000-0005-0000-0000-0000284F0000}"/>
    <cellStyle name="Input 3 4 3 8" xfId="23270" xr:uid="{00000000-0005-0000-0000-0000294F0000}"/>
    <cellStyle name="Input 3 4 3 8 2" xfId="23271" xr:uid="{00000000-0005-0000-0000-00002A4F0000}"/>
    <cellStyle name="Input 3 4 3 9" xfId="23272" xr:uid="{00000000-0005-0000-0000-00002B4F0000}"/>
    <cellStyle name="Input 3 4 4" xfId="23273" xr:uid="{00000000-0005-0000-0000-00002C4F0000}"/>
    <cellStyle name="Input 3 4 4 2" xfId="23274" xr:uid="{00000000-0005-0000-0000-00002D4F0000}"/>
    <cellStyle name="Input 3 4 5" xfId="23275" xr:uid="{00000000-0005-0000-0000-00002E4F0000}"/>
    <cellStyle name="Input 3 4 5 2" xfId="23276" xr:uid="{00000000-0005-0000-0000-00002F4F0000}"/>
    <cellStyle name="Input 3 4 6" xfId="23277" xr:uid="{00000000-0005-0000-0000-0000304F0000}"/>
    <cellStyle name="Input 3 4 6 2" xfId="23278" xr:uid="{00000000-0005-0000-0000-0000314F0000}"/>
    <cellStyle name="Input 3 4 7" xfId="23279" xr:uid="{00000000-0005-0000-0000-0000324F0000}"/>
    <cellStyle name="Input 3 4 7 2" xfId="23280" xr:uid="{00000000-0005-0000-0000-0000334F0000}"/>
    <cellStyle name="Input 3 4 8" xfId="23281" xr:uid="{00000000-0005-0000-0000-0000344F0000}"/>
    <cellStyle name="Input 3 5" xfId="23282" xr:uid="{00000000-0005-0000-0000-0000354F0000}"/>
    <cellStyle name="Input 3 5 2" xfId="23283" xr:uid="{00000000-0005-0000-0000-0000364F0000}"/>
    <cellStyle name="Input 3 5 2 2" xfId="23284" xr:uid="{00000000-0005-0000-0000-0000374F0000}"/>
    <cellStyle name="Input 3 5 2 2 2" xfId="23285" xr:uid="{00000000-0005-0000-0000-0000384F0000}"/>
    <cellStyle name="Input 3 5 2 2 2 2" xfId="23286" xr:uid="{00000000-0005-0000-0000-0000394F0000}"/>
    <cellStyle name="Input 3 5 2 2 2 2 2" xfId="23287" xr:uid="{00000000-0005-0000-0000-00003A4F0000}"/>
    <cellStyle name="Input 3 5 2 2 2 2 2 2" xfId="23288" xr:uid="{00000000-0005-0000-0000-00003B4F0000}"/>
    <cellStyle name="Input 3 5 2 2 2 2 2 2 2" xfId="23289" xr:uid="{00000000-0005-0000-0000-00003C4F0000}"/>
    <cellStyle name="Input 3 5 2 2 2 2 2 3" xfId="23290" xr:uid="{00000000-0005-0000-0000-00003D4F0000}"/>
    <cellStyle name="Input 3 5 2 2 2 2 3" xfId="23291" xr:uid="{00000000-0005-0000-0000-00003E4F0000}"/>
    <cellStyle name="Input 3 5 2 2 2 2 3 2" xfId="23292" xr:uid="{00000000-0005-0000-0000-00003F4F0000}"/>
    <cellStyle name="Input 3 5 2 2 2 2 4" xfId="23293" xr:uid="{00000000-0005-0000-0000-0000404F0000}"/>
    <cellStyle name="Input 3 5 2 2 2 2 4 2" xfId="23294" xr:uid="{00000000-0005-0000-0000-0000414F0000}"/>
    <cellStyle name="Input 3 5 2 2 2 2 5" xfId="23295" xr:uid="{00000000-0005-0000-0000-0000424F0000}"/>
    <cellStyle name="Input 3 5 2 2 2 3" xfId="23296" xr:uid="{00000000-0005-0000-0000-0000434F0000}"/>
    <cellStyle name="Input 3 5 2 2 2 3 2" xfId="23297" xr:uid="{00000000-0005-0000-0000-0000444F0000}"/>
    <cellStyle name="Input 3 5 2 2 2 3 2 2" xfId="23298" xr:uid="{00000000-0005-0000-0000-0000454F0000}"/>
    <cellStyle name="Input 3 5 2 2 2 3 3" xfId="23299" xr:uid="{00000000-0005-0000-0000-0000464F0000}"/>
    <cellStyle name="Input 3 5 2 2 2 4" xfId="23300" xr:uid="{00000000-0005-0000-0000-0000474F0000}"/>
    <cellStyle name="Input 3 5 2 2 2 4 2" xfId="23301" xr:uid="{00000000-0005-0000-0000-0000484F0000}"/>
    <cellStyle name="Input 3 5 2 2 2 5" xfId="23302" xr:uid="{00000000-0005-0000-0000-0000494F0000}"/>
    <cellStyle name="Input 3 5 2 2 2 5 2" xfId="23303" xr:uid="{00000000-0005-0000-0000-00004A4F0000}"/>
    <cellStyle name="Input 3 5 2 2 2 6" xfId="23304" xr:uid="{00000000-0005-0000-0000-00004B4F0000}"/>
    <cellStyle name="Input 3 5 2 2 3" xfId="23305" xr:uid="{00000000-0005-0000-0000-00004C4F0000}"/>
    <cellStyle name="Input 3 5 2 2 3 2" xfId="23306" xr:uid="{00000000-0005-0000-0000-00004D4F0000}"/>
    <cellStyle name="Input 3 5 2 2 3 2 2" xfId="23307" xr:uid="{00000000-0005-0000-0000-00004E4F0000}"/>
    <cellStyle name="Input 3 5 2 2 3 2 2 2" xfId="23308" xr:uid="{00000000-0005-0000-0000-00004F4F0000}"/>
    <cellStyle name="Input 3 5 2 2 3 2 2 2 2" xfId="23309" xr:uid="{00000000-0005-0000-0000-0000504F0000}"/>
    <cellStyle name="Input 3 5 2 2 3 2 2 3" xfId="23310" xr:uid="{00000000-0005-0000-0000-0000514F0000}"/>
    <cellStyle name="Input 3 5 2 2 3 2 3" xfId="23311" xr:uid="{00000000-0005-0000-0000-0000524F0000}"/>
    <cellStyle name="Input 3 5 2 2 3 2 3 2" xfId="23312" xr:uid="{00000000-0005-0000-0000-0000534F0000}"/>
    <cellStyle name="Input 3 5 2 2 3 2 4" xfId="23313" xr:uid="{00000000-0005-0000-0000-0000544F0000}"/>
    <cellStyle name="Input 3 5 2 2 3 2 4 2" xfId="23314" xr:uid="{00000000-0005-0000-0000-0000554F0000}"/>
    <cellStyle name="Input 3 5 2 2 3 2 5" xfId="23315" xr:uid="{00000000-0005-0000-0000-0000564F0000}"/>
    <cellStyle name="Input 3 5 2 2 3 3" xfId="23316" xr:uid="{00000000-0005-0000-0000-0000574F0000}"/>
    <cellStyle name="Input 3 5 2 2 3 3 2" xfId="23317" xr:uid="{00000000-0005-0000-0000-0000584F0000}"/>
    <cellStyle name="Input 3 5 2 2 3 3 2 2" xfId="23318" xr:uid="{00000000-0005-0000-0000-0000594F0000}"/>
    <cellStyle name="Input 3 5 2 2 3 3 3" xfId="23319" xr:uid="{00000000-0005-0000-0000-00005A4F0000}"/>
    <cellStyle name="Input 3 5 2 2 3 4" xfId="23320" xr:uid="{00000000-0005-0000-0000-00005B4F0000}"/>
    <cellStyle name="Input 3 5 2 2 3 4 2" xfId="23321" xr:uid="{00000000-0005-0000-0000-00005C4F0000}"/>
    <cellStyle name="Input 3 5 2 2 3 5" xfId="23322" xr:uid="{00000000-0005-0000-0000-00005D4F0000}"/>
    <cellStyle name="Input 3 5 2 2 3 5 2" xfId="23323" xr:uid="{00000000-0005-0000-0000-00005E4F0000}"/>
    <cellStyle name="Input 3 5 2 2 3 6" xfId="23324" xr:uid="{00000000-0005-0000-0000-00005F4F0000}"/>
    <cellStyle name="Input 3 5 2 2 4" xfId="23325" xr:uid="{00000000-0005-0000-0000-0000604F0000}"/>
    <cellStyle name="Input 3 5 2 2 4 2" xfId="23326" xr:uid="{00000000-0005-0000-0000-0000614F0000}"/>
    <cellStyle name="Input 3 5 2 2 4 2 2" xfId="23327" xr:uid="{00000000-0005-0000-0000-0000624F0000}"/>
    <cellStyle name="Input 3 5 2 2 4 2 2 2" xfId="23328" xr:uid="{00000000-0005-0000-0000-0000634F0000}"/>
    <cellStyle name="Input 3 5 2 2 4 2 3" xfId="23329" xr:uid="{00000000-0005-0000-0000-0000644F0000}"/>
    <cellStyle name="Input 3 5 2 2 4 3" xfId="23330" xr:uid="{00000000-0005-0000-0000-0000654F0000}"/>
    <cellStyle name="Input 3 5 2 2 4 3 2" xfId="23331" xr:uid="{00000000-0005-0000-0000-0000664F0000}"/>
    <cellStyle name="Input 3 5 2 2 4 4" xfId="23332" xr:uid="{00000000-0005-0000-0000-0000674F0000}"/>
    <cellStyle name="Input 3 5 2 2 4 4 2" xfId="23333" xr:uid="{00000000-0005-0000-0000-0000684F0000}"/>
    <cellStyle name="Input 3 5 2 2 4 5" xfId="23334" xr:uid="{00000000-0005-0000-0000-0000694F0000}"/>
    <cellStyle name="Input 3 5 2 2 5" xfId="23335" xr:uid="{00000000-0005-0000-0000-00006A4F0000}"/>
    <cellStyle name="Input 3 5 2 2 5 2" xfId="23336" xr:uid="{00000000-0005-0000-0000-00006B4F0000}"/>
    <cellStyle name="Input 3 5 2 2 5 2 2" xfId="23337" xr:uid="{00000000-0005-0000-0000-00006C4F0000}"/>
    <cellStyle name="Input 3 5 2 2 5 2 2 2" xfId="23338" xr:uid="{00000000-0005-0000-0000-00006D4F0000}"/>
    <cellStyle name="Input 3 5 2 2 5 2 3" xfId="23339" xr:uid="{00000000-0005-0000-0000-00006E4F0000}"/>
    <cellStyle name="Input 3 5 2 2 5 3" xfId="23340" xr:uid="{00000000-0005-0000-0000-00006F4F0000}"/>
    <cellStyle name="Input 3 5 2 2 5 3 2" xfId="23341" xr:uid="{00000000-0005-0000-0000-0000704F0000}"/>
    <cellStyle name="Input 3 5 2 2 5 4" xfId="23342" xr:uid="{00000000-0005-0000-0000-0000714F0000}"/>
    <cellStyle name="Input 3 5 2 2 5 4 2" xfId="23343" xr:uid="{00000000-0005-0000-0000-0000724F0000}"/>
    <cellStyle name="Input 3 5 2 2 5 5" xfId="23344" xr:uid="{00000000-0005-0000-0000-0000734F0000}"/>
    <cellStyle name="Input 3 5 2 2 6" xfId="23345" xr:uid="{00000000-0005-0000-0000-0000744F0000}"/>
    <cellStyle name="Input 3 5 2 2 6 2" xfId="23346" xr:uid="{00000000-0005-0000-0000-0000754F0000}"/>
    <cellStyle name="Input 3 5 2 2 6 2 2" xfId="23347" xr:uid="{00000000-0005-0000-0000-0000764F0000}"/>
    <cellStyle name="Input 3 5 2 2 6 3" xfId="23348" xr:uid="{00000000-0005-0000-0000-0000774F0000}"/>
    <cellStyle name="Input 3 5 2 2 7" xfId="23349" xr:uid="{00000000-0005-0000-0000-0000784F0000}"/>
    <cellStyle name="Input 3 5 2 2 7 2" xfId="23350" xr:uid="{00000000-0005-0000-0000-0000794F0000}"/>
    <cellStyle name="Input 3 5 2 2 8" xfId="23351" xr:uid="{00000000-0005-0000-0000-00007A4F0000}"/>
    <cellStyle name="Input 3 5 2 2 8 2" xfId="23352" xr:uid="{00000000-0005-0000-0000-00007B4F0000}"/>
    <cellStyle name="Input 3 5 2 2 9" xfId="23353" xr:uid="{00000000-0005-0000-0000-00007C4F0000}"/>
    <cellStyle name="Input 3 5 2 3" xfId="23354" xr:uid="{00000000-0005-0000-0000-00007D4F0000}"/>
    <cellStyle name="Input 3 5 2 3 2" xfId="23355" xr:uid="{00000000-0005-0000-0000-00007E4F0000}"/>
    <cellStyle name="Input 3 5 2 4" xfId="23356" xr:uid="{00000000-0005-0000-0000-00007F4F0000}"/>
    <cellStyle name="Input 3 5 2 4 2" xfId="23357" xr:uid="{00000000-0005-0000-0000-0000804F0000}"/>
    <cellStyle name="Input 3 5 2 5" xfId="23358" xr:uid="{00000000-0005-0000-0000-0000814F0000}"/>
    <cellStyle name="Input 3 5 2 5 2" xfId="23359" xr:uid="{00000000-0005-0000-0000-0000824F0000}"/>
    <cellStyle name="Input 3 5 2 6" xfId="23360" xr:uid="{00000000-0005-0000-0000-0000834F0000}"/>
    <cellStyle name="Input 3 5 2 6 2" xfId="23361" xr:uid="{00000000-0005-0000-0000-0000844F0000}"/>
    <cellStyle name="Input 3 5 2 7" xfId="23362" xr:uid="{00000000-0005-0000-0000-0000854F0000}"/>
    <cellStyle name="Input 3 5 3" xfId="23363" xr:uid="{00000000-0005-0000-0000-0000864F0000}"/>
    <cellStyle name="Input 3 5 3 2" xfId="23364" xr:uid="{00000000-0005-0000-0000-0000874F0000}"/>
    <cellStyle name="Input 3 5 3 2 2" xfId="23365" xr:uid="{00000000-0005-0000-0000-0000884F0000}"/>
    <cellStyle name="Input 3 5 3 2 2 2" xfId="23366" xr:uid="{00000000-0005-0000-0000-0000894F0000}"/>
    <cellStyle name="Input 3 5 3 2 2 2 2" xfId="23367" xr:uid="{00000000-0005-0000-0000-00008A4F0000}"/>
    <cellStyle name="Input 3 5 3 2 2 2 2 2" xfId="23368" xr:uid="{00000000-0005-0000-0000-00008B4F0000}"/>
    <cellStyle name="Input 3 5 3 2 2 2 3" xfId="23369" xr:uid="{00000000-0005-0000-0000-00008C4F0000}"/>
    <cellStyle name="Input 3 5 3 2 2 3" xfId="23370" xr:uid="{00000000-0005-0000-0000-00008D4F0000}"/>
    <cellStyle name="Input 3 5 3 2 2 3 2" xfId="23371" xr:uid="{00000000-0005-0000-0000-00008E4F0000}"/>
    <cellStyle name="Input 3 5 3 2 2 4" xfId="23372" xr:uid="{00000000-0005-0000-0000-00008F4F0000}"/>
    <cellStyle name="Input 3 5 3 2 2 4 2" xfId="23373" xr:uid="{00000000-0005-0000-0000-0000904F0000}"/>
    <cellStyle name="Input 3 5 3 2 2 5" xfId="23374" xr:uid="{00000000-0005-0000-0000-0000914F0000}"/>
    <cellStyle name="Input 3 5 3 2 3" xfId="23375" xr:uid="{00000000-0005-0000-0000-0000924F0000}"/>
    <cellStyle name="Input 3 5 3 2 3 2" xfId="23376" xr:uid="{00000000-0005-0000-0000-0000934F0000}"/>
    <cellStyle name="Input 3 5 3 2 3 2 2" xfId="23377" xr:uid="{00000000-0005-0000-0000-0000944F0000}"/>
    <cellStyle name="Input 3 5 3 2 3 3" xfId="23378" xr:uid="{00000000-0005-0000-0000-0000954F0000}"/>
    <cellStyle name="Input 3 5 3 2 4" xfId="23379" xr:uid="{00000000-0005-0000-0000-0000964F0000}"/>
    <cellStyle name="Input 3 5 3 2 4 2" xfId="23380" xr:uid="{00000000-0005-0000-0000-0000974F0000}"/>
    <cellStyle name="Input 3 5 3 2 5" xfId="23381" xr:uid="{00000000-0005-0000-0000-0000984F0000}"/>
    <cellStyle name="Input 3 5 3 2 5 2" xfId="23382" xr:uid="{00000000-0005-0000-0000-0000994F0000}"/>
    <cellStyle name="Input 3 5 3 2 6" xfId="23383" xr:uid="{00000000-0005-0000-0000-00009A4F0000}"/>
    <cellStyle name="Input 3 5 3 3" xfId="23384" xr:uid="{00000000-0005-0000-0000-00009B4F0000}"/>
    <cellStyle name="Input 3 5 3 3 2" xfId="23385" xr:uid="{00000000-0005-0000-0000-00009C4F0000}"/>
    <cellStyle name="Input 3 5 3 3 2 2" xfId="23386" xr:uid="{00000000-0005-0000-0000-00009D4F0000}"/>
    <cellStyle name="Input 3 5 3 3 2 2 2" xfId="23387" xr:uid="{00000000-0005-0000-0000-00009E4F0000}"/>
    <cellStyle name="Input 3 5 3 3 2 2 2 2" xfId="23388" xr:uid="{00000000-0005-0000-0000-00009F4F0000}"/>
    <cellStyle name="Input 3 5 3 3 2 2 3" xfId="23389" xr:uid="{00000000-0005-0000-0000-0000A04F0000}"/>
    <cellStyle name="Input 3 5 3 3 2 3" xfId="23390" xr:uid="{00000000-0005-0000-0000-0000A14F0000}"/>
    <cellStyle name="Input 3 5 3 3 2 3 2" xfId="23391" xr:uid="{00000000-0005-0000-0000-0000A24F0000}"/>
    <cellStyle name="Input 3 5 3 3 2 4" xfId="23392" xr:uid="{00000000-0005-0000-0000-0000A34F0000}"/>
    <cellStyle name="Input 3 5 3 3 2 4 2" xfId="23393" xr:uid="{00000000-0005-0000-0000-0000A44F0000}"/>
    <cellStyle name="Input 3 5 3 3 2 5" xfId="23394" xr:uid="{00000000-0005-0000-0000-0000A54F0000}"/>
    <cellStyle name="Input 3 5 3 3 3" xfId="23395" xr:uid="{00000000-0005-0000-0000-0000A64F0000}"/>
    <cellStyle name="Input 3 5 3 3 3 2" xfId="23396" xr:uid="{00000000-0005-0000-0000-0000A74F0000}"/>
    <cellStyle name="Input 3 5 3 3 3 2 2" xfId="23397" xr:uid="{00000000-0005-0000-0000-0000A84F0000}"/>
    <cellStyle name="Input 3 5 3 3 3 3" xfId="23398" xr:uid="{00000000-0005-0000-0000-0000A94F0000}"/>
    <cellStyle name="Input 3 5 3 3 4" xfId="23399" xr:uid="{00000000-0005-0000-0000-0000AA4F0000}"/>
    <cellStyle name="Input 3 5 3 3 4 2" xfId="23400" xr:uid="{00000000-0005-0000-0000-0000AB4F0000}"/>
    <cellStyle name="Input 3 5 3 3 5" xfId="23401" xr:uid="{00000000-0005-0000-0000-0000AC4F0000}"/>
    <cellStyle name="Input 3 5 3 3 5 2" xfId="23402" xr:uid="{00000000-0005-0000-0000-0000AD4F0000}"/>
    <cellStyle name="Input 3 5 3 3 6" xfId="23403" xr:uid="{00000000-0005-0000-0000-0000AE4F0000}"/>
    <cellStyle name="Input 3 5 3 4" xfId="23404" xr:uid="{00000000-0005-0000-0000-0000AF4F0000}"/>
    <cellStyle name="Input 3 5 3 4 2" xfId="23405" xr:uid="{00000000-0005-0000-0000-0000B04F0000}"/>
    <cellStyle name="Input 3 5 3 4 2 2" xfId="23406" xr:uid="{00000000-0005-0000-0000-0000B14F0000}"/>
    <cellStyle name="Input 3 5 3 4 2 2 2" xfId="23407" xr:uid="{00000000-0005-0000-0000-0000B24F0000}"/>
    <cellStyle name="Input 3 5 3 4 2 3" xfId="23408" xr:uid="{00000000-0005-0000-0000-0000B34F0000}"/>
    <cellStyle name="Input 3 5 3 4 3" xfId="23409" xr:uid="{00000000-0005-0000-0000-0000B44F0000}"/>
    <cellStyle name="Input 3 5 3 4 3 2" xfId="23410" xr:uid="{00000000-0005-0000-0000-0000B54F0000}"/>
    <cellStyle name="Input 3 5 3 4 4" xfId="23411" xr:uid="{00000000-0005-0000-0000-0000B64F0000}"/>
    <cellStyle name="Input 3 5 3 4 4 2" xfId="23412" xr:uid="{00000000-0005-0000-0000-0000B74F0000}"/>
    <cellStyle name="Input 3 5 3 4 5" xfId="23413" xr:uid="{00000000-0005-0000-0000-0000B84F0000}"/>
    <cellStyle name="Input 3 5 3 5" xfId="23414" xr:uid="{00000000-0005-0000-0000-0000B94F0000}"/>
    <cellStyle name="Input 3 5 3 5 2" xfId="23415" xr:uid="{00000000-0005-0000-0000-0000BA4F0000}"/>
    <cellStyle name="Input 3 5 3 5 2 2" xfId="23416" xr:uid="{00000000-0005-0000-0000-0000BB4F0000}"/>
    <cellStyle name="Input 3 5 3 5 2 2 2" xfId="23417" xr:uid="{00000000-0005-0000-0000-0000BC4F0000}"/>
    <cellStyle name="Input 3 5 3 5 2 3" xfId="23418" xr:uid="{00000000-0005-0000-0000-0000BD4F0000}"/>
    <cellStyle name="Input 3 5 3 5 3" xfId="23419" xr:uid="{00000000-0005-0000-0000-0000BE4F0000}"/>
    <cellStyle name="Input 3 5 3 5 3 2" xfId="23420" xr:uid="{00000000-0005-0000-0000-0000BF4F0000}"/>
    <cellStyle name="Input 3 5 3 5 4" xfId="23421" xr:uid="{00000000-0005-0000-0000-0000C04F0000}"/>
    <cellStyle name="Input 3 5 3 5 4 2" xfId="23422" xr:uid="{00000000-0005-0000-0000-0000C14F0000}"/>
    <cellStyle name="Input 3 5 3 5 5" xfId="23423" xr:uid="{00000000-0005-0000-0000-0000C24F0000}"/>
    <cellStyle name="Input 3 5 3 6" xfId="23424" xr:uid="{00000000-0005-0000-0000-0000C34F0000}"/>
    <cellStyle name="Input 3 5 3 6 2" xfId="23425" xr:uid="{00000000-0005-0000-0000-0000C44F0000}"/>
    <cellStyle name="Input 3 5 3 6 2 2" xfId="23426" xr:uid="{00000000-0005-0000-0000-0000C54F0000}"/>
    <cellStyle name="Input 3 5 3 6 3" xfId="23427" xr:uid="{00000000-0005-0000-0000-0000C64F0000}"/>
    <cellStyle name="Input 3 5 3 7" xfId="23428" xr:uid="{00000000-0005-0000-0000-0000C74F0000}"/>
    <cellStyle name="Input 3 5 3 7 2" xfId="23429" xr:uid="{00000000-0005-0000-0000-0000C84F0000}"/>
    <cellStyle name="Input 3 5 3 8" xfId="23430" xr:uid="{00000000-0005-0000-0000-0000C94F0000}"/>
    <cellStyle name="Input 3 5 3 8 2" xfId="23431" xr:uid="{00000000-0005-0000-0000-0000CA4F0000}"/>
    <cellStyle name="Input 3 5 3 9" xfId="23432" xr:uid="{00000000-0005-0000-0000-0000CB4F0000}"/>
    <cellStyle name="Input 3 5 4" xfId="23433" xr:uid="{00000000-0005-0000-0000-0000CC4F0000}"/>
    <cellStyle name="Input 3 5 4 2" xfId="23434" xr:uid="{00000000-0005-0000-0000-0000CD4F0000}"/>
    <cellStyle name="Input 3 5 5" xfId="23435" xr:uid="{00000000-0005-0000-0000-0000CE4F0000}"/>
    <cellStyle name="Input 3 5 5 2" xfId="23436" xr:uid="{00000000-0005-0000-0000-0000CF4F0000}"/>
    <cellStyle name="Input 3 5 6" xfId="23437" xr:uid="{00000000-0005-0000-0000-0000D04F0000}"/>
    <cellStyle name="Input 3 5 6 2" xfId="23438" xr:uid="{00000000-0005-0000-0000-0000D14F0000}"/>
    <cellStyle name="Input 3 5 7" xfId="23439" xr:uid="{00000000-0005-0000-0000-0000D24F0000}"/>
    <cellStyle name="Input 3 6" xfId="23440" xr:uid="{00000000-0005-0000-0000-0000D34F0000}"/>
    <cellStyle name="Input 3 6 2" xfId="23441" xr:uid="{00000000-0005-0000-0000-0000D44F0000}"/>
    <cellStyle name="Input 3 6 2 2" xfId="23442" xr:uid="{00000000-0005-0000-0000-0000D54F0000}"/>
    <cellStyle name="Input 3 6 2 2 2" xfId="23443" xr:uid="{00000000-0005-0000-0000-0000D64F0000}"/>
    <cellStyle name="Input 3 6 2 2 2 2" xfId="23444" xr:uid="{00000000-0005-0000-0000-0000D74F0000}"/>
    <cellStyle name="Input 3 6 2 2 2 2 2" xfId="23445" xr:uid="{00000000-0005-0000-0000-0000D84F0000}"/>
    <cellStyle name="Input 3 6 2 2 2 2 2 2" xfId="23446" xr:uid="{00000000-0005-0000-0000-0000D94F0000}"/>
    <cellStyle name="Input 3 6 2 2 2 2 3" xfId="23447" xr:uid="{00000000-0005-0000-0000-0000DA4F0000}"/>
    <cellStyle name="Input 3 6 2 2 2 3" xfId="23448" xr:uid="{00000000-0005-0000-0000-0000DB4F0000}"/>
    <cellStyle name="Input 3 6 2 2 2 3 2" xfId="23449" xr:uid="{00000000-0005-0000-0000-0000DC4F0000}"/>
    <cellStyle name="Input 3 6 2 2 2 4" xfId="23450" xr:uid="{00000000-0005-0000-0000-0000DD4F0000}"/>
    <cellStyle name="Input 3 6 2 2 2 4 2" xfId="23451" xr:uid="{00000000-0005-0000-0000-0000DE4F0000}"/>
    <cellStyle name="Input 3 6 2 2 2 5" xfId="23452" xr:uid="{00000000-0005-0000-0000-0000DF4F0000}"/>
    <cellStyle name="Input 3 6 2 2 3" xfId="23453" xr:uid="{00000000-0005-0000-0000-0000E04F0000}"/>
    <cellStyle name="Input 3 6 2 2 3 2" xfId="23454" xr:uid="{00000000-0005-0000-0000-0000E14F0000}"/>
    <cellStyle name="Input 3 6 2 2 3 2 2" xfId="23455" xr:uid="{00000000-0005-0000-0000-0000E24F0000}"/>
    <cellStyle name="Input 3 6 2 2 3 3" xfId="23456" xr:uid="{00000000-0005-0000-0000-0000E34F0000}"/>
    <cellStyle name="Input 3 6 2 2 4" xfId="23457" xr:uid="{00000000-0005-0000-0000-0000E44F0000}"/>
    <cellStyle name="Input 3 6 2 2 4 2" xfId="23458" xr:uid="{00000000-0005-0000-0000-0000E54F0000}"/>
    <cellStyle name="Input 3 6 2 2 5" xfId="23459" xr:uid="{00000000-0005-0000-0000-0000E64F0000}"/>
    <cellStyle name="Input 3 6 2 2 5 2" xfId="23460" xr:uid="{00000000-0005-0000-0000-0000E74F0000}"/>
    <cellStyle name="Input 3 6 2 2 6" xfId="23461" xr:uid="{00000000-0005-0000-0000-0000E84F0000}"/>
    <cellStyle name="Input 3 6 2 3" xfId="23462" xr:uid="{00000000-0005-0000-0000-0000E94F0000}"/>
    <cellStyle name="Input 3 6 2 3 2" xfId="23463" xr:uid="{00000000-0005-0000-0000-0000EA4F0000}"/>
    <cellStyle name="Input 3 6 2 3 2 2" xfId="23464" xr:uid="{00000000-0005-0000-0000-0000EB4F0000}"/>
    <cellStyle name="Input 3 6 2 3 2 2 2" xfId="23465" xr:uid="{00000000-0005-0000-0000-0000EC4F0000}"/>
    <cellStyle name="Input 3 6 2 3 2 2 2 2" xfId="23466" xr:uid="{00000000-0005-0000-0000-0000ED4F0000}"/>
    <cellStyle name="Input 3 6 2 3 2 2 3" xfId="23467" xr:uid="{00000000-0005-0000-0000-0000EE4F0000}"/>
    <cellStyle name="Input 3 6 2 3 2 3" xfId="23468" xr:uid="{00000000-0005-0000-0000-0000EF4F0000}"/>
    <cellStyle name="Input 3 6 2 3 2 3 2" xfId="23469" xr:uid="{00000000-0005-0000-0000-0000F04F0000}"/>
    <cellStyle name="Input 3 6 2 3 2 4" xfId="23470" xr:uid="{00000000-0005-0000-0000-0000F14F0000}"/>
    <cellStyle name="Input 3 6 2 3 2 4 2" xfId="23471" xr:uid="{00000000-0005-0000-0000-0000F24F0000}"/>
    <cellStyle name="Input 3 6 2 3 2 5" xfId="23472" xr:uid="{00000000-0005-0000-0000-0000F34F0000}"/>
    <cellStyle name="Input 3 6 2 3 3" xfId="23473" xr:uid="{00000000-0005-0000-0000-0000F44F0000}"/>
    <cellStyle name="Input 3 6 2 3 3 2" xfId="23474" xr:uid="{00000000-0005-0000-0000-0000F54F0000}"/>
    <cellStyle name="Input 3 6 2 3 3 2 2" xfId="23475" xr:uid="{00000000-0005-0000-0000-0000F64F0000}"/>
    <cellStyle name="Input 3 6 2 3 3 3" xfId="23476" xr:uid="{00000000-0005-0000-0000-0000F74F0000}"/>
    <cellStyle name="Input 3 6 2 3 4" xfId="23477" xr:uid="{00000000-0005-0000-0000-0000F84F0000}"/>
    <cellStyle name="Input 3 6 2 3 4 2" xfId="23478" xr:uid="{00000000-0005-0000-0000-0000F94F0000}"/>
    <cellStyle name="Input 3 6 2 3 5" xfId="23479" xr:uid="{00000000-0005-0000-0000-0000FA4F0000}"/>
    <cellStyle name="Input 3 6 2 3 5 2" xfId="23480" xr:uid="{00000000-0005-0000-0000-0000FB4F0000}"/>
    <cellStyle name="Input 3 6 2 3 6" xfId="23481" xr:uid="{00000000-0005-0000-0000-0000FC4F0000}"/>
    <cellStyle name="Input 3 6 2 4" xfId="23482" xr:uid="{00000000-0005-0000-0000-0000FD4F0000}"/>
    <cellStyle name="Input 3 6 2 4 2" xfId="23483" xr:uid="{00000000-0005-0000-0000-0000FE4F0000}"/>
    <cellStyle name="Input 3 6 2 4 2 2" xfId="23484" xr:uid="{00000000-0005-0000-0000-0000FF4F0000}"/>
    <cellStyle name="Input 3 6 2 4 2 2 2" xfId="23485" xr:uid="{00000000-0005-0000-0000-000000500000}"/>
    <cellStyle name="Input 3 6 2 4 2 3" xfId="23486" xr:uid="{00000000-0005-0000-0000-000001500000}"/>
    <cellStyle name="Input 3 6 2 4 3" xfId="23487" xr:uid="{00000000-0005-0000-0000-000002500000}"/>
    <cellStyle name="Input 3 6 2 4 3 2" xfId="23488" xr:uid="{00000000-0005-0000-0000-000003500000}"/>
    <cellStyle name="Input 3 6 2 4 4" xfId="23489" xr:uid="{00000000-0005-0000-0000-000004500000}"/>
    <cellStyle name="Input 3 6 2 4 4 2" xfId="23490" xr:uid="{00000000-0005-0000-0000-000005500000}"/>
    <cellStyle name="Input 3 6 2 4 5" xfId="23491" xr:uid="{00000000-0005-0000-0000-000006500000}"/>
    <cellStyle name="Input 3 6 2 5" xfId="23492" xr:uid="{00000000-0005-0000-0000-000007500000}"/>
    <cellStyle name="Input 3 6 2 5 2" xfId="23493" xr:uid="{00000000-0005-0000-0000-000008500000}"/>
    <cellStyle name="Input 3 6 2 5 2 2" xfId="23494" xr:uid="{00000000-0005-0000-0000-000009500000}"/>
    <cellStyle name="Input 3 6 2 5 2 2 2" xfId="23495" xr:uid="{00000000-0005-0000-0000-00000A500000}"/>
    <cellStyle name="Input 3 6 2 5 2 3" xfId="23496" xr:uid="{00000000-0005-0000-0000-00000B500000}"/>
    <cellStyle name="Input 3 6 2 5 3" xfId="23497" xr:uid="{00000000-0005-0000-0000-00000C500000}"/>
    <cellStyle name="Input 3 6 2 5 3 2" xfId="23498" xr:uid="{00000000-0005-0000-0000-00000D500000}"/>
    <cellStyle name="Input 3 6 2 5 4" xfId="23499" xr:uid="{00000000-0005-0000-0000-00000E500000}"/>
    <cellStyle name="Input 3 6 2 5 4 2" xfId="23500" xr:uid="{00000000-0005-0000-0000-00000F500000}"/>
    <cellStyle name="Input 3 6 2 5 5" xfId="23501" xr:uid="{00000000-0005-0000-0000-000010500000}"/>
    <cellStyle name="Input 3 6 2 6" xfId="23502" xr:uid="{00000000-0005-0000-0000-000011500000}"/>
    <cellStyle name="Input 3 6 2 6 2" xfId="23503" xr:uid="{00000000-0005-0000-0000-000012500000}"/>
    <cellStyle name="Input 3 6 2 6 2 2" xfId="23504" xr:uid="{00000000-0005-0000-0000-000013500000}"/>
    <cellStyle name="Input 3 6 2 6 3" xfId="23505" xr:uid="{00000000-0005-0000-0000-000014500000}"/>
    <cellStyle name="Input 3 6 2 7" xfId="23506" xr:uid="{00000000-0005-0000-0000-000015500000}"/>
    <cellStyle name="Input 3 6 2 7 2" xfId="23507" xr:uid="{00000000-0005-0000-0000-000016500000}"/>
    <cellStyle name="Input 3 6 2 8" xfId="23508" xr:uid="{00000000-0005-0000-0000-000017500000}"/>
    <cellStyle name="Input 3 6 2 8 2" xfId="23509" xr:uid="{00000000-0005-0000-0000-000018500000}"/>
    <cellStyle name="Input 3 6 2 9" xfId="23510" xr:uid="{00000000-0005-0000-0000-000019500000}"/>
    <cellStyle name="Input 3 6 3" xfId="23511" xr:uid="{00000000-0005-0000-0000-00001A500000}"/>
    <cellStyle name="Input 3 6 3 2" xfId="23512" xr:uid="{00000000-0005-0000-0000-00001B500000}"/>
    <cellStyle name="Input 3 6 4" xfId="23513" xr:uid="{00000000-0005-0000-0000-00001C500000}"/>
    <cellStyle name="Input 3 6 4 2" xfId="23514" xr:uid="{00000000-0005-0000-0000-00001D500000}"/>
    <cellStyle name="Input 3 6 5" xfId="23515" xr:uid="{00000000-0005-0000-0000-00001E500000}"/>
    <cellStyle name="Input 3 6 5 2" xfId="23516" xr:uid="{00000000-0005-0000-0000-00001F500000}"/>
    <cellStyle name="Input 3 6 6" xfId="23517" xr:uid="{00000000-0005-0000-0000-000020500000}"/>
    <cellStyle name="Input 3 6 6 2" xfId="23518" xr:uid="{00000000-0005-0000-0000-000021500000}"/>
    <cellStyle name="Input 3 6 7" xfId="23519" xr:uid="{00000000-0005-0000-0000-000022500000}"/>
    <cellStyle name="Input 3 7" xfId="23520" xr:uid="{00000000-0005-0000-0000-000023500000}"/>
    <cellStyle name="Input 3 7 2" xfId="23521" xr:uid="{00000000-0005-0000-0000-000024500000}"/>
    <cellStyle name="Input 3 7 2 2" xfId="23522" xr:uid="{00000000-0005-0000-0000-000025500000}"/>
    <cellStyle name="Input 3 7 2 2 2" xfId="23523" xr:uid="{00000000-0005-0000-0000-000026500000}"/>
    <cellStyle name="Input 3 7 2 2 2 2" xfId="23524" xr:uid="{00000000-0005-0000-0000-000027500000}"/>
    <cellStyle name="Input 3 7 2 2 2 2 2" xfId="23525" xr:uid="{00000000-0005-0000-0000-000028500000}"/>
    <cellStyle name="Input 3 7 2 2 2 3" xfId="23526" xr:uid="{00000000-0005-0000-0000-000029500000}"/>
    <cellStyle name="Input 3 7 2 2 3" xfId="23527" xr:uid="{00000000-0005-0000-0000-00002A500000}"/>
    <cellStyle name="Input 3 7 2 2 3 2" xfId="23528" xr:uid="{00000000-0005-0000-0000-00002B500000}"/>
    <cellStyle name="Input 3 7 2 2 4" xfId="23529" xr:uid="{00000000-0005-0000-0000-00002C500000}"/>
    <cellStyle name="Input 3 7 2 2 4 2" xfId="23530" xr:uid="{00000000-0005-0000-0000-00002D500000}"/>
    <cellStyle name="Input 3 7 2 2 5" xfId="23531" xr:uid="{00000000-0005-0000-0000-00002E500000}"/>
    <cellStyle name="Input 3 7 2 3" xfId="23532" xr:uid="{00000000-0005-0000-0000-00002F500000}"/>
    <cellStyle name="Input 3 7 2 3 2" xfId="23533" xr:uid="{00000000-0005-0000-0000-000030500000}"/>
    <cellStyle name="Input 3 7 2 3 2 2" xfId="23534" xr:uid="{00000000-0005-0000-0000-000031500000}"/>
    <cellStyle name="Input 3 7 2 3 3" xfId="23535" xr:uid="{00000000-0005-0000-0000-000032500000}"/>
    <cellStyle name="Input 3 7 2 4" xfId="23536" xr:uid="{00000000-0005-0000-0000-000033500000}"/>
    <cellStyle name="Input 3 7 2 4 2" xfId="23537" xr:uid="{00000000-0005-0000-0000-000034500000}"/>
    <cellStyle name="Input 3 7 2 5" xfId="23538" xr:uid="{00000000-0005-0000-0000-000035500000}"/>
    <cellStyle name="Input 3 7 2 5 2" xfId="23539" xr:uid="{00000000-0005-0000-0000-000036500000}"/>
    <cellStyle name="Input 3 7 2 6" xfId="23540" xr:uid="{00000000-0005-0000-0000-000037500000}"/>
    <cellStyle name="Input 3 7 3" xfId="23541" xr:uid="{00000000-0005-0000-0000-000038500000}"/>
    <cellStyle name="Input 3 7 3 2" xfId="23542" xr:uid="{00000000-0005-0000-0000-000039500000}"/>
    <cellStyle name="Input 3 7 3 2 2" xfId="23543" xr:uid="{00000000-0005-0000-0000-00003A500000}"/>
    <cellStyle name="Input 3 7 3 2 2 2" xfId="23544" xr:uid="{00000000-0005-0000-0000-00003B500000}"/>
    <cellStyle name="Input 3 7 3 2 2 2 2" xfId="23545" xr:uid="{00000000-0005-0000-0000-00003C500000}"/>
    <cellStyle name="Input 3 7 3 2 2 3" xfId="23546" xr:uid="{00000000-0005-0000-0000-00003D500000}"/>
    <cellStyle name="Input 3 7 3 2 3" xfId="23547" xr:uid="{00000000-0005-0000-0000-00003E500000}"/>
    <cellStyle name="Input 3 7 3 2 3 2" xfId="23548" xr:uid="{00000000-0005-0000-0000-00003F500000}"/>
    <cellStyle name="Input 3 7 3 2 4" xfId="23549" xr:uid="{00000000-0005-0000-0000-000040500000}"/>
    <cellStyle name="Input 3 7 3 2 4 2" xfId="23550" xr:uid="{00000000-0005-0000-0000-000041500000}"/>
    <cellStyle name="Input 3 7 3 2 5" xfId="23551" xr:uid="{00000000-0005-0000-0000-000042500000}"/>
    <cellStyle name="Input 3 7 3 3" xfId="23552" xr:uid="{00000000-0005-0000-0000-000043500000}"/>
    <cellStyle name="Input 3 7 3 3 2" xfId="23553" xr:uid="{00000000-0005-0000-0000-000044500000}"/>
    <cellStyle name="Input 3 7 3 3 2 2" xfId="23554" xr:uid="{00000000-0005-0000-0000-000045500000}"/>
    <cellStyle name="Input 3 7 3 3 3" xfId="23555" xr:uid="{00000000-0005-0000-0000-000046500000}"/>
    <cellStyle name="Input 3 7 3 4" xfId="23556" xr:uid="{00000000-0005-0000-0000-000047500000}"/>
    <cellStyle name="Input 3 7 3 4 2" xfId="23557" xr:uid="{00000000-0005-0000-0000-000048500000}"/>
    <cellStyle name="Input 3 7 3 5" xfId="23558" xr:uid="{00000000-0005-0000-0000-000049500000}"/>
    <cellStyle name="Input 3 7 3 5 2" xfId="23559" xr:uid="{00000000-0005-0000-0000-00004A500000}"/>
    <cellStyle name="Input 3 7 3 6" xfId="23560" xr:uid="{00000000-0005-0000-0000-00004B500000}"/>
    <cellStyle name="Input 3 7 4" xfId="23561" xr:uid="{00000000-0005-0000-0000-00004C500000}"/>
    <cellStyle name="Input 3 7 4 2" xfId="23562" xr:uid="{00000000-0005-0000-0000-00004D500000}"/>
    <cellStyle name="Input 3 7 4 2 2" xfId="23563" xr:uid="{00000000-0005-0000-0000-00004E500000}"/>
    <cellStyle name="Input 3 7 4 2 2 2" xfId="23564" xr:uid="{00000000-0005-0000-0000-00004F500000}"/>
    <cellStyle name="Input 3 7 4 2 3" xfId="23565" xr:uid="{00000000-0005-0000-0000-000050500000}"/>
    <cellStyle name="Input 3 7 4 3" xfId="23566" xr:uid="{00000000-0005-0000-0000-000051500000}"/>
    <cellStyle name="Input 3 7 4 3 2" xfId="23567" xr:uid="{00000000-0005-0000-0000-000052500000}"/>
    <cellStyle name="Input 3 7 4 4" xfId="23568" xr:uid="{00000000-0005-0000-0000-000053500000}"/>
    <cellStyle name="Input 3 7 4 4 2" xfId="23569" xr:uid="{00000000-0005-0000-0000-000054500000}"/>
    <cellStyle name="Input 3 7 4 5" xfId="23570" xr:uid="{00000000-0005-0000-0000-000055500000}"/>
    <cellStyle name="Input 3 7 5" xfId="23571" xr:uid="{00000000-0005-0000-0000-000056500000}"/>
    <cellStyle name="Input 3 7 5 2" xfId="23572" xr:uid="{00000000-0005-0000-0000-000057500000}"/>
    <cellStyle name="Input 3 7 5 2 2" xfId="23573" xr:uid="{00000000-0005-0000-0000-000058500000}"/>
    <cellStyle name="Input 3 7 5 2 2 2" xfId="23574" xr:uid="{00000000-0005-0000-0000-000059500000}"/>
    <cellStyle name="Input 3 7 5 2 3" xfId="23575" xr:uid="{00000000-0005-0000-0000-00005A500000}"/>
    <cellStyle name="Input 3 7 5 3" xfId="23576" xr:uid="{00000000-0005-0000-0000-00005B500000}"/>
    <cellStyle name="Input 3 7 5 3 2" xfId="23577" xr:uid="{00000000-0005-0000-0000-00005C500000}"/>
    <cellStyle name="Input 3 7 5 4" xfId="23578" xr:uid="{00000000-0005-0000-0000-00005D500000}"/>
    <cellStyle name="Input 3 7 5 4 2" xfId="23579" xr:uid="{00000000-0005-0000-0000-00005E500000}"/>
    <cellStyle name="Input 3 7 5 5" xfId="23580" xr:uid="{00000000-0005-0000-0000-00005F500000}"/>
    <cellStyle name="Input 3 7 6" xfId="23581" xr:uid="{00000000-0005-0000-0000-000060500000}"/>
    <cellStyle name="Input 3 7 6 2" xfId="23582" xr:uid="{00000000-0005-0000-0000-000061500000}"/>
    <cellStyle name="Input 3 7 6 2 2" xfId="23583" xr:uid="{00000000-0005-0000-0000-000062500000}"/>
    <cellStyle name="Input 3 7 6 3" xfId="23584" xr:uid="{00000000-0005-0000-0000-000063500000}"/>
    <cellStyle name="Input 3 7 7" xfId="23585" xr:uid="{00000000-0005-0000-0000-000064500000}"/>
    <cellStyle name="Input 3 7 7 2" xfId="23586" xr:uid="{00000000-0005-0000-0000-000065500000}"/>
    <cellStyle name="Input 3 7 8" xfId="23587" xr:uid="{00000000-0005-0000-0000-000066500000}"/>
    <cellStyle name="Input 3 7 8 2" xfId="23588" xr:uid="{00000000-0005-0000-0000-000067500000}"/>
    <cellStyle name="Input 3 7 9" xfId="23589" xr:uid="{00000000-0005-0000-0000-000068500000}"/>
    <cellStyle name="Input 3 8" xfId="23590" xr:uid="{00000000-0005-0000-0000-000069500000}"/>
    <cellStyle name="Input 3 8 2" xfId="23591" xr:uid="{00000000-0005-0000-0000-00006A500000}"/>
    <cellStyle name="Input 3 9" xfId="23592" xr:uid="{00000000-0005-0000-0000-00006B500000}"/>
    <cellStyle name="Input 30" xfId="23593" xr:uid="{00000000-0005-0000-0000-00006C500000}"/>
    <cellStyle name="Input 30 2" xfId="23594" xr:uid="{00000000-0005-0000-0000-00006D500000}"/>
    <cellStyle name="Input 30 2 2" xfId="23595" xr:uid="{00000000-0005-0000-0000-00006E500000}"/>
    <cellStyle name="Input 30 2 2 2" xfId="23596" xr:uid="{00000000-0005-0000-0000-00006F500000}"/>
    <cellStyle name="Input 30 2 3" xfId="23597" xr:uid="{00000000-0005-0000-0000-000070500000}"/>
    <cellStyle name="Input 30 3" xfId="23598" xr:uid="{00000000-0005-0000-0000-000071500000}"/>
    <cellStyle name="Input 30 3 2" xfId="23599" xr:uid="{00000000-0005-0000-0000-000072500000}"/>
    <cellStyle name="Input 30 4" xfId="23600" xr:uid="{00000000-0005-0000-0000-000073500000}"/>
    <cellStyle name="Input 30 4 2" xfId="23601" xr:uid="{00000000-0005-0000-0000-000074500000}"/>
    <cellStyle name="Input 30 5" xfId="23602" xr:uid="{00000000-0005-0000-0000-000075500000}"/>
    <cellStyle name="Input 31" xfId="23603" xr:uid="{00000000-0005-0000-0000-000076500000}"/>
    <cellStyle name="Input 31 2" xfId="23604" xr:uid="{00000000-0005-0000-0000-000077500000}"/>
    <cellStyle name="Input 31 2 2" xfId="23605" xr:uid="{00000000-0005-0000-0000-000078500000}"/>
    <cellStyle name="Input 31 2 2 2" xfId="23606" xr:uid="{00000000-0005-0000-0000-000079500000}"/>
    <cellStyle name="Input 31 2 3" xfId="23607" xr:uid="{00000000-0005-0000-0000-00007A500000}"/>
    <cellStyle name="Input 31 3" xfId="23608" xr:uid="{00000000-0005-0000-0000-00007B500000}"/>
    <cellStyle name="Input 31 3 2" xfId="23609" xr:uid="{00000000-0005-0000-0000-00007C500000}"/>
    <cellStyle name="Input 31 4" xfId="23610" xr:uid="{00000000-0005-0000-0000-00007D500000}"/>
    <cellStyle name="Input 31 4 2" xfId="23611" xr:uid="{00000000-0005-0000-0000-00007E500000}"/>
    <cellStyle name="Input 31 5" xfId="23612" xr:uid="{00000000-0005-0000-0000-00007F500000}"/>
    <cellStyle name="Input 32" xfId="23613" xr:uid="{00000000-0005-0000-0000-000080500000}"/>
    <cellStyle name="Input 32 2" xfId="23614" xr:uid="{00000000-0005-0000-0000-000081500000}"/>
    <cellStyle name="Input 32 2 2" xfId="23615" xr:uid="{00000000-0005-0000-0000-000082500000}"/>
    <cellStyle name="Input 32 2 2 2" xfId="23616" xr:uid="{00000000-0005-0000-0000-000083500000}"/>
    <cellStyle name="Input 32 2 3" xfId="23617" xr:uid="{00000000-0005-0000-0000-000084500000}"/>
    <cellStyle name="Input 32 3" xfId="23618" xr:uid="{00000000-0005-0000-0000-000085500000}"/>
    <cellStyle name="Input 32 3 2" xfId="23619" xr:uid="{00000000-0005-0000-0000-000086500000}"/>
    <cellStyle name="Input 32 4" xfId="23620" xr:uid="{00000000-0005-0000-0000-000087500000}"/>
    <cellStyle name="Input 32 4 2" xfId="23621" xr:uid="{00000000-0005-0000-0000-000088500000}"/>
    <cellStyle name="Input 32 5" xfId="23622" xr:uid="{00000000-0005-0000-0000-000089500000}"/>
    <cellStyle name="Input 33" xfId="23623" xr:uid="{00000000-0005-0000-0000-00008A500000}"/>
    <cellStyle name="Input 33 2" xfId="23624" xr:uid="{00000000-0005-0000-0000-00008B500000}"/>
    <cellStyle name="Input 33 2 2" xfId="23625" xr:uid="{00000000-0005-0000-0000-00008C500000}"/>
    <cellStyle name="Input 33 2 2 2" xfId="23626" xr:uid="{00000000-0005-0000-0000-00008D500000}"/>
    <cellStyle name="Input 33 2 3" xfId="23627" xr:uid="{00000000-0005-0000-0000-00008E500000}"/>
    <cellStyle name="Input 33 3" xfId="23628" xr:uid="{00000000-0005-0000-0000-00008F500000}"/>
    <cellStyle name="Input 33 3 2" xfId="23629" xr:uid="{00000000-0005-0000-0000-000090500000}"/>
    <cellStyle name="Input 33 4" xfId="23630" xr:uid="{00000000-0005-0000-0000-000091500000}"/>
    <cellStyle name="Input 33 4 2" xfId="23631" xr:uid="{00000000-0005-0000-0000-000092500000}"/>
    <cellStyle name="Input 33 5" xfId="23632" xr:uid="{00000000-0005-0000-0000-000093500000}"/>
    <cellStyle name="Input 34" xfId="23633" xr:uid="{00000000-0005-0000-0000-000094500000}"/>
    <cellStyle name="Input 34 2" xfId="23634" xr:uid="{00000000-0005-0000-0000-000095500000}"/>
    <cellStyle name="Input 34 2 2" xfId="23635" xr:uid="{00000000-0005-0000-0000-000096500000}"/>
    <cellStyle name="Input 34 2 2 2" xfId="23636" xr:uid="{00000000-0005-0000-0000-000097500000}"/>
    <cellStyle name="Input 34 2 3" xfId="23637" xr:uid="{00000000-0005-0000-0000-000098500000}"/>
    <cellStyle name="Input 34 3" xfId="23638" xr:uid="{00000000-0005-0000-0000-000099500000}"/>
    <cellStyle name="Input 34 3 2" xfId="23639" xr:uid="{00000000-0005-0000-0000-00009A500000}"/>
    <cellStyle name="Input 34 4" xfId="23640" xr:uid="{00000000-0005-0000-0000-00009B500000}"/>
    <cellStyle name="Input 34 4 2" xfId="23641" xr:uid="{00000000-0005-0000-0000-00009C500000}"/>
    <cellStyle name="Input 34 5" xfId="23642" xr:uid="{00000000-0005-0000-0000-00009D500000}"/>
    <cellStyle name="Input 35" xfId="23643" xr:uid="{00000000-0005-0000-0000-00009E500000}"/>
    <cellStyle name="Input 35 2" xfId="23644" xr:uid="{00000000-0005-0000-0000-00009F500000}"/>
    <cellStyle name="Input 35 2 2" xfId="23645" xr:uid="{00000000-0005-0000-0000-0000A0500000}"/>
    <cellStyle name="Input 35 2 2 2" xfId="23646" xr:uid="{00000000-0005-0000-0000-0000A1500000}"/>
    <cellStyle name="Input 35 2 3" xfId="23647" xr:uid="{00000000-0005-0000-0000-0000A2500000}"/>
    <cellStyle name="Input 35 3" xfId="23648" xr:uid="{00000000-0005-0000-0000-0000A3500000}"/>
    <cellStyle name="Input 35 3 2" xfId="23649" xr:uid="{00000000-0005-0000-0000-0000A4500000}"/>
    <cellStyle name="Input 35 4" xfId="23650" xr:uid="{00000000-0005-0000-0000-0000A5500000}"/>
    <cellStyle name="Input 35 4 2" xfId="23651" xr:uid="{00000000-0005-0000-0000-0000A6500000}"/>
    <cellStyle name="Input 35 5" xfId="23652" xr:uid="{00000000-0005-0000-0000-0000A7500000}"/>
    <cellStyle name="Input 36" xfId="23653" xr:uid="{00000000-0005-0000-0000-0000A8500000}"/>
    <cellStyle name="Input 36 2" xfId="23654" xr:uid="{00000000-0005-0000-0000-0000A9500000}"/>
    <cellStyle name="Input 36 2 2" xfId="23655" xr:uid="{00000000-0005-0000-0000-0000AA500000}"/>
    <cellStyle name="Input 36 3" xfId="23656" xr:uid="{00000000-0005-0000-0000-0000AB500000}"/>
    <cellStyle name="Input 37" xfId="23657" xr:uid="{00000000-0005-0000-0000-0000AC500000}"/>
    <cellStyle name="Input 37 2" xfId="23658" xr:uid="{00000000-0005-0000-0000-0000AD500000}"/>
    <cellStyle name="Input 38" xfId="23659" xr:uid="{00000000-0005-0000-0000-0000AE500000}"/>
    <cellStyle name="Input 38 2" xfId="23660" xr:uid="{00000000-0005-0000-0000-0000AF500000}"/>
    <cellStyle name="Input 39" xfId="23661" xr:uid="{00000000-0005-0000-0000-0000B0500000}"/>
    <cellStyle name="Input 39 2" xfId="23662" xr:uid="{00000000-0005-0000-0000-0000B1500000}"/>
    <cellStyle name="Input 4" xfId="23663" xr:uid="{00000000-0005-0000-0000-0000B2500000}"/>
    <cellStyle name="Input 4 2" xfId="23664" xr:uid="{00000000-0005-0000-0000-0000B3500000}"/>
    <cellStyle name="Input 4 2 2" xfId="23665" xr:uid="{00000000-0005-0000-0000-0000B4500000}"/>
    <cellStyle name="Input 4 2 2 2" xfId="23666" xr:uid="{00000000-0005-0000-0000-0000B5500000}"/>
    <cellStyle name="Input 4 2 2 2 2" xfId="23667" xr:uid="{00000000-0005-0000-0000-0000B6500000}"/>
    <cellStyle name="Input 4 2 2 2 2 2" xfId="23668" xr:uid="{00000000-0005-0000-0000-0000B7500000}"/>
    <cellStyle name="Input 4 2 2 2 2 2 2" xfId="23669" xr:uid="{00000000-0005-0000-0000-0000B8500000}"/>
    <cellStyle name="Input 4 2 2 2 2 2 2 2" xfId="23670" xr:uid="{00000000-0005-0000-0000-0000B9500000}"/>
    <cellStyle name="Input 4 2 2 2 2 2 2 2 2" xfId="23671" xr:uid="{00000000-0005-0000-0000-0000BA500000}"/>
    <cellStyle name="Input 4 2 2 2 2 2 2 3" xfId="23672" xr:uid="{00000000-0005-0000-0000-0000BB500000}"/>
    <cellStyle name="Input 4 2 2 2 2 2 3" xfId="23673" xr:uid="{00000000-0005-0000-0000-0000BC500000}"/>
    <cellStyle name="Input 4 2 2 2 2 2 3 2" xfId="23674" xr:uid="{00000000-0005-0000-0000-0000BD500000}"/>
    <cellStyle name="Input 4 2 2 2 2 2 4" xfId="23675" xr:uid="{00000000-0005-0000-0000-0000BE500000}"/>
    <cellStyle name="Input 4 2 2 2 2 2 4 2" xfId="23676" xr:uid="{00000000-0005-0000-0000-0000BF500000}"/>
    <cellStyle name="Input 4 2 2 2 2 2 5" xfId="23677" xr:uid="{00000000-0005-0000-0000-0000C0500000}"/>
    <cellStyle name="Input 4 2 2 2 2 3" xfId="23678" xr:uid="{00000000-0005-0000-0000-0000C1500000}"/>
    <cellStyle name="Input 4 2 2 2 2 3 2" xfId="23679" xr:uid="{00000000-0005-0000-0000-0000C2500000}"/>
    <cellStyle name="Input 4 2 2 2 2 3 2 2" xfId="23680" xr:uid="{00000000-0005-0000-0000-0000C3500000}"/>
    <cellStyle name="Input 4 2 2 2 2 3 3" xfId="23681" xr:uid="{00000000-0005-0000-0000-0000C4500000}"/>
    <cellStyle name="Input 4 2 2 2 2 4" xfId="23682" xr:uid="{00000000-0005-0000-0000-0000C5500000}"/>
    <cellStyle name="Input 4 2 2 2 2 4 2" xfId="23683" xr:uid="{00000000-0005-0000-0000-0000C6500000}"/>
    <cellStyle name="Input 4 2 2 2 2 5" xfId="23684" xr:uid="{00000000-0005-0000-0000-0000C7500000}"/>
    <cellStyle name="Input 4 2 2 2 2 5 2" xfId="23685" xr:uid="{00000000-0005-0000-0000-0000C8500000}"/>
    <cellStyle name="Input 4 2 2 2 2 6" xfId="23686" xr:uid="{00000000-0005-0000-0000-0000C9500000}"/>
    <cellStyle name="Input 4 2 2 2 3" xfId="23687" xr:uid="{00000000-0005-0000-0000-0000CA500000}"/>
    <cellStyle name="Input 4 2 2 2 3 2" xfId="23688" xr:uid="{00000000-0005-0000-0000-0000CB500000}"/>
    <cellStyle name="Input 4 2 2 2 3 2 2" xfId="23689" xr:uid="{00000000-0005-0000-0000-0000CC500000}"/>
    <cellStyle name="Input 4 2 2 2 3 2 2 2" xfId="23690" xr:uid="{00000000-0005-0000-0000-0000CD500000}"/>
    <cellStyle name="Input 4 2 2 2 3 2 2 2 2" xfId="23691" xr:uid="{00000000-0005-0000-0000-0000CE500000}"/>
    <cellStyle name="Input 4 2 2 2 3 2 2 3" xfId="23692" xr:uid="{00000000-0005-0000-0000-0000CF500000}"/>
    <cellStyle name="Input 4 2 2 2 3 2 3" xfId="23693" xr:uid="{00000000-0005-0000-0000-0000D0500000}"/>
    <cellStyle name="Input 4 2 2 2 3 2 3 2" xfId="23694" xr:uid="{00000000-0005-0000-0000-0000D1500000}"/>
    <cellStyle name="Input 4 2 2 2 3 2 4" xfId="23695" xr:uid="{00000000-0005-0000-0000-0000D2500000}"/>
    <cellStyle name="Input 4 2 2 2 3 2 4 2" xfId="23696" xr:uid="{00000000-0005-0000-0000-0000D3500000}"/>
    <cellStyle name="Input 4 2 2 2 3 2 5" xfId="23697" xr:uid="{00000000-0005-0000-0000-0000D4500000}"/>
    <cellStyle name="Input 4 2 2 2 3 3" xfId="23698" xr:uid="{00000000-0005-0000-0000-0000D5500000}"/>
    <cellStyle name="Input 4 2 2 2 3 3 2" xfId="23699" xr:uid="{00000000-0005-0000-0000-0000D6500000}"/>
    <cellStyle name="Input 4 2 2 2 3 3 2 2" xfId="23700" xr:uid="{00000000-0005-0000-0000-0000D7500000}"/>
    <cellStyle name="Input 4 2 2 2 3 3 3" xfId="23701" xr:uid="{00000000-0005-0000-0000-0000D8500000}"/>
    <cellStyle name="Input 4 2 2 2 3 4" xfId="23702" xr:uid="{00000000-0005-0000-0000-0000D9500000}"/>
    <cellStyle name="Input 4 2 2 2 3 4 2" xfId="23703" xr:uid="{00000000-0005-0000-0000-0000DA500000}"/>
    <cellStyle name="Input 4 2 2 2 3 5" xfId="23704" xr:uid="{00000000-0005-0000-0000-0000DB500000}"/>
    <cellStyle name="Input 4 2 2 2 3 5 2" xfId="23705" xr:uid="{00000000-0005-0000-0000-0000DC500000}"/>
    <cellStyle name="Input 4 2 2 2 3 6" xfId="23706" xr:uid="{00000000-0005-0000-0000-0000DD500000}"/>
    <cellStyle name="Input 4 2 2 2 4" xfId="23707" xr:uid="{00000000-0005-0000-0000-0000DE500000}"/>
    <cellStyle name="Input 4 2 2 2 4 2" xfId="23708" xr:uid="{00000000-0005-0000-0000-0000DF500000}"/>
    <cellStyle name="Input 4 2 2 2 4 2 2" xfId="23709" xr:uid="{00000000-0005-0000-0000-0000E0500000}"/>
    <cellStyle name="Input 4 2 2 2 4 2 2 2" xfId="23710" xr:uid="{00000000-0005-0000-0000-0000E1500000}"/>
    <cellStyle name="Input 4 2 2 2 4 2 3" xfId="23711" xr:uid="{00000000-0005-0000-0000-0000E2500000}"/>
    <cellStyle name="Input 4 2 2 2 4 3" xfId="23712" xr:uid="{00000000-0005-0000-0000-0000E3500000}"/>
    <cellStyle name="Input 4 2 2 2 4 3 2" xfId="23713" xr:uid="{00000000-0005-0000-0000-0000E4500000}"/>
    <cellStyle name="Input 4 2 2 2 4 4" xfId="23714" xr:uid="{00000000-0005-0000-0000-0000E5500000}"/>
    <cellStyle name="Input 4 2 2 2 4 4 2" xfId="23715" xr:uid="{00000000-0005-0000-0000-0000E6500000}"/>
    <cellStyle name="Input 4 2 2 2 4 5" xfId="23716" xr:uid="{00000000-0005-0000-0000-0000E7500000}"/>
    <cellStyle name="Input 4 2 2 2 5" xfId="23717" xr:uid="{00000000-0005-0000-0000-0000E8500000}"/>
    <cellStyle name="Input 4 2 2 2 5 2" xfId="23718" xr:uid="{00000000-0005-0000-0000-0000E9500000}"/>
    <cellStyle name="Input 4 2 2 2 5 2 2" xfId="23719" xr:uid="{00000000-0005-0000-0000-0000EA500000}"/>
    <cellStyle name="Input 4 2 2 2 5 2 2 2" xfId="23720" xr:uid="{00000000-0005-0000-0000-0000EB500000}"/>
    <cellStyle name="Input 4 2 2 2 5 2 3" xfId="23721" xr:uid="{00000000-0005-0000-0000-0000EC500000}"/>
    <cellStyle name="Input 4 2 2 2 5 3" xfId="23722" xr:uid="{00000000-0005-0000-0000-0000ED500000}"/>
    <cellStyle name="Input 4 2 2 2 5 3 2" xfId="23723" xr:uid="{00000000-0005-0000-0000-0000EE500000}"/>
    <cellStyle name="Input 4 2 2 2 5 4" xfId="23724" xr:uid="{00000000-0005-0000-0000-0000EF500000}"/>
    <cellStyle name="Input 4 2 2 2 5 4 2" xfId="23725" xr:uid="{00000000-0005-0000-0000-0000F0500000}"/>
    <cellStyle name="Input 4 2 2 2 5 5" xfId="23726" xr:uid="{00000000-0005-0000-0000-0000F1500000}"/>
    <cellStyle name="Input 4 2 2 2 6" xfId="23727" xr:uid="{00000000-0005-0000-0000-0000F2500000}"/>
    <cellStyle name="Input 4 2 2 2 6 2" xfId="23728" xr:uid="{00000000-0005-0000-0000-0000F3500000}"/>
    <cellStyle name="Input 4 2 2 2 6 2 2" xfId="23729" xr:uid="{00000000-0005-0000-0000-0000F4500000}"/>
    <cellStyle name="Input 4 2 2 2 6 3" xfId="23730" xr:uid="{00000000-0005-0000-0000-0000F5500000}"/>
    <cellStyle name="Input 4 2 2 2 7" xfId="23731" xr:uid="{00000000-0005-0000-0000-0000F6500000}"/>
    <cellStyle name="Input 4 2 2 2 7 2" xfId="23732" xr:uid="{00000000-0005-0000-0000-0000F7500000}"/>
    <cellStyle name="Input 4 2 2 2 8" xfId="23733" xr:uid="{00000000-0005-0000-0000-0000F8500000}"/>
    <cellStyle name="Input 4 2 2 2 8 2" xfId="23734" xr:uid="{00000000-0005-0000-0000-0000F9500000}"/>
    <cellStyle name="Input 4 2 2 2 9" xfId="23735" xr:uid="{00000000-0005-0000-0000-0000FA500000}"/>
    <cellStyle name="Input 4 2 2 3" xfId="23736" xr:uid="{00000000-0005-0000-0000-0000FB500000}"/>
    <cellStyle name="Input 4 2 2 3 2" xfId="23737" xr:uid="{00000000-0005-0000-0000-0000FC500000}"/>
    <cellStyle name="Input 4 2 2 4" xfId="23738" xr:uid="{00000000-0005-0000-0000-0000FD500000}"/>
    <cellStyle name="Input 4 2 2 4 2" xfId="23739" xr:uid="{00000000-0005-0000-0000-0000FE500000}"/>
    <cellStyle name="Input 4 2 2 5" xfId="23740" xr:uid="{00000000-0005-0000-0000-0000FF500000}"/>
    <cellStyle name="Input 4 2 2 5 2" xfId="23741" xr:uid="{00000000-0005-0000-0000-000000510000}"/>
    <cellStyle name="Input 4 2 2 6" xfId="23742" xr:uid="{00000000-0005-0000-0000-000001510000}"/>
    <cellStyle name="Input 4 2 2 6 2" xfId="23743" xr:uid="{00000000-0005-0000-0000-000002510000}"/>
    <cellStyle name="Input 4 2 2 7" xfId="23744" xr:uid="{00000000-0005-0000-0000-000003510000}"/>
    <cellStyle name="Input 4 2 3" xfId="23745" xr:uid="{00000000-0005-0000-0000-000004510000}"/>
    <cellStyle name="Input 4 2 3 2" xfId="23746" xr:uid="{00000000-0005-0000-0000-000005510000}"/>
    <cellStyle name="Input 4 2 3 2 2" xfId="23747" xr:uid="{00000000-0005-0000-0000-000006510000}"/>
    <cellStyle name="Input 4 2 3 2 2 2" xfId="23748" xr:uid="{00000000-0005-0000-0000-000007510000}"/>
    <cellStyle name="Input 4 2 3 2 2 2 2" xfId="23749" xr:uid="{00000000-0005-0000-0000-000008510000}"/>
    <cellStyle name="Input 4 2 3 2 2 2 2 2" xfId="23750" xr:uid="{00000000-0005-0000-0000-000009510000}"/>
    <cellStyle name="Input 4 2 3 2 2 2 3" xfId="23751" xr:uid="{00000000-0005-0000-0000-00000A510000}"/>
    <cellStyle name="Input 4 2 3 2 2 3" xfId="23752" xr:uid="{00000000-0005-0000-0000-00000B510000}"/>
    <cellStyle name="Input 4 2 3 2 2 3 2" xfId="23753" xr:uid="{00000000-0005-0000-0000-00000C510000}"/>
    <cellStyle name="Input 4 2 3 2 2 4" xfId="23754" xr:uid="{00000000-0005-0000-0000-00000D510000}"/>
    <cellStyle name="Input 4 2 3 2 2 4 2" xfId="23755" xr:uid="{00000000-0005-0000-0000-00000E510000}"/>
    <cellStyle name="Input 4 2 3 2 2 5" xfId="23756" xr:uid="{00000000-0005-0000-0000-00000F510000}"/>
    <cellStyle name="Input 4 2 3 2 3" xfId="23757" xr:uid="{00000000-0005-0000-0000-000010510000}"/>
    <cellStyle name="Input 4 2 3 2 3 2" xfId="23758" xr:uid="{00000000-0005-0000-0000-000011510000}"/>
    <cellStyle name="Input 4 2 3 2 3 2 2" xfId="23759" xr:uid="{00000000-0005-0000-0000-000012510000}"/>
    <cellStyle name="Input 4 2 3 2 3 3" xfId="23760" xr:uid="{00000000-0005-0000-0000-000013510000}"/>
    <cellStyle name="Input 4 2 3 2 4" xfId="23761" xr:uid="{00000000-0005-0000-0000-000014510000}"/>
    <cellStyle name="Input 4 2 3 2 4 2" xfId="23762" xr:uid="{00000000-0005-0000-0000-000015510000}"/>
    <cellStyle name="Input 4 2 3 2 5" xfId="23763" xr:uid="{00000000-0005-0000-0000-000016510000}"/>
    <cellStyle name="Input 4 2 3 2 5 2" xfId="23764" xr:uid="{00000000-0005-0000-0000-000017510000}"/>
    <cellStyle name="Input 4 2 3 2 6" xfId="23765" xr:uid="{00000000-0005-0000-0000-000018510000}"/>
    <cellStyle name="Input 4 2 3 3" xfId="23766" xr:uid="{00000000-0005-0000-0000-000019510000}"/>
    <cellStyle name="Input 4 2 3 3 2" xfId="23767" xr:uid="{00000000-0005-0000-0000-00001A510000}"/>
    <cellStyle name="Input 4 2 3 3 2 2" xfId="23768" xr:uid="{00000000-0005-0000-0000-00001B510000}"/>
    <cellStyle name="Input 4 2 3 3 2 2 2" xfId="23769" xr:uid="{00000000-0005-0000-0000-00001C510000}"/>
    <cellStyle name="Input 4 2 3 3 2 2 2 2" xfId="23770" xr:uid="{00000000-0005-0000-0000-00001D510000}"/>
    <cellStyle name="Input 4 2 3 3 2 2 3" xfId="23771" xr:uid="{00000000-0005-0000-0000-00001E510000}"/>
    <cellStyle name="Input 4 2 3 3 2 3" xfId="23772" xr:uid="{00000000-0005-0000-0000-00001F510000}"/>
    <cellStyle name="Input 4 2 3 3 2 3 2" xfId="23773" xr:uid="{00000000-0005-0000-0000-000020510000}"/>
    <cellStyle name="Input 4 2 3 3 2 4" xfId="23774" xr:uid="{00000000-0005-0000-0000-000021510000}"/>
    <cellStyle name="Input 4 2 3 3 2 4 2" xfId="23775" xr:uid="{00000000-0005-0000-0000-000022510000}"/>
    <cellStyle name="Input 4 2 3 3 2 5" xfId="23776" xr:uid="{00000000-0005-0000-0000-000023510000}"/>
    <cellStyle name="Input 4 2 3 3 3" xfId="23777" xr:uid="{00000000-0005-0000-0000-000024510000}"/>
    <cellStyle name="Input 4 2 3 3 3 2" xfId="23778" xr:uid="{00000000-0005-0000-0000-000025510000}"/>
    <cellStyle name="Input 4 2 3 3 3 2 2" xfId="23779" xr:uid="{00000000-0005-0000-0000-000026510000}"/>
    <cellStyle name="Input 4 2 3 3 3 3" xfId="23780" xr:uid="{00000000-0005-0000-0000-000027510000}"/>
    <cellStyle name="Input 4 2 3 3 4" xfId="23781" xr:uid="{00000000-0005-0000-0000-000028510000}"/>
    <cellStyle name="Input 4 2 3 3 4 2" xfId="23782" xr:uid="{00000000-0005-0000-0000-000029510000}"/>
    <cellStyle name="Input 4 2 3 3 5" xfId="23783" xr:uid="{00000000-0005-0000-0000-00002A510000}"/>
    <cellStyle name="Input 4 2 3 3 5 2" xfId="23784" xr:uid="{00000000-0005-0000-0000-00002B510000}"/>
    <cellStyle name="Input 4 2 3 3 6" xfId="23785" xr:uid="{00000000-0005-0000-0000-00002C510000}"/>
    <cellStyle name="Input 4 2 3 4" xfId="23786" xr:uid="{00000000-0005-0000-0000-00002D510000}"/>
    <cellStyle name="Input 4 2 3 4 2" xfId="23787" xr:uid="{00000000-0005-0000-0000-00002E510000}"/>
    <cellStyle name="Input 4 2 3 4 2 2" xfId="23788" xr:uid="{00000000-0005-0000-0000-00002F510000}"/>
    <cellStyle name="Input 4 2 3 4 2 2 2" xfId="23789" xr:uid="{00000000-0005-0000-0000-000030510000}"/>
    <cellStyle name="Input 4 2 3 4 2 3" xfId="23790" xr:uid="{00000000-0005-0000-0000-000031510000}"/>
    <cellStyle name="Input 4 2 3 4 3" xfId="23791" xr:uid="{00000000-0005-0000-0000-000032510000}"/>
    <cellStyle name="Input 4 2 3 4 3 2" xfId="23792" xr:uid="{00000000-0005-0000-0000-000033510000}"/>
    <cellStyle name="Input 4 2 3 4 4" xfId="23793" xr:uid="{00000000-0005-0000-0000-000034510000}"/>
    <cellStyle name="Input 4 2 3 4 4 2" xfId="23794" xr:uid="{00000000-0005-0000-0000-000035510000}"/>
    <cellStyle name="Input 4 2 3 4 5" xfId="23795" xr:uid="{00000000-0005-0000-0000-000036510000}"/>
    <cellStyle name="Input 4 2 3 5" xfId="23796" xr:uid="{00000000-0005-0000-0000-000037510000}"/>
    <cellStyle name="Input 4 2 3 5 2" xfId="23797" xr:uid="{00000000-0005-0000-0000-000038510000}"/>
    <cellStyle name="Input 4 2 3 5 2 2" xfId="23798" xr:uid="{00000000-0005-0000-0000-000039510000}"/>
    <cellStyle name="Input 4 2 3 5 2 2 2" xfId="23799" xr:uid="{00000000-0005-0000-0000-00003A510000}"/>
    <cellStyle name="Input 4 2 3 5 2 3" xfId="23800" xr:uid="{00000000-0005-0000-0000-00003B510000}"/>
    <cellStyle name="Input 4 2 3 5 3" xfId="23801" xr:uid="{00000000-0005-0000-0000-00003C510000}"/>
    <cellStyle name="Input 4 2 3 5 3 2" xfId="23802" xr:uid="{00000000-0005-0000-0000-00003D510000}"/>
    <cellStyle name="Input 4 2 3 5 4" xfId="23803" xr:uid="{00000000-0005-0000-0000-00003E510000}"/>
    <cellStyle name="Input 4 2 3 5 4 2" xfId="23804" xr:uid="{00000000-0005-0000-0000-00003F510000}"/>
    <cellStyle name="Input 4 2 3 5 5" xfId="23805" xr:uid="{00000000-0005-0000-0000-000040510000}"/>
    <cellStyle name="Input 4 2 3 6" xfId="23806" xr:uid="{00000000-0005-0000-0000-000041510000}"/>
    <cellStyle name="Input 4 2 3 6 2" xfId="23807" xr:uid="{00000000-0005-0000-0000-000042510000}"/>
    <cellStyle name="Input 4 2 3 6 2 2" xfId="23808" xr:uid="{00000000-0005-0000-0000-000043510000}"/>
    <cellStyle name="Input 4 2 3 6 3" xfId="23809" xr:uid="{00000000-0005-0000-0000-000044510000}"/>
    <cellStyle name="Input 4 2 3 7" xfId="23810" xr:uid="{00000000-0005-0000-0000-000045510000}"/>
    <cellStyle name="Input 4 2 3 7 2" xfId="23811" xr:uid="{00000000-0005-0000-0000-000046510000}"/>
    <cellStyle name="Input 4 2 3 8" xfId="23812" xr:uid="{00000000-0005-0000-0000-000047510000}"/>
    <cellStyle name="Input 4 2 3 8 2" xfId="23813" xr:uid="{00000000-0005-0000-0000-000048510000}"/>
    <cellStyle name="Input 4 2 3 9" xfId="23814" xr:uid="{00000000-0005-0000-0000-000049510000}"/>
    <cellStyle name="Input 4 2 4" xfId="23815" xr:uid="{00000000-0005-0000-0000-00004A510000}"/>
    <cellStyle name="Input 4 2 4 2" xfId="23816" xr:uid="{00000000-0005-0000-0000-00004B510000}"/>
    <cellStyle name="Input 4 2 5" xfId="23817" xr:uid="{00000000-0005-0000-0000-00004C510000}"/>
    <cellStyle name="Input 4 2 5 2" xfId="23818" xr:uid="{00000000-0005-0000-0000-00004D510000}"/>
    <cellStyle name="Input 4 2 6" xfId="23819" xr:uid="{00000000-0005-0000-0000-00004E510000}"/>
    <cellStyle name="Input 4 3" xfId="23820" xr:uid="{00000000-0005-0000-0000-00004F510000}"/>
    <cellStyle name="Input 4 3 2" xfId="23821" xr:uid="{00000000-0005-0000-0000-000050510000}"/>
    <cellStyle name="Input 4 3 2 2" xfId="23822" xr:uid="{00000000-0005-0000-0000-000051510000}"/>
    <cellStyle name="Input 4 3 2 2 2" xfId="23823" xr:uid="{00000000-0005-0000-0000-000052510000}"/>
    <cellStyle name="Input 4 3 2 2 2 2" xfId="23824" xr:uid="{00000000-0005-0000-0000-000053510000}"/>
    <cellStyle name="Input 4 3 2 2 2 2 2" xfId="23825" xr:uid="{00000000-0005-0000-0000-000054510000}"/>
    <cellStyle name="Input 4 3 2 2 2 2 2 2" xfId="23826" xr:uid="{00000000-0005-0000-0000-000055510000}"/>
    <cellStyle name="Input 4 3 2 2 2 2 2 2 2" xfId="23827" xr:uid="{00000000-0005-0000-0000-000056510000}"/>
    <cellStyle name="Input 4 3 2 2 2 2 2 3" xfId="23828" xr:uid="{00000000-0005-0000-0000-000057510000}"/>
    <cellStyle name="Input 4 3 2 2 2 2 3" xfId="23829" xr:uid="{00000000-0005-0000-0000-000058510000}"/>
    <cellStyle name="Input 4 3 2 2 2 2 3 2" xfId="23830" xr:uid="{00000000-0005-0000-0000-000059510000}"/>
    <cellStyle name="Input 4 3 2 2 2 2 4" xfId="23831" xr:uid="{00000000-0005-0000-0000-00005A510000}"/>
    <cellStyle name="Input 4 3 2 2 2 2 4 2" xfId="23832" xr:uid="{00000000-0005-0000-0000-00005B510000}"/>
    <cellStyle name="Input 4 3 2 2 2 2 5" xfId="23833" xr:uid="{00000000-0005-0000-0000-00005C510000}"/>
    <cellStyle name="Input 4 3 2 2 2 3" xfId="23834" xr:uid="{00000000-0005-0000-0000-00005D510000}"/>
    <cellStyle name="Input 4 3 2 2 2 3 2" xfId="23835" xr:uid="{00000000-0005-0000-0000-00005E510000}"/>
    <cellStyle name="Input 4 3 2 2 2 3 2 2" xfId="23836" xr:uid="{00000000-0005-0000-0000-00005F510000}"/>
    <cellStyle name="Input 4 3 2 2 2 3 3" xfId="23837" xr:uid="{00000000-0005-0000-0000-000060510000}"/>
    <cellStyle name="Input 4 3 2 2 2 4" xfId="23838" xr:uid="{00000000-0005-0000-0000-000061510000}"/>
    <cellStyle name="Input 4 3 2 2 2 4 2" xfId="23839" xr:uid="{00000000-0005-0000-0000-000062510000}"/>
    <cellStyle name="Input 4 3 2 2 2 5" xfId="23840" xr:uid="{00000000-0005-0000-0000-000063510000}"/>
    <cellStyle name="Input 4 3 2 2 2 5 2" xfId="23841" xr:uid="{00000000-0005-0000-0000-000064510000}"/>
    <cellStyle name="Input 4 3 2 2 2 6" xfId="23842" xr:uid="{00000000-0005-0000-0000-000065510000}"/>
    <cellStyle name="Input 4 3 2 2 3" xfId="23843" xr:uid="{00000000-0005-0000-0000-000066510000}"/>
    <cellStyle name="Input 4 3 2 2 3 2" xfId="23844" xr:uid="{00000000-0005-0000-0000-000067510000}"/>
    <cellStyle name="Input 4 3 2 2 3 2 2" xfId="23845" xr:uid="{00000000-0005-0000-0000-000068510000}"/>
    <cellStyle name="Input 4 3 2 2 3 2 2 2" xfId="23846" xr:uid="{00000000-0005-0000-0000-000069510000}"/>
    <cellStyle name="Input 4 3 2 2 3 2 2 2 2" xfId="23847" xr:uid="{00000000-0005-0000-0000-00006A510000}"/>
    <cellStyle name="Input 4 3 2 2 3 2 2 3" xfId="23848" xr:uid="{00000000-0005-0000-0000-00006B510000}"/>
    <cellStyle name="Input 4 3 2 2 3 2 3" xfId="23849" xr:uid="{00000000-0005-0000-0000-00006C510000}"/>
    <cellStyle name="Input 4 3 2 2 3 2 3 2" xfId="23850" xr:uid="{00000000-0005-0000-0000-00006D510000}"/>
    <cellStyle name="Input 4 3 2 2 3 2 4" xfId="23851" xr:uid="{00000000-0005-0000-0000-00006E510000}"/>
    <cellStyle name="Input 4 3 2 2 3 2 4 2" xfId="23852" xr:uid="{00000000-0005-0000-0000-00006F510000}"/>
    <cellStyle name="Input 4 3 2 2 3 2 5" xfId="23853" xr:uid="{00000000-0005-0000-0000-000070510000}"/>
    <cellStyle name="Input 4 3 2 2 3 3" xfId="23854" xr:uid="{00000000-0005-0000-0000-000071510000}"/>
    <cellStyle name="Input 4 3 2 2 3 3 2" xfId="23855" xr:uid="{00000000-0005-0000-0000-000072510000}"/>
    <cellStyle name="Input 4 3 2 2 3 3 2 2" xfId="23856" xr:uid="{00000000-0005-0000-0000-000073510000}"/>
    <cellStyle name="Input 4 3 2 2 3 3 3" xfId="23857" xr:uid="{00000000-0005-0000-0000-000074510000}"/>
    <cellStyle name="Input 4 3 2 2 3 4" xfId="23858" xr:uid="{00000000-0005-0000-0000-000075510000}"/>
    <cellStyle name="Input 4 3 2 2 3 4 2" xfId="23859" xr:uid="{00000000-0005-0000-0000-000076510000}"/>
    <cellStyle name="Input 4 3 2 2 3 5" xfId="23860" xr:uid="{00000000-0005-0000-0000-000077510000}"/>
    <cellStyle name="Input 4 3 2 2 3 5 2" xfId="23861" xr:uid="{00000000-0005-0000-0000-000078510000}"/>
    <cellStyle name="Input 4 3 2 2 3 6" xfId="23862" xr:uid="{00000000-0005-0000-0000-000079510000}"/>
    <cellStyle name="Input 4 3 2 2 4" xfId="23863" xr:uid="{00000000-0005-0000-0000-00007A510000}"/>
    <cellStyle name="Input 4 3 2 2 4 2" xfId="23864" xr:uid="{00000000-0005-0000-0000-00007B510000}"/>
    <cellStyle name="Input 4 3 2 2 4 2 2" xfId="23865" xr:uid="{00000000-0005-0000-0000-00007C510000}"/>
    <cellStyle name="Input 4 3 2 2 4 2 2 2" xfId="23866" xr:uid="{00000000-0005-0000-0000-00007D510000}"/>
    <cellStyle name="Input 4 3 2 2 4 2 3" xfId="23867" xr:uid="{00000000-0005-0000-0000-00007E510000}"/>
    <cellStyle name="Input 4 3 2 2 4 3" xfId="23868" xr:uid="{00000000-0005-0000-0000-00007F510000}"/>
    <cellStyle name="Input 4 3 2 2 4 3 2" xfId="23869" xr:uid="{00000000-0005-0000-0000-000080510000}"/>
    <cellStyle name="Input 4 3 2 2 4 4" xfId="23870" xr:uid="{00000000-0005-0000-0000-000081510000}"/>
    <cellStyle name="Input 4 3 2 2 4 4 2" xfId="23871" xr:uid="{00000000-0005-0000-0000-000082510000}"/>
    <cellStyle name="Input 4 3 2 2 4 5" xfId="23872" xr:uid="{00000000-0005-0000-0000-000083510000}"/>
    <cellStyle name="Input 4 3 2 2 5" xfId="23873" xr:uid="{00000000-0005-0000-0000-000084510000}"/>
    <cellStyle name="Input 4 3 2 2 5 2" xfId="23874" xr:uid="{00000000-0005-0000-0000-000085510000}"/>
    <cellStyle name="Input 4 3 2 2 5 2 2" xfId="23875" xr:uid="{00000000-0005-0000-0000-000086510000}"/>
    <cellStyle name="Input 4 3 2 2 5 2 2 2" xfId="23876" xr:uid="{00000000-0005-0000-0000-000087510000}"/>
    <cellStyle name="Input 4 3 2 2 5 2 3" xfId="23877" xr:uid="{00000000-0005-0000-0000-000088510000}"/>
    <cellStyle name="Input 4 3 2 2 5 3" xfId="23878" xr:uid="{00000000-0005-0000-0000-000089510000}"/>
    <cellStyle name="Input 4 3 2 2 5 3 2" xfId="23879" xr:uid="{00000000-0005-0000-0000-00008A510000}"/>
    <cellStyle name="Input 4 3 2 2 5 4" xfId="23880" xr:uid="{00000000-0005-0000-0000-00008B510000}"/>
    <cellStyle name="Input 4 3 2 2 5 4 2" xfId="23881" xr:uid="{00000000-0005-0000-0000-00008C510000}"/>
    <cellStyle name="Input 4 3 2 2 5 5" xfId="23882" xr:uid="{00000000-0005-0000-0000-00008D510000}"/>
    <cellStyle name="Input 4 3 2 2 6" xfId="23883" xr:uid="{00000000-0005-0000-0000-00008E510000}"/>
    <cellStyle name="Input 4 3 2 2 6 2" xfId="23884" xr:uid="{00000000-0005-0000-0000-00008F510000}"/>
    <cellStyle name="Input 4 3 2 2 6 2 2" xfId="23885" xr:uid="{00000000-0005-0000-0000-000090510000}"/>
    <cellStyle name="Input 4 3 2 2 6 3" xfId="23886" xr:uid="{00000000-0005-0000-0000-000091510000}"/>
    <cellStyle name="Input 4 3 2 2 7" xfId="23887" xr:uid="{00000000-0005-0000-0000-000092510000}"/>
    <cellStyle name="Input 4 3 2 2 7 2" xfId="23888" xr:uid="{00000000-0005-0000-0000-000093510000}"/>
    <cellStyle name="Input 4 3 2 2 8" xfId="23889" xr:uid="{00000000-0005-0000-0000-000094510000}"/>
    <cellStyle name="Input 4 3 2 2 8 2" xfId="23890" xr:uid="{00000000-0005-0000-0000-000095510000}"/>
    <cellStyle name="Input 4 3 2 2 9" xfId="23891" xr:uid="{00000000-0005-0000-0000-000096510000}"/>
    <cellStyle name="Input 4 3 2 3" xfId="23892" xr:uid="{00000000-0005-0000-0000-000097510000}"/>
    <cellStyle name="Input 4 3 2 3 2" xfId="23893" xr:uid="{00000000-0005-0000-0000-000098510000}"/>
    <cellStyle name="Input 4 3 2 4" xfId="23894" xr:uid="{00000000-0005-0000-0000-000099510000}"/>
    <cellStyle name="Input 4 3 2 4 2" xfId="23895" xr:uid="{00000000-0005-0000-0000-00009A510000}"/>
    <cellStyle name="Input 4 3 2 5" xfId="23896" xr:uid="{00000000-0005-0000-0000-00009B510000}"/>
    <cellStyle name="Input 4 3 2 5 2" xfId="23897" xr:uid="{00000000-0005-0000-0000-00009C510000}"/>
    <cellStyle name="Input 4 3 2 6" xfId="23898" xr:uid="{00000000-0005-0000-0000-00009D510000}"/>
    <cellStyle name="Input 4 3 2 6 2" xfId="23899" xr:uid="{00000000-0005-0000-0000-00009E510000}"/>
    <cellStyle name="Input 4 3 2 7" xfId="23900" xr:uid="{00000000-0005-0000-0000-00009F510000}"/>
    <cellStyle name="Input 4 3 3" xfId="23901" xr:uid="{00000000-0005-0000-0000-0000A0510000}"/>
    <cellStyle name="Input 4 3 3 2" xfId="23902" xr:uid="{00000000-0005-0000-0000-0000A1510000}"/>
    <cellStyle name="Input 4 3 3 2 2" xfId="23903" xr:uid="{00000000-0005-0000-0000-0000A2510000}"/>
    <cellStyle name="Input 4 3 3 2 2 2" xfId="23904" xr:uid="{00000000-0005-0000-0000-0000A3510000}"/>
    <cellStyle name="Input 4 3 3 2 2 2 2" xfId="23905" xr:uid="{00000000-0005-0000-0000-0000A4510000}"/>
    <cellStyle name="Input 4 3 3 2 2 2 2 2" xfId="23906" xr:uid="{00000000-0005-0000-0000-0000A5510000}"/>
    <cellStyle name="Input 4 3 3 2 2 2 3" xfId="23907" xr:uid="{00000000-0005-0000-0000-0000A6510000}"/>
    <cellStyle name="Input 4 3 3 2 2 3" xfId="23908" xr:uid="{00000000-0005-0000-0000-0000A7510000}"/>
    <cellStyle name="Input 4 3 3 2 2 3 2" xfId="23909" xr:uid="{00000000-0005-0000-0000-0000A8510000}"/>
    <cellStyle name="Input 4 3 3 2 2 4" xfId="23910" xr:uid="{00000000-0005-0000-0000-0000A9510000}"/>
    <cellStyle name="Input 4 3 3 2 2 4 2" xfId="23911" xr:uid="{00000000-0005-0000-0000-0000AA510000}"/>
    <cellStyle name="Input 4 3 3 2 2 5" xfId="23912" xr:uid="{00000000-0005-0000-0000-0000AB510000}"/>
    <cellStyle name="Input 4 3 3 2 3" xfId="23913" xr:uid="{00000000-0005-0000-0000-0000AC510000}"/>
    <cellStyle name="Input 4 3 3 2 3 2" xfId="23914" xr:uid="{00000000-0005-0000-0000-0000AD510000}"/>
    <cellStyle name="Input 4 3 3 2 3 2 2" xfId="23915" xr:uid="{00000000-0005-0000-0000-0000AE510000}"/>
    <cellStyle name="Input 4 3 3 2 3 3" xfId="23916" xr:uid="{00000000-0005-0000-0000-0000AF510000}"/>
    <cellStyle name="Input 4 3 3 2 4" xfId="23917" xr:uid="{00000000-0005-0000-0000-0000B0510000}"/>
    <cellStyle name="Input 4 3 3 2 4 2" xfId="23918" xr:uid="{00000000-0005-0000-0000-0000B1510000}"/>
    <cellStyle name="Input 4 3 3 2 5" xfId="23919" xr:uid="{00000000-0005-0000-0000-0000B2510000}"/>
    <cellStyle name="Input 4 3 3 2 5 2" xfId="23920" xr:uid="{00000000-0005-0000-0000-0000B3510000}"/>
    <cellStyle name="Input 4 3 3 2 6" xfId="23921" xr:uid="{00000000-0005-0000-0000-0000B4510000}"/>
    <cellStyle name="Input 4 3 3 3" xfId="23922" xr:uid="{00000000-0005-0000-0000-0000B5510000}"/>
    <cellStyle name="Input 4 3 3 3 2" xfId="23923" xr:uid="{00000000-0005-0000-0000-0000B6510000}"/>
    <cellStyle name="Input 4 3 3 3 2 2" xfId="23924" xr:uid="{00000000-0005-0000-0000-0000B7510000}"/>
    <cellStyle name="Input 4 3 3 3 2 2 2" xfId="23925" xr:uid="{00000000-0005-0000-0000-0000B8510000}"/>
    <cellStyle name="Input 4 3 3 3 2 2 2 2" xfId="23926" xr:uid="{00000000-0005-0000-0000-0000B9510000}"/>
    <cellStyle name="Input 4 3 3 3 2 2 3" xfId="23927" xr:uid="{00000000-0005-0000-0000-0000BA510000}"/>
    <cellStyle name="Input 4 3 3 3 2 3" xfId="23928" xr:uid="{00000000-0005-0000-0000-0000BB510000}"/>
    <cellStyle name="Input 4 3 3 3 2 3 2" xfId="23929" xr:uid="{00000000-0005-0000-0000-0000BC510000}"/>
    <cellStyle name="Input 4 3 3 3 2 4" xfId="23930" xr:uid="{00000000-0005-0000-0000-0000BD510000}"/>
    <cellStyle name="Input 4 3 3 3 2 4 2" xfId="23931" xr:uid="{00000000-0005-0000-0000-0000BE510000}"/>
    <cellStyle name="Input 4 3 3 3 2 5" xfId="23932" xr:uid="{00000000-0005-0000-0000-0000BF510000}"/>
    <cellStyle name="Input 4 3 3 3 3" xfId="23933" xr:uid="{00000000-0005-0000-0000-0000C0510000}"/>
    <cellStyle name="Input 4 3 3 3 3 2" xfId="23934" xr:uid="{00000000-0005-0000-0000-0000C1510000}"/>
    <cellStyle name="Input 4 3 3 3 3 2 2" xfId="23935" xr:uid="{00000000-0005-0000-0000-0000C2510000}"/>
    <cellStyle name="Input 4 3 3 3 3 3" xfId="23936" xr:uid="{00000000-0005-0000-0000-0000C3510000}"/>
    <cellStyle name="Input 4 3 3 3 4" xfId="23937" xr:uid="{00000000-0005-0000-0000-0000C4510000}"/>
    <cellStyle name="Input 4 3 3 3 4 2" xfId="23938" xr:uid="{00000000-0005-0000-0000-0000C5510000}"/>
    <cellStyle name="Input 4 3 3 3 5" xfId="23939" xr:uid="{00000000-0005-0000-0000-0000C6510000}"/>
    <cellStyle name="Input 4 3 3 3 5 2" xfId="23940" xr:uid="{00000000-0005-0000-0000-0000C7510000}"/>
    <cellStyle name="Input 4 3 3 3 6" xfId="23941" xr:uid="{00000000-0005-0000-0000-0000C8510000}"/>
    <cellStyle name="Input 4 3 3 4" xfId="23942" xr:uid="{00000000-0005-0000-0000-0000C9510000}"/>
    <cellStyle name="Input 4 3 3 4 2" xfId="23943" xr:uid="{00000000-0005-0000-0000-0000CA510000}"/>
    <cellStyle name="Input 4 3 3 4 2 2" xfId="23944" xr:uid="{00000000-0005-0000-0000-0000CB510000}"/>
    <cellStyle name="Input 4 3 3 4 2 2 2" xfId="23945" xr:uid="{00000000-0005-0000-0000-0000CC510000}"/>
    <cellStyle name="Input 4 3 3 4 2 3" xfId="23946" xr:uid="{00000000-0005-0000-0000-0000CD510000}"/>
    <cellStyle name="Input 4 3 3 4 3" xfId="23947" xr:uid="{00000000-0005-0000-0000-0000CE510000}"/>
    <cellStyle name="Input 4 3 3 4 3 2" xfId="23948" xr:uid="{00000000-0005-0000-0000-0000CF510000}"/>
    <cellStyle name="Input 4 3 3 4 4" xfId="23949" xr:uid="{00000000-0005-0000-0000-0000D0510000}"/>
    <cellStyle name="Input 4 3 3 4 4 2" xfId="23950" xr:uid="{00000000-0005-0000-0000-0000D1510000}"/>
    <cellStyle name="Input 4 3 3 4 5" xfId="23951" xr:uid="{00000000-0005-0000-0000-0000D2510000}"/>
    <cellStyle name="Input 4 3 3 5" xfId="23952" xr:uid="{00000000-0005-0000-0000-0000D3510000}"/>
    <cellStyle name="Input 4 3 3 5 2" xfId="23953" xr:uid="{00000000-0005-0000-0000-0000D4510000}"/>
    <cellStyle name="Input 4 3 3 5 2 2" xfId="23954" xr:uid="{00000000-0005-0000-0000-0000D5510000}"/>
    <cellStyle name="Input 4 3 3 5 2 2 2" xfId="23955" xr:uid="{00000000-0005-0000-0000-0000D6510000}"/>
    <cellStyle name="Input 4 3 3 5 2 3" xfId="23956" xr:uid="{00000000-0005-0000-0000-0000D7510000}"/>
    <cellStyle name="Input 4 3 3 5 3" xfId="23957" xr:uid="{00000000-0005-0000-0000-0000D8510000}"/>
    <cellStyle name="Input 4 3 3 5 3 2" xfId="23958" xr:uid="{00000000-0005-0000-0000-0000D9510000}"/>
    <cellStyle name="Input 4 3 3 5 4" xfId="23959" xr:uid="{00000000-0005-0000-0000-0000DA510000}"/>
    <cellStyle name="Input 4 3 3 5 4 2" xfId="23960" xr:uid="{00000000-0005-0000-0000-0000DB510000}"/>
    <cellStyle name="Input 4 3 3 5 5" xfId="23961" xr:uid="{00000000-0005-0000-0000-0000DC510000}"/>
    <cellStyle name="Input 4 3 3 6" xfId="23962" xr:uid="{00000000-0005-0000-0000-0000DD510000}"/>
    <cellStyle name="Input 4 3 3 6 2" xfId="23963" xr:uid="{00000000-0005-0000-0000-0000DE510000}"/>
    <cellStyle name="Input 4 3 3 6 2 2" xfId="23964" xr:uid="{00000000-0005-0000-0000-0000DF510000}"/>
    <cellStyle name="Input 4 3 3 6 3" xfId="23965" xr:uid="{00000000-0005-0000-0000-0000E0510000}"/>
    <cellStyle name="Input 4 3 3 7" xfId="23966" xr:uid="{00000000-0005-0000-0000-0000E1510000}"/>
    <cellStyle name="Input 4 3 3 7 2" xfId="23967" xr:uid="{00000000-0005-0000-0000-0000E2510000}"/>
    <cellStyle name="Input 4 3 3 8" xfId="23968" xr:uid="{00000000-0005-0000-0000-0000E3510000}"/>
    <cellStyle name="Input 4 3 3 8 2" xfId="23969" xr:uid="{00000000-0005-0000-0000-0000E4510000}"/>
    <cellStyle name="Input 4 3 3 9" xfId="23970" xr:uid="{00000000-0005-0000-0000-0000E5510000}"/>
    <cellStyle name="Input 4 3 4" xfId="23971" xr:uid="{00000000-0005-0000-0000-0000E6510000}"/>
    <cellStyle name="Input 4 3 4 2" xfId="23972" xr:uid="{00000000-0005-0000-0000-0000E7510000}"/>
    <cellStyle name="Input 4 3 5" xfId="23973" xr:uid="{00000000-0005-0000-0000-0000E8510000}"/>
    <cellStyle name="Input 4 3 5 2" xfId="23974" xr:uid="{00000000-0005-0000-0000-0000E9510000}"/>
    <cellStyle name="Input 4 3 6" xfId="23975" xr:uid="{00000000-0005-0000-0000-0000EA510000}"/>
    <cellStyle name="Input 4 3 6 2" xfId="23976" xr:uid="{00000000-0005-0000-0000-0000EB510000}"/>
    <cellStyle name="Input 4 3 7" xfId="23977" xr:uid="{00000000-0005-0000-0000-0000EC510000}"/>
    <cellStyle name="Input 4 3 7 2" xfId="23978" xr:uid="{00000000-0005-0000-0000-0000ED510000}"/>
    <cellStyle name="Input 4 3 8" xfId="23979" xr:uid="{00000000-0005-0000-0000-0000EE510000}"/>
    <cellStyle name="Input 4 4" xfId="23980" xr:uid="{00000000-0005-0000-0000-0000EF510000}"/>
    <cellStyle name="Input 4 4 2" xfId="23981" xr:uid="{00000000-0005-0000-0000-0000F0510000}"/>
    <cellStyle name="Input 4 4 2 2" xfId="23982" xr:uid="{00000000-0005-0000-0000-0000F1510000}"/>
    <cellStyle name="Input 4 4 2 2 2" xfId="23983" xr:uid="{00000000-0005-0000-0000-0000F2510000}"/>
    <cellStyle name="Input 4 4 2 2 2 2" xfId="23984" xr:uid="{00000000-0005-0000-0000-0000F3510000}"/>
    <cellStyle name="Input 4 4 2 2 2 2 2" xfId="23985" xr:uid="{00000000-0005-0000-0000-0000F4510000}"/>
    <cellStyle name="Input 4 4 2 2 2 2 2 2" xfId="23986" xr:uid="{00000000-0005-0000-0000-0000F5510000}"/>
    <cellStyle name="Input 4 4 2 2 2 2 2 2 2" xfId="23987" xr:uid="{00000000-0005-0000-0000-0000F6510000}"/>
    <cellStyle name="Input 4 4 2 2 2 2 2 3" xfId="23988" xr:uid="{00000000-0005-0000-0000-0000F7510000}"/>
    <cellStyle name="Input 4 4 2 2 2 2 3" xfId="23989" xr:uid="{00000000-0005-0000-0000-0000F8510000}"/>
    <cellStyle name="Input 4 4 2 2 2 2 3 2" xfId="23990" xr:uid="{00000000-0005-0000-0000-0000F9510000}"/>
    <cellStyle name="Input 4 4 2 2 2 2 4" xfId="23991" xr:uid="{00000000-0005-0000-0000-0000FA510000}"/>
    <cellStyle name="Input 4 4 2 2 2 2 4 2" xfId="23992" xr:uid="{00000000-0005-0000-0000-0000FB510000}"/>
    <cellStyle name="Input 4 4 2 2 2 2 5" xfId="23993" xr:uid="{00000000-0005-0000-0000-0000FC510000}"/>
    <cellStyle name="Input 4 4 2 2 2 3" xfId="23994" xr:uid="{00000000-0005-0000-0000-0000FD510000}"/>
    <cellStyle name="Input 4 4 2 2 2 3 2" xfId="23995" xr:uid="{00000000-0005-0000-0000-0000FE510000}"/>
    <cellStyle name="Input 4 4 2 2 2 3 2 2" xfId="23996" xr:uid="{00000000-0005-0000-0000-0000FF510000}"/>
    <cellStyle name="Input 4 4 2 2 2 3 3" xfId="23997" xr:uid="{00000000-0005-0000-0000-000000520000}"/>
    <cellStyle name="Input 4 4 2 2 2 4" xfId="23998" xr:uid="{00000000-0005-0000-0000-000001520000}"/>
    <cellStyle name="Input 4 4 2 2 2 4 2" xfId="23999" xr:uid="{00000000-0005-0000-0000-000002520000}"/>
    <cellStyle name="Input 4 4 2 2 2 5" xfId="24000" xr:uid="{00000000-0005-0000-0000-000003520000}"/>
    <cellStyle name="Input 4 4 2 2 2 5 2" xfId="24001" xr:uid="{00000000-0005-0000-0000-000004520000}"/>
    <cellStyle name="Input 4 4 2 2 2 6" xfId="24002" xr:uid="{00000000-0005-0000-0000-000005520000}"/>
    <cellStyle name="Input 4 4 2 2 3" xfId="24003" xr:uid="{00000000-0005-0000-0000-000006520000}"/>
    <cellStyle name="Input 4 4 2 2 3 2" xfId="24004" xr:uid="{00000000-0005-0000-0000-000007520000}"/>
    <cellStyle name="Input 4 4 2 2 3 2 2" xfId="24005" xr:uid="{00000000-0005-0000-0000-000008520000}"/>
    <cellStyle name="Input 4 4 2 2 3 2 2 2" xfId="24006" xr:uid="{00000000-0005-0000-0000-000009520000}"/>
    <cellStyle name="Input 4 4 2 2 3 2 2 2 2" xfId="24007" xr:uid="{00000000-0005-0000-0000-00000A520000}"/>
    <cellStyle name="Input 4 4 2 2 3 2 2 3" xfId="24008" xr:uid="{00000000-0005-0000-0000-00000B520000}"/>
    <cellStyle name="Input 4 4 2 2 3 2 3" xfId="24009" xr:uid="{00000000-0005-0000-0000-00000C520000}"/>
    <cellStyle name="Input 4 4 2 2 3 2 3 2" xfId="24010" xr:uid="{00000000-0005-0000-0000-00000D520000}"/>
    <cellStyle name="Input 4 4 2 2 3 2 4" xfId="24011" xr:uid="{00000000-0005-0000-0000-00000E520000}"/>
    <cellStyle name="Input 4 4 2 2 3 2 4 2" xfId="24012" xr:uid="{00000000-0005-0000-0000-00000F520000}"/>
    <cellStyle name="Input 4 4 2 2 3 2 5" xfId="24013" xr:uid="{00000000-0005-0000-0000-000010520000}"/>
    <cellStyle name="Input 4 4 2 2 3 3" xfId="24014" xr:uid="{00000000-0005-0000-0000-000011520000}"/>
    <cellStyle name="Input 4 4 2 2 3 3 2" xfId="24015" xr:uid="{00000000-0005-0000-0000-000012520000}"/>
    <cellStyle name="Input 4 4 2 2 3 3 2 2" xfId="24016" xr:uid="{00000000-0005-0000-0000-000013520000}"/>
    <cellStyle name="Input 4 4 2 2 3 3 3" xfId="24017" xr:uid="{00000000-0005-0000-0000-000014520000}"/>
    <cellStyle name="Input 4 4 2 2 3 4" xfId="24018" xr:uid="{00000000-0005-0000-0000-000015520000}"/>
    <cellStyle name="Input 4 4 2 2 3 4 2" xfId="24019" xr:uid="{00000000-0005-0000-0000-000016520000}"/>
    <cellStyle name="Input 4 4 2 2 3 5" xfId="24020" xr:uid="{00000000-0005-0000-0000-000017520000}"/>
    <cellStyle name="Input 4 4 2 2 3 5 2" xfId="24021" xr:uid="{00000000-0005-0000-0000-000018520000}"/>
    <cellStyle name="Input 4 4 2 2 3 6" xfId="24022" xr:uid="{00000000-0005-0000-0000-000019520000}"/>
    <cellStyle name="Input 4 4 2 2 4" xfId="24023" xr:uid="{00000000-0005-0000-0000-00001A520000}"/>
    <cellStyle name="Input 4 4 2 2 4 2" xfId="24024" xr:uid="{00000000-0005-0000-0000-00001B520000}"/>
    <cellStyle name="Input 4 4 2 2 4 2 2" xfId="24025" xr:uid="{00000000-0005-0000-0000-00001C520000}"/>
    <cellStyle name="Input 4 4 2 2 4 2 2 2" xfId="24026" xr:uid="{00000000-0005-0000-0000-00001D520000}"/>
    <cellStyle name="Input 4 4 2 2 4 2 3" xfId="24027" xr:uid="{00000000-0005-0000-0000-00001E520000}"/>
    <cellStyle name="Input 4 4 2 2 4 3" xfId="24028" xr:uid="{00000000-0005-0000-0000-00001F520000}"/>
    <cellStyle name="Input 4 4 2 2 4 3 2" xfId="24029" xr:uid="{00000000-0005-0000-0000-000020520000}"/>
    <cellStyle name="Input 4 4 2 2 4 4" xfId="24030" xr:uid="{00000000-0005-0000-0000-000021520000}"/>
    <cellStyle name="Input 4 4 2 2 4 4 2" xfId="24031" xr:uid="{00000000-0005-0000-0000-000022520000}"/>
    <cellStyle name="Input 4 4 2 2 4 5" xfId="24032" xr:uid="{00000000-0005-0000-0000-000023520000}"/>
    <cellStyle name="Input 4 4 2 2 5" xfId="24033" xr:uid="{00000000-0005-0000-0000-000024520000}"/>
    <cellStyle name="Input 4 4 2 2 5 2" xfId="24034" xr:uid="{00000000-0005-0000-0000-000025520000}"/>
    <cellStyle name="Input 4 4 2 2 5 2 2" xfId="24035" xr:uid="{00000000-0005-0000-0000-000026520000}"/>
    <cellStyle name="Input 4 4 2 2 5 2 2 2" xfId="24036" xr:uid="{00000000-0005-0000-0000-000027520000}"/>
    <cellStyle name="Input 4 4 2 2 5 2 3" xfId="24037" xr:uid="{00000000-0005-0000-0000-000028520000}"/>
    <cellStyle name="Input 4 4 2 2 5 3" xfId="24038" xr:uid="{00000000-0005-0000-0000-000029520000}"/>
    <cellStyle name="Input 4 4 2 2 5 3 2" xfId="24039" xr:uid="{00000000-0005-0000-0000-00002A520000}"/>
    <cellStyle name="Input 4 4 2 2 5 4" xfId="24040" xr:uid="{00000000-0005-0000-0000-00002B520000}"/>
    <cellStyle name="Input 4 4 2 2 5 4 2" xfId="24041" xr:uid="{00000000-0005-0000-0000-00002C520000}"/>
    <cellStyle name="Input 4 4 2 2 5 5" xfId="24042" xr:uid="{00000000-0005-0000-0000-00002D520000}"/>
    <cellStyle name="Input 4 4 2 2 6" xfId="24043" xr:uid="{00000000-0005-0000-0000-00002E520000}"/>
    <cellStyle name="Input 4 4 2 2 6 2" xfId="24044" xr:uid="{00000000-0005-0000-0000-00002F520000}"/>
    <cellStyle name="Input 4 4 2 2 6 2 2" xfId="24045" xr:uid="{00000000-0005-0000-0000-000030520000}"/>
    <cellStyle name="Input 4 4 2 2 6 3" xfId="24046" xr:uid="{00000000-0005-0000-0000-000031520000}"/>
    <cellStyle name="Input 4 4 2 2 7" xfId="24047" xr:uid="{00000000-0005-0000-0000-000032520000}"/>
    <cellStyle name="Input 4 4 2 2 7 2" xfId="24048" xr:uid="{00000000-0005-0000-0000-000033520000}"/>
    <cellStyle name="Input 4 4 2 2 8" xfId="24049" xr:uid="{00000000-0005-0000-0000-000034520000}"/>
    <cellStyle name="Input 4 4 2 2 8 2" xfId="24050" xr:uid="{00000000-0005-0000-0000-000035520000}"/>
    <cellStyle name="Input 4 4 2 2 9" xfId="24051" xr:uid="{00000000-0005-0000-0000-000036520000}"/>
    <cellStyle name="Input 4 4 2 3" xfId="24052" xr:uid="{00000000-0005-0000-0000-000037520000}"/>
    <cellStyle name="Input 4 4 2 3 2" xfId="24053" xr:uid="{00000000-0005-0000-0000-000038520000}"/>
    <cellStyle name="Input 4 4 2 4" xfId="24054" xr:uid="{00000000-0005-0000-0000-000039520000}"/>
    <cellStyle name="Input 4 4 2 4 2" xfId="24055" xr:uid="{00000000-0005-0000-0000-00003A520000}"/>
    <cellStyle name="Input 4 4 2 5" xfId="24056" xr:uid="{00000000-0005-0000-0000-00003B520000}"/>
    <cellStyle name="Input 4 4 2 5 2" xfId="24057" xr:uid="{00000000-0005-0000-0000-00003C520000}"/>
    <cellStyle name="Input 4 4 2 6" xfId="24058" xr:uid="{00000000-0005-0000-0000-00003D520000}"/>
    <cellStyle name="Input 4 4 2 6 2" xfId="24059" xr:uid="{00000000-0005-0000-0000-00003E520000}"/>
    <cellStyle name="Input 4 4 2 7" xfId="24060" xr:uid="{00000000-0005-0000-0000-00003F520000}"/>
    <cellStyle name="Input 4 4 3" xfId="24061" xr:uid="{00000000-0005-0000-0000-000040520000}"/>
    <cellStyle name="Input 4 4 3 2" xfId="24062" xr:uid="{00000000-0005-0000-0000-000041520000}"/>
    <cellStyle name="Input 4 4 3 2 2" xfId="24063" xr:uid="{00000000-0005-0000-0000-000042520000}"/>
    <cellStyle name="Input 4 4 3 2 2 2" xfId="24064" xr:uid="{00000000-0005-0000-0000-000043520000}"/>
    <cellStyle name="Input 4 4 3 2 2 2 2" xfId="24065" xr:uid="{00000000-0005-0000-0000-000044520000}"/>
    <cellStyle name="Input 4 4 3 2 2 2 2 2" xfId="24066" xr:uid="{00000000-0005-0000-0000-000045520000}"/>
    <cellStyle name="Input 4 4 3 2 2 2 3" xfId="24067" xr:uid="{00000000-0005-0000-0000-000046520000}"/>
    <cellStyle name="Input 4 4 3 2 2 3" xfId="24068" xr:uid="{00000000-0005-0000-0000-000047520000}"/>
    <cellStyle name="Input 4 4 3 2 2 3 2" xfId="24069" xr:uid="{00000000-0005-0000-0000-000048520000}"/>
    <cellStyle name="Input 4 4 3 2 2 4" xfId="24070" xr:uid="{00000000-0005-0000-0000-000049520000}"/>
    <cellStyle name="Input 4 4 3 2 2 4 2" xfId="24071" xr:uid="{00000000-0005-0000-0000-00004A520000}"/>
    <cellStyle name="Input 4 4 3 2 2 5" xfId="24072" xr:uid="{00000000-0005-0000-0000-00004B520000}"/>
    <cellStyle name="Input 4 4 3 2 3" xfId="24073" xr:uid="{00000000-0005-0000-0000-00004C520000}"/>
    <cellStyle name="Input 4 4 3 2 3 2" xfId="24074" xr:uid="{00000000-0005-0000-0000-00004D520000}"/>
    <cellStyle name="Input 4 4 3 2 3 2 2" xfId="24075" xr:uid="{00000000-0005-0000-0000-00004E520000}"/>
    <cellStyle name="Input 4 4 3 2 3 3" xfId="24076" xr:uid="{00000000-0005-0000-0000-00004F520000}"/>
    <cellStyle name="Input 4 4 3 2 4" xfId="24077" xr:uid="{00000000-0005-0000-0000-000050520000}"/>
    <cellStyle name="Input 4 4 3 2 4 2" xfId="24078" xr:uid="{00000000-0005-0000-0000-000051520000}"/>
    <cellStyle name="Input 4 4 3 2 5" xfId="24079" xr:uid="{00000000-0005-0000-0000-000052520000}"/>
    <cellStyle name="Input 4 4 3 2 5 2" xfId="24080" xr:uid="{00000000-0005-0000-0000-000053520000}"/>
    <cellStyle name="Input 4 4 3 2 6" xfId="24081" xr:uid="{00000000-0005-0000-0000-000054520000}"/>
    <cellStyle name="Input 4 4 3 3" xfId="24082" xr:uid="{00000000-0005-0000-0000-000055520000}"/>
    <cellStyle name="Input 4 4 3 3 2" xfId="24083" xr:uid="{00000000-0005-0000-0000-000056520000}"/>
    <cellStyle name="Input 4 4 3 3 2 2" xfId="24084" xr:uid="{00000000-0005-0000-0000-000057520000}"/>
    <cellStyle name="Input 4 4 3 3 2 2 2" xfId="24085" xr:uid="{00000000-0005-0000-0000-000058520000}"/>
    <cellStyle name="Input 4 4 3 3 2 2 2 2" xfId="24086" xr:uid="{00000000-0005-0000-0000-000059520000}"/>
    <cellStyle name="Input 4 4 3 3 2 2 3" xfId="24087" xr:uid="{00000000-0005-0000-0000-00005A520000}"/>
    <cellStyle name="Input 4 4 3 3 2 3" xfId="24088" xr:uid="{00000000-0005-0000-0000-00005B520000}"/>
    <cellStyle name="Input 4 4 3 3 2 3 2" xfId="24089" xr:uid="{00000000-0005-0000-0000-00005C520000}"/>
    <cellStyle name="Input 4 4 3 3 2 4" xfId="24090" xr:uid="{00000000-0005-0000-0000-00005D520000}"/>
    <cellStyle name="Input 4 4 3 3 2 4 2" xfId="24091" xr:uid="{00000000-0005-0000-0000-00005E520000}"/>
    <cellStyle name="Input 4 4 3 3 2 5" xfId="24092" xr:uid="{00000000-0005-0000-0000-00005F520000}"/>
    <cellStyle name="Input 4 4 3 3 3" xfId="24093" xr:uid="{00000000-0005-0000-0000-000060520000}"/>
    <cellStyle name="Input 4 4 3 3 3 2" xfId="24094" xr:uid="{00000000-0005-0000-0000-000061520000}"/>
    <cellStyle name="Input 4 4 3 3 3 2 2" xfId="24095" xr:uid="{00000000-0005-0000-0000-000062520000}"/>
    <cellStyle name="Input 4 4 3 3 3 3" xfId="24096" xr:uid="{00000000-0005-0000-0000-000063520000}"/>
    <cellStyle name="Input 4 4 3 3 4" xfId="24097" xr:uid="{00000000-0005-0000-0000-000064520000}"/>
    <cellStyle name="Input 4 4 3 3 4 2" xfId="24098" xr:uid="{00000000-0005-0000-0000-000065520000}"/>
    <cellStyle name="Input 4 4 3 3 5" xfId="24099" xr:uid="{00000000-0005-0000-0000-000066520000}"/>
    <cellStyle name="Input 4 4 3 3 5 2" xfId="24100" xr:uid="{00000000-0005-0000-0000-000067520000}"/>
    <cellStyle name="Input 4 4 3 3 6" xfId="24101" xr:uid="{00000000-0005-0000-0000-000068520000}"/>
    <cellStyle name="Input 4 4 3 4" xfId="24102" xr:uid="{00000000-0005-0000-0000-000069520000}"/>
    <cellStyle name="Input 4 4 3 4 2" xfId="24103" xr:uid="{00000000-0005-0000-0000-00006A520000}"/>
    <cellStyle name="Input 4 4 3 4 2 2" xfId="24104" xr:uid="{00000000-0005-0000-0000-00006B520000}"/>
    <cellStyle name="Input 4 4 3 4 2 2 2" xfId="24105" xr:uid="{00000000-0005-0000-0000-00006C520000}"/>
    <cellStyle name="Input 4 4 3 4 2 3" xfId="24106" xr:uid="{00000000-0005-0000-0000-00006D520000}"/>
    <cellStyle name="Input 4 4 3 4 3" xfId="24107" xr:uid="{00000000-0005-0000-0000-00006E520000}"/>
    <cellStyle name="Input 4 4 3 4 3 2" xfId="24108" xr:uid="{00000000-0005-0000-0000-00006F520000}"/>
    <cellStyle name="Input 4 4 3 4 4" xfId="24109" xr:uid="{00000000-0005-0000-0000-000070520000}"/>
    <cellStyle name="Input 4 4 3 4 4 2" xfId="24110" xr:uid="{00000000-0005-0000-0000-000071520000}"/>
    <cellStyle name="Input 4 4 3 4 5" xfId="24111" xr:uid="{00000000-0005-0000-0000-000072520000}"/>
    <cellStyle name="Input 4 4 3 5" xfId="24112" xr:uid="{00000000-0005-0000-0000-000073520000}"/>
    <cellStyle name="Input 4 4 3 5 2" xfId="24113" xr:uid="{00000000-0005-0000-0000-000074520000}"/>
    <cellStyle name="Input 4 4 3 5 2 2" xfId="24114" xr:uid="{00000000-0005-0000-0000-000075520000}"/>
    <cellStyle name="Input 4 4 3 5 2 2 2" xfId="24115" xr:uid="{00000000-0005-0000-0000-000076520000}"/>
    <cellStyle name="Input 4 4 3 5 2 3" xfId="24116" xr:uid="{00000000-0005-0000-0000-000077520000}"/>
    <cellStyle name="Input 4 4 3 5 3" xfId="24117" xr:uid="{00000000-0005-0000-0000-000078520000}"/>
    <cellStyle name="Input 4 4 3 5 3 2" xfId="24118" xr:uid="{00000000-0005-0000-0000-000079520000}"/>
    <cellStyle name="Input 4 4 3 5 4" xfId="24119" xr:uid="{00000000-0005-0000-0000-00007A520000}"/>
    <cellStyle name="Input 4 4 3 5 4 2" xfId="24120" xr:uid="{00000000-0005-0000-0000-00007B520000}"/>
    <cellStyle name="Input 4 4 3 5 5" xfId="24121" xr:uid="{00000000-0005-0000-0000-00007C520000}"/>
    <cellStyle name="Input 4 4 3 6" xfId="24122" xr:uid="{00000000-0005-0000-0000-00007D520000}"/>
    <cellStyle name="Input 4 4 3 6 2" xfId="24123" xr:uid="{00000000-0005-0000-0000-00007E520000}"/>
    <cellStyle name="Input 4 4 3 6 2 2" xfId="24124" xr:uid="{00000000-0005-0000-0000-00007F520000}"/>
    <cellStyle name="Input 4 4 3 6 3" xfId="24125" xr:uid="{00000000-0005-0000-0000-000080520000}"/>
    <cellStyle name="Input 4 4 3 7" xfId="24126" xr:uid="{00000000-0005-0000-0000-000081520000}"/>
    <cellStyle name="Input 4 4 3 7 2" xfId="24127" xr:uid="{00000000-0005-0000-0000-000082520000}"/>
    <cellStyle name="Input 4 4 3 8" xfId="24128" xr:uid="{00000000-0005-0000-0000-000083520000}"/>
    <cellStyle name="Input 4 4 3 8 2" xfId="24129" xr:uid="{00000000-0005-0000-0000-000084520000}"/>
    <cellStyle name="Input 4 4 3 9" xfId="24130" xr:uid="{00000000-0005-0000-0000-000085520000}"/>
    <cellStyle name="Input 4 4 4" xfId="24131" xr:uid="{00000000-0005-0000-0000-000086520000}"/>
    <cellStyle name="Input 4 4 4 2" xfId="24132" xr:uid="{00000000-0005-0000-0000-000087520000}"/>
    <cellStyle name="Input 4 4 5" xfId="24133" xr:uid="{00000000-0005-0000-0000-000088520000}"/>
    <cellStyle name="Input 4 4 5 2" xfId="24134" xr:uid="{00000000-0005-0000-0000-000089520000}"/>
    <cellStyle name="Input 4 4 6" xfId="24135" xr:uid="{00000000-0005-0000-0000-00008A520000}"/>
    <cellStyle name="Input 4 4 6 2" xfId="24136" xr:uid="{00000000-0005-0000-0000-00008B520000}"/>
    <cellStyle name="Input 4 4 7" xfId="24137" xr:uid="{00000000-0005-0000-0000-00008C520000}"/>
    <cellStyle name="Input 4 4 7 2" xfId="24138" xr:uid="{00000000-0005-0000-0000-00008D520000}"/>
    <cellStyle name="Input 4 4 8" xfId="24139" xr:uid="{00000000-0005-0000-0000-00008E520000}"/>
    <cellStyle name="Input 4 5" xfId="24140" xr:uid="{00000000-0005-0000-0000-00008F520000}"/>
    <cellStyle name="Input 4 5 2" xfId="24141" xr:uid="{00000000-0005-0000-0000-000090520000}"/>
    <cellStyle name="Input 4 5 2 2" xfId="24142" xr:uid="{00000000-0005-0000-0000-000091520000}"/>
    <cellStyle name="Input 4 5 2 2 2" xfId="24143" xr:uid="{00000000-0005-0000-0000-000092520000}"/>
    <cellStyle name="Input 4 5 2 2 2 2" xfId="24144" xr:uid="{00000000-0005-0000-0000-000093520000}"/>
    <cellStyle name="Input 4 5 2 2 2 2 2" xfId="24145" xr:uid="{00000000-0005-0000-0000-000094520000}"/>
    <cellStyle name="Input 4 5 2 2 2 2 2 2" xfId="24146" xr:uid="{00000000-0005-0000-0000-000095520000}"/>
    <cellStyle name="Input 4 5 2 2 2 2 2 2 2" xfId="24147" xr:uid="{00000000-0005-0000-0000-000096520000}"/>
    <cellStyle name="Input 4 5 2 2 2 2 2 3" xfId="24148" xr:uid="{00000000-0005-0000-0000-000097520000}"/>
    <cellStyle name="Input 4 5 2 2 2 2 3" xfId="24149" xr:uid="{00000000-0005-0000-0000-000098520000}"/>
    <cellStyle name="Input 4 5 2 2 2 2 3 2" xfId="24150" xr:uid="{00000000-0005-0000-0000-000099520000}"/>
    <cellStyle name="Input 4 5 2 2 2 2 4" xfId="24151" xr:uid="{00000000-0005-0000-0000-00009A520000}"/>
    <cellStyle name="Input 4 5 2 2 2 2 4 2" xfId="24152" xr:uid="{00000000-0005-0000-0000-00009B520000}"/>
    <cellStyle name="Input 4 5 2 2 2 2 5" xfId="24153" xr:uid="{00000000-0005-0000-0000-00009C520000}"/>
    <cellStyle name="Input 4 5 2 2 2 3" xfId="24154" xr:uid="{00000000-0005-0000-0000-00009D520000}"/>
    <cellStyle name="Input 4 5 2 2 2 3 2" xfId="24155" xr:uid="{00000000-0005-0000-0000-00009E520000}"/>
    <cellStyle name="Input 4 5 2 2 2 3 2 2" xfId="24156" xr:uid="{00000000-0005-0000-0000-00009F520000}"/>
    <cellStyle name="Input 4 5 2 2 2 3 3" xfId="24157" xr:uid="{00000000-0005-0000-0000-0000A0520000}"/>
    <cellStyle name="Input 4 5 2 2 2 4" xfId="24158" xr:uid="{00000000-0005-0000-0000-0000A1520000}"/>
    <cellStyle name="Input 4 5 2 2 2 4 2" xfId="24159" xr:uid="{00000000-0005-0000-0000-0000A2520000}"/>
    <cellStyle name="Input 4 5 2 2 2 5" xfId="24160" xr:uid="{00000000-0005-0000-0000-0000A3520000}"/>
    <cellStyle name="Input 4 5 2 2 2 5 2" xfId="24161" xr:uid="{00000000-0005-0000-0000-0000A4520000}"/>
    <cellStyle name="Input 4 5 2 2 2 6" xfId="24162" xr:uid="{00000000-0005-0000-0000-0000A5520000}"/>
    <cellStyle name="Input 4 5 2 2 3" xfId="24163" xr:uid="{00000000-0005-0000-0000-0000A6520000}"/>
    <cellStyle name="Input 4 5 2 2 3 2" xfId="24164" xr:uid="{00000000-0005-0000-0000-0000A7520000}"/>
    <cellStyle name="Input 4 5 2 2 3 2 2" xfId="24165" xr:uid="{00000000-0005-0000-0000-0000A8520000}"/>
    <cellStyle name="Input 4 5 2 2 3 2 2 2" xfId="24166" xr:uid="{00000000-0005-0000-0000-0000A9520000}"/>
    <cellStyle name="Input 4 5 2 2 3 2 2 2 2" xfId="24167" xr:uid="{00000000-0005-0000-0000-0000AA520000}"/>
    <cellStyle name="Input 4 5 2 2 3 2 2 3" xfId="24168" xr:uid="{00000000-0005-0000-0000-0000AB520000}"/>
    <cellStyle name="Input 4 5 2 2 3 2 3" xfId="24169" xr:uid="{00000000-0005-0000-0000-0000AC520000}"/>
    <cellStyle name="Input 4 5 2 2 3 2 3 2" xfId="24170" xr:uid="{00000000-0005-0000-0000-0000AD520000}"/>
    <cellStyle name="Input 4 5 2 2 3 2 4" xfId="24171" xr:uid="{00000000-0005-0000-0000-0000AE520000}"/>
    <cellStyle name="Input 4 5 2 2 3 2 4 2" xfId="24172" xr:uid="{00000000-0005-0000-0000-0000AF520000}"/>
    <cellStyle name="Input 4 5 2 2 3 2 5" xfId="24173" xr:uid="{00000000-0005-0000-0000-0000B0520000}"/>
    <cellStyle name="Input 4 5 2 2 3 3" xfId="24174" xr:uid="{00000000-0005-0000-0000-0000B1520000}"/>
    <cellStyle name="Input 4 5 2 2 3 3 2" xfId="24175" xr:uid="{00000000-0005-0000-0000-0000B2520000}"/>
    <cellStyle name="Input 4 5 2 2 3 3 2 2" xfId="24176" xr:uid="{00000000-0005-0000-0000-0000B3520000}"/>
    <cellStyle name="Input 4 5 2 2 3 3 3" xfId="24177" xr:uid="{00000000-0005-0000-0000-0000B4520000}"/>
    <cellStyle name="Input 4 5 2 2 3 4" xfId="24178" xr:uid="{00000000-0005-0000-0000-0000B5520000}"/>
    <cellStyle name="Input 4 5 2 2 3 4 2" xfId="24179" xr:uid="{00000000-0005-0000-0000-0000B6520000}"/>
    <cellStyle name="Input 4 5 2 2 3 5" xfId="24180" xr:uid="{00000000-0005-0000-0000-0000B7520000}"/>
    <cellStyle name="Input 4 5 2 2 3 5 2" xfId="24181" xr:uid="{00000000-0005-0000-0000-0000B8520000}"/>
    <cellStyle name="Input 4 5 2 2 3 6" xfId="24182" xr:uid="{00000000-0005-0000-0000-0000B9520000}"/>
    <cellStyle name="Input 4 5 2 2 4" xfId="24183" xr:uid="{00000000-0005-0000-0000-0000BA520000}"/>
    <cellStyle name="Input 4 5 2 2 4 2" xfId="24184" xr:uid="{00000000-0005-0000-0000-0000BB520000}"/>
    <cellStyle name="Input 4 5 2 2 4 2 2" xfId="24185" xr:uid="{00000000-0005-0000-0000-0000BC520000}"/>
    <cellStyle name="Input 4 5 2 2 4 2 2 2" xfId="24186" xr:uid="{00000000-0005-0000-0000-0000BD520000}"/>
    <cellStyle name="Input 4 5 2 2 4 2 3" xfId="24187" xr:uid="{00000000-0005-0000-0000-0000BE520000}"/>
    <cellStyle name="Input 4 5 2 2 4 3" xfId="24188" xr:uid="{00000000-0005-0000-0000-0000BF520000}"/>
    <cellStyle name="Input 4 5 2 2 4 3 2" xfId="24189" xr:uid="{00000000-0005-0000-0000-0000C0520000}"/>
    <cellStyle name="Input 4 5 2 2 4 4" xfId="24190" xr:uid="{00000000-0005-0000-0000-0000C1520000}"/>
    <cellStyle name="Input 4 5 2 2 4 4 2" xfId="24191" xr:uid="{00000000-0005-0000-0000-0000C2520000}"/>
    <cellStyle name="Input 4 5 2 2 4 5" xfId="24192" xr:uid="{00000000-0005-0000-0000-0000C3520000}"/>
    <cellStyle name="Input 4 5 2 2 5" xfId="24193" xr:uid="{00000000-0005-0000-0000-0000C4520000}"/>
    <cellStyle name="Input 4 5 2 2 5 2" xfId="24194" xr:uid="{00000000-0005-0000-0000-0000C5520000}"/>
    <cellStyle name="Input 4 5 2 2 5 2 2" xfId="24195" xr:uid="{00000000-0005-0000-0000-0000C6520000}"/>
    <cellStyle name="Input 4 5 2 2 5 2 2 2" xfId="24196" xr:uid="{00000000-0005-0000-0000-0000C7520000}"/>
    <cellStyle name="Input 4 5 2 2 5 2 3" xfId="24197" xr:uid="{00000000-0005-0000-0000-0000C8520000}"/>
    <cellStyle name="Input 4 5 2 2 5 3" xfId="24198" xr:uid="{00000000-0005-0000-0000-0000C9520000}"/>
    <cellStyle name="Input 4 5 2 2 5 3 2" xfId="24199" xr:uid="{00000000-0005-0000-0000-0000CA520000}"/>
    <cellStyle name="Input 4 5 2 2 5 4" xfId="24200" xr:uid="{00000000-0005-0000-0000-0000CB520000}"/>
    <cellStyle name="Input 4 5 2 2 5 4 2" xfId="24201" xr:uid="{00000000-0005-0000-0000-0000CC520000}"/>
    <cellStyle name="Input 4 5 2 2 5 5" xfId="24202" xr:uid="{00000000-0005-0000-0000-0000CD520000}"/>
    <cellStyle name="Input 4 5 2 2 6" xfId="24203" xr:uid="{00000000-0005-0000-0000-0000CE520000}"/>
    <cellStyle name="Input 4 5 2 2 6 2" xfId="24204" xr:uid="{00000000-0005-0000-0000-0000CF520000}"/>
    <cellStyle name="Input 4 5 2 2 6 2 2" xfId="24205" xr:uid="{00000000-0005-0000-0000-0000D0520000}"/>
    <cellStyle name="Input 4 5 2 2 6 3" xfId="24206" xr:uid="{00000000-0005-0000-0000-0000D1520000}"/>
    <cellStyle name="Input 4 5 2 2 7" xfId="24207" xr:uid="{00000000-0005-0000-0000-0000D2520000}"/>
    <cellStyle name="Input 4 5 2 2 7 2" xfId="24208" xr:uid="{00000000-0005-0000-0000-0000D3520000}"/>
    <cellStyle name="Input 4 5 2 2 8" xfId="24209" xr:uid="{00000000-0005-0000-0000-0000D4520000}"/>
    <cellStyle name="Input 4 5 2 2 8 2" xfId="24210" xr:uid="{00000000-0005-0000-0000-0000D5520000}"/>
    <cellStyle name="Input 4 5 2 2 9" xfId="24211" xr:uid="{00000000-0005-0000-0000-0000D6520000}"/>
    <cellStyle name="Input 4 5 2 3" xfId="24212" xr:uid="{00000000-0005-0000-0000-0000D7520000}"/>
    <cellStyle name="Input 4 5 2 3 2" xfId="24213" xr:uid="{00000000-0005-0000-0000-0000D8520000}"/>
    <cellStyle name="Input 4 5 2 4" xfId="24214" xr:uid="{00000000-0005-0000-0000-0000D9520000}"/>
    <cellStyle name="Input 4 5 2 4 2" xfId="24215" xr:uid="{00000000-0005-0000-0000-0000DA520000}"/>
    <cellStyle name="Input 4 5 2 5" xfId="24216" xr:uid="{00000000-0005-0000-0000-0000DB520000}"/>
    <cellStyle name="Input 4 5 2 5 2" xfId="24217" xr:uid="{00000000-0005-0000-0000-0000DC520000}"/>
    <cellStyle name="Input 4 5 2 6" xfId="24218" xr:uid="{00000000-0005-0000-0000-0000DD520000}"/>
    <cellStyle name="Input 4 5 2 6 2" xfId="24219" xr:uid="{00000000-0005-0000-0000-0000DE520000}"/>
    <cellStyle name="Input 4 5 2 7" xfId="24220" xr:uid="{00000000-0005-0000-0000-0000DF520000}"/>
    <cellStyle name="Input 4 5 3" xfId="24221" xr:uid="{00000000-0005-0000-0000-0000E0520000}"/>
    <cellStyle name="Input 4 5 3 2" xfId="24222" xr:uid="{00000000-0005-0000-0000-0000E1520000}"/>
    <cellStyle name="Input 4 5 3 2 2" xfId="24223" xr:uid="{00000000-0005-0000-0000-0000E2520000}"/>
    <cellStyle name="Input 4 5 3 2 2 2" xfId="24224" xr:uid="{00000000-0005-0000-0000-0000E3520000}"/>
    <cellStyle name="Input 4 5 3 2 2 2 2" xfId="24225" xr:uid="{00000000-0005-0000-0000-0000E4520000}"/>
    <cellStyle name="Input 4 5 3 2 2 2 2 2" xfId="24226" xr:uid="{00000000-0005-0000-0000-0000E5520000}"/>
    <cellStyle name="Input 4 5 3 2 2 2 3" xfId="24227" xr:uid="{00000000-0005-0000-0000-0000E6520000}"/>
    <cellStyle name="Input 4 5 3 2 2 3" xfId="24228" xr:uid="{00000000-0005-0000-0000-0000E7520000}"/>
    <cellStyle name="Input 4 5 3 2 2 3 2" xfId="24229" xr:uid="{00000000-0005-0000-0000-0000E8520000}"/>
    <cellStyle name="Input 4 5 3 2 2 4" xfId="24230" xr:uid="{00000000-0005-0000-0000-0000E9520000}"/>
    <cellStyle name="Input 4 5 3 2 2 4 2" xfId="24231" xr:uid="{00000000-0005-0000-0000-0000EA520000}"/>
    <cellStyle name="Input 4 5 3 2 2 5" xfId="24232" xr:uid="{00000000-0005-0000-0000-0000EB520000}"/>
    <cellStyle name="Input 4 5 3 2 3" xfId="24233" xr:uid="{00000000-0005-0000-0000-0000EC520000}"/>
    <cellStyle name="Input 4 5 3 2 3 2" xfId="24234" xr:uid="{00000000-0005-0000-0000-0000ED520000}"/>
    <cellStyle name="Input 4 5 3 2 3 2 2" xfId="24235" xr:uid="{00000000-0005-0000-0000-0000EE520000}"/>
    <cellStyle name="Input 4 5 3 2 3 3" xfId="24236" xr:uid="{00000000-0005-0000-0000-0000EF520000}"/>
    <cellStyle name="Input 4 5 3 2 4" xfId="24237" xr:uid="{00000000-0005-0000-0000-0000F0520000}"/>
    <cellStyle name="Input 4 5 3 2 4 2" xfId="24238" xr:uid="{00000000-0005-0000-0000-0000F1520000}"/>
    <cellStyle name="Input 4 5 3 2 5" xfId="24239" xr:uid="{00000000-0005-0000-0000-0000F2520000}"/>
    <cellStyle name="Input 4 5 3 2 5 2" xfId="24240" xr:uid="{00000000-0005-0000-0000-0000F3520000}"/>
    <cellStyle name="Input 4 5 3 2 6" xfId="24241" xr:uid="{00000000-0005-0000-0000-0000F4520000}"/>
    <cellStyle name="Input 4 5 3 3" xfId="24242" xr:uid="{00000000-0005-0000-0000-0000F5520000}"/>
    <cellStyle name="Input 4 5 3 3 2" xfId="24243" xr:uid="{00000000-0005-0000-0000-0000F6520000}"/>
    <cellStyle name="Input 4 5 3 3 2 2" xfId="24244" xr:uid="{00000000-0005-0000-0000-0000F7520000}"/>
    <cellStyle name="Input 4 5 3 3 2 2 2" xfId="24245" xr:uid="{00000000-0005-0000-0000-0000F8520000}"/>
    <cellStyle name="Input 4 5 3 3 2 2 2 2" xfId="24246" xr:uid="{00000000-0005-0000-0000-0000F9520000}"/>
    <cellStyle name="Input 4 5 3 3 2 2 3" xfId="24247" xr:uid="{00000000-0005-0000-0000-0000FA520000}"/>
    <cellStyle name="Input 4 5 3 3 2 3" xfId="24248" xr:uid="{00000000-0005-0000-0000-0000FB520000}"/>
    <cellStyle name="Input 4 5 3 3 2 3 2" xfId="24249" xr:uid="{00000000-0005-0000-0000-0000FC520000}"/>
    <cellStyle name="Input 4 5 3 3 2 4" xfId="24250" xr:uid="{00000000-0005-0000-0000-0000FD520000}"/>
    <cellStyle name="Input 4 5 3 3 2 4 2" xfId="24251" xr:uid="{00000000-0005-0000-0000-0000FE520000}"/>
    <cellStyle name="Input 4 5 3 3 2 5" xfId="24252" xr:uid="{00000000-0005-0000-0000-0000FF520000}"/>
    <cellStyle name="Input 4 5 3 3 3" xfId="24253" xr:uid="{00000000-0005-0000-0000-000000530000}"/>
    <cellStyle name="Input 4 5 3 3 3 2" xfId="24254" xr:uid="{00000000-0005-0000-0000-000001530000}"/>
    <cellStyle name="Input 4 5 3 3 3 2 2" xfId="24255" xr:uid="{00000000-0005-0000-0000-000002530000}"/>
    <cellStyle name="Input 4 5 3 3 3 3" xfId="24256" xr:uid="{00000000-0005-0000-0000-000003530000}"/>
    <cellStyle name="Input 4 5 3 3 4" xfId="24257" xr:uid="{00000000-0005-0000-0000-000004530000}"/>
    <cellStyle name="Input 4 5 3 3 4 2" xfId="24258" xr:uid="{00000000-0005-0000-0000-000005530000}"/>
    <cellStyle name="Input 4 5 3 3 5" xfId="24259" xr:uid="{00000000-0005-0000-0000-000006530000}"/>
    <cellStyle name="Input 4 5 3 3 5 2" xfId="24260" xr:uid="{00000000-0005-0000-0000-000007530000}"/>
    <cellStyle name="Input 4 5 3 3 6" xfId="24261" xr:uid="{00000000-0005-0000-0000-000008530000}"/>
    <cellStyle name="Input 4 5 3 4" xfId="24262" xr:uid="{00000000-0005-0000-0000-000009530000}"/>
    <cellStyle name="Input 4 5 3 4 2" xfId="24263" xr:uid="{00000000-0005-0000-0000-00000A530000}"/>
    <cellStyle name="Input 4 5 3 4 2 2" xfId="24264" xr:uid="{00000000-0005-0000-0000-00000B530000}"/>
    <cellStyle name="Input 4 5 3 4 2 2 2" xfId="24265" xr:uid="{00000000-0005-0000-0000-00000C530000}"/>
    <cellStyle name="Input 4 5 3 4 2 3" xfId="24266" xr:uid="{00000000-0005-0000-0000-00000D530000}"/>
    <cellStyle name="Input 4 5 3 4 3" xfId="24267" xr:uid="{00000000-0005-0000-0000-00000E530000}"/>
    <cellStyle name="Input 4 5 3 4 3 2" xfId="24268" xr:uid="{00000000-0005-0000-0000-00000F530000}"/>
    <cellStyle name="Input 4 5 3 4 4" xfId="24269" xr:uid="{00000000-0005-0000-0000-000010530000}"/>
    <cellStyle name="Input 4 5 3 4 4 2" xfId="24270" xr:uid="{00000000-0005-0000-0000-000011530000}"/>
    <cellStyle name="Input 4 5 3 4 5" xfId="24271" xr:uid="{00000000-0005-0000-0000-000012530000}"/>
    <cellStyle name="Input 4 5 3 5" xfId="24272" xr:uid="{00000000-0005-0000-0000-000013530000}"/>
    <cellStyle name="Input 4 5 3 5 2" xfId="24273" xr:uid="{00000000-0005-0000-0000-000014530000}"/>
    <cellStyle name="Input 4 5 3 5 2 2" xfId="24274" xr:uid="{00000000-0005-0000-0000-000015530000}"/>
    <cellStyle name="Input 4 5 3 5 2 2 2" xfId="24275" xr:uid="{00000000-0005-0000-0000-000016530000}"/>
    <cellStyle name="Input 4 5 3 5 2 3" xfId="24276" xr:uid="{00000000-0005-0000-0000-000017530000}"/>
    <cellStyle name="Input 4 5 3 5 3" xfId="24277" xr:uid="{00000000-0005-0000-0000-000018530000}"/>
    <cellStyle name="Input 4 5 3 5 3 2" xfId="24278" xr:uid="{00000000-0005-0000-0000-000019530000}"/>
    <cellStyle name="Input 4 5 3 5 4" xfId="24279" xr:uid="{00000000-0005-0000-0000-00001A530000}"/>
    <cellStyle name="Input 4 5 3 5 4 2" xfId="24280" xr:uid="{00000000-0005-0000-0000-00001B530000}"/>
    <cellStyle name="Input 4 5 3 5 5" xfId="24281" xr:uid="{00000000-0005-0000-0000-00001C530000}"/>
    <cellStyle name="Input 4 5 3 6" xfId="24282" xr:uid="{00000000-0005-0000-0000-00001D530000}"/>
    <cellStyle name="Input 4 5 3 6 2" xfId="24283" xr:uid="{00000000-0005-0000-0000-00001E530000}"/>
    <cellStyle name="Input 4 5 3 6 2 2" xfId="24284" xr:uid="{00000000-0005-0000-0000-00001F530000}"/>
    <cellStyle name="Input 4 5 3 6 3" xfId="24285" xr:uid="{00000000-0005-0000-0000-000020530000}"/>
    <cellStyle name="Input 4 5 3 7" xfId="24286" xr:uid="{00000000-0005-0000-0000-000021530000}"/>
    <cellStyle name="Input 4 5 3 7 2" xfId="24287" xr:uid="{00000000-0005-0000-0000-000022530000}"/>
    <cellStyle name="Input 4 5 3 8" xfId="24288" xr:uid="{00000000-0005-0000-0000-000023530000}"/>
    <cellStyle name="Input 4 5 3 8 2" xfId="24289" xr:uid="{00000000-0005-0000-0000-000024530000}"/>
    <cellStyle name="Input 4 5 3 9" xfId="24290" xr:uid="{00000000-0005-0000-0000-000025530000}"/>
    <cellStyle name="Input 4 5 4" xfId="24291" xr:uid="{00000000-0005-0000-0000-000026530000}"/>
    <cellStyle name="Input 4 5 4 2" xfId="24292" xr:uid="{00000000-0005-0000-0000-000027530000}"/>
    <cellStyle name="Input 4 5 5" xfId="24293" xr:uid="{00000000-0005-0000-0000-000028530000}"/>
    <cellStyle name="Input 4 5 5 2" xfId="24294" xr:uid="{00000000-0005-0000-0000-000029530000}"/>
    <cellStyle name="Input 4 5 6" xfId="24295" xr:uid="{00000000-0005-0000-0000-00002A530000}"/>
    <cellStyle name="Input 4 5 6 2" xfId="24296" xr:uid="{00000000-0005-0000-0000-00002B530000}"/>
    <cellStyle name="Input 4 5 7" xfId="24297" xr:uid="{00000000-0005-0000-0000-00002C530000}"/>
    <cellStyle name="Input 4 6" xfId="24298" xr:uid="{00000000-0005-0000-0000-00002D530000}"/>
    <cellStyle name="Input 4 6 2" xfId="24299" xr:uid="{00000000-0005-0000-0000-00002E530000}"/>
    <cellStyle name="Input 4 6 2 2" xfId="24300" xr:uid="{00000000-0005-0000-0000-00002F530000}"/>
    <cellStyle name="Input 4 6 2 2 2" xfId="24301" xr:uid="{00000000-0005-0000-0000-000030530000}"/>
    <cellStyle name="Input 4 6 2 2 2 2" xfId="24302" xr:uid="{00000000-0005-0000-0000-000031530000}"/>
    <cellStyle name="Input 4 6 2 2 2 2 2" xfId="24303" xr:uid="{00000000-0005-0000-0000-000032530000}"/>
    <cellStyle name="Input 4 6 2 2 2 2 2 2" xfId="24304" xr:uid="{00000000-0005-0000-0000-000033530000}"/>
    <cellStyle name="Input 4 6 2 2 2 2 3" xfId="24305" xr:uid="{00000000-0005-0000-0000-000034530000}"/>
    <cellStyle name="Input 4 6 2 2 2 3" xfId="24306" xr:uid="{00000000-0005-0000-0000-000035530000}"/>
    <cellStyle name="Input 4 6 2 2 2 3 2" xfId="24307" xr:uid="{00000000-0005-0000-0000-000036530000}"/>
    <cellStyle name="Input 4 6 2 2 2 4" xfId="24308" xr:uid="{00000000-0005-0000-0000-000037530000}"/>
    <cellStyle name="Input 4 6 2 2 2 4 2" xfId="24309" xr:uid="{00000000-0005-0000-0000-000038530000}"/>
    <cellStyle name="Input 4 6 2 2 2 5" xfId="24310" xr:uid="{00000000-0005-0000-0000-000039530000}"/>
    <cellStyle name="Input 4 6 2 2 3" xfId="24311" xr:uid="{00000000-0005-0000-0000-00003A530000}"/>
    <cellStyle name="Input 4 6 2 2 3 2" xfId="24312" xr:uid="{00000000-0005-0000-0000-00003B530000}"/>
    <cellStyle name="Input 4 6 2 2 3 2 2" xfId="24313" xr:uid="{00000000-0005-0000-0000-00003C530000}"/>
    <cellStyle name="Input 4 6 2 2 3 3" xfId="24314" xr:uid="{00000000-0005-0000-0000-00003D530000}"/>
    <cellStyle name="Input 4 6 2 2 4" xfId="24315" xr:uid="{00000000-0005-0000-0000-00003E530000}"/>
    <cellStyle name="Input 4 6 2 2 4 2" xfId="24316" xr:uid="{00000000-0005-0000-0000-00003F530000}"/>
    <cellStyle name="Input 4 6 2 2 5" xfId="24317" xr:uid="{00000000-0005-0000-0000-000040530000}"/>
    <cellStyle name="Input 4 6 2 2 5 2" xfId="24318" xr:uid="{00000000-0005-0000-0000-000041530000}"/>
    <cellStyle name="Input 4 6 2 2 6" xfId="24319" xr:uid="{00000000-0005-0000-0000-000042530000}"/>
    <cellStyle name="Input 4 6 2 3" xfId="24320" xr:uid="{00000000-0005-0000-0000-000043530000}"/>
    <cellStyle name="Input 4 6 2 3 2" xfId="24321" xr:uid="{00000000-0005-0000-0000-000044530000}"/>
    <cellStyle name="Input 4 6 2 3 2 2" xfId="24322" xr:uid="{00000000-0005-0000-0000-000045530000}"/>
    <cellStyle name="Input 4 6 2 3 2 2 2" xfId="24323" xr:uid="{00000000-0005-0000-0000-000046530000}"/>
    <cellStyle name="Input 4 6 2 3 2 2 2 2" xfId="24324" xr:uid="{00000000-0005-0000-0000-000047530000}"/>
    <cellStyle name="Input 4 6 2 3 2 2 3" xfId="24325" xr:uid="{00000000-0005-0000-0000-000048530000}"/>
    <cellStyle name="Input 4 6 2 3 2 3" xfId="24326" xr:uid="{00000000-0005-0000-0000-000049530000}"/>
    <cellStyle name="Input 4 6 2 3 2 3 2" xfId="24327" xr:uid="{00000000-0005-0000-0000-00004A530000}"/>
    <cellStyle name="Input 4 6 2 3 2 4" xfId="24328" xr:uid="{00000000-0005-0000-0000-00004B530000}"/>
    <cellStyle name="Input 4 6 2 3 2 4 2" xfId="24329" xr:uid="{00000000-0005-0000-0000-00004C530000}"/>
    <cellStyle name="Input 4 6 2 3 2 5" xfId="24330" xr:uid="{00000000-0005-0000-0000-00004D530000}"/>
    <cellStyle name="Input 4 6 2 3 3" xfId="24331" xr:uid="{00000000-0005-0000-0000-00004E530000}"/>
    <cellStyle name="Input 4 6 2 3 3 2" xfId="24332" xr:uid="{00000000-0005-0000-0000-00004F530000}"/>
    <cellStyle name="Input 4 6 2 3 3 2 2" xfId="24333" xr:uid="{00000000-0005-0000-0000-000050530000}"/>
    <cellStyle name="Input 4 6 2 3 3 3" xfId="24334" xr:uid="{00000000-0005-0000-0000-000051530000}"/>
    <cellStyle name="Input 4 6 2 3 4" xfId="24335" xr:uid="{00000000-0005-0000-0000-000052530000}"/>
    <cellStyle name="Input 4 6 2 3 4 2" xfId="24336" xr:uid="{00000000-0005-0000-0000-000053530000}"/>
    <cellStyle name="Input 4 6 2 3 5" xfId="24337" xr:uid="{00000000-0005-0000-0000-000054530000}"/>
    <cellStyle name="Input 4 6 2 3 5 2" xfId="24338" xr:uid="{00000000-0005-0000-0000-000055530000}"/>
    <cellStyle name="Input 4 6 2 3 6" xfId="24339" xr:uid="{00000000-0005-0000-0000-000056530000}"/>
    <cellStyle name="Input 4 6 2 4" xfId="24340" xr:uid="{00000000-0005-0000-0000-000057530000}"/>
    <cellStyle name="Input 4 6 2 4 2" xfId="24341" xr:uid="{00000000-0005-0000-0000-000058530000}"/>
    <cellStyle name="Input 4 6 2 4 2 2" xfId="24342" xr:uid="{00000000-0005-0000-0000-000059530000}"/>
    <cellStyle name="Input 4 6 2 4 2 2 2" xfId="24343" xr:uid="{00000000-0005-0000-0000-00005A530000}"/>
    <cellStyle name="Input 4 6 2 4 2 3" xfId="24344" xr:uid="{00000000-0005-0000-0000-00005B530000}"/>
    <cellStyle name="Input 4 6 2 4 3" xfId="24345" xr:uid="{00000000-0005-0000-0000-00005C530000}"/>
    <cellStyle name="Input 4 6 2 4 3 2" xfId="24346" xr:uid="{00000000-0005-0000-0000-00005D530000}"/>
    <cellStyle name="Input 4 6 2 4 4" xfId="24347" xr:uid="{00000000-0005-0000-0000-00005E530000}"/>
    <cellStyle name="Input 4 6 2 4 4 2" xfId="24348" xr:uid="{00000000-0005-0000-0000-00005F530000}"/>
    <cellStyle name="Input 4 6 2 4 5" xfId="24349" xr:uid="{00000000-0005-0000-0000-000060530000}"/>
    <cellStyle name="Input 4 6 2 5" xfId="24350" xr:uid="{00000000-0005-0000-0000-000061530000}"/>
    <cellStyle name="Input 4 6 2 5 2" xfId="24351" xr:uid="{00000000-0005-0000-0000-000062530000}"/>
    <cellStyle name="Input 4 6 2 5 2 2" xfId="24352" xr:uid="{00000000-0005-0000-0000-000063530000}"/>
    <cellStyle name="Input 4 6 2 5 2 2 2" xfId="24353" xr:uid="{00000000-0005-0000-0000-000064530000}"/>
    <cellStyle name="Input 4 6 2 5 2 3" xfId="24354" xr:uid="{00000000-0005-0000-0000-000065530000}"/>
    <cellStyle name="Input 4 6 2 5 3" xfId="24355" xr:uid="{00000000-0005-0000-0000-000066530000}"/>
    <cellStyle name="Input 4 6 2 5 3 2" xfId="24356" xr:uid="{00000000-0005-0000-0000-000067530000}"/>
    <cellStyle name="Input 4 6 2 5 4" xfId="24357" xr:uid="{00000000-0005-0000-0000-000068530000}"/>
    <cellStyle name="Input 4 6 2 5 4 2" xfId="24358" xr:uid="{00000000-0005-0000-0000-000069530000}"/>
    <cellStyle name="Input 4 6 2 5 5" xfId="24359" xr:uid="{00000000-0005-0000-0000-00006A530000}"/>
    <cellStyle name="Input 4 6 2 6" xfId="24360" xr:uid="{00000000-0005-0000-0000-00006B530000}"/>
    <cellStyle name="Input 4 6 2 6 2" xfId="24361" xr:uid="{00000000-0005-0000-0000-00006C530000}"/>
    <cellStyle name="Input 4 6 2 6 2 2" xfId="24362" xr:uid="{00000000-0005-0000-0000-00006D530000}"/>
    <cellStyle name="Input 4 6 2 6 3" xfId="24363" xr:uid="{00000000-0005-0000-0000-00006E530000}"/>
    <cellStyle name="Input 4 6 2 7" xfId="24364" xr:uid="{00000000-0005-0000-0000-00006F530000}"/>
    <cellStyle name="Input 4 6 2 7 2" xfId="24365" xr:uid="{00000000-0005-0000-0000-000070530000}"/>
    <cellStyle name="Input 4 6 2 8" xfId="24366" xr:uid="{00000000-0005-0000-0000-000071530000}"/>
    <cellStyle name="Input 4 6 2 8 2" xfId="24367" xr:uid="{00000000-0005-0000-0000-000072530000}"/>
    <cellStyle name="Input 4 6 2 9" xfId="24368" xr:uid="{00000000-0005-0000-0000-000073530000}"/>
    <cellStyle name="Input 4 6 3" xfId="24369" xr:uid="{00000000-0005-0000-0000-000074530000}"/>
    <cellStyle name="Input 4 6 3 2" xfId="24370" xr:uid="{00000000-0005-0000-0000-000075530000}"/>
    <cellStyle name="Input 4 6 4" xfId="24371" xr:uid="{00000000-0005-0000-0000-000076530000}"/>
    <cellStyle name="Input 4 6 4 2" xfId="24372" xr:uid="{00000000-0005-0000-0000-000077530000}"/>
    <cellStyle name="Input 4 6 5" xfId="24373" xr:uid="{00000000-0005-0000-0000-000078530000}"/>
    <cellStyle name="Input 4 6 5 2" xfId="24374" xr:uid="{00000000-0005-0000-0000-000079530000}"/>
    <cellStyle name="Input 4 6 6" xfId="24375" xr:uid="{00000000-0005-0000-0000-00007A530000}"/>
    <cellStyle name="Input 4 6 6 2" xfId="24376" xr:uid="{00000000-0005-0000-0000-00007B530000}"/>
    <cellStyle name="Input 4 6 7" xfId="24377" xr:uid="{00000000-0005-0000-0000-00007C530000}"/>
    <cellStyle name="Input 4 7" xfId="24378" xr:uid="{00000000-0005-0000-0000-00007D530000}"/>
    <cellStyle name="Input 4 7 2" xfId="24379" xr:uid="{00000000-0005-0000-0000-00007E530000}"/>
    <cellStyle name="Input 4 7 2 2" xfId="24380" xr:uid="{00000000-0005-0000-0000-00007F530000}"/>
    <cellStyle name="Input 4 7 2 2 2" xfId="24381" xr:uid="{00000000-0005-0000-0000-000080530000}"/>
    <cellStyle name="Input 4 7 2 2 2 2" xfId="24382" xr:uid="{00000000-0005-0000-0000-000081530000}"/>
    <cellStyle name="Input 4 7 2 2 2 2 2" xfId="24383" xr:uid="{00000000-0005-0000-0000-000082530000}"/>
    <cellStyle name="Input 4 7 2 2 2 3" xfId="24384" xr:uid="{00000000-0005-0000-0000-000083530000}"/>
    <cellStyle name="Input 4 7 2 2 3" xfId="24385" xr:uid="{00000000-0005-0000-0000-000084530000}"/>
    <cellStyle name="Input 4 7 2 2 3 2" xfId="24386" xr:uid="{00000000-0005-0000-0000-000085530000}"/>
    <cellStyle name="Input 4 7 2 2 4" xfId="24387" xr:uid="{00000000-0005-0000-0000-000086530000}"/>
    <cellStyle name="Input 4 7 2 2 4 2" xfId="24388" xr:uid="{00000000-0005-0000-0000-000087530000}"/>
    <cellStyle name="Input 4 7 2 2 5" xfId="24389" xr:uid="{00000000-0005-0000-0000-000088530000}"/>
    <cellStyle name="Input 4 7 2 3" xfId="24390" xr:uid="{00000000-0005-0000-0000-000089530000}"/>
    <cellStyle name="Input 4 7 2 3 2" xfId="24391" xr:uid="{00000000-0005-0000-0000-00008A530000}"/>
    <cellStyle name="Input 4 7 2 3 2 2" xfId="24392" xr:uid="{00000000-0005-0000-0000-00008B530000}"/>
    <cellStyle name="Input 4 7 2 3 3" xfId="24393" xr:uid="{00000000-0005-0000-0000-00008C530000}"/>
    <cellStyle name="Input 4 7 2 4" xfId="24394" xr:uid="{00000000-0005-0000-0000-00008D530000}"/>
    <cellStyle name="Input 4 7 2 4 2" xfId="24395" xr:uid="{00000000-0005-0000-0000-00008E530000}"/>
    <cellStyle name="Input 4 7 2 5" xfId="24396" xr:uid="{00000000-0005-0000-0000-00008F530000}"/>
    <cellStyle name="Input 4 7 2 5 2" xfId="24397" xr:uid="{00000000-0005-0000-0000-000090530000}"/>
    <cellStyle name="Input 4 7 2 6" xfId="24398" xr:uid="{00000000-0005-0000-0000-000091530000}"/>
    <cellStyle name="Input 4 7 3" xfId="24399" xr:uid="{00000000-0005-0000-0000-000092530000}"/>
    <cellStyle name="Input 4 7 3 2" xfId="24400" xr:uid="{00000000-0005-0000-0000-000093530000}"/>
    <cellStyle name="Input 4 7 3 2 2" xfId="24401" xr:uid="{00000000-0005-0000-0000-000094530000}"/>
    <cellStyle name="Input 4 7 3 2 2 2" xfId="24402" xr:uid="{00000000-0005-0000-0000-000095530000}"/>
    <cellStyle name="Input 4 7 3 2 2 2 2" xfId="24403" xr:uid="{00000000-0005-0000-0000-000096530000}"/>
    <cellStyle name="Input 4 7 3 2 2 3" xfId="24404" xr:uid="{00000000-0005-0000-0000-000097530000}"/>
    <cellStyle name="Input 4 7 3 2 3" xfId="24405" xr:uid="{00000000-0005-0000-0000-000098530000}"/>
    <cellStyle name="Input 4 7 3 2 3 2" xfId="24406" xr:uid="{00000000-0005-0000-0000-000099530000}"/>
    <cellStyle name="Input 4 7 3 2 4" xfId="24407" xr:uid="{00000000-0005-0000-0000-00009A530000}"/>
    <cellStyle name="Input 4 7 3 2 4 2" xfId="24408" xr:uid="{00000000-0005-0000-0000-00009B530000}"/>
    <cellStyle name="Input 4 7 3 2 5" xfId="24409" xr:uid="{00000000-0005-0000-0000-00009C530000}"/>
    <cellStyle name="Input 4 7 3 3" xfId="24410" xr:uid="{00000000-0005-0000-0000-00009D530000}"/>
    <cellStyle name="Input 4 7 3 3 2" xfId="24411" xr:uid="{00000000-0005-0000-0000-00009E530000}"/>
    <cellStyle name="Input 4 7 3 3 2 2" xfId="24412" xr:uid="{00000000-0005-0000-0000-00009F530000}"/>
    <cellStyle name="Input 4 7 3 3 3" xfId="24413" xr:uid="{00000000-0005-0000-0000-0000A0530000}"/>
    <cellStyle name="Input 4 7 3 4" xfId="24414" xr:uid="{00000000-0005-0000-0000-0000A1530000}"/>
    <cellStyle name="Input 4 7 3 4 2" xfId="24415" xr:uid="{00000000-0005-0000-0000-0000A2530000}"/>
    <cellStyle name="Input 4 7 3 5" xfId="24416" xr:uid="{00000000-0005-0000-0000-0000A3530000}"/>
    <cellStyle name="Input 4 7 3 5 2" xfId="24417" xr:uid="{00000000-0005-0000-0000-0000A4530000}"/>
    <cellStyle name="Input 4 7 3 6" xfId="24418" xr:uid="{00000000-0005-0000-0000-0000A5530000}"/>
    <cellStyle name="Input 4 7 4" xfId="24419" xr:uid="{00000000-0005-0000-0000-0000A6530000}"/>
    <cellStyle name="Input 4 7 4 2" xfId="24420" xr:uid="{00000000-0005-0000-0000-0000A7530000}"/>
    <cellStyle name="Input 4 7 4 2 2" xfId="24421" xr:uid="{00000000-0005-0000-0000-0000A8530000}"/>
    <cellStyle name="Input 4 7 4 2 2 2" xfId="24422" xr:uid="{00000000-0005-0000-0000-0000A9530000}"/>
    <cellStyle name="Input 4 7 4 2 3" xfId="24423" xr:uid="{00000000-0005-0000-0000-0000AA530000}"/>
    <cellStyle name="Input 4 7 4 3" xfId="24424" xr:uid="{00000000-0005-0000-0000-0000AB530000}"/>
    <cellStyle name="Input 4 7 4 3 2" xfId="24425" xr:uid="{00000000-0005-0000-0000-0000AC530000}"/>
    <cellStyle name="Input 4 7 4 4" xfId="24426" xr:uid="{00000000-0005-0000-0000-0000AD530000}"/>
    <cellStyle name="Input 4 7 4 4 2" xfId="24427" xr:uid="{00000000-0005-0000-0000-0000AE530000}"/>
    <cellStyle name="Input 4 7 4 5" xfId="24428" xr:uid="{00000000-0005-0000-0000-0000AF530000}"/>
    <cellStyle name="Input 4 7 5" xfId="24429" xr:uid="{00000000-0005-0000-0000-0000B0530000}"/>
    <cellStyle name="Input 4 7 5 2" xfId="24430" xr:uid="{00000000-0005-0000-0000-0000B1530000}"/>
    <cellStyle name="Input 4 7 5 2 2" xfId="24431" xr:uid="{00000000-0005-0000-0000-0000B2530000}"/>
    <cellStyle name="Input 4 7 5 2 2 2" xfId="24432" xr:uid="{00000000-0005-0000-0000-0000B3530000}"/>
    <cellStyle name="Input 4 7 5 2 3" xfId="24433" xr:uid="{00000000-0005-0000-0000-0000B4530000}"/>
    <cellStyle name="Input 4 7 5 3" xfId="24434" xr:uid="{00000000-0005-0000-0000-0000B5530000}"/>
    <cellStyle name="Input 4 7 5 3 2" xfId="24435" xr:uid="{00000000-0005-0000-0000-0000B6530000}"/>
    <cellStyle name="Input 4 7 5 4" xfId="24436" xr:uid="{00000000-0005-0000-0000-0000B7530000}"/>
    <cellStyle name="Input 4 7 5 4 2" xfId="24437" xr:uid="{00000000-0005-0000-0000-0000B8530000}"/>
    <cellStyle name="Input 4 7 5 5" xfId="24438" xr:uid="{00000000-0005-0000-0000-0000B9530000}"/>
    <cellStyle name="Input 4 7 6" xfId="24439" xr:uid="{00000000-0005-0000-0000-0000BA530000}"/>
    <cellStyle name="Input 4 7 6 2" xfId="24440" xr:uid="{00000000-0005-0000-0000-0000BB530000}"/>
    <cellStyle name="Input 4 7 6 2 2" xfId="24441" xr:uid="{00000000-0005-0000-0000-0000BC530000}"/>
    <cellStyle name="Input 4 7 6 3" xfId="24442" xr:uid="{00000000-0005-0000-0000-0000BD530000}"/>
    <cellStyle name="Input 4 7 7" xfId="24443" xr:uid="{00000000-0005-0000-0000-0000BE530000}"/>
    <cellStyle name="Input 4 7 7 2" xfId="24444" xr:uid="{00000000-0005-0000-0000-0000BF530000}"/>
    <cellStyle name="Input 4 7 8" xfId="24445" xr:uid="{00000000-0005-0000-0000-0000C0530000}"/>
    <cellStyle name="Input 4 7 8 2" xfId="24446" xr:uid="{00000000-0005-0000-0000-0000C1530000}"/>
    <cellStyle name="Input 4 7 9" xfId="24447" xr:uid="{00000000-0005-0000-0000-0000C2530000}"/>
    <cellStyle name="Input 4 8" xfId="24448" xr:uid="{00000000-0005-0000-0000-0000C3530000}"/>
    <cellStyle name="Input 4 8 2" xfId="24449" xr:uid="{00000000-0005-0000-0000-0000C4530000}"/>
    <cellStyle name="Input 4 9" xfId="24450" xr:uid="{00000000-0005-0000-0000-0000C5530000}"/>
    <cellStyle name="Input 40" xfId="24451" xr:uid="{00000000-0005-0000-0000-0000C6530000}"/>
    <cellStyle name="Input 40 2" xfId="24452" xr:uid="{00000000-0005-0000-0000-0000C7530000}"/>
    <cellStyle name="Input 41" xfId="24453" xr:uid="{00000000-0005-0000-0000-0000C8530000}"/>
    <cellStyle name="Input 41 2" xfId="24454" xr:uid="{00000000-0005-0000-0000-0000C9530000}"/>
    <cellStyle name="Input 42" xfId="24455" xr:uid="{00000000-0005-0000-0000-0000CA530000}"/>
    <cellStyle name="Input 42 2" xfId="24456" xr:uid="{00000000-0005-0000-0000-0000CB530000}"/>
    <cellStyle name="Input 43" xfId="24457" xr:uid="{00000000-0005-0000-0000-0000CC530000}"/>
    <cellStyle name="Input 43 2" xfId="24458" xr:uid="{00000000-0005-0000-0000-0000CD530000}"/>
    <cellStyle name="Input 44" xfId="24459" xr:uid="{00000000-0005-0000-0000-0000CE530000}"/>
    <cellStyle name="Input 45" xfId="19477" xr:uid="{00000000-0005-0000-0000-00008A400000}"/>
    <cellStyle name="Input 5" xfId="24460" xr:uid="{00000000-0005-0000-0000-0000CF530000}"/>
    <cellStyle name="Input 5 10" xfId="24461" xr:uid="{00000000-0005-0000-0000-0000D0530000}"/>
    <cellStyle name="Input 5 2" xfId="24462" xr:uid="{00000000-0005-0000-0000-0000D1530000}"/>
    <cellStyle name="Input 5 2 2" xfId="24463" xr:uid="{00000000-0005-0000-0000-0000D2530000}"/>
    <cellStyle name="Input 5 2 2 2" xfId="24464" xr:uid="{00000000-0005-0000-0000-0000D3530000}"/>
    <cellStyle name="Input 5 2 2 2 2" xfId="24465" xr:uid="{00000000-0005-0000-0000-0000D4530000}"/>
    <cellStyle name="Input 5 2 2 2 2 2" xfId="24466" xr:uid="{00000000-0005-0000-0000-0000D5530000}"/>
    <cellStyle name="Input 5 2 2 2 2 2 2" xfId="24467" xr:uid="{00000000-0005-0000-0000-0000D6530000}"/>
    <cellStyle name="Input 5 2 2 2 2 2 2 2" xfId="24468" xr:uid="{00000000-0005-0000-0000-0000D7530000}"/>
    <cellStyle name="Input 5 2 2 2 2 2 2 2 2" xfId="24469" xr:uid="{00000000-0005-0000-0000-0000D8530000}"/>
    <cellStyle name="Input 5 2 2 2 2 2 2 3" xfId="24470" xr:uid="{00000000-0005-0000-0000-0000D9530000}"/>
    <cellStyle name="Input 5 2 2 2 2 2 3" xfId="24471" xr:uid="{00000000-0005-0000-0000-0000DA530000}"/>
    <cellStyle name="Input 5 2 2 2 2 2 3 2" xfId="24472" xr:uid="{00000000-0005-0000-0000-0000DB530000}"/>
    <cellStyle name="Input 5 2 2 2 2 2 4" xfId="24473" xr:uid="{00000000-0005-0000-0000-0000DC530000}"/>
    <cellStyle name="Input 5 2 2 2 2 2 4 2" xfId="24474" xr:uid="{00000000-0005-0000-0000-0000DD530000}"/>
    <cellStyle name="Input 5 2 2 2 2 2 5" xfId="24475" xr:uid="{00000000-0005-0000-0000-0000DE530000}"/>
    <cellStyle name="Input 5 2 2 2 2 3" xfId="24476" xr:uid="{00000000-0005-0000-0000-0000DF530000}"/>
    <cellStyle name="Input 5 2 2 2 2 3 2" xfId="24477" xr:uid="{00000000-0005-0000-0000-0000E0530000}"/>
    <cellStyle name="Input 5 2 2 2 2 3 2 2" xfId="24478" xr:uid="{00000000-0005-0000-0000-0000E1530000}"/>
    <cellStyle name="Input 5 2 2 2 2 3 3" xfId="24479" xr:uid="{00000000-0005-0000-0000-0000E2530000}"/>
    <cellStyle name="Input 5 2 2 2 2 4" xfId="24480" xr:uid="{00000000-0005-0000-0000-0000E3530000}"/>
    <cellStyle name="Input 5 2 2 2 2 4 2" xfId="24481" xr:uid="{00000000-0005-0000-0000-0000E4530000}"/>
    <cellStyle name="Input 5 2 2 2 2 5" xfId="24482" xr:uid="{00000000-0005-0000-0000-0000E5530000}"/>
    <cellStyle name="Input 5 2 2 2 2 5 2" xfId="24483" xr:uid="{00000000-0005-0000-0000-0000E6530000}"/>
    <cellStyle name="Input 5 2 2 2 2 6" xfId="24484" xr:uid="{00000000-0005-0000-0000-0000E7530000}"/>
    <cellStyle name="Input 5 2 2 2 3" xfId="24485" xr:uid="{00000000-0005-0000-0000-0000E8530000}"/>
    <cellStyle name="Input 5 2 2 2 3 2" xfId="24486" xr:uid="{00000000-0005-0000-0000-0000E9530000}"/>
    <cellStyle name="Input 5 2 2 2 3 2 2" xfId="24487" xr:uid="{00000000-0005-0000-0000-0000EA530000}"/>
    <cellStyle name="Input 5 2 2 2 3 2 2 2" xfId="24488" xr:uid="{00000000-0005-0000-0000-0000EB530000}"/>
    <cellStyle name="Input 5 2 2 2 3 2 2 2 2" xfId="24489" xr:uid="{00000000-0005-0000-0000-0000EC530000}"/>
    <cellStyle name="Input 5 2 2 2 3 2 2 3" xfId="24490" xr:uid="{00000000-0005-0000-0000-0000ED530000}"/>
    <cellStyle name="Input 5 2 2 2 3 2 3" xfId="24491" xr:uid="{00000000-0005-0000-0000-0000EE530000}"/>
    <cellStyle name="Input 5 2 2 2 3 2 3 2" xfId="24492" xr:uid="{00000000-0005-0000-0000-0000EF530000}"/>
    <cellStyle name="Input 5 2 2 2 3 2 4" xfId="24493" xr:uid="{00000000-0005-0000-0000-0000F0530000}"/>
    <cellStyle name="Input 5 2 2 2 3 2 4 2" xfId="24494" xr:uid="{00000000-0005-0000-0000-0000F1530000}"/>
    <cellStyle name="Input 5 2 2 2 3 2 5" xfId="24495" xr:uid="{00000000-0005-0000-0000-0000F2530000}"/>
    <cellStyle name="Input 5 2 2 2 3 3" xfId="24496" xr:uid="{00000000-0005-0000-0000-0000F3530000}"/>
    <cellStyle name="Input 5 2 2 2 3 3 2" xfId="24497" xr:uid="{00000000-0005-0000-0000-0000F4530000}"/>
    <cellStyle name="Input 5 2 2 2 3 3 2 2" xfId="24498" xr:uid="{00000000-0005-0000-0000-0000F5530000}"/>
    <cellStyle name="Input 5 2 2 2 3 3 3" xfId="24499" xr:uid="{00000000-0005-0000-0000-0000F6530000}"/>
    <cellStyle name="Input 5 2 2 2 3 4" xfId="24500" xr:uid="{00000000-0005-0000-0000-0000F7530000}"/>
    <cellStyle name="Input 5 2 2 2 3 4 2" xfId="24501" xr:uid="{00000000-0005-0000-0000-0000F8530000}"/>
    <cellStyle name="Input 5 2 2 2 3 5" xfId="24502" xr:uid="{00000000-0005-0000-0000-0000F9530000}"/>
    <cellStyle name="Input 5 2 2 2 3 5 2" xfId="24503" xr:uid="{00000000-0005-0000-0000-0000FA530000}"/>
    <cellStyle name="Input 5 2 2 2 3 6" xfId="24504" xr:uid="{00000000-0005-0000-0000-0000FB530000}"/>
    <cellStyle name="Input 5 2 2 2 4" xfId="24505" xr:uid="{00000000-0005-0000-0000-0000FC530000}"/>
    <cellStyle name="Input 5 2 2 2 4 2" xfId="24506" xr:uid="{00000000-0005-0000-0000-0000FD530000}"/>
    <cellStyle name="Input 5 2 2 2 4 2 2" xfId="24507" xr:uid="{00000000-0005-0000-0000-0000FE530000}"/>
    <cellStyle name="Input 5 2 2 2 4 2 2 2" xfId="24508" xr:uid="{00000000-0005-0000-0000-0000FF530000}"/>
    <cellStyle name="Input 5 2 2 2 4 2 3" xfId="24509" xr:uid="{00000000-0005-0000-0000-000000540000}"/>
    <cellStyle name="Input 5 2 2 2 4 3" xfId="24510" xr:uid="{00000000-0005-0000-0000-000001540000}"/>
    <cellStyle name="Input 5 2 2 2 4 3 2" xfId="24511" xr:uid="{00000000-0005-0000-0000-000002540000}"/>
    <cellStyle name="Input 5 2 2 2 4 4" xfId="24512" xr:uid="{00000000-0005-0000-0000-000003540000}"/>
    <cellStyle name="Input 5 2 2 2 4 4 2" xfId="24513" xr:uid="{00000000-0005-0000-0000-000004540000}"/>
    <cellStyle name="Input 5 2 2 2 4 5" xfId="24514" xr:uid="{00000000-0005-0000-0000-000005540000}"/>
    <cellStyle name="Input 5 2 2 2 5" xfId="24515" xr:uid="{00000000-0005-0000-0000-000006540000}"/>
    <cellStyle name="Input 5 2 2 2 5 2" xfId="24516" xr:uid="{00000000-0005-0000-0000-000007540000}"/>
    <cellStyle name="Input 5 2 2 2 5 2 2" xfId="24517" xr:uid="{00000000-0005-0000-0000-000008540000}"/>
    <cellStyle name="Input 5 2 2 2 5 2 2 2" xfId="24518" xr:uid="{00000000-0005-0000-0000-000009540000}"/>
    <cellStyle name="Input 5 2 2 2 5 2 3" xfId="24519" xr:uid="{00000000-0005-0000-0000-00000A540000}"/>
    <cellStyle name="Input 5 2 2 2 5 3" xfId="24520" xr:uid="{00000000-0005-0000-0000-00000B540000}"/>
    <cellStyle name="Input 5 2 2 2 5 3 2" xfId="24521" xr:uid="{00000000-0005-0000-0000-00000C540000}"/>
    <cellStyle name="Input 5 2 2 2 5 4" xfId="24522" xr:uid="{00000000-0005-0000-0000-00000D540000}"/>
    <cellStyle name="Input 5 2 2 2 5 4 2" xfId="24523" xr:uid="{00000000-0005-0000-0000-00000E540000}"/>
    <cellStyle name="Input 5 2 2 2 5 5" xfId="24524" xr:uid="{00000000-0005-0000-0000-00000F540000}"/>
    <cellStyle name="Input 5 2 2 2 6" xfId="24525" xr:uid="{00000000-0005-0000-0000-000010540000}"/>
    <cellStyle name="Input 5 2 2 2 6 2" xfId="24526" xr:uid="{00000000-0005-0000-0000-000011540000}"/>
    <cellStyle name="Input 5 2 2 2 6 2 2" xfId="24527" xr:uid="{00000000-0005-0000-0000-000012540000}"/>
    <cellStyle name="Input 5 2 2 2 6 3" xfId="24528" xr:uid="{00000000-0005-0000-0000-000013540000}"/>
    <cellStyle name="Input 5 2 2 2 7" xfId="24529" xr:uid="{00000000-0005-0000-0000-000014540000}"/>
    <cellStyle name="Input 5 2 2 2 7 2" xfId="24530" xr:uid="{00000000-0005-0000-0000-000015540000}"/>
    <cellStyle name="Input 5 2 2 2 8" xfId="24531" xr:uid="{00000000-0005-0000-0000-000016540000}"/>
    <cellStyle name="Input 5 2 2 2 8 2" xfId="24532" xr:uid="{00000000-0005-0000-0000-000017540000}"/>
    <cellStyle name="Input 5 2 2 2 9" xfId="24533" xr:uid="{00000000-0005-0000-0000-000018540000}"/>
    <cellStyle name="Input 5 2 2 3" xfId="24534" xr:uid="{00000000-0005-0000-0000-000019540000}"/>
    <cellStyle name="Input 5 2 2 3 2" xfId="24535" xr:uid="{00000000-0005-0000-0000-00001A540000}"/>
    <cellStyle name="Input 5 2 2 4" xfId="24536" xr:uid="{00000000-0005-0000-0000-00001B540000}"/>
    <cellStyle name="Input 5 2 2 4 2" xfId="24537" xr:uid="{00000000-0005-0000-0000-00001C540000}"/>
    <cellStyle name="Input 5 2 2 5" xfId="24538" xr:uid="{00000000-0005-0000-0000-00001D540000}"/>
    <cellStyle name="Input 5 2 2 5 2" xfId="24539" xr:uid="{00000000-0005-0000-0000-00001E540000}"/>
    <cellStyle name="Input 5 2 2 6" xfId="24540" xr:uid="{00000000-0005-0000-0000-00001F540000}"/>
    <cellStyle name="Input 5 2 2 6 2" xfId="24541" xr:uid="{00000000-0005-0000-0000-000020540000}"/>
    <cellStyle name="Input 5 2 2 7" xfId="24542" xr:uid="{00000000-0005-0000-0000-000021540000}"/>
    <cellStyle name="Input 5 2 3" xfId="24543" xr:uid="{00000000-0005-0000-0000-000022540000}"/>
    <cellStyle name="Input 5 2 3 2" xfId="24544" xr:uid="{00000000-0005-0000-0000-000023540000}"/>
    <cellStyle name="Input 5 2 3 2 2" xfId="24545" xr:uid="{00000000-0005-0000-0000-000024540000}"/>
    <cellStyle name="Input 5 2 3 2 2 2" xfId="24546" xr:uid="{00000000-0005-0000-0000-000025540000}"/>
    <cellStyle name="Input 5 2 3 2 2 2 2" xfId="24547" xr:uid="{00000000-0005-0000-0000-000026540000}"/>
    <cellStyle name="Input 5 2 3 2 2 2 2 2" xfId="24548" xr:uid="{00000000-0005-0000-0000-000027540000}"/>
    <cellStyle name="Input 5 2 3 2 2 2 3" xfId="24549" xr:uid="{00000000-0005-0000-0000-000028540000}"/>
    <cellStyle name="Input 5 2 3 2 2 3" xfId="24550" xr:uid="{00000000-0005-0000-0000-000029540000}"/>
    <cellStyle name="Input 5 2 3 2 2 3 2" xfId="24551" xr:uid="{00000000-0005-0000-0000-00002A540000}"/>
    <cellStyle name="Input 5 2 3 2 2 4" xfId="24552" xr:uid="{00000000-0005-0000-0000-00002B540000}"/>
    <cellStyle name="Input 5 2 3 2 2 4 2" xfId="24553" xr:uid="{00000000-0005-0000-0000-00002C540000}"/>
    <cellStyle name="Input 5 2 3 2 2 5" xfId="24554" xr:uid="{00000000-0005-0000-0000-00002D540000}"/>
    <cellStyle name="Input 5 2 3 2 3" xfId="24555" xr:uid="{00000000-0005-0000-0000-00002E540000}"/>
    <cellStyle name="Input 5 2 3 2 3 2" xfId="24556" xr:uid="{00000000-0005-0000-0000-00002F540000}"/>
    <cellStyle name="Input 5 2 3 2 3 2 2" xfId="24557" xr:uid="{00000000-0005-0000-0000-000030540000}"/>
    <cellStyle name="Input 5 2 3 2 3 3" xfId="24558" xr:uid="{00000000-0005-0000-0000-000031540000}"/>
    <cellStyle name="Input 5 2 3 2 4" xfId="24559" xr:uid="{00000000-0005-0000-0000-000032540000}"/>
    <cellStyle name="Input 5 2 3 2 4 2" xfId="24560" xr:uid="{00000000-0005-0000-0000-000033540000}"/>
    <cellStyle name="Input 5 2 3 2 5" xfId="24561" xr:uid="{00000000-0005-0000-0000-000034540000}"/>
    <cellStyle name="Input 5 2 3 2 5 2" xfId="24562" xr:uid="{00000000-0005-0000-0000-000035540000}"/>
    <cellStyle name="Input 5 2 3 2 6" xfId="24563" xr:uid="{00000000-0005-0000-0000-000036540000}"/>
    <cellStyle name="Input 5 2 3 3" xfId="24564" xr:uid="{00000000-0005-0000-0000-000037540000}"/>
    <cellStyle name="Input 5 2 3 3 2" xfId="24565" xr:uid="{00000000-0005-0000-0000-000038540000}"/>
    <cellStyle name="Input 5 2 3 3 2 2" xfId="24566" xr:uid="{00000000-0005-0000-0000-000039540000}"/>
    <cellStyle name="Input 5 2 3 3 2 2 2" xfId="24567" xr:uid="{00000000-0005-0000-0000-00003A540000}"/>
    <cellStyle name="Input 5 2 3 3 2 2 2 2" xfId="24568" xr:uid="{00000000-0005-0000-0000-00003B540000}"/>
    <cellStyle name="Input 5 2 3 3 2 2 3" xfId="24569" xr:uid="{00000000-0005-0000-0000-00003C540000}"/>
    <cellStyle name="Input 5 2 3 3 2 3" xfId="24570" xr:uid="{00000000-0005-0000-0000-00003D540000}"/>
    <cellStyle name="Input 5 2 3 3 2 3 2" xfId="24571" xr:uid="{00000000-0005-0000-0000-00003E540000}"/>
    <cellStyle name="Input 5 2 3 3 2 4" xfId="24572" xr:uid="{00000000-0005-0000-0000-00003F540000}"/>
    <cellStyle name="Input 5 2 3 3 2 4 2" xfId="24573" xr:uid="{00000000-0005-0000-0000-000040540000}"/>
    <cellStyle name="Input 5 2 3 3 2 5" xfId="24574" xr:uid="{00000000-0005-0000-0000-000041540000}"/>
    <cellStyle name="Input 5 2 3 3 3" xfId="24575" xr:uid="{00000000-0005-0000-0000-000042540000}"/>
    <cellStyle name="Input 5 2 3 3 3 2" xfId="24576" xr:uid="{00000000-0005-0000-0000-000043540000}"/>
    <cellStyle name="Input 5 2 3 3 3 2 2" xfId="24577" xr:uid="{00000000-0005-0000-0000-000044540000}"/>
    <cellStyle name="Input 5 2 3 3 3 3" xfId="24578" xr:uid="{00000000-0005-0000-0000-000045540000}"/>
    <cellStyle name="Input 5 2 3 3 4" xfId="24579" xr:uid="{00000000-0005-0000-0000-000046540000}"/>
    <cellStyle name="Input 5 2 3 3 4 2" xfId="24580" xr:uid="{00000000-0005-0000-0000-000047540000}"/>
    <cellStyle name="Input 5 2 3 3 5" xfId="24581" xr:uid="{00000000-0005-0000-0000-000048540000}"/>
    <cellStyle name="Input 5 2 3 3 5 2" xfId="24582" xr:uid="{00000000-0005-0000-0000-000049540000}"/>
    <cellStyle name="Input 5 2 3 3 6" xfId="24583" xr:uid="{00000000-0005-0000-0000-00004A540000}"/>
    <cellStyle name="Input 5 2 3 4" xfId="24584" xr:uid="{00000000-0005-0000-0000-00004B540000}"/>
    <cellStyle name="Input 5 2 3 4 2" xfId="24585" xr:uid="{00000000-0005-0000-0000-00004C540000}"/>
    <cellStyle name="Input 5 2 3 4 2 2" xfId="24586" xr:uid="{00000000-0005-0000-0000-00004D540000}"/>
    <cellStyle name="Input 5 2 3 4 2 2 2" xfId="24587" xr:uid="{00000000-0005-0000-0000-00004E540000}"/>
    <cellStyle name="Input 5 2 3 4 2 3" xfId="24588" xr:uid="{00000000-0005-0000-0000-00004F540000}"/>
    <cellStyle name="Input 5 2 3 4 3" xfId="24589" xr:uid="{00000000-0005-0000-0000-000050540000}"/>
    <cellStyle name="Input 5 2 3 4 3 2" xfId="24590" xr:uid="{00000000-0005-0000-0000-000051540000}"/>
    <cellStyle name="Input 5 2 3 4 4" xfId="24591" xr:uid="{00000000-0005-0000-0000-000052540000}"/>
    <cellStyle name="Input 5 2 3 4 4 2" xfId="24592" xr:uid="{00000000-0005-0000-0000-000053540000}"/>
    <cellStyle name="Input 5 2 3 4 5" xfId="24593" xr:uid="{00000000-0005-0000-0000-000054540000}"/>
    <cellStyle name="Input 5 2 3 5" xfId="24594" xr:uid="{00000000-0005-0000-0000-000055540000}"/>
    <cellStyle name="Input 5 2 3 5 2" xfId="24595" xr:uid="{00000000-0005-0000-0000-000056540000}"/>
    <cellStyle name="Input 5 2 3 5 2 2" xfId="24596" xr:uid="{00000000-0005-0000-0000-000057540000}"/>
    <cellStyle name="Input 5 2 3 5 2 2 2" xfId="24597" xr:uid="{00000000-0005-0000-0000-000058540000}"/>
    <cellStyle name="Input 5 2 3 5 2 3" xfId="24598" xr:uid="{00000000-0005-0000-0000-000059540000}"/>
    <cellStyle name="Input 5 2 3 5 3" xfId="24599" xr:uid="{00000000-0005-0000-0000-00005A540000}"/>
    <cellStyle name="Input 5 2 3 5 3 2" xfId="24600" xr:uid="{00000000-0005-0000-0000-00005B540000}"/>
    <cellStyle name="Input 5 2 3 5 4" xfId="24601" xr:uid="{00000000-0005-0000-0000-00005C540000}"/>
    <cellStyle name="Input 5 2 3 5 4 2" xfId="24602" xr:uid="{00000000-0005-0000-0000-00005D540000}"/>
    <cellStyle name="Input 5 2 3 5 5" xfId="24603" xr:uid="{00000000-0005-0000-0000-00005E540000}"/>
    <cellStyle name="Input 5 2 3 6" xfId="24604" xr:uid="{00000000-0005-0000-0000-00005F540000}"/>
    <cellStyle name="Input 5 2 3 6 2" xfId="24605" xr:uid="{00000000-0005-0000-0000-000060540000}"/>
    <cellStyle name="Input 5 2 3 6 2 2" xfId="24606" xr:uid="{00000000-0005-0000-0000-000061540000}"/>
    <cellStyle name="Input 5 2 3 6 3" xfId="24607" xr:uid="{00000000-0005-0000-0000-000062540000}"/>
    <cellStyle name="Input 5 2 3 7" xfId="24608" xr:uid="{00000000-0005-0000-0000-000063540000}"/>
    <cellStyle name="Input 5 2 3 7 2" xfId="24609" xr:uid="{00000000-0005-0000-0000-000064540000}"/>
    <cellStyle name="Input 5 2 3 8" xfId="24610" xr:uid="{00000000-0005-0000-0000-000065540000}"/>
    <cellStyle name="Input 5 2 3 8 2" xfId="24611" xr:uid="{00000000-0005-0000-0000-000066540000}"/>
    <cellStyle name="Input 5 2 3 9" xfId="24612" xr:uid="{00000000-0005-0000-0000-000067540000}"/>
    <cellStyle name="Input 5 2 4" xfId="24613" xr:uid="{00000000-0005-0000-0000-000068540000}"/>
    <cellStyle name="Input 5 2 4 2" xfId="24614" xr:uid="{00000000-0005-0000-0000-000069540000}"/>
    <cellStyle name="Input 5 2 5" xfId="24615" xr:uid="{00000000-0005-0000-0000-00006A540000}"/>
    <cellStyle name="Input 5 2 5 2" xfId="24616" xr:uid="{00000000-0005-0000-0000-00006B540000}"/>
    <cellStyle name="Input 5 2 6" xfId="24617" xr:uid="{00000000-0005-0000-0000-00006C540000}"/>
    <cellStyle name="Input 5 2 6 2" xfId="24618" xr:uid="{00000000-0005-0000-0000-00006D540000}"/>
    <cellStyle name="Input 5 2 7" xfId="24619" xr:uid="{00000000-0005-0000-0000-00006E540000}"/>
    <cellStyle name="Input 5 2 7 2" xfId="24620" xr:uid="{00000000-0005-0000-0000-00006F540000}"/>
    <cellStyle name="Input 5 2 8" xfId="24621" xr:uid="{00000000-0005-0000-0000-000070540000}"/>
    <cellStyle name="Input 5 3" xfId="24622" xr:uid="{00000000-0005-0000-0000-000071540000}"/>
    <cellStyle name="Input 5 3 2" xfId="24623" xr:uid="{00000000-0005-0000-0000-000072540000}"/>
    <cellStyle name="Input 5 3 2 2" xfId="24624" xr:uid="{00000000-0005-0000-0000-000073540000}"/>
    <cellStyle name="Input 5 3 2 2 2" xfId="24625" xr:uid="{00000000-0005-0000-0000-000074540000}"/>
    <cellStyle name="Input 5 3 2 2 2 2" xfId="24626" xr:uid="{00000000-0005-0000-0000-000075540000}"/>
    <cellStyle name="Input 5 3 2 2 2 2 2" xfId="24627" xr:uid="{00000000-0005-0000-0000-000076540000}"/>
    <cellStyle name="Input 5 3 2 2 2 2 2 2" xfId="24628" xr:uid="{00000000-0005-0000-0000-000077540000}"/>
    <cellStyle name="Input 5 3 2 2 2 2 2 2 2" xfId="24629" xr:uid="{00000000-0005-0000-0000-000078540000}"/>
    <cellStyle name="Input 5 3 2 2 2 2 2 3" xfId="24630" xr:uid="{00000000-0005-0000-0000-000079540000}"/>
    <cellStyle name="Input 5 3 2 2 2 2 3" xfId="24631" xr:uid="{00000000-0005-0000-0000-00007A540000}"/>
    <cellStyle name="Input 5 3 2 2 2 2 3 2" xfId="24632" xr:uid="{00000000-0005-0000-0000-00007B540000}"/>
    <cellStyle name="Input 5 3 2 2 2 2 4" xfId="24633" xr:uid="{00000000-0005-0000-0000-00007C540000}"/>
    <cellStyle name="Input 5 3 2 2 2 2 4 2" xfId="24634" xr:uid="{00000000-0005-0000-0000-00007D540000}"/>
    <cellStyle name="Input 5 3 2 2 2 2 5" xfId="24635" xr:uid="{00000000-0005-0000-0000-00007E540000}"/>
    <cellStyle name="Input 5 3 2 2 2 3" xfId="24636" xr:uid="{00000000-0005-0000-0000-00007F540000}"/>
    <cellStyle name="Input 5 3 2 2 2 3 2" xfId="24637" xr:uid="{00000000-0005-0000-0000-000080540000}"/>
    <cellStyle name="Input 5 3 2 2 2 3 2 2" xfId="24638" xr:uid="{00000000-0005-0000-0000-000081540000}"/>
    <cellStyle name="Input 5 3 2 2 2 3 3" xfId="24639" xr:uid="{00000000-0005-0000-0000-000082540000}"/>
    <cellStyle name="Input 5 3 2 2 2 4" xfId="24640" xr:uid="{00000000-0005-0000-0000-000083540000}"/>
    <cellStyle name="Input 5 3 2 2 2 4 2" xfId="24641" xr:uid="{00000000-0005-0000-0000-000084540000}"/>
    <cellStyle name="Input 5 3 2 2 2 5" xfId="24642" xr:uid="{00000000-0005-0000-0000-000085540000}"/>
    <cellStyle name="Input 5 3 2 2 2 5 2" xfId="24643" xr:uid="{00000000-0005-0000-0000-000086540000}"/>
    <cellStyle name="Input 5 3 2 2 2 6" xfId="24644" xr:uid="{00000000-0005-0000-0000-000087540000}"/>
    <cellStyle name="Input 5 3 2 2 3" xfId="24645" xr:uid="{00000000-0005-0000-0000-000088540000}"/>
    <cellStyle name="Input 5 3 2 2 3 2" xfId="24646" xr:uid="{00000000-0005-0000-0000-000089540000}"/>
    <cellStyle name="Input 5 3 2 2 3 2 2" xfId="24647" xr:uid="{00000000-0005-0000-0000-00008A540000}"/>
    <cellStyle name="Input 5 3 2 2 3 2 2 2" xfId="24648" xr:uid="{00000000-0005-0000-0000-00008B540000}"/>
    <cellStyle name="Input 5 3 2 2 3 2 2 2 2" xfId="24649" xr:uid="{00000000-0005-0000-0000-00008C540000}"/>
    <cellStyle name="Input 5 3 2 2 3 2 2 3" xfId="24650" xr:uid="{00000000-0005-0000-0000-00008D540000}"/>
    <cellStyle name="Input 5 3 2 2 3 2 3" xfId="24651" xr:uid="{00000000-0005-0000-0000-00008E540000}"/>
    <cellStyle name="Input 5 3 2 2 3 2 3 2" xfId="24652" xr:uid="{00000000-0005-0000-0000-00008F540000}"/>
    <cellStyle name="Input 5 3 2 2 3 2 4" xfId="24653" xr:uid="{00000000-0005-0000-0000-000090540000}"/>
    <cellStyle name="Input 5 3 2 2 3 2 4 2" xfId="24654" xr:uid="{00000000-0005-0000-0000-000091540000}"/>
    <cellStyle name="Input 5 3 2 2 3 2 5" xfId="24655" xr:uid="{00000000-0005-0000-0000-000092540000}"/>
    <cellStyle name="Input 5 3 2 2 3 3" xfId="24656" xr:uid="{00000000-0005-0000-0000-000093540000}"/>
    <cellStyle name="Input 5 3 2 2 3 3 2" xfId="24657" xr:uid="{00000000-0005-0000-0000-000094540000}"/>
    <cellStyle name="Input 5 3 2 2 3 3 2 2" xfId="24658" xr:uid="{00000000-0005-0000-0000-000095540000}"/>
    <cellStyle name="Input 5 3 2 2 3 3 3" xfId="24659" xr:uid="{00000000-0005-0000-0000-000096540000}"/>
    <cellStyle name="Input 5 3 2 2 3 4" xfId="24660" xr:uid="{00000000-0005-0000-0000-000097540000}"/>
    <cellStyle name="Input 5 3 2 2 3 4 2" xfId="24661" xr:uid="{00000000-0005-0000-0000-000098540000}"/>
    <cellStyle name="Input 5 3 2 2 3 5" xfId="24662" xr:uid="{00000000-0005-0000-0000-000099540000}"/>
    <cellStyle name="Input 5 3 2 2 3 5 2" xfId="24663" xr:uid="{00000000-0005-0000-0000-00009A540000}"/>
    <cellStyle name="Input 5 3 2 2 3 6" xfId="24664" xr:uid="{00000000-0005-0000-0000-00009B540000}"/>
    <cellStyle name="Input 5 3 2 2 4" xfId="24665" xr:uid="{00000000-0005-0000-0000-00009C540000}"/>
    <cellStyle name="Input 5 3 2 2 4 2" xfId="24666" xr:uid="{00000000-0005-0000-0000-00009D540000}"/>
    <cellStyle name="Input 5 3 2 2 4 2 2" xfId="24667" xr:uid="{00000000-0005-0000-0000-00009E540000}"/>
    <cellStyle name="Input 5 3 2 2 4 2 2 2" xfId="24668" xr:uid="{00000000-0005-0000-0000-00009F540000}"/>
    <cellStyle name="Input 5 3 2 2 4 2 3" xfId="24669" xr:uid="{00000000-0005-0000-0000-0000A0540000}"/>
    <cellStyle name="Input 5 3 2 2 4 3" xfId="24670" xr:uid="{00000000-0005-0000-0000-0000A1540000}"/>
    <cellStyle name="Input 5 3 2 2 4 3 2" xfId="24671" xr:uid="{00000000-0005-0000-0000-0000A2540000}"/>
    <cellStyle name="Input 5 3 2 2 4 4" xfId="24672" xr:uid="{00000000-0005-0000-0000-0000A3540000}"/>
    <cellStyle name="Input 5 3 2 2 4 4 2" xfId="24673" xr:uid="{00000000-0005-0000-0000-0000A4540000}"/>
    <cellStyle name="Input 5 3 2 2 4 5" xfId="24674" xr:uid="{00000000-0005-0000-0000-0000A5540000}"/>
    <cellStyle name="Input 5 3 2 2 5" xfId="24675" xr:uid="{00000000-0005-0000-0000-0000A6540000}"/>
    <cellStyle name="Input 5 3 2 2 5 2" xfId="24676" xr:uid="{00000000-0005-0000-0000-0000A7540000}"/>
    <cellStyle name="Input 5 3 2 2 5 2 2" xfId="24677" xr:uid="{00000000-0005-0000-0000-0000A8540000}"/>
    <cellStyle name="Input 5 3 2 2 5 2 2 2" xfId="24678" xr:uid="{00000000-0005-0000-0000-0000A9540000}"/>
    <cellStyle name="Input 5 3 2 2 5 2 3" xfId="24679" xr:uid="{00000000-0005-0000-0000-0000AA540000}"/>
    <cellStyle name="Input 5 3 2 2 5 3" xfId="24680" xr:uid="{00000000-0005-0000-0000-0000AB540000}"/>
    <cellStyle name="Input 5 3 2 2 5 3 2" xfId="24681" xr:uid="{00000000-0005-0000-0000-0000AC540000}"/>
    <cellStyle name="Input 5 3 2 2 5 4" xfId="24682" xr:uid="{00000000-0005-0000-0000-0000AD540000}"/>
    <cellStyle name="Input 5 3 2 2 5 4 2" xfId="24683" xr:uid="{00000000-0005-0000-0000-0000AE540000}"/>
    <cellStyle name="Input 5 3 2 2 5 5" xfId="24684" xr:uid="{00000000-0005-0000-0000-0000AF540000}"/>
    <cellStyle name="Input 5 3 2 2 6" xfId="24685" xr:uid="{00000000-0005-0000-0000-0000B0540000}"/>
    <cellStyle name="Input 5 3 2 2 6 2" xfId="24686" xr:uid="{00000000-0005-0000-0000-0000B1540000}"/>
    <cellStyle name="Input 5 3 2 2 6 2 2" xfId="24687" xr:uid="{00000000-0005-0000-0000-0000B2540000}"/>
    <cellStyle name="Input 5 3 2 2 6 3" xfId="24688" xr:uid="{00000000-0005-0000-0000-0000B3540000}"/>
    <cellStyle name="Input 5 3 2 2 7" xfId="24689" xr:uid="{00000000-0005-0000-0000-0000B4540000}"/>
    <cellStyle name="Input 5 3 2 2 7 2" xfId="24690" xr:uid="{00000000-0005-0000-0000-0000B5540000}"/>
    <cellStyle name="Input 5 3 2 2 8" xfId="24691" xr:uid="{00000000-0005-0000-0000-0000B6540000}"/>
    <cellStyle name="Input 5 3 2 2 8 2" xfId="24692" xr:uid="{00000000-0005-0000-0000-0000B7540000}"/>
    <cellStyle name="Input 5 3 2 2 9" xfId="24693" xr:uid="{00000000-0005-0000-0000-0000B8540000}"/>
    <cellStyle name="Input 5 3 2 3" xfId="24694" xr:uid="{00000000-0005-0000-0000-0000B9540000}"/>
    <cellStyle name="Input 5 3 2 3 2" xfId="24695" xr:uid="{00000000-0005-0000-0000-0000BA540000}"/>
    <cellStyle name="Input 5 3 2 4" xfId="24696" xr:uid="{00000000-0005-0000-0000-0000BB540000}"/>
    <cellStyle name="Input 5 3 2 4 2" xfId="24697" xr:uid="{00000000-0005-0000-0000-0000BC540000}"/>
    <cellStyle name="Input 5 3 2 5" xfId="24698" xr:uid="{00000000-0005-0000-0000-0000BD540000}"/>
    <cellStyle name="Input 5 3 2 5 2" xfId="24699" xr:uid="{00000000-0005-0000-0000-0000BE540000}"/>
    <cellStyle name="Input 5 3 2 6" xfId="24700" xr:uid="{00000000-0005-0000-0000-0000BF540000}"/>
    <cellStyle name="Input 5 3 2 6 2" xfId="24701" xr:uid="{00000000-0005-0000-0000-0000C0540000}"/>
    <cellStyle name="Input 5 3 2 7" xfId="24702" xr:uid="{00000000-0005-0000-0000-0000C1540000}"/>
    <cellStyle name="Input 5 3 3" xfId="24703" xr:uid="{00000000-0005-0000-0000-0000C2540000}"/>
    <cellStyle name="Input 5 3 3 2" xfId="24704" xr:uid="{00000000-0005-0000-0000-0000C3540000}"/>
    <cellStyle name="Input 5 3 3 2 2" xfId="24705" xr:uid="{00000000-0005-0000-0000-0000C4540000}"/>
    <cellStyle name="Input 5 3 3 2 2 2" xfId="24706" xr:uid="{00000000-0005-0000-0000-0000C5540000}"/>
    <cellStyle name="Input 5 3 3 2 2 2 2" xfId="24707" xr:uid="{00000000-0005-0000-0000-0000C6540000}"/>
    <cellStyle name="Input 5 3 3 2 2 2 2 2" xfId="24708" xr:uid="{00000000-0005-0000-0000-0000C7540000}"/>
    <cellStyle name="Input 5 3 3 2 2 2 3" xfId="24709" xr:uid="{00000000-0005-0000-0000-0000C8540000}"/>
    <cellStyle name="Input 5 3 3 2 2 3" xfId="24710" xr:uid="{00000000-0005-0000-0000-0000C9540000}"/>
    <cellStyle name="Input 5 3 3 2 2 3 2" xfId="24711" xr:uid="{00000000-0005-0000-0000-0000CA540000}"/>
    <cellStyle name="Input 5 3 3 2 2 4" xfId="24712" xr:uid="{00000000-0005-0000-0000-0000CB540000}"/>
    <cellStyle name="Input 5 3 3 2 2 4 2" xfId="24713" xr:uid="{00000000-0005-0000-0000-0000CC540000}"/>
    <cellStyle name="Input 5 3 3 2 2 5" xfId="24714" xr:uid="{00000000-0005-0000-0000-0000CD540000}"/>
    <cellStyle name="Input 5 3 3 2 3" xfId="24715" xr:uid="{00000000-0005-0000-0000-0000CE540000}"/>
    <cellStyle name="Input 5 3 3 2 3 2" xfId="24716" xr:uid="{00000000-0005-0000-0000-0000CF540000}"/>
    <cellStyle name="Input 5 3 3 2 3 2 2" xfId="24717" xr:uid="{00000000-0005-0000-0000-0000D0540000}"/>
    <cellStyle name="Input 5 3 3 2 3 3" xfId="24718" xr:uid="{00000000-0005-0000-0000-0000D1540000}"/>
    <cellStyle name="Input 5 3 3 2 4" xfId="24719" xr:uid="{00000000-0005-0000-0000-0000D2540000}"/>
    <cellStyle name="Input 5 3 3 2 4 2" xfId="24720" xr:uid="{00000000-0005-0000-0000-0000D3540000}"/>
    <cellStyle name="Input 5 3 3 2 5" xfId="24721" xr:uid="{00000000-0005-0000-0000-0000D4540000}"/>
    <cellStyle name="Input 5 3 3 2 5 2" xfId="24722" xr:uid="{00000000-0005-0000-0000-0000D5540000}"/>
    <cellStyle name="Input 5 3 3 2 6" xfId="24723" xr:uid="{00000000-0005-0000-0000-0000D6540000}"/>
    <cellStyle name="Input 5 3 3 3" xfId="24724" xr:uid="{00000000-0005-0000-0000-0000D7540000}"/>
    <cellStyle name="Input 5 3 3 3 2" xfId="24725" xr:uid="{00000000-0005-0000-0000-0000D8540000}"/>
    <cellStyle name="Input 5 3 3 3 2 2" xfId="24726" xr:uid="{00000000-0005-0000-0000-0000D9540000}"/>
    <cellStyle name="Input 5 3 3 3 2 2 2" xfId="24727" xr:uid="{00000000-0005-0000-0000-0000DA540000}"/>
    <cellStyle name="Input 5 3 3 3 2 2 2 2" xfId="24728" xr:uid="{00000000-0005-0000-0000-0000DB540000}"/>
    <cellStyle name="Input 5 3 3 3 2 2 3" xfId="24729" xr:uid="{00000000-0005-0000-0000-0000DC540000}"/>
    <cellStyle name="Input 5 3 3 3 2 3" xfId="24730" xr:uid="{00000000-0005-0000-0000-0000DD540000}"/>
    <cellStyle name="Input 5 3 3 3 2 3 2" xfId="24731" xr:uid="{00000000-0005-0000-0000-0000DE540000}"/>
    <cellStyle name="Input 5 3 3 3 2 4" xfId="24732" xr:uid="{00000000-0005-0000-0000-0000DF540000}"/>
    <cellStyle name="Input 5 3 3 3 2 4 2" xfId="24733" xr:uid="{00000000-0005-0000-0000-0000E0540000}"/>
    <cellStyle name="Input 5 3 3 3 2 5" xfId="24734" xr:uid="{00000000-0005-0000-0000-0000E1540000}"/>
    <cellStyle name="Input 5 3 3 3 3" xfId="24735" xr:uid="{00000000-0005-0000-0000-0000E2540000}"/>
    <cellStyle name="Input 5 3 3 3 3 2" xfId="24736" xr:uid="{00000000-0005-0000-0000-0000E3540000}"/>
    <cellStyle name="Input 5 3 3 3 3 2 2" xfId="24737" xr:uid="{00000000-0005-0000-0000-0000E4540000}"/>
    <cellStyle name="Input 5 3 3 3 3 3" xfId="24738" xr:uid="{00000000-0005-0000-0000-0000E5540000}"/>
    <cellStyle name="Input 5 3 3 3 4" xfId="24739" xr:uid="{00000000-0005-0000-0000-0000E6540000}"/>
    <cellStyle name="Input 5 3 3 3 4 2" xfId="24740" xr:uid="{00000000-0005-0000-0000-0000E7540000}"/>
    <cellStyle name="Input 5 3 3 3 5" xfId="24741" xr:uid="{00000000-0005-0000-0000-0000E8540000}"/>
    <cellStyle name="Input 5 3 3 3 5 2" xfId="24742" xr:uid="{00000000-0005-0000-0000-0000E9540000}"/>
    <cellStyle name="Input 5 3 3 3 6" xfId="24743" xr:uid="{00000000-0005-0000-0000-0000EA540000}"/>
    <cellStyle name="Input 5 3 3 4" xfId="24744" xr:uid="{00000000-0005-0000-0000-0000EB540000}"/>
    <cellStyle name="Input 5 3 3 4 2" xfId="24745" xr:uid="{00000000-0005-0000-0000-0000EC540000}"/>
    <cellStyle name="Input 5 3 3 4 2 2" xfId="24746" xr:uid="{00000000-0005-0000-0000-0000ED540000}"/>
    <cellStyle name="Input 5 3 3 4 2 2 2" xfId="24747" xr:uid="{00000000-0005-0000-0000-0000EE540000}"/>
    <cellStyle name="Input 5 3 3 4 2 3" xfId="24748" xr:uid="{00000000-0005-0000-0000-0000EF540000}"/>
    <cellStyle name="Input 5 3 3 4 3" xfId="24749" xr:uid="{00000000-0005-0000-0000-0000F0540000}"/>
    <cellStyle name="Input 5 3 3 4 3 2" xfId="24750" xr:uid="{00000000-0005-0000-0000-0000F1540000}"/>
    <cellStyle name="Input 5 3 3 4 4" xfId="24751" xr:uid="{00000000-0005-0000-0000-0000F2540000}"/>
    <cellStyle name="Input 5 3 3 4 4 2" xfId="24752" xr:uid="{00000000-0005-0000-0000-0000F3540000}"/>
    <cellStyle name="Input 5 3 3 4 5" xfId="24753" xr:uid="{00000000-0005-0000-0000-0000F4540000}"/>
    <cellStyle name="Input 5 3 3 5" xfId="24754" xr:uid="{00000000-0005-0000-0000-0000F5540000}"/>
    <cellStyle name="Input 5 3 3 5 2" xfId="24755" xr:uid="{00000000-0005-0000-0000-0000F6540000}"/>
    <cellStyle name="Input 5 3 3 5 2 2" xfId="24756" xr:uid="{00000000-0005-0000-0000-0000F7540000}"/>
    <cellStyle name="Input 5 3 3 5 2 2 2" xfId="24757" xr:uid="{00000000-0005-0000-0000-0000F8540000}"/>
    <cellStyle name="Input 5 3 3 5 2 3" xfId="24758" xr:uid="{00000000-0005-0000-0000-0000F9540000}"/>
    <cellStyle name="Input 5 3 3 5 3" xfId="24759" xr:uid="{00000000-0005-0000-0000-0000FA540000}"/>
    <cellStyle name="Input 5 3 3 5 3 2" xfId="24760" xr:uid="{00000000-0005-0000-0000-0000FB540000}"/>
    <cellStyle name="Input 5 3 3 5 4" xfId="24761" xr:uid="{00000000-0005-0000-0000-0000FC540000}"/>
    <cellStyle name="Input 5 3 3 5 4 2" xfId="24762" xr:uid="{00000000-0005-0000-0000-0000FD540000}"/>
    <cellStyle name="Input 5 3 3 5 5" xfId="24763" xr:uid="{00000000-0005-0000-0000-0000FE540000}"/>
    <cellStyle name="Input 5 3 3 6" xfId="24764" xr:uid="{00000000-0005-0000-0000-0000FF540000}"/>
    <cellStyle name="Input 5 3 3 6 2" xfId="24765" xr:uid="{00000000-0005-0000-0000-000000550000}"/>
    <cellStyle name="Input 5 3 3 6 2 2" xfId="24766" xr:uid="{00000000-0005-0000-0000-000001550000}"/>
    <cellStyle name="Input 5 3 3 6 3" xfId="24767" xr:uid="{00000000-0005-0000-0000-000002550000}"/>
    <cellStyle name="Input 5 3 3 7" xfId="24768" xr:uid="{00000000-0005-0000-0000-000003550000}"/>
    <cellStyle name="Input 5 3 3 7 2" xfId="24769" xr:uid="{00000000-0005-0000-0000-000004550000}"/>
    <cellStyle name="Input 5 3 3 8" xfId="24770" xr:uid="{00000000-0005-0000-0000-000005550000}"/>
    <cellStyle name="Input 5 3 3 8 2" xfId="24771" xr:uid="{00000000-0005-0000-0000-000006550000}"/>
    <cellStyle name="Input 5 3 3 9" xfId="24772" xr:uid="{00000000-0005-0000-0000-000007550000}"/>
    <cellStyle name="Input 5 3 4" xfId="24773" xr:uid="{00000000-0005-0000-0000-000008550000}"/>
    <cellStyle name="Input 5 3 4 2" xfId="24774" xr:uid="{00000000-0005-0000-0000-000009550000}"/>
    <cellStyle name="Input 5 3 5" xfId="24775" xr:uid="{00000000-0005-0000-0000-00000A550000}"/>
    <cellStyle name="Input 5 3 5 2" xfId="24776" xr:uid="{00000000-0005-0000-0000-00000B550000}"/>
    <cellStyle name="Input 5 3 6" xfId="24777" xr:uid="{00000000-0005-0000-0000-00000C550000}"/>
    <cellStyle name="Input 5 4" xfId="24778" xr:uid="{00000000-0005-0000-0000-00000D550000}"/>
    <cellStyle name="Input 5 4 2" xfId="24779" xr:uid="{00000000-0005-0000-0000-00000E550000}"/>
    <cellStyle name="Input 5 4 2 2" xfId="24780" xr:uid="{00000000-0005-0000-0000-00000F550000}"/>
    <cellStyle name="Input 5 4 2 2 2" xfId="24781" xr:uid="{00000000-0005-0000-0000-000010550000}"/>
    <cellStyle name="Input 5 4 2 2 2 2" xfId="24782" xr:uid="{00000000-0005-0000-0000-000011550000}"/>
    <cellStyle name="Input 5 4 2 2 2 2 2" xfId="24783" xr:uid="{00000000-0005-0000-0000-000012550000}"/>
    <cellStyle name="Input 5 4 2 2 2 2 2 2" xfId="24784" xr:uid="{00000000-0005-0000-0000-000013550000}"/>
    <cellStyle name="Input 5 4 2 2 2 2 2 2 2" xfId="24785" xr:uid="{00000000-0005-0000-0000-000014550000}"/>
    <cellStyle name="Input 5 4 2 2 2 2 2 3" xfId="24786" xr:uid="{00000000-0005-0000-0000-000015550000}"/>
    <cellStyle name="Input 5 4 2 2 2 2 3" xfId="24787" xr:uid="{00000000-0005-0000-0000-000016550000}"/>
    <cellStyle name="Input 5 4 2 2 2 2 3 2" xfId="24788" xr:uid="{00000000-0005-0000-0000-000017550000}"/>
    <cellStyle name="Input 5 4 2 2 2 2 4" xfId="24789" xr:uid="{00000000-0005-0000-0000-000018550000}"/>
    <cellStyle name="Input 5 4 2 2 2 2 4 2" xfId="24790" xr:uid="{00000000-0005-0000-0000-000019550000}"/>
    <cellStyle name="Input 5 4 2 2 2 2 5" xfId="24791" xr:uid="{00000000-0005-0000-0000-00001A550000}"/>
    <cellStyle name="Input 5 4 2 2 2 3" xfId="24792" xr:uid="{00000000-0005-0000-0000-00001B550000}"/>
    <cellStyle name="Input 5 4 2 2 2 3 2" xfId="24793" xr:uid="{00000000-0005-0000-0000-00001C550000}"/>
    <cellStyle name="Input 5 4 2 2 2 3 2 2" xfId="24794" xr:uid="{00000000-0005-0000-0000-00001D550000}"/>
    <cellStyle name="Input 5 4 2 2 2 3 3" xfId="24795" xr:uid="{00000000-0005-0000-0000-00001E550000}"/>
    <cellStyle name="Input 5 4 2 2 2 4" xfId="24796" xr:uid="{00000000-0005-0000-0000-00001F550000}"/>
    <cellStyle name="Input 5 4 2 2 2 4 2" xfId="24797" xr:uid="{00000000-0005-0000-0000-000020550000}"/>
    <cellStyle name="Input 5 4 2 2 2 5" xfId="24798" xr:uid="{00000000-0005-0000-0000-000021550000}"/>
    <cellStyle name="Input 5 4 2 2 2 5 2" xfId="24799" xr:uid="{00000000-0005-0000-0000-000022550000}"/>
    <cellStyle name="Input 5 4 2 2 2 6" xfId="24800" xr:uid="{00000000-0005-0000-0000-000023550000}"/>
    <cellStyle name="Input 5 4 2 2 3" xfId="24801" xr:uid="{00000000-0005-0000-0000-000024550000}"/>
    <cellStyle name="Input 5 4 2 2 3 2" xfId="24802" xr:uid="{00000000-0005-0000-0000-000025550000}"/>
    <cellStyle name="Input 5 4 2 2 3 2 2" xfId="24803" xr:uid="{00000000-0005-0000-0000-000026550000}"/>
    <cellStyle name="Input 5 4 2 2 3 2 2 2" xfId="24804" xr:uid="{00000000-0005-0000-0000-000027550000}"/>
    <cellStyle name="Input 5 4 2 2 3 2 2 2 2" xfId="24805" xr:uid="{00000000-0005-0000-0000-000028550000}"/>
    <cellStyle name="Input 5 4 2 2 3 2 2 3" xfId="24806" xr:uid="{00000000-0005-0000-0000-000029550000}"/>
    <cellStyle name="Input 5 4 2 2 3 2 3" xfId="24807" xr:uid="{00000000-0005-0000-0000-00002A550000}"/>
    <cellStyle name="Input 5 4 2 2 3 2 3 2" xfId="24808" xr:uid="{00000000-0005-0000-0000-00002B550000}"/>
    <cellStyle name="Input 5 4 2 2 3 2 4" xfId="24809" xr:uid="{00000000-0005-0000-0000-00002C550000}"/>
    <cellStyle name="Input 5 4 2 2 3 2 4 2" xfId="24810" xr:uid="{00000000-0005-0000-0000-00002D550000}"/>
    <cellStyle name="Input 5 4 2 2 3 2 5" xfId="24811" xr:uid="{00000000-0005-0000-0000-00002E550000}"/>
    <cellStyle name="Input 5 4 2 2 3 3" xfId="24812" xr:uid="{00000000-0005-0000-0000-00002F550000}"/>
    <cellStyle name="Input 5 4 2 2 3 3 2" xfId="24813" xr:uid="{00000000-0005-0000-0000-000030550000}"/>
    <cellStyle name="Input 5 4 2 2 3 3 2 2" xfId="24814" xr:uid="{00000000-0005-0000-0000-000031550000}"/>
    <cellStyle name="Input 5 4 2 2 3 3 3" xfId="24815" xr:uid="{00000000-0005-0000-0000-000032550000}"/>
    <cellStyle name="Input 5 4 2 2 3 4" xfId="24816" xr:uid="{00000000-0005-0000-0000-000033550000}"/>
    <cellStyle name="Input 5 4 2 2 3 4 2" xfId="24817" xr:uid="{00000000-0005-0000-0000-000034550000}"/>
    <cellStyle name="Input 5 4 2 2 3 5" xfId="24818" xr:uid="{00000000-0005-0000-0000-000035550000}"/>
    <cellStyle name="Input 5 4 2 2 3 5 2" xfId="24819" xr:uid="{00000000-0005-0000-0000-000036550000}"/>
    <cellStyle name="Input 5 4 2 2 3 6" xfId="24820" xr:uid="{00000000-0005-0000-0000-000037550000}"/>
    <cellStyle name="Input 5 4 2 2 4" xfId="24821" xr:uid="{00000000-0005-0000-0000-000038550000}"/>
    <cellStyle name="Input 5 4 2 2 4 2" xfId="24822" xr:uid="{00000000-0005-0000-0000-000039550000}"/>
    <cellStyle name="Input 5 4 2 2 4 2 2" xfId="24823" xr:uid="{00000000-0005-0000-0000-00003A550000}"/>
    <cellStyle name="Input 5 4 2 2 4 2 2 2" xfId="24824" xr:uid="{00000000-0005-0000-0000-00003B550000}"/>
    <cellStyle name="Input 5 4 2 2 4 2 3" xfId="24825" xr:uid="{00000000-0005-0000-0000-00003C550000}"/>
    <cellStyle name="Input 5 4 2 2 4 3" xfId="24826" xr:uid="{00000000-0005-0000-0000-00003D550000}"/>
    <cellStyle name="Input 5 4 2 2 4 3 2" xfId="24827" xr:uid="{00000000-0005-0000-0000-00003E550000}"/>
    <cellStyle name="Input 5 4 2 2 4 4" xfId="24828" xr:uid="{00000000-0005-0000-0000-00003F550000}"/>
    <cellStyle name="Input 5 4 2 2 4 4 2" xfId="24829" xr:uid="{00000000-0005-0000-0000-000040550000}"/>
    <cellStyle name="Input 5 4 2 2 4 5" xfId="24830" xr:uid="{00000000-0005-0000-0000-000041550000}"/>
    <cellStyle name="Input 5 4 2 2 5" xfId="24831" xr:uid="{00000000-0005-0000-0000-000042550000}"/>
    <cellStyle name="Input 5 4 2 2 5 2" xfId="24832" xr:uid="{00000000-0005-0000-0000-000043550000}"/>
    <cellStyle name="Input 5 4 2 2 5 2 2" xfId="24833" xr:uid="{00000000-0005-0000-0000-000044550000}"/>
    <cellStyle name="Input 5 4 2 2 5 2 2 2" xfId="24834" xr:uid="{00000000-0005-0000-0000-000045550000}"/>
    <cellStyle name="Input 5 4 2 2 5 2 3" xfId="24835" xr:uid="{00000000-0005-0000-0000-000046550000}"/>
    <cellStyle name="Input 5 4 2 2 5 3" xfId="24836" xr:uid="{00000000-0005-0000-0000-000047550000}"/>
    <cellStyle name="Input 5 4 2 2 5 3 2" xfId="24837" xr:uid="{00000000-0005-0000-0000-000048550000}"/>
    <cellStyle name="Input 5 4 2 2 5 4" xfId="24838" xr:uid="{00000000-0005-0000-0000-000049550000}"/>
    <cellStyle name="Input 5 4 2 2 5 4 2" xfId="24839" xr:uid="{00000000-0005-0000-0000-00004A550000}"/>
    <cellStyle name="Input 5 4 2 2 5 5" xfId="24840" xr:uid="{00000000-0005-0000-0000-00004B550000}"/>
    <cellStyle name="Input 5 4 2 2 6" xfId="24841" xr:uid="{00000000-0005-0000-0000-00004C550000}"/>
    <cellStyle name="Input 5 4 2 2 6 2" xfId="24842" xr:uid="{00000000-0005-0000-0000-00004D550000}"/>
    <cellStyle name="Input 5 4 2 2 6 2 2" xfId="24843" xr:uid="{00000000-0005-0000-0000-00004E550000}"/>
    <cellStyle name="Input 5 4 2 2 6 3" xfId="24844" xr:uid="{00000000-0005-0000-0000-00004F550000}"/>
    <cellStyle name="Input 5 4 2 2 7" xfId="24845" xr:uid="{00000000-0005-0000-0000-000050550000}"/>
    <cellStyle name="Input 5 4 2 2 7 2" xfId="24846" xr:uid="{00000000-0005-0000-0000-000051550000}"/>
    <cellStyle name="Input 5 4 2 2 8" xfId="24847" xr:uid="{00000000-0005-0000-0000-000052550000}"/>
    <cellStyle name="Input 5 4 2 2 8 2" xfId="24848" xr:uid="{00000000-0005-0000-0000-000053550000}"/>
    <cellStyle name="Input 5 4 2 2 9" xfId="24849" xr:uid="{00000000-0005-0000-0000-000054550000}"/>
    <cellStyle name="Input 5 4 2 3" xfId="24850" xr:uid="{00000000-0005-0000-0000-000055550000}"/>
    <cellStyle name="Input 5 4 2 3 2" xfId="24851" xr:uid="{00000000-0005-0000-0000-000056550000}"/>
    <cellStyle name="Input 5 4 2 4" xfId="24852" xr:uid="{00000000-0005-0000-0000-000057550000}"/>
    <cellStyle name="Input 5 4 2 4 2" xfId="24853" xr:uid="{00000000-0005-0000-0000-000058550000}"/>
    <cellStyle name="Input 5 4 2 5" xfId="24854" xr:uid="{00000000-0005-0000-0000-000059550000}"/>
    <cellStyle name="Input 5 4 2 5 2" xfId="24855" xr:uid="{00000000-0005-0000-0000-00005A550000}"/>
    <cellStyle name="Input 5 4 2 6" xfId="24856" xr:uid="{00000000-0005-0000-0000-00005B550000}"/>
    <cellStyle name="Input 5 4 2 6 2" xfId="24857" xr:uid="{00000000-0005-0000-0000-00005C550000}"/>
    <cellStyle name="Input 5 4 2 7" xfId="24858" xr:uid="{00000000-0005-0000-0000-00005D550000}"/>
    <cellStyle name="Input 5 4 3" xfId="24859" xr:uid="{00000000-0005-0000-0000-00005E550000}"/>
    <cellStyle name="Input 5 4 3 2" xfId="24860" xr:uid="{00000000-0005-0000-0000-00005F550000}"/>
    <cellStyle name="Input 5 4 3 2 2" xfId="24861" xr:uid="{00000000-0005-0000-0000-000060550000}"/>
    <cellStyle name="Input 5 4 3 2 2 2" xfId="24862" xr:uid="{00000000-0005-0000-0000-000061550000}"/>
    <cellStyle name="Input 5 4 3 2 2 2 2" xfId="24863" xr:uid="{00000000-0005-0000-0000-000062550000}"/>
    <cellStyle name="Input 5 4 3 2 2 2 2 2" xfId="24864" xr:uid="{00000000-0005-0000-0000-000063550000}"/>
    <cellStyle name="Input 5 4 3 2 2 2 3" xfId="24865" xr:uid="{00000000-0005-0000-0000-000064550000}"/>
    <cellStyle name="Input 5 4 3 2 2 3" xfId="24866" xr:uid="{00000000-0005-0000-0000-000065550000}"/>
    <cellStyle name="Input 5 4 3 2 2 3 2" xfId="24867" xr:uid="{00000000-0005-0000-0000-000066550000}"/>
    <cellStyle name="Input 5 4 3 2 2 4" xfId="24868" xr:uid="{00000000-0005-0000-0000-000067550000}"/>
    <cellStyle name="Input 5 4 3 2 2 4 2" xfId="24869" xr:uid="{00000000-0005-0000-0000-000068550000}"/>
    <cellStyle name="Input 5 4 3 2 2 5" xfId="24870" xr:uid="{00000000-0005-0000-0000-000069550000}"/>
    <cellStyle name="Input 5 4 3 2 3" xfId="24871" xr:uid="{00000000-0005-0000-0000-00006A550000}"/>
    <cellStyle name="Input 5 4 3 2 3 2" xfId="24872" xr:uid="{00000000-0005-0000-0000-00006B550000}"/>
    <cellStyle name="Input 5 4 3 2 3 2 2" xfId="24873" xr:uid="{00000000-0005-0000-0000-00006C550000}"/>
    <cellStyle name="Input 5 4 3 2 3 3" xfId="24874" xr:uid="{00000000-0005-0000-0000-00006D550000}"/>
    <cellStyle name="Input 5 4 3 2 4" xfId="24875" xr:uid="{00000000-0005-0000-0000-00006E550000}"/>
    <cellStyle name="Input 5 4 3 2 4 2" xfId="24876" xr:uid="{00000000-0005-0000-0000-00006F550000}"/>
    <cellStyle name="Input 5 4 3 2 5" xfId="24877" xr:uid="{00000000-0005-0000-0000-000070550000}"/>
    <cellStyle name="Input 5 4 3 2 5 2" xfId="24878" xr:uid="{00000000-0005-0000-0000-000071550000}"/>
    <cellStyle name="Input 5 4 3 2 6" xfId="24879" xr:uid="{00000000-0005-0000-0000-000072550000}"/>
    <cellStyle name="Input 5 4 3 3" xfId="24880" xr:uid="{00000000-0005-0000-0000-000073550000}"/>
    <cellStyle name="Input 5 4 3 3 2" xfId="24881" xr:uid="{00000000-0005-0000-0000-000074550000}"/>
    <cellStyle name="Input 5 4 3 3 2 2" xfId="24882" xr:uid="{00000000-0005-0000-0000-000075550000}"/>
    <cellStyle name="Input 5 4 3 3 2 2 2" xfId="24883" xr:uid="{00000000-0005-0000-0000-000076550000}"/>
    <cellStyle name="Input 5 4 3 3 2 2 2 2" xfId="24884" xr:uid="{00000000-0005-0000-0000-000077550000}"/>
    <cellStyle name="Input 5 4 3 3 2 2 3" xfId="24885" xr:uid="{00000000-0005-0000-0000-000078550000}"/>
    <cellStyle name="Input 5 4 3 3 2 3" xfId="24886" xr:uid="{00000000-0005-0000-0000-000079550000}"/>
    <cellStyle name="Input 5 4 3 3 2 3 2" xfId="24887" xr:uid="{00000000-0005-0000-0000-00007A550000}"/>
    <cellStyle name="Input 5 4 3 3 2 4" xfId="24888" xr:uid="{00000000-0005-0000-0000-00007B550000}"/>
    <cellStyle name="Input 5 4 3 3 2 4 2" xfId="24889" xr:uid="{00000000-0005-0000-0000-00007C550000}"/>
    <cellStyle name="Input 5 4 3 3 2 5" xfId="24890" xr:uid="{00000000-0005-0000-0000-00007D550000}"/>
    <cellStyle name="Input 5 4 3 3 3" xfId="24891" xr:uid="{00000000-0005-0000-0000-00007E550000}"/>
    <cellStyle name="Input 5 4 3 3 3 2" xfId="24892" xr:uid="{00000000-0005-0000-0000-00007F550000}"/>
    <cellStyle name="Input 5 4 3 3 3 2 2" xfId="24893" xr:uid="{00000000-0005-0000-0000-000080550000}"/>
    <cellStyle name="Input 5 4 3 3 3 3" xfId="24894" xr:uid="{00000000-0005-0000-0000-000081550000}"/>
    <cellStyle name="Input 5 4 3 3 4" xfId="24895" xr:uid="{00000000-0005-0000-0000-000082550000}"/>
    <cellStyle name="Input 5 4 3 3 4 2" xfId="24896" xr:uid="{00000000-0005-0000-0000-000083550000}"/>
    <cellStyle name="Input 5 4 3 3 5" xfId="24897" xr:uid="{00000000-0005-0000-0000-000084550000}"/>
    <cellStyle name="Input 5 4 3 3 5 2" xfId="24898" xr:uid="{00000000-0005-0000-0000-000085550000}"/>
    <cellStyle name="Input 5 4 3 3 6" xfId="24899" xr:uid="{00000000-0005-0000-0000-000086550000}"/>
    <cellStyle name="Input 5 4 3 4" xfId="24900" xr:uid="{00000000-0005-0000-0000-000087550000}"/>
    <cellStyle name="Input 5 4 3 4 2" xfId="24901" xr:uid="{00000000-0005-0000-0000-000088550000}"/>
    <cellStyle name="Input 5 4 3 4 2 2" xfId="24902" xr:uid="{00000000-0005-0000-0000-000089550000}"/>
    <cellStyle name="Input 5 4 3 4 2 2 2" xfId="24903" xr:uid="{00000000-0005-0000-0000-00008A550000}"/>
    <cellStyle name="Input 5 4 3 4 2 3" xfId="24904" xr:uid="{00000000-0005-0000-0000-00008B550000}"/>
    <cellStyle name="Input 5 4 3 4 3" xfId="24905" xr:uid="{00000000-0005-0000-0000-00008C550000}"/>
    <cellStyle name="Input 5 4 3 4 3 2" xfId="24906" xr:uid="{00000000-0005-0000-0000-00008D550000}"/>
    <cellStyle name="Input 5 4 3 4 4" xfId="24907" xr:uid="{00000000-0005-0000-0000-00008E550000}"/>
    <cellStyle name="Input 5 4 3 4 4 2" xfId="24908" xr:uid="{00000000-0005-0000-0000-00008F550000}"/>
    <cellStyle name="Input 5 4 3 4 5" xfId="24909" xr:uid="{00000000-0005-0000-0000-000090550000}"/>
    <cellStyle name="Input 5 4 3 5" xfId="24910" xr:uid="{00000000-0005-0000-0000-000091550000}"/>
    <cellStyle name="Input 5 4 3 5 2" xfId="24911" xr:uid="{00000000-0005-0000-0000-000092550000}"/>
    <cellStyle name="Input 5 4 3 5 2 2" xfId="24912" xr:uid="{00000000-0005-0000-0000-000093550000}"/>
    <cellStyle name="Input 5 4 3 5 2 2 2" xfId="24913" xr:uid="{00000000-0005-0000-0000-000094550000}"/>
    <cellStyle name="Input 5 4 3 5 2 3" xfId="24914" xr:uid="{00000000-0005-0000-0000-000095550000}"/>
    <cellStyle name="Input 5 4 3 5 3" xfId="24915" xr:uid="{00000000-0005-0000-0000-000096550000}"/>
    <cellStyle name="Input 5 4 3 5 3 2" xfId="24916" xr:uid="{00000000-0005-0000-0000-000097550000}"/>
    <cellStyle name="Input 5 4 3 5 4" xfId="24917" xr:uid="{00000000-0005-0000-0000-000098550000}"/>
    <cellStyle name="Input 5 4 3 5 4 2" xfId="24918" xr:uid="{00000000-0005-0000-0000-000099550000}"/>
    <cellStyle name="Input 5 4 3 5 5" xfId="24919" xr:uid="{00000000-0005-0000-0000-00009A550000}"/>
    <cellStyle name="Input 5 4 3 6" xfId="24920" xr:uid="{00000000-0005-0000-0000-00009B550000}"/>
    <cellStyle name="Input 5 4 3 6 2" xfId="24921" xr:uid="{00000000-0005-0000-0000-00009C550000}"/>
    <cellStyle name="Input 5 4 3 6 2 2" xfId="24922" xr:uid="{00000000-0005-0000-0000-00009D550000}"/>
    <cellStyle name="Input 5 4 3 6 3" xfId="24923" xr:uid="{00000000-0005-0000-0000-00009E550000}"/>
    <cellStyle name="Input 5 4 3 7" xfId="24924" xr:uid="{00000000-0005-0000-0000-00009F550000}"/>
    <cellStyle name="Input 5 4 3 7 2" xfId="24925" xr:uid="{00000000-0005-0000-0000-0000A0550000}"/>
    <cellStyle name="Input 5 4 3 8" xfId="24926" xr:uid="{00000000-0005-0000-0000-0000A1550000}"/>
    <cellStyle name="Input 5 4 3 8 2" xfId="24927" xr:uid="{00000000-0005-0000-0000-0000A2550000}"/>
    <cellStyle name="Input 5 4 3 9" xfId="24928" xr:uid="{00000000-0005-0000-0000-0000A3550000}"/>
    <cellStyle name="Input 5 4 4" xfId="24929" xr:uid="{00000000-0005-0000-0000-0000A4550000}"/>
    <cellStyle name="Input 5 4 4 2" xfId="24930" xr:uid="{00000000-0005-0000-0000-0000A5550000}"/>
    <cellStyle name="Input 5 4 5" xfId="24931" xr:uid="{00000000-0005-0000-0000-0000A6550000}"/>
    <cellStyle name="Input 5 4 5 2" xfId="24932" xr:uid="{00000000-0005-0000-0000-0000A7550000}"/>
    <cellStyle name="Input 5 4 6" xfId="24933" xr:uid="{00000000-0005-0000-0000-0000A8550000}"/>
    <cellStyle name="Input 5 4 6 2" xfId="24934" xr:uid="{00000000-0005-0000-0000-0000A9550000}"/>
    <cellStyle name="Input 5 4 7" xfId="24935" xr:uid="{00000000-0005-0000-0000-0000AA550000}"/>
    <cellStyle name="Input 5 4 7 2" xfId="24936" xr:uid="{00000000-0005-0000-0000-0000AB550000}"/>
    <cellStyle name="Input 5 4 8" xfId="24937" xr:uid="{00000000-0005-0000-0000-0000AC550000}"/>
    <cellStyle name="Input 5 5" xfId="24938" xr:uid="{00000000-0005-0000-0000-0000AD550000}"/>
    <cellStyle name="Input 5 5 2" xfId="24939" xr:uid="{00000000-0005-0000-0000-0000AE550000}"/>
    <cellStyle name="Input 5 5 2 2" xfId="24940" xr:uid="{00000000-0005-0000-0000-0000AF550000}"/>
    <cellStyle name="Input 5 5 2 2 2" xfId="24941" xr:uid="{00000000-0005-0000-0000-0000B0550000}"/>
    <cellStyle name="Input 5 5 2 2 2 2" xfId="24942" xr:uid="{00000000-0005-0000-0000-0000B1550000}"/>
    <cellStyle name="Input 5 5 2 2 2 2 2" xfId="24943" xr:uid="{00000000-0005-0000-0000-0000B2550000}"/>
    <cellStyle name="Input 5 5 2 2 2 2 2 2" xfId="24944" xr:uid="{00000000-0005-0000-0000-0000B3550000}"/>
    <cellStyle name="Input 5 5 2 2 2 2 2 2 2" xfId="24945" xr:uid="{00000000-0005-0000-0000-0000B4550000}"/>
    <cellStyle name="Input 5 5 2 2 2 2 2 3" xfId="24946" xr:uid="{00000000-0005-0000-0000-0000B5550000}"/>
    <cellStyle name="Input 5 5 2 2 2 2 3" xfId="24947" xr:uid="{00000000-0005-0000-0000-0000B6550000}"/>
    <cellStyle name="Input 5 5 2 2 2 2 3 2" xfId="24948" xr:uid="{00000000-0005-0000-0000-0000B7550000}"/>
    <cellStyle name="Input 5 5 2 2 2 2 4" xfId="24949" xr:uid="{00000000-0005-0000-0000-0000B8550000}"/>
    <cellStyle name="Input 5 5 2 2 2 2 4 2" xfId="24950" xr:uid="{00000000-0005-0000-0000-0000B9550000}"/>
    <cellStyle name="Input 5 5 2 2 2 2 5" xfId="24951" xr:uid="{00000000-0005-0000-0000-0000BA550000}"/>
    <cellStyle name="Input 5 5 2 2 2 3" xfId="24952" xr:uid="{00000000-0005-0000-0000-0000BB550000}"/>
    <cellStyle name="Input 5 5 2 2 2 3 2" xfId="24953" xr:uid="{00000000-0005-0000-0000-0000BC550000}"/>
    <cellStyle name="Input 5 5 2 2 2 3 2 2" xfId="24954" xr:uid="{00000000-0005-0000-0000-0000BD550000}"/>
    <cellStyle name="Input 5 5 2 2 2 3 3" xfId="24955" xr:uid="{00000000-0005-0000-0000-0000BE550000}"/>
    <cellStyle name="Input 5 5 2 2 2 4" xfId="24956" xr:uid="{00000000-0005-0000-0000-0000BF550000}"/>
    <cellStyle name="Input 5 5 2 2 2 4 2" xfId="24957" xr:uid="{00000000-0005-0000-0000-0000C0550000}"/>
    <cellStyle name="Input 5 5 2 2 2 5" xfId="24958" xr:uid="{00000000-0005-0000-0000-0000C1550000}"/>
    <cellStyle name="Input 5 5 2 2 2 5 2" xfId="24959" xr:uid="{00000000-0005-0000-0000-0000C2550000}"/>
    <cellStyle name="Input 5 5 2 2 2 6" xfId="24960" xr:uid="{00000000-0005-0000-0000-0000C3550000}"/>
    <cellStyle name="Input 5 5 2 2 3" xfId="24961" xr:uid="{00000000-0005-0000-0000-0000C4550000}"/>
    <cellStyle name="Input 5 5 2 2 3 2" xfId="24962" xr:uid="{00000000-0005-0000-0000-0000C5550000}"/>
    <cellStyle name="Input 5 5 2 2 3 2 2" xfId="24963" xr:uid="{00000000-0005-0000-0000-0000C6550000}"/>
    <cellStyle name="Input 5 5 2 2 3 2 2 2" xfId="24964" xr:uid="{00000000-0005-0000-0000-0000C7550000}"/>
    <cellStyle name="Input 5 5 2 2 3 2 2 2 2" xfId="24965" xr:uid="{00000000-0005-0000-0000-0000C8550000}"/>
    <cellStyle name="Input 5 5 2 2 3 2 2 3" xfId="24966" xr:uid="{00000000-0005-0000-0000-0000C9550000}"/>
    <cellStyle name="Input 5 5 2 2 3 2 3" xfId="24967" xr:uid="{00000000-0005-0000-0000-0000CA550000}"/>
    <cellStyle name="Input 5 5 2 2 3 2 3 2" xfId="24968" xr:uid="{00000000-0005-0000-0000-0000CB550000}"/>
    <cellStyle name="Input 5 5 2 2 3 2 4" xfId="24969" xr:uid="{00000000-0005-0000-0000-0000CC550000}"/>
    <cellStyle name="Input 5 5 2 2 3 2 4 2" xfId="24970" xr:uid="{00000000-0005-0000-0000-0000CD550000}"/>
    <cellStyle name="Input 5 5 2 2 3 2 5" xfId="24971" xr:uid="{00000000-0005-0000-0000-0000CE550000}"/>
    <cellStyle name="Input 5 5 2 2 3 3" xfId="24972" xr:uid="{00000000-0005-0000-0000-0000CF550000}"/>
    <cellStyle name="Input 5 5 2 2 3 3 2" xfId="24973" xr:uid="{00000000-0005-0000-0000-0000D0550000}"/>
    <cellStyle name="Input 5 5 2 2 3 3 2 2" xfId="24974" xr:uid="{00000000-0005-0000-0000-0000D1550000}"/>
    <cellStyle name="Input 5 5 2 2 3 3 3" xfId="24975" xr:uid="{00000000-0005-0000-0000-0000D2550000}"/>
    <cellStyle name="Input 5 5 2 2 3 4" xfId="24976" xr:uid="{00000000-0005-0000-0000-0000D3550000}"/>
    <cellStyle name="Input 5 5 2 2 3 4 2" xfId="24977" xr:uid="{00000000-0005-0000-0000-0000D4550000}"/>
    <cellStyle name="Input 5 5 2 2 3 5" xfId="24978" xr:uid="{00000000-0005-0000-0000-0000D5550000}"/>
    <cellStyle name="Input 5 5 2 2 3 5 2" xfId="24979" xr:uid="{00000000-0005-0000-0000-0000D6550000}"/>
    <cellStyle name="Input 5 5 2 2 3 6" xfId="24980" xr:uid="{00000000-0005-0000-0000-0000D7550000}"/>
    <cellStyle name="Input 5 5 2 2 4" xfId="24981" xr:uid="{00000000-0005-0000-0000-0000D8550000}"/>
    <cellStyle name="Input 5 5 2 2 4 2" xfId="24982" xr:uid="{00000000-0005-0000-0000-0000D9550000}"/>
    <cellStyle name="Input 5 5 2 2 4 2 2" xfId="24983" xr:uid="{00000000-0005-0000-0000-0000DA550000}"/>
    <cellStyle name="Input 5 5 2 2 4 2 2 2" xfId="24984" xr:uid="{00000000-0005-0000-0000-0000DB550000}"/>
    <cellStyle name="Input 5 5 2 2 4 2 3" xfId="24985" xr:uid="{00000000-0005-0000-0000-0000DC550000}"/>
    <cellStyle name="Input 5 5 2 2 4 3" xfId="24986" xr:uid="{00000000-0005-0000-0000-0000DD550000}"/>
    <cellStyle name="Input 5 5 2 2 4 3 2" xfId="24987" xr:uid="{00000000-0005-0000-0000-0000DE550000}"/>
    <cellStyle name="Input 5 5 2 2 4 4" xfId="24988" xr:uid="{00000000-0005-0000-0000-0000DF550000}"/>
    <cellStyle name="Input 5 5 2 2 4 4 2" xfId="24989" xr:uid="{00000000-0005-0000-0000-0000E0550000}"/>
    <cellStyle name="Input 5 5 2 2 4 5" xfId="24990" xr:uid="{00000000-0005-0000-0000-0000E1550000}"/>
    <cellStyle name="Input 5 5 2 2 5" xfId="24991" xr:uid="{00000000-0005-0000-0000-0000E2550000}"/>
    <cellStyle name="Input 5 5 2 2 5 2" xfId="24992" xr:uid="{00000000-0005-0000-0000-0000E3550000}"/>
    <cellStyle name="Input 5 5 2 2 5 2 2" xfId="24993" xr:uid="{00000000-0005-0000-0000-0000E4550000}"/>
    <cellStyle name="Input 5 5 2 2 5 2 2 2" xfId="24994" xr:uid="{00000000-0005-0000-0000-0000E5550000}"/>
    <cellStyle name="Input 5 5 2 2 5 2 3" xfId="24995" xr:uid="{00000000-0005-0000-0000-0000E6550000}"/>
    <cellStyle name="Input 5 5 2 2 5 3" xfId="24996" xr:uid="{00000000-0005-0000-0000-0000E7550000}"/>
    <cellStyle name="Input 5 5 2 2 5 3 2" xfId="24997" xr:uid="{00000000-0005-0000-0000-0000E8550000}"/>
    <cellStyle name="Input 5 5 2 2 5 4" xfId="24998" xr:uid="{00000000-0005-0000-0000-0000E9550000}"/>
    <cellStyle name="Input 5 5 2 2 5 4 2" xfId="24999" xr:uid="{00000000-0005-0000-0000-0000EA550000}"/>
    <cellStyle name="Input 5 5 2 2 5 5" xfId="25000" xr:uid="{00000000-0005-0000-0000-0000EB550000}"/>
    <cellStyle name="Input 5 5 2 2 6" xfId="25001" xr:uid="{00000000-0005-0000-0000-0000EC550000}"/>
    <cellStyle name="Input 5 5 2 2 6 2" xfId="25002" xr:uid="{00000000-0005-0000-0000-0000ED550000}"/>
    <cellStyle name="Input 5 5 2 2 6 2 2" xfId="25003" xr:uid="{00000000-0005-0000-0000-0000EE550000}"/>
    <cellStyle name="Input 5 5 2 2 6 3" xfId="25004" xr:uid="{00000000-0005-0000-0000-0000EF550000}"/>
    <cellStyle name="Input 5 5 2 2 7" xfId="25005" xr:uid="{00000000-0005-0000-0000-0000F0550000}"/>
    <cellStyle name="Input 5 5 2 2 7 2" xfId="25006" xr:uid="{00000000-0005-0000-0000-0000F1550000}"/>
    <cellStyle name="Input 5 5 2 2 8" xfId="25007" xr:uid="{00000000-0005-0000-0000-0000F2550000}"/>
    <cellStyle name="Input 5 5 2 2 8 2" xfId="25008" xr:uid="{00000000-0005-0000-0000-0000F3550000}"/>
    <cellStyle name="Input 5 5 2 2 9" xfId="25009" xr:uid="{00000000-0005-0000-0000-0000F4550000}"/>
    <cellStyle name="Input 5 5 2 3" xfId="25010" xr:uid="{00000000-0005-0000-0000-0000F5550000}"/>
    <cellStyle name="Input 5 5 2 3 2" xfId="25011" xr:uid="{00000000-0005-0000-0000-0000F6550000}"/>
    <cellStyle name="Input 5 5 2 4" xfId="25012" xr:uid="{00000000-0005-0000-0000-0000F7550000}"/>
    <cellStyle name="Input 5 5 2 4 2" xfId="25013" xr:uid="{00000000-0005-0000-0000-0000F8550000}"/>
    <cellStyle name="Input 5 5 2 5" xfId="25014" xr:uid="{00000000-0005-0000-0000-0000F9550000}"/>
    <cellStyle name="Input 5 5 2 5 2" xfId="25015" xr:uid="{00000000-0005-0000-0000-0000FA550000}"/>
    <cellStyle name="Input 5 5 2 6" xfId="25016" xr:uid="{00000000-0005-0000-0000-0000FB550000}"/>
    <cellStyle name="Input 5 5 2 6 2" xfId="25017" xr:uid="{00000000-0005-0000-0000-0000FC550000}"/>
    <cellStyle name="Input 5 5 2 7" xfId="25018" xr:uid="{00000000-0005-0000-0000-0000FD550000}"/>
    <cellStyle name="Input 5 5 3" xfId="25019" xr:uid="{00000000-0005-0000-0000-0000FE550000}"/>
    <cellStyle name="Input 5 5 3 2" xfId="25020" xr:uid="{00000000-0005-0000-0000-0000FF550000}"/>
    <cellStyle name="Input 5 5 3 2 2" xfId="25021" xr:uid="{00000000-0005-0000-0000-000000560000}"/>
    <cellStyle name="Input 5 5 3 2 2 2" xfId="25022" xr:uid="{00000000-0005-0000-0000-000001560000}"/>
    <cellStyle name="Input 5 5 3 2 2 2 2" xfId="25023" xr:uid="{00000000-0005-0000-0000-000002560000}"/>
    <cellStyle name="Input 5 5 3 2 2 2 2 2" xfId="25024" xr:uid="{00000000-0005-0000-0000-000003560000}"/>
    <cellStyle name="Input 5 5 3 2 2 2 3" xfId="25025" xr:uid="{00000000-0005-0000-0000-000004560000}"/>
    <cellStyle name="Input 5 5 3 2 2 3" xfId="25026" xr:uid="{00000000-0005-0000-0000-000005560000}"/>
    <cellStyle name="Input 5 5 3 2 2 3 2" xfId="25027" xr:uid="{00000000-0005-0000-0000-000006560000}"/>
    <cellStyle name="Input 5 5 3 2 2 4" xfId="25028" xr:uid="{00000000-0005-0000-0000-000007560000}"/>
    <cellStyle name="Input 5 5 3 2 2 4 2" xfId="25029" xr:uid="{00000000-0005-0000-0000-000008560000}"/>
    <cellStyle name="Input 5 5 3 2 2 5" xfId="25030" xr:uid="{00000000-0005-0000-0000-000009560000}"/>
    <cellStyle name="Input 5 5 3 2 3" xfId="25031" xr:uid="{00000000-0005-0000-0000-00000A560000}"/>
    <cellStyle name="Input 5 5 3 2 3 2" xfId="25032" xr:uid="{00000000-0005-0000-0000-00000B560000}"/>
    <cellStyle name="Input 5 5 3 2 3 2 2" xfId="25033" xr:uid="{00000000-0005-0000-0000-00000C560000}"/>
    <cellStyle name="Input 5 5 3 2 3 3" xfId="25034" xr:uid="{00000000-0005-0000-0000-00000D560000}"/>
    <cellStyle name="Input 5 5 3 2 4" xfId="25035" xr:uid="{00000000-0005-0000-0000-00000E560000}"/>
    <cellStyle name="Input 5 5 3 2 4 2" xfId="25036" xr:uid="{00000000-0005-0000-0000-00000F560000}"/>
    <cellStyle name="Input 5 5 3 2 5" xfId="25037" xr:uid="{00000000-0005-0000-0000-000010560000}"/>
    <cellStyle name="Input 5 5 3 2 5 2" xfId="25038" xr:uid="{00000000-0005-0000-0000-000011560000}"/>
    <cellStyle name="Input 5 5 3 2 6" xfId="25039" xr:uid="{00000000-0005-0000-0000-000012560000}"/>
    <cellStyle name="Input 5 5 3 3" xfId="25040" xr:uid="{00000000-0005-0000-0000-000013560000}"/>
    <cellStyle name="Input 5 5 3 3 2" xfId="25041" xr:uid="{00000000-0005-0000-0000-000014560000}"/>
    <cellStyle name="Input 5 5 3 3 2 2" xfId="25042" xr:uid="{00000000-0005-0000-0000-000015560000}"/>
    <cellStyle name="Input 5 5 3 3 2 2 2" xfId="25043" xr:uid="{00000000-0005-0000-0000-000016560000}"/>
    <cellStyle name="Input 5 5 3 3 2 2 2 2" xfId="25044" xr:uid="{00000000-0005-0000-0000-000017560000}"/>
    <cellStyle name="Input 5 5 3 3 2 2 3" xfId="25045" xr:uid="{00000000-0005-0000-0000-000018560000}"/>
    <cellStyle name="Input 5 5 3 3 2 3" xfId="25046" xr:uid="{00000000-0005-0000-0000-000019560000}"/>
    <cellStyle name="Input 5 5 3 3 2 3 2" xfId="25047" xr:uid="{00000000-0005-0000-0000-00001A560000}"/>
    <cellStyle name="Input 5 5 3 3 2 4" xfId="25048" xr:uid="{00000000-0005-0000-0000-00001B560000}"/>
    <cellStyle name="Input 5 5 3 3 2 4 2" xfId="25049" xr:uid="{00000000-0005-0000-0000-00001C560000}"/>
    <cellStyle name="Input 5 5 3 3 2 5" xfId="25050" xr:uid="{00000000-0005-0000-0000-00001D560000}"/>
    <cellStyle name="Input 5 5 3 3 3" xfId="25051" xr:uid="{00000000-0005-0000-0000-00001E560000}"/>
    <cellStyle name="Input 5 5 3 3 3 2" xfId="25052" xr:uid="{00000000-0005-0000-0000-00001F560000}"/>
    <cellStyle name="Input 5 5 3 3 3 2 2" xfId="25053" xr:uid="{00000000-0005-0000-0000-000020560000}"/>
    <cellStyle name="Input 5 5 3 3 3 3" xfId="25054" xr:uid="{00000000-0005-0000-0000-000021560000}"/>
    <cellStyle name="Input 5 5 3 3 4" xfId="25055" xr:uid="{00000000-0005-0000-0000-000022560000}"/>
    <cellStyle name="Input 5 5 3 3 4 2" xfId="25056" xr:uid="{00000000-0005-0000-0000-000023560000}"/>
    <cellStyle name="Input 5 5 3 3 5" xfId="25057" xr:uid="{00000000-0005-0000-0000-000024560000}"/>
    <cellStyle name="Input 5 5 3 3 5 2" xfId="25058" xr:uid="{00000000-0005-0000-0000-000025560000}"/>
    <cellStyle name="Input 5 5 3 3 6" xfId="25059" xr:uid="{00000000-0005-0000-0000-000026560000}"/>
    <cellStyle name="Input 5 5 3 4" xfId="25060" xr:uid="{00000000-0005-0000-0000-000027560000}"/>
    <cellStyle name="Input 5 5 3 4 2" xfId="25061" xr:uid="{00000000-0005-0000-0000-000028560000}"/>
    <cellStyle name="Input 5 5 3 4 2 2" xfId="25062" xr:uid="{00000000-0005-0000-0000-000029560000}"/>
    <cellStyle name="Input 5 5 3 4 2 2 2" xfId="25063" xr:uid="{00000000-0005-0000-0000-00002A560000}"/>
    <cellStyle name="Input 5 5 3 4 2 3" xfId="25064" xr:uid="{00000000-0005-0000-0000-00002B560000}"/>
    <cellStyle name="Input 5 5 3 4 3" xfId="25065" xr:uid="{00000000-0005-0000-0000-00002C560000}"/>
    <cellStyle name="Input 5 5 3 4 3 2" xfId="25066" xr:uid="{00000000-0005-0000-0000-00002D560000}"/>
    <cellStyle name="Input 5 5 3 4 4" xfId="25067" xr:uid="{00000000-0005-0000-0000-00002E560000}"/>
    <cellStyle name="Input 5 5 3 4 4 2" xfId="25068" xr:uid="{00000000-0005-0000-0000-00002F560000}"/>
    <cellStyle name="Input 5 5 3 4 5" xfId="25069" xr:uid="{00000000-0005-0000-0000-000030560000}"/>
    <cellStyle name="Input 5 5 3 5" xfId="25070" xr:uid="{00000000-0005-0000-0000-000031560000}"/>
    <cellStyle name="Input 5 5 3 5 2" xfId="25071" xr:uid="{00000000-0005-0000-0000-000032560000}"/>
    <cellStyle name="Input 5 5 3 5 2 2" xfId="25072" xr:uid="{00000000-0005-0000-0000-000033560000}"/>
    <cellStyle name="Input 5 5 3 5 2 2 2" xfId="25073" xr:uid="{00000000-0005-0000-0000-000034560000}"/>
    <cellStyle name="Input 5 5 3 5 2 3" xfId="25074" xr:uid="{00000000-0005-0000-0000-000035560000}"/>
    <cellStyle name="Input 5 5 3 5 3" xfId="25075" xr:uid="{00000000-0005-0000-0000-000036560000}"/>
    <cellStyle name="Input 5 5 3 5 3 2" xfId="25076" xr:uid="{00000000-0005-0000-0000-000037560000}"/>
    <cellStyle name="Input 5 5 3 5 4" xfId="25077" xr:uid="{00000000-0005-0000-0000-000038560000}"/>
    <cellStyle name="Input 5 5 3 5 4 2" xfId="25078" xr:uid="{00000000-0005-0000-0000-000039560000}"/>
    <cellStyle name="Input 5 5 3 5 5" xfId="25079" xr:uid="{00000000-0005-0000-0000-00003A560000}"/>
    <cellStyle name="Input 5 5 3 6" xfId="25080" xr:uid="{00000000-0005-0000-0000-00003B560000}"/>
    <cellStyle name="Input 5 5 3 6 2" xfId="25081" xr:uid="{00000000-0005-0000-0000-00003C560000}"/>
    <cellStyle name="Input 5 5 3 6 2 2" xfId="25082" xr:uid="{00000000-0005-0000-0000-00003D560000}"/>
    <cellStyle name="Input 5 5 3 6 3" xfId="25083" xr:uid="{00000000-0005-0000-0000-00003E560000}"/>
    <cellStyle name="Input 5 5 3 7" xfId="25084" xr:uid="{00000000-0005-0000-0000-00003F560000}"/>
    <cellStyle name="Input 5 5 3 7 2" xfId="25085" xr:uid="{00000000-0005-0000-0000-000040560000}"/>
    <cellStyle name="Input 5 5 3 8" xfId="25086" xr:uid="{00000000-0005-0000-0000-000041560000}"/>
    <cellStyle name="Input 5 5 3 8 2" xfId="25087" xr:uid="{00000000-0005-0000-0000-000042560000}"/>
    <cellStyle name="Input 5 5 3 9" xfId="25088" xr:uid="{00000000-0005-0000-0000-000043560000}"/>
    <cellStyle name="Input 5 5 4" xfId="25089" xr:uid="{00000000-0005-0000-0000-000044560000}"/>
    <cellStyle name="Input 5 5 4 2" xfId="25090" xr:uid="{00000000-0005-0000-0000-000045560000}"/>
    <cellStyle name="Input 5 5 5" xfId="25091" xr:uid="{00000000-0005-0000-0000-000046560000}"/>
    <cellStyle name="Input 5 5 5 2" xfId="25092" xr:uid="{00000000-0005-0000-0000-000047560000}"/>
    <cellStyle name="Input 5 5 6" xfId="25093" xr:uid="{00000000-0005-0000-0000-000048560000}"/>
    <cellStyle name="Input 5 5 6 2" xfId="25094" xr:uid="{00000000-0005-0000-0000-000049560000}"/>
    <cellStyle name="Input 5 5 7" xfId="25095" xr:uid="{00000000-0005-0000-0000-00004A560000}"/>
    <cellStyle name="Input 5 6" xfId="25096" xr:uid="{00000000-0005-0000-0000-00004B560000}"/>
    <cellStyle name="Input 5 6 2" xfId="25097" xr:uid="{00000000-0005-0000-0000-00004C560000}"/>
    <cellStyle name="Input 5 6 2 2" xfId="25098" xr:uid="{00000000-0005-0000-0000-00004D560000}"/>
    <cellStyle name="Input 5 6 2 2 2" xfId="25099" xr:uid="{00000000-0005-0000-0000-00004E560000}"/>
    <cellStyle name="Input 5 6 2 2 2 2" xfId="25100" xr:uid="{00000000-0005-0000-0000-00004F560000}"/>
    <cellStyle name="Input 5 6 2 2 2 2 2" xfId="25101" xr:uid="{00000000-0005-0000-0000-000050560000}"/>
    <cellStyle name="Input 5 6 2 2 2 2 2 2" xfId="25102" xr:uid="{00000000-0005-0000-0000-000051560000}"/>
    <cellStyle name="Input 5 6 2 2 2 2 3" xfId="25103" xr:uid="{00000000-0005-0000-0000-000052560000}"/>
    <cellStyle name="Input 5 6 2 2 2 3" xfId="25104" xr:uid="{00000000-0005-0000-0000-000053560000}"/>
    <cellStyle name="Input 5 6 2 2 2 3 2" xfId="25105" xr:uid="{00000000-0005-0000-0000-000054560000}"/>
    <cellStyle name="Input 5 6 2 2 2 4" xfId="25106" xr:uid="{00000000-0005-0000-0000-000055560000}"/>
    <cellStyle name="Input 5 6 2 2 2 4 2" xfId="25107" xr:uid="{00000000-0005-0000-0000-000056560000}"/>
    <cellStyle name="Input 5 6 2 2 2 5" xfId="25108" xr:uid="{00000000-0005-0000-0000-000057560000}"/>
    <cellStyle name="Input 5 6 2 2 3" xfId="25109" xr:uid="{00000000-0005-0000-0000-000058560000}"/>
    <cellStyle name="Input 5 6 2 2 3 2" xfId="25110" xr:uid="{00000000-0005-0000-0000-000059560000}"/>
    <cellStyle name="Input 5 6 2 2 3 2 2" xfId="25111" xr:uid="{00000000-0005-0000-0000-00005A560000}"/>
    <cellStyle name="Input 5 6 2 2 3 3" xfId="25112" xr:uid="{00000000-0005-0000-0000-00005B560000}"/>
    <cellStyle name="Input 5 6 2 2 4" xfId="25113" xr:uid="{00000000-0005-0000-0000-00005C560000}"/>
    <cellStyle name="Input 5 6 2 2 4 2" xfId="25114" xr:uid="{00000000-0005-0000-0000-00005D560000}"/>
    <cellStyle name="Input 5 6 2 2 5" xfId="25115" xr:uid="{00000000-0005-0000-0000-00005E560000}"/>
    <cellStyle name="Input 5 6 2 2 5 2" xfId="25116" xr:uid="{00000000-0005-0000-0000-00005F560000}"/>
    <cellStyle name="Input 5 6 2 2 6" xfId="25117" xr:uid="{00000000-0005-0000-0000-000060560000}"/>
    <cellStyle name="Input 5 6 2 3" xfId="25118" xr:uid="{00000000-0005-0000-0000-000061560000}"/>
    <cellStyle name="Input 5 6 2 3 2" xfId="25119" xr:uid="{00000000-0005-0000-0000-000062560000}"/>
    <cellStyle name="Input 5 6 2 3 2 2" xfId="25120" xr:uid="{00000000-0005-0000-0000-000063560000}"/>
    <cellStyle name="Input 5 6 2 3 2 2 2" xfId="25121" xr:uid="{00000000-0005-0000-0000-000064560000}"/>
    <cellStyle name="Input 5 6 2 3 2 2 2 2" xfId="25122" xr:uid="{00000000-0005-0000-0000-000065560000}"/>
    <cellStyle name="Input 5 6 2 3 2 2 3" xfId="25123" xr:uid="{00000000-0005-0000-0000-000066560000}"/>
    <cellStyle name="Input 5 6 2 3 2 3" xfId="25124" xr:uid="{00000000-0005-0000-0000-000067560000}"/>
    <cellStyle name="Input 5 6 2 3 2 3 2" xfId="25125" xr:uid="{00000000-0005-0000-0000-000068560000}"/>
    <cellStyle name="Input 5 6 2 3 2 4" xfId="25126" xr:uid="{00000000-0005-0000-0000-000069560000}"/>
    <cellStyle name="Input 5 6 2 3 2 4 2" xfId="25127" xr:uid="{00000000-0005-0000-0000-00006A560000}"/>
    <cellStyle name="Input 5 6 2 3 2 5" xfId="25128" xr:uid="{00000000-0005-0000-0000-00006B560000}"/>
    <cellStyle name="Input 5 6 2 3 3" xfId="25129" xr:uid="{00000000-0005-0000-0000-00006C560000}"/>
    <cellStyle name="Input 5 6 2 3 3 2" xfId="25130" xr:uid="{00000000-0005-0000-0000-00006D560000}"/>
    <cellStyle name="Input 5 6 2 3 3 2 2" xfId="25131" xr:uid="{00000000-0005-0000-0000-00006E560000}"/>
    <cellStyle name="Input 5 6 2 3 3 3" xfId="25132" xr:uid="{00000000-0005-0000-0000-00006F560000}"/>
    <cellStyle name="Input 5 6 2 3 4" xfId="25133" xr:uid="{00000000-0005-0000-0000-000070560000}"/>
    <cellStyle name="Input 5 6 2 3 4 2" xfId="25134" xr:uid="{00000000-0005-0000-0000-000071560000}"/>
    <cellStyle name="Input 5 6 2 3 5" xfId="25135" xr:uid="{00000000-0005-0000-0000-000072560000}"/>
    <cellStyle name="Input 5 6 2 3 5 2" xfId="25136" xr:uid="{00000000-0005-0000-0000-000073560000}"/>
    <cellStyle name="Input 5 6 2 3 6" xfId="25137" xr:uid="{00000000-0005-0000-0000-000074560000}"/>
    <cellStyle name="Input 5 6 2 4" xfId="25138" xr:uid="{00000000-0005-0000-0000-000075560000}"/>
    <cellStyle name="Input 5 6 2 4 2" xfId="25139" xr:uid="{00000000-0005-0000-0000-000076560000}"/>
    <cellStyle name="Input 5 6 2 4 2 2" xfId="25140" xr:uid="{00000000-0005-0000-0000-000077560000}"/>
    <cellStyle name="Input 5 6 2 4 2 2 2" xfId="25141" xr:uid="{00000000-0005-0000-0000-000078560000}"/>
    <cellStyle name="Input 5 6 2 4 2 3" xfId="25142" xr:uid="{00000000-0005-0000-0000-000079560000}"/>
    <cellStyle name="Input 5 6 2 4 3" xfId="25143" xr:uid="{00000000-0005-0000-0000-00007A560000}"/>
    <cellStyle name="Input 5 6 2 4 3 2" xfId="25144" xr:uid="{00000000-0005-0000-0000-00007B560000}"/>
    <cellStyle name="Input 5 6 2 4 4" xfId="25145" xr:uid="{00000000-0005-0000-0000-00007C560000}"/>
    <cellStyle name="Input 5 6 2 4 4 2" xfId="25146" xr:uid="{00000000-0005-0000-0000-00007D560000}"/>
    <cellStyle name="Input 5 6 2 4 5" xfId="25147" xr:uid="{00000000-0005-0000-0000-00007E560000}"/>
    <cellStyle name="Input 5 6 2 5" xfId="25148" xr:uid="{00000000-0005-0000-0000-00007F560000}"/>
    <cellStyle name="Input 5 6 2 5 2" xfId="25149" xr:uid="{00000000-0005-0000-0000-000080560000}"/>
    <cellStyle name="Input 5 6 2 5 2 2" xfId="25150" xr:uid="{00000000-0005-0000-0000-000081560000}"/>
    <cellStyle name="Input 5 6 2 5 2 2 2" xfId="25151" xr:uid="{00000000-0005-0000-0000-000082560000}"/>
    <cellStyle name="Input 5 6 2 5 2 3" xfId="25152" xr:uid="{00000000-0005-0000-0000-000083560000}"/>
    <cellStyle name="Input 5 6 2 5 3" xfId="25153" xr:uid="{00000000-0005-0000-0000-000084560000}"/>
    <cellStyle name="Input 5 6 2 5 3 2" xfId="25154" xr:uid="{00000000-0005-0000-0000-000085560000}"/>
    <cellStyle name="Input 5 6 2 5 4" xfId="25155" xr:uid="{00000000-0005-0000-0000-000086560000}"/>
    <cellStyle name="Input 5 6 2 5 4 2" xfId="25156" xr:uid="{00000000-0005-0000-0000-000087560000}"/>
    <cellStyle name="Input 5 6 2 5 5" xfId="25157" xr:uid="{00000000-0005-0000-0000-000088560000}"/>
    <cellStyle name="Input 5 6 2 6" xfId="25158" xr:uid="{00000000-0005-0000-0000-000089560000}"/>
    <cellStyle name="Input 5 6 2 6 2" xfId="25159" xr:uid="{00000000-0005-0000-0000-00008A560000}"/>
    <cellStyle name="Input 5 6 2 6 2 2" xfId="25160" xr:uid="{00000000-0005-0000-0000-00008B560000}"/>
    <cellStyle name="Input 5 6 2 6 3" xfId="25161" xr:uid="{00000000-0005-0000-0000-00008C560000}"/>
    <cellStyle name="Input 5 6 2 7" xfId="25162" xr:uid="{00000000-0005-0000-0000-00008D560000}"/>
    <cellStyle name="Input 5 6 2 7 2" xfId="25163" xr:uid="{00000000-0005-0000-0000-00008E560000}"/>
    <cellStyle name="Input 5 6 2 8" xfId="25164" xr:uid="{00000000-0005-0000-0000-00008F560000}"/>
    <cellStyle name="Input 5 6 2 8 2" xfId="25165" xr:uid="{00000000-0005-0000-0000-000090560000}"/>
    <cellStyle name="Input 5 6 2 9" xfId="25166" xr:uid="{00000000-0005-0000-0000-000091560000}"/>
    <cellStyle name="Input 5 6 3" xfId="25167" xr:uid="{00000000-0005-0000-0000-000092560000}"/>
    <cellStyle name="Input 5 6 3 2" xfId="25168" xr:uid="{00000000-0005-0000-0000-000093560000}"/>
    <cellStyle name="Input 5 6 4" xfId="25169" xr:uid="{00000000-0005-0000-0000-000094560000}"/>
    <cellStyle name="Input 5 6 4 2" xfId="25170" xr:uid="{00000000-0005-0000-0000-000095560000}"/>
    <cellStyle name="Input 5 6 5" xfId="25171" xr:uid="{00000000-0005-0000-0000-000096560000}"/>
    <cellStyle name="Input 5 6 5 2" xfId="25172" xr:uid="{00000000-0005-0000-0000-000097560000}"/>
    <cellStyle name="Input 5 6 6" xfId="25173" xr:uid="{00000000-0005-0000-0000-000098560000}"/>
    <cellStyle name="Input 5 6 6 2" xfId="25174" xr:uid="{00000000-0005-0000-0000-000099560000}"/>
    <cellStyle name="Input 5 6 7" xfId="25175" xr:uid="{00000000-0005-0000-0000-00009A560000}"/>
    <cellStyle name="Input 5 7" xfId="25176" xr:uid="{00000000-0005-0000-0000-00009B560000}"/>
    <cellStyle name="Input 5 7 2" xfId="25177" xr:uid="{00000000-0005-0000-0000-00009C560000}"/>
    <cellStyle name="Input 5 7 2 2" xfId="25178" xr:uid="{00000000-0005-0000-0000-00009D560000}"/>
    <cellStyle name="Input 5 7 2 2 2" xfId="25179" xr:uid="{00000000-0005-0000-0000-00009E560000}"/>
    <cellStyle name="Input 5 7 2 2 2 2" xfId="25180" xr:uid="{00000000-0005-0000-0000-00009F560000}"/>
    <cellStyle name="Input 5 7 2 2 2 2 2" xfId="25181" xr:uid="{00000000-0005-0000-0000-0000A0560000}"/>
    <cellStyle name="Input 5 7 2 2 2 2 2 2" xfId="25182" xr:uid="{00000000-0005-0000-0000-0000A1560000}"/>
    <cellStyle name="Input 5 7 2 2 2 2 2 2 2" xfId="25183" xr:uid="{00000000-0005-0000-0000-0000A2560000}"/>
    <cellStyle name="Input 5 7 2 2 2 2 2 3" xfId="25184" xr:uid="{00000000-0005-0000-0000-0000A3560000}"/>
    <cellStyle name="Input 5 7 2 2 2 2 3" xfId="25185" xr:uid="{00000000-0005-0000-0000-0000A4560000}"/>
    <cellStyle name="Input 5 7 2 2 2 2 3 2" xfId="25186" xr:uid="{00000000-0005-0000-0000-0000A5560000}"/>
    <cellStyle name="Input 5 7 2 2 2 2 4" xfId="25187" xr:uid="{00000000-0005-0000-0000-0000A6560000}"/>
    <cellStyle name="Input 5 7 2 2 2 2 4 2" xfId="25188" xr:uid="{00000000-0005-0000-0000-0000A7560000}"/>
    <cellStyle name="Input 5 7 2 2 2 2 5" xfId="25189" xr:uid="{00000000-0005-0000-0000-0000A8560000}"/>
    <cellStyle name="Input 5 7 2 2 2 3" xfId="25190" xr:uid="{00000000-0005-0000-0000-0000A9560000}"/>
    <cellStyle name="Input 5 7 2 2 2 3 2" xfId="25191" xr:uid="{00000000-0005-0000-0000-0000AA560000}"/>
    <cellStyle name="Input 5 7 2 2 2 3 2 2" xfId="25192" xr:uid="{00000000-0005-0000-0000-0000AB560000}"/>
    <cellStyle name="Input 5 7 2 2 2 3 3" xfId="25193" xr:uid="{00000000-0005-0000-0000-0000AC560000}"/>
    <cellStyle name="Input 5 7 2 2 2 4" xfId="25194" xr:uid="{00000000-0005-0000-0000-0000AD560000}"/>
    <cellStyle name="Input 5 7 2 2 2 4 2" xfId="25195" xr:uid="{00000000-0005-0000-0000-0000AE560000}"/>
    <cellStyle name="Input 5 7 2 2 2 5" xfId="25196" xr:uid="{00000000-0005-0000-0000-0000AF560000}"/>
    <cellStyle name="Input 5 7 2 2 2 5 2" xfId="25197" xr:uid="{00000000-0005-0000-0000-0000B0560000}"/>
    <cellStyle name="Input 5 7 2 2 2 6" xfId="25198" xr:uid="{00000000-0005-0000-0000-0000B1560000}"/>
    <cellStyle name="Input 5 7 2 2 3" xfId="25199" xr:uid="{00000000-0005-0000-0000-0000B2560000}"/>
    <cellStyle name="Input 5 7 2 2 3 2" xfId="25200" xr:uid="{00000000-0005-0000-0000-0000B3560000}"/>
    <cellStyle name="Input 5 7 2 2 3 2 2" xfId="25201" xr:uid="{00000000-0005-0000-0000-0000B4560000}"/>
    <cellStyle name="Input 5 7 2 2 3 2 2 2" xfId="25202" xr:uid="{00000000-0005-0000-0000-0000B5560000}"/>
    <cellStyle name="Input 5 7 2 2 3 2 2 2 2" xfId="25203" xr:uid="{00000000-0005-0000-0000-0000B6560000}"/>
    <cellStyle name="Input 5 7 2 2 3 2 2 3" xfId="25204" xr:uid="{00000000-0005-0000-0000-0000B7560000}"/>
    <cellStyle name="Input 5 7 2 2 3 2 3" xfId="25205" xr:uid="{00000000-0005-0000-0000-0000B8560000}"/>
    <cellStyle name="Input 5 7 2 2 3 2 3 2" xfId="25206" xr:uid="{00000000-0005-0000-0000-0000B9560000}"/>
    <cellStyle name="Input 5 7 2 2 3 2 4" xfId="25207" xr:uid="{00000000-0005-0000-0000-0000BA560000}"/>
    <cellStyle name="Input 5 7 2 2 3 2 4 2" xfId="25208" xr:uid="{00000000-0005-0000-0000-0000BB560000}"/>
    <cellStyle name="Input 5 7 2 2 3 2 5" xfId="25209" xr:uid="{00000000-0005-0000-0000-0000BC560000}"/>
    <cellStyle name="Input 5 7 2 2 3 3" xfId="25210" xr:uid="{00000000-0005-0000-0000-0000BD560000}"/>
    <cellStyle name="Input 5 7 2 2 3 3 2" xfId="25211" xr:uid="{00000000-0005-0000-0000-0000BE560000}"/>
    <cellStyle name="Input 5 7 2 2 3 3 2 2" xfId="25212" xr:uid="{00000000-0005-0000-0000-0000BF560000}"/>
    <cellStyle name="Input 5 7 2 2 3 3 3" xfId="25213" xr:uid="{00000000-0005-0000-0000-0000C0560000}"/>
    <cellStyle name="Input 5 7 2 2 3 4" xfId="25214" xr:uid="{00000000-0005-0000-0000-0000C1560000}"/>
    <cellStyle name="Input 5 7 2 2 3 4 2" xfId="25215" xr:uid="{00000000-0005-0000-0000-0000C2560000}"/>
    <cellStyle name="Input 5 7 2 2 3 5" xfId="25216" xr:uid="{00000000-0005-0000-0000-0000C3560000}"/>
    <cellStyle name="Input 5 7 2 2 3 5 2" xfId="25217" xr:uid="{00000000-0005-0000-0000-0000C4560000}"/>
    <cellStyle name="Input 5 7 2 2 3 6" xfId="25218" xr:uid="{00000000-0005-0000-0000-0000C5560000}"/>
    <cellStyle name="Input 5 7 2 2 4" xfId="25219" xr:uid="{00000000-0005-0000-0000-0000C6560000}"/>
    <cellStyle name="Input 5 7 2 2 4 2" xfId="25220" xr:uid="{00000000-0005-0000-0000-0000C7560000}"/>
    <cellStyle name="Input 5 7 2 2 4 2 2" xfId="25221" xr:uid="{00000000-0005-0000-0000-0000C8560000}"/>
    <cellStyle name="Input 5 7 2 2 4 2 2 2" xfId="25222" xr:uid="{00000000-0005-0000-0000-0000C9560000}"/>
    <cellStyle name="Input 5 7 2 2 4 2 3" xfId="25223" xr:uid="{00000000-0005-0000-0000-0000CA560000}"/>
    <cellStyle name="Input 5 7 2 2 4 3" xfId="25224" xr:uid="{00000000-0005-0000-0000-0000CB560000}"/>
    <cellStyle name="Input 5 7 2 2 4 3 2" xfId="25225" xr:uid="{00000000-0005-0000-0000-0000CC560000}"/>
    <cellStyle name="Input 5 7 2 2 4 4" xfId="25226" xr:uid="{00000000-0005-0000-0000-0000CD560000}"/>
    <cellStyle name="Input 5 7 2 2 4 4 2" xfId="25227" xr:uid="{00000000-0005-0000-0000-0000CE560000}"/>
    <cellStyle name="Input 5 7 2 2 4 5" xfId="25228" xr:uid="{00000000-0005-0000-0000-0000CF560000}"/>
    <cellStyle name="Input 5 7 2 2 5" xfId="25229" xr:uid="{00000000-0005-0000-0000-0000D0560000}"/>
    <cellStyle name="Input 5 7 2 2 5 2" xfId="25230" xr:uid="{00000000-0005-0000-0000-0000D1560000}"/>
    <cellStyle name="Input 5 7 2 2 5 2 2" xfId="25231" xr:uid="{00000000-0005-0000-0000-0000D2560000}"/>
    <cellStyle name="Input 5 7 2 2 5 2 2 2" xfId="25232" xr:uid="{00000000-0005-0000-0000-0000D3560000}"/>
    <cellStyle name="Input 5 7 2 2 5 2 3" xfId="25233" xr:uid="{00000000-0005-0000-0000-0000D4560000}"/>
    <cellStyle name="Input 5 7 2 2 5 3" xfId="25234" xr:uid="{00000000-0005-0000-0000-0000D5560000}"/>
    <cellStyle name="Input 5 7 2 2 5 3 2" xfId="25235" xr:uid="{00000000-0005-0000-0000-0000D6560000}"/>
    <cellStyle name="Input 5 7 2 2 5 4" xfId="25236" xr:uid="{00000000-0005-0000-0000-0000D7560000}"/>
    <cellStyle name="Input 5 7 2 2 5 4 2" xfId="25237" xr:uid="{00000000-0005-0000-0000-0000D8560000}"/>
    <cellStyle name="Input 5 7 2 2 5 5" xfId="25238" xr:uid="{00000000-0005-0000-0000-0000D9560000}"/>
    <cellStyle name="Input 5 7 2 2 6" xfId="25239" xr:uid="{00000000-0005-0000-0000-0000DA560000}"/>
    <cellStyle name="Input 5 7 2 2 6 2" xfId="25240" xr:uid="{00000000-0005-0000-0000-0000DB560000}"/>
    <cellStyle name="Input 5 7 2 2 6 2 2" xfId="25241" xr:uid="{00000000-0005-0000-0000-0000DC560000}"/>
    <cellStyle name="Input 5 7 2 2 6 3" xfId="25242" xr:uid="{00000000-0005-0000-0000-0000DD560000}"/>
    <cellStyle name="Input 5 7 2 2 7" xfId="25243" xr:uid="{00000000-0005-0000-0000-0000DE560000}"/>
    <cellStyle name="Input 5 7 2 2 7 2" xfId="25244" xr:uid="{00000000-0005-0000-0000-0000DF560000}"/>
    <cellStyle name="Input 5 7 2 2 8" xfId="25245" xr:uid="{00000000-0005-0000-0000-0000E0560000}"/>
    <cellStyle name="Input 5 7 2 2 8 2" xfId="25246" xr:uid="{00000000-0005-0000-0000-0000E1560000}"/>
    <cellStyle name="Input 5 7 2 2 9" xfId="25247" xr:uid="{00000000-0005-0000-0000-0000E2560000}"/>
    <cellStyle name="Input 5 7 2 3" xfId="25248" xr:uid="{00000000-0005-0000-0000-0000E3560000}"/>
    <cellStyle name="Input 5 7 2 3 2" xfId="25249" xr:uid="{00000000-0005-0000-0000-0000E4560000}"/>
    <cellStyle name="Input 5 7 2 4" xfId="25250" xr:uid="{00000000-0005-0000-0000-0000E5560000}"/>
    <cellStyle name="Input 5 7 2 4 2" xfId="25251" xr:uid="{00000000-0005-0000-0000-0000E6560000}"/>
    <cellStyle name="Input 5 7 2 5" xfId="25252" xr:uid="{00000000-0005-0000-0000-0000E7560000}"/>
    <cellStyle name="Input 5 7 2 5 2" xfId="25253" xr:uid="{00000000-0005-0000-0000-0000E8560000}"/>
    <cellStyle name="Input 5 7 2 6" xfId="25254" xr:uid="{00000000-0005-0000-0000-0000E9560000}"/>
    <cellStyle name="Input 5 7 2 6 2" xfId="25255" xr:uid="{00000000-0005-0000-0000-0000EA560000}"/>
    <cellStyle name="Input 5 7 2 7" xfId="25256" xr:uid="{00000000-0005-0000-0000-0000EB560000}"/>
    <cellStyle name="Input 5 7 3" xfId="25257" xr:uid="{00000000-0005-0000-0000-0000EC560000}"/>
    <cellStyle name="Input 5 7 3 2" xfId="25258" xr:uid="{00000000-0005-0000-0000-0000ED560000}"/>
    <cellStyle name="Input 5 7 3 2 2" xfId="25259" xr:uid="{00000000-0005-0000-0000-0000EE560000}"/>
    <cellStyle name="Input 5 7 3 2 2 2" xfId="25260" xr:uid="{00000000-0005-0000-0000-0000EF560000}"/>
    <cellStyle name="Input 5 7 3 2 2 2 2" xfId="25261" xr:uid="{00000000-0005-0000-0000-0000F0560000}"/>
    <cellStyle name="Input 5 7 3 2 2 2 2 2" xfId="25262" xr:uid="{00000000-0005-0000-0000-0000F1560000}"/>
    <cellStyle name="Input 5 7 3 2 2 2 3" xfId="25263" xr:uid="{00000000-0005-0000-0000-0000F2560000}"/>
    <cellStyle name="Input 5 7 3 2 2 3" xfId="25264" xr:uid="{00000000-0005-0000-0000-0000F3560000}"/>
    <cellStyle name="Input 5 7 3 2 2 3 2" xfId="25265" xr:uid="{00000000-0005-0000-0000-0000F4560000}"/>
    <cellStyle name="Input 5 7 3 2 2 4" xfId="25266" xr:uid="{00000000-0005-0000-0000-0000F5560000}"/>
    <cellStyle name="Input 5 7 3 2 2 4 2" xfId="25267" xr:uid="{00000000-0005-0000-0000-0000F6560000}"/>
    <cellStyle name="Input 5 7 3 2 2 5" xfId="25268" xr:uid="{00000000-0005-0000-0000-0000F7560000}"/>
    <cellStyle name="Input 5 7 3 2 3" xfId="25269" xr:uid="{00000000-0005-0000-0000-0000F8560000}"/>
    <cellStyle name="Input 5 7 3 2 3 2" xfId="25270" xr:uid="{00000000-0005-0000-0000-0000F9560000}"/>
    <cellStyle name="Input 5 7 3 2 3 2 2" xfId="25271" xr:uid="{00000000-0005-0000-0000-0000FA560000}"/>
    <cellStyle name="Input 5 7 3 2 3 3" xfId="25272" xr:uid="{00000000-0005-0000-0000-0000FB560000}"/>
    <cellStyle name="Input 5 7 3 2 4" xfId="25273" xr:uid="{00000000-0005-0000-0000-0000FC560000}"/>
    <cellStyle name="Input 5 7 3 2 4 2" xfId="25274" xr:uid="{00000000-0005-0000-0000-0000FD560000}"/>
    <cellStyle name="Input 5 7 3 2 5" xfId="25275" xr:uid="{00000000-0005-0000-0000-0000FE560000}"/>
    <cellStyle name="Input 5 7 3 2 5 2" xfId="25276" xr:uid="{00000000-0005-0000-0000-0000FF560000}"/>
    <cellStyle name="Input 5 7 3 2 6" xfId="25277" xr:uid="{00000000-0005-0000-0000-000000570000}"/>
    <cellStyle name="Input 5 7 3 3" xfId="25278" xr:uid="{00000000-0005-0000-0000-000001570000}"/>
    <cellStyle name="Input 5 7 3 3 2" xfId="25279" xr:uid="{00000000-0005-0000-0000-000002570000}"/>
    <cellStyle name="Input 5 7 3 3 2 2" xfId="25280" xr:uid="{00000000-0005-0000-0000-000003570000}"/>
    <cellStyle name="Input 5 7 3 3 2 2 2" xfId="25281" xr:uid="{00000000-0005-0000-0000-000004570000}"/>
    <cellStyle name="Input 5 7 3 3 2 2 2 2" xfId="25282" xr:uid="{00000000-0005-0000-0000-000005570000}"/>
    <cellStyle name="Input 5 7 3 3 2 2 3" xfId="25283" xr:uid="{00000000-0005-0000-0000-000006570000}"/>
    <cellStyle name="Input 5 7 3 3 2 3" xfId="25284" xr:uid="{00000000-0005-0000-0000-000007570000}"/>
    <cellStyle name="Input 5 7 3 3 2 3 2" xfId="25285" xr:uid="{00000000-0005-0000-0000-000008570000}"/>
    <cellStyle name="Input 5 7 3 3 2 4" xfId="25286" xr:uid="{00000000-0005-0000-0000-000009570000}"/>
    <cellStyle name="Input 5 7 3 3 2 4 2" xfId="25287" xr:uid="{00000000-0005-0000-0000-00000A570000}"/>
    <cellStyle name="Input 5 7 3 3 2 5" xfId="25288" xr:uid="{00000000-0005-0000-0000-00000B570000}"/>
    <cellStyle name="Input 5 7 3 3 3" xfId="25289" xr:uid="{00000000-0005-0000-0000-00000C570000}"/>
    <cellStyle name="Input 5 7 3 3 3 2" xfId="25290" xr:uid="{00000000-0005-0000-0000-00000D570000}"/>
    <cellStyle name="Input 5 7 3 3 3 2 2" xfId="25291" xr:uid="{00000000-0005-0000-0000-00000E570000}"/>
    <cellStyle name="Input 5 7 3 3 3 3" xfId="25292" xr:uid="{00000000-0005-0000-0000-00000F570000}"/>
    <cellStyle name="Input 5 7 3 3 4" xfId="25293" xr:uid="{00000000-0005-0000-0000-000010570000}"/>
    <cellStyle name="Input 5 7 3 3 4 2" xfId="25294" xr:uid="{00000000-0005-0000-0000-000011570000}"/>
    <cellStyle name="Input 5 7 3 3 5" xfId="25295" xr:uid="{00000000-0005-0000-0000-000012570000}"/>
    <cellStyle name="Input 5 7 3 3 5 2" xfId="25296" xr:uid="{00000000-0005-0000-0000-000013570000}"/>
    <cellStyle name="Input 5 7 3 3 6" xfId="25297" xr:uid="{00000000-0005-0000-0000-000014570000}"/>
    <cellStyle name="Input 5 7 3 4" xfId="25298" xr:uid="{00000000-0005-0000-0000-000015570000}"/>
    <cellStyle name="Input 5 7 3 4 2" xfId="25299" xr:uid="{00000000-0005-0000-0000-000016570000}"/>
    <cellStyle name="Input 5 7 3 4 2 2" xfId="25300" xr:uid="{00000000-0005-0000-0000-000017570000}"/>
    <cellStyle name="Input 5 7 3 4 2 2 2" xfId="25301" xr:uid="{00000000-0005-0000-0000-000018570000}"/>
    <cellStyle name="Input 5 7 3 4 2 3" xfId="25302" xr:uid="{00000000-0005-0000-0000-000019570000}"/>
    <cellStyle name="Input 5 7 3 4 3" xfId="25303" xr:uid="{00000000-0005-0000-0000-00001A570000}"/>
    <cellStyle name="Input 5 7 3 4 3 2" xfId="25304" xr:uid="{00000000-0005-0000-0000-00001B570000}"/>
    <cellStyle name="Input 5 7 3 4 4" xfId="25305" xr:uid="{00000000-0005-0000-0000-00001C570000}"/>
    <cellStyle name="Input 5 7 3 4 4 2" xfId="25306" xr:uid="{00000000-0005-0000-0000-00001D570000}"/>
    <cellStyle name="Input 5 7 3 4 5" xfId="25307" xr:uid="{00000000-0005-0000-0000-00001E570000}"/>
    <cellStyle name="Input 5 7 3 5" xfId="25308" xr:uid="{00000000-0005-0000-0000-00001F570000}"/>
    <cellStyle name="Input 5 7 3 5 2" xfId="25309" xr:uid="{00000000-0005-0000-0000-000020570000}"/>
    <cellStyle name="Input 5 7 3 5 2 2" xfId="25310" xr:uid="{00000000-0005-0000-0000-000021570000}"/>
    <cellStyle name="Input 5 7 3 5 2 2 2" xfId="25311" xr:uid="{00000000-0005-0000-0000-000022570000}"/>
    <cellStyle name="Input 5 7 3 5 2 3" xfId="25312" xr:uid="{00000000-0005-0000-0000-000023570000}"/>
    <cellStyle name="Input 5 7 3 5 3" xfId="25313" xr:uid="{00000000-0005-0000-0000-000024570000}"/>
    <cellStyle name="Input 5 7 3 5 3 2" xfId="25314" xr:uid="{00000000-0005-0000-0000-000025570000}"/>
    <cellStyle name="Input 5 7 3 5 4" xfId="25315" xr:uid="{00000000-0005-0000-0000-000026570000}"/>
    <cellStyle name="Input 5 7 3 5 4 2" xfId="25316" xr:uid="{00000000-0005-0000-0000-000027570000}"/>
    <cellStyle name="Input 5 7 3 5 5" xfId="25317" xr:uid="{00000000-0005-0000-0000-000028570000}"/>
    <cellStyle name="Input 5 7 3 6" xfId="25318" xr:uid="{00000000-0005-0000-0000-000029570000}"/>
    <cellStyle name="Input 5 7 3 6 2" xfId="25319" xr:uid="{00000000-0005-0000-0000-00002A570000}"/>
    <cellStyle name="Input 5 7 3 6 2 2" xfId="25320" xr:uid="{00000000-0005-0000-0000-00002B570000}"/>
    <cellStyle name="Input 5 7 3 6 3" xfId="25321" xr:uid="{00000000-0005-0000-0000-00002C570000}"/>
    <cellStyle name="Input 5 7 3 7" xfId="25322" xr:uid="{00000000-0005-0000-0000-00002D570000}"/>
    <cellStyle name="Input 5 7 3 7 2" xfId="25323" xr:uid="{00000000-0005-0000-0000-00002E570000}"/>
    <cellStyle name="Input 5 7 3 8" xfId="25324" xr:uid="{00000000-0005-0000-0000-00002F570000}"/>
    <cellStyle name="Input 5 7 3 8 2" xfId="25325" xr:uid="{00000000-0005-0000-0000-000030570000}"/>
    <cellStyle name="Input 5 7 3 9" xfId="25326" xr:uid="{00000000-0005-0000-0000-000031570000}"/>
    <cellStyle name="Input 5 7 4" xfId="25327" xr:uid="{00000000-0005-0000-0000-000032570000}"/>
    <cellStyle name="Input 5 7 4 2" xfId="25328" xr:uid="{00000000-0005-0000-0000-000033570000}"/>
    <cellStyle name="Input 5 7 5" xfId="25329" xr:uid="{00000000-0005-0000-0000-000034570000}"/>
    <cellStyle name="Input 5 7 5 2" xfId="25330" xr:uid="{00000000-0005-0000-0000-000035570000}"/>
    <cellStyle name="Input 5 7 6" xfId="25331" xr:uid="{00000000-0005-0000-0000-000036570000}"/>
    <cellStyle name="Input 5 8" xfId="25332" xr:uid="{00000000-0005-0000-0000-000037570000}"/>
    <cellStyle name="Input 5 8 2" xfId="25333" xr:uid="{00000000-0005-0000-0000-000038570000}"/>
    <cellStyle name="Input 5 8 2 2" xfId="25334" xr:uid="{00000000-0005-0000-0000-000039570000}"/>
    <cellStyle name="Input 5 8 2 2 2" xfId="25335" xr:uid="{00000000-0005-0000-0000-00003A570000}"/>
    <cellStyle name="Input 5 8 2 2 2 2" xfId="25336" xr:uid="{00000000-0005-0000-0000-00003B570000}"/>
    <cellStyle name="Input 5 8 2 2 2 2 2" xfId="25337" xr:uid="{00000000-0005-0000-0000-00003C570000}"/>
    <cellStyle name="Input 5 8 2 2 2 3" xfId="25338" xr:uid="{00000000-0005-0000-0000-00003D570000}"/>
    <cellStyle name="Input 5 8 2 2 3" xfId="25339" xr:uid="{00000000-0005-0000-0000-00003E570000}"/>
    <cellStyle name="Input 5 8 2 2 3 2" xfId="25340" xr:uid="{00000000-0005-0000-0000-00003F570000}"/>
    <cellStyle name="Input 5 8 2 2 4" xfId="25341" xr:uid="{00000000-0005-0000-0000-000040570000}"/>
    <cellStyle name="Input 5 8 2 2 4 2" xfId="25342" xr:uid="{00000000-0005-0000-0000-000041570000}"/>
    <cellStyle name="Input 5 8 2 2 5" xfId="25343" xr:uid="{00000000-0005-0000-0000-000042570000}"/>
    <cellStyle name="Input 5 8 2 3" xfId="25344" xr:uid="{00000000-0005-0000-0000-000043570000}"/>
    <cellStyle name="Input 5 8 2 3 2" xfId="25345" xr:uid="{00000000-0005-0000-0000-000044570000}"/>
    <cellStyle name="Input 5 8 2 3 2 2" xfId="25346" xr:uid="{00000000-0005-0000-0000-000045570000}"/>
    <cellStyle name="Input 5 8 2 3 3" xfId="25347" xr:uid="{00000000-0005-0000-0000-000046570000}"/>
    <cellStyle name="Input 5 8 2 4" xfId="25348" xr:uid="{00000000-0005-0000-0000-000047570000}"/>
    <cellStyle name="Input 5 8 2 4 2" xfId="25349" xr:uid="{00000000-0005-0000-0000-000048570000}"/>
    <cellStyle name="Input 5 8 2 5" xfId="25350" xr:uid="{00000000-0005-0000-0000-000049570000}"/>
    <cellStyle name="Input 5 8 2 5 2" xfId="25351" xr:uid="{00000000-0005-0000-0000-00004A570000}"/>
    <cellStyle name="Input 5 8 2 6" xfId="25352" xr:uid="{00000000-0005-0000-0000-00004B570000}"/>
    <cellStyle name="Input 5 8 3" xfId="25353" xr:uid="{00000000-0005-0000-0000-00004C570000}"/>
    <cellStyle name="Input 5 8 3 2" xfId="25354" xr:uid="{00000000-0005-0000-0000-00004D570000}"/>
    <cellStyle name="Input 5 8 3 2 2" xfId="25355" xr:uid="{00000000-0005-0000-0000-00004E570000}"/>
    <cellStyle name="Input 5 8 3 2 2 2" xfId="25356" xr:uid="{00000000-0005-0000-0000-00004F570000}"/>
    <cellStyle name="Input 5 8 3 2 2 2 2" xfId="25357" xr:uid="{00000000-0005-0000-0000-000050570000}"/>
    <cellStyle name="Input 5 8 3 2 2 3" xfId="25358" xr:uid="{00000000-0005-0000-0000-000051570000}"/>
    <cellStyle name="Input 5 8 3 2 3" xfId="25359" xr:uid="{00000000-0005-0000-0000-000052570000}"/>
    <cellStyle name="Input 5 8 3 2 3 2" xfId="25360" xr:uid="{00000000-0005-0000-0000-000053570000}"/>
    <cellStyle name="Input 5 8 3 2 4" xfId="25361" xr:uid="{00000000-0005-0000-0000-000054570000}"/>
    <cellStyle name="Input 5 8 3 2 4 2" xfId="25362" xr:uid="{00000000-0005-0000-0000-000055570000}"/>
    <cellStyle name="Input 5 8 3 2 5" xfId="25363" xr:uid="{00000000-0005-0000-0000-000056570000}"/>
    <cellStyle name="Input 5 8 3 3" xfId="25364" xr:uid="{00000000-0005-0000-0000-000057570000}"/>
    <cellStyle name="Input 5 8 3 3 2" xfId="25365" xr:uid="{00000000-0005-0000-0000-000058570000}"/>
    <cellStyle name="Input 5 8 3 3 2 2" xfId="25366" xr:uid="{00000000-0005-0000-0000-000059570000}"/>
    <cellStyle name="Input 5 8 3 3 3" xfId="25367" xr:uid="{00000000-0005-0000-0000-00005A570000}"/>
    <cellStyle name="Input 5 8 3 4" xfId="25368" xr:uid="{00000000-0005-0000-0000-00005B570000}"/>
    <cellStyle name="Input 5 8 3 4 2" xfId="25369" xr:uid="{00000000-0005-0000-0000-00005C570000}"/>
    <cellStyle name="Input 5 8 3 5" xfId="25370" xr:uid="{00000000-0005-0000-0000-00005D570000}"/>
    <cellStyle name="Input 5 8 3 5 2" xfId="25371" xr:uid="{00000000-0005-0000-0000-00005E570000}"/>
    <cellStyle name="Input 5 8 3 6" xfId="25372" xr:uid="{00000000-0005-0000-0000-00005F570000}"/>
    <cellStyle name="Input 5 8 4" xfId="25373" xr:uid="{00000000-0005-0000-0000-000060570000}"/>
    <cellStyle name="Input 5 8 4 2" xfId="25374" xr:uid="{00000000-0005-0000-0000-000061570000}"/>
    <cellStyle name="Input 5 8 4 2 2" xfId="25375" xr:uid="{00000000-0005-0000-0000-000062570000}"/>
    <cellStyle name="Input 5 8 4 2 2 2" xfId="25376" xr:uid="{00000000-0005-0000-0000-000063570000}"/>
    <cellStyle name="Input 5 8 4 2 3" xfId="25377" xr:uid="{00000000-0005-0000-0000-000064570000}"/>
    <cellStyle name="Input 5 8 4 3" xfId="25378" xr:uid="{00000000-0005-0000-0000-000065570000}"/>
    <cellStyle name="Input 5 8 4 3 2" xfId="25379" xr:uid="{00000000-0005-0000-0000-000066570000}"/>
    <cellStyle name="Input 5 8 4 4" xfId="25380" xr:uid="{00000000-0005-0000-0000-000067570000}"/>
    <cellStyle name="Input 5 8 4 4 2" xfId="25381" xr:uid="{00000000-0005-0000-0000-000068570000}"/>
    <cellStyle name="Input 5 8 4 5" xfId="25382" xr:uid="{00000000-0005-0000-0000-000069570000}"/>
    <cellStyle name="Input 5 8 5" xfId="25383" xr:uid="{00000000-0005-0000-0000-00006A570000}"/>
    <cellStyle name="Input 5 8 5 2" xfId="25384" xr:uid="{00000000-0005-0000-0000-00006B570000}"/>
    <cellStyle name="Input 5 8 5 2 2" xfId="25385" xr:uid="{00000000-0005-0000-0000-00006C570000}"/>
    <cellStyle name="Input 5 8 5 2 2 2" xfId="25386" xr:uid="{00000000-0005-0000-0000-00006D570000}"/>
    <cellStyle name="Input 5 8 5 2 3" xfId="25387" xr:uid="{00000000-0005-0000-0000-00006E570000}"/>
    <cellStyle name="Input 5 8 5 3" xfId="25388" xr:uid="{00000000-0005-0000-0000-00006F570000}"/>
    <cellStyle name="Input 5 8 5 3 2" xfId="25389" xr:uid="{00000000-0005-0000-0000-000070570000}"/>
    <cellStyle name="Input 5 8 5 4" xfId="25390" xr:uid="{00000000-0005-0000-0000-000071570000}"/>
    <cellStyle name="Input 5 8 5 4 2" xfId="25391" xr:uid="{00000000-0005-0000-0000-000072570000}"/>
    <cellStyle name="Input 5 8 5 5" xfId="25392" xr:uid="{00000000-0005-0000-0000-000073570000}"/>
    <cellStyle name="Input 5 8 6" xfId="25393" xr:uid="{00000000-0005-0000-0000-000074570000}"/>
    <cellStyle name="Input 5 8 6 2" xfId="25394" xr:uid="{00000000-0005-0000-0000-000075570000}"/>
    <cellStyle name="Input 5 8 6 2 2" xfId="25395" xr:uid="{00000000-0005-0000-0000-000076570000}"/>
    <cellStyle name="Input 5 8 6 3" xfId="25396" xr:uid="{00000000-0005-0000-0000-000077570000}"/>
    <cellStyle name="Input 5 8 7" xfId="25397" xr:uid="{00000000-0005-0000-0000-000078570000}"/>
    <cellStyle name="Input 5 8 7 2" xfId="25398" xr:uid="{00000000-0005-0000-0000-000079570000}"/>
    <cellStyle name="Input 5 8 8" xfId="25399" xr:uid="{00000000-0005-0000-0000-00007A570000}"/>
    <cellStyle name="Input 5 8 8 2" xfId="25400" xr:uid="{00000000-0005-0000-0000-00007B570000}"/>
    <cellStyle name="Input 5 8 9" xfId="25401" xr:uid="{00000000-0005-0000-0000-00007C570000}"/>
    <cellStyle name="Input 5 9" xfId="25402" xr:uid="{00000000-0005-0000-0000-00007D570000}"/>
    <cellStyle name="Input 5 9 2" xfId="25403" xr:uid="{00000000-0005-0000-0000-00007E570000}"/>
    <cellStyle name="Input 6" xfId="25404" xr:uid="{00000000-0005-0000-0000-00007F570000}"/>
    <cellStyle name="Input 6 10" xfId="25405" xr:uid="{00000000-0005-0000-0000-000080570000}"/>
    <cellStyle name="Input 6 2" xfId="25406" xr:uid="{00000000-0005-0000-0000-000081570000}"/>
    <cellStyle name="Input 6 2 2" xfId="25407" xr:uid="{00000000-0005-0000-0000-000082570000}"/>
    <cellStyle name="Input 6 2 2 2" xfId="25408" xr:uid="{00000000-0005-0000-0000-000083570000}"/>
    <cellStyle name="Input 6 2 2 2 2" xfId="25409" xr:uid="{00000000-0005-0000-0000-000084570000}"/>
    <cellStyle name="Input 6 2 2 2 2 2" xfId="25410" xr:uid="{00000000-0005-0000-0000-000085570000}"/>
    <cellStyle name="Input 6 2 2 2 2 2 2" xfId="25411" xr:uid="{00000000-0005-0000-0000-000086570000}"/>
    <cellStyle name="Input 6 2 2 2 2 2 2 2" xfId="25412" xr:uid="{00000000-0005-0000-0000-000087570000}"/>
    <cellStyle name="Input 6 2 2 2 2 2 2 2 2" xfId="25413" xr:uid="{00000000-0005-0000-0000-000088570000}"/>
    <cellStyle name="Input 6 2 2 2 2 2 2 3" xfId="25414" xr:uid="{00000000-0005-0000-0000-000089570000}"/>
    <cellStyle name="Input 6 2 2 2 2 2 3" xfId="25415" xr:uid="{00000000-0005-0000-0000-00008A570000}"/>
    <cellStyle name="Input 6 2 2 2 2 2 3 2" xfId="25416" xr:uid="{00000000-0005-0000-0000-00008B570000}"/>
    <cellStyle name="Input 6 2 2 2 2 2 4" xfId="25417" xr:uid="{00000000-0005-0000-0000-00008C570000}"/>
    <cellStyle name="Input 6 2 2 2 2 2 4 2" xfId="25418" xr:uid="{00000000-0005-0000-0000-00008D570000}"/>
    <cellStyle name="Input 6 2 2 2 2 2 5" xfId="25419" xr:uid="{00000000-0005-0000-0000-00008E570000}"/>
    <cellStyle name="Input 6 2 2 2 2 3" xfId="25420" xr:uid="{00000000-0005-0000-0000-00008F570000}"/>
    <cellStyle name="Input 6 2 2 2 2 3 2" xfId="25421" xr:uid="{00000000-0005-0000-0000-000090570000}"/>
    <cellStyle name="Input 6 2 2 2 2 3 2 2" xfId="25422" xr:uid="{00000000-0005-0000-0000-000091570000}"/>
    <cellStyle name="Input 6 2 2 2 2 3 3" xfId="25423" xr:uid="{00000000-0005-0000-0000-000092570000}"/>
    <cellStyle name="Input 6 2 2 2 2 4" xfId="25424" xr:uid="{00000000-0005-0000-0000-000093570000}"/>
    <cellStyle name="Input 6 2 2 2 2 4 2" xfId="25425" xr:uid="{00000000-0005-0000-0000-000094570000}"/>
    <cellStyle name="Input 6 2 2 2 2 5" xfId="25426" xr:uid="{00000000-0005-0000-0000-000095570000}"/>
    <cellStyle name="Input 6 2 2 2 2 5 2" xfId="25427" xr:uid="{00000000-0005-0000-0000-000096570000}"/>
    <cellStyle name="Input 6 2 2 2 2 6" xfId="25428" xr:uid="{00000000-0005-0000-0000-000097570000}"/>
    <cellStyle name="Input 6 2 2 2 3" xfId="25429" xr:uid="{00000000-0005-0000-0000-000098570000}"/>
    <cellStyle name="Input 6 2 2 2 3 2" xfId="25430" xr:uid="{00000000-0005-0000-0000-000099570000}"/>
    <cellStyle name="Input 6 2 2 2 3 2 2" xfId="25431" xr:uid="{00000000-0005-0000-0000-00009A570000}"/>
    <cellStyle name="Input 6 2 2 2 3 2 2 2" xfId="25432" xr:uid="{00000000-0005-0000-0000-00009B570000}"/>
    <cellStyle name="Input 6 2 2 2 3 2 2 2 2" xfId="25433" xr:uid="{00000000-0005-0000-0000-00009C570000}"/>
    <cellStyle name="Input 6 2 2 2 3 2 2 3" xfId="25434" xr:uid="{00000000-0005-0000-0000-00009D570000}"/>
    <cellStyle name="Input 6 2 2 2 3 2 3" xfId="25435" xr:uid="{00000000-0005-0000-0000-00009E570000}"/>
    <cellStyle name="Input 6 2 2 2 3 2 3 2" xfId="25436" xr:uid="{00000000-0005-0000-0000-00009F570000}"/>
    <cellStyle name="Input 6 2 2 2 3 2 4" xfId="25437" xr:uid="{00000000-0005-0000-0000-0000A0570000}"/>
    <cellStyle name="Input 6 2 2 2 3 2 4 2" xfId="25438" xr:uid="{00000000-0005-0000-0000-0000A1570000}"/>
    <cellStyle name="Input 6 2 2 2 3 2 5" xfId="25439" xr:uid="{00000000-0005-0000-0000-0000A2570000}"/>
    <cellStyle name="Input 6 2 2 2 3 3" xfId="25440" xr:uid="{00000000-0005-0000-0000-0000A3570000}"/>
    <cellStyle name="Input 6 2 2 2 3 3 2" xfId="25441" xr:uid="{00000000-0005-0000-0000-0000A4570000}"/>
    <cellStyle name="Input 6 2 2 2 3 3 2 2" xfId="25442" xr:uid="{00000000-0005-0000-0000-0000A5570000}"/>
    <cellStyle name="Input 6 2 2 2 3 3 3" xfId="25443" xr:uid="{00000000-0005-0000-0000-0000A6570000}"/>
    <cellStyle name="Input 6 2 2 2 3 4" xfId="25444" xr:uid="{00000000-0005-0000-0000-0000A7570000}"/>
    <cellStyle name="Input 6 2 2 2 3 4 2" xfId="25445" xr:uid="{00000000-0005-0000-0000-0000A8570000}"/>
    <cellStyle name="Input 6 2 2 2 3 5" xfId="25446" xr:uid="{00000000-0005-0000-0000-0000A9570000}"/>
    <cellStyle name="Input 6 2 2 2 3 5 2" xfId="25447" xr:uid="{00000000-0005-0000-0000-0000AA570000}"/>
    <cellStyle name="Input 6 2 2 2 3 6" xfId="25448" xr:uid="{00000000-0005-0000-0000-0000AB570000}"/>
    <cellStyle name="Input 6 2 2 2 4" xfId="25449" xr:uid="{00000000-0005-0000-0000-0000AC570000}"/>
    <cellStyle name="Input 6 2 2 2 4 2" xfId="25450" xr:uid="{00000000-0005-0000-0000-0000AD570000}"/>
    <cellStyle name="Input 6 2 2 2 4 2 2" xfId="25451" xr:uid="{00000000-0005-0000-0000-0000AE570000}"/>
    <cellStyle name="Input 6 2 2 2 4 2 2 2" xfId="25452" xr:uid="{00000000-0005-0000-0000-0000AF570000}"/>
    <cellStyle name="Input 6 2 2 2 4 2 3" xfId="25453" xr:uid="{00000000-0005-0000-0000-0000B0570000}"/>
    <cellStyle name="Input 6 2 2 2 4 3" xfId="25454" xr:uid="{00000000-0005-0000-0000-0000B1570000}"/>
    <cellStyle name="Input 6 2 2 2 4 3 2" xfId="25455" xr:uid="{00000000-0005-0000-0000-0000B2570000}"/>
    <cellStyle name="Input 6 2 2 2 4 4" xfId="25456" xr:uid="{00000000-0005-0000-0000-0000B3570000}"/>
    <cellStyle name="Input 6 2 2 2 4 4 2" xfId="25457" xr:uid="{00000000-0005-0000-0000-0000B4570000}"/>
    <cellStyle name="Input 6 2 2 2 4 5" xfId="25458" xr:uid="{00000000-0005-0000-0000-0000B5570000}"/>
    <cellStyle name="Input 6 2 2 2 5" xfId="25459" xr:uid="{00000000-0005-0000-0000-0000B6570000}"/>
    <cellStyle name="Input 6 2 2 2 5 2" xfId="25460" xr:uid="{00000000-0005-0000-0000-0000B7570000}"/>
    <cellStyle name="Input 6 2 2 2 5 2 2" xfId="25461" xr:uid="{00000000-0005-0000-0000-0000B8570000}"/>
    <cellStyle name="Input 6 2 2 2 5 2 2 2" xfId="25462" xr:uid="{00000000-0005-0000-0000-0000B9570000}"/>
    <cellStyle name="Input 6 2 2 2 5 2 3" xfId="25463" xr:uid="{00000000-0005-0000-0000-0000BA570000}"/>
    <cellStyle name="Input 6 2 2 2 5 3" xfId="25464" xr:uid="{00000000-0005-0000-0000-0000BB570000}"/>
    <cellStyle name="Input 6 2 2 2 5 3 2" xfId="25465" xr:uid="{00000000-0005-0000-0000-0000BC570000}"/>
    <cellStyle name="Input 6 2 2 2 5 4" xfId="25466" xr:uid="{00000000-0005-0000-0000-0000BD570000}"/>
    <cellStyle name="Input 6 2 2 2 5 4 2" xfId="25467" xr:uid="{00000000-0005-0000-0000-0000BE570000}"/>
    <cellStyle name="Input 6 2 2 2 5 5" xfId="25468" xr:uid="{00000000-0005-0000-0000-0000BF570000}"/>
    <cellStyle name="Input 6 2 2 2 6" xfId="25469" xr:uid="{00000000-0005-0000-0000-0000C0570000}"/>
    <cellStyle name="Input 6 2 2 2 6 2" xfId="25470" xr:uid="{00000000-0005-0000-0000-0000C1570000}"/>
    <cellStyle name="Input 6 2 2 2 6 2 2" xfId="25471" xr:uid="{00000000-0005-0000-0000-0000C2570000}"/>
    <cellStyle name="Input 6 2 2 2 6 3" xfId="25472" xr:uid="{00000000-0005-0000-0000-0000C3570000}"/>
    <cellStyle name="Input 6 2 2 2 7" xfId="25473" xr:uid="{00000000-0005-0000-0000-0000C4570000}"/>
    <cellStyle name="Input 6 2 2 2 7 2" xfId="25474" xr:uid="{00000000-0005-0000-0000-0000C5570000}"/>
    <cellStyle name="Input 6 2 2 2 8" xfId="25475" xr:uid="{00000000-0005-0000-0000-0000C6570000}"/>
    <cellStyle name="Input 6 2 2 2 8 2" xfId="25476" xr:uid="{00000000-0005-0000-0000-0000C7570000}"/>
    <cellStyle name="Input 6 2 2 2 9" xfId="25477" xr:uid="{00000000-0005-0000-0000-0000C8570000}"/>
    <cellStyle name="Input 6 2 2 3" xfId="25478" xr:uid="{00000000-0005-0000-0000-0000C9570000}"/>
    <cellStyle name="Input 6 2 2 3 2" xfId="25479" xr:uid="{00000000-0005-0000-0000-0000CA570000}"/>
    <cellStyle name="Input 6 2 2 4" xfId="25480" xr:uid="{00000000-0005-0000-0000-0000CB570000}"/>
    <cellStyle name="Input 6 2 2 4 2" xfId="25481" xr:uid="{00000000-0005-0000-0000-0000CC570000}"/>
    <cellStyle name="Input 6 2 2 5" xfId="25482" xr:uid="{00000000-0005-0000-0000-0000CD570000}"/>
    <cellStyle name="Input 6 2 2 5 2" xfId="25483" xr:uid="{00000000-0005-0000-0000-0000CE570000}"/>
    <cellStyle name="Input 6 2 2 6" xfId="25484" xr:uid="{00000000-0005-0000-0000-0000CF570000}"/>
    <cellStyle name="Input 6 2 2 6 2" xfId="25485" xr:uid="{00000000-0005-0000-0000-0000D0570000}"/>
    <cellStyle name="Input 6 2 2 7" xfId="25486" xr:uid="{00000000-0005-0000-0000-0000D1570000}"/>
    <cellStyle name="Input 6 2 3" xfId="25487" xr:uid="{00000000-0005-0000-0000-0000D2570000}"/>
    <cellStyle name="Input 6 2 3 2" xfId="25488" xr:uid="{00000000-0005-0000-0000-0000D3570000}"/>
    <cellStyle name="Input 6 2 3 2 2" xfId="25489" xr:uid="{00000000-0005-0000-0000-0000D4570000}"/>
    <cellStyle name="Input 6 2 3 2 2 2" xfId="25490" xr:uid="{00000000-0005-0000-0000-0000D5570000}"/>
    <cellStyle name="Input 6 2 3 2 2 2 2" xfId="25491" xr:uid="{00000000-0005-0000-0000-0000D6570000}"/>
    <cellStyle name="Input 6 2 3 2 2 2 2 2" xfId="25492" xr:uid="{00000000-0005-0000-0000-0000D7570000}"/>
    <cellStyle name="Input 6 2 3 2 2 2 3" xfId="25493" xr:uid="{00000000-0005-0000-0000-0000D8570000}"/>
    <cellStyle name="Input 6 2 3 2 2 3" xfId="25494" xr:uid="{00000000-0005-0000-0000-0000D9570000}"/>
    <cellStyle name="Input 6 2 3 2 2 3 2" xfId="25495" xr:uid="{00000000-0005-0000-0000-0000DA570000}"/>
    <cellStyle name="Input 6 2 3 2 2 4" xfId="25496" xr:uid="{00000000-0005-0000-0000-0000DB570000}"/>
    <cellStyle name="Input 6 2 3 2 2 4 2" xfId="25497" xr:uid="{00000000-0005-0000-0000-0000DC570000}"/>
    <cellStyle name="Input 6 2 3 2 2 5" xfId="25498" xr:uid="{00000000-0005-0000-0000-0000DD570000}"/>
    <cellStyle name="Input 6 2 3 2 3" xfId="25499" xr:uid="{00000000-0005-0000-0000-0000DE570000}"/>
    <cellStyle name="Input 6 2 3 2 3 2" xfId="25500" xr:uid="{00000000-0005-0000-0000-0000DF570000}"/>
    <cellStyle name="Input 6 2 3 2 3 2 2" xfId="25501" xr:uid="{00000000-0005-0000-0000-0000E0570000}"/>
    <cellStyle name="Input 6 2 3 2 3 3" xfId="25502" xr:uid="{00000000-0005-0000-0000-0000E1570000}"/>
    <cellStyle name="Input 6 2 3 2 4" xfId="25503" xr:uid="{00000000-0005-0000-0000-0000E2570000}"/>
    <cellStyle name="Input 6 2 3 2 4 2" xfId="25504" xr:uid="{00000000-0005-0000-0000-0000E3570000}"/>
    <cellStyle name="Input 6 2 3 2 5" xfId="25505" xr:uid="{00000000-0005-0000-0000-0000E4570000}"/>
    <cellStyle name="Input 6 2 3 2 5 2" xfId="25506" xr:uid="{00000000-0005-0000-0000-0000E5570000}"/>
    <cellStyle name="Input 6 2 3 2 6" xfId="25507" xr:uid="{00000000-0005-0000-0000-0000E6570000}"/>
    <cellStyle name="Input 6 2 3 3" xfId="25508" xr:uid="{00000000-0005-0000-0000-0000E7570000}"/>
    <cellStyle name="Input 6 2 3 3 2" xfId="25509" xr:uid="{00000000-0005-0000-0000-0000E8570000}"/>
    <cellStyle name="Input 6 2 3 3 2 2" xfId="25510" xr:uid="{00000000-0005-0000-0000-0000E9570000}"/>
    <cellStyle name="Input 6 2 3 3 2 2 2" xfId="25511" xr:uid="{00000000-0005-0000-0000-0000EA570000}"/>
    <cellStyle name="Input 6 2 3 3 2 2 2 2" xfId="25512" xr:uid="{00000000-0005-0000-0000-0000EB570000}"/>
    <cellStyle name="Input 6 2 3 3 2 2 3" xfId="25513" xr:uid="{00000000-0005-0000-0000-0000EC570000}"/>
    <cellStyle name="Input 6 2 3 3 2 3" xfId="25514" xr:uid="{00000000-0005-0000-0000-0000ED570000}"/>
    <cellStyle name="Input 6 2 3 3 2 3 2" xfId="25515" xr:uid="{00000000-0005-0000-0000-0000EE570000}"/>
    <cellStyle name="Input 6 2 3 3 2 4" xfId="25516" xr:uid="{00000000-0005-0000-0000-0000EF570000}"/>
    <cellStyle name="Input 6 2 3 3 2 4 2" xfId="25517" xr:uid="{00000000-0005-0000-0000-0000F0570000}"/>
    <cellStyle name="Input 6 2 3 3 2 5" xfId="25518" xr:uid="{00000000-0005-0000-0000-0000F1570000}"/>
    <cellStyle name="Input 6 2 3 3 3" xfId="25519" xr:uid="{00000000-0005-0000-0000-0000F2570000}"/>
    <cellStyle name="Input 6 2 3 3 3 2" xfId="25520" xr:uid="{00000000-0005-0000-0000-0000F3570000}"/>
    <cellStyle name="Input 6 2 3 3 3 2 2" xfId="25521" xr:uid="{00000000-0005-0000-0000-0000F4570000}"/>
    <cellStyle name="Input 6 2 3 3 3 3" xfId="25522" xr:uid="{00000000-0005-0000-0000-0000F5570000}"/>
    <cellStyle name="Input 6 2 3 3 4" xfId="25523" xr:uid="{00000000-0005-0000-0000-0000F6570000}"/>
    <cellStyle name="Input 6 2 3 3 4 2" xfId="25524" xr:uid="{00000000-0005-0000-0000-0000F7570000}"/>
    <cellStyle name="Input 6 2 3 3 5" xfId="25525" xr:uid="{00000000-0005-0000-0000-0000F8570000}"/>
    <cellStyle name="Input 6 2 3 3 5 2" xfId="25526" xr:uid="{00000000-0005-0000-0000-0000F9570000}"/>
    <cellStyle name="Input 6 2 3 3 6" xfId="25527" xr:uid="{00000000-0005-0000-0000-0000FA570000}"/>
    <cellStyle name="Input 6 2 3 4" xfId="25528" xr:uid="{00000000-0005-0000-0000-0000FB570000}"/>
    <cellStyle name="Input 6 2 3 4 2" xfId="25529" xr:uid="{00000000-0005-0000-0000-0000FC570000}"/>
    <cellStyle name="Input 6 2 3 4 2 2" xfId="25530" xr:uid="{00000000-0005-0000-0000-0000FD570000}"/>
    <cellStyle name="Input 6 2 3 4 2 2 2" xfId="25531" xr:uid="{00000000-0005-0000-0000-0000FE570000}"/>
    <cellStyle name="Input 6 2 3 4 2 3" xfId="25532" xr:uid="{00000000-0005-0000-0000-0000FF570000}"/>
    <cellStyle name="Input 6 2 3 4 3" xfId="25533" xr:uid="{00000000-0005-0000-0000-000000580000}"/>
    <cellStyle name="Input 6 2 3 4 3 2" xfId="25534" xr:uid="{00000000-0005-0000-0000-000001580000}"/>
    <cellStyle name="Input 6 2 3 4 4" xfId="25535" xr:uid="{00000000-0005-0000-0000-000002580000}"/>
    <cellStyle name="Input 6 2 3 4 4 2" xfId="25536" xr:uid="{00000000-0005-0000-0000-000003580000}"/>
    <cellStyle name="Input 6 2 3 4 5" xfId="25537" xr:uid="{00000000-0005-0000-0000-000004580000}"/>
    <cellStyle name="Input 6 2 3 5" xfId="25538" xr:uid="{00000000-0005-0000-0000-000005580000}"/>
    <cellStyle name="Input 6 2 3 5 2" xfId="25539" xr:uid="{00000000-0005-0000-0000-000006580000}"/>
    <cellStyle name="Input 6 2 3 5 2 2" xfId="25540" xr:uid="{00000000-0005-0000-0000-000007580000}"/>
    <cellStyle name="Input 6 2 3 5 2 2 2" xfId="25541" xr:uid="{00000000-0005-0000-0000-000008580000}"/>
    <cellStyle name="Input 6 2 3 5 2 3" xfId="25542" xr:uid="{00000000-0005-0000-0000-000009580000}"/>
    <cellStyle name="Input 6 2 3 5 3" xfId="25543" xr:uid="{00000000-0005-0000-0000-00000A580000}"/>
    <cellStyle name="Input 6 2 3 5 3 2" xfId="25544" xr:uid="{00000000-0005-0000-0000-00000B580000}"/>
    <cellStyle name="Input 6 2 3 5 4" xfId="25545" xr:uid="{00000000-0005-0000-0000-00000C580000}"/>
    <cellStyle name="Input 6 2 3 5 4 2" xfId="25546" xr:uid="{00000000-0005-0000-0000-00000D580000}"/>
    <cellStyle name="Input 6 2 3 5 5" xfId="25547" xr:uid="{00000000-0005-0000-0000-00000E580000}"/>
    <cellStyle name="Input 6 2 3 6" xfId="25548" xr:uid="{00000000-0005-0000-0000-00000F580000}"/>
    <cellStyle name="Input 6 2 3 6 2" xfId="25549" xr:uid="{00000000-0005-0000-0000-000010580000}"/>
    <cellStyle name="Input 6 2 3 6 2 2" xfId="25550" xr:uid="{00000000-0005-0000-0000-000011580000}"/>
    <cellStyle name="Input 6 2 3 6 3" xfId="25551" xr:uid="{00000000-0005-0000-0000-000012580000}"/>
    <cellStyle name="Input 6 2 3 7" xfId="25552" xr:uid="{00000000-0005-0000-0000-000013580000}"/>
    <cellStyle name="Input 6 2 3 7 2" xfId="25553" xr:uid="{00000000-0005-0000-0000-000014580000}"/>
    <cellStyle name="Input 6 2 3 8" xfId="25554" xr:uid="{00000000-0005-0000-0000-000015580000}"/>
    <cellStyle name="Input 6 2 3 8 2" xfId="25555" xr:uid="{00000000-0005-0000-0000-000016580000}"/>
    <cellStyle name="Input 6 2 3 9" xfId="25556" xr:uid="{00000000-0005-0000-0000-000017580000}"/>
    <cellStyle name="Input 6 2 4" xfId="25557" xr:uid="{00000000-0005-0000-0000-000018580000}"/>
    <cellStyle name="Input 6 2 4 2" xfId="25558" xr:uid="{00000000-0005-0000-0000-000019580000}"/>
    <cellStyle name="Input 6 2 5" xfId="25559" xr:uid="{00000000-0005-0000-0000-00001A580000}"/>
    <cellStyle name="Input 6 2 5 2" xfId="25560" xr:uid="{00000000-0005-0000-0000-00001B580000}"/>
    <cellStyle name="Input 6 2 6" xfId="25561" xr:uid="{00000000-0005-0000-0000-00001C580000}"/>
    <cellStyle name="Input 6 2 6 2" xfId="25562" xr:uid="{00000000-0005-0000-0000-00001D580000}"/>
    <cellStyle name="Input 6 2 7" xfId="25563" xr:uid="{00000000-0005-0000-0000-00001E580000}"/>
    <cellStyle name="Input 6 2 7 2" xfId="25564" xr:uid="{00000000-0005-0000-0000-00001F580000}"/>
    <cellStyle name="Input 6 2 8" xfId="25565" xr:uid="{00000000-0005-0000-0000-000020580000}"/>
    <cellStyle name="Input 6 3" xfId="25566" xr:uid="{00000000-0005-0000-0000-000021580000}"/>
    <cellStyle name="Input 6 3 2" xfId="25567" xr:uid="{00000000-0005-0000-0000-000022580000}"/>
    <cellStyle name="Input 6 3 2 2" xfId="25568" xr:uid="{00000000-0005-0000-0000-000023580000}"/>
    <cellStyle name="Input 6 3 2 2 2" xfId="25569" xr:uid="{00000000-0005-0000-0000-000024580000}"/>
    <cellStyle name="Input 6 3 2 2 2 2" xfId="25570" xr:uid="{00000000-0005-0000-0000-000025580000}"/>
    <cellStyle name="Input 6 3 2 2 2 2 2" xfId="25571" xr:uid="{00000000-0005-0000-0000-000026580000}"/>
    <cellStyle name="Input 6 3 2 2 2 2 2 2" xfId="25572" xr:uid="{00000000-0005-0000-0000-000027580000}"/>
    <cellStyle name="Input 6 3 2 2 2 2 2 2 2" xfId="25573" xr:uid="{00000000-0005-0000-0000-000028580000}"/>
    <cellStyle name="Input 6 3 2 2 2 2 2 3" xfId="25574" xr:uid="{00000000-0005-0000-0000-000029580000}"/>
    <cellStyle name="Input 6 3 2 2 2 2 3" xfId="25575" xr:uid="{00000000-0005-0000-0000-00002A580000}"/>
    <cellStyle name="Input 6 3 2 2 2 2 3 2" xfId="25576" xr:uid="{00000000-0005-0000-0000-00002B580000}"/>
    <cellStyle name="Input 6 3 2 2 2 2 4" xfId="25577" xr:uid="{00000000-0005-0000-0000-00002C580000}"/>
    <cellStyle name="Input 6 3 2 2 2 2 4 2" xfId="25578" xr:uid="{00000000-0005-0000-0000-00002D580000}"/>
    <cellStyle name="Input 6 3 2 2 2 2 5" xfId="25579" xr:uid="{00000000-0005-0000-0000-00002E580000}"/>
    <cellStyle name="Input 6 3 2 2 2 3" xfId="25580" xr:uid="{00000000-0005-0000-0000-00002F580000}"/>
    <cellStyle name="Input 6 3 2 2 2 3 2" xfId="25581" xr:uid="{00000000-0005-0000-0000-000030580000}"/>
    <cellStyle name="Input 6 3 2 2 2 3 2 2" xfId="25582" xr:uid="{00000000-0005-0000-0000-000031580000}"/>
    <cellStyle name="Input 6 3 2 2 2 3 3" xfId="25583" xr:uid="{00000000-0005-0000-0000-000032580000}"/>
    <cellStyle name="Input 6 3 2 2 2 4" xfId="25584" xr:uid="{00000000-0005-0000-0000-000033580000}"/>
    <cellStyle name="Input 6 3 2 2 2 4 2" xfId="25585" xr:uid="{00000000-0005-0000-0000-000034580000}"/>
    <cellStyle name="Input 6 3 2 2 2 5" xfId="25586" xr:uid="{00000000-0005-0000-0000-000035580000}"/>
    <cellStyle name="Input 6 3 2 2 2 5 2" xfId="25587" xr:uid="{00000000-0005-0000-0000-000036580000}"/>
    <cellStyle name="Input 6 3 2 2 2 6" xfId="25588" xr:uid="{00000000-0005-0000-0000-000037580000}"/>
    <cellStyle name="Input 6 3 2 2 3" xfId="25589" xr:uid="{00000000-0005-0000-0000-000038580000}"/>
    <cellStyle name="Input 6 3 2 2 3 2" xfId="25590" xr:uid="{00000000-0005-0000-0000-000039580000}"/>
    <cellStyle name="Input 6 3 2 2 3 2 2" xfId="25591" xr:uid="{00000000-0005-0000-0000-00003A580000}"/>
    <cellStyle name="Input 6 3 2 2 3 2 2 2" xfId="25592" xr:uid="{00000000-0005-0000-0000-00003B580000}"/>
    <cellStyle name="Input 6 3 2 2 3 2 2 2 2" xfId="25593" xr:uid="{00000000-0005-0000-0000-00003C580000}"/>
    <cellStyle name="Input 6 3 2 2 3 2 2 3" xfId="25594" xr:uid="{00000000-0005-0000-0000-00003D580000}"/>
    <cellStyle name="Input 6 3 2 2 3 2 3" xfId="25595" xr:uid="{00000000-0005-0000-0000-00003E580000}"/>
    <cellStyle name="Input 6 3 2 2 3 2 3 2" xfId="25596" xr:uid="{00000000-0005-0000-0000-00003F580000}"/>
    <cellStyle name="Input 6 3 2 2 3 2 4" xfId="25597" xr:uid="{00000000-0005-0000-0000-000040580000}"/>
    <cellStyle name="Input 6 3 2 2 3 2 4 2" xfId="25598" xr:uid="{00000000-0005-0000-0000-000041580000}"/>
    <cellStyle name="Input 6 3 2 2 3 2 5" xfId="25599" xr:uid="{00000000-0005-0000-0000-000042580000}"/>
    <cellStyle name="Input 6 3 2 2 3 3" xfId="25600" xr:uid="{00000000-0005-0000-0000-000043580000}"/>
    <cellStyle name="Input 6 3 2 2 3 3 2" xfId="25601" xr:uid="{00000000-0005-0000-0000-000044580000}"/>
    <cellStyle name="Input 6 3 2 2 3 3 2 2" xfId="25602" xr:uid="{00000000-0005-0000-0000-000045580000}"/>
    <cellStyle name="Input 6 3 2 2 3 3 3" xfId="25603" xr:uid="{00000000-0005-0000-0000-000046580000}"/>
    <cellStyle name="Input 6 3 2 2 3 4" xfId="25604" xr:uid="{00000000-0005-0000-0000-000047580000}"/>
    <cellStyle name="Input 6 3 2 2 3 4 2" xfId="25605" xr:uid="{00000000-0005-0000-0000-000048580000}"/>
    <cellStyle name="Input 6 3 2 2 3 5" xfId="25606" xr:uid="{00000000-0005-0000-0000-000049580000}"/>
    <cellStyle name="Input 6 3 2 2 3 5 2" xfId="25607" xr:uid="{00000000-0005-0000-0000-00004A580000}"/>
    <cellStyle name="Input 6 3 2 2 3 6" xfId="25608" xr:uid="{00000000-0005-0000-0000-00004B580000}"/>
    <cellStyle name="Input 6 3 2 2 4" xfId="25609" xr:uid="{00000000-0005-0000-0000-00004C580000}"/>
    <cellStyle name="Input 6 3 2 2 4 2" xfId="25610" xr:uid="{00000000-0005-0000-0000-00004D580000}"/>
    <cellStyle name="Input 6 3 2 2 4 2 2" xfId="25611" xr:uid="{00000000-0005-0000-0000-00004E580000}"/>
    <cellStyle name="Input 6 3 2 2 4 2 2 2" xfId="25612" xr:uid="{00000000-0005-0000-0000-00004F580000}"/>
    <cellStyle name="Input 6 3 2 2 4 2 3" xfId="25613" xr:uid="{00000000-0005-0000-0000-000050580000}"/>
    <cellStyle name="Input 6 3 2 2 4 3" xfId="25614" xr:uid="{00000000-0005-0000-0000-000051580000}"/>
    <cellStyle name="Input 6 3 2 2 4 3 2" xfId="25615" xr:uid="{00000000-0005-0000-0000-000052580000}"/>
    <cellStyle name="Input 6 3 2 2 4 4" xfId="25616" xr:uid="{00000000-0005-0000-0000-000053580000}"/>
    <cellStyle name="Input 6 3 2 2 4 4 2" xfId="25617" xr:uid="{00000000-0005-0000-0000-000054580000}"/>
    <cellStyle name="Input 6 3 2 2 4 5" xfId="25618" xr:uid="{00000000-0005-0000-0000-000055580000}"/>
    <cellStyle name="Input 6 3 2 2 5" xfId="25619" xr:uid="{00000000-0005-0000-0000-000056580000}"/>
    <cellStyle name="Input 6 3 2 2 5 2" xfId="25620" xr:uid="{00000000-0005-0000-0000-000057580000}"/>
    <cellStyle name="Input 6 3 2 2 5 2 2" xfId="25621" xr:uid="{00000000-0005-0000-0000-000058580000}"/>
    <cellStyle name="Input 6 3 2 2 5 2 2 2" xfId="25622" xr:uid="{00000000-0005-0000-0000-000059580000}"/>
    <cellStyle name="Input 6 3 2 2 5 2 3" xfId="25623" xr:uid="{00000000-0005-0000-0000-00005A580000}"/>
    <cellStyle name="Input 6 3 2 2 5 3" xfId="25624" xr:uid="{00000000-0005-0000-0000-00005B580000}"/>
    <cellStyle name="Input 6 3 2 2 5 3 2" xfId="25625" xr:uid="{00000000-0005-0000-0000-00005C580000}"/>
    <cellStyle name="Input 6 3 2 2 5 4" xfId="25626" xr:uid="{00000000-0005-0000-0000-00005D580000}"/>
    <cellStyle name="Input 6 3 2 2 5 4 2" xfId="25627" xr:uid="{00000000-0005-0000-0000-00005E580000}"/>
    <cellStyle name="Input 6 3 2 2 5 5" xfId="25628" xr:uid="{00000000-0005-0000-0000-00005F580000}"/>
    <cellStyle name="Input 6 3 2 2 6" xfId="25629" xr:uid="{00000000-0005-0000-0000-000060580000}"/>
    <cellStyle name="Input 6 3 2 2 6 2" xfId="25630" xr:uid="{00000000-0005-0000-0000-000061580000}"/>
    <cellStyle name="Input 6 3 2 2 6 2 2" xfId="25631" xr:uid="{00000000-0005-0000-0000-000062580000}"/>
    <cellStyle name="Input 6 3 2 2 6 3" xfId="25632" xr:uid="{00000000-0005-0000-0000-000063580000}"/>
    <cellStyle name="Input 6 3 2 2 7" xfId="25633" xr:uid="{00000000-0005-0000-0000-000064580000}"/>
    <cellStyle name="Input 6 3 2 2 7 2" xfId="25634" xr:uid="{00000000-0005-0000-0000-000065580000}"/>
    <cellStyle name="Input 6 3 2 2 8" xfId="25635" xr:uid="{00000000-0005-0000-0000-000066580000}"/>
    <cellStyle name="Input 6 3 2 2 8 2" xfId="25636" xr:uid="{00000000-0005-0000-0000-000067580000}"/>
    <cellStyle name="Input 6 3 2 2 9" xfId="25637" xr:uid="{00000000-0005-0000-0000-000068580000}"/>
    <cellStyle name="Input 6 3 2 3" xfId="25638" xr:uid="{00000000-0005-0000-0000-000069580000}"/>
    <cellStyle name="Input 6 3 2 3 2" xfId="25639" xr:uid="{00000000-0005-0000-0000-00006A580000}"/>
    <cellStyle name="Input 6 3 2 4" xfId="25640" xr:uid="{00000000-0005-0000-0000-00006B580000}"/>
    <cellStyle name="Input 6 3 2 4 2" xfId="25641" xr:uid="{00000000-0005-0000-0000-00006C580000}"/>
    <cellStyle name="Input 6 3 2 5" xfId="25642" xr:uid="{00000000-0005-0000-0000-00006D580000}"/>
    <cellStyle name="Input 6 3 2 5 2" xfId="25643" xr:uid="{00000000-0005-0000-0000-00006E580000}"/>
    <cellStyle name="Input 6 3 2 6" xfId="25644" xr:uid="{00000000-0005-0000-0000-00006F580000}"/>
    <cellStyle name="Input 6 3 2 6 2" xfId="25645" xr:uid="{00000000-0005-0000-0000-000070580000}"/>
    <cellStyle name="Input 6 3 2 7" xfId="25646" xr:uid="{00000000-0005-0000-0000-000071580000}"/>
    <cellStyle name="Input 6 3 3" xfId="25647" xr:uid="{00000000-0005-0000-0000-000072580000}"/>
    <cellStyle name="Input 6 3 3 2" xfId="25648" xr:uid="{00000000-0005-0000-0000-000073580000}"/>
    <cellStyle name="Input 6 3 3 2 2" xfId="25649" xr:uid="{00000000-0005-0000-0000-000074580000}"/>
    <cellStyle name="Input 6 3 3 2 2 2" xfId="25650" xr:uid="{00000000-0005-0000-0000-000075580000}"/>
    <cellStyle name="Input 6 3 3 2 2 2 2" xfId="25651" xr:uid="{00000000-0005-0000-0000-000076580000}"/>
    <cellStyle name="Input 6 3 3 2 2 2 2 2" xfId="25652" xr:uid="{00000000-0005-0000-0000-000077580000}"/>
    <cellStyle name="Input 6 3 3 2 2 2 3" xfId="25653" xr:uid="{00000000-0005-0000-0000-000078580000}"/>
    <cellStyle name="Input 6 3 3 2 2 3" xfId="25654" xr:uid="{00000000-0005-0000-0000-000079580000}"/>
    <cellStyle name="Input 6 3 3 2 2 3 2" xfId="25655" xr:uid="{00000000-0005-0000-0000-00007A580000}"/>
    <cellStyle name="Input 6 3 3 2 2 4" xfId="25656" xr:uid="{00000000-0005-0000-0000-00007B580000}"/>
    <cellStyle name="Input 6 3 3 2 2 4 2" xfId="25657" xr:uid="{00000000-0005-0000-0000-00007C580000}"/>
    <cellStyle name="Input 6 3 3 2 2 5" xfId="25658" xr:uid="{00000000-0005-0000-0000-00007D580000}"/>
    <cellStyle name="Input 6 3 3 2 3" xfId="25659" xr:uid="{00000000-0005-0000-0000-00007E580000}"/>
    <cellStyle name="Input 6 3 3 2 3 2" xfId="25660" xr:uid="{00000000-0005-0000-0000-00007F580000}"/>
    <cellStyle name="Input 6 3 3 2 3 2 2" xfId="25661" xr:uid="{00000000-0005-0000-0000-000080580000}"/>
    <cellStyle name="Input 6 3 3 2 3 3" xfId="25662" xr:uid="{00000000-0005-0000-0000-000081580000}"/>
    <cellStyle name="Input 6 3 3 2 4" xfId="25663" xr:uid="{00000000-0005-0000-0000-000082580000}"/>
    <cellStyle name="Input 6 3 3 2 4 2" xfId="25664" xr:uid="{00000000-0005-0000-0000-000083580000}"/>
    <cellStyle name="Input 6 3 3 2 5" xfId="25665" xr:uid="{00000000-0005-0000-0000-000084580000}"/>
    <cellStyle name="Input 6 3 3 2 5 2" xfId="25666" xr:uid="{00000000-0005-0000-0000-000085580000}"/>
    <cellStyle name="Input 6 3 3 2 6" xfId="25667" xr:uid="{00000000-0005-0000-0000-000086580000}"/>
    <cellStyle name="Input 6 3 3 3" xfId="25668" xr:uid="{00000000-0005-0000-0000-000087580000}"/>
    <cellStyle name="Input 6 3 3 3 2" xfId="25669" xr:uid="{00000000-0005-0000-0000-000088580000}"/>
    <cellStyle name="Input 6 3 3 3 2 2" xfId="25670" xr:uid="{00000000-0005-0000-0000-000089580000}"/>
    <cellStyle name="Input 6 3 3 3 2 2 2" xfId="25671" xr:uid="{00000000-0005-0000-0000-00008A580000}"/>
    <cellStyle name="Input 6 3 3 3 2 2 2 2" xfId="25672" xr:uid="{00000000-0005-0000-0000-00008B580000}"/>
    <cellStyle name="Input 6 3 3 3 2 2 3" xfId="25673" xr:uid="{00000000-0005-0000-0000-00008C580000}"/>
    <cellStyle name="Input 6 3 3 3 2 3" xfId="25674" xr:uid="{00000000-0005-0000-0000-00008D580000}"/>
    <cellStyle name="Input 6 3 3 3 2 3 2" xfId="25675" xr:uid="{00000000-0005-0000-0000-00008E580000}"/>
    <cellStyle name="Input 6 3 3 3 2 4" xfId="25676" xr:uid="{00000000-0005-0000-0000-00008F580000}"/>
    <cellStyle name="Input 6 3 3 3 2 4 2" xfId="25677" xr:uid="{00000000-0005-0000-0000-000090580000}"/>
    <cellStyle name="Input 6 3 3 3 2 5" xfId="25678" xr:uid="{00000000-0005-0000-0000-000091580000}"/>
    <cellStyle name="Input 6 3 3 3 3" xfId="25679" xr:uid="{00000000-0005-0000-0000-000092580000}"/>
    <cellStyle name="Input 6 3 3 3 3 2" xfId="25680" xr:uid="{00000000-0005-0000-0000-000093580000}"/>
    <cellStyle name="Input 6 3 3 3 3 2 2" xfId="25681" xr:uid="{00000000-0005-0000-0000-000094580000}"/>
    <cellStyle name="Input 6 3 3 3 3 3" xfId="25682" xr:uid="{00000000-0005-0000-0000-000095580000}"/>
    <cellStyle name="Input 6 3 3 3 4" xfId="25683" xr:uid="{00000000-0005-0000-0000-000096580000}"/>
    <cellStyle name="Input 6 3 3 3 4 2" xfId="25684" xr:uid="{00000000-0005-0000-0000-000097580000}"/>
    <cellStyle name="Input 6 3 3 3 5" xfId="25685" xr:uid="{00000000-0005-0000-0000-000098580000}"/>
    <cellStyle name="Input 6 3 3 3 5 2" xfId="25686" xr:uid="{00000000-0005-0000-0000-000099580000}"/>
    <cellStyle name="Input 6 3 3 3 6" xfId="25687" xr:uid="{00000000-0005-0000-0000-00009A580000}"/>
    <cellStyle name="Input 6 3 3 4" xfId="25688" xr:uid="{00000000-0005-0000-0000-00009B580000}"/>
    <cellStyle name="Input 6 3 3 4 2" xfId="25689" xr:uid="{00000000-0005-0000-0000-00009C580000}"/>
    <cellStyle name="Input 6 3 3 4 2 2" xfId="25690" xr:uid="{00000000-0005-0000-0000-00009D580000}"/>
    <cellStyle name="Input 6 3 3 4 2 2 2" xfId="25691" xr:uid="{00000000-0005-0000-0000-00009E580000}"/>
    <cellStyle name="Input 6 3 3 4 2 3" xfId="25692" xr:uid="{00000000-0005-0000-0000-00009F580000}"/>
    <cellStyle name="Input 6 3 3 4 3" xfId="25693" xr:uid="{00000000-0005-0000-0000-0000A0580000}"/>
    <cellStyle name="Input 6 3 3 4 3 2" xfId="25694" xr:uid="{00000000-0005-0000-0000-0000A1580000}"/>
    <cellStyle name="Input 6 3 3 4 4" xfId="25695" xr:uid="{00000000-0005-0000-0000-0000A2580000}"/>
    <cellStyle name="Input 6 3 3 4 4 2" xfId="25696" xr:uid="{00000000-0005-0000-0000-0000A3580000}"/>
    <cellStyle name="Input 6 3 3 4 5" xfId="25697" xr:uid="{00000000-0005-0000-0000-0000A4580000}"/>
    <cellStyle name="Input 6 3 3 5" xfId="25698" xr:uid="{00000000-0005-0000-0000-0000A5580000}"/>
    <cellStyle name="Input 6 3 3 5 2" xfId="25699" xr:uid="{00000000-0005-0000-0000-0000A6580000}"/>
    <cellStyle name="Input 6 3 3 5 2 2" xfId="25700" xr:uid="{00000000-0005-0000-0000-0000A7580000}"/>
    <cellStyle name="Input 6 3 3 5 2 2 2" xfId="25701" xr:uid="{00000000-0005-0000-0000-0000A8580000}"/>
    <cellStyle name="Input 6 3 3 5 2 3" xfId="25702" xr:uid="{00000000-0005-0000-0000-0000A9580000}"/>
    <cellStyle name="Input 6 3 3 5 3" xfId="25703" xr:uid="{00000000-0005-0000-0000-0000AA580000}"/>
    <cellStyle name="Input 6 3 3 5 3 2" xfId="25704" xr:uid="{00000000-0005-0000-0000-0000AB580000}"/>
    <cellStyle name="Input 6 3 3 5 4" xfId="25705" xr:uid="{00000000-0005-0000-0000-0000AC580000}"/>
    <cellStyle name="Input 6 3 3 5 4 2" xfId="25706" xr:uid="{00000000-0005-0000-0000-0000AD580000}"/>
    <cellStyle name="Input 6 3 3 5 5" xfId="25707" xr:uid="{00000000-0005-0000-0000-0000AE580000}"/>
    <cellStyle name="Input 6 3 3 6" xfId="25708" xr:uid="{00000000-0005-0000-0000-0000AF580000}"/>
    <cellStyle name="Input 6 3 3 6 2" xfId="25709" xr:uid="{00000000-0005-0000-0000-0000B0580000}"/>
    <cellStyle name="Input 6 3 3 6 2 2" xfId="25710" xr:uid="{00000000-0005-0000-0000-0000B1580000}"/>
    <cellStyle name="Input 6 3 3 6 3" xfId="25711" xr:uid="{00000000-0005-0000-0000-0000B2580000}"/>
    <cellStyle name="Input 6 3 3 7" xfId="25712" xr:uid="{00000000-0005-0000-0000-0000B3580000}"/>
    <cellStyle name="Input 6 3 3 7 2" xfId="25713" xr:uid="{00000000-0005-0000-0000-0000B4580000}"/>
    <cellStyle name="Input 6 3 3 8" xfId="25714" xr:uid="{00000000-0005-0000-0000-0000B5580000}"/>
    <cellStyle name="Input 6 3 3 8 2" xfId="25715" xr:uid="{00000000-0005-0000-0000-0000B6580000}"/>
    <cellStyle name="Input 6 3 3 9" xfId="25716" xr:uid="{00000000-0005-0000-0000-0000B7580000}"/>
    <cellStyle name="Input 6 3 4" xfId="25717" xr:uid="{00000000-0005-0000-0000-0000B8580000}"/>
    <cellStyle name="Input 6 3 4 2" xfId="25718" xr:uid="{00000000-0005-0000-0000-0000B9580000}"/>
    <cellStyle name="Input 6 3 5" xfId="25719" xr:uid="{00000000-0005-0000-0000-0000BA580000}"/>
    <cellStyle name="Input 6 3 5 2" xfId="25720" xr:uid="{00000000-0005-0000-0000-0000BB580000}"/>
    <cellStyle name="Input 6 3 6" xfId="25721" xr:uid="{00000000-0005-0000-0000-0000BC580000}"/>
    <cellStyle name="Input 6 4" xfId="25722" xr:uid="{00000000-0005-0000-0000-0000BD580000}"/>
    <cellStyle name="Input 6 4 2" xfId="25723" xr:uid="{00000000-0005-0000-0000-0000BE580000}"/>
    <cellStyle name="Input 6 4 2 2" xfId="25724" xr:uid="{00000000-0005-0000-0000-0000BF580000}"/>
    <cellStyle name="Input 6 4 2 2 2" xfId="25725" xr:uid="{00000000-0005-0000-0000-0000C0580000}"/>
    <cellStyle name="Input 6 4 2 2 2 2" xfId="25726" xr:uid="{00000000-0005-0000-0000-0000C1580000}"/>
    <cellStyle name="Input 6 4 2 2 2 2 2" xfId="25727" xr:uid="{00000000-0005-0000-0000-0000C2580000}"/>
    <cellStyle name="Input 6 4 2 2 2 2 2 2" xfId="25728" xr:uid="{00000000-0005-0000-0000-0000C3580000}"/>
    <cellStyle name="Input 6 4 2 2 2 2 2 2 2" xfId="25729" xr:uid="{00000000-0005-0000-0000-0000C4580000}"/>
    <cellStyle name="Input 6 4 2 2 2 2 2 3" xfId="25730" xr:uid="{00000000-0005-0000-0000-0000C5580000}"/>
    <cellStyle name="Input 6 4 2 2 2 2 3" xfId="25731" xr:uid="{00000000-0005-0000-0000-0000C6580000}"/>
    <cellStyle name="Input 6 4 2 2 2 2 3 2" xfId="25732" xr:uid="{00000000-0005-0000-0000-0000C7580000}"/>
    <cellStyle name="Input 6 4 2 2 2 2 4" xfId="25733" xr:uid="{00000000-0005-0000-0000-0000C8580000}"/>
    <cellStyle name="Input 6 4 2 2 2 2 4 2" xfId="25734" xr:uid="{00000000-0005-0000-0000-0000C9580000}"/>
    <cellStyle name="Input 6 4 2 2 2 2 5" xfId="25735" xr:uid="{00000000-0005-0000-0000-0000CA580000}"/>
    <cellStyle name="Input 6 4 2 2 2 3" xfId="25736" xr:uid="{00000000-0005-0000-0000-0000CB580000}"/>
    <cellStyle name="Input 6 4 2 2 2 3 2" xfId="25737" xr:uid="{00000000-0005-0000-0000-0000CC580000}"/>
    <cellStyle name="Input 6 4 2 2 2 3 2 2" xfId="25738" xr:uid="{00000000-0005-0000-0000-0000CD580000}"/>
    <cellStyle name="Input 6 4 2 2 2 3 3" xfId="25739" xr:uid="{00000000-0005-0000-0000-0000CE580000}"/>
    <cellStyle name="Input 6 4 2 2 2 4" xfId="25740" xr:uid="{00000000-0005-0000-0000-0000CF580000}"/>
    <cellStyle name="Input 6 4 2 2 2 4 2" xfId="25741" xr:uid="{00000000-0005-0000-0000-0000D0580000}"/>
    <cellStyle name="Input 6 4 2 2 2 5" xfId="25742" xr:uid="{00000000-0005-0000-0000-0000D1580000}"/>
    <cellStyle name="Input 6 4 2 2 2 5 2" xfId="25743" xr:uid="{00000000-0005-0000-0000-0000D2580000}"/>
    <cellStyle name="Input 6 4 2 2 2 6" xfId="25744" xr:uid="{00000000-0005-0000-0000-0000D3580000}"/>
    <cellStyle name="Input 6 4 2 2 3" xfId="25745" xr:uid="{00000000-0005-0000-0000-0000D4580000}"/>
    <cellStyle name="Input 6 4 2 2 3 2" xfId="25746" xr:uid="{00000000-0005-0000-0000-0000D5580000}"/>
    <cellStyle name="Input 6 4 2 2 3 2 2" xfId="25747" xr:uid="{00000000-0005-0000-0000-0000D6580000}"/>
    <cellStyle name="Input 6 4 2 2 3 2 2 2" xfId="25748" xr:uid="{00000000-0005-0000-0000-0000D7580000}"/>
    <cellStyle name="Input 6 4 2 2 3 2 2 2 2" xfId="25749" xr:uid="{00000000-0005-0000-0000-0000D8580000}"/>
    <cellStyle name="Input 6 4 2 2 3 2 2 3" xfId="25750" xr:uid="{00000000-0005-0000-0000-0000D9580000}"/>
    <cellStyle name="Input 6 4 2 2 3 2 3" xfId="25751" xr:uid="{00000000-0005-0000-0000-0000DA580000}"/>
    <cellStyle name="Input 6 4 2 2 3 2 3 2" xfId="25752" xr:uid="{00000000-0005-0000-0000-0000DB580000}"/>
    <cellStyle name="Input 6 4 2 2 3 2 4" xfId="25753" xr:uid="{00000000-0005-0000-0000-0000DC580000}"/>
    <cellStyle name="Input 6 4 2 2 3 2 4 2" xfId="25754" xr:uid="{00000000-0005-0000-0000-0000DD580000}"/>
    <cellStyle name="Input 6 4 2 2 3 2 5" xfId="25755" xr:uid="{00000000-0005-0000-0000-0000DE580000}"/>
    <cellStyle name="Input 6 4 2 2 3 3" xfId="25756" xr:uid="{00000000-0005-0000-0000-0000DF580000}"/>
    <cellStyle name="Input 6 4 2 2 3 3 2" xfId="25757" xr:uid="{00000000-0005-0000-0000-0000E0580000}"/>
    <cellStyle name="Input 6 4 2 2 3 3 2 2" xfId="25758" xr:uid="{00000000-0005-0000-0000-0000E1580000}"/>
    <cellStyle name="Input 6 4 2 2 3 3 3" xfId="25759" xr:uid="{00000000-0005-0000-0000-0000E2580000}"/>
    <cellStyle name="Input 6 4 2 2 3 4" xfId="25760" xr:uid="{00000000-0005-0000-0000-0000E3580000}"/>
    <cellStyle name="Input 6 4 2 2 3 4 2" xfId="25761" xr:uid="{00000000-0005-0000-0000-0000E4580000}"/>
    <cellStyle name="Input 6 4 2 2 3 5" xfId="25762" xr:uid="{00000000-0005-0000-0000-0000E5580000}"/>
    <cellStyle name="Input 6 4 2 2 3 5 2" xfId="25763" xr:uid="{00000000-0005-0000-0000-0000E6580000}"/>
    <cellStyle name="Input 6 4 2 2 3 6" xfId="25764" xr:uid="{00000000-0005-0000-0000-0000E7580000}"/>
    <cellStyle name="Input 6 4 2 2 4" xfId="25765" xr:uid="{00000000-0005-0000-0000-0000E8580000}"/>
    <cellStyle name="Input 6 4 2 2 4 2" xfId="25766" xr:uid="{00000000-0005-0000-0000-0000E9580000}"/>
    <cellStyle name="Input 6 4 2 2 4 2 2" xfId="25767" xr:uid="{00000000-0005-0000-0000-0000EA580000}"/>
    <cellStyle name="Input 6 4 2 2 4 2 2 2" xfId="25768" xr:uid="{00000000-0005-0000-0000-0000EB580000}"/>
    <cellStyle name="Input 6 4 2 2 4 2 3" xfId="25769" xr:uid="{00000000-0005-0000-0000-0000EC580000}"/>
    <cellStyle name="Input 6 4 2 2 4 3" xfId="25770" xr:uid="{00000000-0005-0000-0000-0000ED580000}"/>
    <cellStyle name="Input 6 4 2 2 4 3 2" xfId="25771" xr:uid="{00000000-0005-0000-0000-0000EE580000}"/>
    <cellStyle name="Input 6 4 2 2 4 4" xfId="25772" xr:uid="{00000000-0005-0000-0000-0000EF580000}"/>
    <cellStyle name="Input 6 4 2 2 4 4 2" xfId="25773" xr:uid="{00000000-0005-0000-0000-0000F0580000}"/>
    <cellStyle name="Input 6 4 2 2 4 5" xfId="25774" xr:uid="{00000000-0005-0000-0000-0000F1580000}"/>
    <cellStyle name="Input 6 4 2 2 5" xfId="25775" xr:uid="{00000000-0005-0000-0000-0000F2580000}"/>
    <cellStyle name="Input 6 4 2 2 5 2" xfId="25776" xr:uid="{00000000-0005-0000-0000-0000F3580000}"/>
    <cellStyle name="Input 6 4 2 2 5 2 2" xfId="25777" xr:uid="{00000000-0005-0000-0000-0000F4580000}"/>
    <cellStyle name="Input 6 4 2 2 5 2 2 2" xfId="25778" xr:uid="{00000000-0005-0000-0000-0000F5580000}"/>
    <cellStyle name="Input 6 4 2 2 5 2 3" xfId="25779" xr:uid="{00000000-0005-0000-0000-0000F6580000}"/>
    <cellStyle name="Input 6 4 2 2 5 3" xfId="25780" xr:uid="{00000000-0005-0000-0000-0000F7580000}"/>
    <cellStyle name="Input 6 4 2 2 5 3 2" xfId="25781" xr:uid="{00000000-0005-0000-0000-0000F8580000}"/>
    <cellStyle name="Input 6 4 2 2 5 4" xfId="25782" xr:uid="{00000000-0005-0000-0000-0000F9580000}"/>
    <cellStyle name="Input 6 4 2 2 5 4 2" xfId="25783" xr:uid="{00000000-0005-0000-0000-0000FA580000}"/>
    <cellStyle name="Input 6 4 2 2 5 5" xfId="25784" xr:uid="{00000000-0005-0000-0000-0000FB580000}"/>
    <cellStyle name="Input 6 4 2 2 6" xfId="25785" xr:uid="{00000000-0005-0000-0000-0000FC580000}"/>
    <cellStyle name="Input 6 4 2 2 6 2" xfId="25786" xr:uid="{00000000-0005-0000-0000-0000FD580000}"/>
    <cellStyle name="Input 6 4 2 2 6 2 2" xfId="25787" xr:uid="{00000000-0005-0000-0000-0000FE580000}"/>
    <cellStyle name="Input 6 4 2 2 6 3" xfId="25788" xr:uid="{00000000-0005-0000-0000-0000FF580000}"/>
    <cellStyle name="Input 6 4 2 2 7" xfId="25789" xr:uid="{00000000-0005-0000-0000-000000590000}"/>
    <cellStyle name="Input 6 4 2 2 7 2" xfId="25790" xr:uid="{00000000-0005-0000-0000-000001590000}"/>
    <cellStyle name="Input 6 4 2 2 8" xfId="25791" xr:uid="{00000000-0005-0000-0000-000002590000}"/>
    <cellStyle name="Input 6 4 2 2 8 2" xfId="25792" xr:uid="{00000000-0005-0000-0000-000003590000}"/>
    <cellStyle name="Input 6 4 2 2 9" xfId="25793" xr:uid="{00000000-0005-0000-0000-000004590000}"/>
    <cellStyle name="Input 6 4 2 3" xfId="25794" xr:uid="{00000000-0005-0000-0000-000005590000}"/>
    <cellStyle name="Input 6 4 2 3 2" xfId="25795" xr:uid="{00000000-0005-0000-0000-000006590000}"/>
    <cellStyle name="Input 6 4 2 4" xfId="25796" xr:uid="{00000000-0005-0000-0000-000007590000}"/>
    <cellStyle name="Input 6 4 2 4 2" xfId="25797" xr:uid="{00000000-0005-0000-0000-000008590000}"/>
    <cellStyle name="Input 6 4 2 5" xfId="25798" xr:uid="{00000000-0005-0000-0000-000009590000}"/>
    <cellStyle name="Input 6 4 2 5 2" xfId="25799" xr:uid="{00000000-0005-0000-0000-00000A590000}"/>
    <cellStyle name="Input 6 4 2 6" xfId="25800" xr:uid="{00000000-0005-0000-0000-00000B590000}"/>
    <cellStyle name="Input 6 4 2 6 2" xfId="25801" xr:uid="{00000000-0005-0000-0000-00000C590000}"/>
    <cellStyle name="Input 6 4 2 7" xfId="25802" xr:uid="{00000000-0005-0000-0000-00000D590000}"/>
    <cellStyle name="Input 6 4 3" xfId="25803" xr:uid="{00000000-0005-0000-0000-00000E590000}"/>
    <cellStyle name="Input 6 4 3 2" xfId="25804" xr:uid="{00000000-0005-0000-0000-00000F590000}"/>
    <cellStyle name="Input 6 4 3 2 2" xfId="25805" xr:uid="{00000000-0005-0000-0000-000010590000}"/>
    <cellStyle name="Input 6 4 3 2 2 2" xfId="25806" xr:uid="{00000000-0005-0000-0000-000011590000}"/>
    <cellStyle name="Input 6 4 3 2 2 2 2" xfId="25807" xr:uid="{00000000-0005-0000-0000-000012590000}"/>
    <cellStyle name="Input 6 4 3 2 2 2 2 2" xfId="25808" xr:uid="{00000000-0005-0000-0000-000013590000}"/>
    <cellStyle name="Input 6 4 3 2 2 2 3" xfId="25809" xr:uid="{00000000-0005-0000-0000-000014590000}"/>
    <cellStyle name="Input 6 4 3 2 2 3" xfId="25810" xr:uid="{00000000-0005-0000-0000-000015590000}"/>
    <cellStyle name="Input 6 4 3 2 2 3 2" xfId="25811" xr:uid="{00000000-0005-0000-0000-000016590000}"/>
    <cellStyle name="Input 6 4 3 2 2 4" xfId="25812" xr:uid="{00000000-0005-0000-0000-000017590000}"/>
    <cellStyle name="Input 6 4 3 2 2 4 2" xfId="25813" xr:uid="{00000000-0005-0000-0000-000018590000}"/>
    <cellStyle name="Input 6 4 3 2 2 5" xfId="25814" xr:uid="{00000000-0005-0000-0000-000019590000}"/>
    <cellStyle name="Input 6 4 3 2 3" xfId="25815" xr:uid="{00000000-0005-0000-0000-00001A590000}"/>
    <cellStyle name="Input 6 4 3 2 3 2" xfId="25816" xr:uid="{00000000-0005-0000-0000-00001B590000}"/>
    <cellStyle name="Input 6 4 3 2 3 2 2" xfId="25817" xr:uid="{00000000-0005-0000-0000-00001C590000}"/>
    <cellStyle name="Input 6 4 3 2 3 3" xfId="25818" xr:uid="{00000000-0005-0000-0000-00001D590000}"/>
    <cellStyle name="Input 6 4 3 2 4" xfId="25819" xr:uid="{00000000-0005-0000-0000-00001E590000}"/>
    <cellStyle name="Input 6 4 3 2 4 2" xfId="25820" xr:uid="{00000000-0005-0000-0000-00001F590000}"/>
    <cellStyle name="Input 6 4 3 2 5" xfId="25821" xr:uid="{00000000-0005-0000-0000-000020590000}"/>
    <cellStyle name="Input 6 4 3 2 5 2" xfId="25822" xr:uid="{00000000-0005-0000-0000-000021590000}"/>
    <cellStyle name="Input 6 4 3 2 6" xfId="25823" xr:uid="{00000000-0005-0000-0000-000022590000}"/>
    <cellStyle name="Input 6 4 3 3" xfId="25824" xr:uid="{00000000-0005-0000-0000-000023590000}"/>
    <cellStyle name="Input 6 4 3 3 2" xfId="25825" xr:uid="{00000000-0005-0000-0000-000024590000}"/>
    <cellStyle name="Input 6 4 3 3 2 2" xfId="25826" xr:uid="{00000000-0005-0000-0000-000025590000}"/>
    <cellStyle name="Input 6 4 3 3 2 2 2" xfId="25827" xr:uid="{00000000-0005-0000-0000-000026590000}"/>
    <cellStyle name="Input 6 4 3 3 2 2 2 2" xfId="25828" xr:uid="{00000000-0005-0000-0000-000027590000}"/>
    <cellStyle name="Input 6 4 3 3 2 2 3" xfId="25829" xr:uid="{00000000-0005-0000-0000-000028590000}"/>
    <cellStyle name="Input 6 4 3 3 2 3" xfId="25830" xr:uid="{00000000-0005-0000-0000-000029590000}"/>
    <cellStyle name="Input 6 4 3 3 2 3 2" xfId="25831" xr:uid="{00000000-0005-0000-0000-00002A590000}"/>
    <cellStyle name="Input 6 4 3 3 2 4" xfId="25832" xr:uid="{00000000-0005-0000-0000-00002B590000}"/>
    <cellStyle name="Input 6 4 3 3 2 4 2" xfId="25833" xr:uid="{00000000-0005-0000-0000-00002C590000}"/>
    <cellStyle name="Input 6 4 3 3 2 5" xfId="25834" xr:uid="{00000000-0005-0000-0000-00002D590000}"/>
    <cellStyle name="Input 6 4 3 3 3" xfId="25835" xr:uid="{00000000-0005-0000-0000-00002E590000}"/>
    <cellStyle name="Input 6 4 3 3 3 2" xfId="25836" xr:uid="{00000000-0005-0000-0000-00002F590000}"/>
    <cellStyle name="Input 6 4 3 3 3 2 2" xfId="25837" xr:uid="{00000000-0005-0000-0000-000030590000}"/>
    <cellStyle name="Input 6 4 3 3 3 3" xfId="25838" xr:uid="{00000000-0005-0000-0000-000031590000}"/>
    <cellStyle name="Input 6 4 3 3 4" xfId="25839" xr:uid="{00000000-0005-0000-0000-000032590000}"/>
    <cellStyle name="Input 6 4 3 3 4 2" xfId="25840" xr:uid="{00000000-0005-0000-0000-000033590000}"/>
    <cellStyle name="Input 6 4 3 3 5" xfId="25841" xr:uid="{00000000-0005-0000-0000-000034590000}"/>
    <cellStyle name="Input 6 4 3 3 5 2" xfId="25842" xr:uid="{00000000-0005-0000-0000-000035590000}"/>
    <cellStyle name="Input 6 4 3 3 6" xfId="25843" xr:uid="{00000000-0005-0000-0000-000036590000}"/>
    <cellStyle name="Input 6 4 3 4" xfId="25844" xr:uid="{00000000-0005-0000-0000-000037590000}"/>
    <cellStyle name="Input 6 4 3 4 2" xfId="25845" xr:uid="{00000000-0005-0000-0000-000038590000}"/>
    <cellStyle name="Input 6 4 3 4 2 2" xfId="25846" xr:uid="{00000000-0005-0000-0000-000039590000}"/>
    <cellStyle name="Input 6 4 3 4 2 2 2" xfId="25847" xr:uid="{00000000-0005-0000-0000-00003A590000}"/>
    <cellStyle name="Input 6 4 3 4 2 3" xfId="25848" xr:uid="{00000000-0005-0000-0000-00003B590000}"/>
    <cellStyle name="Input 6 4 3 4 3" xfId="25849" xr:uid="{00000000-0005-0000-0000-00003C590000}"/>
    <cellStyle name="Input 6 4 3 4 3 2" xfId="25850" xr:uid="{00000000-0005-0000-0000-00003D590000}"/>
    <cellStyle name="Input 6 4 3 4 4" xfId="25851" xr:uid="{00000000-0005-0000-0000-00003E590000}"/>
    <cellStyle name="Input 6 4 3 4 4 2" xfId="25852" xr:uid="{00000000-0005-0000-0000-00003F590000}"/>
    <cellStyle name="Input 6 4 3 4 5" xfId="25853" xr:uid="{00000000-0005-0000-0000-000040590000}"/>
    <cellStyle name="Input 6 4 3 5" xfId="25854" xr:uid="{00000000-0005-0000-0000-000041590000}"/>
    <cellStyle name="Input 6 4 3 5 2" xfId="25855" xr:uid="{00000000-0005-0000-0000-000042590000}"/>
    <cellStyle name="Input 6 4 3 5 2 2" xfId="25856" xr:uid="{00000000-0005-0000-0000-000043590000}"/>
    <cellStyle name="Input 6 4 3 5 2 2 2" xfId="25857" xr:uid="{00000000-0005-0000-0000-000044590000}"/>
    <cellStyle name="Input 6 4 3 5 2 3" xfId="25858" xr:uid="{00000000-0005-0000-0000-000045590000}"/>
    <cellStyle name="Input 6 4 3 5 3" xfId="25859" xr:uid="{00000000-0005-0000-0000-000046590000}"/>
    <cellStyle name="Input 6 4 3 5 3 2" xfId="25860" xr:uid="{00000000-0005-0000-0000-000047590000}"/>
    <cellStyle name="Input 6 4 3 5 4" xfId="25861" xr:uid="{00000000-0005-0000-0000-000048590000}"/>
    <cellStyle name="Input 6 4 3 5 4 2" xfId="25862" xr:uid="{00000000-0005-0000-0000-000049590000}"/>
    <cellStyle name="Input 6 4 3 5 5" xfId="25863" xr:uid="{00000000-0005-0000-0000-00004A590000}"/>
    <cellStyle name="Input 6 4 3 6" xfId="25864" xr:uid="{00000000-0005-0000-0000-00004B590000}"/>
    <cellStyle name="Input 6 4 3 6 2" xfId="25865" xr:uid="{00000000-0005-0000-0000-00004C590000}"/>
    <cellStyle name="Input 6 4 3 6 2 2" xfId="25866" xr:uid="{00000000-0005-0000-0000-00004D590000}"/>
    <cellStyle name="Input 6 4 3 6 3" xfId="25867" xr:uid="{00000000-0005-0000-0000-00004E590000}"/>
    <cellStyle name="Input 6 4 3 7" xfId="25868" xr:uid="{00000000-0005-0000-0000-00004F590000}"/>
    <cellStyle name="Input 6 4 3 7 2" xfId="25869" xr:uid="{00000000-0005-0000-0000-000050590000}"/>
    <cellStyle name="Input 6 4 3 8" xfId="25870" xr:uid="{00000000-0005-0000-0000-000051590000}"/>
    <cellStyle name="Input 6 4 3 8 2" xfId="25871" xr:uid="{00000000-0005-0000-0000-000052590000}"/>
    <cellStyle name="Input 6 4 3 9" xfId="25872" xr:uid="{00000000-0005-0000-0000-000053590000}"/>
    <cellStyle name="Input 6 4 4" xfId="25873" xr:uid="{00000000-0005-0000-0000-000054590000}"/>
    <cellStyle name="Input 6 4 4 2" xfId="25874" xr:uid="{00000000-0005-0000-0000-000055590000}"/>
    <cellStyle name="Input 6 4 5" xfId="25875" xr:uid="{00000000-0005-0000-0000-000056590000}"/>
    <cellStyle name="Input 6 4 5 2" xfId="25876" xr:uid="{00000000-0005-0000-0000-000057590000}"/>
    <cellStyle name="Input 6 4 6" xfId="25877" xr:uid="{00000000-0005-0000-0000-000058590000}"/>
    <cellStyle name="Input 6 4 6 2" xfId="25878" xr:uid="{00000000-0005-0000-0000-000059590000}"/>
    <cellStyle name="Input 6 4 7" xfId="25879" xr:uid="{00000000-0005-0000-0000-00005A590000}"/>
    <cellStyle name="Input 6 4 7 2" xfId="25880" xr:uid="{00000000-0005-0000-0000-00005B590000}"/>
    <cellStyle name="Input 6 4 8" xfId="25881" xr:uid="{00000000-0005-0000-0000-00005C590000}"/>
    <cellStyle name="Input 6 5" xfId="25882" xr:uid="{00000000-0005-0000-0000-00005D590000}"/>
    <cellStyle name="Input 6 5 2" xfId="25883" xr:uid="{00000000-0005-0000-0000-00005E590000}"/>
    <cellStyle name="Input 6 5 2 2" xfId="25884" xr:uid="{00000000-0005-0000-0000-00005F590000}"/>
    <cellStyle name="Input 6 5 2 2 2" xfId="25885" xr:uid="{00000000-0005-0000-0000-000060590000}"/>
    <cellStyle name="Input 6 5 2 2 2 2" xfId="25886" xr:uid="{00000000-0005-0000-0000-000061590000}"/>
    <cellStyle name="Input 6 5 2 2 2 2 2" xfId="25887" xr:uid="{00000000-0005-0000-0000-000062590000}"/>
    <cellStyle name="Input 6 5 2 2 2 2 2 2" xfId="25888" xr:uid="{00000000-0005-0000-0000-000063590000}"/>
    <cellStyle name="Input 6 5 2 2 2 2 2 2 2" xfId="25889" xr:uid="{00000000-0005-0000-0000-000064590000}"/>
    <cellStyle name="Input 6 5 2 2 2 2 2 3" xfId="25890" xr:uid="{00000000-0005-0000-0000-000065590000}"/>
    <cellStyle name="Input 6 5 2 2 2 2 3" xfId="25891" xr:uid="{00000000-0005-0000-0000-000066590000}"/>
    <cellStyle name="Input 6 5 2 2 2 2 3 2" xfId="25892" xr:uid="{00000000-0005-0000-0000-000067590000}"/>
    <cellStyle name="Input 6 5 2 2 2 2 4" xfId="25893" xr:uid="{00000000-0005-0000-0000-000068590000}"/>
    <cellStyle name="Input 6 5 2 2 2 2 4 2" xfId="25894" xr:uid="{00000000-0005-0000-0000-000069590000}"/>
    <cellStyle name="Input 6 5 2 2 2 2 5" xfId="25895" xr:uid="{00000000-0005-0000-0000-00006A590000}"/>
    <cellStyle name="Input 6 5 2 2 2 3" xfId="25896" xr:uid="{00000000-0005-0000-0000-00006B590000}"/>
    <cellStyle name="Input 6 5 2 2 2 3 2" xfId="25897" xr:uid="{00000000-0005-0000-0000-00006C590000}"/>
    <cellStyle name="Input 6 5 2 2 2 3 2 2" xfId="25898" xr:uid="{00000000-0005-0000-0000-00006D590000}"/>
    <cellStyle name="Input 6 5 2 2 2 3 3" xfId="25899" xr:uid="{00000000-0005-0000-0000-00006E590000}"/>
    <cellStyle name="Input 6 5 2 2 2 4" xfId="25900" xr:uid="{00000000-0005-0000-0000-00006F590000}"/>
    <cellStyle name="Input 6 5 2 2 2 4 2" xfId="25901" xr:uid="{00000000-0005-0000-0000-000070590000}"/>
    <cellStyle name="Input 6 5 2 2 2 5" xfId="25902" xr:uid="{00000000-0005-0000-0000-000071590000}"/>
    <cellStyle name="Input 6 5 2 2 2 5 2" xfId="25903" xr:uid="{00000000-0005-0000-0000-000072590000}"/>
    <cellStyle name="Input 6 5 2 2 2 6" xfId="25904" xr:uid="{00000000-0005-0000-0000-000073590000}"/>
    <cellStyle name="Input 6 5 2 2 3" xfId="25905" xr:uid="{00000000-0005-0000-0000-000074590000}"/>
    <cellStyle name="Input 6 5 2 2 3 2" xfId="25906" xr:uid="{00000000-0005-0000-0000-000075590000}"/>
    <cellStyle name="Input 6 5 2 2 3 2 2" xfId="25907" xr:uid="{00000000-0005-0000-0000-000076590000}"/>
    <cellStyle name="Input 6 5 2 2 3 2 2 2" xfId="25908" xr:uid="{00000000-0005-0000-0000-000077590000}"/>
    <cellStyle name="Input 6 5 2 2 3 2 2 2 2" xfId="25909" xr:uid="{00000000-0005-0000-0000-000078590000}"/>
    <cellStyle name="Input 6 5 2 2 3 2 2 3" xfId="25910" xr:uid="{00000000-0005-0000-0000-000079590000}"/>
    <cellStyle name="Input 6 5 2 2 3 2 3" xfId="25911" xr:uid="{00000000-0005-0000-0000-00007A590000}"/>
    <cellStyle name="Input 6 5 2 2 3 2 3 2" xfId="25912" xr:uid="{00000000-0005-0000-0000-00007B590000}"/>
    <cellStyle name="Input 6 5 2 2 3 2 4" xfId="25913" xr:uid="{00000000-0005-0000-0000-00007C590000}"/>
    <cellStyle name="Input 6 5 2 2 3 2 4 2" xfId="25914" xr:uid="{00000000-0005-0000-0000-00007D590000}"/>
    <cellStyle name="Input 6 5 2 2 3 2 5" xfId="25915" xr:uid="{00000000-0005-0000-0000-00007E590000}"/>
    <cellStyle name="Input 6 5 2 2 3 3" xfId="25916" xr:uid="{00000000-0005-0000-0000-00007F590000}"/>
    <cellStyle name="Input 6 5 2 2 3 3 2" xfId="25917" xr:uid="{00000000-0005-0000-0000-000080590000}"/>
    <cellStyle name="Input 6 5 2 2 3 3 2 2" xfId="25918" xr:uid="{00000000-0005-0000-0000-000081590000}"/>
    <cellStyle name="Input 6 5 2 2 3 3 3" xfId="25919" xr:uid="{00000000-0005-0000-0000-000082590000}"/>
    <cellStyle name="Input 6 5 2 2 3 4" xfId="25920" xr:uid="{00000000-0005-0000-0000-000083590000}"/>
    <cellStyle name="Input 6 5 2 2 3 4 2" xfId="25921" xr:uid="{00000000-0005-0000-0000-000084590000}"/>
    <cellStyle name="Input 6 5 2 2 3 5" xfId="25922" xr:uid="{00000000-0005-0000-0000-000085590000}"/>
    <cellStyle name="Input 6 5 2 2 3 5 2" xfId="25923" xr:uid="{00000000-0005-0000-0000-000086590000}"/>
    <cellStyle name="Input 6 5 2 2 3 6" xfId="25924" xr:uid="{00000000-0005-0000-0000-000087590000}"/>
    <cellStyle name="Input 6 5 2 2 4" xfId="25925" xr:uid="{00000000-0005-0000-0000-000088590000}"/>
    <cellStyle name="Input 6 5 2 2 4 2" xfId="25926" xr:uid="{00000000-0005-0000-0000-000089590000}"/>
    <cellStyle name="Input 6 5 2 2 4 2 2" xfId="25927" xr:uid="{00000000-0005-0000-0000-00008A590000}"/>
    <cellStyle name="Input 6 5 2 2 4 2 2 2" xfId="25928" xr:uid="{00000000-0005-0000-0000-00008B590000}"/>
    <cellStyle name="Input 6 5 2 2 4 2 3" xfId="25929" xr:uid="{00000000-0005-0000-0000-00008C590000}"/>
    <cellStyle name="Input 6 5 2 2 4 3" xfId="25930" xr:uid="{00000000-0005-0000-0000-00008D590000}"/>
    <cellStyle name="Input 6 5 2 2 4 3 2" xfId="25931" xr:uid="{00000000-0005-0000-0000-00008E590000}"/>
    <cellStyle name="Input 6 5 2 2 4 4" xfId="25932" xr:uid="{00000000-0005-0000-0000-00008F590000}"/>
    <cellStyle name="Input 6 5 2 2 4 4 2" xfId="25933" xr:uid="{00000000-0005-0000-0000-000090590000}"/>
    <cellStyle name="Input 6 5 2 2 4 5" xfId="25934" xr:uid="{00000000-0005-0000-0000-000091590000}"/>
    <cellStyle name="Input 6 5 2 2 5" xfId="25935" xr:uid="{00000000-0005-0000-0000-000092590000}"/>
    <cellStyle name="Input 6 5 2 2 5 2" xfId="25936" xr:uid="{00000000-0005-0000-0000-000093590000}"/>
    <cellStyle name="Input 6 5 2 2 5 2 2" xfId="25937" xr:uid="{00000000-0005-0000-0000-000094590000}"/>
    <cellStyle name="Input 6 5 2 2 5 2 2 2" xfId="25938" xr:uid="{00000000-0005-0000-0000-000095590000}"/>
    <cellStyle name="Input 6 5 2 2 5 2 3" xfId="25939" xr:uid="{00000000-0005-0000-0000-000096590000}"/>
    <cellStyle name="Input 6 5 2 2 5 3" xfId="25940" xr:uid="{00000000-0005-0000-0000-000097590000}"/>
    <cellStyle name="Input 6 5 2 2 5 3 2" xfId="25941" xr:uid="{00000000-0005-0000-0000-000098590000}"/>
    <cellStyle name="Input 6 5 2 2 5 4" xfId="25942" xr:uid="{00000000-0005-0000-0000-000099590000}"/>
    <cellStyle name="Input 6 5 2 2 5 4 2" xfId="25943" xr:uid="{00000000-0005-0000-0000-00009A590000}"/>
    <cellStyle name="Input 6 5 2 2 5 5" xfId="25944" xr:uid="{00000000-0005-0000-0000-00009B590000}"/>
    <cellStyle name="Input 6 5 2 2 6" xfId="25945" xr:uid="{00000000-0005-0000-0000-00009C590000}"/>
    <cellStyle name="Input 6 5 2 2 6 2" xfId="25946" xr:uid="{00000000-0005-0000-0000-00009D590000}"/>
    <cellStyle name="Input 6 5 2 2 6 2 2" xfId="25947" xr:uid="{00000000-0005-0000-0000-00009E590000}"/>
    <cellStyle name="Input 6 5 2 2 6 3" xfId="25948" xr:uid="{00000000-0005-0000-0000-00009F590000}"/>
    <cellStyle name="Input 6 5 2 2 7" xfId="25949" xr:uid="{00000000-0005-0000-0000-0000A0590000}"/>
    <cellStyle name="Input 6 5 2 2 7 2" xfId="25950" xr:uid="{00000000-0005-0000-0000-0000A1590000}"/>
    <cellStyle name="Input 6 5 2 2 8" xfId="25951" xr:uid="{00000000-0005-0000-0000-0000A2590000}"/>
    <cellStyle name="Input 6 5 2 2 8 2" xfId="25952" xr:uid="{00000000-0005-0000-0000-0000A3590000}"/>
    <cellStyle name="Input 6 5 2 2 9" xfId="25953" xr:uid="{00000000-0005-0000-0000-0000A4590000}"/>
    <cellStyle name="Input 6 5 2 3" xfId="25954" xr:uid="{00000000-0005-0000-0000-0000A5590000}"/>
    <cellStyle name="Input 6 5 2 3 2" xfId="25955" xr:uid="{00000000-0005-0000-0000-0000A6590000}"/>
    <cellStyle name="Input 6 5 2 4" xfId="25956" xr:uid="{00000000-0005-0000-0000-0000A7590000}"/>
    <cellStyle name="Input 6 5 2 4 2" xfId="25957" xr:uid="{00000000-0005-0000-0000-0000A8590000}"/>
    <cellStyle name="Input 6 5 2 5" xfId="25958" xr:uid="{00000000-0005-0000-0000-0000A9590000}"/>
    <cellStyle name="Input 6 5 2 5 2" xfId="25959" xr:uid="{00000000-0005-0000-0000-0000AA590000}"/>
    <cellStyle name="Input 6 5 2 6" xfId="25960" xr:uid="{00000000-0005-0000-0000-0000AB590000}"/>
    <cellStyle name="Input 6 5 2 6 2" xfId="25961" xr:uid="{00000000-0005-0000-0000-0000AC590000}"/>
    <cellStyle name="Input 6 5 2 7" xfId="25962" xr:uid="{00000000-0005-0000-0000-0000AD590000}"/>
    <cellStyle name="Input 6 5 3" xfId="25963" xr:uid="{00000000-0005-0000-0000-0000AE590000}"/>
    <cellStyle name="Input 6 5 3 2" xfId="25964" xr:uid="{00000000-0005-0000-0000-0000AF590000}"/>
    <cellStyle name="Input 6 5 3 2 2" xfId="25965" xr:uid="{00000000-0005-0000-0000-0000B0590000}"/>
    <cellStyle name="Input 6 5 3 2 2 2" xfId="25966" xr:uid="{00000000-0005-0000-0000-0000B1590000}"/>
    <cellStyle name="Input 6 5 3 2 2 2 2" xfId="25967" xr:uid="{00000000-0005-0000-0000-0000B2590000}"/>
    <cellStyle name="Input 6 5 3 2 2 2 2 2" xfId="25968" xr:uid="{00000000-0005-0000-0000-0000B3590000}"/>
    <cellStyle name="Input 6 5 3 2 2 2 3" xfId="25969" xr:uid="{00000000-0005-0000-0000-0000B4590000}"/>
    <cellStyle name="Input 6 5 3 2 2 3" xfId="25970" xr:uid="{00000000-0005-0000-0000-0000B5590000}"/>
    <cellStyle name="Input 6 5 3 2 2 3 2" xfId="25971" xr:uid="{00000000-0005-0000-0000-0000B6590000}"/>
    <cellStyle name="Input 6 5 3 2 2 4" xfId="25972" xr:uid="{00000000-0005-0000-0000-0000B7590000}"/>
    <cellStyle name="Input 6 5 3 2 2 4 2" xfId="25973" xr:uid="{00000000-0005-0000-0000-0000B8590000}"/>
    <cellStyle name="Input 6 5 3 2 2 5" xfId="25974" xr:uid="{00000000-0005-0000-0000-0000B9590000}"/>
    <cellStyle name="Input 6 5 3 2 3" xfId="25975" xr:uid="{00000000-0005-0000-0000-0000BA590000}"/>
    <cellStyle name="Input 6 5 3 2 3 2" xfId="25976" xr:uid="{00000000-0005-0000-0000-0000BB590000}"/>
    <cellStyle name="Input 6 5 3 2 3 2 2" xfId="25977" xr:uid="{00000000-0005-0000-0000-0000BC590000}"/>
    <cellStyle name="Input 6 5 3 2 3 3" xfId="25978" xr:uid="{00000000-0005-0000-0000-0000BD590000}"/>
    <cellStyle name="Input 6 5 3 2 4" xfId="25979" xr:uid="{00000000-0005-0000-0000-0000BE590000}"/>
    <cellStyle name="Input 6 5 3 2 4 2" xfId="25980" xr:uid="{00000000-0005-0000-0000-0000BF590000}"/>
    <cellStyle name="Input 6 5 3 2 5" xfId="25981" xr:uid="{00000000-0005-0000-0000-0000C0590000}"/>
    <cellStyle name="Input 6 5 3 2 5 2" xfId="25982" xr:uid="{00000000-0005-0000-0000-0000C1590000}"/>
    <cellStyle name="Input 6 5 3 2 6" xfId="25983" xr:uid="{00000000-0005-0000-0000-0000C2590000}"/>
    <cellStyle name="Input 6 5 3 3" xfId="25984" xr:uid="{00000000-0005-0000-0000-0000C3590000}"/>
    <cellStyle name="Input 6 5 3 3 2" xfId="25985" xr:uid="{00000000-0005-0000-0000-0000C4590000}"/>
    <cellStyle name="Input 6 5 3 3 2 2" xfId="25986" xr:uid="{00000000-0005-0000-0000-0000C5590000}"/>
    <cellStyle name="Input 6 5 3 3 2 2 2" xfId="25987" xr:uid="{00000000-0005-0000-0000-0000C6590000}"/>
    <cellStyle name="Input 6 5 3 3 2 2 2 2" xfId="25988" xr:uid="{00000000-0005-0000-0000-0000C7590000}"/>
    <cellStyle name="Input 6 5 3 3 2 2 3" xfId="25989" xr:uid="{00000000-0005-0000-0000-0000C8590000}"/>
    <cellStyle name="Input 6 5 3 3 2 3" xfId="25990" xr:uid="{00000000-0005-0000-0000-0000C9590000}"/>
    <cellStyle name="Input 6 5 3 3 2 3 2" xfId="25991" xr:uid="{00000000-0005-0000-0000-0000CA590000}"/>
    <cellStyle name="Input 6 5 3 3 2 4" xfId="25992" xr:uid="{00000000-0005-0000-0000-0000CB590000}"/>
    <cellStyle name="Input 6 5 3 3 2 4 2" xfId="25993" xr:uid="{00000000-0005-0000-0000-0000CC590000}"/>
    <cellStyle name="Input 6 5 3 3 2 5" xfId="25994" xr:uid="{00000000-0005-0000-0000-0000CD590000}"/>
    <cellStyle name="Input 6 5 3 3 3" xfId="25995" xr:uid="{00000000-0005-0000-0000-0000CE590000}"/>
    <cellStyle name="Input 6 5 3 3 3 2" xfId="25996" xr:uid="{00000000-0005-0000-0000-0000CF590000}"/>
    <cellStyle name="Input 6 5 3 3 3 2 2" xfId="25997" xr:uid="{00000000-0005-0000-0000-0000D0590000}"/>
    <cellStyle name="Input 6 5 3 3 3 3" xfId="25998" xr:uid="{00000000-0005-0000-0000-0000D1590000}"/>
    <cellStyle name="Input 6 5 3 3 4" xfId="25999" xr:uid="{00000000-0005-0000-0000-0000D2590000}"/>
    <cellStyle name="Input 6 5 3 3 4 2" xfId="26000" xr:uid="{00000000-0005-0000-0000-0000D3590000}"/>
    <cellStyle name="Input 6 5 3 3 5" xfId="26001" xr:uid="{00000000-0005-0000-0000-0000D4590000}"/>
    <cellStyle name="Input 6 5 3 3 5 2" xfId="26002" xr:uid="{00000000-0005-0000-0000-0000D5590000}"/>
    <cellStyle name="Input 6 5 3 3 6" xfId="26003" xr:uid="{00000000-0005-0000-0000-0000D6590000}"/>
    <cellStyle name="Input 6 5 3 4" xfId="26004" xr:uid="{00000000-0005-0000-0000-0000D7590000}"/>
    <cellStyle name="Input 6 5 3 4 2" xfId="26005" xr:uid="{00000000-0005-0000-0000-0000D8590000}"/>
    <cellStyle name="Input 6 5 3 4 2 2" xfId="26006" xr:uid="{00000000-0005-0000-0000-0000D9590000}"/>
    <cellStyle name="Input 6 5 3 4 2 2 2" xfId="26007" xr:uid="{00000000-0005-0000-0000-0000DA590000}"/>
    <cellStyle name="Input 6 5 3 4 2 3" xfId="26008" xr:uid="{00000000-0005-0000-0000-0000DB590000}"/>
    <cellStyle name="Input 6 5 3 4 3" xfId="26009" xr:uid="{00000000-0005-0000-0000-0000DC590000}"/>
    <cellStyle name="Input 6 5 3 4 3 2" xfId="26010" xr:uid="{00000000-0005-0000-0000-0000DD590000}"/>
    <cellStyle name="Input 6 5 3 4 4" xfId="26011" xr:uid="{00000000-0005-0000-0000-0000DE590000}"/>
    <cellStyle name="Input 6 5 3 4 4 2" xfId="26012" xr:uid="{00000000-0005-0000-0000-0000DF590000}"/>
    <cellStyle name="Input 6 5 3 4 5" xfId="26013" xr:uid="{00000000-0005-0000-0000-0000E0590000}"/>
    <cellStyle name="Input 6 5 3 5" xfId="26014" xr:uid="{00000000-0005-0000-0000-0000E1590000}"/>
    <cellStyle name="Input 6 5 3 5 2" xfId="26015" xr:uid="{00000000-0005-0000-0000-0000E2590000}"/>
    <cellStyle name="Input 6 5 3 5 2 2" xfId="26016" xr:uid="{00000000-0005-0000-0000-0000E3590000}"/>
    <cellStyle name="Input 6 5 3 5 2 2 2" xfId="26017" xr:uid="{00000000-0005-0000-0000-0000E4590000}"/>
    <cellStyle name="Input 6 5 3 5 2 3" xfId="26018" xr:uid="{00000000-0005-0000-0000-0000E5590000}"/>
    <cellStyle name="Input 6 5 3 5 3" xfId="26019" xr:uid="{00000000-0005-0000-0000-0000E6590000}"/>
    <cellStyle name="Input 6 5 3 5 3 2" xfId="26020" xr:uid="{00000000-0005-0000-0000-0000E7590000}"/>
    <cellStyle name="Input 6 5 3 5 4" xfId="26021" xr:uid="{00000000-0005-0000-0000-0000E8590000}"/>
    <cellStyle name="Input 6 5 3 5 4 2" xfId="26022" xr:uid="{00000000-0005-0000-0000-0000E9590000}"/>
    <cellStyle name="Input 6 5 3 5 5" xfId="26023" xr:uid="{00000000-0005-0000-0000-0000EA590000}"/>
    <cellStyle name="Input 6 5 3 6" xfId="26024" xr:uid="{00000000-0005-0000-0000-0000EB590000}"/>
    <cellStyle name="Input 6 5 3 6 2" xfId="26025" xr:uid="{00000000-0005-0000-0000-0000EC590000}"/>
    <cellStyle name="Input 6 5 3 6 2 2" xfId="26026" xr:uid="{00000000-0005-0000-0000-0000ED590000}"/>
    <cellStyle name="Input 6 5 3 6 3" xfId="26027" xr:uid="{00000000-0005-0000-0000-0000EE590000}"/>
    <cellStyle name="Input 6 5 3 7" xfId="26028" xr:uid="{00000000-0005-0000-0000-0000EF590000}"/>
    <cellStyle name="Input 6 5 3 7 2" xfId="26029" xr:uid="{00000000-0005-0000-0000-0000F0590000}"/>
    <cellStyle name="Input 6 5 3 8" xfId="26030" xr:uid="{00000000-0005-0000-0000-0000F1590000}"/>
    <cellStyle name="Input 6 5 3 8 2" xfId="26031" xr:uid="{00000000-0005-0000-0000-0000F2590000}"/>
    <cellStyle name="Input 6 5 3 9" xfId="26032" xr:uid="{00000000-0005-0000-0000-0000F3590000}"/>
    <cellStyle name="Input 6 5 4" xfId="26033" xr:uid="{00000000-0005-0000-0000-0000F4590000}"/>
    <cellStyle name="Input 6 5 4 2" xfId="26034" xr:uid="{00000000-0005-0000-0000-0000F5590000}"/>
    <cellStyle name="Input 6 5 5" xfId="26035" xr:uid="{00000000-0005-0000-0000-0000F6590000}"/>
    <cellStyle name="Input 6 5 5 2" xfId="26036" xr:uid="{00000000-0005-0000-0000-0000F7590000}"/>
    <cellStyle name="Input 6 5 6" xfId="26037" xr:uid="{00000000-0005-0000-0000-0000F8590000}"/>
    <cellStyle name="Input 6 5 6 2" xfId="26038" xr:uid="{00000000-0005-0000-0000-0000F9590000}"/>
    <cellStyle name="Input 6 5 7" xfId="26039" xr:uid="{00000000-0005-0000-0000-0000FA590000}"/>
    <cellStyle name="Input 6 6" xfId="26040" xr:uid="{00000000-0005-0000-0000-0000FB590000}"/>
    <cellStyle name="Input 6 6 2" xfId="26041" xr:uid="{00000000-0005-0000-0000-0000FC590000}"/>
    <cellStyle name="Input 6 6 2 2" xfId="26042" xr:uid="{00000000-0005-0000-0000-0000FD590000}"/>
    <cellStyle name="Input 6 6 2 2 2" xfId="26043" xr:uid="{00000000-0005-0000-0000-0000FE590000}"/>
    <cellStyle name="Input 6 6 2 2 2 2" xfId="26044" xr:uid="{00000000-0005-0000-0000-0000FF590000}"/>
    <cellStyle name="Input 6 6 2 2 2 2 2" xfId="26045" xr:uid="{00000000-0005-0000-0000-0000005A0000}"/>
    <cellStyle name="Input 6 6 2 2 2 2 2 2" xfId="26046" xr:uid="{00000000-0005-0000-0000-0000015A0000}"/>
    <cellStyle name="Input 6 6 2 2 2 2 3" xfId="26047" xr:uid="{00000000-0005-0000-0000-0000025A0000}"/>
    <cellStyle name="Input 6 6 2 2 2 3" xfId="26048" xr:uid="{00000000-0005-0000-0000-0000035A0000}"/>
    <cellStyle name="Input 6 6 2 2 2 3 2" xfId="26049" xr:uid="{00000000-0005-0000-0000-0000045A0000}"/>
    <cellStyle name="Input 6 6 2 2 2 4" xfId="26050" xr:uid="{00000000-0005-0000-0000-0000055A0000}"/>
    <cellStyle name="Input 6 6 2 2 2 4 2" xfId="26051" xr:uid="{00000000-0005-0000-0000-0000065A0000}"/>
    <cellStyle name="Input 6 6 2 2 2 5" xfId="26052" xr:uid="{00000000-0005-0000-0000-0000075A0000}"/>
    <cellStyle name="Input 6 6 2 2 3" xfId="26053" xr:uid="{00000000-0005-0000-0000-0000085A0000}"/>
    <cellStyle name="Input 6 6 2 2 3 2" xfId="26054" xr:uid="{00000000-0005-0000-0000-0000095A0000}"/>
    <cellStyle name="Input 6 6 2 2 3 2 2" xfId="26055" xr:uid="{00000000-0005-0000-0000-00000A5A0000}"/>
    <cellStyle name="Input 6 6 2 2 3 3" xfId="26056" xr:uid="{00000000-0005-0000-0000-00000B5A0000}"/>
    <cellStyle name="Input 6 6 2 2 4" xfId="26057" xr:uid="{00000000-0005-0000-0000-00000C5A0000}"/>
    <cellStyle name="Input 6 6 2 2 4 2" xfId="26058" xr:uid="{00000000-0005-0000-0000-00000D5A0000}"/>
    <cellStyle name="Input 6 6 2 2 5" xfId="26059" xr:uid="{00000000-0005-0000-0000-00000E5A0000}"/>
    <cellStyle name="Input 6 6 2 2 5 2" xfId="26060" xr:uid="{00000000-0005-0000-0000-00000F5A0000}"/>
    <cellStyle name="Input 6 6 2 2 6" xfId="26061" xr:uid="{00000000-0005-0000-0000-0000105A0000}"/>
    <cellStyle name="Input 6 6 2 3" xfId="26062" xr:uid="{00000000-0005-0000-0000-0000115A0000}"/>
    <cellStyle name="Input 6 6 2 3 2" xfId="26063" xr:uid="{00000000-0005-0000-0000-0000125A0000}"/>
    <cellStyle name="Input 6 6 2 3 2 2" xfId="26064" xr:uid="{00000000-0005-0000-0000-0000135A0000}"/>
    <cellStyle name="Input 6 6 2 3 2 2 2" xfId="26065" xr:uid="{00000000-0005-0000-0000-0000145A0000}"/>
    <cellStyle name="Input 6 6 2 3 2 2 2 2" xfId="26066" xr:uid="{00000000-0005-0000-0000-0000155A0000}"/>
    <cellStyle name="Input 6 6 2 3 2 2 3" xfId="26067" xr:uid="{00000000-0005-0000-0000-0000165A0000}"/>
    <cellStyle name="Input 6 6 2 3 2 3" xfId="26068" xr:uid="{00000000-0005-0000-0000-0000175A0000}"/>
    <cellStyle name="Input 6 6 2 3 2 3 2" xfId="26069" xr:uid="{00000000-0005-0000-0000-0000185A0000}"/>
    <cellStyle name="Input 6 6 2 3 2 4" xfId="26070" xr:uid="{00000000-0005-0000-0000-0000195A0000}"/>
    <cellStyle name="Input 6 6 2 3 2 4 2" xfId="26071" xr:uid="{00000000-0005-0000-0000-00001A5A0000}"/>
    <cellStyle name="Input 6 6 2 3 2 5" xfId="26072" xr:uid="{00000000-0005-0000-0000-00001B5A0000}"/>
    <cellStyle name="Input 6 6 2 3 3" xfId="26073" xr:uid="{00000000-0005-0000-0000-00001C5A0000}"/>
    <cellStyle name="Input 6 6 2 3 3 2" xfId="26074" xr:uid="{00000000-0005-0000-0000-00001D5A0000}"/>
    <cellStyle name="Input 6 6 2 3 3 2 2" xfId="26075" xr:uid="{00000000-0005-0000-0000-00001E5A0000}"/>
    <cellStyle name="Input 6 6 2 3 3 3" xfId="26076" xr:uid="{00000000-0005-0000-0000-00001F5A0000}"/>
    <cellStyle name="Input 6 6 2 3 4" xfId="26077" xr:uid="{00000000-0005-0000-0000-0000205A0000}"/>
    <cellStyle name="Input 6 6 2 3 4 2" xfId="26078" xr:uid="{00000000-0005-0000-0000-0000215A0000}"/>
    <cellStyle name="Input 6 6 2 3 5" xfId="26079" xr:uid="{00000000-0005-0000-0000-0000225A0000}"/>
    <cellStyle name="Input 6 6 2 3 5 2" xfId="26080" xr:uid="{00000000-0005-0000-0000-0000235A0000}"/>
    <cellStyle name="Input 6 6 2 3 6" xfId="26081" xr:uid="{00000000-0005-0000-0000-0000245A0000}"/>
    <cellStyle name="Input 6 6 2 4" xfId="26082" xr:uid="{00000000-0005-0000-0000-0000255A0000}"/>
    <cellStyle name="Input 6 6 2 4 2" xfId="26083" xr:uid="{00000000-0005-0000-0000-0000265A0000}"/>
    <cellStyle name="Input 6 6 2 4 2 2" xfId="26084" xr:uid="{00000000-0005-0000-0000-0000275A0000}"/>
    <cellStyle name="Input 6 6 2 4 2 2 2" xfId="26085" xr:uid="{00000000-0005-0000-0000-0000285A0000}"/>
    <cellStyle name="Input 6 6 2 4 2 3" xfId="26086" xr:uid="{00000000-0005-0000-0000-0000295A0000}"/>
    <cellStyle name="Input 6 6 2 4 3" xfId="26087" xr:uid="{00000000-0005-0000-0000-00002A5A0000}"/>
    <cellStyle name="Input 6 6 2 4 3 2" xfId="26088" xr:uid="{00000000-0005-0000-0000-00002B5A0000}"/>
    <cellStyle name="Input 6 6 2 4 4" xfId="26089" xr:uid="{00000000-0005-0000-0000-00002C5A0000}"/>
    <cellStyle name="Input 6 6 2 4 4 2" xfId="26090" xr:uid="{00000000-0005-0000-0000-00002D5A0000}"/>
    <cellStyle name="Input 6 6 2 4 5" xfId="26091" xr:uid="{00000000-0005-0000-0000-00002E5A0000}"/>
    <cellStyle name="Input 6 6 2 5" xfId="26092" xr:uid="{00000000-0005-0000-0000-00002F5A0000}"/>
    <cellStyle name="Input 6 6 2 5 2" xfId="26093" xr:uid="{00000000-0005-0000-0000-0000305A0000}"/>
    <cellStyle name="Input 6 6 2 5 2 2" xfId="26094" xr:uid="{00000000-0005-0000-0000-0000315A0000}"/>
    <cellStyle name="Input 6 6 2 5 2 2 2" xfId="26095" xr:uid="{00000000-0005-0000-0000-0000325A0000}"/>
    <cellStyle name="Input 6 6 2 5 2 3" xfId="26096" xr:uid="{00000000-0005-0000-0000-0000335A0000}"/>
    <cellStyle name="Input 6 6 2 5 3" xfId="26097" xr:uid="{00000000-0005-0000-0000-0000345A0000}"/>
    <cellStyle name="Input 6 6 2 5 3 2" xfId="26098" xr:uid="{00000000-0005-0000-0000-0000355A0000}"/>
    <cellStyle name="Input 6 6 2 5 4" xfId="26099" xr:uid="{00000000-0005-0000-0000-0000365A0000}"/>
    <cellStyle name="Input 6 6 2 5 4 2" xfId="26100" xr:uid="{00000000-0005-0000-0000-0000375A0000}"/>
    <cellStyle name="Input 6 6 2 5 5" xfId="26101" xr:uid="{00000000-0005-0000-0000-0000385A0000}"/>
    <cellStyle name="Input 6 6 2 6" xfId="26102" xr:uid="{00000000-0005-0000-0000-0000395A0000}"/>
    <cellStyle name="Input 6 6 2 6 2" xfId="26103" xr:uid="{00000000-0005-0000-0000-00003A5A0000}"/>
    <cellStyle name="Input 6 6 2 6 2 2" xfId="26104" xr:uid="{00000000-0005-0000-0000-00003B5A0000}"/>
    <cellStyle name="Input 6 6 2 6 3" xfId="26105" xr:uid="{00000000-0005-0000-0000-00003C5A0000}"/>
    <cellStyle name="Input 6 6 2 7" xfId="26106" xr:uid="{00000000-0005-0000-0000-00003D5A0000}"/>
    <cellStyle name="Input 6 6 2 7 2" xfId="26107" xr:uid="{00000000-0005-0000-0000-00003E5A0000}"/>
    <cellStyle name="Input 6 6 2 8" xfId="26108" xr:uid="{00000000-0005-0000-0000-00003F5A0000}"/>
    <cellStyle name="Input 6 6 2 8 2" xfId="26109" xr:uid="{00000000-0005-0000-0000-0000405A0000}"/>
    <cellStyle name="Input 6 6 2 9" xfId="26110" xr:uid="{00000000-0005-0000-0000-0000415A0000}"/>
    <cellStyle name="Input 6 6 3" xfId="26111" xr:uid="{00000000-0005-0000-0000-0000425A0000}"/>
    <cellStyle name="Input 6 6 3 2" xfId="26112" xr:uid="{00000000-0005-0000-0000-0000435A0000}"/>
    <cellStyle name="Input 6 6 4" xfId="26113" xr:uid="{00000000-0005-0000-0000-0000445A0000}"/>
    <cellStyle name="Input 6 6 4 2" xfId="26114" xr:uid="{00000000-0005-0000-0000-0000455A0000}"/>
    <cellStyle name="Input 6 6 5" xfId="26115" xr:uid="{00000000-0005-0000-0000-0000465A0000}"/>
    <cellStyle name="Input 6 6 5 2" xfId="26116" xr:uid="{00000000-0005-0000-0000-0000475A0000}"/>
    <cellStyle name="Input 6 6 6" xfId="26117" xr:uid="{00000000-0005-0000-0000-0000485A0000}"/>
    <cellStyle name="Input 6 6 6 2" xfId="26118" xr:uid="{00000000-0005-0000-0000-0000495A0000}"/>
    <cellStyle name="Input 6 6 7" xfId="26119" xr:uid="{00000000-0005-0000-0000-00004A5A0000}"/>
    <cellStyle name="Input 6 7" xfId="26120" xr:uid="{00000000-0005-0000-0000-00004B5A0000}"/>
    <cellStyle name="Input 6 7 2" xfId="26121" xr:uid="{00000000-0005-0000-0000-00004C5A0000}"/>
    <cellStyle name="Input 6 7 2 2" xfId="26122" xr:uid="{00000000-0005-0000-0000-00004D5A0000}"/>
    <cellStyle name="Input 6 7 2 2 2" xfId="26123" xr:uid="{00000000-0005-0000-0000-00004E5A0000}"/>
    <cellStyle name="Input 6 7 2 2 2 2" xfId="26124" xr:uid="{00000000-0005-0000-0000-00004F5A0000}"/>
    <cellStyle name="Input 6 7 2 2 2 2 2" xfId="26125" xr:uid="{00000000-0005-0000-0000-0000505A0000}"/>
    <cellStyle name="Input 6 7 2 2 2 2 2 2" xfId="26126" xr:uid="{00000000-0005-0000-0000-0000515A0000}"/>
    <cellStyle name="Input 6 7 2 2 2 2 2 2 2" xfId="26127" xr:uid="{00000000-0005-0000-0000-0000525A0000}"/>
    <cellStyle name="Input 6 7 2 2 2 2 2 3" xfId="26128" xr:uid="{00000000-0005-0000-0000-0000535A0000}"/>
    <cellStyle name="Input 6 7 2 2 2 2 3" xfId="26129" xr:uid="{00000000-0005-0000-0000-0000545A0000}"/>
    <cellStyle name="Input 6 7 2 2 2 2 3 2" xfId="26130" xr:uid="{00000000-0005-0000-0000-0000555A0000}"/>
    <cellStyle name="Input 6 7 2 2 2 2 4" xfId="26131" xr:uid="{00000000-0005-0000-0000-0000565A0000}"/>
    <cellStyle name="Input 6 7 2 2 2 2 4 2" xfId="26132" xr:uid="{00000000-0005-0000-0000-0000575A0000}"/>
    <cellStyle name="Input 6 7 2 2 2 2 5" xfId="26133" xr:uid="{00000000-0005-0000-0000-0000585A0000}"/>
    <cellStyle name="Input 6 7 2 2 2 3" xfId="26134" xr:uid="{00000000-0005-0000-0000-0000595A0000}"/>
    <cellStyle name="Input 6 7 2 2 2 3 2" xfId="26135" xr:uid="{00000000-0005-0000-0000-00005A5A0000}"/>
    <cellStyle name="Input 6 7 2 2 2 3 2 2" xfId="26136" xr:uid="{00000000-0005-0000-0000-00005B5A0000}"/>
    <cellStyle name="Input 6 7 2 2 2 3 3" xfId="26137" xr:uid="{00000000-0005-0000-0000-00005C5A0000}"/>
    <cellStyle name="Input 6 7 2 2 2 4" xfId="26138" xr:uid="{00000000-0005-0000-0000-00005D5A0000}"/>
    <cellStyle name="Input 6 7 2 2 2 4 2" xfId="26139" xr:uid="{00000000-0005-0000-0000-00005E5A0000}"/>
    <cellStyle name="Input 6 7 2 2 2 5" xfId="26140" xr:uid="{00000000-0005-0000-0000-00005F5A0000}"/>
    <cellStyle name="Input 6 7 2 2 2 5 2" xfId="26141" xr:uid="{00000000-0005-0000-0000-0000605A0000}"/>
    <cellStyle name="Input 6 7 2 2 2 6" xfId="26142" xr:uid="{00000000-0005-0000-0000-0000615A0000}"/>
    <cellStyle name="Input 6 7 2 2 3" xfId="26143" xr:uid="{00000000-0005-0000-0000-0000625A0000}"/>
    <cellStyle name="Input 6 7 2 2 3 2" xfId="26144" xr:uid="{00000000-0005-0000-0000-0000635A0000}"/>
    <cellStyle name="Input 6 7 2 2 3 2 2" xfId="26145" xr:uid="{00000000-0005-0000-0000-0000645A0000}"/>
    <cellStyle name="Input 6 7 2 2 3 2 2 2" xfId="26146" xr:uid="{00000000-0005-0000-0000-0000655A0000}"/>
    <cellStyle name="Input 6 7 2 2 3 2 2 2 2" xfId="26147" xr:uid="{00000000-0005-0000-0000-0000665A0000}"/>
    <cellStyle name="Input 6 7 2 2 3 2 2 3" xfId="26148" xr:uid="{00000000-0005-0000-0000-0000675A0000}"/>
    <cellStyle name="Input 6 7 2 2 3 2 3" xfId="26149" xr:uid="{00000000-0005-0000-0000-0000685A0000}"/>
    <cellStyle name="Input 6 7 2 2 3 2 3 2" xfId="26150" xr:uid="{00000000-0005-0000-0000-0000695A0000}"/>
    <cellStyle name="Input 6 7 2 2 3 2 4" xfId="26151" xr:uid="{00000000-0005-0000-0000-00006A5A0000}"/>
    <cellStyle name="Input 6 7 2 2 3 2 4 2" xfId="26152" xr:uid="{00000000-0005-0000-0000-00006B5A0000}"/>
    <cellStyle name="Input 6 7 2 2 3 2 5" xfId="26153" xr:uid="{00000000-0005-0000-0000-00006C5A0000}"/>
    <cellStyle name="Input 6 7 2 2 3 3" xfId="26154" xr:uid="{00000000-0005-0000-0000-00006D5A0000}"/>
    <cellStyle name="Input 6 7 2 2 3 3 2" xfId="26155" xr:uid="{00000000-0005-0000-0000-00006E5A0000}"/>
    <cellStyle name="Input 6 7 2 2 3 3 2 2" xfId="26156" xr:uid="{00000000-0005-0000-0000-00006F5A0000}"/>
    <cellStyle name="Input 6 7 2 2 3 3 3" xfId="26157" xr:uid="{00000000-0005-0000-0000-0000705A0000}"/>
    <cellStyle name="Input 6 7 2 2 3 4" xfId="26158" xr:uid="{00000000-0005-0000-0000-0000715A0000}"/>
    <cellStyle name="Input 6 7 2 2 3 4 2" xfId="26159" xr:uid="{00000000-0005-0000-0000-0000725A0000}"/>
    <cellStyle name="Input 6 7 2 2 3 5" xfId="26160" xr:uid="{00000000-0005-0000-0000-0000735A0000}"/>
    <cellStyle name="Input 6 7 2 2 3 5 2" xfId="26161" xr:uid="{00000000-0005-0000-0000-0000745A0000}"/>
    <cellStyle name="Input 6 7 2 2 3 6" xfId="26162" xr:uid="{00000000-0005-0000-0000-0000755A0000}"/>
    <cellStyle name="Input 6 7 2 2 4" xfId="26163" xr:uid="{00000000-0005-0000-0000-0000765A0000}"/>
    <cellStyle name="Input 6 7 2 2 4 2" xfId="26164" xr:uid="{00000000-0005-0000-0000-0000775A0000}"/>
    <cellStyle name="Input 6 7 2 2 4 2 2" xfId="26165" xr:uid="{00000000-0005-0000-0000-0000785A0000}"/>
    <cellStyle name="Input 6 7 2 2 4 2 2 2" xfId="26166" xr:uid="{00000000-0005-0000-0000-0000795A0000}"/>
    <cellStyle name="Input 6 7 2 2 4 2 3" xfId="26167" xr:uid="{00000000-0005-0000-0000-00007A5A0000}"/>
    <cellStyle name="Input 6 7 2 2 4 3" xfId="26168" xr:uid="{00000000-0005-0000-0000-00007B5A0000}"/>
    <cellStyle name="Input 6 7 2 2 4 3 2" xfId="26169" xr:uid="{00000000-0005-0000-0000-00007C5A0000}"/>
    <cellStyle name="Input 6 7 2 2 4 4" xfId="26170" xr:uid="{00000000-0005-0000-0000-00007D5A0000}"/>
    <cellStyle name="Input 6 7 2 2 4 4 2" xfId="26171" xr:uid="{00000000-0005-0000-0000-00007E5A0000}"/>
    <cellStyle name="Input 6 7 2 2 4 5" xfId="26172" xr:uid="{00000000-0005-0000-0000-00007F5A0000}"/>
    <cellStyle name="Input 6 7 2 2 5" xfId="26173" xr:uid="{00000000-0005-0000-0000-0000805A0000}"/>
    <cellStyle name="Input 6 7 2 2 5 2" xfId="26174" xr:uid="{00000000-0005-0000-0000-0000815A0000}"/>
    <cellStyle name="Input 6 7 2 2 5 2 2" xfId="26175" xr:uid="{00000000-0005-0000-0000-0000825A0000}"/>
    <cellStyle name="Input 6 7 2 2 5 2 2 2" xfId="26176" xr:uid="{00000000-0005-0000-0000-0000835A0000}"/>
    <cellStyle name="Input 6 7 2 2 5 2 3" xfId="26177" xr:uid="{00000000-0005-0000-0000-0000845A0000}"/>
    <cellStyle name="Input 6 7 2 2 5 3" xfId="26178" xr:uid="{00000000-0005-0000-0000-0000855A0000}"/>
    <cellStyle name="Input 6 7 2 2 5 3 2" xfId="26179" xr:uid="{00000000-0005-0000-0000-0000865A0000}"/>
    <cellStyle name="Input 6 7 2 2 5 4" xfId="26180" xr:uid="{00000000-0005-0000-0000-0000875A0000}"/>
    <cellStyle name="Input 6 7 2 2 5 4 2" xfId="26181" xr:uid="{00000000-0005-0000-0000-0000885A0000}"/>
    <cellStyle name="Input 6 7 2 2 5 5" xfId="26182" xr:uid="{00000000-0005-0000-0000-0000895A0000}"/>
    <cellStyle name="Input 6 7 2 2 6" xfId="26183" xr:uid="{00000000-0005-0000-0000-00008A5A0000}"/>
    <cellStyle name="Input 6 7 2 2 6 2" xfId="26184" xr:uid="{00000000-0005-0000-0000-00008B5A0000}"/>
    <cellStyle name="Input 6 7 2 2 6 2 2" xfId="26185" xr:uid="{00000000-0005-0000-0000-00008C5A0000}"/>
    <cellStyle name="Input 6 7 2 2 6 3" xfId="26186" xr:uid="{00000000-0005-0000-0000-00008D5A0000}"/>
    <cellStyle name="Input 6 7 2 2 7" xfId="26187" xr:uid="{00000000-0005-0000-0000-00008E5A0000}"/>
    <cellStyle name="Input 6 7 2 2 7 2" xfId="26188" xr:uid="{00000000-0005-0000-0000-00008F5A0000}"/>
    <cellStyle name="Input 6 7 2 2 8" xfId="26189" xr:uid="{00000000-0005-0000-0000-0000905A0000}"/>
    <cellStyle name="Input 6 7 2 2 8 2" xfId="26190" xr:uid="{00000000-0005-0000-0000-0000915A0000}"/>
    <cellStyle name="Input 6 7 2 2 9" xfId="26191" xr:uid="{00000000-0005-0000-0000-0000925A0000}"/>
    <cellStyle name="Input 6 7 2 3" xfId="26192" xr:uid="{00000000-0005-0000-0000-0000935A0000}"/>
    <cellStyle name="Input 6 7 2 3 2" xfId="26193" xr:uid="{00000000-0005-0000-0000-0000945A0000}"/>
    <cellStyle name="Input 6 7 2 4" xfId="26194" xr:uid="{00000000-0005-0000-0000-0000955A0000}"/>
    <cellStyle name="Input 6 7 2 4 2" xfId="26195" xr:uid="{00000000-0005-0000-0000-0000965A0000}"/>
    <cellStyle name="Input 6 7 2 5" xfId="26196" xr:uid="{00000000-0005-0000-0000-0000975A0000}"/>
    <cellStyle name="Input 6 7 2 5 2" xfId="26197" xr:uid="{00000000-0005-0000-0000-0000985A0000}"/>
    <cellStyle name="Input 6 7 2 6" xfId="26198" xr:uid="{00000000-0005-0000-0000-0000995A0000}"/>
    <cellStyle name="Input 6 7 2 6 2" xfId="26199" xr:uid="{00000000-0005-0000-0000-00009A5A0000}"/>
    <cellStyle name="Input 6 7 2 7" xfId="26200" xr:uid="{00000000-0005-0000-0000-00009B5A0000}"/>
    <cellStyle name="Input 6 7 3" xfId="26201" xr:uid="{00000000-0005-0000-0000-00009C5A0000}"/>
    <cellStyle name="Input 6 7 3 2" xfId="26202" xr:uid="{00000000-0005-0000-0000-00009D5A0000}"/>
    <cellStyle name="Input 6 7 3 2 2" xfId="26203" xr:uid="{00000000-0005-0000-0000-00009E5A0000}"/>
    <cellStyle name="Input 6 7 3 2 2 2" xfId="26204" xr:uid="{00000000-0005-0000-0000-00009F5A0000}"/>
    <cellStyle name="Input 6 7 3 2 2 2 2" xfId="26205" xr:uid="{00000000-0005-0000-0000-0000A05A0000}"/>
    <cellStyle name="Input 6 7 3 2 2 2 2 2" xfId="26206" xr:uid="{00000000-0005-0000-0000-0000A15A0000}"/>
    <cellStyle name="Input 6 7 3 2 2 2 3" xfId="26207" xr:uid="{00000000-0005-0000-0000-0000A25A0000}"/>
    <cellStyle name="Input 6 7 3 2 2 3" xfId="26208" xr:uid="{00000000-0005-0000-0000-0000A35A0000}"/>
    <cellStyle name="Input 6 7 3 2 2 3 2" xfId="26209" xr:uid="{00000000-0005-0000-0000-0000A45A0000}"/>
    <cellStyle name="Input 6 7 3 2 2 4" xfId="26210" xr:uid="{00000000-0005-0000-0000-0000A55A0000}"/>
    <cellStyle name="Input 6 7 3 2 2 4 2" xfId="26211" xr:uid="{00000000-0005-0000-0000-0000A65A0000}"/>
    <cellStyle name="Input 6 7 3 2 2 5" xfId="26212" xr:uid="{00000000-0005-0000-0000-0000A75A0000}"/>
    <cellStyle name="Input 6 7 3 2 3" xfId="26213" xr:uid="{00000000-0005-0000-0000-0000A85A0000}"/>
    <cellStyle name="Input 6 7 3 2 3 2" xfId="26214" xr:uid="{00000000-0005-0000-0000-0000A95A0000}"/>
    <cellStyle name="Input 6 7 3 2 3 2 2" xfId="26215" xr:uid="{00000000-0005-0000-0000-0000AA5A0000}"/>
    <cellStyle name="Input 6 7 3 2 3 3" xfId="26216" xr:uid="{00000000-0005-0000-0000-0000AB5A0000}"/>
    <cellStyle name="Input 6 7 3 2 4" xfId="26217" xr:uid="{00000000-0005-0000-0000-0000AC5A0000}"/>
    <cellStyle name="Input 6 7 3 2 4 2" xfId="26218" xr:uid="{00000000-0005-0000-0000-0000AD5A0000}"/>
    <cellStyle name="Input 6 7 3 2 5" xfId="26219" xr:uid="{00000000-0005-0000-0000-0000AE5A0000}"/>
    <cellStyle name="Input 6 7 3 2 5 2" xfId="26220" xr:uid="{00000000-0005-0000-0000-0000AF5A0000}"/>
    <cellStyle name="Input 6 7 3 2 6" xfId="26221" xr:uid="{00000000-0005-0000-0000-0000B05A0000}"/>
    <cellStyle name="Input 6 7 3 3" xfId="26222" xr:uid="{00000000-0005-0000-0000-0000B15A0000}"/>
    <cellStyle name="Input 6 7 3 3 2" xfId="26223" xr:uid="{00000000-0005-0000-0000-0000B25A0000}"/>
    <cellStyle name="Input 6 7 3 3 2 2" xfId="26224" xr:uid="{00000000-0005-0000-0000-0000B35A0000}"/>
    <cellStyle name="Input 6 7 3 3 2 2 2" xfId="26225" xr:uid="{00000000-0005-0000-0000-0000B45A0000}"/>
    <cellStyle name="Input 6 7 3 3 2 2 2 2" xfId="26226" xr:uid="{00000000-0005-0000-0000-0000B55A0000}"/>
    <cellStyle name="Input 6 7 3 3 2 2 3" xfId="26227" xr:uid="{00000000-0005-0000-0000-0000B65A0000}"/>
    <cellStyle name="Input 6 7 3 3 2 3" xfId="26228" xr:uid="{00000000-0005-0000-0000-0000B75A0000}"/>
    <cellStyle name="Input 6 7 3 3 2 3 2" xfId="26229" xr:uid="{00000000-0005-0000-0000-0000B85A0000}"/>
    <cellStyle name="Input 6 7 3 3 2 4" xfId="26230" xr:uid="{00000000-0005-0000-0000-0000B95A0000}"/>
    <cellStyle name="Input 6 7 3 3 2 4 2" xfId="26231" xr:uid="{00000000-0005-0000-0000-0000BA5A0000}"/>
    <cellStyle name="Input 6 7 3 3 2 5" xfId="26232" xr:uid="{00000000-0005-0000-0000-0000BB5A0000}"/>
    <cellStyle name="Input 6 7 3 3 3" xfId="26233" xr:uid="{00000000-0005-0000-0000-0000BC5A0000}"/>
    <cellStyle name="Input 6 7 3 3 3 2" xfId="26234" xr:uid="{00000000-0005-0000-0000-0000BD5A0000}"/>
    <cellStyle name="Input 6 7 3 3 3 2 2" xfId="26235" xr:uid="{00000000-0005-0000-0000-0000BE5A0000}"/>
    <cellStyle name="Input 6 7 3 3 3 3" xfId="26236" xr:uid="{00000000-0005-0000-0000-0000BF5A0000}"/>
    <cellStyle name="Input 6 7 3 3 4" xfId="26237" xr:uid="{00000000-0005-0000-0000-0000C05A0000}"/>
    <cellStyle name="Input 6 7 3 3 4 2" xfId="26238" xr:uid="{00000000-0005-0000-0000-0000C15A0000}"/>
    <cellStyle name="Input 6 7 3 3 5" xfId="26239" xr:uid="{00000000-0005-0000-0000-0000C25A0000}"/>
    <cellStyle name="Input 6 7 3 3 5 2" xfId="26240" xr:uid="{00000000-0005-0000-0000-0000C35A0000}"/>
    <cellStyle name="Input 6 7 3 3 6" xfId="26241" xr:uid="{00000000-0005-0000-0000-0000C45A0000}"/>
    <cellStyle name="Input 6 7 3 4" xfId="26242" xr:uid="{00000000-0005-0000-0000-0000C55A0000}"/>
    <cellStyle name="Input 6 7 3 4 2" xfId="26243" xr:uid="{00000000-0005-0000-0000-0000C65A0000}"/>
    <cellStyle name="Input 6 7 3 4 2 2" xfId="26244" xr:uid="{00000000-0005-0000-0000-0000C75A0000}"/>
    <cellStyle name="Input 6 7 3 4 2 2 2" xfId="26245" xr:uid="{00000000-0005-0000-0000-0000C85A0000}"/>
    <cellStyle name="Input 6 7 3 4 2 3" xfId="26246" xr:uid="{00000000-0005-0000-0000-0000C95A0000}"/>
    <cellStyle name="Input 6 7 3 4 3" xfId="26247" xr:uid="{00000000-0005-0000-0000-0000CA5A0000}"/>
    <cellStyle name="Input 6 7 3 4 3 2" xfId="26248" xr:uid="{00000000-0005-0000-0000-0000CB5A0000}"/>
    <cellStyle name="Input 6 7 3 4 4" xfId="26249" xr:uid="{00000000-0005-0000-0000-0000CC5A0000}"/>
    <cellStyle name="Input 6 7 3 4 4 2" xfId="26250" xr:uid="{00000000-0005-0000-0000-0000CD5A0000}"/>
    <cellStyle name="Input 6 7 3 4 5" xfId="26251" xr:uid="{00000000-0005-0000-0000-0000CE5A0000}"/>
    <cellStyle name="Input 6 7 3 5" xfId="26252" xr:uid="{00000000-0005-0000-0000-0000CF5A0000}"/>
    <cellStyle name="Input 6 7 3 5 2" xfId="26253" xr:uid="{00000000-0005-0000-0000-0000D05A0000}"/>
    <cellStyle name="Input 6 7 3 5 2 2" xfId="26254" xr:uid="{00000000-0005-0000-0000-0000D15A0000}"/>
    <cellStyle name="Input 6 7 3 5 2 2 2" xfId="26255" xr:uid="{00000000-0005-0000-0000-0000D25A0000}"/>
    <cellStyle name="Input 6 7 3 5 2 3" xfId="26256" xr:uid="{00000000-0005-0000-0000-0000D35A0000}"/>
    <cellStyle name="Input 6 7 3 5 3" xfId="26257" xr:uid="{00000000-0005-0000-0000-0000D45A0000}"/>
    <cellStyle name="Input 6 7 3 5 3 2" xfId="26258" xr:uid="{00000000-0005-0000-0000-0000D55A0000}"/>
    <cellStyle name="Input 6 7 3 5 4" xfId="26259" xr:uid="{00000000-0005-0000-0000-0000D65A0000}"/>
    <cellStyle name="Input 6 7 3 5 4 2" xfId="26260" xr:uid="{00000000-0005-0000-0000-0000D75A0000}"/>
    <cellStyle name="Input 6 7 3 5 5" xfId="26261" xr:uid="{00000000-0005-0000-0000-0000D85A0000}"/>
    <cellStyle name="Input 6 7 3 6" xfId="26262" xr:uid="{00000000-0005-0000-0000-0000D95A0000}"/>
    <cellStyle name="Input 6 7 3 6 2" xfId="26263" xr:uid="{00000000-0005-0000-0000-0000DA5A0000}"/>
    <cellStyle name="Input 6 7 3 6 2 2" xfId="26264" xr:uid="{00000000-0005-0000-0000-0000DB5A0000}"/>
    <cellStyle name="Input 6 7 3 6 3" xfId="26265" xr:uid="{00000000-0005-0000-0000-0000DC5A0000}"/>
    <cellStyle name="Input 6 7 3 7" xfId="26266" xr:uid="{00000000-0005-0000-0000-0000DD5A0000}"/>
    <cellStyle name="Input 6 7 3 7 2" xfId="26267" xr:uid="{00000000-0005-0000-0000-0000DE5A0000}"/>
    <cellStyle name="Input 6 7 3 8" xfId="26268" xr:uid="{00000000-0005-0000-0000-0000DF5A0000}"/>
    <cellStyle name="Input 6 7 3 8 2" xfId="26269" xr:uid="{00000000-0005-0000-0000-0000E05A0000}"/>
    <cellStyle name="Input 6 7 3 9" xfId="26270" xr:uid="{00000000-0005-0000-0000-0000E15A0000}"/>
    <cellStyle name="Input 6 7 4" xfId="26271" xr:uid="{00000000-0005-0000-0000-0000E25A0000}"/>
    <cellStyle name="Input 6 7 4 2" xfId="26272" xr:uid="{00000000-0005-0000-0000-0000E35A0000}"/>
    <cellStyle name="Input 6 7 5" xfId="26273" xr:uid="{00000000-0005-0000-0000-0000E45A0000}"/>
    <cellStyle name="Input 6 7 5 2" xfId="26274" xr:uid="{00000000-0005-0000-0000-0000E55A0000}"/>
    <cellStyle name="Input 6 7 6" xfId="26275" xr:uid="{00000000-0005-0000-0000-0000E65A0000}"/>
    <cellStyle name="Input 6 8" xfId="26276" xr:uid="{00000000-0005-0000-0000-0000E75A0000}"/>
    <cellStyle name="Input 6 8 2" xfId="26277" xr:uid="{00000000-0005-0000-0000-0000E85A0000}"/>
    <cellStyle name="Input 6 8 2 2" xfId="26278" xr:uid="{00000000-0005-0000-0000-0000E95A0000}"/>
    <cellStyle name="Input 6 8 2 2 2" xfId="26279" xr:uid="{00000000-0005-0000-0000-0000EA5A0000}"/>
    <cellStyle name="Input 6 8 2 2 2 2" xfId="26280" xr:uid="{00000000-0005-0000-0000-0000EB5A0000}"/>
    <cellStyle name="Input 6 8 2 2 2 2 2" xfId="26281" xr:uid="{00000000-0005-0000-0000-0000EC5A0000}"/>
    <cellStyle name="Input 6 8 2 2 2 3" xfId="26282" xr:uid="{00000000-0005-0000-0000-0000ED5A0000}"/>
    <cellStyle name="Input 6 8 2 2 3" xfId="26283" xr:uid="{00000000-0005-0000-0000-0000EE5A0000}"/>
    <cellStyle name="Input 6 8 2 2 3 2" xfId="26284" xr:uid="{00000000-0005-0000-0000-0000EF5A0000}"/>
    <cellStyle name="Input 6 8 2 2 4" xfId="26285" xr:uid="{00000000-0005-0000-0000-0000F05A0000}"/>
    <cellStyle name="Input 6 8 2 2 4 2" xfId="26286" xr:uid="{00000000-0005-0000-0000-0000F15A0000}"/>
    <cellStyle name="Input 6 8 2 2 5" xfId="26287" xr:uid="{00000000-0005-0000-0000-0000F25A0000}"/>
    <cellStyle name="Input 6 8 2 3" xfId="26288" xr:uid="{00000000-0005-0000-0000-0000F35A0000}"/>
    <cellStyle name="Input 6 8 2 3 2" xfId="26289" xr:uid="{00000000-0005-0000-0000-0000F45A0000}"/>
    <cellStyle name="Input 6 8 2 3 2 2" xfId="26290" xr:uid="{00000000-0005-0000-0000-0000F55A0000}"/>
    <cellStyle name="Input 6 8 2 3 3" xfId="26291" xr:uid="{00000000-0005-0000-0000-0000F65A0000}"/>
    <cellStyle name="Input 6 8 2 4" xfId="26292" xr:uid="{00000000-0005-0000-0000-0000F75A0000}"/>
    <cellStyle name="Input 6 8 2 4 2" xfId="26293" xr:uid="{00000000-0005-0000-0000-0000F85A0000}"/>
    <cellStyle name="Input 6 8 2 5" xfId="26294" xr:uid="{00000000-0005-0000-0000-0000F95A0000}"/>
    <cellStyle name="Input 6 8 2 5 2" xfId="26295" xr:uid="{00000000-0005-0000-0000-0000FA5A0000}"/>
    <cellStyle name="Input 6 8 2 6" xfId="26296" xr:uid="{00000000-0005-0000-0000-0000FB5A0000}"/>
    <cellStyle name="Input 6 8 3" xfId="26297" xr:uid="{00000000-0005-0000-0000-0000FC5A0000}"/>
    <cellStyle name="Input 6 8 3 2" xfId="26298" xr:uid="{00000000-0005-0000-0000-0000FD5A0000}"/>
    <cellStyle name="Input 6 8 3 2 2" xfId="26299" xr:uid="{00000000-0005-0000-0000-0000FE5A0000}"/>
    <cellStyle name="Input 6 8 3 2 2 2" xfId="26300" xr:uid="{00000000-0005-0000-0000-0000FF5A0000}"/>
    <cellStyle name="Input 6 8 3 2 2 2 2" xfId="26301" xr:uid="{00000000-0005-0000-0000-0000005B0000}"/>
    <cellStyle name="Input 6 8 3 2 2 3" xfId="26302" xr:uid="{00000000-0005-0000-0000-0000015B0000}"/>
    <cellStyle name="Input 6 8 3 2 3" xfId="26303" xr:uid="{00000000-0005-0000-0000-0000025B0000}"/>
    <cellStyle name="Input 6 8 3 2 3 2" xfId="26304" xr:uid="{00000000-0005-0000-0000-0000035B0000}"/>
    <cellStyle name="Input 6 8 3 2 4" xfId="26305" xr:uid="{00000000-0005-0000-0000-0000045B0000}"/>
    <cellStyle name="Input 6 8 3 2 4 2" xfId="26306" xr:uid="{00000000-0005-0000-0000-0000055B0000}"/>
    <cellStyle name="Input 6 8 3 2 5" xfId="26307" xr:uid="{00000000-0005-0000-0000-0000065B0000}"/>
    <cellStyle name="Input 6 8 3 3" xfId="26308" xr:uid="{00000000-0005-0000-0000-0000075B0000}"/>
    <cellStyle name="Input 6 8 3 3 2" xfId="26309" xr:uid="{00000000-0005-0000-0000-0000085B0000}"/>
    <cellStyle name="Input 6 8 3 3 2 2" xfId="26310" xr:uid="{00000000-0005-0000-0000-0000095B0000}"/>
    <cellStyle name="Input 6 8 3 3 3" xfId="26311" xr:uid="{00000000-0005-0000-0000-00000A5B0000}"/>
    <cellStyle name="Input 6 8 3 4" xfId="26312" xr:uid="{00000000-0005-0000-0000-00000B5B0000}"/>
    <cellStyle name="Input 6 8 3 4 2" xfId="26313" xr:uid="{00000000-0005-0000-0000-00000C5B0000}"/>
    <cellStyle name="Input 6 8 3 5" xfId="26314" xr:uid="{00000000-0005-0000-0000-00000D5B0000}"/>
    <cellStyle name="Input 6 8 3 5 2" xfId="26315" xr:uid="{00000000-0005-0000-0000-00000E5B0000}"/>
    <cellStyle name="Input 6 8 3 6" xfId="26316" xr:uid="{00000000-0005-0000-0000-00000F5B0000}"/>
    <cellStyle name="Input 6 8 4" xfId="26317" xr:uid="{00000000-0005-0000-0000-0000105B0000}"/>
    <cellStyle name="Input 6 8 4 2" xfId="26318" xr:uid="{00000000-0005-0000-0000-0000115B0000}"/>
    <cellStyle name="Input 6 8 4 2 2" xfId="26319" xr:uid="{00000000-0005-0000-0000-0000125B0000}"/>
    <cellStyle name="Input 6 8 4 2 2 2" xfId="26320" xr:uid="{00000000-0005-0000-0000-0000135B0000}"/>
    <cellStyle name="Input 6 8 4 2 3" xfId="26321" xr:uid="{00000000-0005-0000-0000-0000145B0000}"/>
    <cellStyle name="Input 6 8 4 3" xfId="26322" xr:uid="{00000000-0005-0000-0000-0000155B0000}"/>
    <cellStyle name="Input 6 8 4 3 2" xfId="26323" xr:uid="{00000000-0005-0000-0000-0000165B0000}"/>
    <cellStyle name="Input 6 8 4 4" xfId="26324" xr:uid="{00000000-0005-0000-0000-0000175B0000}"/>
    <cellStyle name="Input 6 8 4 4 2" xfId="26325" xr:uid="{00000000-0005-0000-0000-0000185B0000}"/>
    <cellStyle name="Input 6 8 4 5" xfId="26326" xr:uid="{00000000-0005-0000-0000-0000195B0000}"/>
    <cellStyle name="Input 6 8 5" xfId="26327" xr:uid="{00000000-0005-0000-0000-00001A5B0000}"/>
    <cellStyle name="Input 6 8 5 2" xfId="26328" xr:uid="{00000000-0005-0000-0000-00001B5B0000}"/>
    <cellStyle name="Input 6 8 5 2 2" xfId="26329" xr:uid="{00000000-0005-0000-0000-00001C5B0000}"/>
    <cellStyle name="Input 6 8 5 2 2 2" xfId="26330" xr:uid="{00000000-0005-0000-0000-00001D5B0000}"/>
    <cellStyle name="Input 6 8 5 2 3" xfId="26331" xr:uid="{00000000-0005-0000-0000-00001E5B0000}"/>
    <cellStyle name="Input 6 8 5 3" xfId="26332" xr:uid="{00000000-0005-0000-0000-00001F5B0000}"/>
    <cellStyle name="Input 6 8 5 3 2" xfId="26333" xr:uid="{00000000-0005-0000-0000-0000205B0000}"/>
    <cellStyle name="Input 6 8 5 4" xfId="26334" xr:uid="{00000000-0005-0000-0000-0000215B0000}"/>
    <cellStyle name="Input 6 8 5 4 2" xfId="26335" xr:uid="{00000000-0005-0000-0000-0000225B0000}"/>
    <cellStyle name="Input 6 8 5 5" xfId="26336" xr:uid="{00000000-0005-0000-0000-0000235B0000}"/>
    <cellStyle name="Input 6 8 6" xfId="26337" xr:uid="{00000000-0005-0000-0000-0000245B0000}"/>
    <cellStyle name="Input 6 8 6 2" xfId="26338" xr:uid="{00000000-0005-0000-0000-0000255B0000}"/>
    <cellStyle name="Input 6 8 6 2 2" xfId="26339" xr:uid="{00000000-0005-0000-0000-0000265B0000}"/>
    <cellStyle name="Input 6 8 6 3" xfId="26340" xr:uid="{00000000-0005-0000-0000-0000275B0000}"/>
    <cellStyle name="Input 6 8 7" xfId="26341" xr:uid="{00000000-0005-0000-0000-0000285B0000}"/>
    <cellStyle name="Input 6 8 7 2" xfId="26342" xr:uid="{00000000-0005-0000-0000-0000295B0000}"/>
    <cellStyle name="Input 6 8 8" xfId="26343" xr:uid="{00000000-0005-0000-0000-00002A5B0000}"/>
    <cellStyle name="Input 6 8 8 2" xfId="26344" xr:uid="{00000000-0005-0000-0000-00002B5B0000}"/>
    <cellStyle name="Input 6 8 9" xfId="26345" xr:uid="{00000000-0005-0000-0000-00002C5B0000}"/>
    <cellStyle name="Input 6 9" xfId="26346" xr:uid="{00000000-0005-0000-0000-00002D5B0000}"/>
    <cellStyle name="Input 6 9 2" xfId="26347" xr:uid="{00000000-0005-0000-0000-00002E5B0000}"/>
    <cellStyle name="Input 7" xfId="26348" xr:uid="{00000000-0005-0000-0000-00002F5B0000}"/>
    <cellStyle name="Input 7 2" xfId="26349" xr:uid="{00000000-0005-0000-0000-0000305B0000}"/>
    <cellStyle name="Input 7 2 2" xfId="26350" xr:uid="{00000000-0005-0000-0000-0000315B0000}"/>
    <cellStyle name="Input 7 2 2 2" xfId="26351" xr:uid="{00000000-0005-0000-0000-0000325B0000}"/>
    <cellStyle name="Input 7 2 2 2 2" xfId="26352" xr:uid="{00000000-0005-0000-0000-0000335B0000}"/>
    <cellStyle name="Input 7 2 2 2 2 2" xfId="26353" xr:uid="{00000000-0005-0000-0000-0000345B0000}"/>
    <cellStyle name="Input 7 2 2 2 2 2 2" xfId="26354" xr:uid="{00000000-0005-0000-0000-0000355B0000}"/>
    <cellStyle name="Input 7 2 2 2 2 2 2 2" xfId="26355" xr:uid="{00000000-0005-0000-0000-0000365B0000}"/>
    <cellStyle name="Input 7 2 2 2 2 2 3" xfId="26356" xr:uid="{00000000-0005-0000-0000-0000375B0000}"/>
    <cellStyle name="Input 7 2 2 2 2 3" xfId="26357" xr:uid="{00000000-0005-0000-0000-0000385B0000}"/>
    <cellStyle name="Input 7 2 2 2 2 3 2" xfId="26358" xr:uid="{00000000-0005-0000-0000-0000395B0000}"/>
    <cellStyle name="Input 7 2 2 2 2 4" xfId="26359" xr:uid="{00000000-0005-0000-0000-00003A5B0000}"/>
    <cellStyle name="Input 7 2 2 2 2 4 2" xfId="26360" xr:uid="{00000000-0005-0000-0000-00003B5B0000}"/>
    <cellStyle name="Input 7 2 2 2 2 5" xfId="26361" xr:uid="{00000000-0005-0000-0000-00003C5B0000}"/>
    <cellStyle name="Input 7 2 2 2 3" xfId="26362" xr:uid="{00000000-0005-0000-0000-00003D5B0000}"/>
    <cellStyle name="Input 7 2 2 2 3 2" xfId="26363" xr:uid="{00000000-0005-0000-0000-00003E5B0000}"/>
    <cellStyle name="Input 7 2 2 2 3 2 2" xfId="26364" xr:uid="{00000000-0005-0000-0000-00003F5B0000}"/>
    <cellStyle name="Input 7 2 2 2 3 3" xfId="26365" xr:uid="{00000000-0005-0000-0000-0000405B0000}"/>
    <cellStyle name="Input 7 2 2 2 4" xfId="26366" xr:uid="{00000000-0005-0000-0000-0000415B0000}"/>
    <cellStyle name="Input 7 2 2 2 4 2" xfId="26367" xr:uid="{00000000-0005-0000-0000-0000425B0000}"/>
    <cellStyle name="Input 7 2 2 2 5" xfId="26368" xr:uid="{00000000-0005-0000-0000-0000435B0000}"/>
    <cellStyle name="Input 7 2 2 2 5 2" xfId="26369" xr:uid="{00000000-0005-0000-0000-0000445B0000}"/>
    <cellStyle name="Input 7 2 2 2 6" xfId="26370" xr:uid="{00000000-0005-0000-0000-0000455B0000}"/>
    <cellStyle name="Input 7 2 2 3" xfId="26371" xr:uid="{00000000-0005-0000-0000-0000465B0000}"/>
    <cellStyle name="Input 7 2 2 3 2" xfId="26372" xr:uid="{00000000-0005-0000-0000-0000475B0000}"/>
    <cellStyle name="Input 7 2 2 3 2 2" xfId="26373" xr:uid="{00000000-0005-0000-0000-0000485B0000}"/>
    <cellStyle name="Input 7 2 2 3 2 2 2" xfId="26374" xr:uid="{00000000-0005-0000-0000-0000495B0000}"/>
    <cellStyle name="Input 7 2 2 3 2 2 2 2" xfId="26375" xr:uid="{00000000-0005-0000-0000-00004A5B0000}"/>
    <cellStyle name="Input 7 2 2 3 2 2 3" xfId="26376" xr:uid="{00000000-0005-0000-0000-00004B5B0000}"/>
    <cellStyle name="Input 7 2 2 3 2 3" xfId="26377" xr:uid="{00000000-0005-0000-0000-00004C5B0000}"/>
    <cellStyle name="Input 7 2 2 3 2 3 2" xfId="26378" xr:uid="{00000000-0005-0000-0000-00004D5B0000}"/>
    <cellStyle name="Input 7 2 2 3 2 4" xfId="26379" xr:uid="{00000000-0005-0000-0000-00004E5B0000}"/>
    <cellStyle name="Input 7 2 2 3 2 4 2" xfId="26380" xr:uid="{00000000-0005-0000-0000-00004F5B0000}"/>
    <cellStyle name="Input 7 2 2 3 2 5" xfId="26381" xr:uid="{00000000-0005-0000-0000-0000505B0000}"/>
    <cellStyle name="Input 7 2 2 3 3" xfId="26382" xr:uid="{00000000-0005-0000-0000-0000515B0000}"/>
    <cellStyle name="Input 7 2 2 3 3 2" xfId="26383" xr:uid="{00000000-0005-0000-0000-0000525B0000}"/>
    <cellStyle name="Input 7 2 2 3 3 2 2" xfId="26384" xr:uid="{00000000-0005-0000-0000-0000535B0000}"/>
    <cellStyle name="Input 7 2 2 3 3 3" xfId="26385" xr:uid="{00000000-0005-0000-0000-0000545B0000}"/>
    <cellStyle name="Input 7 2 2 3 4" xfId="26386" xr:uid="{00000000-0005-0000-0000-0000555B0000}"/>
    <cellStyle name="Input 7 2 2 3 4 2" xfId="26387" xr:uid="{00000000-0005-0000-0000-0000565B0000}"/>
    <cellStyle name="Input 7 2 2 3 5" xfId="26388" xr:uid="{00000000-0005-0000-0000-0000575B0000}"/>
    <cellStyle name="Input 7 2 2 3 5 2" xfId="26389" xr:uid="{00000000-0005-0000-0000-0000585B0000}"/>
    <cellStyle name="Input 7 2 2 3 6" xfId="26390" xr:uid="{00000000-0005-0000-0000-0000595B0000}"/>
    <cellStyle name="Input 7 2 2 4" xfId="26391" xr:uid="{00000000-0005-0000-0000-00005A5B0000}"/>
    <cellStyle name="Input 7 2 2 4 2" xfId="26392" xr:uid="{00000000-0005-0000-0000-00005B5B0000}"/>
    <cellStyle name="Input 7 2 2 4 2 2" xfId="26393" xr:uid="{00000000-0005-0000-0000-00005C5B0000}"/>
    <cellStyle name="Input 7 2 2 4 2 2 2" xfId="26394" xr:uid="{00000000-0005-0000-0000-00005D5B0000}"/>
    <cellStyle name="Input 7 2 2 4 2 3" xfId="26395" xr:uid="{00000000-0005-0000-0000-00005E5B0000}"/>
    <cellStyle name="Input 7 2 2 4 3" xfId="26396" xr:uid="{00000000-0005-0000-0000-00005F5B0000}"/>
    <cellStyle name="Input 7 2 2 4 3 2" xfId="26397" xr:uid="{00000000-0005-0000-0000-0000605B0000}"/>
    <cellStyle name="Input 7 2 2 4 4" xfId="26398" xr:uid="{00000000-0005-0000-0000-0000615B0000}"/>
    <cellStyle name="Input 7 2 2 4 4 2" xfId="26399" xr:uid="{00000000-0005-0000-0000-0000625B0000}"/>
    <cellStyle name="Input 7 2 2 4 5" xfId="26400" xr:uid="{00000000-0005-0000-0000-0000635B0000}"/>
    <cellStyle name="Input 7 2 2 5" xfId="26401" xr:uid="{00000000-0005-0000-0000-0000645B0000}"/>
    <cellStyle name="Input 7 2 2 5 2" xfId="26402" xr:uid="{00000000-0005-0000-0000-0000655B0000}"/>
    <cellStyle name="Input 7 2 2 5 2 2" xfId="26403" xr:uid="{00000000-0005-0000-0000-0000665B0000}"/>
    <cellStyle name="Input 7 2 2 5 2 2 2" xfId="26404" xr:uid="{00000000-0005-0000-0000-0000675B0000}"/>
    <cellStyle name="Input 7 2 2 5 2 3" xfId="26405" xr:uid="{00000000-0005-0000-0000-0000685B0000}"/>
    <cellStyle name="Input 7 2 2 5 3" xfId="26406" xr:uid="{00000000-0005-0000-0000-0000695B0000}"/>
    <cellStyle name="Input 7 2 2 5 3 2" xfId="26407" xr:uid="{00000000-0005-0000-0000-00006A5B0000}"/>
    <cellStyle name="Input 7 2 2 5 4" xfId="26408" xr:uid="{00000000-0005-0000-0000-00006B5B0000}"/>
    <cellStyle name="Input 7 2 2 5 4 2" xfId="26409" xr:uid="{00000000-0005-0000-0000-00006C5B0000}"/>
    <cellStyle name="Input 7 2 2 5 5" xfId="26410" xr:uid="{00000000-0005-0000-0000-00006D5B0000}"/>
    <cellStyle name="Input 7 2 2 6" xfId="26411" xr:uid="{00000000-0005-0000-0000-00006E5B0000}"/>
    <cellStyle name="Input 7 2 2 6 2" xfId="26412" xr:uid="{00000000-0005-0000-0000-00006F5B0000}"/>
    <cellStyle name="Input 7 2 2 6 2 2" xfId="26413" xr:uid="{00000000-0005-0000-0000-0000705B0000}"/>
    <cellStyle name="Input 7 2 2 6 3" xfId="26414" xr:uid="{00000000-0005-0000-0000-0000715B0000}"/>
    <cellStyle name="Input 7 2 2 7" xfId="26415" xr:uid="{00000000-0005-0000-0000-0000725B0000}"/>
    <cellStyle name="Input 7 2 2 7 2" xfId="26416" xr:uid="{00000000-0005-0000-0000-0000735B0000}"/>
    <cellStyle name="Input 7 2 2 8" xfId="26417" xr:uid="{00000000-0005-0000-0000-0000745B0000}"/>
    <cellStyle name="Input 7 2 2 8 2" xfId="26418" xr:uid="{00000000-0005-0000-0000-0000755B0000}"/>
    <cellStyle name="Input 7 2 2 9" xfId="26419" xr:uid="{00000000-0005-0000-0000-0000765B0000}"/>
    <cellStyle name="Input 7 2 3" xfId="26420" xr:uid="{00000000-0005-0000-0000-0000775B0000}"/>
    <cellStyle name="Input 7 2 3 2" xfId="26421" xr:uid="{00000000-0005-0000-0000-0000785B0000}"/>
    <cellStyle name="Input 7 2 4" xfId="26422" xr:uid="{00000000-0005-0000-0000-0000795B0000}"/>
    <cellStyle name="Input 7 2 4 2" xfId="26423" xr:uid="{00000000-0005-0000-0000-00007A5B0000}"/>
    <cellStyle name="Input 7 2 5" xfId="26424" xr:uid="{00000000-0005-0000-0000-00007B5B0000}"/>
    <cellStyle name="Input 7 2 5 2" xfId="26425" xr:uid="{00000000-0005-0000-0000-00007C5B0000}"/>
    <cellStyle name="Input 7 2 6" xfId="26426" xr:uid="{00000000-0005-0000-0000-00007D5B0000}"/>
    <cellStyle name="Input 7 2 6 2" xfId="26427" xr:uid="{00000000-0005-0000-0000-00007E5B0000}"/>
    <cellStyle name="Input 7 2 7" xfId="26428" xr:uid="{00000000-0005-0000-0000-00007F5B0000}"/>
    <cellStyle name="Input 7 3" xfId="26429" xr:uid="{00000000-0005-0000-0000-0000805B0000}"/>
    <cellStyle name="Input 7 3 2" xfId="26430" xr:uid="{00000000-0005-0000-0000-0000815B0000}"/>
    <cellStyle name="Input 7 3 2 2" xfId="26431" xr:uid="{00000000-0005-0000-0000-0000825B0000}"/>
    <cellStyle name="Input 7 3 2 2 2" xfId="26432" xr:uid="{00000000-0005-0000-0000-0000835B0000}"/>
    <cellStyle name="Input 7 3 2 2 2 2" xfId="26433" xr:uid="{00000000-0005-0000-0000-0000845B0000}"/>
    <cellStyle name="Input 7 3 2 2 2 2 2" xfId="26434" xr:uid="{00000000-0005-0000-0000-0000855B0000}"/>
    <cellStyle name="Input 7 3 2 2 2 3" xfId="26435" xr:uid="{00000000-0005-0000-0000-0000865B0000}"/>
    <cellStyle name="Input 7 3 2 2 3" xfId="26436" xr:uid="{00000000-0005-0000-0000-0000875B0000}"/>
    <cellStyle name="Input 7 3 2 2 3 2" xfId="26437" xr:uid="{00000000-0005-0000-0000-0000885B0000}"/>
    <cellStyle name="Input 7 3 2 2 4" xfId="26438" xr:uid="{00000000-0005-0000-0000-0000895B0000}"/>
    <cellStyle name="Input 7 3 2 2 4 2" xfId="26439" xr:uid="{00000000-0005-0000-0000-00008A5B0000}"/>
    <cellStyle name="Input 7 3 2 2 5" xfId="26440" xr:uid="{00000000-0005-0000-0000-00008B5B0000}"/>
    <cellStyle name="Input 7 3 2 3" xfId="26441" xr:uid="{00000000-0005-0000-0000-00008C5B0000}"/>
    <cellStyle name="Input 7 3 2 3 2" xfId="26442" xr:uid="{00000000-0005-0000-0000-00008D5B0000}"/>
    <cellStyle name="Input 7 3 2 3 2 2" xfId="26443" xr:uid="{00000000-0005-0000-0000-00008E5B0000}"/>
    <cellStyle name="Input 7 3 2 3 3" xfId="26444" xr:uid="{00000000-0005-0000-0000-00008F5B0000}"/>
    <cellStyle name="Input 7 3 2 4" xfId="26445" xr:uid="{00000000-0005-0000-0000-0000905B0000}"/>
    <cellStyle name="Input 7 3 2 4 2" xfId="26446" xr:uid="{00000000-0005-0000-0000-0000915B0000}"/>
    <cellStyle name="Input 7 3 2 5" xfId="26447" xr:uid="{00000000-0005-0000-0000-0000925B0000}"/>
    <cellStyle name="Input 7 3 2 5 2" xfId="26448" xr:uid="{00000000-0005-0000-0000-0000935B0000}"/>
    <cellStyle name="Input 7 3 2 6" xfId="26449" xr:uid="{00000000-0005-0000-0000-0000945B0000}"/>
    <cellStyle name="Input 7 3 3" xfId="26450" xr:uid="{00000000-0005-0000-0000-0000955B0000}"/>
    <cellStyle name="Input 7 3 3 2" xfId="26451" xr:uid="{00000000-0005-0000-0000-0000965B0000}"/>
    <cellStyle name="Input 7 3 3 2 2" xfId="26452" xr:uid="{00000000-0005-0000-0000-0000975B0000}"/>
    <cellStyle name="Input 7 3 3 2 2 2" xfId="26453" xr:uid="{00000000-0005-0000-0000-0000985B0000}"/>
    <cellStyle name="Input 7 3 3 2 2 2 2" xfId="26454" xr:uid="{00000000-0005-0000-0000-0000995B0000}"/>
    <cellStyle name="Input 7 3 3 2 2 3" xfId="26455" xr:uid="{00000000-0005-0000-0000-00009A5B0000}"/>
    <cellStyle name="Input 7 3 3 2 3" xfId="26456" xr:uid="{00000000-0005-0000-0000-00009B5B0000}"/>
    <cellStyle name="Input 7 3 3 2 3 2" xfId="26457" xr:uid="{00000000-0005-0000-0000-00009C5B0000}"/>
    <cellStyle name="Input 7 3 3 2 4" xfId="26458" xr:uid="{00000000-0005-0000-0000-00009D5B0000}"/>
    <cellStyle name="Input 7 3 3 2 4 2" xfId="26459" xr:uid="{00000000-0005-0000-0000-00009E5B0000}"/>
    <cellStyle name="Input 7 3 3 2 5" xfId="26460" xr:uid="{00000000-0005-0000-0000-00009F5B0000}"/>
    <cellStyle name="Input 7 3 3 3" xfId="26461" xr:uid="{00000000-0005-0000-0000-0000A05B0000}"/>
    <cellStyle name="Input 7 3 3 3 2" xfId="26462" xr:uid="{00000000-0005-0000-0000-0000A15B0000}"/>
    <cellStyle name="Input 7 3 3 3 2 2" xfId="26463" xr:uid="{00000000-0005-0000-0000-0000A25B0000}"/>
    <cellStyle name="Input 7 3 3 3 3" xfId="26464" xr:uid="{00000000-0005-0000-0000-0000A35B0000}"/>
    <cellStyle name="Input 7 3 3 4" xfId="26465" xr:uid="{00000000-0005-0000-0000-0000A45B0000}"/>
    <cellStyle name="Input 7 3 3 4 2" xfId="26466" xr:uid="{00000000-0005-0000-0000-0000A55B0000}"/>
    <cellStyle name="Input 7 3 3 5" xfId="26467" xr:uid="{00000000-0005-0000-0000-0000A65B0000}"/>
    <cellStyle name="Input 7 3 3 5 2" xfId="26468" xr:uid="{00000000-0005-0000-0000-0000A75B0000}"/>
    <cellStyle name="Input 7 3 3 6" xfId="26469" xr:uid="{00000000-0005-0000-0000-0000A85B0000}"/>
    <cellStyle name="Input 7 3 4" xfId="26470" xr:uid="{00000000-0005-0000-0000-0000A95B0000}"/>
    <cellStyle name="Input 7 3 4 2" xfId="26471" xr:uid="{00000000-0005-0000-0000-0000AA5B0000}"/>
    <cellStyle name="Input 7 3 4 2 2" xfId="26472" xr:uid="{00000000-0005-0000-0000-0000AB5B0000}"/>
    <cellStyle name="Input 7 3 4 2 2 2" xfId="26473" xr:uid="{00000000-0005-0000-0000-0000AC5B0000}"/>
    <cellStyle name="Input 7 3 4 2 3" xfId="26474" xr:uid="{00000000-0005-0000-0000-0000AD5B0000}"/>
    <cellStyle name="Input 7 3 4 3" xfId="26475" xr:uid="{00000000-0005-0000-0000-0000AE5B0000}"/>
    <cellStyle name="Input 7 3 4 3 2" xfId="26476" xr:uid="{00000000-0005-0000-0000-0000AF5B0000}"/>
    <cellStyle name="Input 7 3 4 4" xfId="26477" xr:uid="{00000000-0005-0000-0000-0000B05B0000}"/>
    <cellStyle name="Input 7 3 4 4 2" xfId="26478" xr:uid="{00000000-0005-0000-0000-0000B15B0000}"/>
    <cellStyle name="Input 7 3 4 5" xfId="26479" xr:uid="{00000000-0005-0000-0000-0000B25B0000}"/>
    <cellStyle name="Input 7 3 5" xfId="26480" xr:uid="{00000000-0005-0000-0000-0000B35B0000}"/>
    <cellStyle name="Input 7 3 5 2" xfId="26481" xr:uid="{00000000-0005-0000-0000-0000B45B0000}"/>
    <cellStyle name="Input 7 3 5 2 2" xfId="26482" xr:uid="{00000000-0005-0000-0000-0000B55B0000}"/>
    <cellStyle name="Input 7 3 5 2 2 2" xfId="26483" xr:uid="{00000000-0005-0000-0000-0000B65B0000}"/>
    <cellStyle name="Input 7 3 5 2 3" xfId="26484" xr:uid="{00000000-0005-0000-0000-0000B75B0000}"/>
    <cellStyle name="Input 7 3 5 3" xfId="26485" xr:uid="{00000000-0005-0000-0000-0000B85B0000}"/>
    <cellStyle name="Input 7 3 5 3 2" xfId="26486" xr:uid="{00000000-0005-0000-0000-0000B95B0000}"/>
    <cellStyle name="Input 7 3 5 4" xfId="26487" xr:uid="{00000000-0005-0000-0000-0000BA5B0000}"/>
    <cellStyle name="Input 7 3 5 4 2" xfId="26488" xr:uid="{00000000-0005-0000-0000-0000BB5B0000}"/>
    <cellStyle name="Input 7 3 5 5" xfId="26489" xr:uid="{00000000-0005-0000-0000-0000BC5B0000}"/>
    <cellStyle name="Input 7 3 6" xfId="26490" xr:uid="{00000000-0005-0000-0000-0000BD5B0000}"/>
    <cellStyle name="Input 7 3 6 2" xfId="26491" xr:uid="{00000000-0005-0000-0000-0000BE5B0000}"/>
    <cellStyle name="Input 7 3 6 2 2" xfId="26492" xr:uid="{00000000-0005-0000-0000-0000BF5B0000}"/>
    <cellStyle name="Input 7 3 6 3" xfId="26493" xr:uid="{00000000-0005-0000-0000-0000C05B0000}"/>
    <cellStyle name="Input 7 3 7" xfId="26494" xr:uid="{00000000-0005-0000-0000-0000C15B0000}"/>
    <cellStyle name="Input 7 3 7 2" xfId="26495" xr:uid="{00000000-0005-0000-0000-0000C25B0000}"/>
    <cellStyle name="Input 7 3 8" xfId="26496" xr:uid="{00000000-0005-0000-0000-0000C35B0000}"/>
    <cellStyle name="Input 7 3 8 2" xfId="26497" xr:uid="{00000000-0005-0000-0000-0000C45B0000}"/>
    <cellStyle name="Input 7 3 9" xfId="26498" xr:uid="{00000000-0005-0000-0000-0000C55B0000}"/>
    <cellStyle name="Input 7 4" xfId="26499" xr:uid="{00000000-0005-0000-0000-0000C65B0000}"/>
    <cellStyle name="Input 7 4 2" xfId="26500" xr:uid="{00000000-0005-0000-0000-0000C75B0000}"/>
    <cellStyle name="Input 7 5" xfId="26501" xr:uid="{00000000-0005-0000-0000-0000C85B0000}"/>
    <cellStyle name="Input 7 5 2" xfId="26502" xr:uid="{00000000-0005-0000-0000-0000C95B0000}"/>
    <cellStyle name="Input 7 6" xfId="26503" xr:uid="{00000000-0005-0000-0000-0000CA5B0000}"/>
    <cellStyle name="Input 8" xfId="26504" xr:uid="{00000000-0005-0000-0000-0000CB5B0000}"/>
    <cellStyle name="Input 8 2" xfId="26505" xr:uid="{00000000-0005-0000-0000-0000CC5B0000}"/>
    <cellStyle name="Input 8 2 2" xfId="26506" xr:uid="{00000000-0005-0000-0000-0000CD5B0000}"/>
    <cellStyle name="Input 8 2 2 2" xfId="26507" xr:uid="{00000000-0005-0000-0000-0000CE5B0000}"/>
    <cellStyle name="Input 8 2 2 2 2" xfId="26508" xr:uid="{00000000-0005-0000-0000-0000CF5B0000}"/>
    <cellStyle name="Input 8 2 2 2 2 2" xfId="26509" xr:uid="{00000000-0005-0000-0000-0000D05B0000}"/>
    <cellStyle name="Input 8 2 2 2 2 2 2" xfId="26510" xr:uid="{00000000-0005-0000-0000-0000D15B0000}"/>
    <cellStyle name="Input 8 2 2 2 2 2 2 2" xfId="26511" xr:uid="{00000000-0005-0000-0000-0000D25B0000}"/>
    <cellStyle name="Input 8 2 2 2 2 2 3" xfId="26512" xr:uid="{00000000-0005-0000-0000-0000D35B0000}"/>
    <cellStyle name="Input 8 2 2 2 2 3" xfId="26513" xr:uid="{00000000-0005-0000-0000-0000D45B0000}"/>
    <cellStyle name="Input 8 2 2 2 2 3 2" xfId="26514" xr:uid="{00000000-0005-0000-0000-0000D55B0000}"/>
    <cellStyle name="Input 8 2 2 2 2 4" xfId="26515" xr:uid="{00000000-0005-0000-0000-0000D65B0000}"/>
    <cellStyle name="Input 8 2 2 2 2 4 2" xfId="26516" xr:uid="{00000000-0005-0000-0000-0000D75B0000}"/>
    <cellStyle name="Input 8 2 2 2 2 5" xfId="26517" xr:uid="{00000000-0005-0000-0000-0000D85B0000}"/>
    <cellStyle name="Input 8 2 2 2 3" xfId="26518" xr:uid="{00000000-0005-0000-0000-0000D95B0000}"/>
    <cellStyle name="Input 8 2 2 2 3 2" xfId="26519" xr:uid="{00000000-0005-0000-0000-0000DA5B0000}"/>
    <cellStyle name="Input 8 2 2 2 3 2 2" xfId="26520" xr:uid="{00000000-0005-0000-0000-0000DB5B0000}"/>
    <cellStyle name="Input 8 2 2 2 3 3" xfId="26521" xr:uid="{00000000-0005-0000-0000-0000DC5B0000}"/>
    <cellStyle name="Input 8 2 2 2 4" xfId="26522" xr:uid="{00000000-0005-0000-0000-0000DD5B0000}"/>
    <cellStyle name="Input 8 2 2 2 4 2" xfId="26523" xr:uid="{00000000-0005-0000-0000-0000DE5B0000}"/>
    <cellStyle name="Input 8 2 2 2 5" xfId="26524" xr:uid="{00000000-0005-0000-0000-0000DF5B0000}"/>
    <cellStyle name="Input 8 2 2 2 5 2" xfId="26525" xr:uid="{00000000-0005-0000-0000-0000E05B0000}"/>
    <cellStyle name="Input 8 2 2 2 6" xfId="26526" xr:uid="{00000000-0005-0000-0000-0000E15B0000}"/>
    <cellStyle name="Input 8 2 2 3" xfId="26527" xr:uid="{00000000-0005-0000-0000-0000E25B0000}"/>
    <cellStyle name="Input 8 2 2 3 2" xfId="26528" xr:uid="{00000000-0005-0000-0000-0000E35B0000}"/>
    <cellStyle name="Input 8 2 2 3 2 2" xfId="26529" xr:uid="{00000000-0005-0000-0000-0000E45B0000}"/>
    <cellStyle name="Input 8 2 2 3 2 2 2" xfId="26530" xr:uid="{00000000-0005-0000-0000-0000E55B0000}"/>
    <cellStyle name="Input 8 2 2 3 2 2 2 2" xfId="26531" xr:uid="{00000000-0005-0000-0000-0000E65B0000}"/>
    <cellStyle name="Input 8 2 2 3 2 2 3" xfId="26532" xr:uid="{00000000-0005-0000-0000-0000E75B0000}"/>
    <cellStyle name="Input 8 2 2 3 2 3" xfId="26533" xr:uid="{00000000-0005-0000-0000-0000E85B0000}"/>
    <cellStyle name="Input 8 2 2 3 2 3 2" xfId="26534" xr:uid="{00000000-0005-0000-0000-0000E95B0000}"/>
    <cellStyle name="Input 8 2 2 3 2 4" xfId="26535" xr:uid="{00000000-0005-0000-0000-0000EA5B0000}"/>
    <cellStyle name="Input 8 2 2 3 2 4 2" xfId="26536" xr:uid="{00000000-0005-0000-0000-0000EB5B0000}"/>
    <cellStyle name="Input 8 2 2 3 2 5" xfId="26537" xr:uid="{00000000-0005-0000-0000-0000EC5B0000}"/>
    <cellStyle name="Input 8 2 2 3 3" xfId="26538" xr:uid="{00000000-0005-0000-0000-0000ED5B0000}"/>
    <cellStyle name="Input 8 2 2 3 3 2" xfId="26539" xr:uid="{00000000-0005-0000-0000-0000EE5B0000}"/>
    <cellStyle name="Input 8 2 2 3 3 2 2" xfId="26540" xr:uid="{00000000-0005-0000-0000-0000EF5B0000}"/>
    <cellStyle name="Input 8 2 2 3 3 3" xfId="26541" xr:uid="{00000000-0005-0000-0000-0000F05B0000}"/>
    <cellStyle name="Input 8 2 2 3 4" xfId="26542" xr:uid="{00000000-0005-0000-0000-0000F15B0000}"/>
    <cellStyle name="Input 8 2 2 3 4 2" xfId="26543" xr:uid="{00000000-0005-0000-0000-0000F25B0000}"/>
    <cellStyle name="Input 8 2 2 3 5" xfId="26544" xr:uid="{00000000-0005-0000-0000-0000F35B0000}"/>
    <cellStyle name="Input 8 2 2 3 5 2" xfId="26545" xr:uid="{00000000-0005-0000-0000-0000F45B0000}"/>
    <cellStyle name="Input 8 2 2 3 6" xfId="26546" xr:uid="{00000000-0005-0000-0000-0000F55B0000}"/>
    <cellStyle name="Input 8 2 2 4" xfId="26547" xr:uid="{00000000-0005-0000-0000-0000F65B0000}"/>
    <cellStyle name="Input 8 2 2 4 2" xfId="26548" xr:uid="{00000000-0005-0000-0000-0000F75B0000}"/>
    <cellStyle name="Input 8 2 2 4 2 2" xfId="26549" xr:uid="{00000000-0005-0000-0000-0000F85B0000}"/>
    <cellStyle name="Input 8 2 2 4 2 2 2" xfId="26550" xr:uid="{00000000-0005-0000-0000-0000F95B0000}"/>
    <cellStyle name="Input 8 2 2 4 2 3" xfId="26551" xr:uid="{00000000-0005-0000-0000-0000FA5B0000}"/>
    <cellStyle name="Input 8 2 2 4 3" xfId="26552" xr:uid="{00000000-0005-0000-0000-0000FB5B0000}"/>
    <cellStyle name="Input 8 2 2 4 3 2" xfId="26553" xr:uid="{00000000-0005-0000-0000-0000FC5B0000}"/>
    <cellStyle name="Input 8 2 2 4 4" xfId="26554" xr:uid="{00000000-0005-0000-0000-0000FD5B0000}"/>
    <cellStyle name="Input 8 2 2 4 4 2" xfId="26555" xr:uid="{00000000-0005-0000-0000-0000FE5B0000}"/>
    <cellStyle name="Input 8 2 2 4 5" xfId="26556" xr:uid="{00000000-0005-0000-0000-0000FF5B0000}"/>
    <cellStyle name="Input 8 2 2 5" xfId="26557" xr:uid="{00000000-0005-0000-0000-0000005C0000}"/>
    <cellStyle name="Input 8 2 2 5 2" xfId="26558" xr:uid="{00000000-0005-0000-0000-0000015C0000}"/>
    <cellStyle name="Input 8 2 2 5 2 2" xfId="26559" xr:uid="{00000000-0005-0000-0000-0000025C0000}"/>
    <cellStyle name="Input 8 2 2 5 2 2 2" xfId="26560" xr:uid="{00000000-0005-0000-0000-0000035C0000}"/>
    <cellStyle name="Input 8 2 2 5 2 3" xfId="26561" xr:uid="{00000000-0005-0000-0000-0000045C0000}"/>
    <cellStyle name="Input 8 2 2 5 3" xfId="26562" xr:uid="{00000000-0005-0000-0000-0000055C0000}"/>
    <cellStyle name="Input 8 2 2 5 3 2" xfId="26563" xr:uid="{00000000-0005-0000-0000-0000065C0000}"/>
    <cellStyle name="Input 8 2 2 5 4" xfId="26564" xr:uid="{00000000-0005-0000-0000-0000075C0000}"/>
    <cellStyle name="Input 8 2 2 5 4 2" xfId="26565" xr:uid="{00000000-0005-0000-0000-0000085C0000}"/>
    <cellStyle name="Input 8 2 2 5 5" xfId="26566" xr:uid="{00000000-0005-0000-0000-0000095C0000}"/>
    <cellStyle name="Input 8 2 2 6" xfId="26567" xr:uid="{00000000-0005-0000-0000-00000A5C0000}"/>
    <cellStyle name="Input 8 2 2 6 2" xfId="26568" xr:uid="{00000000-0005-0000-0000-00000B5C0000}"/>
    <cellStyle name="Input 8 2 2 6 2 2" xfId="26569" xr:uid="{00000000-0005-0000-0000-00000C5C0000}"/>
    <cellStyle name="Input 8 2 2 6 3" xfId="26570" xr:uid="{00000000-0005-0000-0000-00000D5C0000}"/>
    <cellStyle name="Input 8 2 2 7" xfId="26571" xr:uid="{00000000-0005-0000-0000-00000E5C0000}"/>
    <cellStyle name="Input 8 2 2 7 2" xfId="26572" xr:uid="{00000000-0005-0000-0000-00000F5C0000}"/>
    <cellStyle name="Input 8 2 2 8" xfId="26573" xr:uid="{00000000-0005-0000-0000-0000105C0000}"/>
    <cellStyle name="Input 8 2 2 8 2" xfId="26574" xr:uid="{00000000-0005-0000-0000-0000115C0000}"/>
    <cellStyle name="Input 8 2 2 9" xfId="26575" xr:uid="{00000000-0005-0000-0000-0000125C0000}"/>
    <cellStyle name="Input 8 2 3" xfId="26576" xr:uid="{00000000-0005-0000-0000-0000135C0000}"/>
    <cellStyle name="Input 8 2 3 2" xfId="26577" xr:uid="{00000000-0005-0000-0000-0000145C0000}"/>
    <cellStyle name="Input 8 2 4" xfId="26578" xr:uid="{00000000-0005-0000-0000-0000155C0000}"/>
    <cellStyle name="Input 8 2 4 2" xfId="26579" xr:uid="{00000000-0005-0000-0000-0000165C0000}"/>
    <cellStyle name="Input 8 2 5" xfId="26580" xr:uid="{00000000-0005-0000-0000-0000175C0000}"/>
    <cellStyle name="Input 8 2 5 2" xfId="26581" xr:uid="{00000000-0005-0000-0000-0000185C0000}"/>
    <cellStyle name="Input 8 2 6" xfId="26582" xr:uid="{00000000-0005-0000-0000-0000195C0000}"/>
    <cellStyle name="Input 8 2 6 2" xfId="26583" xr:uid="{00000000-0005-0000-0000-00001A5C0000}"/>
    <cellStyle name="Input 8 2 7" xfId="26584" xr:uid="{00000000-0005-0000-0000-00001B5C0000}"/>
    <cellStyle name="Input 8 3" xfId="26585" xr:uid="{00000000-0005-0000-0000-00001C5C0000}"/>
    <cellStyle name="Input 8 3 2" xfId="26586" xr:uid="{00000000-0005-0000-0000-00001D5C0000}"/>
    <cellStyle name="Input 8 3 2 2" xfId="26587" xr:uid="{00000000-0005-0000-0000-00001E5C0000}"/>
    <cellStyle name="Input 8 3 2 2 2" xfId="26588" xr:uid="{00000000-0005-0000-0000-00001F5C0000}"/>
    <cellStyle name="Input 8 3 2 2 2 2" xfId="26589" xr:uid="{00000000-0005-0000-0000-0000205C0000}"/>
    <cellStyle name="Input 8 3 2 2 2 2 2" xfId="26590" xr:uid="{00000000-0005-0000-0000-0000215C0000}"/>
    <cellStyle name="Input 8 3 2 2 2 3" xfId="26591" xr:uid="{00000000-0005-0000-0000-0000225C0000}"/>
    <cellStyle name="Input 8 3 2 2 3" xfId="26592" xr:uid="{00000000-0005-0000-0000-0000235C0000}"/>
    <cellStyle name="Input 8 3 2 2 3 2" xfId="26593" xr:uid="{00000000-0005-0000-0000-0000245C0000}"/>
    <cellStyle name="Input 8 3 2 2 4" xfId="26594" xr:uid="{00000000-0005-0000-0000-0000255C0000}"/>
    <cellStyle name="Input 8 3 2 2 4 2" xfId="26595" xr:uid="{00000000-0005-0000-0000-0000265C0000}"/>
    <cellStyle name="Input 8 3 2 2 5" xfId="26596" xr:uid="{00000000-0005-0000-0000-0000275C0000}"/>
    <cellStyle name="Input 8 3 2 3" xfId="26597" xr:uid="{00000000-0005-0000-0000-0000285C0000}"/>
    <cellStyle name="Input 8 3 2 3 2" xfId="26598" xr:uid="{00000000-0005-0000-0000-0000295C0000}"/>
    <cellStyle name="Input 8 3 2 3 2 2" xfId="26599" xr:uid="{00000000-0005-0000-0000-00002A5C0000}"/>
    <cellStyle name="Input 8 3 2 3 3" xfId="26600" xr:uid="{00000000-0005-0000-0000-00002B5C0000}"/>
    <cellStyle name="Input 8 3 2 4" xfId="26601" xr:uid="{00000000-0005-0000-0000-00002C5C0000}"/>
    <cellStyle name="Input 8 3 2 4 2" xfId="26602" xr:uid="{00000000-0005-0000-0000-00002D5C0000}"/>
    <cellStyle name="Input 8 3 2 5" xfId="26603" xr:uid="{00000000-0005-0000-0000-00002E5C0000}"/>
    <cellStyle name="Input 8 3 2 5 2" xfId="26604" xr:uid="{00000000-0005-0000-0000-00002F5C0000}"/>
    <cellStyle name="Input 8 3 2 6" xfId="26605" xr:uid="{00000000-0005-0000-0000-0000305C0000}"/>
    <cellStyle name="Input 8 3 3" xfId="26606" xr:uid="{00000000-0005-0000-0000-0000315C0000}"/>
    <cellStyle name="Input 8 3 3 2" xfId="26607" xr:uid="{00000000-0005-0000-0000-0000325C0000}"/>
    <cellStyle name="Input 8 3 3 2 2" xfId="26608" xr:uid="{00000000-0005-0000-0000-0000335C0000}"/>
    <cellStyle name="Input 8 3 3 2 2 2" xfId="26609" xr:uid="{00000000-0005-0000-0000-0000345C0000}"/>
    <cellStyle name="Input 8 3 3 2 2 2 2" xfId="26610" xr:uid="{00000000-0005-0000-0000-0000355C0000}"/>
    <cellStyle name="Input 8 3 3 2 2 3" xfId="26611" xr:uid="{00000000-0005-0000-0000-0000365C0000}"/>
    <cellStyle name="Input 8 3 3 2 3" xfId="26612" xr:uid="{00000000-0005-0000-0000-0000375C0000}"/>
    <cellStyle name="Input 8 3 3 2 3 2" xfId="26613" xr:uid="{00000000-0005-0000-0000-0000385C0000}"/>
    <cellStyle name="Input 8 3 3 2 4" xfId="26614" xr:uid="{00000000-0005-0000-0000-0000395C0000}"/>
    <cellStyle name="Input 8 3 3 2 4 2" xfId="26615" xr:uid="{00000000-0005-0000-0000-00003A5C0000}"/>
    <cellStyle name="Input 8 3 3 2 5" xfId="26616" xr:uid="{00000000-0005-0000-0000-00003B5C0000}"/>
    <cellStyle name="Input 8 3 3 3" xfId="26617" xr:uid="{00000000-0005-0000-0000-00003C5C0000}"/>
    <cellStyle name="Input 8 3 3 3 2" xfId="26618" xr:uid="{00000000-0005-0000-0000-00003D5C0000}"/>
    <cellStyle name="Input 8 3 3 3 2 2" xfId="26619" xr:uid="{00000000-0005-0000-0000-00003E5C0000}"/>
    <cellStyle name="Input 8 3 3 3 3" xfId="26620" xr:uid="{00000000-0005-0000-0000-00003F5C0000}"/>
    <cellStyle name="Input 8 3 3 4" xfId="26621" xr:uid="{00000000-0005-0000-0000-0000405C0000}"/>
    <cellStyle name="Input 8 3 3 4 2" xfId="26622" xr:uid="{00000000-0005-0000-0000-0000415C0000}"/>
    <cellStyle name="Input 8 3 3 5" xfId="26623" xr:uid="{00000000-0005-0000-0000-0000425C0000}"/>
    <cellStyle name="Input 8 3 3 5 2" xfId="26624" xr:uid="{00000000-0005-0000-0000-0000435C0000}"/>
    <cellStyle name="Input 8 3 3 6" xfId="26625" xr:uid="{00000000-0005-0000-0000-0000445C0000}"/>
    <cellStyle name="Input 8 3 4" xfId="26626" xr:uid="{00000000-0005-0000-0000-0000455C0000}"/>
    <cellStyle name="Input 8 3 4 2" xfId="26627" xr:uid="{00000000-0005-0000-0000-0000465C0000}"/>
    <cellStyle name="Input 8 3 4 2 2" xfId="26628" xr:uid="{00000000-0005-0000-0000-0000475C0000}"/>
    <cellStyle name="Input 8 3 4 2 2 2" xfId="26629" xr:uid="{00000000-0005-0000-0000-0000485C0000}"/>
    <cellStyle name="Input 8 3 4 2 3" xfId="26630" xr:uid="{00000000-0005-0000-0000-0000495C0000}"/>
    <cellStyle name="Input 8 3 4 3" xfId="26631" xr:uid="{00000000-0005-0000-0000-00004A5C0000}"/>
    <cellStyle name="Input 8 3 4 3 2" xfId="26632" xr:uid="{00000000-0005-0000-0000-00004B5C0000}"/>
    <cellStyle name="Input 8 3 4 4" xfId="26633" xr:uid="{00000000-0005-0000-0000-00004C5C0000}"/>
    <cellStyle name="Input 8 3 4 4 2" xfId="26634" xr:uid="{00000000-0005-0000-0000-00004D5C0000}"/>
    <cellStyle name="Input 8 3 4 5" xfId="26635" xr:uid="{00000000-0005-0000-0000-00004E5C0000}"/>
    <cellStyle name="Input 8 3 5" xfId="26636" xr:uid="{00000000-0005-0000-0000-00004F5C0000}"/>
    <cellStyle name="Input 8 3 5 2" xfId="26637" xr:uid="{00000000-0005-0000-0000-0000505C0000}"/>
    <cellStyle name="Input 8 3 5 2 2" xfId="26638" xr:uid="{00000000-0005-0000-0000-0000515C0000}"/>
    <cellStyle name="Input 8 3 5 2 2 2" xfId="26639" xr:uid="{00000000-0005-0000-0000-0000525C0000}"/>
    <cellStyle name="Input 8 3 5 2 3" xfId="26640" xr:uid="{00000000-0005-0000-0000-0000535C0000}"/>
    <cellStyle name="Input 8 3 5 3" xfId="26641" xr:uid="{00000000-0005-0000-0000-0000545C0000}"/>
    <cellStyle name="Input 8 3 5 3 2" xfId="26642" xr:uid="{00000000-0005-0000-0000-0000555C0000}"/>
    <cellStyle name="Input 8 3 5 4" xfId="26643" xr:uid="{00000000-0005-0000-0000-0000565C0000}"/>
    <cellStyle name="Input 8 3 5 4 2" xfId="26644" xr:uid="{00000000-0005-0000-0000-0000575C0000}"/>
    <cellStyle name="Input 8 3 5 5" xfId="26645" xr:uid="{00000000-0005-0000-0000-0000585C0000}"/>
    <cellStyle name="Input 8 3 6" xfId="26646" xr:uid="{00000000-0005-0000-0000-0000595C0000}"/>
    <cellStyle name="Input 8 3 6 2" xfId="26647" xr:uid="{00000000-0005-0000-0000-00005A5C0000}"/>
    <cellStyle name="Input 8 3 6 2 2" xfId="26648" xr:uid="{00000000-0005-0000-0000-00005B5C0000}"/>
    <cellStyle name="Input 8 3 6 3" xfId="26649" xr:uid="{00000000-0005-0000-0000-00005C5C0000}"/>
    <cellStyle name="Input 8 3 7" xfId="26650" xr:uid="{00000000-0005-0000-0000-00005D5C0000}"/>
    <cellStyle name="Input 8 3 7 2" xfId="26651" xr:uid="{00000000-0005-0000-0000-00005E5C0000}"/>
    <cellStyle name="Input 8 3 8" xfId="26652" xr:uid="{00000000-0005-0000-0000-00005F5C0000}"/>
    <cellStyle name="Input 8 3 8 2" xfId="26653" xr:uid="{00000000-0005-0000-0000-0000605C0000}"/>
    <cellStyle name="Input 8 3 9" xfId="26654" xr:uid="{00000000-0005-0000-0000-0000615C0000}"/>
    <cellStyle name="Input 8 4" xfId="26655" xr:uid="{00000000-0005-0000-0000-0000625C0000}"/>
    <cellStyle name="Input 8 4 2" xfId="26656" xr:uid="{00000000-0005-0000-0000-0000635C0000}"/>
    <cellStyle name="Input 8 5" xfId="26657" xr:uid="{00000000-0005-0000-0000-0000645C0000}"/>
    <cellStyle name="Input 8 5 2" xfId="26658" xr:uid="{00000000-0005-0000-0000-0000655C0000}"/>
    <cellStyle name="Input 8 6" xfId="26659" xr:uid="{00000000-0005-0000-0000-0000665C0000}"/>
    <cellStyle name="Input 9" xfId="26660" xr:uid="{00000000-0005-0000-0000-0000675C0000}"/>
    <cellStyle name="Input 9 2" xfId="26661" xr:uid="{00000000-0005-0000-0000-0000685C0000}"/>
    <cellStyle name="Input 9 2 2" xfId="26662" xr:uid="{00000000-0005-0000-0000-0000695C0000}"/>
    <cellStyle name="Input 9 2 2 2" xfId="26663" xr:uid="{00000000-0005-0000-0000-00006A5C0000}"/>
    <cellStyle name="Input 9 2 2 2 2" xfId="26664" xr:uid="{00000000-0005-0000-0000-00006B5C0000}"/>
    <cellStyle name="Input 9 2 2 2 2 2" xfId="26665" xr:uid="{00000000-0005-0000-0000-00006C5C0000}"/>
    <cellStyle name="Input 9 2 2 2 2 2 2" xfId="26666" xr:uid="{00000000-0005-0000-0000-00006D5C0000}"/>
    <cellStyle name="Input 9 2 2 2 2 2 2 2" xfId="26667" xr:uid="{00000000-0005-0000-0000-00006E5C0000}"/>
    <cellStyle name="Input 9 2 2 2 2 2 3" xfId="26668" xr:uid="{00000000-0005-0000-0000-00006F5C0000}"/>
    <cellStyle name="Input 9 2 2 2 2 3" xfId="26669" xr:uid="{00000000-0005-0000-0000-0000705C0000}"/>
    <cellStyle name="Input 9 2 2 2 2 3 2" xfId="26670" xr:uid="{00000000-0005-0000-0000-0000715C0000}"/>
    <cellStyle name="Input 9 2 2 2 2 4" xfId="26671" xr:uid="{00000000-0005-0000-0000-0000725C0000}"/>
    <cellStyle name="Input 9 2 2 2 2 4 2" xfId="26672" xr:uid="{00000000-0005-0000-0000-0000735C0000}"/>
    <cellStyle name="Input 9 2 2 2 2 5" xfId="26673" xr:uid="{00000000-0005-0000-0000-0000745C0000}"/>
    <cellStyle name="Input 9 2 2 2 3" xfId="26674" xr:uid="{00000000-0005-0000-0000-0000755C0000}"/>
    <cellStyle name="Input 9 2 2 2 3 2" xfId="26675" xr:uid="{00000000-0005-0000-0000-0000765C0000}"/>
    <cellStyle name="Input 9 2 2 2 3 2 2" xfId="26676" xr:uid="{00000000-0005-0000-0000-0000775C0000}"/>
    <cellStyle name="Input 9 2 2 2 3 3" xfId="26677" xr:uid="{00000000-0005-0000-0000-0000785C0000}"/>
    <cellStyle name="Input 9 2 2 2 4" xfId="26678" xr:uid="{00000000-0005-0000-0000-0000795C0000}"/>
    <cellStyle name="Input 9 2 2 2 4 2" xfId="26679" xr:uid="{00000000-0005-0000-0000-00007A5C0000}"/>
    <cellStyle name="Input 9 2 2 2 5" xfId="26680" xr:uid="{00000000-0005-0000-0000-00007B5C0000}"/>
    <cellStyle name="Input 9 2 2 2 5 2" xfId="26681" xr:uid="{00000000-0005-0000-0000-00007C5C0000}"/>
    <cellStyle name="Input 9 2 2 2 6" xfId="26682" xr:uid="{00000000-0005-0000-0000-00007D5C0000}"/>
    <cellStyle name="Input 9 2 2 3" xfId="26683" xr:uid="{00000000-0005-0000-0000-00007E5C0000}"/>
    <cellStyle name="Input 9 2 2 3 2" xfId="26684" xr:uid="{00000000-0005-0000-0000-00007F5C0000}"/>
    <cellStyle name="Input 9 2 2 3 2 2" xfId="26685" xr:uid="{00000000-0005-0000-0000-0000805C0000}"/>
    <cellStyle name="Input 9 2 2 3 2 2 2" xfId="26686" xr:uid="{00000000-0005-0000-0000-0000815C0000}"/>
    <cellStyle name="Input 9 2 2 3 2 2 2 2" xfId="26687" xr:uid="{00000000-0005-0000-0000-0000825C0000}"/>
    <cellStyle name="Input 9 2 2 3 2 2 3" xfId="26688" xr:uid="{00000000-0005-0000-0000-0000835C0000}"/>
    <cellStyle name="Input 9 2 2 3 2 3" xfId="26689" xr:uid="{00000000-0005-0000-0000-0000845C0000}"/>
    <cellStyle name="Input 9 2 2 3 2 3 2" xfId="26690" xr:uid="{00000000-0005-0000-0000-0000855C0000}"/>
    <cellStyle name="Input 9 2 2 3 2 4" xfId="26691" xr:uid="{00000000-0005-0000-0000-0000865C0000}"/>
    <cellStyle name="Input 9 2 2 3 2 4 2" xfId="26692" xr:uid="{00000000-0005-0000-0000-0000875C0000}"/>
    <cellStyle name="Input 9 2 2 3 2 5" xfId="26693" xr:uid="{00000000-0005-0000-0000-0000885C0000}"/>
    <cellStyle name="Input 9 2 2 3 3" xfId="26694" xr:uid="{00000000-0005-0000-0000-0000895C0000}"/>
    <cellStyle name="Input 9 2 2 3 3 2" xfId="26695" xr:uid="{00000000-0005-0000-0000-00008A5C0000}"/>
    <cellStyle name="Input 9 2 2 3 3 2 2" xfId="26696" xr:uid="{00000000-0005-0000-0000-00008B5C0000}"/>
    <cellStyle name="Input 9 2 2 3 3 3" xfId="26697" xr:uid="{00000000-0005-0000-0000-00008C5C0000}"/>
    <cellStyle name="Input 9 2 2 3 4" xfId="26698" xr:uid="{00000000-0005-0000-0000-00008D5C0000}"/>
    <cellStyle name="Input 9 2 2 3 4 2" xfId="26699" xr:uid="{00000000-0005-0000-0000-00008E5C0000}"/>
    <cellStyle name="Input 9 2 2 3 5" xfId="26700" xr:uid="{00000000-0005-0000-0000-00008F5C0000}"/>
    <cellStyle name="Input 9 2 2 3 5 2" xfId="26701" xr:uid="{00000000-0005-0000-0000-0000905C0000}"/>
    <cellStyle name="Input 9 2 2 3 6" xfId="26702" xr:uid="{00000000-0005-0000-0000-0000915C0000}"/>
    <cellStyle name="Input 9 2 2 4" xfId="26703" xr:uid="{00000000-0005-0000-0000-0000925C0000}"/>
    <cellStyle name="Input 9 2 2 4 2" xfId="26704" xr:uid="{00000000-0005-0000-0000-0000935C0000}"/>
    <cellStyle name="Input 9 2 2 4 2 2" xfId="26705" xr:uid="{00000000-0005-0000-0000-0000945C0000}"/>
    <cellStyle name="Input 9 2 2 4 2 2 2" xfId="26706" xr:uid="{00000000-0005-0000-0000-0000955C0000}"/>
    <cellStyle name="Input 9 2 2 4 2 3" xfId="26707" xr:uid="{00000000-0005-0000-0000-0000965C0000}"/>
    <cellStyle name="Input 9 2 2 4 3" xfId="26708" xr:uid="{00000000-0005-0000-0000-0000975C0000}"/>
    <cellStyle name="Input 9 2 2 4 3 2" xfId="26709" xr:uid="{00000000-0005-0000-0000-0000985C0000}"/>
    <cellStyle name="Input 9 2 2 4 4" xfId="26710" xr:uid="{00000000-0005-0000-0000-0000995C0000}"/>
    <cellStyle name="Input 9 2 2 4 4 2" xfId="26711" xr:uid="{00000000-0005-0000-0000-00009A5C0000}"/>
    <cellStyle name="Input 9 2 2 4 5" xfId="26712" xr:uid="{00000000-0005-0000-0000-00009B5C0000}"/>
    <cellStyle name="Input 9 2 2 5" xfId="26713" xr:uid="{00000000-0005-0000-0000-00009C5C0000}"/>
    <cellStyle name="Input 9 2 2 5 2" xfId="26714" xr:uid="{00000000-0005-0000-0000-00009D5C0000}"/>
    <cellStyle name="Input 9 2 2 5 2 2" xfId="26715" xr:uid="{00000000-0005-0000-0000-00009E5C0000}"/>
    <cellStyle name="Input 9 2 2 5 2 2 2" xfId="26716" xr:uid="{00000000-0005-0000-0000-00009F5C0000}"/>
    <cellStyle name="Input 9 2 2 5 2 3" xfId="26717" xr:uid="{00000000-0005-0000-0000-0000A05C0000}"/>
    <cellStyle name="Input 9 2 2 5 3" xfId="26718" xr:uid="{00000000-0005-0000-0000-0000A15C0000}"/>
    <cellStyle name="Input 9 2 2 5 3 2" xfId="26719" xr:uid="{00000000-0005-0000-0000-0000A25C0000}"/>
    <cellStyle name="Input 9 2 2 5 4" xfId="26720" xr:uid="{00000000-0005-0000-0000-0000A35C0000}"/>
    <cellStyle name="Input 9 2 2 5 4 2" xfId="26721" xr:uid="{00000000-0005-0000-0000-0000A45C0000}"/>
    <cellStyle name="Input 9 2 2 5 5" xfId="26722" xr:uid="{00000000-0005-0000-0000-0000A55C0000}"/>
    <cellStyle name="Input 9 2 2 6" xfId="26723" xr:uid="{00000000-0005-0000-0000-0000A65C0000}"/>
    <cellStyle name="Input 9 2 2 6 2" xfId="26724" xr:uid="{00000000-0005-0000-0000-0000A75C0000}"/>
    <cellStyle name="Input 9 2 2 6 2 2" xfId="26725" xr:uid="{00000000-0005-0000-0000-0000A85C0000}"/>
    <cellStyle name="Input 9 2 2 6 3" xfId="26726" xr:uid="{00000000-0005-0000-0000-0000A95C0000}"/>
    <cellStyle name="Input 9 2 2 7" xfId="26727" xr:uid="{00000000-0005-0000-0000-0000AA5C0000}"/>
    <cellStyle name="Input 9 2 2 7 2" xfId="26728" xr:uid="{00000000-0005-0000-0000-0000AB5C0000}"/>
    <cellStyle name="Input 9 2 2 8" xfId="26729" xr:uid="{00000000-0005-0000-0000-0000AC5C0000}"/>
    <cellStyle name="Input 9 2 2 8 2" xfId="26730" xr:uid="{00000000-0005-0000-0000-0000AD5C0000}"/>
    <cellStyle name="Input 9 2 2 9" xfId="26731" xr:uid="{00000000-0005-0000-0000-0000AE5C0000}"/>
    <cellStyle name="Input 9 2 3" xfId="26732" xr:uid="{00000000-0005-0000-0000-0000AF5C0000}"/>
    <cellStyle name="Input 9 2 3 2" xfId="26733" xr:uid="{00000000-0005-0000-0000-0000B05C0000}"/>
    <cellStyle name="Input 9 2 4" xfId="26734" xr:uid="{00000000-0005-0000-0000-0000B15C0000}"/>
    <cellStyle name="Input 9 2 4 2" xfId="26735" xr:uid="{00000000-0005-0000-0000-0000B25C0000}"/>
    <cellStyle name="Input 9 2 5" xfId="26736" xr:uid="{00000000-0005-0000-0000-0000B35C0000}"/>
    <cellStyle name="Input 9 2 5 2" xfId="26737" xr:uid="{00000000-0005-0000-0000-0000B45C0000}"/>
    <cellStyle name="Input 9 2 6" xfId="26738" xr:uid="{00000000-0005-0000-0000-0000B55C0000}"/>
    <cellStyle name="Input 9 2 6 2" xfId="26739" xr:uid="{00000000-0005-0000-0000-0000B65C0000}"/>
    <cellStyle name="Input 9 2 7" xfId="26740" xr:uid="{00000000-0005-0000-0000-0000B75C0000}"/>
    <cellStyle name="Input 9 3" xfId="26741" xr:uid="{00000000-0005-0000-0000-0000B85C0000}"/>
    <cellStyle name="Input 9 3 2" xfId="26742" xr:uid="{00000000-0005-0000-0000-0000B95C0000}"/>
    <cellStyle name="Input 9 3 2 2" xfId="26743" xr:uid="{00000000-0005-0000-0000-0000BA5C0000}"/>
    <cellStyle name="Input 9 3 2 2 2" xfId="26744" xr:uid="{00000000-0005-0000-0000-0000BB5C0000}"/>
    <cellStyle name="Input 9 3 2 2 2 2" xfId="26745" xr:uid="{00000000-0005-0000-0000-0000BC5C0000}"/>
    <cellStyle name="Input 9 3 2 2 2 2 2" xfId="26746" xr:uid="{00000000-0005-0000-0000-0000BD5C0000}"/>
    <cellStyle name="Input 9 3 2 2 2 3" xfId="26747" xr:uid="{00000000-0005-0000-0000-0000BE5C0000}"/>
    <cellStyle name="Input 9 3 2 2 3" xfId="26748" xr:uid="{00000000-0005-0000-0000-0000BF5C0000}"/>
    <cellStyle name="Input 9 3 2 2 3 2" xfId="26749" xr:uid="{00000000-0005-0000-0000-0000C05C0000}"/>
    <cellStyle name="Input 9 3 2 2 4" xfId="26750" xr:uid="{00000000-0005-0000-0000-0000C15C0000}"/>
    <cellStyle name="Input 9 3 2 2 4 2" xfId="26751" xr:uid="{00000000-0005-0000-0000-0000C25C0000}"/>
    <cellStyle name="Input 9 3 2 2 5" xfId="26752" xr:uid="{00000000-0005-0000-0000-0000C35C0000}"/>
    <cellStyle name="Input 9 3 2 3" xfId="26753" xr:uid="{00000000-0005-0000-0000-0000C45C0000}"/>
    <cellStyle name="Input 9 3 2 3 2" xfId="26754" xr:uid="{00000000-0005-0000-0000-0000C55C0000}"/>
    <cellStyle name="Input 9 3 2 3 2 2" xfId="26755" xr:uid="{00000000-0005-0000-0000-0000C65C0000}"/>
    <cellStyle name="Input 9 3 2 3 3" xfId="26756" xr:uid="{00000000-0005-0000-0000-0000C75C0000}"/>
    <cellStyle name="Input 9 3 2 4" xfId="26757" xr:uid="{00000000-0005-0000-0000-0000C85C0000}"/>
    <cellStyle name="Input 9 3 2 4 2" xfId="26758" xr:uid="{00000000-0005-0000-0000-0000C95C0000}"/>
    <cellStyle name="Input 9 3 2 5" xfId="26759" xr:uid="{00000000-0005-0000-0000-0000CA5C0000}"/>
    <cellStyle name="Input 9 3 2 5 2" xfId="26760" xr:uid="{00000000-0005-0000-0000-0000CB5C0000}"/>
    <cellStyle name="Input 9 3 2 6" xfId="26761" xr:uid="{00000000-0005-0000-0000-0000CC5C0000}"/>
    <cellStyle name="Input 9 3 3" xfId="26762" xr:uid="{00000000-0005-0000-0000-0000CD5C0000}"/>
    <cellStyle name="Input 9 3 3 2" xfId="26763" xr:uid="{00000000-0005-0000-0000-0000CE5C0000}"/>
    <cellStyle name="Input 9 3 3 2 2" xfId="26764" xr:uid="{00000000-0005-0000-0000-0000CF5C0000}"/>
    <cellStyle name="Input 9 3 3 2 2 2" xfId="26765" xr:uid="{00000000-0005-0000-0000-0000D05C0000}"/>
    <cellStyle name="Input 9 3 3 2 2 2 2" xfId="26766" xr:uid="{00000000-0005-0000-0000-0000D15C0000}"/>
    <cellStyle name="Input 9 3 3 2 2 3" xfId="26767" xr:uid="{00000000-0005-0000-0000-0000D25C0000}"/>
    <cellStyle name="Input 9 3 3 2 3" xfId="26768" xr:uid="{00000000-0005-0000-0000-0000D35C0000}"/>
    <cellStyle name="Input 9 3 3 2 3 2" xfId="26769" xr:uid="{00000000-0005-0000-0000-0000D45C0000}"/>
    <cellStyle name="Input 9 3 3 2 4" xfId="26770" xr:uid="{00000000-0005-0000-0000-0000D55C0000}"/>
    <cellStyle name="Input 9 3 3 2 4 2" xfId="26771" xr:uid="{00000000-0005-0000-0000-0000D65C0000}"/>
    <cellStyle name="Input 9 3 3 2 5" xfId="26772" xr:uid="{00000000-0005-0000-0000-0000D75C0000}"/>
    <cellStyle name="Input 9 3 3 3" xfId="26773" xr:uid="{00000000-0005-0000-0000-0000D85C0000}"/>
    <cellStyle name="Input 9 3 3 3 2" xfId="26774" xr:uid="{00000000-0005-0000-0000-0000D95C0000}"/>
    <cellStyle name="Input 9 3 3 3 2 2" xfId="26775" xr:uid="{00000000-0005-0000-0000-0000DA5C0000}"/>
    <cellStyle name="Input 9 3 3 3 3" xfId="26776" xr:uid="{00000000-0005-0000-0000-0000DB5C0000}"/>
    <cellStyle name="Input 9 3 3 4" xfId="26777" xr:uid="{00000000-0005-0000-0000-0000DC5C0000}"/>
    <cellStyle name="Input 9 3 3 4 2" xfId="26778" xr:uid="{00000000-0005-0000-0000-0000DD5C0000}"/>
    <cellStyle name="Input 9 3 3 5" xfId="26779" xr:uid="{00000000-0005-0000-0000-0000DE5C0000}"/>
    <cellStyle name="Input 9 3 3 5 2" xfId="26780" xr:uid="{00000000-0005-0000-0000-0000DF5C0000}"/>
    <cellStyle name="Input 9 3 3 6" xfId="26781" xr:uid="{00000000-0005-0000-0000-0000E05C0000}"/>
    <cellStyle name="Input 9 3 4" xfId="26782" xr:uid="{00000000-0005-0000-0000-0000E15C0000}"/>
    <cellStyle name="Input 9 3 4 2" xfId="26783" xr:uid="{00000000-0005-0000-0000-0000E25C0000}"/>
    <cellStyle name="Input 9 3 4 2 2" xfId="26784" xr:uid="{00000000-0005-0000-0000-0000E35C0000}"/>
    <cellStyle name="Input 9 3 4 2 2 2" xfId="26785" xr:uid="{00000000-0005-0000-0000-0000E45C0000}"/>
    <cellStyle name="Input 9 3 4 2 3" xfId="26786" xr:uid="{00000000-0005-0000-0000-0000E55C0000}"/>
    <cellStyle name="Input 9 3 4 3" xfId="26787" xr:uid="{00000000-0005-0000-0000-0000E65C0000}"/>
    <cellStyle name="Input 9 3 4 3 2" xfId="26788" xr:uid="{00000000-0005-0000-0000-0000E75C0000}"/>
    <cellStyle name="Input 9 3 4 4" xfId="26789" xr:uid="{00000000-0005-0000-0000-0000E85C0000}"/>
    <cellStyle name="Input 9 3 4 4 2" xfId="26790" xr:uid="{00000000-0005-0000-0000-0000E95C0000}"/>
    <cellStyle name="Input 9 3 4 5" xfId="26791" xr:uid="{00000000-0005-0000-0000-0000EA5C0000}"/>
    <cellStyle name="Input 9 3 5" xfId="26792" xr:uid="{00000000-0005-0000-0000-0000EB5C0000}"/>
    <cellStyle name="Input 9 3 5 2" xfId="26793" xr:uid="{00000000-0005-0000-0000-0000EC5C0000}"/>
    <cellStyle name="Input 9 3 5 2 2" xfId="26794" xr:uid="{00000000-0005-0000-0000-0000ED5C0000}"/>
    <cellStyle name="Input 9 3 5 2 2 2" xfId="26795" xr:uid="{00000000-0005-0000-0000-0000EE5C0000}"/>
    <cellStyle name="Input 9 3 5 2 3" xfId="26796" xr:uid="{00000000-0005-0000-0000-0000EF5C0000}"/>
    <cellStyle name="Input 9 3 5 3" xfId="26797" xr:uid="{00000000-0005-0000-0000-0000F05C0000}"/>
    <cellStyle name="Input 9 3 5 3 2" xfId="26798" xr:uid="{00000000-0005-0000-0000-0000F15C0000}"/>
    <cellStyle name="Input 9 3 5 4" xfId="26799" xr:uid="{00000000-0005-0000-0000-0000F25C0000}"/>
    <cellStyle name="Input 9 3 5 4 2" xfId="26800" xr:uid="{00000000-0005-0000-0000-0000F35C0000}"/>
    <cellStyle name="Input 9 3 5 5" xfId="26801" xr:uid="{00000000-0005-0000-0000-0000F45C0000}"/>
    <cellStyle name="Input 9 3 6" xfId="26802" xr:uid="{00000000-0005-0000-0000-0000F55C0000}"/>
    <cellStyle name="Input 9 3 6 2" xfId="26803" xr:uid="{00000000-0005-0000-0000-0000F65C0000}"/>
    <cellStyle name="Input 9 3 6 2 2" xfId="26804" xr:uid="{00000000-0005-0000-0000-0000F75C0000}"/>
    <cellStyle name="Input 9 3 6 3" xfId="26805" xr:uid="{00000000-0005-0000-0000-0000F85C0000}"/>
    <cellStyle name="Input 9 3 7" xfId="26806" xr:uid="{00000000-0005-0000-0000-0000F95C0000}"/>
    <cellStyle name="Input 9 3 7 2" xfId="26807" xr:uid="{00000000-0005-0000-0000-0000FA5C0000}"/>
    <cellStyle name="Input 9 3 8" xfId="26808" xr:uid="{00000000-0005-0000-0000-0000FB5C0000}"/>
    <cellStyle name="Input 9 3 8 2" xfId="26809" xr:uid="{00000000-0005-0000-0000-0000FC5C0000}"/>
    <cellStyle name="Input 9 3 9" xfId="26810" xr:uid="{00000000-0005-0000-0000-0000FD5C0000}"/>
    <cellStyle name="Input 9 4" xfId="26811" xr:uid="{00000000-0005-0000-0000-0000FE5C0000}"/>
    <cellStyle name="Input 9 4 2" xfId="26812" xr:uid="{00000000-0005-0000-0000-0000FF5C0000}"/>
    <cellStyle name="Input 9 5" xfId="26813" xr:uid="{00000000-0005-0000-0000-0000005D0000}"/>
    <cellStyle name="Input 9 5 2" xfId="26814" xr:uid="{00000000-0005-0000-0000-0000015D0000}"/>
    <cellStyle name="Input 9 6" xfId="26815" xr:uid="{00000000-0005-0000-0000-0000025D0000}"/>
    <cellStyle name="Input Currency" xfId="26816" xr:uid="{00000000-0005-0000-0000-0000035D0000}"/>
    <cellStyle name="Input Currency 2" xfId="26817" xr:uid="{00000000-0005-0000-0000-0000045D0000}"/>
    <cellStyle name="Input Currency 3" xfId="26818" xr:uid="{00000000-0005-0000-0000-0000055D0000}"/>
    <cellStyle name="Input Date" xfId="26819" xr:uid="{00000000-0005-0000-0000-0000065D0000}"/>
    <cellStyle name="Input Date 2" xfId="26820" xr:uid="{00000000-0005-0000-0000-0000075D0000}"/>
    <cellStyle name="Input Date 3" xfId="26821" xr:uid="{00000000-0005-0000-0000-0000085D0000}"/>
    <cellStyle name="Input Fixed [0]" xfId="26822" xr:uid="{00000000-0005-0000-0000-0000095D0000}"/>
    <cellStyle name="Input Fixed [0] 2" xfId="26823" xr:uid="{00000000-0005-0000-0000-00000A5D0000}"/>
    <cellStyle name="Input Fixed [0] 3" xfId="26824" xr:uid="{00000000-0005-0000-0000-00000B5D0000}"/>
    <cellStyle name="Input Normal" xfId="26825" xr:uid="{00000000-0005-0000-0000-00000C5D0000}"/>
    <cellStyle name="Input Normal 2" xfId="26826" xr:uid="{00000000-0005-0000-0000-00000D5D0000}"/>
    <cellStyle name="Input Normal 3" xfId="26827" xr:uid="{00000000-0005-0000-0000-00000E5D0000}"/>
    <cellStyle name="Input Percent" xfId="26828" xr:uid="{00000000-0005-0000-0000-00000F5D0000}"/>
    <cellStyle name="Input Percent [2]" xfId="26829" xr:uid="{00000000-0005-0000-0000-0000105D0000}"/>
    <cellStyle name="Input Percent [2] 2" xfId="26830" xr:uid="{00000000-0005-0000-0000-0000115D0000}"/>
    <cellStyle name="Input Percent [2] 3" xfId="26831" xr:uid="{00000000-0005-0000-0000-0000125D0000}"/>
    <cellStyle name="Input Percent 2" xfId="26832" xr:uid="{00000000-0005-0000-0000-0000135D0000}"/>
    <cellStyle name="Input Percent 3" xfId="26833" xr:uid="{00000000-0005-0000-0000-0000145D0000}"/>
    <cellStyle name="Input Percent 4" xfId="26834" xr:uid="{00000000-0005-0000-0000-0000155D0000}"/>
    <cellStyle name="Input Percent 5" xfId="26835" xr:uid="{00000000-0005-0000-0000-0000165D0000}"/>
    <cellStyle name="Input Percent 6" xfId="26836" xr:uid="{00000000-0005-0000-0000-0000175D0000}"/>
    <cellStyle name="Input Percent_~2144771" xfId="26837" xr:uid="{00000000-0005-0000-0000-0000185D0000}"/>
    <cellStyle name="Input Titles" xfId="26838" xr:uid="{00000000-0005-0000-0000-0000195D0000}"/>
    <cellStyle name="Input Titles 2" xfId="26839" xr:uid="{00000000-0005-0000-0000-00001A5D0000}"/>
    <cellStyle name="Input Titles 3" xfId="26840" xr:uid="{00000000-0005-0000-0000-00001B5D0000}"/>
    <cellStyle name="InputNormal" xfId="26841" xr:uid="{00000000-0005-0000-0000-00001C5D0000}"/>
    <cellStyle name="InputNormal 2" xfId="26842" xr:uid="{00000000-0005-0000-0000-00001D5D0000}"/>
    <cellStyle name="InputNormal 3" xfId="26843" xr:uid="{00000000-0005-0000-0000-00001E5D0000}"/>
    <cellStyle name="Linked Cell 2" xfId="26845" xr:uid="{00000000-0005-0000-0000-0000205D0000}"/>
    <cellStyle name="Linked Cell 3" xfId="26846" xr:uid="{00000000-0005-0000-0000-0000215D0000}"/>
    <cellStyle name="Linked Cell 4" xfId="26844" xr:uid="{00000000-0005-0000-0000-0000515D0000}"/>
    <cellStyle name="MacroCode" xfId="26847" xr:uid="{00000000-0005-0000-0000-0000225D0000}"/>
    <cellStyle name="MacroCode 2" xfId="26848" xr:uid="{00000000-0005-0000-0000-0000235D0000}"/>
    <cellStyle name="MacroCode 2 2" xfId="26849" xr:uid="{00000000-0005-0000-0000-0000245D0000}"/>
    <cellStyle name="MacroCode 2 3" xfId="26850" xr:uid="{00000000-0005-0000-0000-0000255D0000}"/>
    <cellStyle name="MacroCode 3" xfId="26851" xr:uid="{00000000-0005-0000-0000-0000265D0000}"/>
    <cellStyle name="MacroCode 4" xfId="26852" xr:uid="{00000000-0005-0000-0000-0000275D0000}"/>
    <cellStyle name="material" xfId="26853" xr:uid="{00000000-0005-0000-0000-0000285D0000}"/>
    <cellStyle name="material 2" xfId="26854" xr:uid="{00000000-0005-0000-0000-0000295D0000}"/>
    <cellStyle name="material 2 2" xfId="26855" xr:uid="{00000000-0005-0000-0000-00002A5D0000}"/>
    <cellStyle name="material 2 3" xfId="26856" xr:uid="{00000000-0005-0000-0000-00002B5D0000}"/>
    <cellStyle name="material 3" xfId="26857" xr:uid="{00000000-0005-0000-0000-00002C5D0000}"/>
    <cellStyle name="material 4" xfId="26858" xr:uid="{00000000-0005-0000-0000-00002D5D0000}"/>
    <cellStyle name="material_Brasal_CRI 476_Fluxo Financeiro 20101022 (versão RB Capital - final)" xfId="26859" xr:uid="{00000000-0005-0000-0000-00002E5D0000}"/>
    <cellStyle name="Mike" xfId="26860" xr:uid="{00000000-0005-0000-0000-00002F5D0000}"/>
    <cellStyle name="Mike 2" xfId="26861" xr:uid="{00000000-0005-0000-0000-0000305D0000}"/>
    <cellStyle name="Mike 2 2" xfId="26862" xr:uid="{00000000-0005-0000-0000-0000315D0000}"/>
    <cellStyle name="Mike 2 3" xfId="26863" xr:uid="{00000000-0005-0000-0000-0000325D0000}"/>
    <cellStyle name="Mike 3" xfId="26864" xr:uid="{00000000-0005-0000-0000-0000335D0000}"/>
    <cellStyle name="Mike 4" xfId="26865" xr:uid="{00000000-0005-0000-0000-0000345D0000}"/>
    <cellStyle name="Millares [0]_Ajuste Aumentos en Patrimonio" xfId="26866" xr:uid="{00000000-0005-0000-0000-0000355D0000}"/>
    <cellStyle name="Millares_Ajuste Aumentos en Patrimonio" xfId="26867" xr:uid="{00000000-0005-0000-0000-0000365D0000}"/>
    <cellStyle name="Model" xfId="26868" xr:uid="{00000000-0005-0000-0000-0000375D0000}"/>
    <cellStyle name="Model 2" xfId="26869" xr:uid="{00000000-0005-0000-0000-0000385D0000}"/>
    <cellStyle name="Model 3" xfId="26870" xr:uid="{00000000-0005-0000-0000-0000395D0000}"/>
    <cellStyle name="Moeda" xfId="1" builtinId="4"/>
    <cellStyle name="Moeda 2" xfId="828" xr:uid="{00000000-0005-0000-0000-00003A5D0000}"/>
    <cellStyle name="Moeda 2 2" xfId="1835" xr:uid="{00000000-0005-0000-0000-00003B5D0000}"/>
    <cellStyle name="Moeda 2 2 2" xfId="2560" xr:uid="{00000000-0005-0000-0000-00003C5D0000}"/>
    <cellStyle name="Moeda 2 2 2 2" xfId="2597" xr:uid="{00000000-0005-0000-0000-00003D5D0000}"/>
    <cellStyle name="Moeda 2 2 2 2 2" xfId="26874" xr:uid="{00000000-0005-0000-0000-00003E5D0000}"/>
    <cellStyle name="Moeda 2 2 2 3" xfId="26875" xr:uid="{00000000-0005-0000-0000-00003F5D0000}"/>
    <cellStyle name="Moeda 2 2 2 4" xfId="26873" xr:uid="{00000000-0005-0000-0000-0000405D0000}"/>
    <cellStyle name="Moeda 2 2 3" xfId="2861" xr:uid="{00000000-0005-0000-0000-0000415D0000}"/>
    <cellStyle name="Moeda 2 2 3 2" xfId="26876" xr:uid="{00000000-0005-0000-0000-0000425D0000}"/>
    <cellStyle name="Moeda 2 2 4" xfId="3130" xr:uid="{00000000-0005-0000-0000-0000435D0000}"/>
    <cellStyle name="Moeda 2 2 4 2" xfId="26877" xr:uid="{00000000-0005-0000-0000-0000445D0000}"/>
    <cellStyle name="Moeda 2 2 5" xfId="3399" xr:uid="{00000000-0005-0000-0000-0000455D0000}"/>
    <cellStyle name="Moeda 2 2 6" xfId="3668" xr:uid="{00000000-0005-0000-0000-0000465D0000}"/>
    <cellStyle name="Moeda 2 2 7" xfId="26872" xr:uid="{00000000-0005-0000-0000-0000475D0000}"/>
    <cellStyle name="Moeda 2 3" xfId="2042" xr:uid="{00000000-0005-0000-0000-0000485D0000}"/>
    <cellStyle name="Moeda 2 3 2" xfId="2825" xr:uid="{00000000-0005-0000-0000-0000495D0000}"/>
    <cellStyle name="Moeda 2 3 2 2" xfId="26879" xr:uid="{00000000-0005-0000-0000-00004A5D0000}"/>
    <cellStyle name="Moeda 2 3 3" xfId="26880" xr:uid="{00000000-0005-0000-0000-00004B5D0000}"/>
    <cellStyle name="Moeda 2 3 4" xfId="26878" xr:uid="{00000000-0005-0000-0000-00004C5D0000}"/>
    <cellStyle name="Moeda 2 4" xfId="2217" xr:uid="{00000000-0005-0000-0000-00004D5D0000}"/>
    <cellStyle name="Moeda 2 4 2" xfId="3091" xr:uid="{00000000-0005-0000-0000-00004E5D0000}"/>
    <cellStyle name="Moeda 2 4 3" xfId="26882" xr:uid="{00000000-0005-0000-0000-00004F5D0000}"/>
    <cellStyle name="Moeda 2 4 4" xfId="26881" xr:uid="{00000000-0005-0000-0000-0000505D0000}"/>
    <cellStyle name="Moeda 2 5" xfId="2407" xr:uid="{00000000-0005-0000-0000-0000515D0000}"/>
    <cellStyle name="Moeda 2 5 2" xfId="3360" xr:uid="{00000000-0005-0000-0000-0000525D0000}"/>
    <cellStyle name="Moeda 2 5 2 2" xfId="26885" xr:uid="{00000000-0005-0000-0000-0000535D0000}"/>
    <cellStyle name="Moeda 2 5 2 2 2" xfId="26886" xr:uid="{00000000-0005-0000-0000-0000545D0000}"/>
    <cellStyle name="Moeda 2 5 2 3" xfId="26887" xr:uid="{00000000-0005-0000-0000-0000555D0000}"/>
    <cellStyle name="Moeda 2 5 2 4" xfId="26884" xr:uid="{00000000-0005-0000-0000-0000565D0000}"/>
    <cellStyle name="Moeda 2 5 3" xfId="26888" xr:uid="{00000000-0005-0000-0000-0000575D0000}"/>
    <cellStyle name="Moeda 2 5 3 2" xfId="26889" xr:uid="{00000000-0005-0000-0000-0000585D0000}"/>
    <cellStyle name="Moeda 2 5 4" xfId="26890" xr:uid="{00000000-0005-0000-0000-0000595D0000}"/>
    <cellStyle name="Moeda 2 5 4 2" xfId="26891" xr:uid="{00000000-0005-0000-0000-00005A5D0000}"/>
    <cellStyle name="Moeda 2 5 5" xfId="26892" xr:uid="{00000000-0005-0000-0000-00005B5D0000}"/>
    <cellStyle name="Moeda 2 5 6" xfId="26893" xr:uid="{00000000-0005-0000-0000-00005C5D0000}"/>
    <cellStyle name="Moeda 2 5 7" xfId="26883" xr:uid="{00000000-0005-0000-0000-00005D5D0000}"/>
    <cellStyle name="Moeda 2 6" xfId="3629" xr:uid="{00000000-0005-0000-0000-00005E5D0000}"/>
    <cellStyle name="Moeda 2 6 2" xfId="26894" xr:uid="{00000000-0005-0000-0000-00005F5D0000}"/>
    <cellStyle name="Moeda 2 7" xfId="26895" xr:uid="{00000000-0005-0000-0000-0000605D0000}"/>
    <cellStyle name="Moeda 2 8" xfId="26871" xr:uid="{00000000-0005-0000-0000-0000615D0000}"/>
    <cellStyle name="Moeda 3" xfId="829" xr:uid="{00000000-0005-0000-0000-0000625D0000}"/>
    <cellStyle name="Moeda 3 2" xfId="830" xr:uid="{00000000-0005-0000-0000-0000635D0000}"/>
    <cellStyle name="Moeda 3 2 2" xfId="1837" xr:uid="{00000000-0005-0000-0000-0000645D0000}"/>
    <cellStyle name="Moeda 3 2 2 2" xfId="2599" xr:uid="{00000000-0005-0000-0000-0000655D0000}"/>
    <cellStyle name="Moeda 3 2 2 2 2" xfId="2600" xr:uid="{00000000-0005-0000-0000-0000665D0000}"/>
    <cellStyle name="Moeda 3 2 2 3" xfId="2864" xr:uid="{00000000-0005-0000-0000-0000675D0000}"/>
    <cellStyle name="Moeda 3 2 2 4" xfId="3133" xr:uid="{00000000-0005-0000-0000-0000685D0000}"/>
    <cellStyle name="Moeda 3 2 2 5" xfId="3402" xr:uid="{00000000-0005-0000-0000-0000695D0000}"/>
    <cellStyle name="Moeda 3 2 2 6" xfId="3671" xr:uid="{00000000-0005-0000-0000-00006A5D0000}"/>
    <cellStyle name="Moeda 3 2 3" xfId="2044" xr:uid="{00000000-0005-0000-0000-00006B5D0000}"/>
    <cellStyle name="Moeda 3 2 3 2" xfId="2863" xr:uid="{00000000-0005-0000-0000-00006C5D0000}"/>
    <cellStyle name="Moeda 3 2 3 3" xfId="26898" xr:uid="{00000000-0005-0000-0000-00006D5D0000}"/>
    <cellStyle name="Moeda 3 2 4" xfId="2219" xr:uid="{00000000-0005-0000-0000-00006E5D0000}"/>
    <cellStyle name="Moeda 3 2 4 2" xfId="3132" xr:uid="{00000000-0005-0000-0000-00006F5D0000}"/>
    <cellStyle name="Moeda 3 2 5" xfId="2409" xr:uid="{00000000-0005-0000-0000-0000705D0000}"/>
    <cellStyle name="Moeda 3 2 5 2" xfId="3401" xr:uid="{00000000-0005-0000-0000-0000715D0000}"/>
    <cellStyle name="Moeda 3 2 6" xfId="3670" xr:uid="{00000000-0005-0000-0000-0000725D0000}"/>
    <cellStyle name="Moeda 3 2 7" xfId="26897" xr:uid="{00000000-0005-0000-0000-0000735D0000}"/>
    <cellStyle name="Moeda 3 3" xfId="1836" xr:uid="{00000000-0005-0000-0000-0000745D0000}"/>
    <cellStyle name="Moeda 3 3 2" xfId="2598" xr:uid="{00000000-0005-0000-0000-0000755D0000}"/>
    <cellStyle name="Moeda 3 3 2 2" xfId="2601" xr:uid="{00000000-0005-0000-0000-0000765D0000}"/>
    <cellStyle name="Moeda 3 3 3" xfId="2865" xr:uid="{00000000-0005-0000-0000-0000775D0000}"/>
    <cellStyle name="Moeda 3 3 4" xfId="3134" xr:uid="{00000000-0005-0000-0000-0000785D0000}"/>
    <cellStyle name="Moeda 3 3 5" xfId="3403" xr:uid="{00000000-0005-0000-0000-0000795D0000}"/>
    <cellStyle name="Moeda 3 3 6" xfId="3672" xr:uid="{00000000-0005-0000-0000-00007A5D0000}"/>
    <cellStyle name="Moeda 3 3 7" xfId="26899" xr:uid="{00000000-0005-0000-0000-00007B5D0000}"/>
    <cellStyle name="Moeda 3 4" xfId="2043" xr:uid="{00000000-0005-0000-0000-00007C5D0000}"/>
    <cellStyle name="Moeda 3 4 2" xfId="2862" xr:uid="{00000000-0005-0000-0000-00007D5D0000}"/>
    <cellStyle name="Moeda 3 4 3" xfId="26900" xr:uid="{00000000-0005-0000-0000-00007E5D0000}"/>
    <cellStyle name="Moeda 3 5" xfId="2218" xr:uid="{00000000-0005-0000-0000-00007F5D0000}"/>
    <cellStyle name="Moeda 3 5 2" xfId="3131" xr:uid="{00000000-0005-0000-0000-0000805D0000}"/>
    <cellStyle name="Moeda 3 6" xfId="2408" xr:uid="{00000000-0005-0000-0000-0000815D0000}"/>
    <cellStyle name="Moeda 3 6 2" xfId="3400" xr:uid="{00000000-0005-0000-0000-0000825D0000}"/>
    <cellStyle name="Moeda 3 7" xfId="3669" xr:uid="{00000000-0005-0000-0000-0000835D0000}"/>
    <cellStyle name="Moeda 3 8" xfId="26896" xr:uid="{00000000-0005-0000-0000-0000845D0000}"/>
    <cellStyle name="Moeda 4" xfId="831" xr:uid="{00000000-0005-0000-0000-0000855D0000}"/>
    <cellStyle name="Moeda 4 2" xfId="832" xr:uid="{00000000-0005-0000-0000-0000865D0000}"/>
    <cellStyle name="Moeda 4 2 2" xfId="1839" xr:uid="{00000000-0005-0000-0000-0000875D0000}"/>
    <cellStyle name="Moeda 4 2 2 2" xfId="2603" xr:uid="{00000000-0005-0000-0000-0000885D0000}"/>
    <cellStyle name="Moeda 4 2 2 2 2" xfId="2604" xr:uid="{00000000-0005-0000-0000-0000895D0000}"/>
    <cellStyle name="Moeda 4 2 2 3" xfId="2868" xr:uid="{00000000-0005-0000-0000-00008A5D0000}"/>
    <cellStyle name="Moeda 4 2 2 4" xfId="3137" xr:uid="{00000000-0005-0000-0000-00008B5D0000}"/>
    <cellStyle name="Moeda 4 2 2 5" xfId="3406" xr:uid="{00000000-0005-0000-0000-00008C5D0000}"/>
    <cellStyle name="Moeda 4 2 2 6" xfId="3675" xr:uid="{00000000-0005-0000-0000-00008D5D0000}"/>
    <cellStyle name="Moeda 4 2 3" xfId="2046" xr:uid="{00000000-0005-0000-0000-00008E5D0000}"/>
    <cellStyle name="Moeda 4 2 3 2" xfId="2867" xr:uid="{00000000-0005-0000-0000-00008F5D0000}"/>
    <cellStyle name="Moeda 4 2 4" xfId="2221" xr:uid="{00000000-0005-0000-0000-0000905D0000}"/>
    <cellStyle name="Moeda 4 2 4 2" xfId="3136" xr:uid="{00000000-0005-0000-0000-0000915D0000}"/>
    <cellStyle name="Moeda 4 2 5" xfId="2411" xr:uid="{00000000-0005-0000-0000-0000925D0000}"/>
    <cellStyle name="Moeda 4 2 5 2" xfId="3405" xr:uid="{00000000-0005-0000-0000-0000935D0000}"/>
    <cellStyle name="Moeda 4 2 6" xfId="3674" xr:uid="{00000000-0005-0000-0000-0000945D0000}"/>
    <cellStyle name="Moeda 4 3" xfId="1838" xr:uid="{00000000-0005-0000-0000-0000955D0000}"/>
    <cellStyle name="Moeda 4 3 2" xfId="2602" xr:uid="{00000000-0005-0000-0000-0000965D0000}"/>
    <cellStyle name="Moeda 4 3 2 2" xfId="2605" xr:uid="{00000000-0005-0000-0000-0000975D0000}"/>
    <cellStyle name="Moeda 4 3 3" xfId="2869" xr:uid="{00000000-0005-0000-0000-0000985D0000}"/>
    <cellStyle name="Moeda 4 3 4" xfId="3138" xr:uid="{00000000-0005-0000-0000-0000995D0000}"/>
    <cellStyle name="Moeda 4 3 5" xfId="3407" xr:uid="{00000000-0005-0000-0000-00009A5D0000}"/>
    <cellStyle name="Moeda 4 3 6" xfId="3676" xr:uid="{00000000-0005-0000-0000-00009B5D0000}"/>
    <cellStyle name="Moeda 4 3 7" xfId="26902" xr:uid="{00000000-0005-0000-0000-00009C5D0000}"/>
    <cellStyle name="Moeda 4 4" xfId="2045" xr:uid="{00000000-0005-0000-0000-00009D5D0000}"/>
    <cellStyle name="Moeda 4 4 2" xfId="2866" xr:uid="{00000000-0005-0000-0000-00009E5D0000}"/>
    <cellStyle name="Moeda 4 5" xfId="2220" xr:uid="{00000000-0005-0000-0000-00009F5D0000}"/>
    <cellStyle name="Moeda 4 5 2" xfId="3135" xr:uid="{00000000-0005-0000-0000-0000A05D0000}"/>
    <cellStyle name="Moeda 4 6" xfId="2410" xr:uid="{00000000-0005-0000-0000-0000A15D0000}"/>
    <cellStyle name="Moeda 4 6 2" xfId="3404" xr:uid="{00000000-0005-0000-0000-0000A25D0000}"/>
    <cellStyle name="Moeda 4 7" xfId="3673" xr:uid="{00000000-0005-0000-0000-0000A35D0000}"/>
    <cellStyle name="Moeda 4 8" xfId="26901" xr:uid="{00000000-0005-0000-0000-0000A45D0000}"/>
    <cellStyle name="Moeda 5" xfId="833" xr:uid="{00000000-0005-0000-0000-0000A55D0000}"/>
    <cellStyle name="Moeda 5 10" xfId="26904" xr:uid="{00000000-0005-0000-0000-0000A65D0000}"/>
    <cellStyle name="Moeda 5 10 2" xfId="26905" xr:uid="{00000000-0005-0000-0000-0000A75D0000}"/>
    <cellStyle name="Moeda 5 11" xfId="26906" xr:uid="{00000000-0005-0000-0000-0000A85D0000}"/>
    <cellStyle name="Moeda 5 12" xfId="26907" xr:uid="{00000000-0005-0000-0000-0000A95D0000}"/>
    <cellStyle name="Moeda 5 13" xfId="26903" xr:uid="{00000000-0005-0000-0000-0000AA5D0000}"/>
    <cellStyle name="Moeda 5 2" xfId="1840" xr:uid="{00000000-0005-0000-0000-0000AB5D0000}"/>
    <cellStyle name="Moeda 5 2 10" xfId="26909" xr:uid="{00000000-0005-0000-0000-0000AC5D0000}"/>
    <cellStyle name="Moeda 5 2 11" xfId="26908" xr:uid="{00000000-0005-0000-0000-0000AD5D0000}"/>
    <cellStyle name="Moeda 5 2 2" xfId="2606" xr:uid="{00000000-0005-0000-0000-0000AE5D0000}"/>
    <cellStyle name="Moeda 5 2 2 10" xfId="26910" xr:uid="{00000000-0005-0000-0000-0000AF5D0000}"/>
    <cellStyle name="Moeda 5 2 2 2" xfId="2607" xr:uid="{00000000-0005-0000-0000-0000B05D0000}"/>
    <cellStyle name="Moeda 5 2 2 2 2" xfId="26912" xr:uid="{00000000-0005-0000-0000-0000B15D0000}"/>
    <cellStyle name="Moeda 5 2 2 2 2 2" xfId="26913" xr:uid="{00000000-0005-0000-0000-0000B25D0000}"/>
    <cellStyle name="Moeda 5 2 2 2 2 2 2" xfId="26914" xr:uid="{00000000-0005-0000-0000-0000B35D0000}"/>
    <cellStyle name="Moeda 5 2 2 2 2 2 2 2" xfId="26915" xr:uid="{00000000-0005-0000-0000-0000B45D0000}"/>
    <cellStyle name="Moeda 5 2 2 2 2 2 2 2 2" xfId="26916" xr:uid="{00000000-0005-0000-0000-0000B55D0000}"/>
    <cellStyle name="Moeda 5 2 2 2 2 2 2 3" xfId="26917" xr:uid="{00000000-0005-0000-0000-0000B65D0000}"/>
    <cellStyle name="Moeda 5 2 2 2 2 2 3" xfId="26918" xr:uid="{00000000-0005-0000-0000-0000B75D0000}"/>
    <cellStyle name="Moeda 5 2 2 2 2 2 3 2" xfId="26919" xr:uid="{00000000-0005-0000-0000-0000B85D0000}"/>
    <cellStyle name="Moeda 5 2 2 2 2 2 4" xfId="26920" xr:uid="{00000000-0005-0000-0000-0000B95D0000}"/>
    <cellStyle name="Moeda 5 2 2 2 2 2 4 2" xfId="26921" xr:uid="{00000000-0005-0000-0000-0000BA5D0000}"/>
    <cellStyle name="Moeda 5 2 2 2 2 2 5" xfId="26922" xr:uid="{00000000-0005-0000-0000-0000BB5D0000}"/>
    <cellStyle name="Moeda 5 2 2 2 2 2 6" xfId="26923" xr:uid="{00000000-0005-0000-0000-0000BC5D0000}"/>
    <cellStyle name="Moeda 5 2 2 2 2 3" xfId="26924" xr:uid="{00000000-0005-0000-0000-0000BD5D0000}"/>
    <cellStyle name="Moeda 5 2 2 2 2 3 2" xfId="26925" xr:uid="{00000000-0005-0000-0000-0000BE5D0000}"/>
    <cellStyle name="Moeda 5 2 2 2 2 3 2 2" xfId="26926" xr:uid="{00000000-0005-0000-0000-0000BF5D0000}"/>
    <cellStyle name="Moeda 5 2 2 2 2 3 3" xfId="26927" xr:uid="{00000000-0005-0000-0000-0000C05D0000}"/>
    <cellStyle name="Moeda 5 2 2 2 2 4" xfId="26928" xr:uid="{00000000-0005-0000-0000-0000C15D0000}"/>
    <cellStyle name="Moeda 5 2 2 2 2 4 2" xfId="26929" xr:uid="{00000000-0005-0000-0000-0000C25D0000}"/>
    <cellStyle name="Moeda 5 2 2 2 2 5" xfId="26930" xr:uid="{00000000-0005-0000-0000-0000C35D0000}"/>
    <cellStyle name="Moeda 5 2 2 2 2 5 2" xfId="26931" xr:uid="{00000000-0005-0000-0000-0000C45D0000}"/>
    <cellStyle name="Moeda 5 2 2 2 2 6" xfId="26932" xr:uid="{00000000-0005-0000-0000-0000C55D0000}"/>
    <cellStyle name="Moeda 5 2 2 2 2 7" xfId="26933" xr:uid="{00000000-0005-0000-0000-0000C65D0000}"/>
    <cellStyle name="Moeda 5 2 2 2 3" xfId="26934" xr:uid="{00000000-0005-0000-0000-0000C75D0000}"/>
    <cellStyle name="Moeda 5 2 2 2 3 2" xfId="26935" xr:uid="{00000000-0005-0000-0000-0000C85D0000}"/>
    <cellStyle name="Moeda 5 2 2 2 3 2 2" xfId="26936" xr:uid="{00000000-0005-0000-0000-0000C95D0000}"/>
    <cellStyle name="Moeda 5 2 2 2 3 2 2 2" xfId="26937" xr:uid="{00000000-0005-0000-0000-0000CA5D0000}"/>
    <cellStyle name="Moeda 5 2 2 2 3 2 3" xfId="26938" xr:uid="{00000000-0005-0000-0000-0000CB5D0000}"/>
    <cellStyle name="Moeda 5 2 2 2 3 3" xfId="26939" xr:uid="{00000000-0005-0000-0000-0000CC5D0000}"/>
    <cellStyle name="Moeda 5 2 2 2 3 3 2" xfId="26940" xr:uid="{00000000-0005-0000-0000-0000CD5D0000}"/>
    <cellStyle name="Moeda 5 2 2 2 3 4" xfId="26941" xr:uid="{00000000-0005-0000-0000-0000CE5D0000}"/>
    <cellStyle name="Moeda 5 2 2 2 3 4 2" xfId="26942" xr:uid="{00000000-0005-0000-0000-0000CF5D0000}"/>
    <cellStyle name="Moeda 5 2 2 2 3 5" xfId="26943" xr:uid="{00000000-0005-0000-0000-0000D05D0000}"/>
    <cellStyle name="Moeda 5 2 2 2 3 6" xfId="26944" xr:uid="{00000000-0005-0000-0000-0000D15D0000}"/>
    <cellStyle name="Moeda 5 2 2 2 4" xfId="26945" xr:uid="{00000000-0005-0000-0000-0000D25D0000}"/>
    <cellStyle name="Moeda 5 2 2 2 4 2" xfId="26946" xr:uid="{00000000-0005-0000-0000-0000D35D0000}"/>
    <cellStyle name="Moeda 5 2 2 2 4 2 2" xfId="26947" xr:uid="{00000000-0005-0000-0000-0000D45D0000}"/>
    <cellStyle name="Moeda 5 2 2 2 4 3" xfId="26948" xr:uid="{00000000-0005-0000-0000-0000D55D0000}"/>
    <cellStyle name="Moeda 5 2 2 2 5" xfId="26949" xr:uid="{00000000-0005-0000-0000-0000D65D0000}"/>
    <cellStyle name="Moeda 5 2 2 2 5 2" xfId="26950" xr:uid="{00000000-0005-0000-0000-0000D75D0000}"/>
    <cellStyle name="Moeda 5 2 2 2 6" xfId="26951" xr:uid="{00000000-0005-0000-0000-0000D85D0000}"/>
    <cellStyle name="Moeda 5 2 2 2 6 2" xfId="26952" xr:uid="{00000000-0005-0000-0000-0000D95D0000}"/>
    <cellStyle name="Moeda 5 2 2 2 7" xfId="26953" xr:uid="{00000000-0005-0000-0000-0000DA5D0000}"/>
    <cellStyle name="Moeda 5 2 2 2 8" xfId="26954" xr:uid="{00000000-0005-0000-0000-0000DB5D0000}"/>
    <cellStyle name="Moeda 5 2 2 2 9" xfId="26911" xr:uid="{00000000-0005-0000-0000-0000DC5D0000}"/>
    <cellStyle name="Moeda 5 2 2 3" xfId="26955" xr:uid="{00000000-0005-0000-0000-0000DD5D0000}"/>
    <cellStyle name="Moeda 5 2 2 3 2" xfId="26956" xr:uid="{00000000-0005-0000-0000-0000DE5D0000}"/>
    <cellStyle name="Moeda 5 2 2 3 2 2" xfId="26957" xr:uid="{00000000-0005-0000-0000-0000DF5D0000}"/>
    <cellStyle name="Moeda 5 2 2 3 2 2 2" xfId="26958" xr:uid="{00000000-0005-0000-0000-0000E05D0000}"/>
    <cellStyle name="Moeda 5 2 2 3 2 2 2 2" xfId="26959" xr:uid="{00000000-0005-0000-0000-0000E15D0000}"/>
    <cellStyle name="Moeda 5 2 2 3 2 2 3" xfId="26960" xr:uid="{00000000-0005-0000-0000-0000E25D0000}"/>
    <cellStyle name="Moeda 5 2 2 3 2 3" xfId="26961" xr:uid="{00000000-0005-0000-0000-0000E35D0000}"/>
    <cellStyle name="Moeda 5 2 2 3 2 3 2" xfId="26962" xr:uid="{00000000-0005-0000-0000-0000E45D0000}"/>
    <cellStyle name="Moeda 5 2 2 3 2 4" xfId="26963" xr:uid="{00000000-0005-0000-0000-0000E55D0000}"/>
    <cellStyle name="Moeda 5 2 2 3 2 4 2" xfId="26964" xr:uid="{00000000-0005-0000-0000-0000E65D0000}"/>
    <cellStyle name="Moeda 5 2 2 3 2 5" xfId="26965" xr:uid="{00000000-0005-0000-0000-0000E75D0000}"/>
    <cellStyle name="Moeda 5 2 2 3 2 6" xfId="26966" xr:uid="{00000000-0005-0000-0000-0000E85D0000}"/>
    <cellStyle name="Moeda 5 2 2 3 3" xfId="26967" xr:uid="{00000000-0005-0000-0000-0000E95D0000}"/>
    <cellStyle name="Moeda 5 2 2 3 3 2" xfId="26968" xr:uid="{00000000-0005-0000-0000-0000EA5D0000}"/>
    <cellStyle name="Moeda 5 2 2 3 3 2 2" xfId="26969" xr:uid="{00000000-0005-0000-0000-0000EB5D0000}"/>
    <cellStyle name="Moeda 5 2 2 3 3 3" xfId="26970" xr:uid="{00000000-0005-0000-0000-0000EC5D0000}"/>
    <cellStyle name="Moeda 5 2 2 3 4" xfId="26971" xr:uid="{00000000-0005-0000-0000-0000ED5D0000}"/>
    <cellStyle name="Moeda 5 2 2 3 4 2" xfId="26972" xr:uid="{00000000-0005-0000-0000-0000EE5D0000}"/>
    <cellStyle name="Moeda 5 2 2 3 5" xfId="26973" xr:uid="{00000000-0005-0000-0000-0000EF5D0000}"/>
    <cellStyle name="Moeda 5 2 2 3 5 2" xfId="26974" xr:uid="{00000000-0005-0000-0000-0000F05D0000}"/>
    <cellStyle name="Moeda 5 2 2 3 6" xfId="26975" xr:uid="{00000000-0005-0000-0000-0000F15D0000}"/>
    <cellStyle name="Moeda 5 2 2 3 7" xfId="26976" xr:uid="{00000000-0005-0000-0000-0000F25D0000}"/>
    <cellStyle name="Moeda 5 2 2 4" xfId="26977" xr:uid="{00000000-0005-0000-0000-0000F35D0000}"/>
    <cellStyle name="Moeda 5 2 2 4 2" xfId="26978" xr:uid="{00000000-0005-0000-0000-0000F45D0000}"/>
    <cellStyle name="Moeda 5 2 2 4 2 2" xfId="26979" xr:uid="{00000000-0005-0000-0000-0000F55D0000}"/>
    <cellStyle name="Moeda 5 2 2 4 2 2 2" xfId="26980" xr:uid="{00000000-0005-0000-0000-0000F65D0000}"/>
    <cellStyle name="Moeda 5 2 2 4 2 3" xfId="26981" xr:uid="{00000000-0005-0000-0000-0000F75D0000}"/>
    <cellStyle name="Moeda 5 2 2 4 3" xfId="26982" xr:uid="{00000000-0005-0000-0000-0000F85D0000}"/>
    <cellStyle name="Moeda 5 2 2 4 3 2" xfId="26983" xr:uid="{00000000-0005-0000-0000-0000F95D0000}"/>
    <cellStyle name="Moeda 5 2 2 4 4" xfId="26984" xr:uid="{00000000-0005-0000-0000-0000FA5D0000}"/>
    <cellStyle name="Moeda 5 2 2 4 4 2" xfId="26985" xr:uid="{00000000-0005-0000-0000-0000FB5D0000}"/>
    <cellStyle name="Moeda 5 2 2 4 5" xfId="26986" xr:uid="{00000000-0005-0000-0000-0000FC5D0000}"/>
    <cellStyle name="Moeda 5 2 2 4 6" xfId="26987" xr:uid="{00000000-0005-0000-0000-0000FD5D0000}"/>
    <cellStyle name="Moeda 5 2 2 5" xfId="26988" xr:uid="{00000000-0005-0000-0000-0000FE5D0000}"/>
    <cellStyle name="Moeda 5 2 2 5 2" xfId="26989" xr:uid="{00000000-0005-0000-0000-0000FF5D0000}"/>
    <cellStyle name="Moeda 5 2 2 5 2 2" xfId="26990" xr:uid="{00000000-0005-0000-0000-0000005E0000}"/>
    <cellStyle name="Moeda 5 2 2 5 3" xfId="26991" xr:uid="{00000000-0005-0000-0000-0000015E0000}"/>
    <cellStyle name="Moeda 5 2 2 6" xfId="26992" xr:uid="{00000000-0005-0000-0000-0000025E0000}"/>
    <cellStyle name="Moeda 5 2 2 6 2" xfId="26993" xr:uid="{00000000-0005-0000-0000-0000035E0000}"/>
    <cellStyle name="Moeda 5 2 2 7" xfId="26994" xr:uid="{00000000-0005-0000-0000-0000045E0000}"/>
    <cellStyle name="Moeda 5 2 2 7 2" xfId="26995" xr:uid="{00000000-0005-0000-0000-0000055E0000}"/>
    <cellStyle name="Moeda 5 2 2 8" xfId="26996" xr:uid="{00000000-0005-0000-0000-0000065E0000}"/>
    <cellStyle name="Moeda 5 2 2 9" xfId="26997" xr:uid="{00000000-0005-0000-0000-0000075E0000}"/>
    <cellStyle name="Moeda 5 2 3" xfId="2871" xr:uid="{00000000-0005-0000-0000-0000085E0000}"/>
    <cellStyle name="Moeda 5 2 3 2" xfId="26999" xr:uid="{00000000-0005-0000-0000-0000095E0000}"/>
    <cellStyle name="Moeda 5 2 3 2 2" xfId="27000" xr:uid="{00000000-0005-0000-0000-00000A5E0000}"/>
    <cellStyle name="Moeda 5 2 3 2 2 2" xfId="27001" xr:uid="{00000000-0005-0000-0000-00000B5E0000}"/>
    <cellStyle name="Moeda 5 2 3 2 2 2 2" xfId="27002" xr:uid="{00000000-0005-0000-0000-00000C5E0000}"/>
    <cellStyle name="Moeda 5 2 3 2 2 2 2 2" xfId="27003" xr:uid="{00000000-0005-0000-0000-00000D5E0000}"/>
    <cellStyle name="Moeda 5 2 3 2 2 2 3" xfId="27004" xr:uid="{00000000-0005-0000-0000-00000E5E0000}"/>
    <cellStyle name="Moeda 5 2 3 2 2 3" xfId="27005" xr:uid="{00000000-0005-0000-0000-00000F5E0000}"/>
    <cellStyle name="Moeda 5 2 3 2 2 3 2" xfId="27006" xr:uid="{00000000-0005-0000-0000-0000105E0000}"/>
    <cellStyle name="Moeda 5 2 3 2 2 4" xfId="27007" xr:uid="{00000000-0005-0000-0000-0000115E0000}"/>
    <cellStyle name="Moeda 5 2 3 2 2 4 2" xfId="27008" xr:uid="{00000000-0005-0000-0000-0000125E0000}"/>
    <cellStyle name="Moeda 5 2 3 2 2 5" xfId="27009" xr:uid="{00000000-0005-0000-0000-0000135E0000}"/>
    <cellStyle name="Moeda 5 2 3 2 2 6" xfId="27010" xr:uid="{00000000-0005-0000-0000-0000145E0000}"/>
    <cellStyle name="Moeda 5 2 3 2 3" xfId="27011" xr:uid="{00000000-0005-0000-0000-0000155E0000}"/>
    <cellStyle name="Moeda 5 2 3 2 3 2" xfId="27012" xr:uid="{00000000-0005-0000-0000-0000165E0000}"/>
    <cellStyle name="Moeda 5 2 3 2 3 2 2" xfId="27013" xr:uid="{00000000-0005-0000-0000-0000175E0000}"/>
    <cellStyle name="Moeda 5 2 3 2 3 3" xfId="27014" xr:uid="{00000000-0005-0000-0000-0000185E0000}"/>
    <cellStyle name="Moeda 5 2 3 2 4" xfId="27015" xr:uid="{00000000-0005-0000-0000-0000195E0000}"/>
    <cellStyle name="Moeda 5 2 3 2 4 2" xfId="27016" xr:uid="{00000000-0005-0000-0000-00001A5E0000}"/>
    <cellStyle name="Moeda 5 2 3 2 5" xfId="27017" xr:uid="{00000000-0005-0000-0000-00001B5E0000}"/>
    <cellStyle name="Moeda 5 2 3 2 5 2" xfId="27018" xr:uid="{00000000-0005-0000-0000-00001C5E0000}"/>
    <cellStyle name="Moeda 5 2 3 2 6" xfId="27019" xr:uid="{00000000-0005-0000-0000-00001D5E0000}"/>
    <cellStyle name="Moeda 5 2 3 2 7" xfId="27020" xr:uid="{00000000-0005-0000-0000-00001E5E0000}"/>
    <cellStyle name="Moeda 5 2 3 3" xfId="27021" xr:uid="{00000000-0005-0000-0000-00001F5E0000}"/>
    <cellStyle name="Moeda 5 2 3 3 2" xfId="27022" xr:uid="{00000000-0005-0000-0000-0000205E0000}"/>
    <cellStyle name="Moeda 5 2 3 3 2 2" xfId="27023" xr:uid="{00000000-0005-0000-0000-0000215E0000}"/>
    <cellStyle name="Moeda 5 2 3 3 2 2 2" xfId="27024" xr:uid="{00000000-0005-0000-0000-0000225E0000}"/>
    <cellStyle name="Moeda 5 2 3 3 2 3" xfId="27025" xr:uid="{00000000-0005-0000-0000-0000235E0000}"/>
    <cellStyle name="Moeda 5 2 3 3 3" xfId="27026" xr:uid="{00000000-0005-0000-0000-0000245E0000}"/>
    <cellStyle name="Moeda 5 2 3 3 3 2" xfId="27027" xr:uid="{00000000-0005-0000-0000-0000255E0000}"/>
    <cellStyle name="Moeda 5 2 3 3 4" xfId="27028" xr:uid="{00000000-0005-0000-0000-0000265E0000}"/>
    <cellStyle name="Moeda 5 2 3 3 4 2" xfId="27029" xr:uid="{00000000-0005-0000-0000-0000275E0000}"/>
    <cellStyle name="Moeda 5 2 3 3 5" xfId="27030" xr:uid="{00000000-0005-0000-0000-0000285E0000}"/>
    <cellStyle name="Moeda 5 2 3 3 6" xfId="27031" xr:uid="{00000000-0005-0000-0000-0000295E0000}"/>
    <cellStyle name="Moeda 5 2 3 4" xfId="27032" xr:uid="{00000000-0005-0000-0000-00002A5E0000}"/>
    <cellStyle name="Moeda 5 2 3 4 2" xfId="27033" xr:uid="{00000000-0005-0000-0000-00002B5E0000}"/>
    <cellStyle name="Moeda 5 2 3 4 2 2" xfId="27034" xr:uid="{00000000-0005-0000-0000-00002C5E0000}"/>
    <cellStyle name="Moeda 5 2 3 4 3" xfId="27035" xr:uid="{00000000-0005-0000-0000-00002D5E0000}"/>
    <cellStyle name="Moeda 5 2 3 5" xfId="27036" xr:uid="{00000000-0005-0000-0000-00002E5E0000}"/>
    <cellStyle name="Moeda 5 2 3 5 2" xfId="27037" xr:uid="{00000000-0005-0000-0000-00002F5E0000}"/>
    <cellStyle name="Moeda 5 2 3 6" xfId="27038" xr:uid="{00000000-0005-0000-0000-0000305E0000}"/>
    <cellStyle name="Moeda 5 2 3 6 2" xfId="27039" xr:uid="{00000000-0005-0000-0000-0000315E0000}"/>
    <cellStyle name="Moeda 5 2 3 7" xfId="27040" xr:uid="{00000000-0005-0000-0000-0000325E0000}"/>
    <cellStyle name="Moeda 5 2 3 8" xfId="27041" xr:uid="{00000000-0005-0000-0000-0000335E0000}"/>
    <cellStyle name="Moeda 5 2 3 9" xfId="26998" xr:uid="{00000000-0005-0000-0000-0000345E0000}"/>
    <cellStyle name="Moeda 5 2 4" xfId="3140" xr:uid="{00000000-0005-0000-0000-0000355E0000}"/>
    <cellStyle name="Moeda 5 2 4 2" xfId="27043" xr:uid="{00000000-0005-0000-0000-0000365E0000}"/>
    <cellStyle name="Moeda 5 2 4 2 2" xfId="27044" xr:uid="{00000000-0005-0000-0000-0000375E0000}"/>
    <cellStyle name="Moeda 5 2 4 2 2 2" xfId="27045" xr:uid="{00000000-0005-0000-0000-0000385E0000}"/>
    <cellStyle name="Moeda 5 2 4 2 2 2 2" xfId="27046" xr:uid="{00000000-0005-0000-0000-0000395E0000}"/>
    <cellStyle name="Moeda 5 2 4 2 2 3" xfId="27047" xr:uid="{00000000-0005-0000-0000-00003A5E0000}"/>
    <cellStyle name="Moeda 5 2 4 2 3" xfId="27048" xr:uid="{00000000-0005-0000-0000-00003B5E0000}"/>
    <cellStyle name="Moeda 5 2 4 2 3 2" xfId="27049" xr:uid="{00000000-0005-0000-0000-00003C5E0000}"/>
    <cellStyle name="Moeda 5 2 4 2 4" xfId="27050" xr:uid="{00000000-0005-0000-0000-00003D5E0000}"/>
    <cellStyle name="Moeda 5 2 4 2 4 2" xfId="27051" xr:uid="{00000000-0005-0000-0000-00003E5E0000}"/>
    <cellStyle name="Moeda 5 2 4 2 5" xfId="27052" xr:uid="{00000000-0005-0000-0000-00003F5E0000}"/>
    <cellStyle name="Moeda 5 2 4 2 6" xfId="27053" xr:uid="{00000000-0005-0000-0000-0000405E0000}"/>
    <cellStyle name="Moeda 5 2 4 3" xfId="27054" xr:uid="{00000000-0005-0000-0000-0000415E0000}"/>
    <cellStyle name="Moeda 5 2 4 3 2" xfId="27055" xr:uid="{00000000-0005-0000-0000-0000425E0000}"/>
    <cellStyle name="Moeda 5 2 4 3 2 2" xfId="27056" xr:uid="{00000000-0005-0000-0000-0000435E0000}"/>
    <cellStyle name="Moeda 5 2 4 3 3" xfId="27057" xr:uid="{00000000-0005-0000-0000-0000445E0000}"/>
    <cellStyle name="Moeda 5 2 4 4" xfId="27058" xr:uid="{00000000-0005-0000-0000-0000455E0000}"/>
    <cellStyle name="Moeda 5 2 4 4 2" xfId="27059" xr:uid="{00000000-0005-0000-0000-0000465E0000}"/>
    <cellStyle name="Moeda 5 2 4 5" xfId="27060" xr:uid="{00000000-0005-0000-0000-0000475E0000}"/>
    <cellStyle name="Moeda 5 2 4 5 2" xfId="27061" xr:uid="{00000000-0005-0000-0000-0000485E0000}"/>
    <cellStyle name="Moeda 5 2 4 6" xfId="27062" xr:uid="{00000000-0005-0000-0000-0000495E0000}"/>
    <cellStyle name="Moeda 5 2 4 7" xfId="27063" xr:uid="{00000000-0005-0000-0000-00004A5E0000}"/>
    <cellStyle name="Moeda 5 2 4 8" xfId="27042" xr:uid="{00000000-0005-0000-0000-00004B5E0000}"/>
    <cellStyle name="Moeda 5 2 5" xfId="3409" xr:uid="{00000000-0005-0000-0000-00004C5E0000}"/>
    <cellStyle name="Moeda 5 2 5 2" xfId="27065" xr:uid="{00000000-0005-0000-0000-00004D5E0000}"/>
    <cellStyle name="Moeda 5 2 5 2 2" xfId="27066" xr:uid="{00000000-0005-0000-0000-00004E5E0000}"/>
    <cellStyle name="Moeda 5 2 5 2 2 2" xfId="27067" xr:uid="{00000000-0005-0000-0000-00004F5E0000}"/>
    <cellStyle name="Moeda 5 2 5 2 3" xfId="27068" xr:uid="{00000000-0005-0000-0000-0000505E0000}"/>
    <cellStyle name="Moeda 5 2 5 3" xfId="27069" xr:uid="{00000000-0005-0000-0000-0000515E0000}"/>
    <cellStyle name="Moeda 5 2 5 3 2" xfId="27070" xr:uid="{00000000-0005-0000-0000-0000525E0000}"/>
    <cellStyle name="Moeda 5 2 5 4" xfId="27071" xr:uid="{00000000-0005-0000-0000-0000535E0000}"/>
    <cellStyle name="Moeda 5 2 5 4 2" xfId="27072" xr:uid="{00000000-0005-0000-0000-0000545E0000}"/>
    <cellStyle name="Moeda 5 2 5 5" xfId="27073" xr:uid="{00000000-0005-0000-0000-0000555E0000}"/>
    <cellStyle name="Moeda 5 2 5 6" xfId="27074" xr:uid="{00000000-0005-0000-0000-0000565E0000}"/>
    <cellStyle name="Moeda 5 2 5 7" xfId="27064" xr:uid="{00000000-0005-0000-0000-0000575E0000}"/>
    <cellStyle name="Moeda 5 2 6" xfId="3678" xr:uid="{00000000-0005-0000-0000-0000585E0000}"/>
    <cellStyle name="Moeda 5 2 6 2" xfId="27076" xr:uid="{00000000-0005-0000-0000-0000595E0000}"/>
    <cellStyle name="Moeda 5 2 6 2 2" xfId="27077" xr:uid="{00000000-0005-0000-0000-00005A5E0000}"/>
    <cellStyle name="Moeda 5 2 6 3" xfId="27078" xr:uid="{00000000-0005-0000-0000-00005B5E0000}"/>
    <cellStyle name="Moeda 5 2 6 4" xfId="27075" xr:uid="{00000000-0005-0000-0000-00005C5E0000}"/>
    <cellStyle name="Moeda 5 2 7" xfId="27079" xr:uid="{00000000-0005-0000-0000-00005D5E0000}"/>
    <cellStyle name="Moeda 5 2 7 2" xfId="27080" xr:uid="{00000000-0005-0000-0000-00005E5E0000}"/>
    <cellStyle name="Moeda 5 2 8" xfId="27081" xr:uid="{00000000-0005-0000-0000-00005F5E0000}"/>
    <cellStyle name="Moeda 5 2 8 2" xfId="27082" xr:uid="{00000000-0005-0000-0000-0000605E0000}"/>
    <cellStyle name="Moeda 5 2 9" xfId="27083" xr:uid="{00000000-0005-0000-0000-0000615E0000}"/>
    <cellStyle name="Moeda 5 3" xfId="2047" xr:uid="{00000000-0005-0000-0000-0000625E0000}"/>
    <cellStyle name="Moeda 5 3 10" xfId="27085" xr:uid="{00000000-0005-0000-0000-0000635E0000}"/>
    <cellStyle name="Moeda 5 3 11" xfId="27084" xr:uid="{00000000-0005-0000-0000-0000645E0000}"/>
    <cellStyle name="Moeda 5 3 2" xfId="2870" xr:uid="{00000000-0005-0000-0000-0000655E0000}"/>
    <cellStyle name="Moeda 5 3 2 10" xfId="27086" xr:uid="{00000000-0005-0000-0000-0000665E0000}"/>
    <cellStyle name="Moeda 5 3 2 2" xfId="27087" xr:uid="{00000000-0005-0000-0000-0000675E0000}"/>
    <cellStyle name="Moeda 5 3 2 2 2" xfId="27088" xr:uid="{00000000-0005-0000-0000-0000685E0000}"/>
    <cellStyle name="Moeda 5 3 2 2 2 2" xfId="27089" xr:uid="{00000000-0005-0000-0000-0000695E0000}"/>
    <cellStyle name="Moeda 5 3 2 2 2 2 2" xfId="27090" xr:uid="{00000000-0005-0000-0000-00006A5E0000}"/>
    <cellStyle name="Moeda 5 3 2 2 2 2 2 2" xfId="27091" xr:uid="{00000000-0005-0000-0000-00006B5E0000}"/>
    <cellStyle name="Moeda 5 3 2 2 2 2 2 2 2" xfId="27092" xr:uid="{00000000-0005-0000-0000-00006C5E0000}"/>
    <cellStyle name="Moeda 5 3 2 2 2 2 2 3" xfId="27093" xr:uid="{00000000-0005-0000-0000-00006D5E0000}"/>
    <cellStyle name="Moeda 5 3 2 2 2 2 3" xfId="27094" xr:uid="{00000000-0005-0000-0000-00006E5E0000}"/>
    <cellStyle name="Moeda 5 3 2 2 2 2 3 2" xfId="27095" xr:uid="{00000000-0005-0000-0000-00006F5E0000}"/>
    <cellStyle name="Moeda 5 3 2 2 2 2 4" xfId="27096" xr:uid="{00000000-0005-0000-0000-0000705E0000}"/>
    <cellStyle name="Moeda 5 3 2 2 2 2 4 2" xfId="27097" xr:uid="{00000000-0005-0000-0000-0000715E0000}"/>
    <cellStyle name="Moeda 5 3 2 2 2 2 5" xfId="27098" xr:uid="{00000000-0005-0000-0000-0000725E0000}"/>
    <cellStyle name="Moeda 5 3 2 2 2 2 6" xfId="27099" xr:uid="{00000000-0005-0000-0000-0000735E0000}"/>
    <cellStyle name="Moeda 5 3 2 2 2 3" xfId="27100" xr:uid="{00000000-0005-0000-0000-0000745E0000}"/>
    <cellStyle name="Moeda 5 3 2 2 2 3 2" xfId="27101" xr:uid="{00000000-0005-0000-0000-0000755E0000}"/>
    <cellStyle name="Moeda 5 3 2 2 2 3 2 2" xfId="27102" xr:uid="{00000000-0005-0000-0000-0000765E0000}"/>
    <cellStyle name="Moeda 5 3 2 2 2 3 3" xfId="27103" xr:uid="{00000000-0005-0000-0000-0000775E0000}"/>
    <cellStyle name="Moeda 5 3 2 2 2 4" xfId="27104" xr:uid="{00000000-0005-0000-0000-0000785E0000}"/>
    <cellStyle name="Moeda 5 3 2 2 2 4 2" xfId="27105" xr:uid="{00000000-0005-0000-0000-0000795E0000}"/>
    <cellStyle name="Moeda 5 3 2 2 2 5" xfId="27106" xr:uid="{00000000-0005-0000-0000-00007A5E0000}"/>
    <cellStyle name="Moeda 5 3 2 2 2 5 2" xfId="27107" xr:uid="{00000000-0005-0000-0000-00007B5E0000}"/>
    <cellStyle name="Moeda 5 3 2 2 2 6" xfId="27108" xr:uid="{00000000-0005-0000-0000-00007C5E0000}"/>
    <cellStyle name="Moeda 5 3 2 2 2 7" xfId="27109" xr:uid="{00000000-0005-0000-0000-00007D5E0000}"/>
    <cellStyle name="Moeda 5 3 2 2 3" xfId="27110" xr:uid="{00000000-0005-0000-0000-00007E5E0000}"/>
    <cellStyle name="Moeda 5 3 2 2 3 2" xfId="27111" xr:uid="{00000000-0005-0000-0000-00007F5E0000}"/>
    <cellStyle name="Moeda 5 3 2 2 3 2 2" xfId="27112" xr:uid="{00000000-0005-0000-0000-0000805E0000}"/>
    <cellStyle name="Moeda 5 3 2 2 3 2 2 2" xfId="27113" xr:uid="{00000000-0005-0000-0000-0000815E0000}"/>
    <cellStyle name="Moeda 5 3 2 2 3 2 3" xfId="27114" xr:uid="{00000000-0005-0000-0000-0000825E0000}"/>
    <cellStyle name="Moeda 5 3 2 2 3 3" xfId="27115" xr:uid="{00000000-0005-0000-0000-0000835E0000}"/>
    <cellStyle name="Moeda 5 3 2 2 3 3 2" xfId="27116" xr:uid="{00000000-0005-0000-0000-0000845E0000}"/>
    <cellStyle name="Moeda 5 3 2 2 3 4" xfId="27117" xr:uid="{00000000-0005-0000-0000-0000855E0000}"/>
    <cellStyle name="Moeda 5 3 2 2 3 4 2" xfId="27118" xr:uid="{00000000-0005-0000-0000-0000865E0000}"/>
    <cellStyle name="Moeda 5 3 2 2 3 5" xfId="27119" xr:uid="{00000000-0005-0000-0000-0000875E0000}"/>
    <cellStyle name="Moeda 5 3 2 2 3 6" xfId="27120" xr:uid="{00000000-0005-0000-0000-0000885E0000}"/>
    <cellStyle name="Moeda 5 3 2 2 4" xfId="27121" xr:uid="{00000000-0005-0000-0000-0000895E0000}"/>
    <cellStyle name="Moeda 5 3 2 2 4 2" xfId="27122" xr:uid="{00000000-0005-0000-0000-00008A5E0000}"/>
    <cellStyle name="Moeda 5 3 2 2 4 2 2" xfId="27123" xr:uid="{00000000-0005-0000-0000-00008B5E0000}"/>
    <cellStyle name="Moeda 5 3 2 2 4 3" xfId="27124" xr:uid="{00000000-0005-0000-0000-00008C5E0000}"/>
    <cellStyle name="Moeda 5 3 2 2 5" xfId="27125" xr:uid="{00000000-0005-0000-0000-00008D5E0000}"/>
    <cellStyle name="Moeda 5 3 2 2 5 2" xfId="27126" xr:uid="{00000000-0005-0000-0000-00008E5E0000}"/>
    <cellStyle name="Moeda 5 3 2 2 6" xfId="27127" xr:uid="{00000000-0005-0000-0000-00008F5E0000}"/>
    <cellStyle name="Moeda 5 3 2 2 6 2" xfId="27128" xr:uid="{00000000-0005-0000-0000-0000905E0000}"/>
    <cellStyle name="Moeda 5 3 2 2 7" xfId="27129" xr:uid="{00000000-0005-0000-0000-0000915E0000}"/>
    <cellStyle name="Moeda 5 3 2 2 8" xfId="27130" xr:uid="{00000000-0005-0000-0000-0000925E0000}"/>
    <cellStyle name="Moeda 5 3 2 3" xfId="27131" xr:uid="{00000000-0005-0000-0000-0000935E0000}"/>
    <cellStyle name="Moeda 5 3 2 3 2" xfId="27132" xr:uid="{00000000-0005-0000-0000-0000945E0000}"/>
    <cellStyle name="Moeda 5 3 2 3 2 2" xfId="27133" xr:uid="{00000000-0005-0000-0000-0000955E0000}"/>
    <cellStyle name="Moeda 5 3 2 3 2 2 2" xfId="27134" xr:uid="{00000000-0005-0000-0000-0000965E0000}"/>
    <cellStyle name="Moeda 5 3 2 3 2 2 2 2" xfId="27135" xr:uid="{00000000-0005-0000-0000-0000975E0000}"/>
    <cellStyle name="Moeda 5 3 2 3 2 2 3" xfId="27136" xr:uid="{00000000-0005-0000-0000-0000985E0000}"/>
    <cellStyle name="Moeda 5 3 2 3 2 3" xfId="27137" xr:uid="{00000000-0005-0000-0000-0000995E0000}"/>
    <cellStyle name="Moeda 5 3 2 3 2 3 2" xfId="27138" xr:uid="{00000000-0005-0000-0000-00009A5E0000}"/>
    <cellStyle name="Moeda 5 3 2 3 2 4" xfId="27139" xr:uid="{00000000-0005-0000-0000-00009B5E0000}"/>
    <cellStyle name="Moeda 5 3 2 3 2 4 2" xfId="27140" xr:uid="{00000000-0005-0000-0000-00009C5E0000}"/>
    <cellStyle name="Moeda 5 3 2 3 2 5" xfId="27141" xr:uid="{00000000-0005-0000-0000-00009D5E0000}"/>
    <cellStyle name="Moeda 5 3 2 3 2 6" xfId="27142" xr:uid="{00000000-0005-0000-0000-00009E5E0000}"/>
    <cellStyle name="Moeda 5 3 2 3 3" xfId="27143" xr:uid="{00000000-0005-0000-0000-00009F5E0000}"/>
    <cellStyle name="Moeda 5 3 2 3 3 2" xfId="27144" xr:uid="{00000000-0005-0000-0000-0000A05E0000}"/>
    <cellStyle name="Moeda 5 3 2 3 3 2 2" xfId="27145" xr:uid="{00000000-0005-0000-0000-0000A15E0000}"/>
    <cellStyle name="Moeda 5 3 2 3 3 3" xfId="27146" xr:uid="{00000000-0005-0000-0000-0000A25E0000}"/>
    <cellStyle name="Moeda 5 3 2 3 4" xfId="27147" xr:uid="{00000000-0005-0000-0000-0000A35E0000}"/>
    <cellStyle name="Moeda 5 3 2 3 4 2" xfId="27148" xr:uid="{00000000-0005-0000-0000-0000A45E0000}"/>
    <cellStyle name="Moeda 5 3 2 3 5" xfId="27149" xr:uid="{00000000-0005-0000-0000-0000A55E0000}"/>
    <cellStyle name="Moeda 5 3 2 3 5 2" xfId="27150" xr:uid="{00000000-0005-0000-0000-0000A65E0000}"/>
    <cellStyle name="Moeda 5 3 2 3 6" xfId="27151" xr:uid="{00000000-0005-0000-0000-0000A75E0000}"/>
    <cellStyle name="Moeda 5 3 2 3 7" xfId="27152" xr:uid="{00000000-0005-0000-0000-0000A85E0000}"/>
    <cellStyle name="Moeda 5 3 2 4" xfId="27153" xr:uid="{00000000-0005-0000-0000-0000A95E0000}"/>
    <cellStyle name="Moeda 5 3 2 4 2" xfId="27154" xr:uid="{00000000-0005-0000-0000-0000AA5E0000}"/>
    <cellStyle name="Moeda 5 3 2 4 2 2" xfId="27155" xr:uid="{00000000-0005-0000-0000-0000AB5E0000}"/>
    <cellStyle name="Moeda 5 3 2 4 2 2 2" xfId="27156" xr:uid="{00000000-0005-0000-0000-0000AC5E0000}"/>
    <cellStyle name="Moeda 5 3 2 4 2 3" xfId="27157" xr:uid="{00000000-0005-0000-0000-0000AD5E0000}"/>
    <cellStyle name="Moeda 5 3 2 4 3" xfId="27158" xr:uid="{00000000-0005-0000-0000-0000AE5E0000}"/>
    <cellStyle name="Moeda 5 3 2 4 3 2" xfId="27159" xr:uid="{00000000-0005-0000-0000-0000AF5E0000}"/>
    <cellStyle name="Moeda 5 3 2 4 4" xfId="27160" xr:uid="{00000000-0005-0000-0000-0000B05E0000}"/>
    <cellStyle name="Moeda 5 3 2 4 4 2" xfId="27161" xr:uid="{00000000-0005-0000-0000-0000B15E0000}"/>
    <cellStyle name="Moeda 5 3 2 4 5" xfId="27162" xr:uid="{00000000-0005-0000-0000-0000B25E0000}"/>
    <cellStyle name="Moeda 5 3 2 4 6" xfId="27163" xr:uid="{00000000-0005-0000-0000-0000B35E0000}"/>
    <cellStyle name="Moeda 5 3 2 5" xfId="27164" xr:uid="{00000000-0005-0000-0000-0000B45E0000}"/>
    <cellStyle name="Moeda 5 3 2 5 2" xfId="27165" xr:uid="{00000000-0005-0000-0000-0000B55E0000}"/>
    <cellStyle name="Moeda 5 3 2 5 2 2" xfId="27166" xr:uid="{00000000-0005-0000-0000-0000B65E0000}"/>
    <cellStyle name="Moeda 5 3 2 5 3" xfId="27167" xr:uid="{00000000-0005-0000-0000-0000B75E0000}"/>
    <cellStyle name="Moeda 5 3 2 6" xfId="27168" xr:uid="{00000000-0005-0000-0000-0000B85E0000}"/>
    <cellStyle name="Moeda 5 3 2 6 2" xfId="27169" xr:uid="{00000000-0005-0000-0000-0000B95E0000}"/>
    <cellStyle name="Moeda 5 3 2 7" xfId="27170" xr:uid="{00000000-0005-0000-0000-0000BA5E0000}"/>
    <cellStyle name="Moeda 5 3 2 7 2" xfId="27171" xr:uid="{00000000-0005-0000-0000-0000BB5E0000}"/>
    <cellStyle name="Moeda 5 3 2 8" xfId="27172" xr:uid="{00000000-0005-0000-0000-0000BC5E0000}"/>
    <cellStyle name="Moeda 5 3 2 9" xfId="27173" xr:uid="{00000000-0005-0000-0000-0000BD5E0000}"/>
    <cellStyle name="Moeda 5 3 3" xfId="27174" xr:uid="{00000000-0005-0000-0000-0000BE5E0000}"/>
    <cellStyle name="Moeda 5 3 3 2" xfId="27175" xr:uid="{00000000-0005-0000-0000-0000BF5E0000}"/>
    <cellStyle name="Moeda 5 3 3 2 2" xfId="27176" xr:uid="{00000000-0005-0000-0000-0000C05E0000}"/>
    <cellStyle name="Moeda 5 3 3 2 2 2" xfId="27177" xr:uid="{00000000-0005-0000-0000-0000C15E0000}"/>
    <cellStyle name="Moeda 5 3 3 2 2 2 2" xfId="27178" xr:uid="{00000000-0005-0000-0000-0000C25E0000}"/>
    <cellStyle name="Moeda 5 3 3 2 2 2 2 2" xfId="27179" xr:uid="{00000000-0005-0000-0000-0000C35E0000}"/>
    <cellStyle name="Moeda 5 3 3 2 2 2 3" xfId="27180" xr:uid="{00000000-0005-0000-0000-0000C45E0000}"/>
    <cellStyle name="Moeda 5 3 3 2 2 3" xfId="27181" xr:uid="{00000000-0005-0000-0000-0000C55E0000}"/>
    <cellStyle name="Moeda 5 3 3 2 2 3 2" xfId="27182" xr:uid="{00000000-0005-0000-0000-0000C65E0000}"/>
    <cellStyle name="Moeda 5 3 3 2 2 4" xfId="27183" xr:uid="{00000000-0005-0000-0000-0000C75E0000}"/>
    <cellStyle name="Moeda 5 3 3 2 2 4 2" xfId="27184" xr:uid="{00000000-0005-0000-0000-0000C85E0000}"/>
    <cellStyle name="Moeda 5 3 3 2 2 5" xfId="27185" xr:uid="{00000000-0005-0000-0000-0000C95E0000}"/>
    <cellStyle name="Moeda 5 3 3 2 2 6" xfId="27186" xr:uid="{00000000-0005-0000-0000-0000CA5E0000}"/>
    <cellStyle name="Moeda 5 3 3 2 3" xfId="27187" xr:uid="{00000000-0005-0000-0000-0000CB5E0000}"/>
    <cellStyle name="Moeda 5 3 3 2 3 2" xfId="27188" xr:uid="{00000000-0005-0000-0000-0000CC5E0000}"/>
    <cellStyle name="Moeda 5 3 3 2 3 2 2" xfId="27189" xr:uid="{00000000-0005-0000-0000-0000CD5E0000}"/>
    <cellStyle name="Moeda 5 3 3 2 3 3" xfId="27190" xr:uid="{00000000-0005-0000-0000-0000CE5E0000}"/>
    <cellStyle name="Moeda 5 3 3 2 4" xfId="27191" xr:uid="{00000000-0005-0000-0000-0000CF5E0000}"/>
    <cellStyle name="Moeda 5 3 3 2 4 2" xfId="27192" xr:uid="{00000000-0005-0000-0000-0000D05E0000}"/>
    <cellStyle name="Moeda 5 3 3 2 5" xfId="27193" xr:uid="{00000000-0005-0000-0000-0000D15E0000}"/>
    <cellStyle name="Moeda 5 3 3 2 5 2" xfId="27194" xr:uid="{00000000-0005-0000-0000-0000D25E0000}"/>
    <cellStyle name="Moeda 5 3 3 2 6" xfId="27195" xr:uid="{00000000-0005-0000-0000-0000D35E0000}"/>
    <cellStyle name="Moeda 5 3 3 2 7" xfId="27196" xr:uid="{00000000-0005-0000-0000-0000D45E0000}"/>
    <cellStyle name="Moeda 5 3 3 3" xfId="27197" xr:uid="{00000000-0005-0000-0000-0000D55E0000}"/>
    <cellStyle name="Moeda 5 3 3 3 2" xfId="27198" xr:uid="{00000000-0005-0000-0000-0000D65E0000}"/>
    <cellStyle name="Moeda 5 3 3 3 2 2" xfId="27199" xr:uid="{00000000-0005-0000-0000-0000D75E0000}"/>
    <cellStyle name="Moeda 5 3 3 3 2 2 2" xfId="27200" xr:uid="{00000000-0005-0000-0000-0000D85E0000}"/>
    <cellStyle name="Moeda 5 3 3 3 2 3" xfId="27201" xr:uid="{00000000-0005-0000-0000-0000D95E0000}"/>
    <cellStyle name="Moeda 5 3 3 3 3" xfId="27202" xr:uid="{00000000-0005-0000-0000-0000DA5E0000}"/>
    <cellStyle name="Moeda 5 3 3 3 3 2" xfId="27203" xr:uid="{00000000-0005-0000-0000-0000DB5E0000}"/>
    <cellStyle name="Moeda 5 3 3 3 4" xfId="27204" xr:uid="{00000000-0005-0000-0000-0000DC5E0000}"/>
    <cellStyle name="Moeda 5 3 3 3 4 2" xfId="27205" xr:uid="{00000000-0005-0000-0000-0000DD5E0000}"/>
    <cellStyle name="Moeda 5 3 3 3 5" xfId="27206" xr:uid="{00000000-0005-0000-0000-0000DE5E0000}"/>
    <cellStyle name="Moeda 5 3 3 3 6" xfId="27207" xr:uid="{00000000-0005-0000-0000-0000DF5E0000}"/>
    <cellStyle name="Moeda 5 3 3 4" xfId="27208" xr:uid="{00000000-0005-0000-0000-0000E05E0000}"/>
    <cellStyle name="Moeda 5 3 3 4 2" xfId="27209" xr:uid="{00000000-0005-0000-0000-0000E15E0000}"/>
    <cellStyle name="Moeda 5 3 3 4 2 2" xfId="27210" xr:uid="{00000000-0005-0000-0000-0000E25E0000}"/>
    <cellStyle name="Moeda 5 3 3 4 3" xfId="27211" xr:uid="{00000000-0005-0000-0000-0000E35E0000}"/>
    <cellStyle name="Moeda 5 3 3 5" xfId="27212" xr:uid="{00000000-0005-0000-0000-0000E45E0000}"/>
    <cellStyle name="Moeda 5 3 3 5 2" xfId="27213" xr:uid="{00000000-0005-0000-0000-0000E55E0000}"/>
    <cellStyle name="Moeda 5 3 3 6" xfId="27214" xr:uid="{00000000-0005-0000-0000-0000E65E0000}"/>
    <cellStyle name="Moeda 5 3 3 6 2" xfId="27215" xr:uid="{00000000-0005-0000-0000-0000E75E0000}"/>
    <cellStyle name="Moeda 5 3 3 7" xfId="27216" xr:uid="{00000000-0005-0000-0000-0000E85E0000}"/>
    <cellStyle name="Moeda 5 3 3 8" xfId="27217" xr:uid="{00000000-0005-0000-0000-0000E95E0000}"/>
    <cellStyle name="Moeda 5 3 4" xfId="27218" xr:uid="{00000000-0005-0000-0000-0000EA5E0000}"/>
    <cellStyle name="Moeda 5 3 4 2" xfId="27219" xr:uid="{00000000-0005-0000-0000-0000EB5E0000}"/>
    <cellStyle name="Moeda 5 3 4 2 2" xfId="27220" xr:uid="{00000000-0005-0000-0000-0000EC5E0000}"/>
    <cellStyle name="Moeda 5 3 4 2 2 2" xfId="27221" xr:uid="{00000000-0005-0000-0000-0000ED5E0000}"/>
    <cellStyle name="Moeda 5 3 4 2 2 2 2" xfId="27222" xr:uid="{00000000-0005-0000-0000-0000EE5E0000}"/>
    <cellStyle name="Moeda 5 3 4 2 2 3" xfId="27223" xr:uid="{00000000-0005-0000-0000-0000EF5E0000}"/>
    <cellStyle name="Moeda 5 3 4 2 3" xfId="27224" xr:uid="{00000000-0005-0000-0000-0000F05E0000}"/>
    <cellStyle name="Moeda 5 3 4 2 3 2" xfId="27225" xr:uid="{00000000-0005-0000-0000-0000F15E0000}"/>
    <cellStyle name="Moeda 5 3 4 2 4" xfId="27226" xr:uid="{00000000-0005-0000-0000-0000F25E0000}"/>
    <cellStyle name="Moeda 5 3 4 2 4 2" xfId="27227" xr:uid="{00000000-0005-0000-0000-0000F35E0000}"/>
    <cellStyle name="Moeda 5 3 4 2 5" xfId="27228" xr:uid="{00000000-0005-0000-0000-0000F45E0000}"/>
    <cellStyle name="Moeda 5 3 4 2 6" xfId="27229" xr:uid="{00000000-0005-0000-0000-0000F55E0000}"/>
    <cellStyle name="Moeda 5 3 4 3" xfId="27230" xr:uid="{00000000-0005-0000-0000-0000F65E0000}"/>
    <cellStyle name="Moeda 5 3 4 3 2" xfId="27231" xr:uid="{00000000-0005-0000-0000-0000F75E0000}"/>
    <cellStyle name="Moeda 5 3 4 3 2 2" xfId="27232" xr:uid="{00000000-0005-0000-0000-0000F85E0000}"/>
    <cellStyle name="Moeda 5 3 4 3 3" xfId="27233" xr:uid="{00000000-0005-0000-0000-0000F95E0000}"/>
    <cellStyle name="Moeda 5 3 4 4" xfId="27234" xr:uid="{00000000-0005-0000-0000-0000FA5E0000}"/>
    <cellStyle name="Moeda 5 3 4 4 2" xfId="27235" xr:uid="{00000000-0005-0000-0000-0000FB5E0000}"/>
    <cellStyle name="Moeda 5 3 4 5" xfId="27236" xr:uid="{00000000-0005-0000-0000-0000FC5E0000}"/>
    <cellStyle name="Moeda 5 3 4 5 2" xfId="27237" xr:uid="{00000000-0005-0000-0000-0000FD5E0000}"/>
    <cellStyle name="Moeda 5 3 4 6" xfId="27238" xr:uid="{00000000-0005-0000-0000-0000FE5E0000}"/>
    <cellStyle name="Moeda 5 3 4 7" xfId="27239" xr:uid="{00000000-0005-0000-0000-0000FF5E0000}"/>
    <cellStyle name="Moeda 5 3 5" xfId="27240" xr:uid="{00000000-0005-0000-0000-0000005F0000}"/>
    <cellStyle name="Moeda 5 3 5 2" xfId="27241" xr:uid="{00000000-0005-0000-0000-0000015F0000}"/>
    <cellStyle name="Moeda 5 3 5 2 2" xfId="27242" xr:uid="{00000000-0005-0000-0000-0000025F0000}"/>
    <cellStyle name="Moeda 5 3 5 2 2 2" xfId="27243" xr:uid="{00000000-0005-0000-0000-0000035F0000}"/>
    <cellStyle name="Moeda 5 3 5 2 3" xfId="27244" xr:uid="{00000000-0005-0000-0000-0000045F0000}"/>
    <cellStyle name="Moeda 5 3 5 3" xfId="27245" xr:uid="{00000000-0005-0000-0000-0000055F0000}"/>
    <cellStyle name="Moeda 5 3 5 3 2" xfId="27246" xr:uid="{00000000-0005-0000-0000-0000065F0000}"/>
    <cellStyle name="Moeda 5 3 5 4" xfId="27247" xr:uid="{00000000-0005-0000-0000-0000075F0000}"/>
    <cellStyle name="Moeda 5 3 5 4 2" xfId="27248" xr:uid="{00000000-0005-0000-0000-0000085F0000}"/>
    <cellStyle name="Moeda 5 3 5 5" xfId="27249" xr:uid="{00000000-0005-0000-0000-0000095F0000}"/>
    <cellStyle name="Moeda 5 3 5 6" xfId="27250" xr:uid="{00000000-0005-0000-0000-00000A5F0000}"/>
    <cellStyle name="Moeda 5 3 6" xfId="27251" xr:uid="{00000000-0005-0000-0000-00000B5F0000}"/>
    <cellStyle name="Moeda 5 3 6 2" xfId="27252" xr:uid="{00000000-0005-0000-0000-00000C5F0000}"/>
    <cellStyle name="Moeda 5 3 6 2 2" xfId="27253" xr:uid="{00000000-0005-0000-0000-00000D5F0000}"/>
    <cellStyle name="Moeda 5 3 6 3" xfId="27254" xr:uid="{00000000-0005-0000-0000-00000E5F0000}"/>
    <cellStyle name="Moeda 5 3 7" xfId="27255" xr:uid="{00000000-0005-0000-0000-00000F5F0000}"/>
    <cellStyle name="Moeda 5 3 7 2" xfId="27256" xr:uid="{00000000-0005-0000-0000-0000105F0000}"/>
    <cellStyle name="Moeda 5 3 8" xfId="27257" xr:uid="{00000000-0005-0000-0000-0000115F0000}"/>
    <cellStyle name="Moeda 5 3 8 2" xfId="27258" xr:uid="{00000000-0005-0000-0000-0000125F0000}"/>
    <cellStyle name="Moeda 5 3 9" xfId="27259" xr:uid="{00000000-0005-0000-0000-0000135F0000}"/>
    <cellStyle name="Moeda 5 4" xfId="2222" xr:uid="{00000000-0005-0000-0000-0000145F0000}"/>
    <cellStyle name="Moeda 5 4 10" xfId="27260" xr:uid="{00000000-0005-0000-0000-0000155F0000}"/>
    <cellStyle name="Moeda 5 4 2" xfId="3139" xr:uid="{00000000-0005-0000-0000-0000165F0000}"/>
    <cellStyle name="Moeda 5 4 2 2" xfId="27262" xr:uid="{00000000-0005-0000-0000-0000175F0000}"/>
    <cellStyle name="Moeda 5 4 2 2 2" xfId="27263" xr:uid="{00000000-0005-0000-0000-0000185F0000}"/>
    <cellStyle name="Moeda 5 4 2 2 2 2" xfId="27264" xr:uid="{00000000-0005-0000-0000-0000195F0000}"/>
    <cellStyle name="Moeda 5 4 2 2 2 2 2" xfId="27265" xr:uid="{00000000-0005-0000-0000-00001A5F0000}"/>
    <cellStyle name="Moeda 5 4 2 2 2 2 2 2" xfId="27266" xr:uid="{00000000-0005-0000-0000-00001B5F0000}"/>
    <cellStyle name="Moeda 5 4 2 2 2 2 3" xfId="27267" xr:uid="{00000000-0005-0000-0000-00001C5F0000}"/>
    <cellStyle name="Moeda 5 4 2 2 2 3" xfId="27268" xr:uid="{00000000-0005-0000-0000-00001D5F0000}"/>
    <cellStyle name="Moeda 5 4 2 2 2 3 2" xfId="27269" xr:uid="{00000000-0005-0000-0000-00001E5F0000}"/>
    <cellStyle name="Moeda 5 4 2 2 2 4" xfId="27270" xr:uid="{00000000-0005-0000-0000-00001F5F0000}"/>
    <cellStyle name="Moeda 5 4 2 2 2 4 2" xfId="27271" xr:uid="{00000000-0005-0000-0000-0000205F0000}"/>
    <cellStyle name="Moeda 5 4 2 2 2 5" xfId="27272" xr:uid="{00000000-0005-0000-0000-0000215F0000}"/>
    <cellStyle name="Moeda 5 4 2 2 2 6" xfId="27273" xr:uid="{00000000-0005-0000-0000-0000225F0000}"/>
    <cellStyle name="Moeda 5 4 2 2 3" xfId="27274" xr:uid="{00000000-0005-0000-0000-0000235F0000}"/>
    <cellStyle name="Moeda 5 4 2 2 3 2" xfId="27275" xr:uid="{00000000-0005-0000-0000-0000245F0000}"/>
    <cellStyle name="Moeda 5 4 2 2 3 2 2" xfId="27276" xr:uid="{00000000-0005-0000-0000-0000255F0000}"/>
    <cellStyle name="Moeda 5 4 2 2 3 3" xfId="27277" xr:uid="{00000000-0005-0000-0000-0000265F0000}"/>
    <cellStyle name="Moeda 5 4 2 2 4" xfId="27278" xr:uid="{00000000-0005-0000-0000-0000275F0000}"/>
    <cellStyle name="Moeda 5 4 2 2 4 2" xfId="27279" xr:uid="{00000000-0005-0000-0000-0000285F0000}"/>
    <cellStyle name="Moeda 5 4 2 2 5" xfId="27280" xr:uid="{00000000-0005-0000-0000-0000295F0000}"/>
    <cellStyle name="Moeda 5 4 2 2 5 2" xfId="27281" xr:uid="{00000000-0005-0000-0000-00002A5F0000}"/>
    <cellStyle name="Moeda 5 4 2 2 6" xfId="27282" xr:uid="{00000000-0005-0000-0000-00002B5F0000}"/>
    <cellStyle name="Moeda 5 4 2 2 7" xfId="27283" xr:uid="{00000000-0005-0000-0000-00002C5F0000}"/>
    <cellStyle name="Moeda 5 4 2 3" xfId="27284" xr:uid="{00000000-0005-0000-0000-00002D5F0000}"/>
    <cellStyle name="Moeda 5 4 2 3 2" xfId="27285" xr:uid="{00000000-0005-0000-0000-00002E5F0000}"/>
    <cellStyle name="Moeda 5 4 2 3 2 2" xfId="27286" xr:uid="{00000000-0005-0000-0000-00002F5F0000}"/>
    <cellStyle name="Moeda 5 4 2 3 2 2 2" xfId="27287" xr:uid="{00000000-0005-0000-0000-0000305F0000}"/>
    <cellStyle name="Moeda 5 4 2 3 2 3" xfId="27288" xr:uid="{00000000-0005-0000-0000-0000315F0000}"/>
    <cellStyle name="Moeda 5 4 2 3 3" xfId="27289" xr:uid="{00000000-0005-0000-0000-0000325F0000}"/>
    <cellStyle name="Moeda 5 4 2 3 3 2" xfId="27290" xr:uid="{00000000-0005-0000-0000-0000335F0000}"/>
    <cellStyle name="Moeda 5 4 2 3 4" xfId="27291" xr:uid="{00000000-0005-0000-0000-0000345F0000}"/>
    <cellStyle name="Moeda 5 4 2 3 4 2" xfId="27292" xr:uid="{00000000-0005-0000-0000-0000355F0000}"/>
    <cellStyle name="Moeda 5 4 2 3 5" xfId="27293" xr:uid="{00000000-0005-0000-0000-0000365F0000}"/>
    <cellStyle name="Moeda 5 4 2 3 6" xfId="27294" xr:uid="{00000000-0005-0000-0000-0000375F0000}"/>
    <cellStyle name="Moeda 5 4 2 4" xfId="27295" xr:uid="{00000000-0005-0000-0000-0000385F0000}"/>
    <cellStyle name="Moeda 5 4 2 4 2" xfId="27296" xr:uid="{00000000-0005-0000-0000-0000395F0000}"/>
    <cellStyle name="Moeda 5 4 2 4 2 2" xfId="27297" xr:uid="{00000000-0005-0000-0000-00003A5F0000}"/>
    <cellStyle name="Moeda 5 4 2 4 3" xfId="27298" xr:uid="{00000000-0005-0000-0000-00003B5F0000}"/>
    <cellStyle name="Moeda 5 4 2 5" xfId="27299" xr:uid="{00000000-0005-0000-0000-00003C5F0000}"/>
    <cellStyle name="Moeda 5 4 2 5 2" xfId="27300" xr:uid="{00000000-0005-0000-0000-00003D5F0000}"/>
    <cellStyle name="Moeda 5 4 2 6" xfId="27301" xr:uid="{00000000-0005-0000-0000-00003E5F0000}"/>
    <cellStyle name="Moeda 5 4 2 6 2" xfId="27302" xr:uid="{00000000-0005-0000-0000-00003F5F0000}"/>
    <cellStyle name="Moeda 5 4 2 7" xfId="27303" xr:uid="{00000000-0005-0000-0000-0000405F0000}"/>
    <cellStyle name="Moeda 5 4 2 8" xfId="27304" xr:uid="{00000000-0005-0000-0000-0000415F0000}"/>
    <cellStyle name="Moeda 5 4 2 9" xfId="27261" xr:uid="{00000000-0005-0000-0000-0000425F0000}"/>
    <cellStyle name="Moeda 5 4 3" xfId="27305" xr:uid="{00000000-0005-0000-0000-0000435F0000}"/>
    <cellStyle name="Moeda 5 4 3 2" xfId="27306" xr:uid="{00000000-0005-0000-0000-0000445F0000}"/>
    <cellStyle name="Moeda 5 4 3 2 2" xfId="27307" xr:uid="{00000000-0005-0000-0000-0000455F0000}"/>
    <cellStyle name="Moeda 5 4 3 2 2 2" xfId="27308" xr:uid="{00000000-0005-0000-0000-0000465F0000}"/>
    <cellStyle name="Moeda 5 4 3 2 2 2 2" xfId="27309" xr:uid="{00000000-0005-0000-0000-0000475F0000}"/>
    <cellStyle name="Moeda 5 4 3 2 2 3" xfId="27310" xr:uid="{00000000-0005-0000-0000-0000485F0000}"/>
    <cellStyle name="Moeda 5 4 3 2 3" xfId="27311" xr:uid="{00000000-0005-0000-0000-0000495F0000}"/>
    <cellStyle name="Moeda 5 4 3 2 3 2" xfId="27312" xr:uid="{00000000-0005-0000-0000-00004A5F0000}"/>
    <cellStyle name="Moeda 5 4 3 2 4" xfId="27313" xr:uid="{00000000-0005-0000-0000-00004B5F0000}"/>
    <cellStyle name="Moeda 5 4 3 2 4 2" xfId="27314" xr:uid="{00000000-0005-0000-0000-00004C5F0000}"/>
    <cellStyle name="Moeda 5 4 3 2 5" xfId="27315" xr:uid="{00000000-0005-0000-0000-00004D5F0000}"/>
    <cellStyle name="Moeda 5 4 3 2 6" xfId="27316" xr:uid="{00000000-0005-0000-0000-00004E5F0000}"/>
    <cellStyle name="Moeda 5 4 3 3" xfId="27317" xr:uid="{00000000-0005-0000-0000-00004F5F0000}"/>
    <cellStyle name="Moeda 5 4 3 3 2" xfId="27318" xr:uid="{00000000-0005-0000-0000-0000505F0000}"/>
    <cellStyle name="Moeda 5 4 3 3 2 2" xfId="27319" xr:uid="{00000000-0005-0000-0000-0000515F0000}"/>
    <cellStyle name="Moeda 5 4 3 3 3" xfId="27320" xr:uid="{00000000-0005-0000-0000-0000525F0000}"/>
    <cellStyle name="Moeda 5 4 3 4" xfId="27321" xr:uid="{00000000-0005-0000-0000-0000535F0000}"/>
    <cellStyle name="Moeda 5 4 3 4 2" xfId="27322" xr:uid="{00000000-0005-0000-0000-0000545F0000}"/>
    <cellStyle name="Moeda 5 4 3 5" xfId="27323" xr:uid="{00000000-0005-0000-0000-0000555F0000}"/>
    <cellStyle name="Moeda 5 4 3 5 2" xfId="27324" xr:uid="{00000000-0005-0000-0000-0000565F0000}"/>
    <cellStyle name="Moeda 5 4 3 6" xfId="27325" xr:uid="{00000000-0005-0000-0000-0000575F0000}"/>
    <cellStyle name="Moeda 5 4 3 7" xfId="27326" xr:uid="{00000000-0005-0000-0000-0000585F0000}"/>
    <cellStyle name="Moeda 5 4 4" xfId="27327" xr:uid="{00000000-0005-0000-0000-0000595F0000}"/>
    <cellStyle name="Moeda 5 4 4 2" xfId="27328" xr:uid="{00000000-0005-0000-0000-00005A5F0000}"/>
    <cellStyle name="Moeda 5 4 4 2 2" xfId="27329" xr:uid="{00000000-0005-0000-0000-00005B5F0000}"/>
    <cellStyle name="Moeda 5 4 4 2 2 2" xfId="27330" xr:uid="{00000000-0005-0000-0000-00005C5F0000}"/>
    <cellStyle name="Moeda 5 4 4 2 3" xfId="27331" xr:uid="{00000000-0005-0000-0000-00005D5F0000}"/>
    <cellStyle name="Moeda 5 4 4 3" xfId="27332" xr:uid="{00000000-0005-0000-0000-00005E5F0000}"/>
    <cellStyle name="Moeda 5 4 4 3 2" xfId="27333" xr:uid="{00000000-0005-0000-0000-00005F5F0000}"/>
    <cellStyle name="Moeda 5 4 4 4" xfId="27334" xr:uid="{00000000-0005-0000-0000-0000605F0000}"/>
    <cellStyle name="Moeda 5 4 4 4 2" xfId="27335" xr:uid="{00000000-0005-0000-0000-0000615F0000}"/>
    <cellStyle name="Moeda 5 4 4 5" xfId="27336" xr:uid="{00000000-0005-0000-0000-0000625F0000}"/>
    <cellStyle name="Moeda 5 4 4 6" xfId="27337" xr:uid="{00000000-0005-0000-0000-0000635F0000}"/>
    <cellStyle name="Moeda 5 4 5" xfId="27338" xr:uid="{00000000-0005-0000-0000-0000645F0000}"/>
    <cellStyle name="Moeda 5 4 5 2" xfId="27339" xr:uid="{00000000-0005-0000-0000-0000655F0000}"/>
    <cellStyle name="Moeda 5 4 5 2 2" xfId="27340" xr:uid="{00000000-0005-0000-0000-0000665F0000}"/>
    <cellStyle name="Moeda 5 4 5 3" xfId="27341" xr:uid="{00000000-0005-0000-0000-0000675F0000}"/>
    <cellStyle name="Moeda 5 4 6" xfId="27342" xr:uid="{00000000-0005-0000-0000-0000685F0000}"/>
    <cellStyle name="Moeda 5 4 6 2" xfId="27343" xr:uid="{00000000-0005-0000-0000-0000695F0000}"/>
    <cellStyle name="Moeda 5 4 7" xfId="27344" xr:uid="{00000000-0005-0000-0000-00006A5F0000}"/>
    <cellStyle name="Moeda 5 4 7 2" xfId="27345" xr:uid="{00000000-0005-0000-0000-00006B5F0000}"/>
    <cellStyle name="Moeda 5 4 8" xfId="27346" xr:uid="{00000000-0005-0000-0000-00006C5F0000}"/>
    <cellStyle name="Moeda 5 4 9" xfId="27347" xr:uid="{00000000-0005-0000-0000-00006D5F0000}"/>
    <cellStyle name="Moeda 5 5" xfId="2412" xr:uid="{00000000-0005-0000-0000-00006E5F0000}"/>
    <cellStyle name="Moeda 5 5 2" xfId="3408" xr:uid="{00000000-0005-0000-0000-00006F5F0000}"/>
    <cellStyle name="Moeda 5 5 2 2" xfId="27350" xr:uid="{00000000-0005-0000-0000-0000705F0000}"/>
    <cellStyle name="Moeda 5 5 2 2 2" xfId="27351" xr:uid="{00000000-0005-0000-0000-0000715F0000}"/>
    <cellStyle name="Moeda 5 5 2 2 2 2" xfId="27352" xr:uid="{00000000-0005-0000-0000-0000725F0000}"/>
    <cellStyle name="Moeda 5 5 2 2 2 2 2" xfId="27353" xr:uid="{00000000-0005-0000-0000-0000735F0000}"/>
    <cellStyle name="Moeda 5 5 2 2 2 3" xfId="27354" xr:uid="{00000000-0005-0000-0000-0000745F0000}"/>
    <cellStyle name="Moeda 5 5 2 2 3" xfId="27355" xr:uid="{00000000-0005-0000-0000-0000755F0000}"/>
    <cellStyle name="Moeda 5 5 2 2 3 2" xfId="27356" xr:uid="{00000000-0005-0000-0000-0000765F0000}"/>
    <cellStyle name="Moeda 5 5 2 2 4" xfId="27357" xr:uid="{00000000-0005-0000-0000-0000775F0000}"/>
    <cellStyle name="Moeda 5 5 2 2 4 2" xfId="27358" xr:uid="{00000000-0005-0000-0000-0000785F0000}"/>
    <cellStyle name="Moeda 5 5 2 2 5" xfId="27359" xr:uid="{00000000-0005-0000-0000-0000795F0000}"/>
    <cellStyle name="Moeda 5 5 2 2 6" xfId="27360" xr:uid="{00000000-0005-0000-0000-00007A5F0000}"/>
    <cellStyle name="Moeda 5 5 2 3" xfId="27361" xr:uid="{00000000-0005-0000-0000-00007B5F0000}"/>
    <cellStyle name="Moeda 5 5 2 3 2" xfId="27362" xr:uid="{00000000-0005-0000-0000-00007C5F0000}"/>
    <cellStyle name="Moeda 5 5 2 3 2 2" xfId="27363" xr:uid="{00000000-0005-0000-0000-00007D5F0000}"/>
    <cellStyle name="Moeda 5 5 2 3 3" xfId="27364" xr:uid="{00000000-0005-0000-0000-00007E5F0000}"/>
    <cellStyle name="Moeda 5 5 2 4" xfId="27365" xr:uid="{00000000-0005-0000-0000-00007F5F0000}"/>
    <cellStyle name="Moeda 5 5 2 4 2" xfId="27366" xr:uid="{00000000-0005-0000-0000-0000805F0000}"/>
    <cellStyle name="Moeda 5 5 2 5" xfId="27367" xr:uid="{00000000-0005-0000-0000-0000815F0000}"/>
    <cellStyle name="Moeda 5 5 2 5 2" xfId="27368" xr:uid="{00000000-0005-0000-0000-0000825F0000}"/>
    <cellStyle name="Moeda 5 5 2 6" xfId="27369" xr:uid="{00000000-0005-0000-0000-0000835F0000}"/>
    <cellStyle name="Moeda 5 5 2 7" xfId="27370" xr:uid="{00000000-0005-0000-0000-0000845F0000}"/>
    <cellStyle name="Moeda 5 5 2 8" xfId="27349" xr:uid="{00000000-0005-0000-0000-0000855F0000}"/>
    <cellStyle name="Moeda 5 5 3" xfId="27371" xr:uid="{00000000-0005-0000-0000-0000865F0000}"/>
    <cellStyle name="Moeda 5 5 3 2" xfId="27372" xr:uid="{00000000-0005-0000-0000-0000875F0000}"/>
    <cellStyle name="Moeda 5 5 3 2 2" xfId="27373" xr:uid="{00000000-0005-0000-0000-0000885F0000}"/>
    <cellStyle name="Moeda 5 5 3 2 2 2" xfId="27374" xr:uid="{00000000-0005-0000-0000-0000895F0000}"/>
    <cellStyle name="Moeda 5 5 3 2 3" xfId="27375" xr:uid="{00000000-0005-0000-0000-00008A5F0000}"/>
    <cellStyle name="Moeda 5 5 3 3" xfId="27376" xr:uid="{00000000-0005-0000-0000-00008B5F0000}"/>
    <cellStyle name="Moeda 5 5 3 3 2" xfId="27377" xr:uid="{00000000-0005-0000-0000-00008C5F0000}"/>
    <cellStyle name="Moeda 5 5 3 4" xfId="27378" xr:uid="{00000000-0005-0000-0000-00008D5F0000}"/>
    <cellStyle name="Moeda 5 5 3 4 2" xfId="27379" xr:uid="{00000000-0005-0000-0000-00008E5F0000}"/>
    <cellStyle name="Moeda 5 5 3 5" xfId="27380" xr:uid="{00000000-0005-0000-0000-00008F5F0000}"/>
    <cellStyle name="Moeda 5 5 3 6" xfId="27381" xr:uid="{00000000-0005-0000-0000-0000905F0000}"/>
    <cellStyle name="Moeda 5 5 4" xfId="27382" xr:uid="{00000000-0005-0000-0000-0000915F0000}"/>
    <cellStyle name="Moeda 5 5 4 2" xfId="27383" xr:uid="{00000000-0005-0000-0000-0000925F0000}"/>
    <cellStyle name="Moeda 5 5 4 2 2" xfId="27384" xr:uid="{00000000-0005-0000-0000-0000935F0000}"/>
    <cellStyle name="Moeda 5 5 4 3" xfId="27385" xr:uid="{00000000-0005-0000-0000-0000945F0000}"/>
    <cellStyle name="Moeda 5 5 5" xfId="27386" xr:uid="{00000000-0005-0000-0000-0000955F0000}"/>
    <cellStyle name="Moeda 5 5 5 2" xfId="27387" xr:uid="{00000000-0005-0000-0000-0000965F0000}"/>
    <cellStyle name="Moeda 5 5 6" xfId="27388" xr:uid="{00000000-0005-0000-0000-0000975F0000}"/>
    <cellStyle name="Moeda 5 5 6 2" xfId="27389" xr:uid="{00000000-0005-0000-0000-0000985F0000}"/>
    <cellStyle name="Moeda 5 5 7" xfId="27390" xr:uid="{00000000-0005-0000-0000-0000995F0000}"/>
    <cellStyle name="Moeda 5 5 8" xfId="27391" xr:uid="{00000000-0005-0000-0000-00009A5F0000}"/>
    <cellStyle name="Moeda 5 5 9" xfId="27348" xr:uid="{00000000-0005-0000-0000-00009B5F0000}"/>
    <cellStyle name="Moeda 5 6" xfId="3677" xr:uid="{00000000-0005-0000-0000-00009C5F0000}"/>
    <cellStyle name="Moeda 5 6 2" xfId="27393" xr:uid="{00000000-0005-0000-0000-00009D5F0000}"/>
    <cellStyle name="Moeda 5 6 2 2" xfId="27394" xr:uid="{00000000-0005-0000-0000-00009E5F0000}"/>
    <cellStyle name="Moeda 5 6 2 2 2" xfId="27395" xr:uid="{00000000-0005-0000-0000-00009F5F0000}"/>
    <cellStyle name="Moeda 5 6 2 2 2 2" xfId="27396" xr:uid="{00000000-0005-0000-0000-0000A05F0000}"/>
    <cellStyle name="Moeda 5 6 2 2 3" xfId="27397" xr:uid="{00000000-0005-0000-0000-0000A15F0000}"/>
    <cellStyle name="Moeda 5 6 2 3" xfId="27398" xr:uid="{00000000-0005-0000-0000-0000A25F0000}"/>
    <cellStyle name="Moeda 5 6 2 3 2" xfId="27399" xr:uid="{00000000-0005-0000-0000-0000A35F0000}"/>
    <cellStyle name="Moeda 5 6 2 4" xfId="27400" xr:uid="{00000000-0005-0000-0000-0000A45F0000}"/>
    <cellStyle name="Moeda 5 6 2 4 2" xfId="27401" xr:uid="{00000000-0005-0000-0000-0000A55F0000}"/>
    <cellStyle name="Moeda 5 6 2 5" xfId="27402" xr:uid="{00000000-0005-0000-0000-0000A65F0000}"/>
    <cellStyle name="Moeda 5 6 2 6" xfId="27403" xr:uid="{00000000-0005-0000-0000-0000A75F0000}"/>
    <cellStyle name="Moeda 5 6 3" xfId="27404" xr:uid="{00000000-0005-0000-0000-0000A85F0000}"/>
    <cellStyle name="Moeda 5 6 3 2" xfId="27405" xr:uid="{00000000-0005-0000-0000-0000A95F0000}"/>
    <cellStyle name="Moeda 5 6 3 2 2" xfId="27406" xr:uid="{00000000-0005-0000-0000-0000AA5F0000}"/>
    <cellStyle name="Moeda 5 6 3 3" xfId="27407" xr:uid="{00000000-0005-0000-0000-0000AB5F0000}"/>
    <cellStyle name="Moeda 5 6 4" xfId="27408" xr:uid="{00000000-0005-0000-0000-0000AC5F0000}"/>
    <cellStyle name="Moeda 5 6 4 2" xfId="27409" xr:uid="{00000000-0005-0000-0000-0000AD5F0000}"/>
    <cellStyle name="Moeda 5 6 5" xfId="27410" xr:uid="{00000000-0005-0000-0000-0000AE5F0000}"/>
    <cellStyle name="Moeda 5 6 5 2" xfId="27411" xr:uid="{00000000-0005-0000-0000-0000AF5F0000}"/>
    <cellStyle name="Moeda 5 6 6" xfId="27412" xr:uid="{00000000-0005-0000-0000-0000B05F0000}"/>
    <cellStyle name="Moeda 5 6 7" xfId="27413" xr:uid="{00000000-0005-0000-0000-0000B15F0000}"/>
    <cellStyle name="Moeda 5 6 8" xfId="27392" xr:uid="{00000000-0005-0000-0000-0000B25F0000}"/>
    <cellStyle name="Moeda 5 7" xfId="27414" xr:uid="{00000000-0005-0000-0000-0000B35F0000}"/>
    <cellStyle name="Moeda 5 7 2" xfId="27415" xr:uid="{00000000-0005-0000-0000-0000B45F0000}"/>
    <cellStyle name="Moeda 5 7 2 2" xfId="27416" xr:uid="{00000000-0005-0000-0000-0000B55F0000}"/>
    <cellStyle name="Moeda 5 7 2 2 2" xfId="27417" xr:uid="{00000000-0005-0000-0000-0000B65F0000}"/>
    <cellStyle name="Moeda 5 7 2 3" xfId="27418" xr:uid="{00000000-0005-0000-0000-0000B75F0000}"/>
    <cellStyle name="Moeda 5 7 3" xfId="27419" xr:uid="{00000000-0005-0000-0000-0000B85F0000}"/>
    <cellStyle name="Moeda 5 7 3 2" xfId="27420" xr:uid="{00000000-0005-0000-0000-0000B95F0000}"/>
    <cellStyle name="Moeda 5 7 4" xfId="27421" xr:uid="{00000000-0005-0000-0000-0000BA5F0000}"/>
    <cellStyle name="Moeda 5 7 4 2" xfId="27422" xr:uid="{00000000-0005-0000-0000-0000BB5F0000}"/>
    <cellStyle name="Moeda 5 7 5" xfId="27423" xr:uid="{00000000-0005-0000-0000-0000BC5F0000}"/>
    <cellStyle name="Moeda 5 7 6" xfId="27424" xr:uid="{00000000-0005-0000-0000-0000BD5F0000}"/>
    <cellStyle name="Moeda 5 8" xfId="27425" xr:uid="{00000000-0005-0000-0000-0000BE5F0000}"/>
    <cellStyle name="Moeda 5 8 2" xfId="27426" xr:uid="{00000000-0005-0000-0000-0000BF5F0000}"/>
    <cellStyle name="Moeda 5 8 2 2" xfId="27427" xr:uid="{00000000-0005-0000-0000-0000C05F0000}"/>
    <cellStyle name="Moeda 5 8 3" xfId="27428" xr:uid="{00000000-0005-0000-0000-0000C15F0000}"/>
    <cellStyle name="Moeda 5 9" xfId="27429" xr:uid="{00000000-0005-0000-0000-0000C25F0000}"/>
    <cellStyle name="Moeda 5 9 2" xfId="27430" xr:uid="{00000000-0005-0000-0000-0000C35F0000}"/>
    <cellStyle name="Moeda 6" xfId="834" xr:uid="{00000000-0005-0000-0000-0000C45F0000}"/>
    <cellStyle name="Moeda 6 2" xfId="1841" xr:uid="{00000000-0005-0000-0000-0000C55F0000}"/>
    <cellStyle name="Moeda 6 2 2" xfId="2608" xr:uid="{00000000-0005-0000-0000-0000C65F0000}"/>
    <cellStyle name="Moeda 6 2 2 2" xfId="2609" xr:uid="{00000000-0005-0000-0000-0000C75F0000}"/>
    <cellStyle name="Moeda 6 2 3" xfId="2873" xr:uid="{00000000-0005-0000-0000-0000C85F0000}"/>
    <cellStyle name="Moeda 6 2 4" xfId="3142" xr:uid="{00000000-0005-0000-0000-0000C95F0000}"/>
    <cellStyle name="Moeda 6 2 5" xfId="3411" xr:uid="{00000000-0005-0000-0000-0000CA5F0000}"/>
    <cellStyle name="Moeda 6 2 6" xfId="3680" xr:uid="{00000000-0005-0000-0000-0000CB5F0000}"/>
    <cellStyle name="Moeda 6 2 7" xfId="27432" xr:uid="{00000000-0005-0000-0000-0000CC5F0000}"/>
    <cellStyle name="Moeda 6 3" xfId="2048" xr:uid="{00000000-0005-0000-0000-0000CD5F0000}"/>
    <cellStyle name="Moeda 6 3 2" xfId="2872" xr:uid="{00000000-0005-0000-0000-0000CE5F0000}"/>
    <cellStyle name="Moeda 6 3 3" xfId="27433" xr:uid="{00000000-0005-0000-0000-0000CF5F0000}"/>
    <cellStyle name="Moeda 6 4" xfId="2223" xr:uid="{00000000-0005-0000-0000-0000D05F0000}"/>
    <cellStyle name="Moeda 6 4 2" xfId="3141" xr:uid="{00000000-0005-0000-0000-0000D15F0000}"/>
    <cellStyle name="Moeda 6 5" xfId="2413" xr:uid="{00000000-0005-0000-0000-0000D25F0000}"/>
    <cellStyle name="Moeda 6 5 2" xfId="3410" xr:uid="{00000000-0005-0000-0000-0000D35F0000}"/>
    <cellStyle name="Moeda 6 6" xfId="3679" xr:uid="{00000000-0005-0000-0000-0000D45F0000}"/>
    <cellStyle name="Moeda 6 7" xfId="27431" xr:uid="{00000000-0005-0000-0000-0000D55F0000}"/>
    <cellStyle name="Moeda 7" xfId="1818" xr:uid="{00000000-0005-0000-0000-0000D65F0000}"/>
    <cellStyle name="Moeda 7 2" xfId="27435" xr:uid="{00000000-0005-0000-0000-0000D75F0000}"/>
    <cellStyle name="Moeda 7 2 2" xfId="27436" xr:uid="{00000000-0005-0000-0000-0000D85F0000}"/>
    <cellStyle name="Moeda 7 2 2 2" xfId="27437" xr:uid="{00000000-0005-0000-0000-0000D95F0000}"/>
    <cellStyle name="Moeda 7 2 2 2 2" xfId="27438" xr:uid="{00000000-0005-0000-0000-0000DA5F0000}"/>
    <cellStyle name="Moeda 7 2 2 2 2 2" xfId="27439" xr:uid="{00000000-0005-0000-0000-0000DB5F0000}"/>
    <cellStyle name="Moeda 7 2 2 2 3" xfId="27440" xr:uid="{00000000-0005-0000-0000-0000DC5F0000}"/>
    <cellStyle name="Moeda 7 2 2 3" xfId="27441" xr:uid="{00000000-0005-0000-0000-0000DD5F0000}"/>
    <cellStyle name="Moeda 7 2 2 3 2" xfId="27442" xr:uid="{00000000-0005-0000-0000-0000DE5F0000}"/>
    <cellStyle name="Moeda 7 2 2 4" xfId="27443" xr:uid="{00000000-0005-0000-0000-0000DF5F0000}"/>
    <cellStyle name="Moeda 7 2 2 4 2" xfId="27444" xr:uid="{00000000-0005-0000-0000-0000E05F0000}"/>
    <cellStyle name="Moeda 7 2 2 5" xfId="27445" xr:uid="{00000000-0005-0000-0000-0000E15F0000}"/>
    <cellStyle name="Moeda 7 2 2 6" xfId="27446" xr:uid="{00000000-0005-0000-0000-0000E25F0000}"/>
    <cellStyle name="Moeda 7 2 3" xfId="27447" xr:uid="{00000000-0005-0000-0000-0000E35F0000}"/>
    <cellStyle name="Moeda 7 2 3 2" xfId="27448" xr:uid="{00000000-0005-0000-0000-0000E45F0000}"/>
    <cellStyle name="Moeda 7 2 3 2 2" xfId="27449" xr:uid="{00000000-0005-0000-0000-0000E55F0000}"/>
    <cellStyle name="Moeda 7 2 3 3" xfId="27450" xr:uid="{00000000-0005-0000-0000-0000E65F0000}"/>
    <cellStyle name="Moeda 7 2 4" xfId="27451" xr:uid="{00000000-0005-0000-0000-0000E75F0000}"/>
    <cellStyle name="Moeda 7 2 4 2" xfId="27452" xr:uid="{00000000-0005-0000-0000-0000E85F0000}"/>
    <cellStyle name="Moeda 7 2 5" xfId="27453" xr:uid="{00000000-0005-0000-0000-0000E95F0000}"/>
    <cellStyle name="Moeda 7 2 5 2" xfId="27454" xr:uid="{00000000-0005-0000-0000-0000EA5F0000}"/>
    <cellStyle name="Moeda 7 2 6" xfId="27455" xr:uid="{00000000-0005-0000-0000-0000EB5F0000}"/>
    <cellStyle name="Moeda 7 2 7" xfId="27456" xr:uid="{00000000-0005-0000-0000-0000EC5F0000}"/>
    <cellStyle name="Moeda 7 3" xfId="27457" xr:uid="{00000000-0005-0000-0000-0000ED5F0000}"/>
    <cellStyle name="Moeda 7 3 2" xfId="27458" xr:uid="{00000000-0005-0000-0000-0000EE5F0000}"/>
    <cellStyle name="Moeda 7 3 2 2" xfId="27459" xr:uid="{00000000-0005-0000-0000-0000EF5F0000}"/>
    <cellStyle name="Moeda 7 3 2 2 2" xfId="27460" xr:uid="{00000000-0005-0000-0000-0000F05F0000}"/>
    <cellStyle name="Moeda 7 3 2 3" xfId="27461" xr:uid="{00000000-0005-0000-0000-0000F15F0000}"/>
    <cellStyle name="Moeda 7 3 3" xfId="27462" xr:uid="{00000000-0005-0000-0000-0000F25F0000}"/>
    <cellStyle name="Moeda 7 3 3 2" xfId="27463" xr:uid="{00000000-0005-0000-0000-0000F35F0000}"/>
    <cellStyle name="Moeda 7 3 4" xfId="27464" xr:uid="{00000000-0005-0000-0000-0000F45F0000}"/>
    <cellStyle name="Moeda 7 3 4 2" xfId="27465" xr:uid="{00000000-0005-0000-0000-0000F55F0000}"/>
    <cellStyle name="Moeda 7 3 5" xfId="27466" xr:uid="{00000000-0005-0000-0000-0000F65F0000}"/>
    <cellStyle name="Moeda 7 3 6" xfId="27467" xr:uid="{00000000-0005-0000-0000-0000F75F0000}"/>
    <cellStyle name="Moeda 7 4" xfId="27468" xr:uid="{00000000-0005-0000-0000-0000F85F0000}"/>
    <cellStyle name="Moeda 7 4 2" xfId="27469" xr:uid="{00000000-0005-0000-0000-0000F95F0000}"/>
    <cellStyle name="Moeda 7 4 2 2" xfId="27470" xr:uid="{00000000-0005-0000-0000-0000FA5F0000}"/>
    <cellStyle name="Moeda 7 4 3" xfId="27471" xr:uid="{00000000-0005-0000-0000-0000FB5F0000}"/>
    <cellStyle name="Moeda 7 5" xfId="27472" xr:uid="{00000000-0005-0000-0000-0000FC5F0000}"/>
    <cellStyle name="Moeda 7 5 2" xfId="27473" xr:uid="{00000000-0005-0000-0000-0000FD5F0000}"/>
    <cellStyle name="Moeda 7 6" xfId="27474" xr:uid="{00000000-0005-0000-0000-0000FE5F0000}"/>
    <cellStyle name="Moeda 7 6 2" xfId="27475" xr:uid="{00000000-0005-0000-0000-0000FF5F0000}"/>
    <cellStyle name="Moeda 7 7" xfId="27476" xr:uid="{00000000-0005-0000-0000-000000600000}"/>
    <cellStyle name="Moeda 7 8" xfId="27477" xr:uid="{00000000-0005-0000-0000-000001600000}"/>
    <cellStyle name="Moeda 7 9" xfId="27434" xr:uid="{00000000-0005-0000-0000-000002600000}"/>
    <cellStyle name="Moeda 8" xfId="3895" xr:uid="{00000000-0005-0000-0000-000003600000}"/>
    <cellStyle name="Moeda 8 2" xfId="27479" xr:uid="{00000000-0005-0000-0000-000004600000}"/>
    <cellStyle name="Moeda 8 2 2" xfId="27480" xr:uid="{00000000-0005-0000-0000-000005600000}"/>
    <cellStyle name="Moeda 8 2 2 2" xfId="27481" xr:uid="{00000000-0005-0000-0000-000006600000}"/>
    <cellStyle name="Moeda 8 2 2 2 2" xfId="27482" xr:uid="{00000000-0005-0000-0000-000007600000}"/>
    <cellStyle name="Moeda 8 2 2 3" xfId="27483" xr:uid="{00000000-0005-0000-0000-000008600000}"/>
    <cellStyle name="Moeda 8 2 3" xfId="27484" xr:uid="{00000000-0005-0000-0000-000009600000}"/>
    <cellStyle name="Moeda 8 2 3 2" xfId="27485" xr:uid="{00000000-0005-0000-0000-00000A600000}"/>
    <cellStyle name="Moeda 8 2 4" xfId="27486" xr:uid="{00000000-0005-0000-0000-00000B600000}"/>
    <cellStyle name="Moeda 8 2 4 2" xfId="27487" xr:uid="{00000000-0005-0000-0000-00000C600000}"/>
    <cellStyle name="Moeda 8 2 5" xfId="27488" xr:uid="{00000000-0005-0000-0000-00000D600000}"/>
    <cellStyle name="Moeda 8 2 6" xfId="27489" xr:uid="{00000000-0005-0000-0000-00000E600000}"/>
    <cellStyle name="Moeda 8 3" xfId="27490" xr:uid="{00000000-0005-0000-0000-00000F600000}"/>
    <cellStyle name="Moeda 8 3 2" xfId="27491" xr:uid="{00000000-0005-0000-0000-000010600000}"/>
    <cellStyle name="Moeda 8 3 2 2" xfId="27492" xr:uid="{00000000-0005-0000-0000-000011600000}"/>
    <cellStyle name="Moeda 8 3 3" xfId="27493" xr:uid="{00000000-0005-0000-0000-000012600000}"/>
    <cellStyle name="Moeda 8 4" xfId="27494" xr:uid="{00000000-0005-0000-0000-000013600000}"/>
    <cellStyle name="Moeda 8 4 2" xfId="27495" xr:uid="{00000000-0005-0000-0000-000014600000}"/>
    <cellStyle name="Moeda 8 5" xfId="27496" xr:uid="{00000000-0005-0000-0000-000015600000}"/>
    <cellStyle name="Moeda 8 5 2" xfId="27497" xr:uid="{00000000-0005-0000-0000-000016600000}"/>
    <cellStyle name="Moeda 8 6" xfId="27498" xr:uid="{00000000-0005-0000-0000-000017600000}"/>
    <cellStyle name="Moeda 8 7" xfId="27499" xr:uid="{00000000-0005-0000-0000-000018600000}"/>
    <cellStyle name="Moeda 8 8" xfId="27478" xr:uid="{00000000-0005-0000-0000-000019600000}"/>
    <cellStyle name="Moeda Z0]_Módulo1" xfId="27500" xr:uid="{00000000-0005-0000-0000-00001A600000}"/>
    <cellStyle name="Moeda0" xfId="835" xr:uid="{00000000-0005-0000-0000-00001B600000}"/>
    <cellStyle name="Moeda0 10" xfId="836" xr:uid="{00000000-0005-0000-0000-00001C600000}"/>
    <cellStyle name="Moeda0 11" xfId="837" xr:uid="{00000000-0005-0000-0000-00001D600000}"/>
    <cellStyle name="Moeda0 12" xfId="838" xr:uid="{00000000-0005-0000-0000-00001E600000}"/>
    <cellStyle name="Moeda0 13" xfId="839" xr:uid="{00000000-0005-0000-0000-00001F600000}"/>
    <cellStyle name="Moeda0 14" xfId="840" xr:uid="{00000000-0005-0000-0000-000020600000}"/>
    <cellStyle name="Moeda0 15" xfId="841" xr:uid="{00000000-0005-0000-0000-000021600000}"/>
    <cellStyle name="Moeda0 16" xfId="842" xr:uid="{00000000-0005-0000-0000-000022600000}"/>
    <cellStyle name="Moeda0 17" xfId="843" xr:uid="{00000000-0005-0000-0000-000023600000}"/>
    <cellStyle name="Moeda0 18" xfId="844" xr:uid="{00000000-0005-0000-0000-000024600000}"/>
    <cellStyle name="Moeda0 19" xfId="845" xr:uid="{00000000-0005-0000-0000-000025600000}"/>
    <cellStyle name="Moeda0 2" xfId="846" xr:uid="{00000000-0005-0000-0000-000026600000}"/>
    <cellStyle name="Moeda0 2 2" xfId="847" xr:uid="{00000000-0005-0000-0000-000027600000}"/>
    <cellStyle name="Moeda0 2 3" xfId="848" xr:uid="{00000000-0005-0000-0000-000028600000}"/>
    <cellStyle name="Moeda0 20" xfId="849" xr:uid="{00000000-0005-0000-0000-000029600000}"/>
    <cellStyle name="Moeda0 21" xfId="850" xr:uid="{00000000-0005-0000-0000-00002A600000}"/>
    <cellStyle name="Moeda0 22" xfId="851" xr:uid="{00000000-0005-0000-0000-00002B600000}"/>
    <cellStyle name="Moeda0 23" xfId="852" xr:uid="{00000000-0005-0000-0000-00002C600000}"/>
    <cellStyle name="Moeda0 24" xfId="853" xr:uid="{00000000-0005-0000-0000-00002D600000}"/>
    <cellStyle name="Moeda0 25" xfId="854" xr:uid="{00000000-0005-0000-0000-00002E600000}"/>
    <cellStyle name="Moeda0 26" xfId="855" xr:uid="{00000000-0005-0000-0000-00002F600000}"/>
    <cellStyle name="Moeda0 27" xfId="856" xr:uid="{00000000-0005-0000-0000-000030600000}"/>
    <cellStyle name="Moeda0 28" xfId="857" xr:uid="{00000000-0005-0000-0000-000031600000}"/>
    <cellStyle name="Moeda0 29" xfId="858" xr:uid="{00000000-0005-0000-0000-000032600000}"/>
    <cellStyle name="Moeda0 3" xfId="859" xr:uid="{00000000-0005-0000-0000-000033600000}"/>
    <cellStyle name="Moeda0 30" xfId="860" xr:uid="{00000000-0005-0000-0000-000034600000}"/>
    <cellStyle name="Moeda0 31" xfId="861" xr:uid="{00000000-0005-0000-0000-000035600000}"/>
    <cellStyle name="Moeda0 32" xfId="862" xr:uid="{00000000-0005-0000-0000-000036600000}"/>
    <cellStyle name="Moeda0 33" xfId="863" xr:uid="{00000000-0005-0000-0000-000037600000}"/>
    <cellStyle name="Moeda0 34" xfId="864" xr:uid="{00000000-0005-0000-0000-000038600000}"/>
    <cellStyle name="Moeda0 35" xfId="865" xr:uid="{00000000-0005-0000-0000-000039600000}"/>
    <cellStyle name="Moeda0 4" xfId="866" xr:uid="{00000000-0005-0000-0000-00003A600000}"/>
    <cellStyle name="Moeda0 5" xfId="867" xr:uid="{00000000-0005-0000-0000-00003B600000}"/>
    <cellStyle name="Moeda0 6" xfId="868" xr:uid="{00000000-0005-0000-0000-00003C600000}"/>
    <cellStyle name="Moeda0 7" xfId="869" xr:uid="{00000000-0005-0000-0000-00003D600000}"/>
    <cellStyle name="Moeda0 8" xfId="870" xr:uid="{00000000-0005-0000-0000-00003E600000}"/>
    <cellStyle name="Moeda0 9" xfId="871" xr:uid="{00000000-0005-0000-0000-00003F600000}"/>
    <cellStyle name="Moedaᦠ[0]" xfId="27501" xr:uid="{00000000-0005-0000-0000-000040600000}"/>
    <cellStyle name="Moedaᦠ[0] 2" xfId="27502" xr:uid="{00000000-0005-0000-0000-000041600000}"/>
    <cellStyle name="Moedaᦠ[0] 2 2" xfId="27503" xr:uid="{00000000-0005-0000-0000-000042600000}"/>
    <cellStyle name="Moedaᦠ[0] 2 3" xfId="27504" xr:uid="{00000000-0005-0000-0000-000043600000}"/>
    <cellStyle name="Moedaᦠ[0] 3" xfId="27505" xr:uid="{00000000-0005-0000-0000-000044600000}"/>
    <cellStyle name="Moedaᦠ[0] 4" xfId="27506" xr:uid="{00000000-0005-0000-0000-000045600000}"/>
    <cellStyle name="Moneda [0]_Ajuste Aumentos en Patrimonio" xfId="27507" xr:uid="{00000000-0005-0000-0000-000046600000}"/>
    <cellStyle name="Moneda_Ajuste Aumentos en Patrimonio" xfId="27508" xr:uid="{00000000-0005-0000-0000-000047600000}"/>
    <cellStyle name="Morgan" xfId="27509" xr:uid="{00000000-0005-0000-0000-000048600000}"/>
    <cellStyle name="Morgan 2" xfId="27510" xr:uid="{00000000-0005-0000-0000-000049600000}"/>
    <cellStyle name="Morgan 2 2" xfId="27511" xr:uid="{00000000-0005-0000-0000-00004A600000}"/>
    <cellStyle name="Morgan 2 3" xfId="27512" xr:uid="{00000000-0005-0000-0000-00004B600000}"/>
    <cellStyle name="Morgan 3" xfId="27513" xr:uid="{00000000-0005-0000-0000-00004C600000}"/>
    <cellStyle name="Morgan 4" xfId="27514" xr:uid="{00000000-0005-0000-0000-00004D600000}"/>
    <cellStyle name="Morgan_Brasal_CRI 476_Fluxo Financeiro 20101022 (versão RB Capital - final)" xfId="27515" xr:uid="{00000000-0005-0000-0000-00004E600000}"/>
    <cellStyle name="Multiple" xfId="27516" xr:uid="{00000000-0005-0000-0000-00004F600000}"/>
    <cellStyle name="Multiple 2" xfId="27517" xr:uid="{00000000-0005-0000-0000-000050600000}"/>
    <cellStyle name="Multiple 3" xfId="27518" xr:uid="{00000000-0005-0000-0000-000051600000}"/>
    <cellStyle name="NA is zero" xfId="27519" xr:uid="{00000000-0005-0000-0000-000052600000}"/>
    <cellStyle name="NA is zero 2" xfId="27520" xr:uid="{00000000-0005-0000-0000-000053600000}"/>
    <cellStyle name="NA is zero 3" xfId="27521" xr:uid="{00000000-0005-0000-0000-000054600000}"/>
    <cellStyle name="Neutra 2" xfId="872" xr:uid="{00000000-0005-0000-0000-000055600000}"/>
    <cellStyle name="Neutra 2 2" xfId="27523" xr:uid="{00000000-0005-0000-0000-000056600000}"/>
    <cellStyle name="Neutra 2 3" xfId="27524" xr:uid="{00000000-0005-0000-0000-000057600000}"/>
    <cellStyle name="Neutra 2 4" xfId="27522" xr:uid="{00000000-0005-0000-0000-000058600000}"/>
    <cellStyle name="Neutra 3" xfId="873" xr:uid="{00000000-0005-0000-0000-000059600000}"/>
    <cellStyle name="Neutra 3 2" xfId="1819" xr:uid="{00000000-0005-0000-0000-00005A600000}"/>
    <cellStyle name="Neutra 3 3" xfId="3927" xr:uid="{00000000-0005-0000-0000-00005B600000}"/>
    <cellStyle name="Neutra 4" xfId="2049" xr:uid="{00000000-0005-0000-0000-00005C600000}"/>
    <cellStyle name="Neutra 4 2" xfId="27525" xr:uid="{00000000-0005-0000-0000-00005D600000}"/>
    <cellStyle name="Neutra 5" xfId="2224" xr:uid="{00000000-0005-0000-0000-00005E600000}"/>
    <cellStyle name="Neutra 5 2" xfId="27526" xr:uid="{00000000-0005-0000-0000-00005F600000}"/>
    <cellStyle name="Neutra 6" xfId="2414" xr:uid="{00000000-0005-0000-0000-000060600000}"/>
    <cellStyle name="Neutral 2" xfId="27528" xr:uid="{00000000-0005-0000-0000-000062600000}"/>
    <cellStyle name="Neutral 3" xfId="27529" xr:uid="{00000000-0005-0000-0000-000063600000}"/>
    <cellStyle name="Neutral 4" xfId="27527" xr:uid="{00000000-0005-0000-0000-000093600000}"/>
    <cellStyle name="no dec" xfId="27530" xr:uid="{00000000-0005-0000-0000-000064600000}"/>
    <cellStyle name="no dec 2" xfId="27531" xr:uid="{00000000-0005-0000-0000-000065600000}"/>
    <cellStyle name="no dec 3" xfId="27532" xr:uid="{00000000-0005-0000-0000-000066600000}"/>
    <cellStyle name="No Decimal" xfId="27533" xr:uid="{00000000-0005-0000-0000-000067600000}"/>
    <cellStyle name="No Decimal 2" xfId="27534" xr:uid="{00000000-0005-0000-0000-000068600000}"/>
    <cellStyle name="No Decimal 2 2" xfId="27535" xr:uid="{00000000-0005-0000-0000-000069600000}"/>
    <cellStyle name="No Decimal 2 3" xfId="27536" xr:uid="{00000000-0005-0000-0000-00006A600000}"/>
    <cellStyle name="No Decimal 3" xfId="27537" xr:uid="{00000000-0005-0000-0000-00006B600000}"/>
    <cellStyle name="No Decimal 4" xfId="27538" xr:uid="{00000000-0005-0000-0000-00006C600000}"/>
    <cellStyle name="Normal" xfId="0" builtinId="0"/>
    <cellStyle name="Normal - Estilo1" xfId="27539" xr:uid="{00000000-0005-0000-0000-00006E600000}"/>
    <cellStyle name="Normal - Estilo1 2" xfId="27540" xr:uid="{00000000-0005-0000-0000-00006F600000}"/>
    <cellStyle name="Normal - Estilo2" xfId="27541" xr:uid="{00000000-0005-0000-0000-000070600000}"/>
    <cellStyle name="Normal - Estilo2 2" xfId="27542" xr:uid="{00000000-0005-0000-0000-000071600000}"/>
    <cellStyle name="Normal - Estilo3" xfId="27543" xr:uid="{00000000-0005-0000-0000-000072600000}"/>
    <cellStyle name="Normal - Estilo3 2" xfId="27544" xr:uid="{00000000-0005-0000-0000-000073600000}"/>
    <cellStyle name="Normal - Estilo4" xfId="27545" xr:uid="{00000000-0005-0000-0000-000074600000}"/>
    <cellStyle name="Normal - Estilo4 2" xfId="27546" xr:uid="{00000000-0005-0000-0000-000075600000}"/>
    <cellStyle name="Normal - Estilo5" xfId="27547" xr:uid="{00000000-0005-0000-0000-000076600000}"/>
    <cellStyle name="Normal - Estilo5 2" xfId="27548" xr:uid="{00000000-0005-0000-0000-000077600000}"/>
    <cellStyle name="Normal - Estilo6" xfId="27549" xr:uid="{00000000-0005-0000-0000-000078600000}"/>
    <cellStyle name="Normal - Estilo6 2" xfId="27550" xr:uid="{00000000-0005-0000-0000-000079600000}"/>
    <cellStyle name="Normal - Estilo7" xfId="27551" xr:uid="{00000000-0005-0000-0000-00007A600000}"/>
    <cellStyle name="Normal - Estilo7 2" xfId="27552" xr:uid="{00000000-0005-0000-0000-00007B600000}"/>
    <cellStyle name="Normal - Estilo8" xfId="27553" xr:uid="{00000000-0005-0000-0000-00007C600000}"/>
    <cellStyle name="Normal - Estilo8 2" xfId="27554" xr:uid="{00000000-0005-0000-0000-00007D600000}"/>
    <cellStyle name="Normal - Style1" xfId="27555" xr:uid="{00000000-0005-0000-0000-00007E600000}"/>
    <cellStyle name="Normal - Style1 2" xfId="27556" xr:uid="{00000000-0005-0000-0000-00007F600000}"/>
    <cellStyle name="Normal - Style1 2 2" xfId="27557" xr:uid="{00000000-0005-0000-0000-000080600000}"/>
    <cellStyle name="Normal - Style1 3" xfId="27558" xr:uid="{00000000-0005-0000-0000-000081600000}"/>
    <cellStyle name="Normal - Style1 3 2" xfId="27559" xr:uid="{00000000-0005-0000-0000-000082600000}"/>
    <cellStyle name="Normal - Style1 4" xfId="27560" xr:uid="{00000000-0005-0000-0000-000083600000}"/>
    <cellStyle name="Normal (%)" xfId="27561" xr:uid="{00000000-0005-0000-0000-000084600000}"/>
    <cellStyle name="Normal (%) 2" xfId="27562" xr:uid="{00000000-0005-0000-0000-000085600000}"/>
    <cellStyle name="Normal (%) 2 2" xfId="27563" xr:uid="{00000000-0005-0000-0000-000086600000}"/>
    <cellStyle name="Normal (%) 3" xfId="27564" xr:uid="{00000000-0005-0000-0000-000087600000}"/>
    <cellStyle name="Normal (£m)" xfId="27565" xr:uid="{00000000-0005-0000-0000-000088600000}"/>
    <cellStyle name="Normal (£m) 2" xfId="27566" xr:uid="{00000000-0005-0000-0000-000089600000}"/>
    <cellStyle name="Normal (£m) 2 2" xfId="27567" xr:uid="{00000000-0005-0000-0000-00008A600000}"/>
    <cellStyle name="Normal (£m) 3" xfId="27568" xr:uid="{00000000-0005-0000-0000-00008B600000}"/>
    <cellStyle name="Normal (No)" xfId="27569" xr:uid="{00000000-0005-0000-0000-00008C600000}"/>
    <cellStyle name="Normal (No) 2" xfId="27570" xr:uid="{00000000-0005-0000-0000-00008D600000}"/>
    <cellStyle name="Normal (No) 2 2" xfId="27571" xr:uid="{00000000-0005-0000-0000-00008E600000}"/>
    <cellStyle name="Normal (No) 3" xfId="27572" xr:uid="{00000000-0005-0000-0000-00008F600000}"/>
    <cellStyle name="Normal (x)" xfId="27573" xr:uid="{00000000-0005-0000-0000-000090600000}"/>
    <cellStyle name="Normal (x) 2" xfId="27574" xr:uid="{00000000-0005-0000-0000-000091600000}"/>
    <cellStyle name="Normal (x) 2 2" xfId="27575" xr:uid="{00000000-0005-0000-0000-000092600000}"/>
    <cellStyle name="Normal (x) 3" xfId="27576" xr:uid="{00000000-0005-0000-0000-000093600000}"/>
    <cellStyle name="Normal [0]" xfId="27577" xr:uid="{00000000-0005-0000-0000-000094600000}"/>
    <cellStyle name="Normal [0] 2" xfId="27578" xr:uid="{00000000-0005-0000-0000-000095600000}"/>
    <cellStyle name="Normal [1]" xfId="27579" xr:uid="{00000000-0005-0000-0000-000096600000}"/>
    <cellStyle name="Normal [1] 2" xfId="27580" xr:uid="{00000000-0005-0000-0000-000097600000}"/>
    <cellStyle name="Normal [1] 2 2" xfId="27581" xr:uid="{00000000-0005-0000-0000-000098600000}"/>
    <cellStyle name="Normal [1] 3" xfId="27582" xr:uid="{00000000-0005-0000-0000-000099600000}"/>
    <cellStyle name="Normal [2]" xfId="27583" xr:uid="{00000000-0005-0000-0000-00009A600000}"/>
    <cellStyle name="Normal [2] 2" xfId="27584" xr:uid="{00000000-0005-0000-0000-00009B600000}"/>
    <cellStyle name="Normal [3]" xfId="27585" xr:uid="{00000000-0005-0000-0000-00009C600000}"/>
    <cellStyle name="Normal [3] 2" xfId="27586" xr:uid="{00000000-0005-0000-0000-00009D600000}"/>
    <cellStyle name="Normal 1" xfId="27587" xr:uid="{00000000-0005-0000-0000-00009E600000}"/>
    <cellStyle name="Normal 1 2" xfId="27588" xr:uid="{00000000-0005-0000-0000-00009F600000}"/>
    <cellStyle name="Normal 10" xfId="2186" xr:uid="{00000000-0005-0000-0000-0000A0600000}"/>
    <cellStyle name="Normal 10 2" xfId="27590" xr:uid="{00000000-0005-0000-0000-0000A1600000}"/>
    <cellStyle name="Normal 10 2 2" xfId="27591" xr:uid="{00000000-0005-0000-0000-0000A2600000}"/>
    <cellStyle name="Normal 10 2 3" xfId="44879" xr:uid="{00000000-0005-0000-0000-0000A3600000}"/>
    <cellStyle name="Normal 10 3" xfId="27592" xr:uid="{00000000-0005-0000-0000-0000A4600000}"/>
    <cellStyle name="Normal 10 4" xfId="27593" xr:uid="{00000000-0005-0000-0000-0000A5600000}"/>
    <cellStyle name="Normal 10 5" xfId="27594" xr:uid="{00000000-0005-0000-0000-0000A6600000}"/>
    <cellStyle name="Normal 10 6" xfId="27589" xr:uid="{00000000-0005-0000-0000-0000A7600000}"/>
    <cellStyle name="Normal 11" xfId="2376" xr:uid="{00000000-0005-0000-0000-0000A8600000}"/>
    <cellStyle name="Normal 11 2" xfId="3889" xr:uid="{00000000-0005-0000-0000-0000A9600000}"/>
    <cellStyle name="Normal 11 2 2" xfId="27595" xr:uid="{00000000-0005-0000-0000-0000AA600000}"/>
    <cellStyle name="Normal 11 3" xfId="27596" xr:uid="{00000000-0005-0000-0000-0000AB600000}"/>
    <cellStyle name="Normal 11 4" xfId="27597" xr:uid="{00000000-0005-0000-0000-0000AC600000}"/>
    <cellStyle name="Normal 11 5" xfId="27598" xr:uid="{00000000-0005-0000-0000-0000AD600000}"/>
    <cellStyle name="Normal 12" xfId="3928" xr:uid="{00000000-0005-0000-0000-0000AE600000}"/>
    <cellStyle name="Normal 12 2" xfId="27599" xr:uid="{00000000-0005-0000-0000-0000AF600000}"/>
    <cellStyle name="Normal 12 2 2" xfId="27600" xr:uid="{00000000-0005-0000-0000-0000B0600000}"/>
    <cellStyle name="Normal 12 2 2 2" xfId="27601" xr:uid="{00000000-0005-0000-0000-0000B1600000}"/>
    <cellStyle name="Normal 12 2 2 2 2" xfId="27602" xr:uid="{00000000-0005-0000-0000-0000B2600000}"/>
    <cellStyle name="Normal 12 2 2 2 2 2" xfId="27603" xr:uid="{00000000-0005-0000-0000-0000B3600000}"/>
    <cellStyle name="Normal 12 2 2 2 2 2 2" xfId="27604" xr:uid="{00000000-0005-0000-0000-0000B4600000}"/>
    <cellStyle name="Normal 12 2 2 2 2 3" xfId="27605" xr:uid="{00000000-0005-0000-0000-0000B5600000}"/>
    <cellStyle name="Normal 12 2 2 2 3" xfId="27606" xr:uid="{00000000-0005-0000-0000-0000B6600000}"/>
    <cellStyle name="Normal 12 2 2 2 3 2" xfId="27607" xr:uid="{00000000-0005-0000-0000-0000B7600000}"/>
    <cellStyle name="Normal 12 2 2 2 4" xfId="27608" xr:uid="{00000000-0005-0000-0000-0000B8600000}"/>
    <cellStyle name="Normal 12 2 2 3" xfId="27609" xr:uid="{00000000-0005-0000-0000-0000B9600000}"/>
    <cellStyle name="Normal 12 2 2 3 2" xfId="27610" xr:uid="{00000000-0005-0000-0000-0000BA600000}"/>
    <cellStyle name="Normal 12 2 2 3 2 2" xfId="27611" xr:uid="{00000000-0005-0000-0000-0000BB600000}"/>
    <cellStyle name="Normal 12 2 2 3 3" xfId="27612" xr:uid="{00000000-0005-0000-0000-0000BC600000}"/>
    <cellStyle name="Normal 12 2 2 4" xfId="27613" xr:uid="{00000000-0005-0000-0000-0000BD600000}"/>
    <cellStyle name="Normal 12 2 2 4 2" xfId="27614" xr:uid="{00000000-0005-0000-0000-0000BE600000}"/>
    <cellStyle name="Normal 12 2 2 5" xfId="27615" xr:uid="{00000000-0005-0000-0000-0000BF600000}"/>
    <cellStyle name="Normal 12 2 3" xfId="27616" xr:uid="{00000000-0005-0000-0000-0000C0600000}"/>
    <cellStyle name="Normal 12 2 3 2" xfId="27617" xr:uid="{00000000-0005-0000-0000-0000C1600000}"/>
    <cellStyle name="Normal 12 2 3 2 2" xfId="27618" xr:uid="{00000000-0005-0000-0000-0000C2600000}"/>
    <cellStyle name="Normal 12 2 3 2 2 2" xfId="27619" xr:uid="{00000000-0005-0000-0000-0000C3600000}"/>
    <cellStyle name="Normal 12 2 3 2 3" xfId="27620" xr:uid="{00000000-0005-0000-0000-0000C4600000}"/>
    <cellStyle name="Normal 12 2 3 3" xfId="27621" xr:uid="{00000000-0005-0000-0000-0000C5600000}"/>
    <cellStyle name="Normal 12 2 3 3 2" xfId="27622" xr:uid="{00000000-0005-0000-0000-0000C6600000}"/>
    <cellStyle name="Normal 12 2 3 4" xfId="27623" xr:uid="{00000000-0005-0000-0000-0000C7600000}"/>
    <cellStyle name="Normal 12 2 4" xfId="27624" xr:uid="{00000000-0005-0000-0000-0000C8600000}"/>
    <cellStyle name="Normal 12 2 4 2" xfId="27625" xr:uid="{00000000-0005-0000-0000-0000C9600000}"/>
    <cellStyle name="Normal 12 2 4 2 2" xfId="27626" xr:uid="{00000000-0005-0000-0000-0000CA600000}"/>
    <cellStyle name="Normal 12 2 4 3" xfId="27627" xr:uid="{00000000-0005-0000-0000-0000CB600000}"/>
    <cellStyle name="Normal 12 2 5" xfId="27628" xr:uid="{00000000-0005-0000-0000-0000CC600000}"/>
    <cellStyle name="Normal 12 2 5 2" xfId="27629" xr:uid="{00000000-0005-0000-0000-0000CD600000}"/>
    <cellStyle name="Normal 12 2 6" xfId="27630" xr:uid="{00000000-0005-0000-0000-0000CE600000}"/>
    <cellStyle name="Normal 12 3" xfId="27631" xr:uid="{00000000-0005-0000-0000-0000CF600000}"/>
    <cellStyle name="Normal 12 3 2" xfId="27632" xr:uid="{00000000-0005-0000-0000-0000D0600000}"/>
    <cellStyle name="Normal 12 3 2 2" xfId="27633" xr:uid="{00000000-0005-0000-0000-0000D1600000}"/>
    <cellStyle name="Normal 12 3 2 2 2" xfId="27634" xr:uid="{00000000-0005-0000-0000-0000D2600000}"/>
    <cellStyle name="Normal 12 3 2 2 2 2" xfId="27635" xr:uid="{00000000-0005-0000-0000-0000D3600000}"/>
    <cellStyle name="Normal 12 3 2 2 2 2 2" xfId="27636" xr:uid="{00000000-0005-0000-0000-0000D4600000}"/>
    <cellStyle name="Normal 12 3 2 2 2 3" xfId="27637" xr:uid="{00000000-0005-0000-0000-0000D5600000}"/>
    <cellStyle name="Normal 12 3 2 2 3" xfId="27638" xr:uid="{00000000-0005-0000-0000-0000D6600000}"/>
    <cellStyle name="Normal 12 3 2 2 3 2" xfId="27639" xr:uid="{00000000-0005-0000-0000-0000D7600000}"/>
    <cellStyle name="Normal 12 3 2 2 4" xfId="27640" xr:uid="{00000000-0005-0000-0000-0000D8600000}"/>
    <cellStyle name="Normal 12 3 2 3" xfId="27641" xr:uid="{00000000-0005-0000-0000-0000D9600000}"/>
    <cellStyle name="Normal 12 3 2 3 2" xfId="27642" xr:uid="{00000000-0005-0000-0000-0000DA600000}"/>
    <cellStyle name="Normal 12 3 2 3 2 2" xfId="27643" xr:uid="{00000000-0005-0000-0000-0000DB600000}"/>
    <cellStyle name="Normal 12 3 2 3 3" xfId="27644" xr:uid="{00000000-0005-0000-0000-0000DC600000}"/>
    <cellStyle name="Normal 12 3 2 4" xfId="27645" xr:uid="{00000000-0005-0000-0000-0000DD600000}"/>
    <cellStyle name="Normal 12 3 2 4 2" xfId="27646" xr:uid="{00000000-0005-0000-0000-0000DE600000}"/>
    <cellStyle name="Normal 12 3 2 5" xfId="27647" xr:uid="{00000000-0005-0000-0000-0000DF600000}"/>
    <cellStyle name="Normal 12 3 3" xfId="27648" xr:uid="{00000000-0005-0000-0000-0000E0600000}"/>
    <cellStyle name="Normal 12 3 3 2" xfId="27649" xr:uid="{00000000-0005-0000-0000-0000E1600000}"/>
    <cellStyle name="Normal 12 3 3 2 2" xfId="27650" xr:uid="{00000000-0005-0000-0000-0000E2600000}"/>
    <cellStyle name="Normal 12 3 3 2 2 2" xfId="27651" xr:uid="{00000000-0005-0000-0000-0000E3600000}"/>
    <cellStyle name="Normal 12 3 3 2 3" xfId="27652" xr:uid="{00000000-0005-0000-0000-0000E4600000}"/>
    <cellStyle name="Normal 12 3 3 3" xfId="27653" xr:uid="{00000000-0005-0000-0000-0000E5600000}"/>
    <cellStyle name="Normal 12 3 3 3 2" xfId="27654" xr:uid="{00000000-0005-0000-0000-0000E6600000}"/>
    <cellStyle name="Normal 12 3 3 4" xfId="27655" xr:uid="{00000000-0005-0000-0000-0000E7600000}"/>
    <cellStyle name="Normal 12 3 4" xfId="27656" xr:uid="{00000000-0005-0000-0000-0000E8600000}"/>
    <cellStyle name="Normal 12 3 4 2" xfId="27657" xr:uid="{00000000-0005-0000-0000-0000E9600000}"/>
    <cellStyle name="Normal 12 3 4 2 2" xfId="27658" xr:uid="{00000000-0005-0000-0000-0000EA600000}"/>
    <cellStyle name="Normal 12 3 4 3" xfId="27659" xr:uid="{00000000-0005-0000-0000-0000EB600000}"/>
    <cellStyle name="Normal 12 3 5" xfId="27660" xr:uid="{00000000-0005-0000-0000-0000EC600000}"/>
    <cellStyle name="Normal 12 3 5 2" xfId="27661" xr:uid="{00000000-0005-0000-0000-0000ED600000}"/>
    <cellStyle name="Normal 12 3 6" xfId="27662" xr:uid="{00000000-0005-0000-0000-0000EE600000}"/>
    <cellStyle name="Normal 12 4" xfId="27663" xr:uid="{00000000-0005-0000-0000-0000EF600000}"/>
    <cellStyle name="Normal 12 4 2" xfId="27664" xr:uid="{00000000-0005-0000-0000-0000F0600000}"/>
    <cellStyle name="Normal 12 4 2 2" xfId="27665" xr:uid="{00000000-0005-0000-0000-0000F1600000}"/>
    <cellStyle name="Normal 12 4 2 2 2" xfId="27666" xr:uid="{00000000-0005-0000-0000-0000F2600000}"/>
    <cellStyle name="Normal 12 4 2 2 2 2" xfId="27667" xr:uid="{00000000-0005-0000-0000-0000F3600000}"/>
    <cellStyle name="Normal 12 4 2 2 3" xfId="27668" xr:uid="{00000000-0005-0000-0000-0000F4600000}"/>
    <cellStyle name="Normal 12 4 2 3" xfId="27669" xr:uid="{00000000-0005-0000-0000-0000F5600000}"/>
    <cellStyle name="Normal 12 4 2 3 2" xfId="27670" xr:uid="{00000000-0005-0000-0000-0000F6600000}"/>
    <cellStyle name="Normal 12 4 2 4" xfId="27671" xr:uid="{00000000-0005-0000-0000-0000F7600000}"/>
    <cellStyle name="Normal 12 4 3" xfId="27672" xr:uid="{00000000-0005-0000-0000-0000F8600000}"/>
    <cellStyle name="Normal 12 4 3 2" xfId="27673" xr:uid="{00000000-0005-0000-0000-0000F9600000}"/>
    <cellStyle name="Normal 12 4 3 2 2" xfId="27674" xr:uid="{00000000-0005-0000-0000-0000FA600000}"/>
    <cellStyle name="Normal 12 4 3 3" xfId="27675" xr:uid="{00000000-0005-0000-0000-0000FB600000}"/>
    <cellStyle name="Normal 12 4 4" xfId="27676" xr:uid="{00000000-0005-0000-0000-0000FC600000}"/>
    <cellStyle name="Normal 12 4 4 2" xfId="27677" xr:uid="{00000000-0005-0000-0000-0000FD600000}"/>
    <cellStyle name="Normal 12 4 5" xfId="27678" xr:uid="{00000000-0005-0000-0000-0000FE600000}"/>
    <cellStyle name="Normal 12 5" xfId="27679" xr:uid="{00000000-0005-0000-0000-0000FF600000}"/>
    <cellStyle name="Normal 12 5 2" xfId="27680" xr:uid="{00000000-0005-0000-0000-000000610000}"/>
    <cellStyle name="Normal 12 5 2 2" xfId="27681" xr:uid="{00000000-0005-0000-0000-000001610000}"/>
    <cellStyle name="Normal 12 5 2 2 2" xfId="27682" xr:uid="{00000000-0005-0000-0000-000002610000}"/>
    <cellStyle name="Normal 12 5 2 3" xfId="27683" xr:uid="{00000000-0005-0000-0000-000003610000}"/>
    <cellStyle name="Normal 12 5 3" xfId="27684" xr:uid="{00000000-0005-0000-0000-000004610000}"/>
    <cellStyle name="Normal 12 5 3 2" xfId="27685" xr:uid="{00000000-0005-0000-0000-000005610000}"/>
    <cellStyle name="Normal 12 5 4" xfId="27686" xr:uid="{00000000-0005-0000-0000-000006610000}"/>
    <cellStyle name="Normal 12 6" xfId="27687" xr:uid="{00000000-0005-0000-0000-000007610000}"/>
    <cellStyle name="Normal 12 6 2" xfId="27688" xr:uid="{00000000-0005-0000-0000-000008610000}"/>
    <cellStyle name="Normal 12 6 2 2" xfId="27689" xr:uid="{00000000-0005-0000-0000-000009610000}"/>
    <cellStyle name="Normal 12 6 3" xfId="27690" xr:uid="{00000000-0005-0000-0000-00000A610000}"/>
    <cellStyle name="Normal 12 7" xfId="27691" xr:uid="{00000000-0005-0000-0000-00000B610000}"/>
    <cellStyle name="Normal 12 7 2" xfId="27692" xr:uid="{00000000-0005-0000-0000-00000C610000}"/>
    <cellStyle name="Normal 12 8" xfId="27693" xr:uid="{00000000-0005-0000-0000-00000D610000}"/>
    <cellStyle name="Normal 13" xfId="27694" xr:uid="{00000000-0005-0000-0000-00000E610000}"/>
    <cellStyle name="Normal 13 2" xfId="27695" xr:uid="{00000000-0005-0000-0000-00000F610000}"/>
    <cellStyle name="Normal 13 2 2" xfId="27696" xr:uid="{00000000-0005-0000-0000-000010610000}"/>
    <cellStyle name="Normal 13 2 2 2" xfId="27697" xr:uid="{00000000-0005-0000-0000-000011610000}"/>
    <cellStyle name="Normal 13 2 2 2 2" xfId="27698" xr:uid="{00000000-0005-0000-0000-000012610000}"/>
    <cellStyle name="Normal 13 2 2 2 2 2" xfId="27699" xr:uid="{00000000-0005-0000-0000-000013610000}"/>
    <cellStyle name="Normal 13 2 2 2 2 2 2" xfId="27700" xr:uid="{00000000-0005-0000-0000-000014610000}"/>
    <cellStyle name="Normal 13 2 2 2 2 3" xfId="27701" xr:uid="{00000000-0005-0000-0000-000015610000}"/>
    <cellStyle name="Normal 13 2 2 2 3" xfId="27702" xr:uid="{00000000-0005-0000-0000-000016610000}"/>
    <cellStyle name="Normal 13 2 2 2 3 2" xfId="27703" xr:uid="{00000000-0005-0000-0000-000017610000}"/>
    <cellStyle name="Normal 13 2 2 2 4" xfId="27704" xr:uid="{00000000-0005-0000-0000-000018610000}"/>
    <cellStyle name="Normal 13 2 2 3" xfId="27705" xr:uid="{00000000-0005-0000-0000-000019610000}"/>
    <cellStyle name="Normal 13 2 2 3 2" xfId="27706" xr:uid="{00000000-0005-0000-0000-00001A610000}"/>
    <cellStyle name="Normal 13 2 2 3 2 2" xfId="27707" xr:uid="{00000000-0005-0000-0000-00001B610000}"/>
    <cellStyle name="Normal 13 2 2 3 3" xfId="27708" xr:uid="{00000000-0005-0000-0000-00001C610000}"/>
    <cellStyle name="Normal 13 2 2 4" xfId="27709" xr:uid="{00000000-0005-0000-0000-00001D610000}"/>
    <cellStyle name="Normal 13 2 2 4 2" xfId="27710" xr:uid="{00000000-0005-0000-0000-00001E610000}"/>
    <cellStyle name="Normal 13 2 2 5" xfId="27711" xr:uid="{00000000-0005-0000-0000-00001F610000}"/>
    <cellStyle name="Normal 13 2 3" xfId="27712" xr:uid="{00000000-0005-0000-0000-000020610000}"/>
    <cellStyle name="Normal 13 2 3 2" xfId="27713" xr:uid="{00000000-0005-0000-0000-000021610000}"/>
    <cellStyle name="Normal 13 2 3 2 2" xfId="27714" xr:uid="{00000000-0005-0000-0000-000022610000}"/>
    <cellStyle name="Normal 13 2 3 2 2 2" xfId="27715" xr:uid="{00000000-0005-0000-0000-000023610000}"/>
    <cellStyle name="Normal 13 2 3 2 3" xfId="27716" xr:uid="{00000000-0005-0000-0000-000024610000}"/>
    <cellStyle name="Normal 13 2 3 3" xfId="27717" xr:uid="{00000000-0005-0000-0000-000025610000}"/>
    <cellStyle name="Normal 13 2 3 3 2" xfId="27718" xr:uid="{00000000-0005-0000-0000-000026610000}"/>
    <cellStyle name="Normal 13 2 3 4" xfId="27719" xr:uid="{00000000-0005-0000-0000-000027610000}"/>
    <cellStyle name="Normal 13 2 4" xfId="27720" xr:uid="{00000000-0005-0000-0000-000028610000}"/>
    <cellStyle name="Normal 13 2 4 2" xfId="27721" xr:uid="{00000000-0005-0000-0000-000029610000}"/>
    <cellStyle name="Normal 13 2 4 2 2" xfId="27722" xr:uid="{00000000-0005-0000-0000-00002A610000}"/>
    <cellStyle name="Normal 13 2 4 3" xfId="27723" xr:uid="{00000000-0005-0000-0000-00002B610000}"/>
    <cellStyle name="Normal 13 2 5" xfId="27724" xr:uid="{00000000-0005-0000-0000-00002C610000}"/>
    <cellStyle name="Normal 13 2 5 2" xfId="27725" xr:uid="{00000000-0005-0000-0000-00002D610000}"/>
    <cellStyle name="Normal 13 2 6" xfId="27726" xr:uid="{00000000-0005-0000-0000-00002E610000}"/>
    <cellStyle name="Normal 13 2 6 2" xfId="27727" xr:uid="{00000000-0005-0000-0000-00002F610000}"/>
    <cellStyle name="Normal 13 3" xfId="27728" xr:uid="{00000000-0005-0000-0000-000030610000}"/>
    <cellStyle name="Normal 13 3 2" xfId="27729" xr:uid="{00000000-0005-0000-0000-000031610000}"/>
    <cellStyle name="Normal 13 3 2 2" xfId="27730" xr:uid="{00000000-0005-0000-0000-000032610000}"/>
    <cellStyle name="Normal 13 3 2 2 2" xfId="27731" xr:uid="{00000000-0005-0000-0000-000033610000}"/>
    <cellStyle name="Normal 13 3 2 2 2 2" xfId="27732" xr:uid="{00000000-0005-0000-0000-000034610000}"/>
    <cellStyle name="Normal 13 3 2 2 2 2 2" xfId="27733" xr:uid="{00000000-0005-0000-0000-000035610000}"/>
    <cellStyle name="Normal 13 3 2 2 2 3" xfId="27734" xr:uid="{00000000-0005-0000-0000-000036610000}"/>
    <cellStyle name="Normal 13 3 2 2 3" xfId="27735" xr:uid="{00000000-0005-0000-0000-000037610000}"/>
    <cellStyle name="Normal 13 3 2 2 3 2" xfId="27736" xr:uid="{00000000-0005-0000-0000-000038610000}"/>
    <cellStyle name="Normal 13 3 2 2 4" xfId="27737" xr:uid="{00000000-0005-0000-0000-000039610000}"/>
    <cellStyle name="Normal 13 3 2 3" xfId="27738" xr:uid="{00000000-0005-0000-0000-00003A610000}"/>
    <cellStyle name="Normal 13 3 2 3 2" xfId="27739" xr:uid="{00000000-0005-0000-0000-00003B610000}"/>
    <cellStyle name="Normal 13 3 2 3 2 2" xfId="27740" xr:uid="{00000000-0005-0000-0000-00003C610000}"/>
    <cellStyle name="Normal 13 3 2 3 3" xfId="27741" xr:uid="{00000000-0005-0000-0000-00003D610000}"/>
    <cellStyle name="Normal 13 3 2 4" xfId="27742" xr:uid="{00000000-0005-0000-0000-00003E610000}"/>
    <cellStyle name="Normal 13 3 2 4 2" xfId="27743" xr:uid="{00000000-0005-0000-0000-00003F610000}"/>
    <cellStyle name="Normal 13 3 2 5" xfId="27744" xr:uid="{00000000-0005-0000-0000-000040610000}"/>
    <cellStyle name="Normal 13 3 3" xfId="27745" xr:uid="{00000000-0005-0000-0000-000041610000}"/>
    <cellStyle name="Normal 13 3 3 2" xfId="27746" xr:uid="{00000000-0005-0000-0000-000042610000}"/>
    <cellStyle name="Normal 13 3 3 2 2" xfId="27747" xr:uid="{00000000-0005-0000-0000-000043610000}"/>
    <cellStyle name="Normal 13 3 3 2 2 2" xfId="27748" xr:uid="{00000000-0005-0000-0000-000044610000}"/>
    <cellStyle name="Normal 13 3 3 2 3" xfId="27749" xr:uid="{00000000-0005-0000-0000-000045610000}"/>
    <cellStyle name="Normal 13 3 3 3" xfId="27750" xr:uid="{00000000-0005-0000-0000-000046610000}"/>
    <cellStyle name="Normal 13 3 3 3 2" xfId="27751" xr:uid="{00000000-0005-0000-0000-000047610000}"/>
    <cellStyle name="Normal 13 3 3 4" xfId="27752" xr:uid="{00000000-0005-0000-0000-000048610000}"/>
    <cellStyle name="Normal 13 3 4" xfId="27753" xr:uid="{00000000-0005-0000-0000-000049610000}"/>
    <cellStyle name="Normal 13 3 4 2" xfId="27754" xr:uid="{00000000-0005-0000-0000-00004A610000}"/>
    <cellStyle name="Normal 13 3 4 2 2" xfId="27755" xr:uid="{00000000-0005-0000-0000-00004B610000}"/>
    <cellStyle name="Normal 13 3 4 3" xfId="27756" xr:uid="{00000000-0005-0000-0000-00004C610000}"/>
    <cellStyle name="Normal 13 3 5" xfId="27757" xr:uid="{00000000-0005-0000-0000-00004D610000}"/>
    <cellStyle name="Normal 13 3 5 2" xfId="27758" xr:uid="{00000000-0005-0000-0000-00004E610000}"/>
    <cellStyle name="Normal 13 3 6" xfId="27759" xr:uid="{00000000-0005-0000-0000-00004F610000}"/>
    <cellStyle name="Normal 13 4" xfId="27760" xr:uid="{00000000-0005-0000-0000-000050610000}"/>
    <cellStyle name="Normal 13 4 2" xfId="27761" xr:uid="{00000000-0005-0000-0000-000051610000}"/>
    <cellStyle name="Normal 13 4 2 2" xfId="27762" xr:uid="{00000000-0005-0000-0000-000052610000}"/>
    <cellStyle name="Normal 13 4 2 2 2" xfId="27763" xr:uid="{00000000-0005-0000-0000-000053610000}"/>
    <cellStyle name="Normal 13 4 2 2 2 2" xfId="27764" xr:uid="{00000000-0005-0000-0000-000054610000}"/>
    <cellStyle name="Normal 13 4 2 2 3" xfId="27765" xr:uid="{00000000-0005-0000-0000-000055610000}"/>
    <cellStyle name="Normal 13 4 2 3" xfId="27766" xr:uid="{00000000-0005-0000-0000-000056610000}"/>
    <cellStyle name="Normal 13 4 2 3 2" xfId="27767" xr:uid="{00000000-0005-0000-0000-000057610000}"/>
    <cellStyle name="Normal 13 4 2 4" xfId="27768" xr:uid="{00000000-0005-0000-0000-000058610000}"/>
    <cellStyle name="Normal 13 4 3" xfId="27769" xr:uid="{00000000-0005-0000-0000-000059610000}"/>
    <cellStyle name="Normal 13 4 3 2" xfId="27770" xr:uid="{00000000-0005-0000-0000-00005A610000}"/>
    <cellStyle name="Normal 13 4 3 2 2" xfId="27771" xr:uid="{00000000-0005-0000-0000-00005B610000}"/>
    <cellStyle name="Normal 13 4 3 3" xfId="27772" xr:uid="{00000000-0005-0000-0000-00005C610000}"/>
    <cellStyle name="Normal 13 4 4" xfId="27773" xr:uid="{00000000-0005-0000-0000-00005D610000}"/>
    <cellStyle name="Normal 13 4 4 2" xfId="27774" xr:uid="{00000000-0005-0000-0000-00005E610000}"/>
    <cellStyle name="Normal 13 4 5" xfId="27775" xr:uid="{00000000-0005-0000-0000-00005F610000}"/>
    <cellStyle name="Normal 13 5" xfId="27776" xr:uid="{00000000-0005-0000-0000-000060610000}"/>
    <cellStyle name="Normal 13 5 2" xfId="27777" xr:uid="{00000000-0005-0000-0000-000061610000}"/>
    <cellStyle name="Normal 13 5 2 2" xfId="27778" xr:uid="{00000000-0005-0000-0000-000062610000}"/>
    <cellStyle name="Normal 13 5 2 2 2" xfId="27779" xr:uid="{00000000-0005-0000-0000-000063610000}"/>
    <cellStyle name="Normal 13 5 2 3" xfId="27780" xr:uid="{00000000-0005-0000-0000-000064610000}"/>
    <cellStyle name="Normal 13 5 3" xfId="27781" xr:uid="{00000000-0005-0000-0000-000065610000}"/>
    <cellStyle name="Normal 13 5 3 2" xfId="27782" xr:uid="{00000000-0005-0000-0000-000066610000}"/>
    <cellStyle name="Normal 13 5 4" xfId="27783" xr:uid="{00000000-0005-0000-0000-000067610000}"/>
    <cellStyle name="Normal 13 6" xfId="27784" xr:uid="{00000000-0005-0000-0000-000068610000}"/>
    <cellStyle name="Normal 13 6 2" xfId="27785" xr:uid="{00000000-0005-0000-0000-000069610000}"/>
    <cellStyle name="Normal 13 6 2 2" xfId="27786" xr:uid="{00000000-0005-0000-0000-00006A610000}"/>
    <cellStyle name="Normal 13 6 3" xfId="27787" xr:uid="{00000000-0005-0000-0000-00006B610000}"/>
    <cellStyle name="Normal 13 7" xfId="27788" xr:uid="{00000000-0005-0000-0000-00006C610000}"/>
    <cellStyle name="Normal 13 7 2" xfId="27789" xr:uid="{00000000-0005-0000-0000-00006D610000}"/>
    <cellStyle name="Normal 13 8" xfId="27790" xr:uid="{00000000-0005-0000-0000-00006E610000}"/>
    <cellStyle name="Normal 13 9" xfId="27791" xr:uid="{00000000-0005-0000-0000-00006F610000}"/>
    <cellStyle name="Normal 14" xfId="27792" xr:uid="{00000000-0005-0000-0000-000070610000}"/>
    <cellStyle name="Normal 14 2" xfId="27793" xr:uid="{00000000-0005-0000-0000-000071610000}"/>
    <cellStyle name="Normal 14 2 2" xfId="27794" xr:uid="{00000000-0005-0000-0000-000072610000}"/>
    <cellStyle name="Normal 14 2 2 2" xfId="27795" xr:uid="{00000000-0005-0000-0000-000073610000}"/>
    <cellStyle name="Normal 14 2 2 2 2" xfId="27796" xr:uid="{00000000-0005-0000-0000-000074610000}"/>
    <cellStyle name="Normal 14 2 2 2 2 2" xfId="27797" xr:uid="{00000000-0005-0000-0000-000075610000}"/>
    <cellStyle name="Normal 14 2 2 2 2 2 2" xfId="27798" xr:uid="{00000000-0005-0000-0000-000076610000}"/>
    <cellStyle name="Normal 14 2 2 2 2 3" xfId="27799" xr:uid="{00000000-0005-0000-0000-000077610000}"/>
    <cellStyle name="Normal 14 2 2 2 3" xfId="27800" xr:uid="{00000000-0005-0000-0000-000078610000}"/>
    <cellStyle name="Normal 14 2 2 2 3 2" xfId="27801" xr:uid="{00000000-0005-0000-0000-000079610000}"/>
    <cellStyle name="Normal 14 2 2 2 4" xfId="27802" xr:uid="{00000000-0005-0000-0000-00007A610000}"/>
    <cellStyle name="Normal 14 2 2 3" xfId="27803" xr:uid="{00000000-0005-0000-0000-00007B610000}"/>
    <cellStyle name="Normal 14 2 2 3 2" xfId="27804" xr:uid="{00000000-0005-0000-0000-00007C610000}"/>
    <cellStyle name="Normal 14 2 2 3 2 2" xfId="27805" xr:uid="{00000000-0005-0000-0000-00007D610000}"/>
    <cellStyle name="Normal 14 2 2 3 3" xfId="27806" xr:uid="{00000000-0005-0000-0000-00007E610000}"/>
    <cellStyle name="Normal 14 2 2 4" xfId="27807" xr:uid="{00000000-0005-0000-0000-00007F610000}"/>
    <cellStyle name="Normal 14 2 2 4 2" xfId="27808" xr:uid="{00000000-0005-0000-0000-000080610000}"/>
    <cellStyle name="Normal 14 2 2 5" xfId="27809" xr:uid="{00000000-0005-0000-0000-000081610000}"/>
    <cellStyle name="Normal 14 2 3" xfId="27810" xr:uid="{00000000-0005-0000-0000-000082610000}"/>
    <cellStyle name="Normal 14 2 3 2" xfId="27811" xr:uid="{00000000-0005-0000-0000-000083610000}"/>
    <cellStyle name="Normal 14 2 3 2 2" xfId="27812" xr:uid="{00000000-0005-0000-0000-000084610000}"/>
    <cellStyle name="Normal 14 2 3 2 2 2" xfId="27813" xr:uid="{00000000-0005-0000-0000-000085610000}"/>
    <cellStyle name="Normal 14 2 3 2 3" xfId="27814" xr:uid="{00000000-0005-0000-0000-000086610000}"/>
    <cellStyle name="Normal 14 2 3 3" xfId="27815" xr:uid="{00000000-0005-0000-0000-000087610000}"/>
    <cellStyle name="Normal 14 2 3 3 2" xfId="27816" xr:uid="{00000000-0005-0000-0000-000088610000}"/>
    <cellStyle name="Normal 14 2 3 4" xfId="27817" xr:uid="{00000000-0005-0000-0000-000089610000}"/>
    <cellStyle name="Normal 14 2 4" xfId="27818" xr:uid="{00000000-0005-0000-0000-00008A610000}"/>
    <cellStyle name="Normal 14 2 4 2" xfId="27819" xr:uid="{00000000-0005-0000-0000-00008B610000}"/>
    <cellStyle name="Normal 14 2 4 2 2" xfId="27820" xr:uid="{00000000-0005-0000-0000-00008C610000}"/>
    <cellStyle name="Normal 14 2 4 3" xfId="27821" xr:uid="{00000000-0005-0000-0000-00008D610000}"/>
    <cellStyle name="Normal 14 2 5" xfId="27822" xr:uid="{00000000-0005-0000-0000-00008E610000}"/>
    <cellStyle name="Normal 14 2 5 2" xfId="27823" xr:uid="{00000000-0005-0000-0000-00008F610000}"/>
    <cellStyle name="Normal 14 2 6" xfId="27824" xr:uid="{00000000-0005-0000-0000-000090610000}"/>
    <cellStyle name="Normal 14 3" xfId="27825" xr:uid="{00000000-0005-0000-0000-000091610000}"/>
    <cellStyle name="Normal 14 3 2" xfId="27826" xr:uid="{00000000-0005-0000-0000-000092610000}"/>
    <cellStyle name="Normal 14 3 2 2" xfId="27827" xr:uid="{00000000-0005-0000-0000-000093610000}"/>
    <cellStyle name="Normal 14 3 2 2 2" xfId="27828" xr:uid="{00000000-0005-0000-0000-000094610000}"/>
    <cellStyle name="Normal 14 3 2 2 2 2" xfId="27829" xr:uid="{00000000-0005-0000-0000-000095610000}"/>
    <cellStyle name="Normal 14 3 2 2 2 2 2" xfId="27830" xr:uid="{00000000-0005-0000-0000-000096610000}"/>
    <cellStyle name="Normal 14 3 2 2 2 3" xfId="27831" xr:uid="{00000000-0005-0000-0000-000097610000}"/>
    <cellStyle name="Normal 14 3 2 2 3" xfId="27832" xr:uid="{00000000-0005-0000-0000-000098610000}"/>
    <cellStyle name="Normal 14 3 2 2 3 2" xfId="27833" xr:uid="{00000000-0005-0000-0000-000099610000}"/>
    <cellStyle name="Normal 14 3 2 2 4" xfId="27834" xr:uid="{00000000-0005-0000-0000-00009A610000}"/>
    <cellStyle name="Normal 14 3 2 3" xfId="27835" xr:uid="{00000000-0005-0000-0000-00009B610000}"/>
    <cellStyle name="Normal 14 3 2 3 2" xfId="27836" xr:uid="{00000000-0005-0000-0000-00009C610000}"/>
    <cellStyle name="Normal 14 3 2 3 2 2" xfId="27837" xr:uid="{00000000-0005-0000-0000-00009D610000}"/>
    <cellStyle name="Normal 14 3 2 3 3" xfId="27838" xr:uid="{00000000-0005-0000-0000-00009E610000}"/>
    <cellStyle name="Normal 14 3 2 4" xfId="27839" xr:uid="{00000000-0005-0000-0000-00009F610000}"/>
    <cellStyle name="Normal 14 3 2 4 2" xfId="27840" xr:uid="{00000000-0005-0000-0000-0000A0610000}"/>
    <cellStyle name="Normal 14 3 2 5" xfId="27841" xr:uid="{00000000-0005-0000-0000-0000A1610000}"/>
    <cellStyle name="Normal 14 3 3" xfId="27842" xr:uid="{00000000-0005-0000-0000-0000A2610000}"/>
    <cellStyle name="Normal 14 3 3 2" xfId="27843" xr:uid="{00000000-0005-0000-0000-0000A3610000}"/>
    <cellStyle name="Normal 14 3 3 2 2" xfId="27844" xr:uid="{00000000-0005-0000-0000-0000A4610000}"/>
    <cellStyle name="Normal 14 3 3 2 2 2" xfId="27845" xr:uid="{00000000-0005-0000-0000-0000A5610000}"/>
    <cellStyle name="Normal 14 3 3 2 3" xfId="27846" xr:uid="{00000000-0005-0000-0000-0000A6610000}"/>
    <cellStyle name="Normal 14 3 3 3" xfId="27847" xr:uid="{00000000-0005-0000-0000-0000A7610000}"/>
    <cellStyle name="Normal 14 3 3 3 2" xfId="27848" xr:uid="{00000000-0005-0000-0000-0000A8610000}"/>
    <cellStyle name="Normal 14 3 3 4" xfId="27849" xr:uid="{00000000-0005-0000-0000-0000A9610000}"/>
    <cellStyle name="Normal 14 3 4" xfId="27850" xr:uid="{00000000-0005-0000-0000-0000AA610000}"/>
    <cellStyle name="Normal 14 3 4 2" xfId="27851" xr:uid="{00000000-0005-0000-0000-0000AB610000}"/>
    <cellStyle name="Normal 14 3 4 2 2" xfId="27852" xr:uid="{00000000-0005-0000-0000-0000AC610000}"/>
    <cellStyle name="Normal 14 3 4 3" xfId="27853" xr:uid="{00000000-0005-0000-0000-0000AD610000}"/>
    <cellStyle name="Normal 14 3 5" xfId="27854" xr:uid="{00000000-0005-0000-0000-0000AE610000}"/>
    <cellStyle name="Normal 14 3 5 2" xfId="27855" xr:uid="{00000000-0005-0000-0000-0000AF610000}"/>
    <cellStyle name="Normal 14 3 6" xfId="27856" xr:uid="{00000000-0005-0000-0000-0000B0610000}"/>
    <cellStyle name="Normal 14 4" xfId="27857" xr:uid="{00000000-0005-0000-0000-0000B1610000}"/>
    <cellStyle name="Normal 14 4 2" xfId="27858" xr:uid="{00000000-0005-0000-0000-0000B2610000}"/>
    <cellStyle name="Normal 14 4 2 2" xfId="27859" xr:uid="{00000000-0005-0000-0000-0000B3610000}"/>
    <cellStyle name="Normal 14 4 2 2 2" xfId="27860" xr:uid="{00000000-0005-0000-0000-0000B4610000}"/>
    <cellStyle name="Normal 14 4 2 2 2 2" xfId="27861" xr:uid="{00000000-0005-0000-0000-0000B5610000}"/>
    <cellStyle name="Normal 14 4 2 2 3" xfId="27862" xr:uid="{00000000-0005-0000-0000-0000B6610000}"/>
    <cellStyle name="Normal 14 4 2 3" xfId="27863" xr:uid="{00000000-0005-0000-0000-0000B7610000}"/>
    <cellStyle name="Normal 14 4 2 3 2" xfId="27864" xr:uid="{00000000-0005-0000-0000-0000B8610000}"/>
    <cellStyle name="Normal 14 4 2 4" xfId="27865" xr:uid="{00000000-0005-0000-0000-0000B9610000}"/>
    <cellStyle name="Normal 14 4 3" xfId="27866" xr:uid="{00000000-0005-0000-0000-0000BA610000}"/>
    <cellStyle name="Normal 14 4 3 2" xfId="27867" xr:uid="{00000000-0005-0000-0000-0000BB610000}"/>
    <cellStyle name="Normal 14 4 3 2 2" xfId="27868" xr:uid="{00000000-0005-0000-0000-0000BC610000}"/>
    <cellStyle name="Normal 14 4 3 3" xfId="27869" xr:uid="{00000000-0005-0000-0000-0000BD610000}"/>
    <cellStyle name="Normal 14 4 4" xfId="27870" xr:uid="{00000000-0005-0000-0000-0000BE610000}"/>
    <cellStyle name="Normal 14 4 4 2" xfId="27871" xr:uid="{00000000-0005-0000-0000-0000BF610000}"/>
    <cellStyle name="Normal 14 4 5" xfId="27872" xr:uid="{00000000-0005-0000-0000-0000C0610000}"/>
    <cellStyle name="Normal 14 5" xfId="27873" xr:uid="{00000000-0005-0000-0000-0000C1610000}"/>
    <cellStyle name="Normal 14 5 2" xfId="27874" xr:uid="{00000000-0005-0000-0000-0000C2610000}"/>
    <cellStyle name="Normal 14 5 2 2" xfId="27875" xr:uid="{00000000-0005-0000-0000-0000C3610000}"/>
    <cellStyle name="Normal 14 5 2 2 2" xfId="27876" xr:uid="{00000000-0005-0000-0000-0000C4610000}"/>
    <cellStyle name="Normal 14 5 2 3" xfId="27877" xr:uid="{00000000-0005-0000-0000-0000C5610000}"/>
    <cellStyle name="Normal 14 5 3" xfId="27878" xr:uid="{00000000-0005-0000-0000-0000C6610000}"/>
    <cellStyle name="Normal 14 5 3 2" xfId="27879" xr:uid="{00000000-0005-0000-0000-0000C7610000}"/>
    <cellStyle name="Normal 14 5 4" xfId="27880" xr:uid="{00000000-0005-0000-0000-0000C8610000}"/>
    <cellStyle name="Normal 14 6" xfId="27881" xr:uid="{00000000-0005-0000-0000-0000C9610000}"/>
    <cellStyle name="Normal 14 6 2" xfId="27882" xr:uid="{00000000-0005-0000-0000-0000CA610000}"/>
    <cellStyle name="Normal 14 6 2 2" xfId="27883" xr:uid="{00000000-0005-0000-0000-0000CB610000}"/>
    <cellStyle name="Normal 14 6 3" xfId="27884" xr:uid="{00000000-0005-0000-0000-0000CC610000}"/>
    <cellStyle name="Normal 14 7" xfId="27885" xr:uid="{00000000-0005-0000-0000-0000CD610000}"/>
    <cellStyle name="Normal 14 7 2" xfId="27886" xr:uid="{00000000-0005-0000-0000-0000CE610000}"/>
    <cellStyle name="Normal 14 8" xfId="27887" xr:uid="{00000000-0005-0000-0000-0000CF610000}"/>
    <cellStyle name="Normal 15" xfId="27888" xr:uid="{00000000-0005-0000-0000-0000D0610000}"/>
    <cellStyle name="Normal 15 2" xfId="27889" xr:uid="{00000000-0005-0000-0000-0000D1610000}"/>
    <cellStyle name="Normal 15 2 2" xfId="27890" xr:uid="{00000000-0005-0000-0000-0000D2610000}"/>
    <cellStyle name="Normal 15 2 2 2" xfId="27891" xr:uid="{00000000-0005-0000-0000-0000D3610000}"/>
    <cellStyle name="Normal 15 2 2 2 2" xfId="27892" xr:uid="{00000000-0005-0000-0000-0000D4610000}"/>
    <cellStyle name="Normal 15 2 2 2 2 2" xfId="27893" xr:uid="{00000000-0005-0000-0000-0000D5610000}"/>
    <cellStyle name="Normal 15 2 2 2 2 2 2" xfId="27894" xr:uid="{00000000-0005-0000-0000-0000D6610000}"/>
    <cellStyle name="Normal 15 2 2 2 2 3" xfId="27895" xr:uid="{00000000-0005-0000-0000-0000D7610000}"/>
    <cellStyle name="Normal 15 2 2 2 3" xfId="27896" xr:uid="{00000000-0005-0000-0000-0000D8610000}"/>
    <cellStyle name="Normal 15 2 2 2 3 2" xfId="27897" xr:uid="{00000000-0005-0000-0000-0000D9610000}"/>
    <cellStyle name="Normal 15 2 2 2 4" xfId="27898" xr:uid="{00000000-0005-0000-0000-0000DA610000}"/>
    <cellStyle name="Normal 15 2 2 3" xfId="27899" xr:uid="{00000000-0005-0000-0000-0000DB610000}"/>
    <cellStyle name="Normal 15 2 2 3 2" xfId="27900" xr:uid="{00000000-0005-0000-0000-0000DC610000}"/>
    <cellStyle name="Normal 15 2 2 3 2 2" xfId="27901" xr:uid="{00000000-0005-0000-0000-0000DD610000}"/>
    <cellStyle name="Normal 15 2 2 3 3" xfId="27902" xr:uid="{00000000-0005-0000-0000-0000DE610000}"/>
    <cellStyle name="Normal 15 2 2 4" xfId="27903" xr:uid="{00000000-0005-0000-0000-0000DF610000}"/>
    <cellStyle name="Normal 15 2 2 4 2" xfId="27904" xr:uid="{00000000-0005-0000-0000-0000E0610000}"/>
    <cellStyle name="Normal 15 2 2 5" xfId="27905" xr:uid="{00000000-0005-0000-0000-0000E1610000}"/>
    <cellStyle name="Normal 15 2 3" xfId="27906" xr:uid="{00000000-0005-0000-0000-0000E2610000}"/>
    <cellStyle name="Normal 15 2 3 2" xfId="27907" xr:uid="{00000000-0005-0000-0000-0000E3610000}"/>
    <cellStyle name="Normal 15 2 3 2 2" xfId="27908" xr:uid="{00000000-0005-0000-0000-0000E4610000}"/>
    <cellStyle name="Normal 15 2 3 2 2 2" xfId="27909" xr:uid="{00000000-0005-0000-0000-0000E5610000}"/>
    <cellStyle name="Normal 15 2 3 2 3" xfId="27910" xr:uid="{00000000-0005-0000-0000-0000E6610000}"/>
    <cellStyle name="Normal 15 2 3 3" xfId="27911" xr:uid="{00000000-0005-0000-0000-0000E7610000}"/>
    <cellStyle name="Normal 15 2 3 3 2" xfId="27912" xr:uid="{00000000-0005-0000-0000-0000E8610000}"/>
    <cellStyle name="Normal 15 2 3 4" xfId="27913" xr:uid="{00000000-0005-0000-0000-0000E9610000}"/>
    <cellStyle name="Normal 15 2 4" xfId="27914" xr:uid="{00000000-0005-0000-0000-0000EA610000}"/>
    <cellStyle name="Normal 15 2 4 2" xfId="27915" xr:uid="{00000000-0005-0000-0000-0000EB610000}"/>
    <cellStyle name="Normal 15 2 4 2 2" xfId="27916" xr:uid="{00000000-0005-0000-0000-0000EC610000}"/>
    <cellStyle name="Normal 15 2 4 3" xfId="27917" xr:uid="{00000000-0005-0000-0000-0000ED610000}"/>
    <cellStyle name="Normal 15 2 5" xfId="27918" xr:uid="{00000000-0005-0000-0000-0000EE610000}"/>
    <cellStyle name="Normal 15 2 5 2" xfId="27919" xr:uid="{00000000-0005-0000-0000-0000EF610000}"/>
    <cellStyle name="Normal 15 2 6" xfId="27920" xr:uid="{00000000-0005-0000-0000-0000F0610000}"/>
    <cellStyle name="Normal 15 3" xfId="27921" xr:uid="{00000000-0005-0000-0000-0000F1610000}"/>
    <cellStyle name="Normal 15 3 2" xfId="27922" xr:uid="{00000000-0005-0000-0000-0000F2610000}"/>
    <cellStyle name="Normal 15 3 2 2" xfId="27923" xr:uid="{00000000-0005-0000-0000-0000F3610000}"/>
    <cellStyle name="Normal 15 3 2 2 2" xfId="27924" xr:uid="{00000000-0005-0000-0000-0000F4610000}"/>
    <cellStyle name="Normal 15 3 2 2 2 2" xfId="27925" xr:uid="{00000000-0005-0000-0000-0000F5610000}"/>
    <cellStyle name="Normal 15 3 2 2 2 2 2" xfId="27926" xr:uid="{00000000-0005-0000-0000-0000F6610000}"/>
    <cellStyle name="Normal 15 3 2 2 2 3" xfId="27927" xr:uid="{00000000-0005-0000-0000-0000F7610000}"/>
    <cellStyle name="Normal 15 3 2 2 3" xfId="27928" xr:uid="{00000000-0005-0000-0000-0000F8610000}"/>
    <cellStyle name="Normal 15 3 2 2 3 2" xfId="27929" xr:uid="{00000000-0005-0000-0000-0000F9610000}"/>
    <cellStyle name="Normal 15 3 2 2 4" xfId="27930" xr:uid="{00000000-0005-0000-0000-0000FA610000}"/>
    <cellStyle name="Normal 15 3 2 3" xfId="27931" xr:uid="{00000000-0005-0000-0000-0000FB610000}"/>
    <cellStyle name="Normal 15 3 2 3 2" xfId="27932" xr:uid="{00000000-0005-0000-0000-0000FC610000}"/>
    <cellStyle name="Normal 15 3 2 3 2 2" xfId="27933" xr:uid="{00000000-0005-0000-0000-0000FD610000}"/>
    <cellStyle name="Normal 15 3 2 3 3" xfId="27934" xr:uid="{00000000-0005-0000-0000-0000FE610000}"/>
    <cellStyle name="Normal 15 3 2 4" xfId="27935" xr:uid="{00000000-0005-0000-0000-0000FF610000}"/>
    <cellStyle name="Normal 15 3 2 4 2" xfId="27936" xr:uid="{00000000-0005-0000-0000-000000620000}"/>
    <cellStyle name="Normal 15 3 2 5" xfId="27937" xr:uid="{00000000-0005-0000-0000-000001620000}"/>
    <cellStyle name="Normal 15 3 3" xfId="27938" xr:uid="{00000000-0005-0000-0000-000002620000}"/>
    <cellStyle name="Normal 15 3 3 2" xfId="27939" xr:uid="{00000000-0005-0000-0000-000003620000}"/>
    <cellStyle name="Normal 15 3 3 2 2" xfId="27940" xr:uid="{00000000-0005-0000-0000-000004620000}"/>
    <cellStyle name="Normal 15 3 3 2 2 2" xfId="27941" xr:uid="{00000000-0005-0000-0000-000005620000}"/>
    <cellStyle name="Normal 15 3 3 2 3" xfId="27942" xr:uid="{00000000-0005-0000-0000-000006620000}"/>
    <cellStyle name="Normal 15 3 3 3" xfId="27943" xr:uid="{00000000-0005-0000-0000-000007620000}"/>
    <cellStyle name="Normal 15 3 3 3 2" xfId="27944" xr:uid="{00000000-0005-0000-0000-000008620000}"/>
    <cellStyle name="Normal 15 3 3 4" xfId="27945" xr:uid="{00000000-0005-0000-0000-000009620000}"/>
    <cellStyle name="Normal 15 3 4" xfId="27946" xr:uid="{00000000-0005-0000-0000-00000A620000}"/>
    <cellStyle name="Normal 15 3 4 2" xfId="27947" xr:uid="{00000000-0005-0000-0000-00000B620000}"/>
    <cellStyle name="Normal 15 3 4 2 2" xfId="27948" xr:uid="{00000000-0005-0000-0000-00000C620000}"/>
    <cellStyle name="Normal 15 3 4 3" xfId="27949" xr:uid="{00000000-0005-0000-0000-00000D620000}"/>
    <cellStyle name="Normal 15 3 5" xfId="27950" xr:uid="{00000000-0005-0000-0000-00000E620000}"/>
    <cellStyle name="Normal 15 3 5 2" xfId="27951" xr:uid="{00000000-0005-0000-0000-00000F620000}"/>
    <cellStyle name="Normal 15 3 6" xfId="27952" xr:uid="{00000000-0005-0000-0000-000010620000}"/>
    <cellStyle name="Normal 15 4" xfId="27953" xr:uid="{00000000-0005-0000-0000-000011620000}"/>
    <cellStyle name="Normal 15 4 2" xfId="27954" xr:uid="{00000000-0005-0000-0000-000012620000}"/>
    <cellStyle name="Normal 15 4 2 2" xfId="27955" xr:uid="{00000000-0005-0000-0000-000013620000}"/>
    <cellStyle name="Normal 15 4 2 2 2" xfId="27956" xr:uid="{00000000-0005-0000-0000-000014620000}"/>
    <cellStyle name="Normal 15 4 2 2 2 2" xfId="27957" xr:uid="{00000000-0005-0000-0000-000015620000}"/>
    <cellStyle name="Normal 15 4 2 2 3" xfId="27958" xr:uid="{00000000-0005-0000-0000-000016620000}"/>
    <cellStyle name="Normal 15 4 2 3" xfId="27959" xr:uid="{00000000-0005-0000-0000-000017620000}"/>
    <cellStyle name="Normal 15 4 2 3 2" xfId="27960" xr:uid="{00000000-0005-0000-0000-000018620000}"/>
    <cellStyle name="Normal 15 4 2 4" xfId="27961" xr:uid="{00000000-0005-0000-0000-000019620000}"/>
    <cellStyle name="Normal 15 4 3" xfId="27962" xr:uid="{00000000-0005-0000-0000-00001A620000}"/>
    <cellStyle name="Normal 15 4 3 2" xfId="27963" xr:uid="{00000000-0005-0000-0000-00001B620000}"/>
    <cellStyle name="Normal 15 4 3 2 2" xfId="27964" xr:uid="{00000000-0005-0000-0000-00001C620000}"/>
    <cellStyle name="Normal 15 4 3 3" xfId="27965" xr:uid="{00000000-0005-0000-0000-00001D620000}"/>
    <cellStyle name="Normal 15 4 4" xfId="27966" xr:uid="{00000000-0005-0000-0000-00001E620000}"/>
    <cellStyle name="Normal 15 4 4 2" xfId="27967" xr:uid="{00000000-0005-0000-0000-00001F620000}"/>
    <cellStyle name="Normal 15 4 5" xfId="27968" xr:uid="{00000000-0005-0000-0000-000020620000}"/>
    <cellStyle name="Normal 15 5" xfId="27969" xr:uid="{00000000-0005-0000-0000-000021620000}"/>
    <cellStyle name="Normal 15 5 2" xfId="27970" xr:uid="{00000000-0005-0000-0000-000022620000}"/>
    <cellStyle name="Normal 15 5 2 2" xfId="27971" xr:uid="{00000000-0005-0000-0000-000023620000}"/>
    <cellStyle name="Normal 15 5 2 2 2" xfId="27972" xr:uid="{00000000-0005-0000-0000-000024620000}"/>
    <cellStyle name="Normal 15 5 2 3" xfId="27973" xr:uid="{00000000-0005-0000-0000-000025620000}"/>
    <cellStyle name="Normal 15 5 3" xfId="27974" xr:uid="{00000000-0005-0000-0000-000026620000}"/>
    <cellStyle name="Normal 15 5 3 2" xfId="27975" xr:uid="{00000000-0005-0000-0000-000027620000}"/>
    <cellStyle name="Normal 15 5 4" xfId="27976" xr:uid="{00000000-0005-0000-0000-000028620000}"/>
    <cellStyle name="Normal 15 6" xfId="27977" xr:uid="{00000000-0005-0000-0000-000029620000}"/>
    <cellStyle name="Normal 15 6 2" xfId="27978" xr:uid="{00000000-0005-0000-0000-00002A620000}"/>
    <cellStyle name="Normal 15 6 2 2" xfId="27979" xr:uid="{00000000-0005-0000-0000-00002B620000}"/>
    <cellStyle name="Normal 15 6 3" xfId="27980" xr:uid="{00000000-0005-0000-0000-00002C620000}"/>
    <cellStyle name="Normal 15 7" xfId="27981" xr:uid="{00000000-0005-0000-0000-00002D620000}"/>
    <cellStyle name="Normal 15 7 2" xfId="27982" xr:uid="{00000000-0005-0000-0000-00002E620000}"/>
    <cellStyle name="Normal 15 8" xfId="27983" xr:uid="{00000000-0005-0000-0000-00002F620000}"/>
    <cellStyle name="Normal 16" xfId="27984" xr:uid="{00000000-0005-0000-0000-000030620000}"/>
    <cellStyle name="Normal 16 2" xfId="27985" xr:uid="{00000000-0005-0000-0000-000031620000}"/>
    <cellStyle name="Normal 17" xfId="27986" xr:uid="{00000000-0005-0000-0000-000032620000}"/>
    <cellStyle name="Normal 17 2" xfId="27987" xr:uid="{00000000-0005-0000-0000-000033620000}"/>
    <cellStyle name="Normal 17 2 2" xfId="27988" xr:uid="{00000000-0005-0000-0000-000034620000}"/>
    <cellStyle name="Normal 17 2 2 2" xfId="27989" xr:uid="{00000000-0005-0000-0000-000035620000}"/>
    <cellStyle name="Normal 17 2 2 2 2" xfId="27990" xr:uid="{00000000-0005-0000-0000-000036620000}"/>
    <cellStyle name="Normal 17 2 2 2 2 2" xfId="27991" xr:uid="{00000000-0005-0000-0000-000037620000}"/>
    <cellStyle name="Normal 17 2 2 2 3" xfId="27992" xr:uid="{00000000-0005-0000-0000-000038620000}"/>
    <cellStyle name="Normal 17 2 2 3" xfId="27993" xr:uid="{00000000-0005-0000-0000-000039620000}"/>
    <cellStyle name="Normal 17 2 2 3 2" xfId="27994" xr:uid="{00000000-0005-0000-0000-00003A620000}"/>
    <cellStyle name="Normal 17 2 2 4" xfId="27995" xr:uid="{00000000-0005-0000-0000-00003B620000}"/>
    <cellStyle name="Normal 17 2 3" xfId="27996" xr:uid="{00000000-0005-0000-0000-00003C620000}"/>
    <cellStyle name="Normal 17 2 3 2" xfId="27997" xr:uid="{00000000-0005-0000-0000-00003D620000}"/>
    <cellStyle name="Normal 17 2 3 2 2" xfId="27998" xr:uid="{00000000-0005-0000-0000-00003E620000}"/>
    <cellStyle name="Normal 17 2 3 3" xfId="27999" xr:uid="{00000000-0005-0000-0000-00003F620000}"/>
    <cellStyle name="Normal 17 2 4" xfId="28000" xr:uid="{00000000-0005-0000-0000-000040620000}"/>
    <cellStyle name="Normal 17 2 4 2" xfId="28001" xr:uid="{00000000-0005-0000-0000-000041620000}"/>
    <cellStyle name="Normal 17 2 5" xfId="28002" xr:uid="{00000000-0005-0000-0000-000042620000}"/>
    <cellStyle name="Normal 17 3" xfId="28003" xr:uid="{00000000-0005-0000-0000-000043620000}"/>
    <cellStyle name="Normal 17 3 2" xfId="28004" xr:uid="{00000000-0005-0000-0000-000044620000}"/>
    <cellStyle name="Normal 17 3 2 2" xfId="28005" xr:uid="{00000000-0005-0000-0000-000045620000}"/>
    <cellStyle name="Normal 17 3 2 2 2" xfId="28006" xr:uid="{00000000-0005-0000-0000-000046620000}"/>
    <cellStyle name="Normal 17 3 2 3" xfId="28007" xr:uid="{00000000-0005-0000-0000-000047620000}"/>
    <cellStyle name="Normal 17 3 3" xfId="28008" xr:uid="{00000000-0005-0000-0000-000048620000}"/>
    <cellStyle name="Normal 17 3 3 2" xfId="28009" xr:uid="{00000000-0005-0000-0000-000049620000}"/>
    <cellStyle name="Normal 17 3 4" xfId="28010" xr:uid="{00000000-0005-0000-0000-00004A620000}"/>
    <cellStyle name="Normal 17 4" xfId="28011" xr:uid="{00000000-0005-0000-0000-00004B620000}"/>
    <cellStyle name="Normal 17 4 2" xfId="28012" xr:uid="{00000000-0005-0000-0000-00004C620000}"/>
    <cellStyle name="Normal 17 4 2 2" xfId="28013" xr:uid="{00000000-0005-0000-0000-00004D620000}"/>
    <cellStyle name="Normal 17 4 3" xfId="28014" xr:uid="{00000000-0005-0000-0000-00004E620000}"/>
    <cellStyle name="Normal 17 5" xfId="28015" xr:uid="{00000000-0005-0000-0000-00004F620000}"/>
    <cellStyle name="Normal 17 5 2" xfId="28016" xr:uid="{00000000-0005-0000-0000-000050620000}"/>
    <cellStyle name="Normal 17 6" xfId="28017" xr:uid="{00000000-0005-0000-0000-000051620000}"/>
    <cellStyle name="Normal 18" xfId="28018" xr:uid="{00000000-0005-0000-0000-000052620000}"/>
    <cellStyle name="Normal 18 2" xfId="28019" xr:uid="{00000000-0005-0000-0000-000053620000}"/>
    <cellStyle name="Normal 18 2 2" xfId="28020" xr:uid="{00000000-0005-0000-0000-000054620000}"/>
    <cellStyle name="Normal 18 2 2 2" xfId="28021" xr:uid="{00000000-0005-0000-0000-000055620000}"/>
    <cellStyle name="Normal 18 2 2 2 2" xfId="28022" xr:uid="{00000000-0005-0000-0000-000056620000}"/>
    <cellStyle name="Normal 18 2 2 2 2 2" xfId="28023" xr:uid="{00000000-0005-0000-0000-000057620000}"/>
    <cellStyle name="Normal 18 2 2 2 3" xfId="28024" xr:uid="{00000000-0005-0000-0000-000058620000}"/>
    <cellStyle name="Normal 18 2 2 3" xfId="28025" xr:uid="{00000000-0005-0000-0000-000059620000}"/>
    <cellStyle name="Normal 18 2 2 3 2" xfId="28026" xr:uid="{00000000-0005-0000-0000-00005A620000}"/>
    <cellStyle name="Normal 18 2 2 4" xfId="28027" xr:uid="{00000000-0005-0000-0000-00005B620000}"/>
    <cellStyle name="Normal 18 2 3" xfId="28028" xr:uid="{00000000-0005-0000-0000-00005C620000}"/>
    <cellStyle name="Normal 18 2 3 2" xfId="28029" xr:uid="{00000000-0005-0000-0000-00005D620000}"/>
    <cellStyle name="Normal 18 2 3 2 2" xfId="28030" xr:uid="{00000000-0005-0000-0000-00005E620000}"/>
    <cellStyle name="Normal 18 2 3 3" xfId="28031" xr:uid="{00000000-0005-0000-0000-00005F620000}"/>
    <cellStyle name="Normal 18 2 4" xfId="28032" xr:uid="{00000000-0005-0000-0000-000060620000}"/>
    <cellStyle name="Normal 18 2 4 2" xfId="28033" xr:uid="{00000000-0005-0000-0000-000061620000}"/>
    <cellStyle name="Normal 18 2 5" xfId="28034" xr:uid="{00000000-0005-0000-0000-000062620000}"/>
    <cellStyle name="Normal 18 3" xfId="28035" xr:uid="{00000000-0005-0000-0000-000063620000}"/>
    <cellStyle name="Normal 18 3 2" xfId="28036" xr:uid="{00000000-0005-0000-0000-000064620000}"/>
    <cellStyle name="Normal 18 3 2 2" xfId="28037" xr:uid="{00000000-0005-0000-0000-000065620000}"/>
    <cellStyle name="Normal 18 3 2 2 2" xfId="28038" xr:uid="{00000000-0005-0000-0000-000066620000}"/>
    <cellStyle name="Normal 18 3 2 3" xfId="28039" xr:uid="{00000000-0005-0000-0000-000067620000}"/>
    <cellStyle name="Normal 18 3 3" xfId="28040" xr:uid="{00000000-0005-0000-0000-000068620000}"/>
    <cellStyle name="Normal 18 3 3 2" xfId="28041" xr:uid="{00000000-0005-0000-0000-000069620000}"/>
    <cellStyle name="Normal 18 3 4" xfId="28042" xr:uid="{00000000-0005-0000-0000-00006A620000}"/>
    <cellStyle name="Normal 18 4" xfId="28043" xr:uid="{00000000-0005-0000-0000-00006B620000}"/>
    <cellStyle name="Normal 18 4 2" xfId="28044" xr:uid="{00000000-0005-0000-0000-00006C620000}"/>
    <cellStyle name="Normal 18 4 2 2" xfId="28045" xr:uid="{00000000-0005-0000-0000-00006D620000}"/>
    <cellStyle name="Normal 18 4 3" xfId="28046" xr:uid="{00000000-0005-0000-0000-00006E620000}"/>
    <cellStyle name="Normal 18 5" xfId="28047" xr:uid="{00000000-0005-0000-0000-00006F620000}"/>
    <cellStyle name="Normal 18 5 2" xfId="28048" xr:uid="{00000000-0005-0000-0000-000070620000}"/>
    <cellStyle name="Normal 18 6" xfId="28049" xr:uid="{00000000-0005-0000-0000-000071620000}"/>
    <cellStyle name="Normal 19" xfId="28050" xr:uid="{00000000-0005-0000-0000-000072620000}"/>
    <cellStyle name="Normal 19 2" xfId="28051" xr:uid="{00000000-0005-0000-0000-000073620000}"/>
    <cellStyle name="Normal 19 2 2" xfId="28052" xr:uid="{00000000-0005-0000-0000-000074620000}"/>
    <cellStyle name="Normal 19 2 2 2" xfId="28053" xr:uid="{00000000-0005-0000-0000-000075620000}"/>
    <cellStyle name="Normal 19 2 2 2 2" xfId="28054" xr:uid="{00000000-0005-0000-0000-000076620000}"/>
    <cellStyle name="Normal 19 2 2 2 2 2" xfId="28055" xr:uid="{00000000-0005-0000-0000-000077620000}"/>
    <cellStyle name="Normal 19 2 2 2 3" xfId="28056" xr:uid="{00000000-0005-0000-0000-000078620000}"/>
    <cellStyle name="Normal 19 2 2 3" xfId="28057" xr:uid="{00000000-0005-0000-0000-000079620000}"/>
    <cellStyle name="Normal 19 2 2 3 2" xfId="28058" xr:uid="{00000000-0005-0000-0000-00007A620000}"/>
    <cellStyle name="Normal 19 2 2 4" xfId="28059" xr:uid="{00000000-0005-0000-0000-00007B620000}"/>
    <cellStyle name="Normal 19 2 3" xfId="28060" xr:uid="{00000000-0005-0000-0000-00007C620000}"/>
    <cellStyle name="Normal 19 2 3 2" xfId="28061" xr:uid="{00000000-0005-0000-0000-00007D620000}"/>
    <cellStyle name="Normal 19 2 3 2 2" xfId="28062" xr:uid="{00000000-0005-0000-0000-00007E620000}"/>
    <cellStyle name="Normal 19 2 3 3" xfId="28063" xr:uid="{00000000-0005-0000-0000-00007F620000}"/>
    <cellStyle name="Normal 19 2 4" xfId="28064" xr:uid="{00000000-0005-0000-0000-000080620000}"/>
    <cellStyle name="Normal 19 2 4 2" xfId="28065" xr:uid="{00000000-0005-0000-0000-000081620000}"/>
    <cellStyle name="Normal 19 2 5" xfId="28066" xr:uid="{00000000-0005-0000-0000-000082620000}"/>
    <cellStyle name="Normal 19 3" xfId="28067" xr:uid="{00000000-0005-0000-0000-000083620000}"/>
    <cellStyle name="Normal 19 3 2" xfId="28068" xr:uid="{00000000-0005-0000-0000-000084620000}"/>
    <cellStyle name="Normal 19 3 2 2" xfId="28069" xr:uid="{00000000-0005-0000-0000-000085620000}"/>
    <cellStyle name="Normal 19 3 2 2 2" xfId="28070" xr:uid="{00000000-0005-0000-0000-000086620000}"/>
    <cellStyle name="Normal 19 3 2 3" xfId="28071" xr:uid="{00000000-0005-0000-0000-000087620000}"/>
    <cellStyle name="Normal 19 3 3" xfId="28072" xr:uid="{00000000-0005-0000-0000-000088620000}"/>
    <cellStyle name="Normal 19 3 3 2" xfId="28073" xr:uid="{00000000-0005-0000-0000-000089620000}"/>
    <cellStyle name="Normal 19 3 4" xfId="28074" xr:uid="{00000000-0005-0000-0000-00008A620000}"/>
    <cellStyle name="Normal 19 4" xfId="28075" xr:uid="{00000000-0005-0000-0000-00008B620000}"/>
    <cellStyle name="Normal 19 4 2" xfId="28076" xr:uid="{00000000-0005-0000-0000-00008C620000}"/>
    <cellStyle name="Normal 19 4 2 2" xfId="28077" xr:uid="{00000000-0005-0000-0000-00008D620000}"/>
    <cellStyle name="Normal 19 4 3" xfId="28078" xr:uid="{00000000-0005-0000-0000-00008E620000}"/>
    <cellStyle name="Normal 19 5" xfId="28079" xr:uid="{00000000-0005-0000-0000-00008F620000}"/>
    <cellStyle name="Normal 19 5 2" xfId="28080" xr:uid="{00000000-0005-0000-0000-000090620000}"/>
    <cellStyle name="Normal 19 6" xfId="28081" xr:uid="{00000000-0005-0000-0000-000091620000}"/>
    <cellStyle name="Normal 2" xfId="6" xr:uid="{00000000-0005-0000-0000-000003000000}"/>
    <cellStyle name="Normal 2 10" xfId="28082" xr:uid="{00000000-0005-0000-0000-000093620000}"/>
    <cellStyle name="Normal 2 10 2" xfId="28083" xr:uid="{00000000-0005-0000-0000-000094620000}"/>
    <cellStyle name="Normal 2 11" xfId="8" xr:uid="{00000000-0005-0000-0000-000092620000}"/>
    <cellStyle name="Normal 2 2" xfId="874" xr:uid="{00000000-0005-0000-0000-000095620000}"/>
    <cellStyle name="Normal 2 2 2" xfId="2595" xr:uid="{00000000-0005-0000-0000-000096620000}"/>
    <cellStyle name="Normal 2 2 2 2" xfId="28086" xr:uid="{00000000-0005-0000-0000-000097620000}"/>
    <cellStyle name="Normal 2 2 2 2 2" xfId="28087" xr:uid="{00000000-0005-0000-0000-000098620000}"/>
    <cellStyle name="Normal 2 2 2 2 2 2" xfId="28088" xr:uid="{00000000-0005-0000-0000-000099620000}"/>
    <cellStyle name="Normal 2 2 2 2 3" xfId="28089" xr:uid="{00000000-0005-0000-0000-00009A620000}"/>
    <cellStyle name="Normal 2 2 2 2 4" xfId="28090" xr:uid="{00000000-0005-0000-0000-00009B620000}"/>
    <cellStyle name="Normal 2 2 2 3" xfId="28091" xr:uid="{00000000-0005-0000-0000-00009C620000}"/>
    <cellStyle name="Normal 2 2 2 3 2" xfId="28092" xr:uid="{00000000-0005-0000-0000-00009D620000}"/>
    <cellStyle name="Normal 2 2 2 3 2 2" xfId="28093" xr:uid="{00000000-0005-0000-0000-00009E620000}"/>
    <cellStyle name="Normal 2 2 2 3 3" xfId="28094" xr:uid="{00000000-0005-0000-0000-00009F620000}"/>
    <cellStyle name="Normal 2 2 2 3 4" xfId="28095" xr:uid="{00000000-0005-0000-0000-0000A0620000}"/>
    <cellStyle name="Normal 2 2 2 4" xfId="28096" xr:uid="{00000000-0005-0000-0000-0000A1620000}"/>
    <cellStyle name="Normal 2 2 2 4 2" xfId="28097" xr:uid="{00000000-0005-0000-0000-0000A2620000}"/>
    <cellStyle name="Normal 2 2 2 5" xfId="28098" xr:uid="{00000000-0005-0000-0000-0000A3620000}"/>
    <cellStyle name="Normal 2 2 2 6" xfId="28099" xr:uid="{00000000-0005-0000-0000-0000A4620000}"/>
    <cellStyle name="Normal 2 2 2 6 2" xfId="28100" xr:uid="{00000000-0005-0000-0000-0000A5620000}"/>
    <cellStyle name="Normal 2 2 2 7" xfId="28085" xr:uid="{00000000-0005-0000-0000-0000A6620000}"/>
    <cellStyle name="Normal 2 2 3" xfId="28101" xr:uid="{00000000-0005-0000-0000-0000A7620000}"/>
    <cellStyle name="Normal 2 2 3 2" xfId="28102" xr:uid="{00000000-0005-0000-0000-0000A8620000}"/>
    <cellStyle name="Normal 2 2 3 2 2" xfId="28103" xr:uid="{00000000-0005-0000-0000-0000A9620000}"/>
    <cellStyle name="Normal 2 2 3 3" xfId="28104" xr:uid="{00000000-0005-0000-0000-0000AA620000}"/>
    <cellStyle name="Normal 2 2 3 4" xfId="28105" xr:uid="{00000000-0005-0000-0000-0000AB620000}"/>
    <cellStyle name="Normal 2 2 4" xfId="28106" xr:uid="{00000000-0005-0000-0000-0000AC620000}"/>
    <cellStyle name="Normal 2 2 4 2" xfId="28107" xr:uid="{00000000-0005-0000-0000-0000AD620000}"/>
    <cellStyle name="Normal 2 2 4 2 2" xfId="28108" xr:uid="{00000000-0005-0000-0000-0000AE620000}"/>
    <cellStyle name="Normal 2 2 4 3" xfId="28109" xr:uid="{00000000-0005-0000-0000-0000AF620000}"/>
    <cellStyle name="Normal 2 2 4 4" xfId="28110" xr:uid="{00000000-0005-0000-0000-0000B0620000}"/>
    <cellStyle name="Normal 2 2 5" xfId="28111" xr:uid="{00000000-0005-0000-0000-0000B1620000}"/>
    <cellStyle name="Normal 2 2 5 2" xfId="28112" xr:uid="{00000000-0005-0000-0000-0000B2620000}"/>
    <cellStyle name="Normal 2 2 6" xfId="28113" xr:uid="{00000000-0005-0000-0000-0000B3620000}"/>
    <cellStyle name="Normal 2 2 7" xfId="28114" xr:uid="{00000000-0005-0000-0000-0000B4620000}"/>
    <cellStyle name="Normal 2 2 8" xfId="28115" xr:uid="{00000000-0005-0000-0000-0000B5620000}"/>
    <cellStyle name="Normal 2 2 9" xfId="28084" xr:uid="{00000000-0005-0000-0000-0000B6620000}"/>
    <cellStyle name="Normal 2 3" xfId="875" xr:uid="{00000000-0005-0000-0000-0000B7620000}"/>
    <cellStyle name="Normal 2 3 2" xfId="28117" xr:uid="{00000000-0005-0000-0000-0000B8620000}"/>
    <cellStyle name="Normal 2 3 2 2" xfId="28118" xr:uid="{00000000-0005-0000-0000-0000B9620000}"/>
    <cellStyle name="Normal 2 3 2 2 2" xfId="28119" xr:uid="{00000000-0005-0000-0000-0000BA620000}"/>
    <cellStyle name="Normal 2 3 2 2 2 2" xfId="28120" xr:uid="{00000000-0005-0000-0000-0000BB620000}"/>
    <cellStyle name="Normal 2 3 2 2 3" xfId="28121" xr:uid="{00000000-0005-0000-0000-0000BC620000}"/>
    <cellStyle name="Normal 2 3 2 3" xfId="28122" xr:uid="{00000000-0005-0000-0000-0000BD620000}"/>
    <cellStyle name="Normal 2 3 2 3 2" xfId="28123" xr:uid="{00000000-0005-0000-0000-0000BE620000}"/>
    <cellStyle name="Normal 2 3 2 4" xfId="28124" xr:uid="{00000000-0005-0000-0000-0000BF620000}"/>
    <cellStyle name="Normal 2 3 3" xfId="28125" xr:uid="{00000000-0005-0000-0000-0000C0620000}"/>
    <cellStyle name="Normal 2 3 3 2" xfId="28126" xr:uid="{00000000-0005-0000-0000-0000C1620000}"/>
    <cellStyle name="Normal 2 3 3 2 2" xfId="28127" xr:uid="{00000000-0005-0000-0000-0000C2620000}"/>
    <cellStyle name="Normal 2 3 3 3" xfId="28128" xr:uid="{00000000-0005-0000-0000-0000C3620000}"/>
    <cellStyle name="Normal 2 3 3 4" xfId="28129" xr:uid="{00000000-0005-0000-0000-0000C4620000}"/>
    <cellStyle name="Normal 2 3 4" xfId="28130" xr:uid="{00000000-0005-0000-0000-0000C5620000}"/>
    <cellStyle name="Normal 2 3 4 2" xfId="28131" xr:uid="{00000000-0005-0000-0000-0000C6620000}"/>
    <cellStyle name="Normal 2 3 5" xfId="28132" xr:uid="{00000000-0005-0000-0000-0000C7620000}"/>
    <cellStyle name="Normal 2 3 6" xfId="28133" xr:uid="{00000000-0005-0000-0000-0000C8620000}"/>
    <cellStyle name="Normal 2 3 7" xfId="28134" xr:uid="{00000000-0005-0000-0000-0000C9620000}"/>
    <cellStyle name="Normal 2 3 8" xfId="28116" xr:uid="{00000000-0005-0000-0000-0000CA620000}"/>
    <cellStyle name="Normal 2 4" xfId="2365" xr:uid="{00000000-0005-0000-0000-0000CB620000}"/>
    <cellStyle name="Normal 2 4 2" xfId="2859" xr:uid="{00000000-0005-0000-0000-0000CC620000}"/>
    <cellStyle name="Normal 2 4 2 2" xfId="28135" xr:uid="{00000000-0005-0000-0000-0000CD620000}"/>
    <cellStyle name="Normal 2 4 2 2 2" xfId="28136" xr:uid="{00000000-0005-0000-0000-0000CE620000}"/>
    <cellStyle name="Normal 2 4 2 3" xfId="28137" xr:uid="{00000000-0005-0000-0000-0000CF620000}"/>
    <cellStyle name="Normal 2 4 2 4" xfId="28138" xr:uid="{00000000-0005-0000-0000-0000D0620000}"/>
    <cellStyle name="Normal 2 4 3" xfId="3126" xr:uid="{00000000-0005-0000-0000-0000D1620000}"/>
    <cellStyle name="Normal 2 4 3 2" xfId="28139" xr:uid="{00000000-0005-0000-0000-0000D2620000}"/>
    <cellStyle name="Normal 2 4 3 2 2" xfId="28140" xr:uid="{00000000-0005-0000-0000-0000D3620000}"/>
    <cellStyle name="Normal 2 4 3 3" xfId="28141" xr:uid="{00000000-0005-0000-0000-0000D4620000}"/>
    <cellStyle name="Normal 2 4 3 4" xfId="28142" xr:uid="{00000000-0005-0000-0000-0000D5620000}"/>
    <cellStyle name="Normal 2 4 4" xfId="3395" xr:uid="{00000000-0005-0000-0000-0000D6620000}"/>
    <cellStyle name="Normal 2 4 4 2" xfId="28143" xr:uid="{00000000-0005-0000-0000-0000D7620000}"/>
    <cellStyle name="Normal 2 4 5" xfId="3664" xr:uid="{00000000-0005-0000-0000-0000D8620000}"/>
    <cellStyle name="Normal 2 4 6" xfId="3891" xr:uid="{00000000-0005-0000-0000-0000D9620000}"/>
    <cellStyle name="Normal 2 4 7" xfId="3929" xr:uid="{00000000-0005-0000-0000-0000DA620000}"/>
    <cellStyle name="Normal 2 5" xfId="28144" xr:uid="{00000000-0005-0000-0000-0000DB620000}"/>
    <cellStyle name="Normal 2 5 2" xfId="28145" xr:uid="{00000000-0005-0000-0000-0000DC620000}"/>
    <cellStyle name="Normal 2 5 2 2" xfId="28146" xr:uid="{00000000-0005-0000-0000-0000DD620000}"/>
    <cellStyle name="Normal 2 5 2 2 2" xfId="28147" xr:uid="{00000000-0005-0000-0000-0000DE620000}"/>
    <cellStyle name="Normal 2 5 2 3" xfId="28148" xr:uid="{00000000-0005-0000-0000-0000DF620000}"/>
    <cellStyle name="Normal 2 5 2 4" xfId="28149" xr:uid="{00000000-0005-0000-0000-0000E0620000}"/>
    <cellStyle name="Normal 2 5 3" xfId="28150" xr:uid="{00000000-0005-0000-0000-0000E1620000}"/>
    <cellStyle name="Normal 2 5 3 2" xfId="28151" xr:uid="{00000000-0005-0000-0000-0000E2620000}"/>
    <cellStyle name="Normal 2 5 3 2 2" xfId="28152" xr:uid="{00000000-0005-0000-0000-0000E3620000}"/>
    <cellStyle name="Normal 2 5 3 3" xfId="28153" xr:uid="{00000000-0005-0000-0000-0000E4620000}"/>
    <cellStyle name="Normal 2 5 3 4" xfId="28154" xr:uid="{00000000-0005-0000-0000-0000E5620000}"/>
    <cellStyle name="Normal 2 5 4" xfId="28155" xr:uid="{00000000-0005-0000-0000-0000E6620000}"/>
    <cellStyle name="Normal 2 5 4 2" xfId="28156" xr:uid="{00000000-0005-0000-0000-0000E7620000}"/>
    <cellStyle name="Normal 2 5 5" xfId="28157" xr:uid="{00000000-0005-0000-0000-0000E8620000}"/>
    <cellStyle name="Normal 2 5 6" xfId="28158" xr:uid="{00000000-0005-0000-0000-0000E9620000}"/>
    <cellStyle name="Normal 2 6" xfId="28159" xr:uid="{00000000-0005-0000-0000-0000EA620000}"/>
    <cellStyle name="Normal 2 6 2" xfId="28160" xr:uid="{00000000-0005-0000-0000-0000EB620000}"/>
    <cellStyle name="Normal 2 6 2 2" xfId="28161" xr:uid="{00000000-0005-0000-0000-0000EC620000}"/>
    <cellStyle name="Normal 2 6 3" xfId="28162" xr:uid="{00000000-0005-0000-0000-0000ED620000}"/>
    <cellStyle name="Normal 2 6 4" xfId="28163" xr:uid="{00000000-0005-0000-0000-0000EE620000}"/>
    <cellStyle name="Normal 2 7" xfId="28164" xr:uid="{00000000-0005-0000-0000-0000EF620000}"/>
    <cellStyle name="Normal 2 7 2" xfId="28165" xr:uid="{00000000-0005-0000-0000-0000F0620000}"/>
    <cellStyle name="Normal 2 7 2 2" xfId="28166" xr:uid="{00000000-0005-0000-0000-0000F1620000}"/>
    <cellStyle name="Normal 2 7 3" xfId="28167" xr:uid="{00000000-0005-0000-0000-0000F2620000}"/>
    <cellStyle name="Normal 2 7 4" xfId="28168" xr:uid="{00000000-0005-0000-0000-0000F3620000}"/>
    <cellStyle name="Normal 2 8" xfId="28169" xr:uid="{00000000-0005-0000-0000-0000F4620000}"/>
    <cellStyle name="Normal 2 8 2" xfId="28170" xr:uid="{00000000-0005-0000-0000-0000F5620000}"/>
    <cellStyle name="Normal 2 9" xfId="28171" xr:uid="{00000000-0005-0000-0000-0000F6620000}"/>
    <cellStyle name="Normal 2_Brasal_CRI 476_Fluxo Financeiro 20101022 (versão RB Capital - final)" xfId="28172" xr:uid="{00000000-0005-0000-0000-0000F7620000}"/>
    <cellStyle name="Normal 20" xfId="28173" xr:uid="{00000000-0005-0000-0000-0000F8620000}"/>
    <cellStyle name="Normal 20 2" xfId="28174" xr:uid="{00000000-0005-0000-0000-0000F9620000}"/>
    <cellStyle name="Normal 20 2 2" xfId="28175" xr:uid="{00000000-0005-0000-0000-0000FA620000}"/>
    <cellStyle name="Normal 20 2 2 2" xfId="28176" xr:uid="{00000000-0005-0000-0000-0000FB620000}"/>
    <cellStyle name="Normal 20 2 2 2 2" xfId="28177" xr:uid="{00000000-0005-0000-0000-0000FC620000}"/>
    <cellStyle name="Normal 20 2 2 2 2 2" xfId="28178" xr:uid="{00000000-0005-0000-0000-0000FD620000}"/>
    <cellStyle name="Normal 20 2 2 2 3" xfId="28179" xr:uid="{00000000-0005-0000-0000-0000FE620000}"/>
    <cellStyle name="Normal 20 2 2 3" xfId="28180" xr:uid="{00000000-0005-0000-0000-0000FF620000}"/>
    <cellStyle name="Normal 20 2 2 3 2" xfId="28181" xr:uid="{00000000-0005-0000-0000-000000630000}"/>
    <cellStyle name="Normal 20 2 2 4" xfId="28182" xr:uid="{00000000-0005-0000-0000-000001630000}"/>
    <cellStyle name="Normal 20 2 3" xfId="28183" xr:uid="{00000000-0005-0000-0000-000002630000}"/>
    <cellStyle name="Normal 20 2 3 2" xfId="28184" xr:uid="{00000000-0005-0000-0000-000003630000}"/>
    <cellStyle name="Normal 20 2 3 2 2" xfId="28185" xr:uid="{00000000-0005-0000-0000-000004630000}"/>
    <cellStyle name="Normal 20 2 3 3" xfId="28186" xr:uid="{00000000-0005-0000-0000-000005630000}"/>
    <cellStyle name="Normal 20 2 4" xfId="28187" xr:uid="{00000000-0005-0000-0000-000006630000}"/>
    <cellStyle name="Normal 20 2 4 2" xfId="28188" xr:uid="{00000000-0005-0000-0000-000007630000}"/>
    <cellStyle name="Normal 20 2 5" xfId="28189" xr:uid="{00000000-0005-0000-0000-000008630000}"/>
    <cellStyle name="Normal 20 3" xfId="28190" xr:uid="{00000000-0005-0000-0000-000009630000}"/>
    <cellStyle name="Normal 20 3 2" xfId="28191" xr:uid="{00000000-0005-0000-0000-00000A630000}"/>
    <cellStyle name="Normal 20 3 2 2" xfId="28192" xr:uid="{00000000-0005-0000-0000-00000B630000}"/>
    <cellStyle name="Normal 20 3 2 2 2" xfId="28193" xr:uid="{00000000-0005-0000-0000-00000C630000}"/>
    <cellStyle name="Normal 20 3 2 3" xfId="28194" xr:uid="{00000000-0005-0000-0000-00000D630000}"/>
    <cellStyle name="Normal 20 3 3" xfId="28195" xr:uid="{00000000-0005-0000-0000-00000E630000}"/>
    <cellStyle name="Normal 20 3 3 2" xfId="28196" xr:uid="{00000000-0005-0000-0000-00000F630000}"/>
    <cellStyle name="Normal 20 3 4" xfId="28197" xr:uid="{00000000-0005-0000-0000-000010630000}"/>
    <cellStyle name="Normal 20 4" xfId="28198" xr:uid="{00000000-0005-0000-0000-000011630000}"/>
    <cellStyle name="Normal 20 4 2" xfId="28199" xr:uid="{00000000-0005-0000-0000-000012630000}"/>
    <cellStyle name="Normal 20 4 2 2" xfId="28200" xr:uid="{00000000-0005-0000-0000-000013630000}"/>
    <cellStyle name="Normal 20 4 3" xfId="28201" xr:uid="{00000000-0005-0000-0000-000014630000}"/>
    <cellStyle name="Normal 20 5" xfId="28202" xr:uid="{00000000-0005-0000-0000-000015630000}"/>
    <cellStyle name="Normal 20 5 2" xfId="28203" xr:uid="{00000000-0005-0000-0000-000016630000}"/>
    <cellStyle name="Normal 20 6" xfId="28204" xr:uid="{00000000-0005-0000-0000-000017630000}"/>
    <cellStyle name="Normal 21" xfId="28205" xr:uid="{00000000-0005-0000-0000-000018630000}"/>
    <cellStyle name="Normal 21 2" xfId="28206" xr:uid="{00000000-0005-0000-0000-000019630000}"/>
    <cellStyle name="Normal 22" xfId="28207" xr:uid="{00000000-0005-0000-0000-00001A630000}"/>
    <cellStyle name="Normal 22 2" xfId="28208" xr:uid="{00000000-0005-0000-0000-00001B630000}"/>
    <cellStyle name="Normal 22 2 2" xfId="28209" xr:uid="{00000000-0005-0000-0000-00001C630000}"/>
    <cellStyle name="Normal 22 2 2 2" xfId="28210" xr:uid="{00000000-0005-0000-0000-00001D630000}"/>
    <cellStyle name="Normal 22 2 2 2 2" xfId="28211" xr:uid="{00000000-0005-0000-0000-00001E630000}"/>
    <cellStyle name="Normal 22 2 2 3" xfId="28212" xr:uid="{00000000-0005-0000-0000-00001F630000}"/>
    <cellStyle name="Normal 22 2 3" xfId="28213" xr:uid="{00000000-0005-0000-0000-000020630000}"/>
    <cellStyle name="Normal 22 2 3 2" xfId="28214" xr:uid="{00000000-0005-0000-0000-000021630000}"/>
    <cellStyle name="Normal 22 2 4" xfId="28215" xr:uid="{00000000-0005-0000-0000-000022630000}"/>
    <cellStyle name="Normal 22 3" xfId="28216" xr:uid="{00000000-0005-0000-0000-000023630000}"/>
    <cellStyle name="Normal 22 3 2" xfId="28217" xr:uid="{00000000-0005-0000-0000-000024630000}"/>
    <cellStyle name="Normal 22 3 2 2" xfId="28218" xr:uid="{00000000-0005-0000-0000-000025630000}"/>
    <cellStyle name="Normal 22 3 3" xfId="28219" xr:uid="{00000000-0005-0000-0000-000026630000}"/>
    <cellStyle name="Normal 22 4" xfId="28220" xr:uid="{00000000-0005-0000-0000-000027630000}"/>
    <cellStyle name="Normal 22 4 2" xfId="28221" xr:uid="{00000000-0005-0000-0000-000028630000}"/>
    <cellStyle name="Normal 22 5" xfId="28222" xr:uid="{00000000-0005-0000-0000-000029630000}"/>
    <cellStyle name="Normal 23" xfId="28223" xr:uid="{00000000-0005-0000-0000-00002A630000}"/>
    <cellStyle name="Normal 23 2" xfId="28224" xr:uid="{00000000-0005-0000-0000-00002B630000}"/>
    <cellStyle name="Normal 24" xfId="28225" xr:uid="{00000000-0005-0000-0000-00002C630000}"/>
    <cellStyle name="Normal 24 2" xfId="28226" xr:uid="{00000000-0005-0000-0000-00002D630000}"/>
    <cellStyle name="Normal 25" xfId="876" xr:uid="{00000000-0005-0000-0000-00002E630000}"/>
    <cellStyle name="Normal 25 2" xfId="28228" xr:uid="{00000000-0005-0000-0000-00002F630000}"/>
    <cellStyle name="Normal 25 3" xfId="28227" xr:uid="{00000000-0005-0000-0000-000030630000}"/>
    <cellStyle name="Normal 26" xfId="28229" xr:uid="{00000000-0005-0000-0000-000031630000}"/>
    <cellStyle name="Normal 26 2" xfId="28230" xr:uid="{00000000-0005-0000-0000-000032630000}"/>
    <cellStyle name="Normal 27" xfId="28231" xr:uid="{00000000-0005-0000-0000-000033630000}"/>
    <cellStyle name="Normal 27 2" xfId="28232" xr:uid="{00000000-0005-0000-0000-000034630000}"/>
    <cellStyle name="Normal 28" xfId="28233" xr:uid="{00000000-0005-0000-0000-000035630000}"/>
    <cellStyle name="Normal 28 2" xfId="28234" xr:uid="{00000000-0005-0000-0000-000036630000}"/>
    <cellStyle name="Normal 29" xfId="28235" xr:uid="{00000000-0005-0000-0000-000037630000}"/>
    <cellStyle name="Normal 29 2" xfId="28236" xr:uid="{00000000-0005-0000-0000-000038630000}"/>
    <cellStyle name="Normal 3" xfId="7" xr:uid="{75596566-2B02-4048-99DC-CB2BEAD97AFF}"/>
    <cellStyle name="Normal 3 10" xfId="28237" xr:uid="{00000000-0005-0000-0000-00003A630000}"/>
    <cellStyle name="Normal 3 10 2" xfId="28238" xr:uid="{00000000-0005-0000-0000-00003B630000}"/>
    <cellStyle name="Normal 3 11" xfId="28239" xr:uid="{00000000-0005-0000-0000-00003C630000}"/>
    <cellStyle name="Normal 3 11 2" xfId="28240" xr:uid="{00000000-0005-0000-0000-00003D630000}"/>
    <cellStyle name="Normal 3 12" xfId="877" xr:uid="{00000000-0005-0000-0000-000039630000}"/>
    <cellStyle name="Normal 3 2" xfId="2370" xr:uid="{00000000-0005-0000-0000-00003E630000}"/>
    <cellStyle name="Normal 3 2 2" xfId="2860" xr:uid="{00000000-0005-0000-0000-00003F630000}"/>
    <cellStyle name="Normal 3 2 2 2" xfId="28241" xr:uid="{00000000-0005-0000-0000-000040630000}"/>
    <cellStyle name="Normal 3 2 3" xfId="3128" xr:uid="{00000000-0005-0000-0000-000041630000}"/>
    <cellStyle name="Normal 3 2 4" xfId="3397" xr:uid="{00000000-0005-0000-0000-000042630000}"/>
    <cellStyle name="Normal 3 2 5" xfId="3666" xr:uid="{00000000-0005-0000-0000-000043630000}"/>
    <cellStyle name="Normal 3 2 6" xfId="3893" xr:uid="{00000000-0005-0000-0000-000044630000}"/>
    <cellStyle name="Normal 3 2 7" xfId="2593" xr:uid="{00000000-0005-0000-0000-000045630000}"/>
    <cellStyle name="Normal 3 3" xfId="2367" xr:uid="{00000000-0005-0000-0000-000046630000}"/>
    <cellStyle name="Normal 3 3 2" xfId="28242" xr:uid="{00000000-0005-0000-0000-000047630000}"/>
    <cellStyle name="Normal 3 4" xfId="28243" xr:uid="{00000000-0005-0000-0000-000048630000}"/>
    <cellStyle name="Normal 3 4 2" xfId="28244" xr:uid="{00000000-0005-0000-0000-000049630000}"/>
    <cellStyle name="Normal 3 4 2 2" xfId="28245" xr:uid="{00000000-0005-0000-0000-00004A630000}"/>
    <cellStyle name="Normal 3 4 2 2 2" xfId="28246" xr:uid="{00000000-0005-0000-0000-00004B630000}"/>
    <cellStyle name="Normal 3 4 2 2 2 2" xfId="28247" xr:uid="{00000000-0005-0000-0000-00004C630000}"/>
    <cellStyle name="Normal 3 4 2 2 2 2 2" xfId="28248" xr:uid="{00000000-0005-0000-0000-00004D630000}"/>
    <cellStyle name="Normal 3 4 2 2 2 3" xfId="28249" xr:uid="{00000000-0005-0000-0000-00004E630000}"/>
    <cellStyle name="Normal 3 4 2 2 3" xfId="28250" xr:uid="{00000000-0005-0000-0000-00004F630000}"/>
    <cellStyle name="Normal 3 4 2 2 3 2" xfId="28251" xr:uid="{00000000-0005-0000-0000-000050630000}"/>
    <cellStyle name="Normal 3 4 2 2 4" xfId="28252" xr:uid="{00000000-0005-0000-0000-000051630000}"/>
    <cellStyle name="Normal 3 4 2 3" xfId="28253" xr:uid="{00000000-0005-0000-0000-000052630000}"/>
    <cellStyle name="Normal 3 4 2 3 2" xfId="28254" xr:uid="{00000000-0005-0000-0000-000053630000}"/>
    <cellStyle name="Normal 3 4 2 3 2 2" xfId="28255" xr:uid="{00000000-0005-0000-0000-000054630000}"/>
    <cellStyle name="Normal 3 4 2 3 3" xfId="28256" xr:uid="{00000000-0005-0000-0000-000055630000}"/>
    <cellStyle name="Normal 3 4 2 4" xfId="28257" xr:uid="{00000000-0005-0000-0000-000056630000}"/>
    <cellStyle name="Normal 3 4 2 4 2" xfId="28258" xr:uid="{00000000-0005-0000-0000-000057630000}"/>
    <cellStyle name="Normal 3 4 2 5" xfId="28259" xr:uid="{00000000-0005-0000-0000-000058630000}"/>
    <cellStyle name="Normal 3 4 3" xfId="28260" xr:uid="{00000000-0005-0000-0000-000059630000}"/>
    <cellStyle name="Normal 3 4 3 2" xfId="28261" xr:uid="{00000000-0005-0000-0000-00005A630000}"/>
    <cellStyle name="Normal 3 4 3 2 2" xfId="28262" xr:uid="{00000000-0005-0000-0000-00005B630000}"/>
    <cellStyle name="Normal 3 4 3 2 2 2" xfId="28263" xr:uid="{00000000-0005-0000-0000-00005C630000}"/>
    <cellStyle name="Normal 3 4 3 2 3" xfId="28264" xr:uid="{00000000-0005-0000-0000-00005D630000}"/>
    <cellStyle name="Normal 3 4 3 3" xfId="28265" xr:uid="{00000000-0005-0000-0000-00005E630000}"/>
    <cellStyle name="Normal 3 4 3 3 2" xfId="28266" xr:uid="{00000000-0005-0000-0000-00005F630000}"/>
    <cellStyle name="Normal 3 4 3 4" xfId="28267" xr:uid="{00000000-0005-0000-0000-000060630000}"/>
    <cellStyle name="Normal 3 4 4" xfId="28268" xr:uid="{00000000-0005-0000-0000-000061630000}"/>
    <cellStyle name="Normal 3 4 4 2" xfId="28269" xr:uid="{00000000-0005-0000-0000-000062630000}"/>
    <cellStyle name="Normal 3 4 4 2 2" xfId="28270" xr:uid="{00000000-0005-0000-0000-000063630000}"/>
    <cellStyle name="Normal 3 4 4 3" xfId="28271" xr:uid="{00000000-0005-0000-0000-000064630000}"/>
    <cellStyle name="Normal 3 4 5" xfId="28272" xr:uid="{00000000-0005-0000-0000-000065630000}"/>
    <cellStyle name="Normal 3 4 5 2" xfId="28273" xr:uid="{00000000-0005-0000-0000-000066630000}"/>
    <cellStyle name="Normal 3 4 6" xfId="28274" xr:uid="{00000000-0005-0000-0000-000067630000}"/>
    <cellStyle name="Normal 3 5" xfId="28275" xr:uid="{00000000-0005-0000-0000-000068630000}"/>
    <cellStyle name="Normal 3 5 2" xfId="28276" xr:uid="{00000000-0005-0000-0000-000069630000}"/>
    <cellStyle name="Normal 3 5 2 2" xfId="28277" xr:uid="{00000000-0005-0000-0000-00006A630000}"/>
    <cellStyle name="Normal 3 5 2 2 2" xfId="28278" xr:uid="{00000000-0005-0000-0000-00006B630000}"/>
    <cellStyle name="Normal 3 5 2 2 2 2" xfId="28279" xr:uid="{00000000-0005-0000-0000-00006C630000}"/>
    <cellStyle name="Normal 3 5 2 2 2 2 2" xfId="28280" xr:uid="{00000000-0005-0000-0000-00006D630000}"/>
    <cellStyle name="Normal 3 5 2 2 2 3" xfId="28281" xr:uid="{00000000-0005-0000-0000-00006E630000}"/>
    <cellStyle name="Normal 3 5 2 2 3" xfId="28282" xr:uid="{00000000-0005-0000-0000-00006F630000}"/>
    <cellStyle name="Normal 3 5 2 2 3 2" xfId="28283" xr:uid="{00000000-0005-0000-0000-000070630000}"/>
    <cellStyle name="Normal 3 5 2 2 4" xfId="28284" xr:uid="{00000000-0005-0000-0000-000071630000}"/>
    <cellStyle name="Normal 3 5 2 3" xfId="28285" xr:uid="{00000000-0005-0000-0000-000072630000}"/>
    <cellStyle name="Normal 3 5 2 3 2" xfId="28286" xr:uid="{00000000-0005-0000-0000-000073630000}"/>
    <cellStyle name="Normal 3 5 2 3 2 2" xfId="28287" xr:uid="{00000000-0005-0000-0000-000074630000}"/>
    <cellStyle name="Normal 3 5 2 3 3" xfId="28288" xr:uid="{00000000-0005-0000-0000-000075630000}"/>
    <cellStyle name="Normal 3 5 2 4" xfId="28289" xr:uid="{00000000-0005-0000-0000-000076630000}"/>
    <cellStyle name="Normal 3 5 2 4 2" xfId="28290" xr:uid="{00000000-0005-0000-0000-000077630000}"/>
    <cellStyle name="Normal 3 5 2 5" xfId="28291" xr:uid="{00000000-0005-0000-0000-000078630000}"/>
    <cellStyle name="Normal 3 5 3" xfId="28292" xr:uid="{00000000-0005-0000-0000-000079630000}"/>
    <cellStyle name="Normal 3 5 3 2" xfId="28293" xr:uid="{00000000-0005-0000-0000-00007A630000}"/>
    <cellStyle name="Normal 3 5 3 2 2" xfId="28294" xr:uid="{00000000-0005-0000-0000-00007B630000}"/>
    <cellStyle name="Normal 3 5 3 2 2 2" xfId="28295" xr:uid="{00000000-0005-0000-0000-00007C630000}"/>
    <cellStyle name="Normal 3 5 3 2 3" xfId="28296" xr:uid="{00000000-0005-0000-0000-00007D630000}"/>
    <cellStyle name="Normal 3 5 3 3" xfId="28297" xr:uid="{00000000-0005-0000-0000-00007E630000}"/>
    <cellStyle name="Normal 3 5 3 3 2" xfId="28298" xr:uid="{00000000-0005-0000-0000-00007F630000}"/>
    <cellStyle name="Normal 3 5 3 4" xfId="28299" xr:uid="{00000000-0005-0000-0000-000080630000}"/>
    <cellStyle name="Normal 3 5 4" xfId="28300" xr:uid="{00000000-0005-0000-0000-000081630000}"/>
    <cellStyle name="Normal 3 5 4 2" xfId="28301" xr:uid="{00000000-0005-0000-0000-000082630000}"/>
    <cellStyle name="Normal 3 5 4 2 2" xfId="28302" xr:uid="{00000000-0005-0000-0000-000083630000}"/>
    <cellStyle name="Normal 3 5 4 3" xfId="28303" xr:uid="{00000000-0005-0000-0000-000084630000}"/>
    <cellStyle name="Normal 3 5 5" xfId="28304" xr:uid="{00000000-0005-0000-0000-000085630000}"/>
    <cellStyle name="Normal 3 5 5 2" xfId="28305" xr:uid="{00000000-0005-0000-0000-000086630000}"/>
    <cellStyle name="Normal 3 5 6" xfId="28306" xr:uid="{00000000-0005-0000-0000-000087630000}"/>
    <cellStyle name="Normal 3 6" xfId="28307" xr:uid="{00000000-0005-0000-0000-000088630000}"/>
    <cellStyle name="Normal 3 6 2" xfId="28308" xr:uid="{00000000-0005-0000-0000-000089630000}"/>
    <cellStyle name="Normal 3 6 2 2" xfId="28309" xr:uid="{00000000-0005-0000-0000-00008A630000}"/>
    <cellStyle name="Normal 3 6 2 2 2" xfId="28310" xr:uid="{00000000-0005-0000-0000-00008B630000}"/>
    <cellStyle name="Normal 3 6 2 2 2 2" xfId="28311" xr:uid="{00000000-0005-0000-0000-00008C630000}"/>
    <cellStyle name="Normal 3 6 2 2 2 2 2" xfId="28312" xr:uid="{00000000-0005-0000-0000-00008D630000}"/>
    <cellStyle name="Normal 3 6 2 2 2 3" xfId="28313" xr:uid="{00000000-0005-0000-0000-00008E630000}"/>
    <cellStyle name="Normal 3 6 2 2 3" xfId="28314" xr:uid="{00000000-0005-0000-0000-00008F630000}"/>
    <cellStyle name="Normal 3 6 2 2 3 2" xfId="28315" xr:uid="{00000000-0005-0000-0000-000090630000}"/>
    <cellStyle name="Normal 3 6 2 2 4" xfId="28316" xr:uid="{00000000-0005-0000-0000-000091630000}"/>
    <cellStyle name="Normal 3 6 2 3" xfId="28317" xr:uid="{00000000-0005-0000-0000-000092630000}"/>
    <cellStyle name="Normal 3 6 2 3 2" xfId="28318" xr:uid="{00000000-0005-0000-0000-000093630000}"/>
    <cellStyle name="Normal 3 6 2 3 2 2" xfId="28319" xr:uid="{00000000-0005-0000-0000-000094630000}"/>
    <cellStyle name="Normal 3 6 2 3 3" xfId="28320" xr:uid="{00000000-0005-0000-0000-000095630000}"/>
    <cellStyle name="Normal 3 6 2 4" xfId="28321" xr:uid="{00000000-0005-0000-0000-000096630000}"/>
    <cellStyle name="Normal 3 6 2 4 2" xfId="28322" xr:uid="{00000000-0005-0000-0000-000097630000}"/>
    <cellStyle name="Normal 3 6 2 5" xfId="28323" xr:uid="{00000000-0005-0000-0000-000098630000}"/>
    <cellStyle name="Normal 3 6 3" xfId="28324" xr:uid="{00000000-0005-0000-0000-000099630000}"/>
    <cellStyle name="Normal 3 6 3 2" xfId="28325" xr:uid="{00000000-0005-0000-0000-00009A630000}"/>
    <cellStyle name="Normal 3 6 3 2 2" xfId="28326" xr:uid="{00000000-0005-0000-0000-00009B630000}"/>
    <cellStyle name="Normal 3 6 3 2 2 2" xfId="28327" xr:uid="{00000000-0005-0000-0000-00009C630000}"/>
    <cellStyle name="Normal 3 6 3 2 3" xfId="28328" xr:uid="{00000000-0005-0000-0000-00009D630000}"/>
    <cellStyle name="Normal 3 6 3 3" xfId="28329" xr:uid="{00000000-0005-0000-0000-00009E630000}"/>
    <cellStyle name="Normal 3 6 3 3 2" xfId="28330" xr:uid="{00000000-0005-0000-0000-00009F630000}"/>
    <cellStyle name="Normal 3 6 3 4" xfId="28331" xr:uid="{00000000-0005-0000-0000-0000A0630000}"/>
    <cellStyle name="Normal 3 6 4" xfId="28332" xr:uid="{00000000-0005-0000-0000-0000A1630000}"/>
    <cellStyle name="Normal 3 6 4 2" xfId="28333" xr:uid="{00000000-0005-0000-0000-0000A2630000}"/>
    <cellStyle name="Normal 3 6 4 2 2" xfId="28334" xr:uid="{00000000-0005-0000-0000-0000A3630000}"/>
    <cellStyle name="Normal 3 6 4 3" xfId="28335" xr:uid="{00000000-0005-0000-0000-0000A4630000}"/>
    <cellStyle name="Normal 3 6 5" xfId="28336" xr:uid="{00000000-0005-0000-0000-0000A5630000}"/>
    <cellStyle name="Normal 3 6 5 2" xfId="28337" xr:uid="{00000000-0005-0000-0000-0000A6630000}"/>
    <cellStyle name="Normal 3 6 6" xfId="28338" xr:uid="{00000000-0005-0000-0000-0000A7630000}"/>
    <cellStyle name="Normal 3 7" xfId="28339" xr:uid="{00000000-0005-0000-0000-0000A8630000}"/>
    <cellStyle name="Normal 3 7 2" xfId="28340" xr:uid="{00000000-0005-0000-0000-0000A9630000}"/>
    <cellStyle name="Normal 3 7 2 2" xfId="28341" xr:uid="{00000000-0005-0000-0000-0000AA630000}"/>
    <cellStyle name="Normal 3 7 2 2 2" xfId="28342" xr:uid="{00000000-0005-0000-0000-0000AB630000}"/>
    <cellStyle name="Normal 3 7 2 2 2 2" xfId="28343" xr:uid="{00000000-0005-0000-0000-0000AC630000}"/>
    <cellStyle name="Normal 3 7 2 2 3" xfId="28344" xr:uid="{00000000-0005-0000-0000-0000AD630000}"/>
    <cellStyle name="Normal 3 7 2 3" xfId="28345" xr:uid="{00000000-0005-0000-0000-0000AE630000}"/>
    <cellStyle name="Normal 3 7 2 3 2" xfId="28346" xr:uid="{00000000-0005-0000-0000-0000AF630000}"/>
    <cellStyle name="Normal 3 7 2 4" xfId="28347" xr:uid="{00000000-0005-0000-0000-0000B0630000}"/>
    <cellStyle name="Normal 3 7 3" xfId="28348" xr:uid="{00000000-0005-0000-0000-0000B1630000}"/>
    <cellStyle name="Normal 3 7 3 2" xfId="28349" xr:uid="{00000000-0005-0000-0000-0000B2630000}"/>
    <cellStyle name="Normal 3 7 3 2 2" xfId="28350" xr:uid="{00000000-0005-0000-0000-0000B3630000}"/>
    <cellStyle name="Normal 3 7 3 3" xfId="28351" xr:uid="{00000000-0005-0000-0000-0000B4630000}"/>
    <cellStyle name="Normal 3 7 4" xfId="28352" xr:uid="{00000000-0005-0000-0000-0000B5630000}"/>
    <cellStyle name="Normal 3 7 4 2" xfId="28353" xr:uid="{00000000-0005-0000-0000-0000B6630000}"/>
    <cellStyle name="Normal 3 7 5" xfId="28354" xr:uid="{00000000-0005-0000-0000-0000B7630000}"/>
    <cellStyle name="Normal 3 8" xfId="28355" xr:uid="{00000000-0005-0000-0000-0000B8630000}"/>
    <cellStyle name="Normal 3 8 2" xfId="28356" xr:uid="{00000000-0005-0000-0000-0000B9630000}"/>
    <cellStyle name="Normal 3 8 2 2" xfId="28357" xr:uid="{00000000-0005-0000-0000-0000BA630000}"/>
    <cellStyle name="Normal 3 8 2 2 2" xfId="28358" xr:uid="{00000000-0005-0000-0000-0000BB630000}"/>
    <cellStyle name="Normal 3 8 2 3" xfId="28359" xr:uid="{00000000-0005-0000-0000-0000BC630000}"/>
    <cellStyle name="Normal 3 8 3" xfId="28360" xr:uid="{00000000-0005-0000-0000-0000BD630000}"/>
    <cellStyle name="Normal 3 8 3 2" xfId="28361" xr:uid="{00000000-0005-0000-0000-0000BE630000}"/>
    <cellStyle name="Normal 3 8 4" xfId="28362" xr:uid="{00000000-0005-0000-0000-0000BF630000}"/>
    <cellStyle name="Normal 3 9" xfId="28363" xr:uid="{00000000-0005-0000-0000-0000C0630000}"/>
    <cellStyle name="Normal 3 9 2" xfId="28364" xr:uid="{00000000-0005-0000-0000-0000C1630000}"/>
    <cellStyle name="Normal 3 9 2 2" xfId="28365" xr:uid="{00000000-0005-0000-0000-0000C2630000}"/>
    <cellStyle name="Normal 3 9 3" xfId="28366" xr:uid="{00000000-0005-0000-0000-0000C3630000}"/>
    <cellStyle name="Normal 30" xfId="28367" xr:uid="{00000000-0005-0000-0000-0000C4630000}"/>
    <cellStyle name="Normal 30 2" xfId="28368" xr:uid="{00000000-0005-0000-0000-0000C5630000}"/>
    <cellStyle name="Normal 31" xfId="28369" xr:uid="{00000000-0005-0000-0000-0000C6630000}"/>
    <cellStyle name="Normal 31 2" xfId="28370" xr:uid="{00000000-0005-0000-0000-0000C7630000}"/>
    <cellStyle name="Normal 31 2 2" xfId="28371" xr:uid="{00000000-0005-0000-0000-0000C8630000}"/>
    <cellStyle name="Normal 31 2 2 2" xfId="28372" xr:uid="{00000000-0005-0000-0000-0000C9630000}"/>
    <cellStyle name="Normal 31 2 3" xfId="28373" xr:uid="{00000000-0005-0000-0000-0000CA630000}"/>
    <cellStyle name="Normal 31 3" xfId="28374" xr:uid="{00000000-0005-0000-0000-0000CB630000}"/>
    <cellStyle name="Normal 31 3 2" xfId="28375" xr:uid="{00000000-0005-0000-0000-0000CC630000}"/>
    <cellStyle name="Normal 31 4" xfId="28376" xr:uid="{00000000-0005-0000-0000-0000CD630000}"/>
    <cellStyle name="Normal 32" xfId="28377" xr:uid="{00000000-0005-0000-0000-0000CE630000}"/>
    <cellStyle name="Normal 32 2" xfId="28378" xr:uid="{00000000-0005-0000-0000-0000CF630000}"/>
    <cellStyle name="Normal 32 2 2" xfId="28379" xr:uid="{00000000-0005-0000-0000-0000D0630000}"/>
    <cellStyle name="Normal 32 2 2 2" xfId="28380" xr:uid="{00000000-0005-0000-0000-0000D1630000}"/>
    <cellStyle name="Normal 32 2 3" xfId="28381" xr:uid="{00000000-0005-0000-0000-0000D2630000}"/>
    <cellStyle name="Normal 32 3" xfId="28382" xr:uid="{00000000-0005-0000-0000-0000D3630000}"/>
    <cellStyle name="Normal 32 3 2" xfId="28383" xr:uid="{00000000-0005-0000-0000-0000D4630000}"/>
    <cellStyle name="Normal 32 4" xfId="28384" xr:uid="{00000000-0005-0000-0000-0000D5630000}"/>
    <cellStyle name="Normal 33" xfId="28385" xr:uid="{00000000-0005-0000-0000-0000D6630000}"/>
    <cellStyle name="Normal 33 2" xfId="28386" xr:uid="{00000000-0005-0000-0000-0000D7630000}"/>
    <cellStyle name="Normal 33 2 2" xfId="28387" xr:uid="{00000000-0005-0000-0000-0000D8630000}"/>
    <cellStyle name="Normal 33 2 2 2" xfId="28388" xr:uid="{00000000-0005-0000-0000-0000D9630000}"/>
    <cellStyle name="Normal 33 2 3" xfId="28389" xr:uid="{00000000-0005-0000-0000-0000DA630000}"/>
    <cellStyle name="Normal 33 3" xfId="28390" xr:uid="{00000000-0005-0000-0000-0000DB630000}"/>
    <cellStyle name="Normal 33 3 2" xfId="28391" xr:uid="{00000000-0005-0000-0000-0000DC630000}"/>
    <cellStyle name="Normal 33 4" xfId="28392" xr:uid="{00000000-0005-0000-0000-0000DD630000}"/>
    <cellStyle name="Normal 33 4 2" xfId="28393" xr:uid="{00000000-0005-0000-0000-0000DE630000}"/>
    <cellStyle name="Normal 33 5" xfId="28394" xr:uid="{00000000-0005-0000-0000-0000DF630000}"/>
    <cellStyle name="Normal 34" xfId="28395" xr:uid="{00000000-0005-0000-0000-0000E0630000}"/>
    <cellStyle name="Normal 34 2" xfId="28396" xr:uid="{00000000-0005-0000-0000-0000E1630000}"/>
    <cellStyle name="Normal 34 2 2" xfId="28397" xr:uid="{00000000-0005-0000-0000-0000E2630000}"/>
    <cellStyle name="Normal 34 2 2 2" xfId="28398" xr:uid="{00000000-0005-0000-0000-0000E3630000}"/>
    <cellStyle name="Normal 34 2 3" xfId="28399" xr:uid="{00000000-0005-0000-0000-0000E4630000}"/>
    <cellStyle name="Normal 34 3" xfId="28400" xr:uid="{00000000-0005-0000-0000-0000E5630000}"/>
    <cellStyle name="Normal 34 3 2" xfId="28401" xr:uid="{00000000-0005-0000-0000-0000E6630000}"/>
    <cellStyle name="Normal 34 4" xfId="28402" xr:uid="{00000000-0005-0000-0000-0000E7630000}"/>
    <cellStyle name="Normal 34 4 2" xfId="28403" xr:uid="{00000000-0005-0000-0000-0000E8630000}"/>
    <cellStyle name="Normal 34 5" xfId="28404" xr:uid="{00000000-0005-0000-0000-0000E9630000}"/>
    <cellStyle name="Normal 35" xfId="28405" xr:uid="{00000000-0005-0000-0000-0000EA630000}"/>
    <cellStyle name="Normal 35 2" xfId="28406" xr:uid="{00000000-0005-0000-0000-0000EB630000}"/>
    <cellStyle name="Normal 35 2 2" xfId="28407" xr:uid="{00000000-0005-0000-0000-0000EC630000}"/>
    <cellStyle name="Normal 35 2 2 2" xfId="28408" xr:uid="{00000000-0005-0000-0000-0000ED630000}"/>
    <cellStyle name="Normal 35 2 3" xfId="28409" xr:uid="{00000000-0005-0000-0000-0000EE630000}"/>
    <cellStyle name="Normal 35 3" xfId="28410" xr:uid="{00000000-0005-0000-0000-0000EF630000}"/>
    <cellStyle name="Normal 35 3 2" xfId="28411" xr:uid="{00000000-0005-0000-0000-0000F0630000}"/>
    <cellStyle name="Normal 35 4" xfId="28412" xr:uid="{00000000-0005-0000-0000-0000F1630000}"/>
    <cellStyle name="Normal 35 4 2" xfId="28413" xr:uid="{00000000-0005-0000-0000-0000F2630000}"/>
    <cellStyle name="Normal 35 5" xfId="28414" xr:uid="{00000000-0005-0000-0000-0000F3630000}"/>
    <cellStyle name="Normal 36" xfId="28415" xr:uid="{00000000-0005-0000-0000-0000F4630000}"/>
    <cellStyle name="Normal 36 2" xfId="28416" xr:uid="{00000000-0005-0000-0000-0000F5630000}"/>
    <cellStyle name="Normal 37" xfId="28417" xr:uid="{00000000-0005-0000-0000-0000F6630000}"/>
    <cellStyle name="Normal 37 2" xfId="28418" xr:uid="{00000000-0005-0000-0000-0000F7630000}"/>
    <cellStyle name="Normal 38" xfId="28419" xr:uid="{00000000-0005-0000-0000-0000F8630000}"/>
    <cellStyle name="Normal 38 2" xfId="28420" xr:uid="{00000000-0005-0000-0000-0000F9630000}"/>
    <cellStyle name="Normal 39" xfId="28421" xr:uid="{00000000-0005-0000-0000-0000FA630000}"/>
    <cellStyle name="Normal 39 2" xfId="28422" xr:uid="{00000000-0005-0000-0000-0000FB630000}"/>
    <cellStyle name="Normal 4" xfId="878" xr:uid="{00000000-0005-0000-0000-0000FC630000}"/>
    <cellStyle name="Normal 4 2" xfId="1842" xr:uid="{00000000-0005-0000-0000-0000FD630000}"/>
    <cellStyle name="Normal 4 2 2" xfId="2375" xr:uid="{00000000-0005-0000-0000-0000FE630000}"/>
    <cellStyle name="Normal 4 2 2 2" xfId="2610" xr:uid="{00000000-0005-0000-0000-0000FF630000}"/>
    <cellStyle name="Normal 4 2 2 3" xfId="2561" xr:uid="{00000000-0005-0000-0000-000000640000}"/>
    <cellStyle name="Normal 4 2 3" xfId="2371" xr:uid="{00000000-0005-0000-0000-000001640000}"/>
    <cellStyle name="Normal 4 2 3 2" xfId="2874" xr:uid="{00000000-0005-0000-0000-000002640000}"/>
    <cellStyle name="Normal 4 2 3 3" xfId="28423" xr:uid="{00000000-0005-0000-0000-000003640000}"/>
    <cellStyle name="Normal 4 2 4" xfId="3143" xr:uid="{00000000-0005-0000-0000-000004640000}"/>
    <cellStyle name="Normal 4 2 4 2" xfId="28424" xr:uid="{00000000-0005-0000-0000-000005640000}"/>
    <cellStyle name="Normal 4 2 5" xfId="3412" xr:uid="{00000000-0005-0000-0000-000006640000}"/>
    <cellStyle name="Normal 4 2 6" xfId="3681" xr:uid="{00000000-0005-0000-0000-000007640000}"/>
    <cellStyle name="Normal 4 3" xfId="2050" xr:uid="{00000000-0005-0000-0000-000008640000}"/>
    <cellStyle name="Normal 4 3 2" xfId="2590" xr:uid="{00000000-0005-0000-0000-000009640000}"/>
    <cellStyle name="Normal 4 3 3" xfId="28426" xr:uid="{00000000-0005-0000-0000-00000A640000}"/>
    <cellStyle name="Normal 4 3 4" xfId="28425" xr:uid="{00000000-0005-0000-0000-00000B640000}"/>
    <cellStyle name="Normal 4 4" xfId="2225" xr:uid="{00000000-0005-0000-0000-00000C640000}"/>
    <cellStyle name="Normal 4 4 2" xfId="2826" xr:uid="{00000000-0005-0000-0000-00000D640000}"/>
    <cellStyle name="Normal 4 4 2 2" xfId="28427" xr:uid="{00000000-0005-0000-0000-00000E640000}"/>
    <cellStyle name="Normal 4 5" xfId="2362" xr:uid="{00000000-0005-0000-0000-00000F640000}"/>
    <cellStyle name="Normal 4 5 2" xfId="3092" xr:uid="{00000000-0005-0000-0000-000010640000}"/>
    <cellStyle name="Normal 4 5 2 2" xfId="28428" xr:uid="{00000000-0005-0000-0000-000011640000}"/>
    <cellStyle name="Normal 4 5 3" xfId="2415" xr:uid="{00000000-0005-0000-0000-000012640000}"/>
    <cellStyle name="Normal 4 6" xfId="3361" xr:uid="{00000000-0005-0000-0000-000013640000}"/>
    <cellStyle name="Normal 4 6 2" xfId="28429" xr:uid="{00000000-0005-0000-0000-000014640000}"/>
    <cellStyle name="Normal 4 7" xfId="3630" xr:uid="{00000000-0005-0000-0000-000015640000}"/>
    <cellStyle name="Normal 4 8" xfId="3890" xr:uid="{00000000-0005-0000-0000-000016640000}"/>
    <cellStyle name="Normal 4 8 2" xfId="28430" xr:uid="{00000000-0005-0000-0000-000017640000}"/>
    <cellStyle name="Normal 4 9" xfId="3930" xr:uid="{00000000-0005-0000-0000-000018640000}"/>
    <cellStyle name="Normal 4 9 2" xfId="28431" xr:uid="{00000000-0005-0000-0000-000019640000}"/>
    <cellStyle name="Normal 4_Brasal_CRI 476_Fluxo Financeiro 20101022 (versão RB Capital - final)" xfId="28432" xr:uid="{00000000-0005-0000-0000-00001A640000}"/>
    <cellStyle name="Normal 40" xfId="28433" xr:uid="{00000000-0005-0000-0000-00001B640000}"/>
    <cellStyle name="Normal 40 2" xfId="28434" xr:uid="{00000000-0005-0000-0000-00001C640000}"/>
    <cellStyle name="Normal 40 3" xfId="44884" xr:uid="{12DA9A39-87C8-4FD1-A5A0-7333D63E560F}"/>
    <cellStyle name="Normal 41" xfId="28435" xr:uid="{00000000-0005-0000-0000-00001D640000}"/>
    <cellStyle name="Normal 41 2" xfId="28436" xr:uid="{00000000-0005-0000-0000-00001E640000}"/>
    <cellStyle name="Normal 42" xfId="28437" xr:uid="{00000000-0005-0000-0000-00001F640000}"/>
    <cellStyle name="Normal 42 2" xfId="28438" xr:uid="{00000000-0005-0000-0000-000020640000}"/>
    <cellStyle name="Normal 43" xfId="28439" xr:uid="{00000000-0005-0000-0000-000021640000}"/>
    <cellStyle name="Normal 43 2" xfId="28440" xr:uid="{00000000-0005-0000-0000-000022640000}"/>
    <cellStyle name="Normal 44" xfId="28441" xr:uid="{00000000-0005-0000-0000-000023640000}"/>
    <cellStyle name="Normal 44 2" xfId="28442" xr:uid="{00000000-0005-0000-0000-000024640000}"/>
    <cellStyle name="Normal 45" xfId="28443" xr:uid="{00000000-0005-0000-0000-000025640000}"/>
    <cellStyle name="Normal 45 2" xfId="28444" xr:uid="{00000000-0005-0000-0000-000026640000}"/>
    <cellStyle name="Normal 46" xfId="28445" xr:uid="{00000000-0005-0000-0000-000027640000}"/>
    <cellStyle name="Normal 46 2" xfId="28446" xr:uid="{00000000-0005-0000-0000-000028640000}"/>
    <cellStyle name="Normal 47" xfId="28447" xr:uid="{00000000-0005-0000-0000-000029640000}"/>
    <cellStyle name="Normal 47 2" xfId="28448" xr:uid="{00000000-0005-0000-0000-00002A640000}"/>
    <cellStyle name="Normal 48" xfId="28449" xr:uid="{00000000-0005-0000-0000-00002B640000}"/>
    <cellStyle name="Normal 48 2" xfId="28450" xr:uid="{00000000-0005-0000-0000-00002C640000}"/>
    <cellStyle name="Normal 49" xfId="28451" xr:uid="{00000000-0005-0000-0000-00002D640000}"/>
    <cellStyle name="Normal 49 2" xfId="28452" xr:uid="{00000000-0005-0000-0000-00002E640000}"/>
    <cellStyle name="Normal 5" xfId="879" xr:uid="{00000000-0005-0000-0000-00002F640000}"/>
    <cellStyle name="Normal 5 2" xfId="28454" xr:uid="{00000000-0005-0000-0000-000030640000}"/>
    <cellStyle name="Normal 5 2 2" xfId="28455" xr:uid="{00000000-0005-0000-0000-000031640000}"/>
    <cellStyle name="Normal 5 2 3" xfId="28456" xr:uid="{00000000-0005-0000-0000-000032640000}"/>
    <cellStyle name="Normal 5 2 4" xfId="28457" xr:uid="{00000000-0005-0000-0000-000033640000}"/>
    <cellStyle name="Normal 5 3" xfId="28458" xr:uid="{00000000-0005-0000-0000-000034640000}"/>
    <cellStyle name="Normal 5 3 2" xfId="28459" xr:uid="{00000000-0005-0000-0000-000035640000}"/>
    <cellStyle name="Normal 5 4" xfId="28460" xr:uid="{00000000-0005-0000-0000-000036640000}"/>
    <cellStyle name="Normal 5 5" xfId="28461" xr:uid="{00000000-0005-0000-0000-000037640000}"/>
    <cellStyle name="Normal 5 6" xfId="28453" xr:uid="{00000000-0005-0000-0000-000038640000}"/>
    <cellStyle name="Normal 5_Brasal_CRI 476_Fluxo Financeiro 20101022 (versão RB Capital - final)" xfId="28462" xr:uid="{00000000-0005-0000-0000-000039640000}"/>
    <cellStyle name="Normal 50" xfId="28463" xr:uid="{00000000-0005-0000-0000-00003A640000}"/>
    <cellStyle name="Normal 50 2" xfId="28464" xr:uid="{00000000-0005-0000-0000-00003B640000}"/>
    <cellStyle name="Normal 51" xfId="28465" xr:uid="{00000000-0005-0000-0000-00003C640000}"/>
    <cellStyle name="Normal 51 2" xfId="28466" xr:uid="{00000000-0005-0000-0000-00003D640000}"/>
    <cellStyle name="Normal 51 2 2" xfId="28467" xr:uid="{00000000-0005-0000-0000-00003E640000}"/>
    <cellStyle name="Normal 51 3" xfId="28468" xr:uid="{00000000-0005-0000-0000-00003F640000}"/>
    <cellStyle name="Normal 52" xfId="28469" xr:uid="{00000000-0005-0000-0000-000040640000}"/>
    <cellStyle name="Normal 52 2" xfId="28470" xr:uid="{00000000-0005-0000-0000-000041640000}"/>
    <cellStyle name="Normal 53" xfId="28471" xr:uid="{00000000-0005-0000-0000-000042640000}"/>
    <cellStyle name="Normal 53 2" xfId="28472" xr:uid="{00000000-0005-0000-0000-000043640000}"/>
    <cellStyle name="Normal 54" xfId="28473" xr:uid="{00000000-0005-0000-0000-000044640000}"/>
    <cellStyle name="Normal 54 2" xfId="28474" xr:uid="{00000000-0005-0000-0000-000045640000}"/>
    <cellStyle name="Normal 55" xfId="28475" xr:uid="{00000000-0005-0000-0000-000046640000}"/>
    <cellStyle name="Normal 55 2" xfId="28476" xr:uid="{00000000-0005-0000-0000-000047640000}"/>
    <cellStyle name="Normal 56" xfId="28477" xr:uid="{00000000-0005-0000-0000-000048640000}"/>
    <cellStyle name="Normal 56 2" xfId="28478" xr:uid="{00000000-0005-0000-0000-000049640000}"/>
    <cellStyle name="Normal 57" xfId="28479" xr:uid="{00000000-0005-0000-0000-00004A640000}"/>
    <cellStyle name="Normal 57 2" xfId="28480" xr:uid="{00000000-0005-0000-0000-00004B640000}"/>
    <cellStyle name="Normal 58" xfId="28481" xr:uid="{00000000-0005-0000-0000-00004C640000}"/>
    <cellStyle name="Normal 58 2" xfId="28482" xr:uid="{00000000-0005-0000-0000-00004D640000}"/>
    <cellStyle name="Normal 59" xfId="28483" xr:uid="{00000000-0005-0000-0000-00004E640000}"/>
    <cellStyle name="Normal 59 2" xfId="28484" xr:uid="{00000000-0005-0000-0000-00004F640000}"/>
    <cellStyle name="Normal 6" xfId="880" xr:uid="{00000000-0005-0000-0000-000050640000}"/>
    <cellStyle name="Normal 6 2" xfId="1843" xr:uid="{00000000-0005-0000-0000-000051640000}"/>
    <cellStyle name="Normal 6 2 2" xfId="28486" xr:uid="{00000000-0005-0000-0000-000052640000}"/>
    <cellStyle name="Normal 6 2 2 2" xfId="28487" xr:uid="{00000000-0005-0000-0000-000053640000}"/>
    <cellStyle name="Normal 6 2 2 2 2" xfId="28488" xr:uid="{00000000-0005-0000-0000-000054640000}"/>
    <cellStyle name="Normal 6 2 2 3" xfId="28489" xr:uid="{00000000-0005-0000-0000-000055640000}"/>
    <cellStyle name="Normal 6 2 2 4" xfId="28490" xr:uid="{00000000-0005-0000-0000-000056640000}"/>
    <cellStyle name="Normal 6 2 3" xfId="28491" xr:uid="{00000000-0005-0000-0000-000057640000}"/>
    <cellStyle name="Normal 6 2 3 2" xfId="28492" xr:uid="{00000000-0005-0000-0000-000058640000}"/>
    <cellStyle name="Normal 6 2 3 2 2" xfId="28493" xr:uid="{00000000-0005-0000-0000-000059640000}"/>
    <cellStyle name="Normal 6 2 3 3" xfId="28494" xr:uid="{00000000-0005-0000-0000-00005A640000}"/>
    <cellStyle name="Normal 6 2 3 4" xfId="28495" xr:uid="{00000000-0005-0000-0000-00005B640000}"/>
    <cellStyle name="Normal 6 2 4" xfId="28496" xr:uid="{00000000-0005-0000-0000-00005C640000}"/>
    <cellStyle name="Normal 6 2 4 2" xfId="28497" xr:uid="{00000000-0005-0000-0000-00005D640000}"/>
    <cellStyle name="Normal 6 2 5" xfId="28498" xr:uid="{00000000-0005-0000-0000-00005E640000}"/>
    <cellStyle name="Normal 6 2 6" xfId="28499" xr:uid="{00000000-0005-0000-0000-00005F640000}"/>
    <cellStyle name="Normal 6 2 6 2" xfId="28500" xr:uid="{00000000-0005-0000-0000-000060640000}"/>
    <cellStyle name="Normal 6 2 7" xfId="28485" xr:uid="{00000000-0005-0000-0000-000061640000}"/>
    <cellStyle name="Normal 6 3" xfId="3931" xr:uid="{00000000-0005-0000-0000-000062640000}"/>
    <cellStyle name="Normal 6 3 2" xfId="28502" xr:uid="{00000000-0005-0000-0000-000063640000}"/>
    <cellStyle name="Normal 6 3 2 2" xfId="28503" xr:uid="{00000000-0005-0000-0000-000064640000}"/>
    <cellStyle name="Normal 6 3 3" xfId="28504" xr:uid="{00000000-0005-0000-0000-000065640000}"/>
    <cellStyle name="Normal 6 3 4" xfId="28505" xr:uid="{00000000-0005-0000-0000-000066640000}"/>
    <cellStyle name="Normal 6 3 5" xfId="28501" xr:uid="{00000000-0005-0000-0000-000067640000}"/>
    <cellStyle name="Normal 6 4" xfId="28506" xr:uid="{00000000-0005-0000-0000-000068640000}"/>
    <cellStyle name="Normal 6 4 2" xfId="28507" xr:uid="{00000000-0005-0000-0000-000069640000}"/>
    <cellStyle name="Normal 6 4 2 2" xfId="28508" xr:uid="{00000000-0005-0000-0000-00006A640000}"/>
    <cellStyle name="Normal 6 4 3" xfId="28509" xr:uid="{00000000-0005-0000-0000-00006B640000}"/>
    <cellStyle name="Normal 6 4 4" xfId="28510" xr:uid="{00000000-0005-0000-0000-00006C640000}"/>
    <cellStyle name="Normal 6 5" xfId="28511" xr:uid="{00000000-0005-0000-0000-00006D640000}"/>
    <cellStyle name="Normal 6 5 2" xfId="28512" xr:uid="{00000000-0005-0000-0000-00006E640000}"/>
    <cellStyle name="Normal 6 6" xfId="28513" xr:uid="{00000000-0005-0000-0000-00006F640000}"/>
    <cellStyle name="Normal 6 7" xfId="28514" xr:uid="{00000000-0005-0000-0000-000070640000}"/>
    <cellStyle name="Normal 6 8" xfId="28515" xr:uid="{00000000-0005-0000-0000-000071640000}"/>
    <cellStyle name="Normal 6_Brasal_CRI 476_Fluxo Financeiro 20101022 (versão RB Capital - final)" xfId="28516" xr:uid="{00000000-0005-0000-0000-000072640000}"/>
    <cellStyle name="Normal 60" xfId="28517" xr:uid="{00000000-0005-0000-0000-000073640000}"/>
    <cellStyle name="Normal 60 2" xfId="28518" xr:uid="{00000000-0005-0000-0000-000074640000}"/>
    <cellStyle name="Normal 61" xfId="28519" xr:uid="{00000000-0005-0000-0000-000075640000}"/>
    <cellStyle name="Normal 61 2" xfId="28520" xr:uid="{00000000-0005-0000-0000-000076640000}"/>
    <cellStyle name="Normal 62" xfId="28521" xr:uid="{00000000-0005-0000-0000-000077640000}"/>
    <cellStyle name="Normal 62 2" xfId="28522" xr:uid="{00000000-0005-0000-0000-000078640000}"/>
    <cellStyle name="Normal 63" xfId="28523" xr:uid="{00000000-0005-0000-0000-000079640000}"/>
    <cellStyle name="Normal 63 2" xfId="28524" xr:uid="{00000000-0005-0000-0000-00007A640000}"/>
    <cellStyle name="Normal 64" xfId="28525" xr:uid="{00000000-0005-0000-0000-00007B640000}"/>
    <cellStyle name="Normal 65" xfId="28526" xr:uid="{00000000-0005-0000-0000-00007C640000}"/>
    <cellStyle name="Normal 65 2" xfId="28527" xr:uid="{00000000-0005-0000-0000-00007D640000}"/>
    <cellStyle name="Normal 66" xfId="28528" xr:uid="{00000000-0005-0000-0000-00007E640000}"/>
    <cellStyle name="Normal 67" xfId="28529" xr:uid="{00000000-0005-0000-0000-00007F640000}"/>
    <cellStyle name="Normal 68" xfId="28530" xr:uid="{00000000-0005-0000-0000-000080640000}"/>
    <cellStyle name="Normal 69" xfId="28531" xr:uid="{00000000-0005-0000-0000-000081640000}"/>
    <cellStyle name="Normal 7" xfId="881" xr:uid="{00000000-0005-0000-0000-000082640000}"/>
    <cellStyle name="Normal 7 2" xfId="2007" xr:uid="{00000000-0005-0000-0000-000083640000}"/>
    <cellStyle name="Normal 7 2 2" xfId="28534" xr:uid="{00000000-0005-0000-0000-000084640000}"/>
    <cellStyle name="Normal 7 2 2 2" xfId="28535" xr:uid="{00000000-0005-0000-0000-000085640000}"/>
    <cellStyle name="Normal 7 2 2 2 2" xfId="28536" xr:uid="{00000000-0005-0000-0000-000086640000}"/>
    <cellStyle name="Normal 7 2 2 3" xfId="28537" xr:uid="{00000000-0005-0000-0000-000087640000}"/>
    <cellStyle name="Normal 7 2 2 4" xfId="28538" xr:uid="{00000000-0005-0000-0000-000088640000}"/>
    <cellStyle name="Normal 7 2 2 5" xfId="28539" xr:uid="{00000000-0005-0000-0000-000089640000}"/>
    <cellStyle name="Normal 7 2 3" xfId="28540" xr:uid="{00000000-0005-0000-0000-00008A640000}"/>
    <cellStyle name="Normal 7 2 3 2" xfId="28541" xr:uid="{00000000-0005-0000-0000-00008B640000}"/>
    <cellStyle name="Normal 7 2 4" xfId="28542" xr:uid="{00000000-0005-0000-0000-00008C640000}"/>
    <cellStyle name="Normal 7 2 5" xfId="28543" xr:uid="{00000000-0005-0000-0000-00008D640000}"/>
    <cellStyle name="Normal 7 2 6" xfId="28544" xr:uid="{00000000-0005-0000-0000-00008E640000}"/>
    <cellStyle name="Normal 7 2 7" xfId="28533" xr:uid="{00000000-0005-0000-0000-00008F640000}"/>
    <cellStyle name="Normal 7 3" xfId="2875" xr:uid="{00000000-0005-0000-0000-000090640000}"/>
    <cellStyle name="Normal 7 3 2" xfId="28546" xr:uid="{00000000-0005-0000-0000-000091640000}"/>
    <cellStyle name="Normal 7 3 2 2" xfId="28547" xr:uid="{00000000-0005-0000-0000-000092640000}"/>
    <cellStyle name="Normal 7 3 3" xfId="28548" xr:uid="{00000000-0005-0000-0000-000093640000}"/>
    <cellStyle name="Normal 7 3 4" xfId="28549" xr:uid="{00000000-0005-0000-0000-000094640000}"/>
    <cellStyle name="Normal 7 3 5" xfId="28550" xr:uid="{00000000-0005-0000-0000-000095640000}"/>
    <cellStyle name="Normal 7 3 6" xfId="28545" xr:uid="{00000000-0005-0000-0000-000096640000}"/>
    <cellStyle name="Normal 7 4" xfId="3144" xr:uid="{00000000-0005-0000-0000-000097640000}"/>
    <cellStyle name="Normal 7 4 2" xfId="28552" xr:uid="{00000000-0005-0000-0000-000098640000}"/>
    <cellStyle name="Normal 7 4 3" xfId="28551" xr:uid="{00000000-0005-0000-0000-000099640000}"/>
    <cellStyle name="Normal 7 5" xfId="3413" xr:uid="{00000000-0005-0000-0000-00009A640000}"/>
    <cellStyle name="Normal 7 5 2" xfId="28553" xr:uid="{00000000-0005-0000-0000-00009B640000}"/>
    <cellStyle name="Normal 7 6" xfId="3682" xr:uid="{00000000-0005-0000-0000-00009C640000}"/>
    <cellStyle name="Normal 7 6 2" xfId="28554" xr:uid="{00000000-0005-0000-0000-00009D640000}"/>
    <cellStyle name="Normal 7 7" xfId="28555" xr:uid="{00000000-0005-0000-0000-00009E640000}"/>
    <cellStyle name="Normal 7 8" xfId="28532" xr:uid="{00000000-0005-0000-0000-00009F640000}"/>
    <cellStyle name="Normal 70" xfId="28556" xr:uid="{00000000-0005-0000-0000-0000A0640000}"/>
    <cellStyle name="Normal 71" xfId="28557" xr:uid="{00000000-0005-0000-0000-0000A1640000}"/>
    <cellStyle name="Normal 72" xfId="28558" xr:uid="{00000000-0005-0000-0000-0000A2640000}"/>
    <cellStyle name="Normal 73" xfId="28559" xr:uid="{00000000-0005-0000-0000-0000A3640000}"/>
    <cellStyle name="Normal 74" xfId="28560" xr:uid="{00000000-0005-0000-0000-0000A4640000}"/>
    <cellStyle name="Normal 75" xfId="28561" xr:uid="{00000000-0005-0000-0000-0000A5640000}"/>
    <cellStyle name="Normal 76" xfId="28562" xr:uid="{00000000-0005-0000-0000-0000A6640000}"/>
    <cellStyle name="Normal 77" xfId="28563" xr:uid="{00000000-0005-0000-0000-0000A7640000}"/>
    <cellStyle name="Normal 78" xfId="28564" xr:uid="{00000000-0005-0000-0000-0000A8640000}"/>
    <cellStyle name="Normal 79" xfId="28565" xr:uid="{00000000-0005-0000-0000-0000A9640000}"/>
    <cellStyle name="Normal 8" xfId="2004" xr:uid="{00000000-0005-0000-0000-0000AA640000}"/>
    <cellStyle name="Normal 8 2" xfId="2008" xr:uid="{00000000-0005-0000-0000-0000AB640000}"/>
    <cellStyle name="Normal 8 2 2" xfId="28568" xr:uid="{00000000-0005-0000-0000-0000AC640000}"/>
    <cellStyle name="Normal 8 2 2 2" xfId="28569" xr:uid="{00000000-0005-0000-0000-0000AD640000}"/>
    <cellStyle name="Normal 8 2 2 2 2" xfId="28570" xr:uid="{00000000-0005-0000-0000-0000AE640000}"/>
    <cellStyle name="Normal 8 2 2 3" xfId="28571" xr:uid="{00000000-0005-0000-0000-0000AF640000}"/>
    <cellStyle name="Normal 8 2 3" xfId="28572" xr:uid="{00000000-0005-0000-0000-0000B0640000}"/>
    <cellStyle name="Normal 8 2 3 2" xfId="28573" xr:uid="{00000000-0005-0000-0000-0000B1640000}"/>
    <cellStyle name="Normal 8 2 4" xfId="28574" xr:uid="{00000000-0005-0000-0000-0000B2640000}"/>
    <cellStyle name="Normal 8 2 5" xfId="28575" xr:uid="{00000000-0005-0000-0000-0000B3640000}"/>
    <cellStyle name="Normal 8 2 6" xfId="28576" xr:uid="{00000000-0005-0000-0000-0000B4640000}"/>
    <cellStyle name="Normal 8 2 7" xfId="28567" xr:uid="{00000000-0005-0000-0000-0000B5640000}"/>
    <cellStyle name="Normal 8 3" xfId="28577" xr:uid="{00000000-0005-0000-0000-0000B6640000}"/>
    <cellStyle name="Normal 8 3 2" xfId="28578" xr:uid="{00000000-0005-0000-0000-0000B7640000}"/>
    <cellStyle name="Normal 8 3 2 2" xfId="28579" xr:uid="{00000000-0005-0000-0000-0000B8640000}"/>
    <cellStyle name="Normal 8 3 3" xfId="28580" xr:uid="{00000000-0005-0000-0000-0000B9640000}"/>
    <cellStyle name="Normal 8 3 4" xfId="28581" xr:uid="{00000000-0005-0000-0000-0000BA640000}"/>
    <cellStyle name="Normal 8 4" xfId="28582" xr:uid="{00000000-0005-0000-0000-0000BB640000}"/>
    <cellStyle name="Normal 8 4 2" xfId="28583" xr:uid="{00000000-0005-0000-0000-0000BC640000}"/>
    <cellStyle name="Normal 8 5" xfId="28584" xr:uid="{00000000-0005-0000-0000-0000BD640000}"/>
    <cellStyle name="Normal 8 6" xfId="28585" xr:uid="{00000000-0005-0000-0000-0000BE640000}"/>
    <cellStyle name="Normal 8 7" xfId="28586" xr:uid="{00000000-0005-0000-0000-0000BF640000}"/>
    <cellStyle name="Normal 8 8" xfId="28566" xr:uid="{00000000-0005-0000-0000-0000C0640000}"/>
    <cellStyle name="Normal 8_PDG_CRI 400_Fluxo Financeiro 20100904" xfId="28587" xr:uid="{00000000-0005-0000-0000-0000C1640000}"/>
    <cellStyle name="Normal 80" xfId="28588" xr:uid="{00000000-0005-0000-0000-0000C2640000}"/>
    <cellStyle name="Normal 81" xfId="28589" xr:uid="{00000000-0005-0000-0000-0000C3640000}"/>
    <cellStyle name="Normal 89" xfId="28590" xr:uid="{00000000-0005-0000-0000-0000C4640000}"/>
    <cellStyle name="Normal 89 2" xfId="28591" xr:uid="{00000000-0005-0000-0000-0000C5640000}"/>
    <cellStyle name="Normal 89 2 2" xfId="28592" xr:uid="{00000000-0005-0000-0000-0000C6640000}"/>
    <cellStyle name="Normal 89 2 2 2" xfId="28593" xr:uid="{00000000-0005-0000-0000-0000C7640000}"/>
    <cellStyle name="Normal 89 2 2 2 2" xfId="28594" xr:uid="{00000000-0005-0000-0000-0000C8640000}"/>
    <cellStyle name="Normal 89 2 2 3" xfId="28595" xr:uid="{00000000-0005-0000-0000-0000C9640000}"/>
    <cellStyle name="Normal 89 2 3" xfId="28596" xr:uid="{00000000-0005-0000-0000-0000CA640000}"/>
    <cellStyle name="Normal 89 2 3 2" xfId="28597" xr:uid="{00000000-0005-0000-0000-0000CB640000}"/>
    <cellStyle name="Normal 89 2 4" xfId="28598" xr:uid="{00000000-0005-0000-0000-0000CC640000}"/>
    <cellStyle name="Normal 89 3" xfId="28599" xr:uid="{00000000-0005-0000-0000-0000CD640000}"/>
    <cellStyle name="Normal 89 3 2" xfId="28600" xr:uid="{00000000-0005-0000-0000-0000CE640000}"/>
    <cellStyle name="Normal 89 3 2 2" xfId="28601" xr:uid="{00000000-0005-0000-0000-0000CF640000}"/>
    <cellStyle name="Normal 89 3 3" xfId="28602" xr:uid="{00000000-0005-0000-0000-0000D0640000}"/>
    <cellStyle name="Normal 89 3 4" xfId="28603" xr:uid="{00000000-0005-0000-0000-0000D1640000}"/>
    <cellStyle name="Normal 89 4" xfId="28604" xr:uid="{00000000-0005-0000-0000-0000D2640000}"/>
    <cellStyle name="Normal 89 4 2" xfId="28605" xr:uid="{00000000-0005-0000-0000-0000D3640000}"/>
    <cellStyle name="Normal 89 5" xfId="28606" xr:uid="{00000000-0005-0000-0000-0000D4640000}"/>
    <cellStyle name="Normal 89 6" xfId="28607" xr:uid="{00000000-0005-0000-0000-0000D5640000}"/>
    <cellStyle name="Normal 9" xfId="2011" xr:uid="{00000000-0005-0000-0000-0000D6640000}"/>
    <cellStyle name="Normal 9 2" xfId="28609" xr:uid="{00000000-0005-0000-0000-0000D7640000}"/>
    <cellStyle name="Normal 9 2 2" xfId="28610" xr:uid="{00000000-0005-0000-0000-0000D8640000}"/>
    <cellStyle name="Normal 9 2 2 2" xfId="28611" xr:uid="{00000000-0005-0000-0000-0000D9640000}"/>
    <cellStyle name="Normal 9 2 3" xfId="28612" xr:uid="{00000000-0005-0000-0000-0000DA640000}"/>
    <cellStyle name="Normal 9 2 4" xfId="28613" xr:uid="{00000000-0005-0000-0000-0000DB640000}"/>
    <cellStyle name="Normal 9 2 5" xfId="28614" xr:uid="{00000000-0005-0000-0000-0000DC640000}"/>
    <cellStyle name="Normal 9 3" xfId="28615" xr:uid="{00000000-0005-0000-0000-0000DD640000}"/>
    <cellStyle name="Normal 9 3 2" xfId="28616" xr:uid="{00000000-0005-0000-0000-0000DE640000}"/>
    <cellStyle name="Normal 9 3 2 2" xfId="28617" xr:uid="{00000000-0005-0000-0000-0000DF640000}"/>
    <cellStyle name="Normal 9 3 3" xfId="28618" xr:uid="{00000000-0005-0000-0000-0000E0640000}"/>
    <cellStyle name="Normal 9 3 4" xfId="28619" xr:uid="{00000000-0005-0000-0000-0000E1640000}"/>
    <cellStyle name="Normal 9 4" xfId="28620" xr:uid="{00000000-0005-0000-0000-0000E2640000}"/>
    <cellStyle name="Normal 9 4 2" xfId="28621" xr:uid="{00000000-0005-0000-0000-0000E3640000}"/>
    <cellStyle name="Normal 9 5" xfId="28622" xr:uid="{00000000-0005-0000-0000-0000E4640000}"/>
    <cellStyle name="Normal 9 6" xfId="28623" xr:uid="{00000000-0005-0000-0000-0000E5640000}"/>
    <cellStyle name="Normal 9 6 2" xfId="28624" xr:uid="{00000000-0005-0000-0000-0000E6640000}"/>
    <cellStyle name="Normal 9 7" xfId="28608" xr:uid="{00000000-0005-0000-0000-0000E7640000}"/>
    <cellStyle name="Normal Bold" xfId="28625" xr:uid="{00000000-0005-0000-0000-0000E8640000}"/>
    <cellStyle name="Normal Bold 2" xfId="28626" xr:uid="{00000000-0005-0000-0000-0000E9640000}"/>
    <cellStyle name="Normal Pct" xfId="28627" xr:uid="{00000000-0005-0000-0000-0000EA640000}"/>
    <cellStyle name="Normal Pct 2" xfId="28628" xr:uid="{00000000-0005-0000-0000-0000EB640000}"/>
    <cellStyle name="NormalBold" xfId="28629" xr:uid="{00000000-0005-0000-0000-0000EC640000}"/>
    <cellStyle name="NormalBold 2" xfId="28630" xr:uid="{00000000-0005-0000-0000-0000ED640000}"/>
    <cellStyle name="NormalGB" xfId="28631" xr:uid="{00000000-0005-0000-0000-0000EE640000}"/>
    <cellStyle name="NormalGB 2" xfId="28632" xr:uid="{00000000-0005-0000-0000-0000EF640000}"/>
    <cellStyle name="NormalGB 2 2" xfId="28633" xr:uid="{00000000-0005-0000-0000-0000F0640000}"/>
    <cellStyle name="NormalGB 3" xfId="28634" xr:uid="{00000000-0005-0000-0000-0000F1640000}"/>
    <cellStyle name="Nota 2" xfId="882" xr:uid="{00000000-0005-0000-0000-0000F2640000}"/>
    <cellStyle name="Nota 2 2" xfId="2372" xr:uid="{00000000-0005-0000-0000-0000F3640000}"/>
    <cellStyle name="Nota 2 2 2" xfId="2551" xr:uid="{00000000-0005-0000-0000-0000F4640000}"/>
    <cellStyle name="Nota 2 2 2 2" xfId="28638" xr:uid="{00000000-0005-0000-0000-0000F5640000}"/>
    <cellStyle name="Nota 2 2 2 2 2" xfId="28639" xr:uid="{00000000-0005-0000-0000-0000F6640000}"/>
    <cellStyle name="Nota 2 2 2 2 2 2" xfId="28640" xr:uid="{00000000-0005-0000-0000-0000F7640000}"/>
    <cellStyle name="Nota 2 2 2 2 2 2 2" xfId="28641" xr:uid="{00000000-0005-0000-0000-0000F8640000}"/>
    <cellStyle name="Nota 2 2 2 2 2 2 2 2" xfId="28642" xr:uid="{00000000-0005-0000-0000-0000F9640000}"/>
    <cellStyle name="Nota 2 2 2 2 2 2 2 2 2" xfId="28643" xr:uid="{00000000-0005-0000-0000-0000FA640000}"/>
    <cellStyle name="Nota 2 2 2 2 2 2 2 3" xfId="28644" xr:uid="{00000000-0005-0000-0000-0000FB640000}"/>
    <cellStyle name="Nota 2 2 2 2 2 2 2 4" xfId="28645" xr:uid="{00000000-0005-0000-0000-0000FC640000}"/>
    <cellStyle name="Nota 2 2 2 2 2 2 3" xfId="28646" xr:uid="{00000000-0005-0000-0000-0000FD640000}"/>
    <cellStyle name="Nota 2 2 2 2 2 2 3 2" xfId="28647" xr:uid="{00000000-0005-0000-0000-0000FE640000}"/>
    <cellStyle name="Nota 2 2 2 2 2 2 4" xfId="28648" xr:uid="{00000000-0005-0000-0000-0000FF640000}"/>
    <cellStyle name="Nota 2 2 2 2 2 2 5" xfId="28649" xr:uid="{00000000-0005-0000-0000-000000650000}"/>
    <cellStyle name="Nota 2 2 2 2 2 3" xfId="28650" xr:uid="{00000000-0005-0000-0000-000001650000}"/>
    <cellStyle name="Nota 2 2 2 2 2 3 2" xfId="28651" xr:uid="{00000000-0005-0000-0000-000002650000}"/>
    <cellStyle name="Nota 2 2 2 2 2 3 2 2" xfId="28652" xr:uid="{00000000-0005-0000-0000-000003650000}"/>
    <cellStyle name="Nota 2 2 2 2 2 3 2 2 2" xfId="28653" xr:uid="{00000000-0005-0000-0000-000004650000}"/>
    <cellStyle name="Nota 2 2 2 2 2 3 2 3" xfId="28654" xr:uid="{00000000-0005-0000-0000-000005650000}"/>
    <cellStyle name="Nota 2 2 2 2 2 3 2 4" xfId="28655" xr:uid="{00000000-0005-0000-0000-000006650000}"/>
    <cellStyle name="Nota 2 2 2 2 2 3 3" xfId="28656" xr:uid="{00000000-0005-0000-0000-000007650000}"/>
    <cellStyle name="Nota 2 2 2 2 2 3 3 2" xfId="28657" xr:uid="{00000000-0005-0000-0000-000008650000}"/>
    <cellStyle name="Nota 2 2 2 2 2 3 4" xfId="28658" xr:uid="{00000000-0005-0000-0000-000009650000}"/>
    <cellStyle name="Nota 2 2 2 2 2 3 5" xfId="28659" xr:uid="{00000000-0005-0000-0000-00000A650000}"/>
    <cellStyle name="Nota 2 2 2 2 2 4" xfId="28660" xr:uid="{00000000-0005-0000-0000-00000B650000}"/>
    <cellStyle name="Nota 2 2 2 2 2 4 2" xfId="28661" xr:uid="{00000000-0005-0000-0000-00000C650000}"/>
    <cellStyle name="Nota 2 2 2 2 2 4 2 2" xfId="28662" xr:uid="{00000000-0005-0000-0000-00000D650000}"/>
    <cellStyle name="Nota 2 2 2 2 2 4 3" xfId="28663" xr:uid="{00000000-0005-0000-0000-00000E650000}"/>
    <cellStyle name="Nota 2 2 2 2 2 4 4" xfId="28664" xr:uid="{00000000-0005-0000-0000-00000F650000}"/>
    <cellStyle name="Nota 2 2 2 2 2 5" xfId="28665" xr:uid="{00000000-0005-0000-0000-000010650000}"/>
    <cellStyle name="Nota 2 2 2 2 2 5 2" xfId="28666" xr:uid="{00000000-0005-0000-0000-000011650000}"/>
    <cellStyle name="Nota 2 2 2 2 2 5 2 2" xfId="28667" xr:uid="{00000000-0005-0000-0000-000012650000}"/>
    <cellStyle name="Nota 2 2 2 2 2 5 3" xfId="28668" xr:uid="{00000000-0005-0000-0000-000013650000}"/>
    <cellStyle name="Nota 2 2 2 2 2 5 4" xfId="28669" xr:uid="{00000000-0005-0000-0000-000014650000}"/>
    <cellStyle name="Nota 2 2 2 2 2 6" xfId="28670" xr:uid="{00000000-0005-0000-0000-000015650000}"/>
    <cellStyle name="Nota 2 2 2 2 2 6 2" xfId="28671" xr:uid="{00000000-0005-0000-0000-000016650000}"/>
    <cellStyle name="Nota 2 2 2 2 2 7" xfId="28672" xr:uid="{00000000-0005-0000-0000-000017650000}"/>
    <cellStyle name="Nota 2 2 2 2 2 8" xfId="28673" xr:uid="{00000000-0005-0000-0000-000018650000}"/>
    <cellStyle name="Nota 2 2 2 2 3" xfId="28674" xr:uid="{00000000-0005-0000-0000-000019650000}"/>
    <cellStyle name="Nota 2 2 2 2 4" xfId="28675" xr:uid="{00000000-0005-0000-0000-00001A650000}"/>
    <cellStyle name="Nota 2 2 2 2 5" xfId="28676" xr:uid="{00000000-0005-0000-0000-00001B650000}"/>
    <cellStyle name="Nota 2 2 2 2 5 2" xfId="28677" xr:uid="{00000000-0005-0000-0000-00001C650000}"/>
    <cellStyle name="Nota 2 2 2 2 6" xfId="28678" xr:uid="{00000000-0005-0000-0000-00001D650000}"/>
    <cellStyle name="Nota 2 2 2 2 6 2" xfId="28679" xr:uid="{00000000-0005-0000-0000-00001E650000}"/>
    <cellStyle name="Nota 2 2 2 3" xfId="28680" xr:uid="{00000000-0005-0000-0000-00001F650000}"/>
    <cellStyle name="Nota 2 2 2 3 2" xfId="28681" xr:uid="{00000000-0005-0000-0000-000020650000}"/>
    <cellStyle name="Nota 2 2 2 3 2 2" xfId="28682" xr:uid="{00000000-0005-0000-0000-000021650000}"/>
    <cellStyle name="Nota 2 2 2 3 2 2 2" xfId="28683" xr:uid="{00000000-0005-0000-0000-000022650000}"/>
    <cellStyle name="Nota 2 2 2 3 2 2 2 2" xfId="28684" xr:uid="{00000000-0005-0000-0000-000023650000}"/>
    <cellStyle name="Nota 2 2 2 3 2 2 3" xfId="28685" xr:uid="{00000000-0005-0000-0000-000024650000}"/>
    <cellStyle name="Nota 2 2 2 3 2 2 4" xfId="28686" xr:uid="{00000000-0005-0000-0000-000025650000}"/>
    <cellStyle name="Nota 2 2 2 3 2 3" xfId="28687" xr:uid="{00000000-0005-0000-0000-000026650000}"/>
    <cellStyle name="Nota 2 2 2 3 2 3 2" xfId="28688" xr:uid="{00000000-0005-0000-0000-000027650000}"/>
    <cellStyle name="Nota 2 2 2 3 2 4" xfId="28689" xr:uid="{00000000-0005-0000-0000-000028650000}"/>
    <cellStyle name="Nota 2 2 2 3 2 5" xfId="28690" xr:uid="{00000000-0005-0000-0000-000029650000}"/>
    <cellStyle name="Nota 2 2 2 3 3" xfId="28691" xr:uid="{00000000-0005-0000-0000-00002A650000}"/>
    <cellStyle name="Nota 2 2 2 3 3 2" xfId="28692" xr:uid="{00000000-0005-0000-0000-00002B650000}"/>
    <cellStyle name="Nota 2 2 2 3 3 2 2" xfId="28693" xr:uid="{00000000-0005-0000-0000-00002C650000}"/>
    <cellStyle name="Nota 2 2 2 3 3 2 2 2" xfId="28694" xr:uid="{00000000-0005-0000-0000-00002D650000}"/>
    <cellStyle name="Nota 2 2 2 3 3 2 3" xfId="28695" xr:uid="{00000000-0005-0000-0000-00002E650000}"/>
    <cellStyle name="Nota 2 2 2 3 3 2 4" xfId="28696" xr:uid="{00000000-0005-0000-0000-00002F650000}"/>
    <cellStyle name="Nota 2 2 2 3 3 3" xfId="28697" xr:uid="{00000000-0005-0000-0000-000030650000}"/>
    <cellStyle name="Nota 2 2 2 3 3 3 2" xfId="28698" xr:uid="{00000000-0005-0000-0000-000031650000}"/>
    <cellStyle name="Nota 2 2 2 3 3 4" xfId="28699" xr:uid="{00000000-0005-0000-0000-000032650000}"/>
    <cellStyle name="Nota 2 2 2 3 3 5" xfId="28700" xr:uid="{00000000-0005-0000-0000-000033650000}"/>
    <cellStyle name="Nota 2 2 2 3 4" xfId="28701" xr:uid="{00000000-0005-0000-0000-000034650000}"/>
    <cellStyle name="Nota 2 2 2 3 4 2" xfId="28702" xr:uid="{00000000-0005-0000-0000-000035650000}"/>
    <cellStyle name="Nota 2 2 2 3 4 2 2" xfId="28703" xr:uid="{00000000-0005-0000-0000-000036650000}"/>
    <cellStyle name="Nota 2 2 2 3 4 3" xfId="28704" xr:uid="{00000000-0005-0000-0000-000037650000}"/>
    <cellStyle name="Nota 2 2 2 3 4 4" xfId="28705" xr:uid="{00000000-0005-0000-0000-000038650000}"/>
    <cellStyle name="Nota 2 2 2 3 5" xfId="28706" xr:uid="{00000000-0005-0000-0000-000039650000}"/>
    <cellStyle name="Nota 2 2 2 3 5 2" xfId="28707" xr:uid="{00000000-0005-0000-0000-00003A650000}"/>
    <cellStyle name="Nota 2 2 2 3 5 2 2" xfId="28708" xr:uid="{00000000-0005-0000-0000-00003B650000}"/>
    <cellStyle name="Nota 2 2 2 3 5 3" xfId="28709" xr:uid="{00000000-0005-0000-0000-00003C650000}"/>
    <cellStyle name="Nota 2 2 2 3 5 4" xfId="28710" xr:uid="{00000000-0005-0000-0000-00003D650000}"/>
    <cellStyle name="Nota 2 2 2 3 6" xfId="28711" xr:uid="{00000000-0005-0000-0000-00003E650000}"/>
    <cellStyle name="Nota 2 2 2 3 6 2" xfId="28712" xr:uid="{00000000-0005-0000-0000-00003F650000}"/>
    <cellStyle name="Nota 2 2 2 3 7" xfId="28713" xr:uid="{00000000-0005-0000-0000-000040650000}"/>
    <cellStyle name="Nota 2 2 2 3 8" xfId="28714" xr:uid="{00000000-0005-0000-0000-000041650000}"/>
    <cellStyle name="Nota 2 2 2 4" xfId="28715" xr:uid="{00000000-0005-0000-0000-000042650000}"/>
    <cellStyle name="Nota 2 2 2 5" xfId="28716" xr:uid="{00000000-0005-0000-0000-000043650000}"/>
    <cellStyle name="Nota 2 2 2 5 2" xfId="28717" xr:uid="{00000000-0005-0000-0000-000044650000}"/>
    <cellStyle name="Nota 2 2 2 6" xfId="28637" xr:uid="{00000000-0005-0000-0000-000045650000}"/>
    <cellStyle name="Nota 2 2 3" xfId="28718" xr:uid="{00000000-0005-0000-0000-000046650000}"/>
    <cellStyle name="Nota 2 2 3 2" xfId="28719" xr:uid="{00000000-0005-0000-0000-000047650000}"/>
    <cellStyle name="Nota 2 2 3 2 2" xfId="28720" xr:uid="{00000000-0005-0000-0000-000048650000}"/>
    <cellStyle name="Nota 2 2 3 2 2 2" xfId="28721" xr:uid="{00000000-0005-0000-0000-000049650000}"/>
    <cellStyle name="Nota 2 2 3 2 2 2 2" xfId="28722" xr:uid="{00000000-0005-0000-0000-00004A650000}"/>
    <cellStyle name="Nota 2 2 3 2 2 2 2 2" xfId="28723" xr:uid="{00000000-0005-0000-0000-00004B650000}"/>
    <cellStyle name="Nota 2 2 3 2 2 2 2 2 2" xfId="28724" xr:uid="{00000000-0005-0000-0000-00004C650000}"/>
    <cellStyle name="Nota 2 2 3 2 2 2 2 3" xfId="28725" xr:uid="{00000000-0005-0000-0000-00004D650000}"/>
    <cellStyle name="Nota 2 2 3 2 2 2 2 4" xfId="28726" xr:uid="{00000000-0005-0000-0000-00004E650000}"/>
    <cellStyle name="Nota 2 2 3 2 2 2 3" xfId="28727" xr:uid="{00000000-0005-0000-0000-00004F650000}"/>
    <cellStyle name="Nota 2 2 3 2 2 2 3 2" xfId="28728" xr:uid="{00000000-0005-0000-0000-000050650000}"/>
    <cellStyle name="Nota 2 2 3 2 2 2 4" xfId="28729" xr:uid="{00000000-0005-0000-0000-000051650000}"/>
    <cellStyle name="Nota 2 2 3 2 2 2 5" xfId="28730" xr:uid="{00000000-0005-0000-0000-000052650000}"/>
    <cellStyle name="Nota 2 2 3 2 2 3" xfId="28731" xr:uid="{00000000-0005-0000-0000-000053650000}"/>
    <cellStyle name="Nota 2 2 3 2 2 3 2" xfId="28732" xr:uid="{00000000-0005-0000-0000-000054650000}"/>
    <cellStyle name="Nota 2 2 3 2 2 3 2 2" xfId="28733" xr:uid="{00000000-0005-0000-0000-000055650000}"/>
    <cellStyle name="Nota 2 2 3 2 2 3 2 2 2" xfId="28734" xr:uid="{00000000-0005-0000-0000-000056650000}"/>
    <cellStyle name="Nota 2 2 3 2 2 3 2 3" xfId="28735" xr:uid="{00000000-0005-0000-0000-000057650000}"/>
    <cellStyle name="Nota 2 2 3 2 2 3 2 4" xfId="28736" xr:uid="{00000000-0005-0000-0000-000058650000}"/>
    <cellStyle name="Nota 2 2 3 2 2 3 3" xfId="28737" xr:uid="{00000000-0005-0000-0000-000059650000}"/>
    <cellStyle name="Nota 2 2 3 2 2 3 3 2" xfId="28738" xr:uid="{00000000-0005-0000-0000-00005A650000}"/>
    <cellStyle name="Nota 2 2 3 2 2 3 4" xfId="28739" xr:uid="{00000000-0005-0000-0000-00005B650000}"/>
    <cellStyle name="Nota 2 2 3 2 2 3 5" xfId="28740" xr:uid="{00000000-0005-0000-0000-00005C650000}"/>
    <cellStyle name="Nota 2 2 3 2 2 4" xfId="28741" xr:uid="{00000000-0005-0000-0000-00005D650000}"/>
    <cellStyle name="Nota 2 2 3 2 2 4 2" xfId="28742" xr:uid="{00000000-0005-0000-0000-00005E650000}"/>
    <cellStyle name="Nota 2 2 3 2 2 4 2 2" xfId="28743" xr:uid="{00000000-0005-0000-0000-00005F650000}"/>
    <cellStyle name="Nota 2 2 3 2 2 4 3" xfId="28744" xr:uid="{00000000-0005-0000-0000-000060650000}"/>
    <cellStyle name="Nota 2 2 3 2 2 4 4" xfId="28745" xr:uid="{00000000-0005-0000-0000-000061650000}"/>
    <cellStyle name="Nota 2 2 3 2 2 5" xfId="28746" xr:uid="{00000000-0005-0000-0000-000062650000}"/>
    <cellStyle name="Nota 2 2 3 2 2 5 2" xfId="28747" xr:uid="{00000000-0005-0000-0000-000063650000}"/>
    <cellStyle name="Nota 2 2 3 2 2 5 2 2" xfId="28748" xr:uid="{00000000-0005-0000-0000-000064650000}"/>
    <cellStyle name="Nota 2 2 3 2 2 5 3" xfId="28749" xr:uid="{00000000-0005-0000-0000-000065650000}"/>
    <cellStyle name="Nota 2 2 3 2 2 5 4" xfId="28750" xr:uid="{00000000-0005-0000-0000-000066650000}"/>
    <cellStyle name="Nota 2 2 3 2 2 6" xfId="28751" xr:uid="{00000000-0005-0000-0000-000067650000}"/>
    <cellStyle name="Nota 2 2 3 2 2 6 2" xfId="28752" xr:uid="{00000000-0005-0000-0000-000068650000}"/>
    <cellStyle name="Nota 2 2 3 2 2 7" xfId="28753" xr:uid="{00000000-0005-0000-0000-000069650000}"/>
    <cellStyle name="Nota 2 2 3 2 2 8" xfId="28754" xr:uid="{00000000-0005-0000-0000-00006A650000}"/>
    <cellStyle name="Nota 2 2 3 2 3" xfId="28755" xr:uid="{00000000-0005-0000-0000-00006B650000}"/>
    <cellStyle name="Nota 2 2 3 2 4" xfId="28756" xr:uid="{00000000-0005-0000-0000-00006C650000}"/>
    <cellStyle name="Nota 2 2 3 2 5" xfId="28757" xr:uid="{00000000-0005-0000-0000-00006D650000}"/>
    <cellStyle name="Nota 2 2 3 2 5 2" xfId="28758" xr:uid="{00000000-0005-0000-0000-00006E650000}"/>
    <cellStyle name="Nota 2 2 3 2 6" xfId="28759" xr:uid="{00000000-0005-0000-0000-00006F650000}"/>
    <cellStyle name="Nota 2 2 3 2 6 2" xfId="28760" xr:uid="{00000000-0005-0000-0000-000070650000}"/>
    <cellStyle name="Nota 2 2 3 3" xfId="28761" xr:uid="{00000000-0005-0000-0000-000071650000}"/>
    <cellStyle name="Nota 2 2 3 3 2" xfId="28762" xr:uid="{00000000-0005-0000-0000-000072650000}"/>
    <cellStyle name="Nota 2 2 3 3 2 2" xfId="28763" xr:uid="{00000000-0005-0000-0000-000073650000}"/>
    <cellStyle name="Nota 2 2 3 3 2 2 2" xfId="28764" xr:uid="{00000000-0005-0000-0000-000074650000}"/>
    <cellStyle name="Nota 2 2 3 3 2 2 2 2" xfId="28765" xr:uid="{00000000-0005-0000-0000-000075650000}"/>
    <cellStyle name="Nota 2 2 3 3 2 2 3" xfId="28766" xr:uid="{00000000-0005-0000-0000-000076650000}"/>
    <cellStyle name="Nota 2 2 3 3 2 2 4" xfId="28767" xr:uid="{00000000-0005-0000-0000-000077650000}"/>
    <cellStyle name="Nota 2 2 3 3 2 3" xfId="28768" xr:uid="{00000000-0005-0000-0000-000078650000}"/>
    <cellStyle name="Nota 2 2 3 3 2 3 2" xfId="28769" xr:uid="{00000000-0005-0000-0000-000079650000}"/>
    <cellStyle name="Nota 2 2 3 3 2 4" xfId="28770" xr:uid="{00000000-0005-0000-0000-00007A650000}"/>
    <cellStyle name="Nota 2 2 3 3 2 5" xfId="28771" xr:uid="{00000000-0005-0000-0000-00007B650000}"/>
    <cellStyle name="Nota 2 2 3 3 3" xfId="28772" xr:uid="{00000000-0005-0000-0000-00007C650000}"/>
    <cellStyle name="Nota 2 2 3 3 3 2" xfId="28773" xr:uid="{00000000-0005-0000-0000-00007D650000}"/>
    <cellStyle name="Nota 2 2 3 3 3 2 2" xfId="28774" xr:uid="{00000000-0005-0000-0000-00007E650000}"/>
    <cellStyle name="Nota 2 2 3 3 3 2 2 2" xfId="28775" xr:uid="{00000000-0005-0000-0000-00007F650000}"/>
    <cellStyle name="Nota 2 2 3 3 3 2 3" xfId="28776" xr:uid="{00000000-0005-0000-0000-000080650000}"/>
    <cellStyle name="Nota 2 2 3 3 3 2 4" xfId="28777" xr:uid="{00000000-0005-0000-0000-000081650000}"/>
    <cellStyle name="Nota 2 2 3 3 3 3" xfId="28778" xr:uid="{00000000-0005-0000-0000-000082650000}"/>
    <cellStyle name="Nota 2 2 3 3 3 3 2" xfId="28779" xr:uid="{00000000-0005-0000-0000-000083650000}"/>
    <cellStyle name="Nota 2 2 3 3 3 4" xfId="28780" xr:uid="{00000000-0005-0000-0000-000084650000}"/>
    <cellStyle name="Nota 2 2 3 3 3 5" xfId="28781" xr:uid="{00000000-0005-0000-0000-000085650000}"/>
    <cellStyle name="Nota 2 2 3 3 4" xfId="28782" xr:uid="{00000000-0005-0000-0000-000086650000}"/>
    <cellStyle name="Nota 2 2 3 3 4 2" xfId="28783" xr:uid="{00000000-0005-0000-0000-000087650000}"/>
    <cellStyle name="Nota 2 2 3 3 4 2 2" xfId="28784" xr:uid="{00000000-0005-0000-0000-000088650000}"/>
    <cellStyle name="Nota 2 2 3 3 4 3" xfId="28785" xr:uid="{00000000-0005-0000-0000-000089650000}"/>
    <cellStyle name="Nota 2 2 3 3 4 4" xfId="28786" xr:uid="{00000000-0005-0000-0000-00008A650000}"/>
    <cellStyle name="Nota 2 2 3 3 5" xfId="28787" xr:uid="{00000000-0005-0000-0000-00008B650000}"/>
    <cellStyle name="Nota 2 2 3 3 5 2" xfId="28788" xr:uid="{00000000-0005-0000-0000-00008C650000}"/>
    <cellStyle name="Nota 2 2 3 3 5 2 2" xfId="28789" xr:uid="{00000000-0005-0000-0000-00008D650000}"/>
    <cellStyle name="Nota 2 2 3 3 5 3" xfId="28790" xr:uid="{00000000-0005-0000-0000-00008E650000}"/>
    <cellStyle name="Nota 2 2 3 3 5 4" xfId="28791" xr:uid="{00000000-0005-0000-0000-00008F650000}"/>
    <cellStyle name="Nota 2 2 3 3 6" xfId="28792" xr:uid="{00000000-0005-0000-0000-000090650000}"/>
    <cellStyle name="Nota 2 2 3 3 6 2" xfId="28793" xr:uid="{00000000-0005-0000-0000-000091650000}"/>
    <cellStyle name="Nota 2 2 3 3 7" xfId="28794" xr:uid="{00000000-0005-0000-0000-000092650000}"/>
    <cellStyle name="Nota 2 2 3 3 8" xfId="28795" xr:uid="{00000000-0005-0000-0000-000093650000}"/>
    <cellStyle name="Nota 2 2 3 4" xfId="28796" xr:uid="{00000000-0005-0000-0000-000094650000}"/>
    <cellStyle name="Nota 2 2 3 5" xfId="28797" xr:uid="{00000000-0005-0000-0000-000095650000}"/>
    <cellStyle name="Nota 2 2 3 6" xfId="28798" xr:uid="{00000000-0005-0000-0000-000096650000}"/>
    <cellStyle name="Nota 2 2 3 6 2" xfId="28799" xr:uid="{00000000-0005-0000-0000-000097650000}"/>
    <cellStyle name="Nota 2 2 3 7" xfId="28800" xr:uid="{00000000-0005-0000-0000-000098650000}"/>
    <cellStyle name="Nota 2 2 3 7 2" xfId="28801" xr:uid="{00000000-0005-0000-0000-000099650000}"/>
    <cellStyle name="Nota 2 2 4" xfId="28802" xr:uid="{00000000-0005-0000-0000-00009A650000}"/>
    <cellStyle name="Nota 2 2 4 2" xfId="28803" xr:uid="{00000000-0005-0000-0000-00009B650000}"/>
    <cellStyle name="Nota 2 2 4 2 2" xfId="28804" xr:uid="{00000000-0005-0000-0000-00009C650000}"/>
    <cellStyle name="Nota 2 2 4 2 2 2" xfId="28805" xr:uid="{00000000-0005-0000-0000-00009D650000}"/>
    <cellStyle name="Nota 2 2 4 2 2 2 2" xfId="28806" xr:uid="{00000000-0005-0000-0000-00009E650000}"/>
    <cellStyle name="Nota 2 2 4 2 2 2 2 2" xfId="28807" xr:uid="{00000000-0005-0000-0000-00009F650000}"/>
    <cellStyle name="Nota 2 2 4 2 2 2 2 2 2" xfId="28808" xr:uid="{00000000-0005-0000-0000-0000A0650000}"/>
    <cellStyle name="Nota 2 2 4 2 2 2 2 3" xfId="28809" xr:uid="{00000000-0005-0000-0000-0000A1650000}"/>
    <cellStyle name="Nota 2 2 4 2 2 2 2 4" xfId="28810" xr:uid="{00000000-0005-0000-0000-0000A2650000}"/>
    <cellStyle name="Nota 2 2 4 2 2 2 3" xfId="28811" xr:uid="{00000000-0005-0000-0000-0000A3650000}"/>
    <cellStyle name="Nota 2 2 4 2 2 2 3 2" xfId="28812" xr:uid="{00000000-0005-0000-0000-0000A4650000}"/>
    <cellStyle name="Nota 2 2 4 2 2 2 4" xfId="28813" xr:uid="{00000000-0005-0000-0000-0000A5650000}"/>
    <cellStyle name="Nota 2 2 4 2 2 2 5" xfId="28814" xr:uid="{00000000-0005-0000-0000-0000A6650000}"/>
    <cellStyle name="Nota 2 2 4 2 2 3" xfId="28815" xr:uid="{00000000-0005-0000-0000-0000A7650000}"/>
    <cellStyle name="Nota 2 2 4 2 2 3 2" xfId="28816" xr:uid="{00000000-0005-0000-0000-0000A8650000}"/>
    <cellStyle name="Nota 2 2 4 2 2 3 2 2" xfId="28817" xr:uid="{00000000-0005-0000-0000-0000A9650000}"/>
    <cellStyle name="Nota 2 2 4 2 2 3 2 2 2" xfId="28818" xr:uid="{00000000-0005-0000-0000-0000AA650000}"/>
    <cellStyle name="Nota 2 2 4 2 2 3 2 3" xfId="28819" xr:uid="{00000000-0005-0000-0000-0000AB650000}"/>
    <cellStyle name="Nota 2 2 4 2 2 3 2 4" xfId="28820" xr:uid="{00000000-0005-0000-0000-0000AC650000}"/>
    <cellStyle name="Nota 2 2 4 2 2 3 3" xfId="28821" xr:uid="{00000000-0005-0000-0000-0000AD650000}"/>
    <cellStyle name="Nota 2 2 4 2 2 3 3 2" xfId="28822" xr:uid="{00000000-0005-0000-0000-0000AE650000}"/>
    <cellStyle name="Nota 2 2 4 2 2 3 4" xfId="28823" xr:uid="{00000000-0005-0000-0000-0000AF650000}"/>
    <cellStyle name="Nota 2 2 4 2 2 3 5" xfId="28824" xr:uid="{00000000-0005-0000-0000-0000B0650000}"/>
    <cellStyle name="Nota 2 2 4 2 2 4" xfId="28825" xr:uid="{00000000-0005-0000-0000-0000B1650000}"/>
    <cellStyle name="Nota 2 2 4 2 2 4 2" xfId="28826" xr:uid="{00000000-0005-0000-0000-0000B2650000}"/>
    <cellStyle name="Nota 2 2 4 2 2 4 2 2" xfId="28827" xr:uid="{00000000-0005-0000-0000-0000B3650000}"/>
    <cellStyle name="Nota 2 2 4 2 2 4 3" xfId="28828" xr:uid="{00000000-0005-0000-0000-0000B4650000}"/>
    <cellStyle name="Nota 2 2 4 2 2 4 4" xfId="28829" xr:uid="{00000000-0005-0000-0000-0000B5650000}"/>
    <cellStyle name="Nota 2 2 4 2 2 5" xfId="28830" xr:uid="{00000000-0005-0000-0000-0000B6650000}"/>
    <cellStyle name="Nota 2 2 4 2 2 5 2" xfId="28831" xr:uid="{00000000-0005-0000-0000-0000B7650000}"/>
    <cellStyle name="Nota 2 2 4 2 2 5 2 2" xfId="28832" xr:uid="{00000000-0005-0000-0000-0000B8650000}"/>
    <cellStyle name="Nota 2 2 4 2 2 5 3" xfId="28833" xr:uid="{00000000-0005-0000-0000-0000B9650000}"/>
    <cellStyle name="Nota 2 2 4 2 2 5 4" xfId="28834" xr:uid="{00000000-0005-0000-0000-0000BA650000}"/>
    <cellStyle name="Nota 2 2 4 2 2 6" xfId="28835" xr:uid="{00000000-0005-0000-0000-0000BB650000}"/>
    <cellStyle name="Nota 2 2 4 2 2 6 2" xfId="28836" xr:uid="{00000000-0005-0000-0000-0000BC650000}"/>
    <cellStyle name="Nota 2 2 4 2 2 7" xfId="28837" xr:uid="{00000000-0005-0000-0000-0000BD650000}"/>
    <cellStyle name="Nota 2 2 4 2 2 8" xfId="28838" xr:uid="{00000000-0005-0000-0000-0000BE650000}"/>
    <cellStyle name="Nota 2 2 4 2 3" xfId="28839" xr:uid="{00000000-0005-0000-0000-0000BF650000}"/>
    <cellStyle name="Nota 2 2 4 2 4" xfId="28840" xr:uid="{00000000-0005-0000-0000-0000C0650000}"/>
    <cellStyle name="Nota 2 2 4 2 5" xfId="28841" xr:uid="{00000000-0005-0000-0000-0000C1650000}"/>
    <cellStyle name="Nota 2 2 4 2 5 2" xfId="28842" xr:uid="{00000000-0005-0000-0000-0000C2650000}"/>
    <cellStyle name="Nota 2 2 4 2 6" xfId="28843" xr:uid="{00000000-0005-0000-0000-0000C3650000}"/>
    <cellStyle name="Nota 2 2 4 2 6 2" xfId="28844" xr:uid="{00000000-0005-0000-0000-0000C4650000}"/>
    <cellStyle name="Nota 2 2 4 3" xfId="28845" xr:uid="{00000000-0005-0000-0000-0000C5650000}"/>
    <cellStyle name="Nota 2 2 4 3 2" xfId="28846" xr:uid="{00000000-0005-0000-0000-0000C6650000}"/>
    <cellStyle name="Nota 2 2 4 3 2 2" xfId="28847" xr:uid="{00000000-0005-0000-0000-0000C7650000}"/>
    <cellStyle name="Nota 2 2 4 3 2 2 2" xfId="28848" xr:uid="{00000000-0005-0000-0000-0000C8650000}"/>
    <cellStyle name="Nota 2 2 4 3 2 2 2 2" xfId="28849" xr:uid="{00000000-0005-0000-0000-0000C9650000}"/>
    <cellStyle name="Nota 2 2 4 3 2 2 3" xfId="28850" xr:uid="{00000000-0005-0000-0000-0000CA650000}"/>
    <cellStyle name="Nota 2 2 4 3 2 2 4" xfId="28851" xr:uid="{00000000-0005-0000-0000-0000CB650000}"/>
    <cellStyle name="Nota 2 2 4 3 2 3" xfId="28852" xr:uid="{00000000-0005-0000-0000-0000CC650000}"/>
    <cellStyle name="Nota 2 2 4 3 2 3 2" xfId="28853" xr:uid="{00000000-0005-0000-0000-0000CD650000}"/>
    <cellStyle name="Nota 2 2 4 3 2 4" xfId="28854" xr:uid="{00000000-0005-0000-0000-0000CE650000}"/>
    <cellStyle name="Nota 2 2 4 3 2 5" xfId="28855" xr:uid="{00000000-0005-0000-0000-0000CF650000}"/>
    <cellStyle name="Nota 2 2 4 3 3" xfId="28856" xr:uid="{00000000-0005-0000-0000-0000D0650000}"/>
    <cellStyle name="Nota 2 2 4 3 3 2" xfId="28857" xr:uid="{00000000-0005-0000-0000-0000D1650000}"/>
    <cellStyle name="Nota 2 2 4 3 3 2 2" xfId="28858" xr:uid="{00000000-0005-0000-0000-0000D2650000}"/>
    <cellStyle name="Nota 2 2 4 3 3 2 2 2" xfId="28859" xr:uid="{00000000-0005-0000-0000-0000D3650000}"/>
    <cellStyle name="Nota 2 2 4 3 3 2 3" xfId="28860" xr:uid="{00000000-0005-0000-0000-0000D4650000}"/>
    <cellStyle name="Nota 2 2 4 3 3 2 4" xfId="28861" xr:uid="{00000000-0005-0000-0000-0000D5650000}"/>
    <cellStyle name="Nota 2 2 4 3 3 3" xfId="28862" xr:uid="{00000000-0005-0000-0000-0000D6650000}"/>
    <cellStyle name="Nota 2 2 4 3 3 3 2" xfId="28863" xr:uid="{00000000-0005-0000-0000-0000D7650000}"/>
    <cellStyle name="Nota 2 2 4 3 3 4" xfId="28864" xr:uid="{00000000-0005-0000-0000-0000D8650000}"/>
    <cellStyle name="Nota 2 2 4 3 3 5" xfId="28865" xr:uid="{00000000-0005-0000-0000-0000D9650000}"/>
    <cellStyle name="Nota 2 2 4 3 4" xfId="28866" xr:uid="{00000000-0005-0000-0000-0000DA650000}"/>
    <cellStyle name="Nota 2 2 4 3 4 2" xfId="28867" xr:uid="{00000000-0005-0000-0000-0000DB650000}"/>
    <cellStyle name="Nota 2 2 4 3 4 2 2" xfId="28868" xr:uid="{00000000-0005-0000-0000-0000DC650000}"/>
    <cellStyle name="Nota 2 2 4 3 4 3" xfId="28869" xr:uid="{00000000-0005-0000-0000-0000DD650000}"/>
    <cellStyle name="Nota 2 2 4 3 4 4" xfId="28870" xr:uid="{00000000-0005-0000-0000-0000DE650000}"/>
    <cellStyle name="Nota 2 2 4 3 5" xfId="28871" xr:uid="{00000000-0005-0000-0000-0000DF650000}"/>
    <cellStyle name="Nota 2 2 4 3 5 2" xfId="28872" xr:uid="{00000000-0005-0000-0000-0000E0650000}"/>
    <cellStyle name="Nota 2 2 4 3 5 2 2" xfId="28873" xr:uid="{00000000-0005-0000-0000-0000E1650000}"/>
    <cellStyle name="Nota 2 2 4 3 5 3" xfId="28874" xr:uid="{00000000-0005-0000-0000-0000E2650000}"/>
    <cellStyle name="Nota 2 2 4 3 5 4" xfId="28875" xr:uid="{00000000-0005-0000-0000-0000E3650000}"/>
    <cellStyle name="Nota 2 2 4 3 6" xfId="28876" xr:uid="{00000000-0005-0000-0000-0000E4650000}"/>
    <cellStyle name="Nota 2 2 4 3 6 2" xfId="28877" xr:uid="{00000000-0005-0000-0000-0000E5650000}"/>
    <cellStyle name="Nota 2 2 4 3 7" xfId="28878" xr:uid="{00000000-0005-0000-0000-0000E6650000}"/>
    <cellStyle name="Nota 2 2 4 3 8" xfId="28879" xr:uid="{00000000-0005-0000-0000-0000E7650000}"/>
    <cellStyle name="Nota 2 2 4 4" xfId="28880" xr:uid="{00000000-0005-0000-0000-0000E8650000}"/>
    <cellStyle name="Nota 2 2 4 5" xfId="28881" xr:uid="{00000000-0005-0000-0000-0000E9650000}"/>
    <cellStyle name="Nota 2 2 4 6" xfId="28882" xr:uid="{00000000-0005-0000-0000-0000EA650000}"/>
    <cellStyle name="Nota 2 2 4 6 2" xfId="28883" xr:uid="{00000000-0005-0000-0000-0000EB650000}"/>
    <cellStyle name="Nota 2 2 4 7" xfId="28884" xr:uid="{00000000-0005-0000-0000-0000EC650000}"/>
    <cellStyle name="Nota 2 2 4 7 2" xfId="28885" xr:uid="{00000000-0005-0000-0000-0000ED650000}"/>
    <cellStyle name="Nota 2 2 5" xfId="28886" xr:uid="{00000000-0005-0000-0000-0000EE650000}"/>
    <cellStyle name="Nota 2 2 5 2" xfId="28887" xr:uid="{00000000-0005-0000-0000-0000EF650000}"/>
    <cellStyle name="Nota 2 2 5 2 2" xfId="28888" xr:uid="{00000000-0005-0000-0000-0000F0650000}"/>
    <cellStyle name="Nota 2 2 5 2 2 2" xfId="28889" xr:uid="{00000000-0005-0000-0000-0000F1650000}"/>
    <cellStyle name="Nota 2 2 5 2 2 2 2" xfId="28890" xr:uid="{00000000-0005-0000-0000-0000F2650000}"/>
    <cellStyle name="Nota 2 2 5 2 2 2 2 2" xfId="28891" xr:uid="{00000000-0005-0000-0000-0000F3650000}"/>
    <cellStyle name="Nota 2 2 5 2 2 2 2 2 2" xfId="28892" xr:uid="{00000000-0005-0000-0000-0000F4650000}"/>
    <cellStyle name="Nota 2 2 5 2 2 2 2 3" xfId="28893" xr:uid="{00000000-0005-0000-0000-0000F5650000}"/>
    <cellStyle name="Nota 2 2 5 2 2 2 2 4" xfId="28894" xr:uid="{00000000-0005-0000-0000-0000F6650000}"/>
    <cellStyle name="Nota 2 2 5 2 2 2 3" xfId="28895" xr:uid="{00000000-0005-0000-0000-0000F7650000}"/>
    <cellStyle name="Nota 2 2 5 2 2 2 3 2" xfId="28896" xr:uid="{00000000-0005-0000-0000-0000F8650000}"/>
    <cellStyle name="Nota 2 2 5 2 2 2 4" xfId="28897" xr:uid="{00000000-0005-0000-0000-0000F9650000}"/>
    <cellStyle name="Nota 2 2 5 2 2 2 5" xfId="28898" xr:uid="{00000000-0005-0000-0000-0000FA650000}"/>
    <cellStyle name="Nota 2 2 5 2 2 3" xfId="28899" xr:uid="{00000000-0005-0000-0000-0000FB650000}"/>
    <cellStyle name="Nota 2 2 5 2 2 3 2" xfId="28900" xr:uid="{00000000-0005-0000-0000-0000FC650000}"/>
    <cellStyle name="Nota 2 2 5 2 2 3 2 2" xfId="28901" xr:uid="{00000000-0005-0000-0000-0000FD650000}"/>
    <cellStyle name="Nota 2 2 5 2 2 3 2 2 2" xfId="28902" xr:uid="{00000000-0005-0000-0000-0000FE650000}"/>
    <cellStyle name="Nota 2 2 5 2 2 3 2 3" xfId="28903" xr:uid="{00000000-0005-0000-0000-0000FF650000}"/>
    <cellStyle name="Nota 2 2 5 2 2 3 2 4" xfId="28904" xr:uid="{00000000-0005-0000-0000-000000660000}"/>
    <cellStyle name="Nota 2 2 5 2 2 3 3" xfId="28905" xr:uid="{00000000-0005-0000-0000-000001660000}"/>
    <cellStyle name="Nota 2 2 5 2 2 3 3 2" xfId="28906" xr:uid="{00000000-0005-0000-0000-000002660000}"/>
    <cellStyle name="Nota 2 2 5 2 2 3 4" xfId="28907" xr:uid="{00000000-0005-0000-0000-000003660000}"/>
    <cellStyle name="Nota 2 2 5 2 2 3 5" xfId="28908" xr:uid="{00000000-0005-0000-0000-000004660000}"/>
    <cellStyle name="Nota 2 2 5 2 2 4" xfId="28909" xr:uid="{00000000-0005-0000-0000-000005660000}"/>
    <cellStyle name="Nota 2 2 5 2 2 4 2" xfId="28910" xr:uid="{00000000-0005-0000-0000-000006660000}"/>
    <cellStyle name="Nota 2 2 5 2 2 4 2 2" xfId="28911" xr:uid="{00000000-0005-0000-0000-000007660000}"/>
    <cellStyle name="Nota 2 2 5 2 2 4 3" xfId="28912" xr:uid="{00000000-0005-0000-0000-000008660000}"/>
    <cellStyle name="Nota 2 2 5 2 2 4 4" xfId="28913" xr:uid="{00000000-0005-0000-0000-000009660000}"/>
    <cellStyle name="Nota 2 2 5 2 2 5" xfId="28914" xr:uid="{00000000-0005-0000-0000-00000A660000}"/>
    <cellStyle name="Nota 2 2 5 2 2 5 2" xfId="28915" xr:uid="{00000000-0005-0000-0000-00000B660000}"/>
    <cellStyle name="Nota 2 2 5 2 2 5 2 2" xfId="28916" xr:uid="{00000000-0005-0000-0000-00000C660000}"/>
    <cellStyle name="Nota 2 2 5 2 2 5 3" xfId="28917" xr:uid="{00000000-0005-0000-0000-00000D660000}"/>
    <cellStyle name="Nota 2 2 5 2 2 5 4" xfId="28918" xr:uid="{00000000-0005-0000-0000-00000E660000}"/>
    <cellStyle name="Nota 2 2 5 2 2 6" xfId="28919" xr:uid="{00000000-0005-0000-0000-00000F660000}"/>
    <cellStyle name="Nota 2 2 5 2 2 6 2" xfId="28920" xr:uid="{00000000-0005-0000-0000-000010660000}"/>
    <cellStyle name="Nota 2 2 5 2 2 7" xfId="28921" xr:uid="{00000000-0005-0000-0000-000011660000}"/>
    <cellStyle name="Nota 2 2 5 2 2 8" xfId="28922" xr:uid="{00000000-0005-0000-0000-000012660000}"/>
    <cellStyle name="Nota 2 2 5 2 3" xfId="28923" xr:uid="{00000000-0005-0000-0000-000013660000}"/>
    <cellStyle name="Nota 2 2 5 2 4" xfId="28924" xr:uid="{00000000-0005-0000-0000-000014660000}"/>
    <cellStyle name="Nota 2 2 5 2 5" xfId="28925" xr:uid="{00000000-0005-0000-0000-000015660000}"/>
    <cellStyle name="Nota 2 2 5 2 5 2" xfId="28926" xr:uid="{00000000-0005-0000-0000-000016660000}"/>
    <cellStyle name="Nota 2 2 5 2 6" xfId="28927" xr:uid="{00000000-0005-0000-0000-000017660000}"/>
    <cellStyle name="Nota 2 2 5 2 6 2" xfId="28928" xr:uid="{00000000-0005-0000-0000-000018660000}"/>
    <cellStyle name="Nota 2 2 5 3" xfId="28929" xr:uid="{00000000-0005-0000-0000-000019660000}"/>
    <cellStyle name="Nota 2 2 5 3 2" xfId="28930" xr:uid="{00000000-0005-0000-0000-00001A660000}"/>
    <cellStyle name="Nota 2 2 5 3 2 2" xfId="28931" xr:uid="{00000000-0005-0000-0000-00001B660000}"/>
    <cellStyle name="Nota 2 2 5 3 2 2 2" xfId="28932" xr:uid="{00000000-0005-0000-0000-00001C660000}"/>
    <cellStyle name="Nota 2 2 5 3 2 2 2 2" xfId="28933" xr:uid="{00000000-0005-0000-0000-00001D660000}"/>
    <cellStyle name="Nota 2 2 5 3 2 2 3" xfId="28934" xr:uid="{00000000-0005-0000-0000-00001E660000}"/>
    <cellStyle name="Nota 2 2 5 3 2 2 4" xfId="28935" xr:uid="{00000000-0005-0000-0000-00001F660000}"/>
    <cellStyle name="Nota 2 2 5 3 2 3" xfId="28936" xr:uid="{00000000-0005-0000-0000-000020660000}"/>
    <cellStyle name="Nota 2 2 5 3 2 3 2" xfId="28937" xr:uid="{00000000-0005-0000-0000-000021660000}"/>
    <cellStyle name="Nota 2 2 5 3 2 4" xfId="28938" xr:uid="{00000000-0005-0000-0000-000022660000}"/>
    <cellStyle name="Nota 2 2 5 3 2 5" xfId="28939" xr:uid="{00000000-0005-0000-0000-000023660000}"/>
    <cellStyle name="Nota 2 2 5 3 3" xfId="28940" xr:uid="{00000000-0005-0000-0000-000024660000}"/>
    <cellStyle name="Nota 2 2 5 3 3 2" xfId="28941" xr:uid="{00000000-0005-0000-0000-000025660000}"/>
    <cellStyle name="Nota 2 2 5 3 3 2 2" xfId="28942" xr:uid="{00000000-0005-0000-0000-000026660000}"/>
    <cellStyle name="Nota 2 2 5 3 3 2 2 2" xfId="28943" xr:uid="{00000000-0005-0000-0000-000027660000}"/>
    <cellStyle name="Nota 2 2 5 3 3 2 3" xfId="28944" xr:uid="{00000000-0005-0000-0000-000028660000}"/>
    <cellStyle name="Nota 2 2 5 3 3 2 4" xfId="28945" xr:uid="{00000000-0005-0000-0000-000029660000}"/>
    <cellStyle name="Nota 2 2 5 3 3 3" xfId="28946" xr:uid="{00000000-0005-0000-0000-00002A660000}"/>
    <cellStyle name="Nota 2 2 5 3 3 3 2" xfId="28947" xr:uid="{00000000-0005-0000-0000-00002B660000}"/>
    <cellStyle name="Nota 2 2 5 3 3 4" xfId="28948" xr:uid="{00000000-0005-0000-0000-00002C660000}"/>
    <cellStyle name="Nota 2 2 5 3 3 5" xfId="28949" xr:uid="{00000000-0005-0000-0000-00002D660000}"/>
    <cellStyle name="Nota 2 2 5 3 4" xfId="28950" xr:uid="{00000000-0005-0000-0000-00002E660000}"/>
    <cellStyle name="Nota 2 2 5 3 4 2" xfId="28951" xr:uid="{00000000-0005-0000-0000-00002F660000}"/>
    <cellStyle name="Nota 2 2 5 3 4 2 2" xfId="28952" xr:uid="{00000000-0005-0000-0000-000030660000}"/>
    <cellStyle name="Nota 2 2 5 3 4 3" xfId="28953" xr:uid="{00000000-0005-0000-0000-000031660000}"/>
    <cellStyle name="Nota 2 2 5 3 4 4" xfId="28954" xr:uid="{00000000-0005-0000-0000-000032660000}"/>
    <cellStyle name="Nota 2 2 5 3 5" xfId="28955" xr:uid="{00000000-0005-0000-0000-000033660000}"/>
    <cellStyle name="Nota 2 2 5 3 5 2" xfId="28956" xr:uid="{00000000-0005-0000-0000-000034660000}"/>
    <cellStyle name="Nota 2 2 5 3 5 2 2" xfId="28957" xr:uid="{00000000-0005-0000-0000-000035660000}"/>
    <cellStyle name="Nota 2 2 5 3 5 3" xfId="28958" xr:uid="{00000000-0005-0000-0000-000036660000}"/>
    <cellStyle name="Nota 2 2 5 3 5 4" xfId="28959" xr:uid="{00000000-0005-0000-0000-000037660000}"/>
    <cellStyle name="Nota 2 2 5 3 6" xfId="28960" xr:uid="{00000000-0005-0000-0000-000038660000}"/>
    <cellStyle name="Nota 2 2 5 3 6 2" xfId="28961" xr:uid="{00000000-0005-0000-0000-000039660000}"/>
    <cellStyle name="Nota 2 2 5 3 7" xfId="28962" xr:uid="{00000000-0005-0000-0000-00003A660000}"/>
    <cellStyle name="Nota 2 2 5 3 8" xfId="28963" xr:uid="{00000000-0005-0000-0000-00003B660000}"/>
    <cellStyle name="Nota 2 2 5 4" xfId="28964" xr:uid="{00000000-0005-0000-0000-00003C660000}"/>
    <cellStyle name="Nota 2 2 5 5" xfId="28965" xr:uid="{00000000-0005-0000-0000-00003D660000}"/>
    <cellStyle name="Nota 2 2 5 5 2" xfId="28966" xr:uid="{00000000-0005-0000-0000-00003E660000}"/>
    <cellStyle name="Nota 2 2 5 6" xfId="28967" xr:uid="{00000000-0005-0000-0000-00003F660000}"/>
    <cellStyle name="Nota 2 2 5 6 2" xfId="28968" xr:uid="{00000000-0005-0000-0000-000040660000}"/>
    <cellStyle name="Nota 2 2 6" xfId="28969" xr:uid="{00000000-0005-0000-0000-000041660000}"/>
    <cellStyle name="Nota 2 2 6 2" xfId="28970" xr:uid="{00000000-0005-0000-0000-000042660000}"/>
    <cellStyle name="Nota 2 2 6 2 2" xfId="28971" xr:uid="{00000000-0005-0000-0000-000043660000}"/>
    <cellStyle name="Nota 2 2 6 2 2 2" xfId="28972" xr:uid="{00000000-0005-0000-0000-000044660000}"/>
    <cellStyle name="Nota 2 2 6 2 2 2 2" xfId="28973" xr:uid="{00000000-0005-0000-0000-000045660000}"/>
    <cellStyle name="Nota 2 2 6 2 2 2 2 2" xfId="28974" xr:uid="{00000000-0005-0000-0000-000046660000}"/>
    <cellStyle name="Nota 2 2 6 2 2 2 3" xfId="28975" xr:uid="{00000000-0005-0000-0000-000047660000}"/>
    <cellStyle name="Nota 2 2 6 2 2 2 4" xfId="28976" xr:uid="{00000000-0005-0000-0000-000048660000}"/>
    <cellStyle name="Nota 2 2 6 2 2 3" xfId="28977" xr:uid="{00000000-0005-0000-0000-000049660000}"/>
    <cellStyle name="Nota 2 2 6 2 2 3 2" xfId="28978" xr:uid="{00000000-0005-0000-0000-00004A660000}"/>
    <cellStyle name="Nota 2 2 6 2 2 4" xfId="28979" xr:uid="{00000000-0005-0000-0000-00004B660000}"/>
    <cellStyle name="Nota 2 2 6 2 2 5" xfId="28980" xr:uid="{00000000-0005-0000-0000-00004C660000}"/>
    <cellStyle name="Nota 2 2 6 2 3" xfId="28981" xr:uid="{00000000-0005-0000-0000-00004D660000}"/>
    <cellStyle name="Nota 2 2 6 2 3 2" xfId="28982" xr:uid="{00000000-0005-0000-0000-00004E660000}"/>
    <cellStyle name="Nota 2 2 6 2 3 2 2" xfId="28983" xr:uid="{00000000-0005-0000-0000-00004F660000}"/>
    <cellStyle name="Nota 2 2 6 2 3 2 2 2" xfId="28984" xr:uid="{00000000-0005-0000-0000-000050660000}"/>
    <cellStyle name="Nota 2 2 6 2 3 2 3" xfId="28985" xr:uid="{00000000-0005-0000-0000-000051660000}"/>
    <cellStyle name="Nota 2 2 6 2 3 2 4" xfId="28986" xr:uid="{00000000-0005-0000-0000-000052660000}"/>
    <cellStyle name="Nota 2 2 6 2 3 3" xfId="28987" xr:uid="{00000000-0005-0000-0000-000053660000}"/>
    <cellStyle name="Nota 2 2 6 2 3 3 2" xfId="28988" xr:uid="{00000000-0005-0000-0000-000054660000}"/>
    <cellStyle name="Nota 2 2 6 2 3 4" xfId="28989" xr:uid="{00000000-0005-0000-0000-000055660000}"/>
    <cellStyle name="Nota 2 2 6 2 3 5" xfId="28990" xr:uid="{00000000-0005-0000-0000-000056660000}"/>
    <cellStyle name="Nota 2 2 6 2 4" xfId="28991" xr:uid="{00000000-0005-0000-0000-000057660000}"/>
    <cellStyle name="Nota 2 2 6 2 4 2" xfId="28992" xr:uid="{00000000-0005-0000-0000-000058660000}"/>
    <cellStyle name="Nota 2 2 6 2 4 2 2" xfId="28993" xr:uid="{00000000-0005-0000-0000-000059660000}"/>
    <cellStyle name="Nota 2 2 6 2 4 3" xfId="28994" xr:uid="{00000000-0005-0000-0000-00005A660000}"/>
    <cellStyle name="Nota 2 2 6 2 4 4" xfId="28995" xr:uid="{00000000-0005-0000-0000-00005B660000}"/>
    <cellStyle name="Nota 2 2 6 2 5" xfId="28996" xr:uid="{00000000-0005-0000-0000-00005C660000}"/>
    <cellStyle name="Nota 2 2 6 2 5 2" xfId="28997" xr:uid="{00000000-0005-0000-0000-00005D660000}"/>
    <cellStyle name="Nota 2 2 6 2 5 2 2" xfId="28998" xr:uid="{00000000-0005-0000-0000-00005E660000}"/>
    <cellStyle name="Nota 2 2 6 2 5 3" xfId="28999" xr:uid="{00000000-0005-0000-0000-00005F660000}"/>
    <cellStyle name="Nota 2 2 6 2 5 4" xfId="29000" xr:uid="{00000000-0005-0000-0000-000060660000}"/>
    <cellStyle name="Nota 2 2 6 2 6" xfId="29001" xr:uid="{00000000-0005-0000-0000-000061660000}"/>
    <cellStyle name="Nota 2 2 6 2 6 2" xfId="29002" xr:uid="{00000000-0005-0000-0000-000062660000}"/>
    <cellStyle name="Nota 2 2 6 2 7" xfId="29003" xr:uid="{00000000-0005-0000-0000-000063660000}"/>
    <cellStyle name="Nota 2 2 6 2 8" xfId="29004" xr:uid="{00000000-0005-0000-0000-000064660000}"/>
    <cellStyle name="Nota 2 2 6 3" xfId="29005" xr:uid="{00000000-0005-0000-0000-000065660000}"/>
    <cellStyle name="Nota 2 2 6 4" xfId="29006" xr:uid="{00000000-0005-0000-0000-000066660000}"/>
    <cellStyle name="Nota 2 2 6 5" xfId="29007" xr:uid="{00000000-0005-0000-0000-000067660000}"/>
    <cellStyle name="Nota 2 2 6 5 2" xfId="29008" xr:uid="{00000000-0005-0000-0000-000068660000}"/>
    <cellStyle name="Nota 2 2 6 6" xfId="29009" xr:uid="{00000000-0005-0000-0000-000069660000}"/>
    <cellStyle name="Nota 2 2 6 6 2" xfId="29010" xr:uid="{00000000-0005-0000-0000-00006A660000}"/>
    <cellStyle name="Nota 2 2 7" xfId="29011" xr:uid="{00000000-0005-0000-0000-00006B660000}"/>
    <cellStyle name="Nota 2 2 7 2" xfId="29012" xr:uid="{00000000-0005-0000-0000-00006C660000}"/>
    <cellStyle name="Nota 2 2 7 2 2" xfId="29013" xr:uid="{00000000-0005-0000-0000-00006D660000}"/>
    <cellStyle name="Nota 2 2 7 2 2 2" xfId="29014" xr:uid="{00000000-0005-0000-0000-00006E660000}"/>
    <cellStyle name="Nota 2 2 7 2 2 2 2" xfId="29015" xr:uid="{00000000-0005-0000-0000-00006F660000}"/>
    <cellStyle name="Nota 2 2 7 2 2 3" xfId="29016" xr:uid="{00000000-0005-0000-0000-000070660000}"/>
    <cellStyle name="Nota 2 2 7 2 2 4" xfId="29017" xr:uid="{00000000-0005-0000-0000-000071660000}"/>
    <cellStyle name="Nota 2 2 7 2 3" xfId="29018" xr:uid="{00000000-0005-0000-0000-000072660000}"/>
    <cellStyle name="Nota 2 2 7 2 3 2" xfId="29019" xr:uid="{00000000-0005-0000-0000-000073660000}"/>
    <cellStyle name="Nota 2 2 7 2 4" xfId="29020" xr:uid="{00000000-0005-0000-0000-000074660000}"/>
    <cellStyle name="Nota 2 2 7 2 5" xfId="29021" xr:uid="{00000000-0005-0000-0000-000075660000}"/>
    <cellStyle name="Nota 2 2 7 3" xfId="29022" xr:uid="{00000000-0005-0000-0000-000076660000}"/>
    <cellStyle name="Nota 2 2 7 3 2" xfId="29023" xr:uid="{00000000-0005-0000-0000-000077660000}"/>
    <cellStyle name="Nota 2 2 7 3 2 2" xfId="29024" xr:uid="{00000000-0005-0000-0000-000078660000}"/>
    <cellStyle name="Nota 2 2 7 3 2 2 2" xfId="29025" xr:uid="{00000000-0005-0000-0000-000079660000}"/>
    <cellStyle name="Nota 2 2 7 3 2 3" xfId="29026" xr:uid="{00000000-0005-0000-0000-00007A660000}"/>
    <cellStyle name="Nota 2 2 7 3 2 4" xfId="29027" xr:uid="{00000000-0005-0000-0000-00007B660000}"/>
    <cellStyle name="Nota 2 2 7 3 3" xfId="29028" xr:uid="{00000000-0005-0000-0000-00007C660000}"/>
    <cellStyle name="Nota 2 2 7 3 3 2" xfId="29029" xr:uid="{00000000-0005-0000-0000-00007D660000}"/>
    <cellStyle name="Nota 2 2 7 3 4" xfId="29030" xr:uid="{00000000-0005-0000-0000-00007E660000}"/>
    <cellStyle name="Nota 2 2 7 3 5" xfId="29031" xr:uid="{00000000-0005-0000-0000-00007F660000}"/>
    <cellStyle name="Nota 2 2 7 4" xfId="29032" xr:uid="{00000000-0005-0000-0000-000080660000}"/>
    <cellStyle name="Nota 2 2 7 4 2" xfId="29033" xr:uid="{00000000-0005-0000-0000-000081660000}"/>
    <cellStyle name="Nota 2 2 7 4 2 2" xfId="29034" xr:uid="{00000000-0005-0000-0000-000082660000}"/>
    <cellStyle name="Nota 2 2 7 4 3" xfId="29035" xr:uid="{00000000-0005-0000-0000-000083660000}"/>
    <cellStyle name="Nota 2 2 7 4 4" xfId="29036" xr:uid="{00000000-0005-0000-0000-000084660000}"/>
    <cellStyle name="Nota 2 2 7 5" xfId="29037" xr:uid="{00000000-0005-0000-0000-000085660000}"/>
    <cellStyle name="Nota 2 2 7 5 2" xfId="29038" xr:uid="{00000000-0005-0000-0000-000086660000}"/>
    <cellStyle name="Nota 2 2 7 5 2 2" xfId="29039" xr:uid="{00000000-0005-0000-0000-000087660000}"/>
    <cellStyle name="Nota 2 2 7 5 3" xfId="29040" xr:uid="{00000000-0005-0000-0000-000088660000}"/>
    <cellStyle name="Nota 2 2 7 5 4" xfId="29041" xr:uid="{00000000-0005-0000-0000-000089660000}"/>
    <cellStyle name="Nota 2 2 7 6" xfId="29042" xr:uid="{00000000-0005-0000-0000-00008A660000}"/>
    <cellStyle name="Nota 2 2 7 6 2" xfId="29043" xr:uid="{00000000-0005-0000-0000-00008B660000}"/>
    <cellStyle name="Nota 2 2 7 7" xfId="29044" xr:uid="{00000000-0005-0000-0000-00008C660000}"/>
    <cellStyle name="Nota 2 2 7 8" xfId="29045" xr:uid="{00000000-0005-0000-0000-00008D660000}"/>
    <cellStyle name="Nota 2 2 8" xfId="29046" xr:uid="{00000000-0005-0000-0000-00008E660000}"/>
    <cellStyle name="Nota 2 2 8 2" xfId="29047" xr:uid="{00000000-0005-0000-0000-00008F660000}"/>
    <cellStyle name="Nota 2 2 9" xfId="28636" xr:uid="{00000000-0005-0000-0000-000090660000}"/>
    <cellStyle name="Nota 2 3" xfId="2363" xr:uid="{00000000-0005-0000-0000-000091660000}"/>
    <cellStyle name="Nota 2 3 10" xfId="29048" xr:uid="{00000000-0005-0000-0000-000092660000}"/>
    <cellStyle name="Nota 2 3 2" xfId="3932" xr:uid="{00000000-0005-0000-0000-000093660000}"/>
    <cellStyle name="Nota 2 3 2 2" xfId="29050" xr:uid="{00000000-0005-0000-0000-000094660000}"/>
    <cellStyle name="Nota 2 3 2 2 2" xfId="29051" xr:uid="{00000000-0005-0000-0000-000095660000}"/>
    <cellStyle name="Nota 2 3 2 2 2 2" xfId="29052" xr:uid="{00000000-0005-0000-0000-000096660000}"/>
    <cellStyle name="Nota 2 3 2 2 2 2 2" xfId="29053" xr:uid="{00000000-0005-0000-0000-000097660000}"/>
    <cellStyle name="Nota 2 3 2 2 2 2 2 2" xfId="29054" xr:uid="{00000000-0005-0000-0000-000098660000}"/>
    <cellStyle name="Nota 2 3 2 2 2 2 2 2 2" xfId="29055" xr:uid="{00000000-0005-0000-0000-000099660000}"/>
    <cellStyle name="Nota 2 3 2 2 2 2 2 3" xfId="29056" xr:uid="{00000000-0005-0000-0000-00009A660000}"/>
    <cellStyle name="Nota 2 3 2 2 2 2 2 4" xfId="29057" xr:uid="{00000000-0005-0000-0000-00009B660000}"/>
    <cellStyle name="Nota 2 3 2 2 2 2 3" xfId="29058" xr:uid="{00000000-0005-0000-0000-00009C660000}"/>
    <cellStyle name="Nota 2 3 2 2 2 2 3 2" xfId="29059" xr:uid="{00000000-0005-0000-0000-00009D660000}"/>
    <cellStyle name="Nota 2 3 2 2 2 2 4" xfId="29060" xr:uid="{00000000-0005-0000-0000-00009E660000}"/>
    <cellStyle name="Nota 2 3 2 2 2 2 5" xfId="29061" xr:uid="{00000000-0005-0000-0000-00009F660000}"/>
    <cellStyle name="Nota 2 3 2 2 2 3" xfId="29062" xr:uid="{00000000-0005-0000-0000-0000A0660000}"/>
    <cellStyle name="Nota 2 3 2 2 2 3 2" xfId="29063" xr:uid="{00000000-0005-0000-0000-0000A1660000}"/>
    <cellStyle name="Nota 2 3 2 2 2 3 2 2" xfId="29064" xr:uid="{00000000-0005-0000-0000-0000A2660000}"/>
    <cellStyle name="Nota 2 3 2 2 2 3 2 2 2" xfId="29065" xr:uid="{00000000-0005-0000-0000-0000A3660000}"/>
    <cellStyle name="Nota 2 3 2 2 2 3 2 3" xfId="29066" xr:uid="{00000000-0005-0000-0000-0000A4660000}"/>
    <cellStyle name="Nota 2 3 2 2 2 3 2 4" xfId="29067" xr:uid="{00000000-0005-0000-0000-0000A5660000}"/>
    <cellStyle name="Nota 2 3 2 2 2 3 3" xfId="29068" xr:uid="{00000000-0005-0000-0000-0000A6660000}"/>
    <cellStyle name="Nota 2 3 2 2 2 3 3 2" xfId="29069" xr:uid="{00000000-0005-0000-0000-0000A7660000}"/>
    <cellStyle name="Nota 2 3 2 2 2 3 4" xfId="29070" xr:uid="{00000000-0005-0000-0000-0000A8660000}"/>
    <cellStyle name="Nota 2 3 2 2 2 3 5" xfId="29071" xr:uid="{00000000-0005-0000-0000-0000A9660000}"/>
    <cellStyle name="Nota 2 3 2 2 2 4" xfId="29072" xr:uid="{00000000-0005-0000-0000-0000AA660000}"/>
    <cellStyle name="Nota 2 3 2 2 2 4 2" xfId="29073" xr:uid="{00000000-0005-0000-0000-0000AB660000}"/>
    <cellStyle name="Nota 2 3 2 2 2 4 2 2" xfId="29074" xr:uid="{00000000-0005-0000-0000-0000AC660000}"/>
    <cellStyle name="Nota 2 3 2 2 2 4 3" xfId="29075" xr:uid="{00000000-0005-0000-0000-0000AD660000}"/>
    <cellStyle name="Nota 2 3 2 2 2 4 4" xfId="29076" xr:uid="{00000000-0005-0000-0000-0000AE660000}"/>
    <cellStyle name="Nota 2 3 2 2 2 5" xfId="29077" xr:uid="{00000000-0005-0000-0000-0000AF660000}"/>
    <cellStyle name="Nota 2 3 2 2 2 5 2" xfId="29078" xr:uid="{00000000-0005-0000-0000-0000B0660000}"/>
    <cellStyle name="Nota 2 3 2 2 2 5 2 2" xfId="29079" xr:uid="{00000000-0005-0000-0000-0000B1660000}"/>
    <cellStyle name="Nota 2 3 2 2 2 5 3" xfId="29080" xr:uid="{00000000-0005-0000-0000-0000B2660000}"/>
    <cellStyle name="Nota 2 3 2 2 2 5 4" xfId="29081" xr:uid="{00000000-0005-0000-0000-0000B3660000}"/>
    <cellStyle name="Nota 2 3 2 2 2 6" xfId="29082" xr:uid="{00000000-0005-0000-0000-0000B4660000}"/>
    <cellStyle name="Nota 2 3 2 2 2 6 2" xfId="29083" xr:uid="{00000000-0005-0000-0000-0000B5660000}"/>
    <cellStyle name="Nota 2 3 2 2 2 7" xfId="29084" xr:uid="{00000000-0005-0000-0000-0000B6660000}"/>
    <cellStyle name="Nota 2 3 2 2 2 8" xfId="29085" xr:uid="{00000000-0005-0000-0000-0000B7660000}"/>
    <cellStyle name="Nota 2 3 2 2 3" xfId="29086" xr:uid="{00000000-0005-0000-0000-0000B8660000}"/>
    <cellStyle name="Nota 2 3 2 2 4" xfId="29087" xr:uid="{00000000-0005-0000-0000-0000B9660000}"/>
    <cellStyle name="Nota 2 3 2 2 5" xfId="29088" xr:uid="{00000000-0005-0000-0000-0000BA660000}"/>
    <cellStyle name="Nota 2 3 2 2 5 2" xfId="29089" xr:uid="{00000000-0005-0000-0000-0000BB660000}"/>
    <cellStyle name="Nota 2 3 2 2 6" xfId="29090" xr:uid="{00000000-0005-0000-0000-0000BC660000}"/>
    <cellStyle name="Nota 2 3 2 2 6 2" xfId="29091" xr:uid="{00000000-0005-0000-0000-0000BD660000}"/>
    <cellStyle name="Nota 2 3 2 3" xfId="29092" xr:uid="{00000000-0005-0000-0000-0000BE660000}"/>
    <cellStyle name="Nota 2 3 2 3 2" xfId="29093" xr:uid="{00000000-0005-0000-0000-0000BF660000}"/>
    <cellStyle name="Nota 2 3 2 3 2 2" xfId="29094" xr:uid="{00000000-0005-0000-0000-0000C0660000}"/>
    <cellStyle name="Nota 2 3 2 3 2 2 2" xfId="29095" xr:uid="{00000000-0005-0000-0000-0000C1660000}"/>
    <cellStyle name="Nota 2 3 2 3 2 2 2 2" xfId="29096" xr:uid="{00000000-0005-0000-0000-0000C2660000}"/>
    <cellStyle name="Nota 2 3 2 3 2 2 3" xfId="29097" xr:uid="{00000000-0005-0000-0000-0000C3660000}"/>
    <cellStyle name="Nota 2 3 2 3 2 2 4" xfId="29098" xr:uid="{00000000-0005-0000-0000-0000C4660000}"/>
    <cellStyle name="Nota 2 3 2 3 2 3" xfId="29099" xr:uid="{00000000-0005-0000-0000-0000C5660000}"/>
    <cellStyle name="Nota 2 3 2 3 2 3 2" xfId="29100" xr:uid="{00000000-0005-0000-0000-0000C6660000}"/>
    <cellStyle name="Nota 2 3 2 3 2 4" xfId="29101" xr:uid="{00000000-0005-0000-0000-0000C7660000}"/>
    <cellStyle name="Nota 2 3 2 3 2 5" xfId="29102" xr:uid="{00000000-0005-0000-0000-0000C8660000}"/>
    <cellStyle name="Nota 2 3 2 3 3" xfId="29103" xr:uid="{00000000-0005-0000-0000-0000C9660000}"/>
    <cellStyle name="Nota 2 3 2 3 3 2" xfId="29104" xr:uid="{00000000-0005-0000-0000-0000CA660000}"/>
    <cellStyle name="Nota 2 3 2 3 3 2 2" xfId="29105" xr:uid="{00000000-0005-0000-0000-0000CB660000}"/>
    <cellStyle name="Nota 2 3 2 3 3 2 2 2" xfId="29106" xr:uid="{00000000-0005-0000-0000-0000CC660000}"/>
    <cellStyle name="Nota 2 3 2 3 3 2 3" xfId="29107" xr:uid="{00000000-0005-0000-0000-0000CD660000}"/>
    <cellStyle name="Nota 2 3 2 3 3 2 4" xfId="29108" xr:uid="{00000000-0005-0000-0000-0000CE660000}"/>
    <cellStyle name="Nota 2 3 2 3 3 3" xfId="29109" xr:uid="{00000000-0005-0000-0000-0000CF660000}"/>
    <cellStyle name="Nota 2 3 2 3 3 3 2" xfId="29110" xr:uid="{00000000-0005-0000-0000-0000D0660000}"/>
    <cellStyle name="Nota 2 3 2 3 3 4" xfId="29111" xr:uid="{00000000-0005-0000-0000-0000D1660000}"/>
    <cellStyle name="Nota 2 3 2 3 3 5" xfId="29112" xr:uid="{00000000-0005-0000-0000-0000D2660000}"/>
    <cellStyle name="Nota 2 3 2 3 4" xfId="29113" xr:uid="{00000000-0005-0000-0000-0000D3660000}"/>
    <cellStyle name="Nota 2 3 2 3 4 2" xfId="29114" xr:uid="{00000000-0005-0000-0000-0000D4660000}"/>
    <cellStyle name="Nota 2 3 2 3 4 2 2" xfId="29115" xr:uid="{00000000-0005-0000-0000-0000D5660000}"/>
    <cellStyle name="Nota 2 3 2 3 4 3" xfId="29116" xr:uid="{00000000-0005-0000-0000-0000D6660000}"/>
    <cellStyle name="Nota 2 3 2 3 4 4" xfId="29117" xr:uid="{00000000-0005-0000-0000-0000D7660000}"/>
    <cellStyle name="Nota 2 3 2 3 5" xfId="29118" xr:uid="{00000000-0005-0000-0000-0000D8660000}"/>
    <cellStyle name="Nota 2 3 2 3 5 2" xfId="29119" xr:uid="{00000000-0005-0000-0000-0000D9660000}"/>
    <cellStyle name="Nota 2 3 2 3 5 2 2" xfId="29120" xr:uid="{00000000-0005-0000-0000-0000DA660000}"/>
    <cellStyle name="Nota 2 3 2 3 5 3" xfId="29121" xr:uid="{00000000-0005-0000-0000-0000DB660000}"/>
    <cellStyle name="Nota 2 3 2 3 5 4" xfId="29122" xr:uid="{00000000-0005-0000-0000-0000DC660000}"/>
    <cellStyle name="Nota 2 3 2 3 6" xfId="29123" xr:uid="{00000000-0005-0000-0000-0000DD660000}"/>
    <cellStyle name="Nota 2 3 2 3 6 2" xfId="29124" xr:uid="{00000000-0005-0000-0000-0000DE660000}"/>
    <cellStyle name="Nota 2 3 2 3 7" xfId="29125" xr:uid="{00000000-0005-0000-0000-0000DF660000}"/>
    <cellStyle name="Nota 2 3 2 3 8" xfId="29126" xr:uid="{00000000-0005-0000-0000-0000E0660000}"/>
    <cellStyle name="Nota 2 3 2 4" xfId="29127" xr:uid="{00000000-0005-0000-0000-0000E1660000}"/>
    <cellStyle name="Nota 2 3 2 5" xfId="29128" xr:uid="{00000000-0005-0000-0000-0000E2660000}"/>
    <cellStyle name="Nota 2 3 2 6" xfId="29129" xr:uid="{00000000-0005-0000-0000-0000E3660000}"/>
    <cellStyle name="Nota 2 3 2 6 2" xfId="29130" xr:uid="{00000000-0005-0000-0000-0000E4660000}"/>
    <cellStyle name="Nota 2 3 2 7" xfId="29131" xr:uid="{00000000-0005-0000-0000-0000E5660000}"/>
    <cellStyle name="Nota 2 3 2 7 2" xfId="29132" xr:uid="{00000000-0005-0000-0000-0000E6660000}"/>
    <cellStyle name="Nota 2 3 2 8" xfId="29049" xr:uid="{00000000-0005-0000-0000-0000E7660000}"/>
    <cellStyle name="Nota 2 3 3" xfId="29133" xr:uid="{00000000-0005-0000-0000-0000E8660000}"/>
    <cellStyle name="Nota 2 3 3 2" xfId="29134" xr:uid="{00000000-0005-0000-0000-0000E9660000}"/>
    <cellStyle name="Nota 2 3 3 2 2" xfId="29135" xr:uid="{00000000-0005-0000-0000-0000EA660000}"/>
    <cellStyle name="Nota 2 3 3 2 2 2" xfId="29136" xr:uid="{00000000-0005-0000-0000-0000EB660000}"/>
    <cellStyle name="Nota 2 3 3 2 2 2 2" xfId="29137" xr:uid="{00000000-0005-0000-0000-0000EC660000}"/>
    <cellStyle name="Nota 2 3 3 2 2 2 2 2" xfId="29138" xr:uid="{00000000-0005-0000-0000-0000ED660000}"/>
    <cellStyle name="Nota 2 3 3 2 2 2 2 2 2" xfId="29139" xr:uid="{00000000-0005-0000-0000-0000EE660000}"/>
    <cellStyle name="Nota 2 3 3 2 2 2 2 3" xfId="29140" xr:uid="{00000000-0005-0000-0000-0000EF660000}"/>
    <cellStyle name="Nota 2 3 3 2 2 2 2 4" xfId="29141" xr:uid="{00000000-0005-0000-0000-0000F0660000}"/>
    <cellStyle name="Nota 2 3 3 2 2 2 3" xfId="29142" xr:uid="{00000000-0005-0000-0000-0000F1660000}"/>
    <cellStyle name="Nota 2 3 3 2 2 2 3 2" xfId="29143" xr:uid="{00000000-0005-0000-0000-0000F2660000}"/>
    <cellStyle name="Nota 2 3 3 2 2 2 4" xfId="29144" xr:uid="{00000000-0005-0000-0000-0000F3660000}"/>
    <cellStyle name="Nota 2 3 3 2 2 2 5" xfId="29145" xr:uid="{00000000-0005-0000-0000-0000F4660000}"/>
    <cellStyle name="Nota 2 3 3 2 2 3" xfId="29146" xr:uid="{00000000-0005-0000-0000-0000F5660000}"/>
    <cellStyle name="Nota 2 3 3 2 2 3 2" xfId="29147" xr:uid="{00000000-0005-0000-0000-0000F6660000}"/>
    <cellStyle name="Nota 2 3 3 2 2 3 2 2" xfId="29148" xr:uid="{00000000-0005-0000-0000-0000F7660000}"/>
    <cellStyle name="Nota 2 3 3 2 2 3 2 2 2" xfId="29149" xr:uid="{00000000-0005-0000-0000-0000F8660000}"/>
    <cellStyle name="Nota 2 3 3 2 2 3 2 3" xfId="29150" xr:uid="{00000000-0005-0000-0000-0000F9660000}"/>
    <cellStyle name="Nota 2 3 3 2 2 3 2 4" xfId="29151" xr:uid="{00000000-0005-0000-0000-0000FA660000}"/>
    <cellStyle name="Nota 2 3 3 2 2 3 3" xfId="29152" xr:uid="{00000000-0005-0000-0000-0000FB660000}"/>
    <cellStyle name="Nota 2 3 3 2 2 3 3 2" xfId="29153" xr:uid="{00000000-0005-0000-0000-0000FC660000}"/>
    <cellStyle name="Nota 2 3 3 2 2 3 4" xfId="29154" xr:uid="{00000000-0005-0000-0000-0000FD660000}"/>
    <cellStyle name="Nota 2 3 3 2 2 3 5" xfId="29155" xr:uid="{00000000-0005-0000-0000-0000FE660000}"/>
    <cellStyle name="Nota 2 3 3 2 2 4" xfId="29156" xr:uid="{00000000-0005-0000-0000-0000FF660000}"/>
    <cellStyle name="Nota 2 3 3 2 2 4 2" xfId="29157" xr:uid="{00000000-0005-0000-0000-000000670000}"/>
    <cellStyle name="Nota 2 3 3 2 2 4 2 2" xfId="29158" xr:uid="{00000000-0005-0000-0000-000001670000}"/>
    <cellStyle name="Nota 2 3 3 2 2 4 3" xfId="29159" xr:uid="{00000000-0005-0000-0000-000002670000}"/>
    <cellStyle name="Nota 2 3 3 2 2 4 4" xfId="29160" xr:uid="{00000000-0005-0000-0000-000003670000}"/>
    <cellStyle name="Nota 2 3 3 2 2 5" xfId="29161" xr:uid="{00000000-0005-0000-0000-000004670000}"/>
    <cellStyle name="Nota 2 3 3 2 2 5 2" xfId="29162" xr:uid="{00000000-0005-0000-0000-000005670000}"/>
    <cellStyle name="Nota 2 3 3 2 2 5 2 2" xfId="29163" xr:uid="{00000000-0005-0000-0000-000006670000}"/>
    <cellStyle name="Nota 2 3 3 2 2 5 3" xfId="29164" xr:uid="{00000000-0005-0000-0000-000007670000}"/>
    <cellStyle name="Nota 2 3 3 2 2 5 4" xfId="29165" xr:uid="{00000000-0005-0000-0000-000008670000}"/>
    <cellStyle name="Nota 2 3 3 2 2 6" xfId="29166" xr:uid="{00000000-0005-0000-0000-000009670000}"/>
    <cellStyle name="Nota 2 3 3 2 2 6 2" xfId="29167" xr:uid="{00000000-0005-0000-0000-00000A670000}"/>
    <cellStyle name="Nota 2 3 3 2 2 7" xfId="29168" xr:uid="{00000000-0005-0000-0000-00000B670000}"/>
    <cellStyle name="Nota 2 3 3 2 2 8" xfId="29169" xr:uid="{00000000-0005-0000-0000-00000C670000}"/>
    <cellStyle name="Nota 2 3 3 2 3" xfId="29170" xr:uid="{00000000-0005-0000-0000-00000D670000}"/>
    <cellStyle name="Nota 2 3 3 2 4" xfId="29171" xr:uid="{00000000-0005-0000-0000-00000E670000}"/>
    <cellStyle name="Nota 2 3 3 2 5" xfId="29172" xr:uid="{00000000-0005-0000-0000-00000F670000}"/>
    <cellStyle name="Nota 2 3 3 2 5 2" xfId="29173" xr:uid="{00000000-0005-0000-0000-000010670000}"/>
    <cellStyle name="Nota 2 3 3 2 6" xfId="29174" xr:uid="{00000000-0005-0000-0000-000011670000}"/>
    <cellStyle name="Nota 2 3 3 2 6 2" xfId="29175" xr:uid="{00000000-0005-0000-0000-000012670000}"/>
    <cellStyle name="Nota 2 3 3 3" xfId="29176" xr:uid="{00000000-0005-0000-0000-000013670000}"/>
    <cellStyle name="Nota 2 3 3 3 2" xfId="29177" xr:uid="{00000000-0005-0000-0000-000014670000}"/>
    <cellStyle name="Nota 2 3 3 3 2 2" xfId="29178" xr:uid="{00000000-0005-0000-0000-000015670000}"/>
    <cellStyle name="Nota 2 3 3 3 2 2 2" xfId="29179" xr:uid="{00000000-0005-0000-0000-000016670000}"/>
    <cellStyle name="Nota 2 3 3 3 2 2 2 2" xfId="29180" xr:uid="{00000000-0005-0000-0000-000017670000}"/>
    <cellStyle name="Nota 2 3 3 3 2 2 3" xfId="29181" xr:uid="{00000000-0005-0000-0000-000018670000}"/>
    <cellStyle name="Nota 2 3 3 3 2 2 4" xfId="29182" xr:uid="{00000000-0005-0000-0000-000019670000}"/>
    <cellStyle name="Nota 2 3 3 3 2 3" xfId="29183" xr:uid="{00000000-0005-0000-0000-00001A670000}"/>
    <cellStyle name="Nota 2 3 3 3 2 3 2" xfId="29184" xr:uid="{00000000-0005-0000-0000-00001B670000}"/>
    <cellStyle name="Nota 2 3 3 3 2 4" xfId="29185" xr:uid="{00000000-0005-0000-0000-00001C670000}"/>
    <cellStyle name="Nota 2 3 3 3 2 5" xfId="29186" xr:uid="{00000000-0005-0000-0000-00001D670000}"/>
    <cellStyle name="Nota 2 3 3 3 3" xfId="29187" xr:uid="{00000000-0005-0000-0000-00001E670000}"/>
    <cellStyle name="Nota 2 3 3 3 3 2" xfId="29188" xr:uid="{00000000-0005-0000-0000-00001F670000}"/>
    <cellStyle name="Nota 2 3 3 3 3 2 2" xfId="29189" xr:uid="{00000000-0005-0000-0000-000020670000}"/>
    <cellStyle name="Nota 2 3 3 3 3 2 2 2" xfId="29190" xr:uid="{00000000-0005-0000-0000-000021670000}"/>
    <cellStyle name="Nota 2 3 3 3 3 2 3" xfId="29191" xr:uid="{00000000-0005-0000-0000-000022670000}"/>
    <cellStyle name="Nota 2 3 3 3 3 2 4" xfId="29192" xr:uid="{00000000-0005-0000-0000-000023670000}"/>
    <cellStyle name="Nota 2 3 3 3 3 3" xfId="29193" xr:uid="{00000000-0005-0000-0000-000024670000}"/>
    <cellStyle name="Nota 2 3 3 3 3 3 2" xfId="29194" xr:uid="{00000000-0005-0000-0000-000025670000}"/>
    <cellStyle name="Nota 2 3 3 3 3 4" xfId="29195" xr:uid="{00000000-0005-0000-0000-000026670000}"/>
    <cellStyle name="Nota 2 3 3 3 3 5" xfId="29196" xr:uid="{00000000-0005-0000-0000-000027670000}"/>
    <cellStyle name="Nota 2 3 3 3 4" xfId="29197" xr:uid="{00000000-0005-0000-0000-000028670000}"/>
    <cellStyle name="Nota 2 3 3 3 4 2" xfId="29198" xr:uid="{00000000-0005-0000-0000-000029670000}"/>
    <cellStyle name="Nota 2 3 3 3 4 2 2" xfId="29199" xr:uid="{00000000-0005-0000-0000-00002A670000}"/>
    <cellStyle name="Nota 2 3 3 3 4 3" xfId="29200" xr:uid="{00000000-0005-0000-0000-00002B670000}"/>
    <cellStyle name="Nota 2 3 3 3 4 4" xfId="29201" xr:uid="{00000000-0005-0000-0000-00002C670000}"/>
    <cellStyle name="Nota 2 3 3 3 5" xfId="29202" xr:uid="{00000000-0005-0000-0000-00002D670000}"/>
    <cellStyle name="Nota 2 3 3 3 5 2" xfId="29203" xr:uid="{00000000-0005-0000-0000-00002E670000}"/>
    <cellStyle name="Nota 2 3 3 3 5 2 2" xfId="29204" xr:uid="{00000000-0005-0000-0000-00002F670000}"/>
    <cellStyle name="Nota 2 3 3 3 5 3" xfId="29205" xr:uid="{00000000-0005-0000-0000-000030670000}"/>
    <cellStyle name="Nota 2 3 3 3 5 4" xfId="29206" xr:uid="{00000000-0005-0000-0000-000031670000}"/>
    <cellStyle name="Nota 2 3 3 3 6" xfId="29207" xr:uid="{00000000-0005-0000-0000-000032670000}"/>
    <cellStyle name="Nota 2 3 3 3 6 2" xfId="29208" xr:uid="{00000000-0005-0000-0000-000033670000}"/>
    <cellStyle name="Nota 2 3 3 3 7" xfId="29209" xr:uid="{00000000-0005-0000-0000-000034670000}"/>
    <cellStyle name="Nota 2 3 3 3 8" xfId="29210" xr:uid="{00000000-0005-0000-0000-000035670000}"/>
    <cellStyle name="Nota 2 3 3 4" xfId="29211" xr:uid="{00000000-0005-0000-0000-000036670000}"/>
    <cellStyle name="Nota 2 3 3 5" xfId="29212" xr:uid="{00000000-0005-0000-0000-000037670000}"/>
    <cellStyle name="Nota 2 3 3 5 2" xfId="29213" xr:uid="{00000000-0005-0000-0000-000038670000}"/>
    <cellStyle name="Nota 2 3 4" xfId="29214" xr:uid="{00000000-0005-0000-0000-000039670000}"/>
    <cellStyle name="Nota 2 3 4 2" xfId="29215" xr:uid="{00000000-0005-0000-0000-00003A670000}"/>
    <cellStyle name="Nota 2 3 4 2 2" xfId="29216" xr:uid="{00000000-0005-0000-0000-00003B670000}"/>
    <cellStyle name="Nota 2 3 4 2 2 2" xfId="29217" xr:uid="{00000000-0005-0000-0000-00003C670000}"/>
    <cellStyle name="Nota 2 3 4 2 2 2 2" xfId="29218" xr:uid="{00000000-0005-0000-0000-00003D670000}"/>
    <cellStyle name="Nota 2 3 4 2 2 2 2 2" xfId="29219" xr:uid="{00000000-0005-0000-0000-00003E670000}"/>
    <cellStyle name="Nota 2 3 4 2 2 2 2 2 2" xfId="29220" xr:uid="{00000000-0005-0000-0000-00003F670000}"/>
    <cellStyle name="Nota 2 3 4 2 2 2 2 3" xfId="29221" xr:uid="{00000000-0005-0000-0000-000040670000}"/>
    <cellStyle name="Nota 2 3 4 2 2 2 2 4" xfId="29222" xr:uid="{00000000-0005-0000-0000-000041670000}"/>
    <cellStyle name="Nota 2 3 4 2 2 2 3" xfId="29223" xr:uid="{00000000-0005-0000-0000-000042670000}"/>
    <cellStyle name="Nota 2 3 4 2 2 2 3 2" xfId="29224" xr:uid="{00000000-0005-0000-0000-000043670000}"/>
    <cellStyle name="Nota 2 3 4 2 2 2 4" xfId="29225" xr:uid="{00000000-0005-0000-0000-000044670000}"/>
    <cellStyle name="Nota 2 3 4 2 2 2 5" xfId="29226" xr:uid="{00000000-0005-0000-0000-000045670000}"/>
    <cellStyle name="Nota 2 3 4 2 2 3" xfId="29227" xr:uid="{00000000-0005-0000-0000-000046670000}"/>
    <cellStyle name="Nota 2 3 4 2 2 3 2" xfId="29228" xr:uid="{00000000-0005-0000-0000-000047670000}"/>
    <cellStyle name="Nota 2 3 4 2 2 3 2 2" xfId="29229" xr:uid="{00000000-0005-0000-0000-000048670000}"/>
    <cellStyle name="Nota 2 3 4 2 2 3 2 2 2" xfId="29230" xr:uid="{00000000-0005-0000-0000-000049670000}"/>
    <cellStyle name="Nota 2 3 4 2 2 3 2 3" xfId="29231" xr:uid="{00000000-0005-0000-0000-00004A670000}"/>
    <cellStyle name="Nota 2 3 4 2 2 3 2 4" xfId="29232" xr:uid="{00000000-0005-0000-0000-00004B670000}"/>
    <cellStyle name="Nota 2 3 4 2 2 3 3" xfId="29233" xr:uid="{00000000-0005-0000-0000-00004C670000}"/>
    <cellStyle name="Nota 2 3 4 2 2 3 3 2" xfId="29234" xr:uid="{00000000-0005-0000-0000-00004D670000}"/>
    <cellStyle name="Nota 2 3 4 2 2 3 4" xfId="29235" xr:uid="{00000000-0005-0000-0000-00004E670000}"/>
    <cellStyle name="Nota 2 3 4 2 2 3 5" xfId="29236" xr:uid="{00000000-0005-0000-0000-00004F670000}"/>
    <cellStyle name="Nota 2 3 4 2 2 4" xfId="29237" xr:uid="{00000000-0005-0000-0000-000050670000}"/>
    <cellStyle name="Nota 2 3 4 2 2 4 2" xfId="29238" xr:uid="{00000000-0005-0000-0000-000051670000}"/>
    <cellStyle name="Nota 2 3 4 2 2 4 2 2" xfId="29239" xr:uid="{00000000-0005-0000-0000-000052670000}"/>
    <cellStyle name="Nota 2 3 4 2 2 4 3" xfId="29240" xr:uid="{00000000-0005-0000-0000-000053670000}"/>
    <cellStyle name="Nota 2 3 4 2 2 4 4" xfId="29241" xr:uid="{00000000-0005-0000-0000-000054670000}"/>
    <cellStyle name="Nota 2 3 4 2 2 5" xfId="29242" xr:uid="{00000000-0005-0000-0000-000055670000}"/>
    <cellStyle name="Nota 2 3 4 2 2 5 2" xfId="29243" xr:uid="{00000000-0005-0000-0000-000056670000}"/>
    <cellStyle name="Nota 2 3 4 2 2 5 2 2" xfId="29244" xr:uid="{00000000-0005-0000-0000-000057670000}"/>
    <cellStyle name="Nota 2 3 4 2 2 5 3" xfId="29245" xr:uid="{00000000-0005-0000-0000-000058670000}"/>
    <cellStyle name="Nota 2 3 4 2 2 5 4" xfId="29246" xr:uid="{00000000-0005-0000-0000-000059670000}"/>
    <cellStyle name="Nota 2 3 4 2 2 6" xfId="29247" xr:uid="{00000000-0005-0000-0000-00005A670000}"/>
    <cellStyle name="Nota 2 3 4 2 2 6 2" xfId="29248" xr:uid="{00000000-0005-0000-0000-00005B670000}"/>
    <cellStyle name="Nota 2 3 4 2 2 7" xfId="29249" xr:uid="{00000000-0005-0000-0000-00005C670000}"/>
    <cellStyle name="Nota 2 3 4 2 2 8" xfId="29250" xr:uid="{00000000-0005-0000-0000-00005D670000}"/>
    <cellStyle name="Nota 2 3 4 2 3" xfId="29251" xr:uid="{00000000-0005-0000-0000-00005E670000}"/>
    <cellStyle name="Nota 2 3 4 2 4" xfId="29252" xr:uid="{00000000-0005-0000-0000-00005F670000}"/>
    <cellStyle name="Nota 2 3 4 2 5" xfId="29253" xr:uid="{00000000-0005-0000-0000-000060670000}"/>
    <cellStyle name="Nota 2 3 4 2 5 2" xfId="29254" xr:uid="{00000000-0005-0000-0000-000061670000}"/>
    <cellStyle name="Nota 2 3 4 2 6" xfId="29255" xr:uid="{00000000-0005-0000-0000-000062670000}"/>
    <cellStyle name="Nota 2 3 4 2 6 2" xfId="29256" xr:uid="{00000000-0005-0000-0000-000063670000}"/>
    <cellStyle name="Nota 2 3 4 3" xfId="29257" xr:uid="{00000000-0005-0000-0000-000064670000}"/>
    <cellStyle name="Nota 2 3 4 3 2" xfId="29258" xr:uid="{00000000-0005-0000-0000-000065670000}"/>
    <cellStyle name="Nota 2 3 4 3 2 2" xfId="29259" xr:uid="{00000000-0005-0000-0000-000066670000}"/>
    <cellStyle name="Nota 2 3 4 3 2 2 2" xfId="29260" xr:uid="{00000000-0005-0000-0000-000067670000}"/>
    <cellStyle name="Nota 2 3 4 3 2 2 2 2" xfId="29261" xr:uid="{00000000-0005-0000-0000-000068670000}"/>
    <cellStyle name="Nota 2 3 4 3 2 2 3" xfId="29262" xr:uid="{00000000-0005-0000-0000-000069670000}"/>
    <cellStyle name="Nota 2 3 4 3 2 2 4" xfId="29263" xr:uid="{00000000-0005-0000-0000-00006A670000}"/>
    <cellStyle name="Nota 2 3 4 3 2 3" xfId="29264" xr:uid="{00000000-0005-0000-0000-00006B670000}"/>
    <cellStyle name="Nota 2 3 4 3 2 3 2" xfId="29265" xr:uid="{00000000-0005-0000-0000-00006C670000}"/>
    <cellStyle name="Nota 2 3 4 3 2 4" xfId="29266" xr:uid="{00000000-0005-0000-0000-00006D670000}"/>
    <cellStyle name="Nota 2 3 4 3 2 5" xfId="29267" xr:uid="{00000000-0005-0000-0000-00006E670000}"/>
    <cellStyle name="Nota 2 3 4 3 3" xfId="29268" xr:uid="{00000000-0005-0000-0000-00006F670000}"/>
    <cellStyle name="Nota 2 3 4 3 3 2" xfId="29269" xr:uid="{00000000-0005-0000-0000-000070670000}"/>
    <cellStyle name="Nota 2 3 4 3 3 2 2" xfId="29270" xr:uid="{00000000-0005-0000-0000-000071670000}"/>
    <cellStyle name="Nota 2 3 4 3 3 2 2 2" xfId="29271" xr:uid="{00000000-0005-0000-0000-000072670000}"/>
    <cellStyle name="Nota 2 3 4 3 3 2 3" xfId="29272" xr:uid="{00000000-0005-0000-0000-000073670000}"/>
    <cellStyle name="Nota 2 3 4 3 3 2 4" xfId="29273" xr:uid="{00000000-0005-0000-0000-000074670000}"/>
    <cellStyle name="Nota 2 3 4 3 3 3" xfId="29274" xr:uid="{00000000-0005-0000-0000-000075670000}"/>
    <cellStyle name="Nota 2 3 4 3 3 3 2" xfId="29275" xr:uid="{00000000-0005-0000-0000-000076670000}"/>
    <cellStyle name="Nota 2 3 4 3 3 4" xfId="29276" xr:uid="{00000000-0005-0000-0000-000077670000}"/>
    <cellStyle name="Nota 2 3 4 3 3 5" xfId="29277" xr:uid="{00000000-0005-0000-0000-000078670000}"/>
    <cellStyle name="Nota 2 3 4 3 4" xfId="29278" xr:uid="{00000000-0005-0000-0000-000079670000}"/>
    <cellStyle name="Nota 2 3 4 3 4 2" xfId="29279" xr:uid="{00000000-0005-0000-0000-00007A670000}"/>
    <cellStyle name="Nota 2 3 4 3 4 2 2" xfId="29280" xr:uid="{00000000-0005-0000-0000-00007B670000}"/>
    <cellStyle name="Nota 2 3 4 3 4 3" xfId="29281" xr:uid="{00000000-0005-0000-0000-00007C670000}"/>
    <cellStyle name="Nota 2 3 4 3 4 4" xfId="29282" xr:uid="{00000000-0005-0000-0000-00007D670000}"/>
    <cellStyle name="Nota 2 3 4 3 5" xfId="29283" xr:uid="{00000000-0005-0000-0000-00007E670000}"/>
    <cellStyle name="Nota 2 3 4 3 5 2" xfId="29284" xr:uid="{00000000-0005-0000-0000-00007F670000}"/>
    <cellStyle name="Nota 2 3 4 3 5 2 2" xfId="29285" xr:uid="{00000000-0005-0000-0000-000080670000}"/>
    <cellStyle name="Nota 2 3 4 3 5 3" xfId="29286" xr:uid="{00000000-0005-0000-0000-000081670000}"/>
    <cellStyle name="Nota 2 3 4 3 5 4" xfId="29287" xr:uid="{00000000-0005-0000-0000-000082670000}"/>
    <cellStyle name="Nota 2 3 4 3 6" xfId="29288" xr:uid="{00000000-0005-0000-0000-000083670000}"/>
    <cellStyle name="Nota 2 3 4 3 6 2" xfId="29289" xr:uid="{00000000-0005-0000-0000-000084670000}"/>
    <cellStyle name="Nota 2 3 4 3 7" xfId="29290" xr:uid="{00000000-0005-0000-0000-000085670000}"/>
    <cellStyle name="Nota 2 3 4 3 8" xfId="29291" xr:uid="{00000000-0005-0000-0000-000086670000}"/>
    <cellStyle name="Nota 2 3 4 4" xfId="29292" xr:uid="{00000000-0005-0000-0000-000087670000}"/>
    <cellStyle name="Nota 2 3 4 5" xfId="29293" xr:uid="{00000000-0005-0000-0000-000088670000}"/>
    <cellStyle name="Nota 2 3 4 6" xfId="29294" xr:uid="{00000000-0005-0000-0000-000089670000}"/>
    <cellStyle name="Nota 2 3 4 6 2" xfId="29295" xr:uid="{00000000-0005-0000-0000-00008A670000}"/>
    <cellStyle name="Nota 2 3 4 7" xfId="29296" xr:uid="{00000000-0005-0000-0000-00008B670000}"/>
    <cellStyle name="Nota 2 3 4 7 2" xfId="29297" xr:uid="{00000000-0005-0000-0000-00008C670000}"/>
    <cellStyle name="Nota 2 3 5" xfId="29298" xr:uid="{00000000-0005-0000-0000-00008D670000}"/>
    <cellStyle name="Nota 2 3 5 2" xfId="29299" xr:uid="{00000000-0005-0000-0000-00008E670000}"/>
    <cellStyle name="Nota 2 3 5 2 2" xfId="29300" xr:uid="{00000000-0005-0000-0000-00008F670000}"/>
    <cellStyle name="Nota 2 3 5 2 2 2" xfId="29301" xr:uid="{00000000-0005-0000-0000-000090670000}"/>
    <cellStyle name="Nota 2 3 5 2 2 2 2" xfId="29302" xr:uid="{00000000-0005-0000-0000-000091670000}"/>
    <cellStyle name="Nota 2 3 5 2 2 2 2 2" xfId="29303" xr:uid="{00000000-0005-0000-0000-000092670000}"/>
    <cellStyle name="Nota 2 3 5 2 2 2 2 2 2" xfId="29304" xr:uid="{00000000-0005-0000-0000-000093670000}"/>
    <cellStyle name="Nota 2 3 5 2 2 2 2 3" xfId="29305" xr:uid="{00000000-0005-0000-0000-000094670000}"/>
    <cellStyle name="Nota 2 3 5 2 2 2 2 4" xfId="29306" xr:uid="{00000000-0005-0000-0000-000095670000}"/>
    <cellStyle name="Nota 2 3 5 2 2 2 3" xfId="29307" xr:uid="{00000000-0005-0000-0000-000096670000}"/>
    <cellStyle name="Nota 2 3 5 2 2 2 3 2" xfId="29308" xr:uid="{00000000-0005-0000-0000-000097670000}"/>
    <cellStyle name="Nota 2 3 5 2 2 2 4" xfId="29309" xr:uid="{00000000-0005-0000-0000-000098670000}"/>
    <cellStyle name="Nota 2 3 5 2 2 2 5" xfId="29310" xr:uid="{00000000-0005-0000-0000-000099670000}"/>
    <cellStyle name="Nota 2 3 5 2 2 3" xfId="29311" xr:uid="{00000000-0005-0000-0000-00009A670000}"/>
    <cellStyle name="Nota 2 3 5 2 2 3 2" xfId="29312" xr:uid="{00000000-0005-0000-0000-00009B670000}"/>
    <cellStyle name="Nota 2 3 5 2 2 3 2 2" xfId="29313" xr:uid="{00000000-0005-0000-0000-00009C670000}"/>
    <cellStyle name="Nota 2 3 5 2 2 3 2 2 2" xfId="29314" xr:uid="{00000000-0005-0000-0000-00009D670000}"/>
    <cellStyle name="Nota 2 3 5 2 2 3 2 3" xfId="29315" xr:uid="{00000000-0005-0000-0000-00009E670000}"/>
    <cellStyle name="Nota 2 3 5 2 2 3 2 4" xfId="29316" xr:uid="{00000000-0005-0000-0000-00009F670000}"/>
    <cellStyle name="Nota 2 3 5 2 2 3 3" xfId="29317" xr:uid="{00000000-0005-0000-0000-0000A0670000}"/>
    <cellStyle name="Nota 2 3 5 2 2 3 3 2" xfId="29318" xr:uid="{00000000-0005-0000-0000-0000A1670000}"/>
    <cellStyle name="Nota 2 3 5 2 2 3 4" xfId="29319" xr:uid="{00000000-0005-0000-0000-0000A2670000}"/>
    <cellStyle name="Nota 2 3 5 2 2 3 5" xfId="29320" xr:uid="{00000000-0005-0000-0000-0000A3670000}"/>
    <cellStyle name="Nota 2 3 5 2 2 4" xfId="29321" xr:uid="{00000000-0005-0000-0000-0000A4670000}"/>
    <cellStyle name="Nota 2 3 5 2 2 4 2" xfId="29322" xr:uid="{00000000-0005-0000-0000-0000A5670000}"/>
    <cellStyle name="Nota 2 3 5 2 2 4 2 2" xfId="29323" xr:uid="{00000000-0005-0000-0000-0000A6670000}"/>
    <cellStyle name="Nota 2 3 5 2 2 4 3" xfId="29324" xr:uid="{00000000-0005-0000-0000-0000A7670000}"/>
    <cellStyle name="Nota 2 3 5 2 2 4 4" xfId="29325" xr:uid="{00000000-0005-0000-0000-0000A8670000}"/>
    <cellStyle name="Nota 2 3 5 2 2 5" xfId="29326" xr:uid="{00000000-0005-0000-0000-0000A9670000}"/>
    <cellStyle name="Nota 2 3 5 2 2 5 2" xfId="29327" xr:uid="{00000000-0005-0000-0000-0000AA670000}"/>
    <cellStyle name="Nota 2 3 5 2 2 5 2 2" xfId="29328" xr:uid="{00000000-0005-0000-0000-0000AB670000}"/>
    <cellStyle name="Nota 2 3 5 2 2 5 3" xfId="29329" xr:uid="{00000000-0005-0000-0000-0000AC670000}"/>
    <cellStyle name="Nota 2 3 5 2 2 5 4" xfId="29330" xr:uid="{00000000-0005-0000-0000-0000AD670000}"/>
    <cellStyle name="Nota 2 3 5 2 2 6" xfId="29331" xr:uid="{00000000-0005-0000-0000-0000AE670000}"/>
    <cellStyle name="Nota 2 3 5 2 2 6 2" xfId="29332" xr:uid="{00000000-0005-0000-0000-0000AF670000}"/>
    <cellStyle name="Nota 2 3 5 2 2 7" xfId="29333" xr:uid="{00000000-0005-0000-0000-0000B0670000}"/>
    <cellStyle name="Nota 2 3 5 2 2 8" xfId="29334" xr:uid="{00000000-0005-0000-0000-0000B1670000}"/>
    <cellStyle name="Nota 2 3 5 2 3" xfId="29335" xr:uid="{00000000-0005-0000-0000-0000B2670000}"/>
    <cellStyle name="Nota 2 3 5 2 4" xfId="29336" xr:uid="{00000000-0005-0000-0000-0000B3670000}"/>
    <cellStyle name="Nota 2 3 5 2 5" xfId="29337" xr:uid="{00000000-0005-0000-0000-0000B4670000}"/>
    <cellStyle name="Nota 2 3 5 2 5 2" xfId="29338" xr:uid="{00000000-0005-0000-0000-0000B5670000}"/>
    <cellStyle name="Nota 2 3 5 2 6" xfId="29339" xr:uid="{00000000-0005-0000-0000-0000B6670000}"/>
    <cellStyle name="Nota 2 3 5 2 6 2" xfId="29340" xr:uid="{00000000-0005-0000-0000-0000B7670000}"/>
    <cellStyle name="Nota 2 3 5 3" xfId="29341" xr:uid="{00000000-0005-0000-0000-0000B8670000}"/>
    <cellStyle name="Nota 2 3 5 3 2" xfId="29342" xr:uid="{00000000-0005-0000-0000-0000B9670000}"/>
    <cellStyle name="Nota 2 3 5 3 2 2" xfId="29343" xr:uid="{00000000-0005-0000-0000-0000BA670000}"/>
    <cellStyle name="Nota 2 3 5 3 2 2 2" xfId="29344" xr:uid="{00000000-0005-0000-0000-0000BB670000}"/>
    <cellStyle name="Nota 2 3 5 3 2 2 2 2" xfId="29345" xr:uid="{00000000-0005-0000-0000-0000BC670000}"/>
    <cellStyle name="Nota 2 3 5 3 2 2 3" xfId="29346" xr:uid="{00000000-0005-0000-0000-0000BD670000}"/>
    <cellStyle name="Nota 2 3 5 3 2 2 4" xfId="29347" xr:uid="{00000000-0005-0000-0000-0000BE670000}"/>
    <cellStyle name="Nota 2 3 5 3 2 3" xfId="29348" xr:uid="{00000000-0005-0000-0000-0000BF670000}"/>
    <cellStyle name="Nota 2 3 5 3 2 3 2" xfId="29349" xr:uid="{00000000-0005-0000-0000-0000C0670000}"/>
    <cellStyle name="Nota 2 3 5 3 2 4" xfId="29350" xr:uid="{00000000-0005-0000-0000-0000C1670000}"/>
    <cellStyle name="Nota 2 3 5 3 2 5" xfId="29351" xr:uid="{00000000-0005-0000-0000-0000C2670000}"/>
    <cellStyle name="Nota 2 3 5 3 3" xfId="29352" xr:uid="{00000000-0005-0000-0000-0000C3670000}"/>
    <cellStyle name="Nota 2 3 5 3 3 2" xfId="29353" xr:uid="{00000000-0005-0000-0000-0000C4670000}"/>
    <cellStyle name="Nota 2 3 5 3 3 2 2" xfId="29354" xr:uid="{00000000-0005-0000-0000-0000C5670000}"/>
    <cellStyle name="Nota 2 3 5 3 3 2 2 2" xfId="29355" xr:uid="{00000000-0005-0000-0000-0000C6670000}"/>
    <cellStyle name="Nota 2 3 5 3 3 2 3" xfId="29356" xr:uid="{00000000-0005-0000-0000-0000C7670000}"/>
    <cellStyle name="Nota 2 3 5 3 3 2 4" xfId="29357" xr:uid="{00000000-0005-0000-0000-0000C8670000}"/>
    <cellStyle name="Nota 2 3 5 3 3 3" xfId="29358" xr:uid="{00000000-0005-0000-0000-0000C9670000}"/>
    <cellStyle name="Nota 2 3 5 3 3 3 2" xfId="29359" xr:uid="{00000000-0005-0000-0000-0000CA670000}"/>
    <cellStyle name="Nota 2 3 5 3 3 4" xfId="29360" xr:uid="{00000000-0005-0000-0000-0000CB670000}"/>
    <cellStyle name="Nota 2 3 5 3 3 5" xfId="29361" xr:uid="{00000000-0005-0000-0000-0000CC670000}"/>
    <cellStyle name="Nota 2 3 5 3 4" xfId="29362" xr:uid="{00000000-0005-0000-0000-0000CD670000}"/>
    <cellStyle name="Nota 2 3 5 3 4 2" xfId="29363" xr:uid="{00000000-0005-0000-0000-0000CE670000}"/>
    <cellStyle name="Nota 2 3 5 3 4 2 2" xfId="29364" xr:uid="{00000000-0005-0000-0000-0000CF670000}"/>
    <cellStyle name="Nota 2 3 5 3 4 3" xfId="29365" xr:uid="{00000000-0005-0000-0000-0000D0670000}"/>
    <cellStyle name="Nota 2 3 5 3 4 4" xfId="29366" xr:uid="{00000000-0005-0000-0000-0000D1670000}"/>
    <cellStyle name="Nota 2 3 5 3 5" xfId="29367" xr:uid="{00000000-0005-0000-0000-0000D2670000}"/>
    <cellStyle name="Nota 2 3 5 3 5 2" xfId="29368" xr:uid="{00000000-0005-0000-0000-0000D3670000}"/>
    <cellStyle name="Nota 2 3 5 3 5 2 2" xfId="29369" xr:uid="{00000000-0005-0000-0000-0000D4670000}"/>
    <cellStyle name="Nota 2 3 5 3 5 3" xfId="29370" xr:uid="{00000000-0005-0000-0000-0000D5670000}"/>
    <cellStyle name="Nota 2 3 5 3 5 4" xfId="29371" xr:uid="{00000000-0005-0000-0000-0000D6670000}"/>
    <cellStyle name="Nota 2 3 5 3 6" xfId="29372" xr:uid="{00000000-0005-0000-0000-0000D7670000}"/>
    <cellStyle name="Nota 2 3 5 3 6 2" xfId="29373" xr:uid="{00000000-0005-0000-0000-0000D8670000}"/>
    <cellStyle name="Nota 2 3 5 3 7" xfId="29374" xr:uid="{00000000-0005-0000-0000-0000D9670000}"/>
    <cellStyle name="Nota 2 3 5 3 8" xfId="29375" xr:uid="{00000000-0005-0000-0000-0000DA670000}"/>
    <cellStyle name="Nota 2 3 5 4" xfId="29376" xr:uid="{00000000-0005-0000-0000-0000DB670000}"/>
    <cellStyle name="Nota 2 3 5 5" xfId="29377" xr:uid="{00000000-0005-0000-0000-0000DC670000}"/>
    <cellStyle name="Nota 2 3 5 5 2" xfId="29378" xr:uid="{00000000-0005-0000-0000-0000DD670000}"/>
    <cellStyle name="Nota 2 3 5 6" xfId="29379" xr:uid="{00000000-0005-0000-0000-0000DE670000}"/>
    <cellStyle name="Nota 2 3 5 6 2" xfId="29380" xr:uid="{00000000-0005-0000-0000-0000DF670000}"/>
    <cellStyle name="Nota 2 3 6" xfId="29381" xr:uid="{00000000-0005-0000-0000-0000E0670000}"/>
    <cellStyle name="Nota 2 3 6 2" xfId="29382" xr:uid="{00000000-0005-0000-0000-0000E1670000}"/>
    <cellStyle name="Nota 2 3 6 2 2" xfId="29383" xr:uid="{00000000-0005-0000-0000-0000E2670000}"/>
    <cellStyle name="Nota 2 3 6 2 2 2" xfId="29384" xr:uid="{00000000-0005-0000-0000-0000E3670000}"/>
    <cellStyle name="Nota 2 3 6 2 2 2 2" xfId="29385" xr:uid="{00000000-0005-0000-0000-0000E4670000}"/>
    <cellStyle name="Nota 2 3 6 2 2 2 2 2" xfId="29386" xr:uid="{00000000-0005-0000-0000-0000E5670000}"/>
    <cellStyle name="Nota 2 3 6 2 2 2 3" xfId="29387" xr:uid="{00000000-0005-0000-0000-0000E6670000}"/>
    <cellStyle name="Nota 2 3 6 2 2 2 4" xfId="29388" xr:uid="{00000000-0005-0000-0000-0000E7670000}"/>
    <cellStyle name="Nota 2 3 6 2 2 3" xfId="29389" xr:uid="{00000000-0005-0000-0000-0000E8670000}"/>
    <cellStyle name="Nota 2 3 6 2 2 3 2" xfId="29390" xr:uid="{00000000-0005-0000-0000-0000E9670000}"/>
    <cellStyle name="Nota 2 3 6 2 2 4" xfId="29391" xr:uid="{00000000-0005-0000-0000-0000EA670000}"/>
    <cellStyle name="Nota 2 3 6 2 2 5" xfId="29392" xr:uid="{00000000-0005-0000-0000-0000EB670000}"/>
    <cellStyle name="Nota 2 3 6 2 3" xfId="29393" xr:uid="{00000000-0005-0000-0000-0000EC670000}"/>
    <cellStyle name="Nota 2 3 6 2 3 2" xfId="29394" xr:uid="{00000000-0005-0000-0000-0000ED670000}"/>
    <cellStyle name="Nota 2 3 6 2 3 2 2" xfId="29395" xr:uid="{00000000-0005-0000-0000-0000EE670000}"/>
    <cellStyle name="Nota 2 3 6 2 3 2 2 2" xfId="29396" xr:uid="{00000000-0005-0000-0000-0000EF670000}"/>
    <cellStyle name="Nota 2 3 6 2 3 2 3" xfId="29397" xr:uid="{00000000-0005-0000-0000-0000F0670000}"/>
    <cellStyle name="Nota 2 3 6 2 3 2 4" xfId="29398" xr:uid="{00000000-0005-0000-0000-0000F1670000}"/>
    <cellStyle name="Nota 2 3 6 2 3 3" xfId="29399" xr:uid="{00000000-0005-0000-0000-0000F2670000}"/>
    <cellStyle name="Nota 2 3 6 2 3 3 2" xfId="29400" xr:uid="{00000000-0005-0000-0000-0000F3670000}"/>
    <cellStyle name="Nota 2 3 6 2 3 4" xfId="29401" xr:uid="{00000000-0005-0000-0000-0000F4670000}"/>
    <cellStyle name="Nota 2 3 6 2 3 5" xfId="29402" xr:uid="{00000000-0005-0000-0000-0000F5670000}"/>
    <cellStyle name="Nota 2 3 6 2 4" xfId="29403" xr:uid="{00000000-0005-0000-0000-0000F6670000}"/>
    <cellStyle name="Nota 2 3 6 2 4 2" xfId="29404" xr:uid="{00000000-0005-0000-0000-0000F7670000}"/>
    <cellStyle name="Nota 2 3 6 2 4 2 2" xfId="29405" xr:uid="{00000000-0005-0000-0000-0000F8670000}"/>
    <cellStyle name="Nota 2 3 6 2 4 3" xfId="29406" xr:uid="{00000000-0005-0000-0000-0000F9670000}"/>
    <cellStyle name="Nota 2 3 6 2 4 4" xfId="29407" xr:uid="{00000000-0005-0000-0000-0000FA670000}"/>
    <cellStyle name="Nota 2 3 6 2 5" xfId="29408" xr:uid="{00000000-0005-0000-0000-0000FB670000}"/>
    <cellStyle name="Nota 2 3 6 2 5 2" xfId="29409" xr:uid="{00000000-0005-0000-0000-0000FC670000}"/>
    <cellStyle name="Nota 2 3 6 2 5 2 2" xfId="29410" xr:uid="{00000000-0005-0000-0000-0000FD670000}"/>
    <cellStyle name="Nota 2 3 6 2 5 3" xfId="29411" xr:uid="{00000000-0005-0000-0000-0000FE670000}"/>
    <cellStyle name="Nota 2 3 6 2 5 4" xfId="29412" xr:uid="{00000000-0005-0000-0000-0000FF670000}"/>
    <cellStyle name="Nota 2 3 6 2 6" xfId="29413" xr:uid="{00000000-0005-0000-0000-000000680000}"/>
    <cellStyle name="Nota 2 3 6 2 6 2" xfId="29414" xr:uid="{00000000-0005-0000-0000-000001680000}"/>
    <cellStyle name="Nota 2 3 6 2 7" xfId="29415" xr:uid="{00000000-0005-0000-0000-000002680000}"/>
    <cellStyle name="Nota 2 3 6 2 8" xfId="29416" xr:uid="{00000000-0005-0000-0000-000003680000}"/>
    <cellStyle name="Nota 2 3 6 3" xfId="29417" xr:uid="{00000000-0005-0000-0000-000004680000}"/>
    <cellStyle name="Nota 2 3 6 4" xfId="29418" xr:uid="{00000000-0005-0000-0000-000005680000}"/>
    <cellStyle name="Nota 2 3 6 5" xfId="29419" xr:uid="{00000000-0005-0000-0000-000006680000}"/>
    <cellStyle name="Nota 2 3 6 5 2" xfId="29420" xr:uid="{00000000-0005-0000-0000-000007680000}"/>
    <cellStyle name="Nota 2 3 6 6" xfId="29421" xr:uid="{00000000-0005-0000-0000-000008680000}"/>
    <cellStyle name="Nota 2 3 6 6 2" xfId="29422" xr:uid="{00000000-0005-0000-0000-000009680000}"/>
    <cellStyle name="Nota 2 3 7" xfId="29423" xr:uid="{00000000-0005-0000-0000-00000A680000}"/>
    <cellStyle name="Nota 2 3 7 2" xfId="29424" xr:uid="{00000000-0005-0000-0000-00000B680000}"/>
    <cellStyle name="Nota 2 3 7 2 2" xfId="29425" xr:uid="{00000000-0005-0000-0000-00000C680000}"/>
    <cellStyle name="Nota 2 3 7 2 2 2" xfId="29426" xr:uid="{00000000-0005-0000-0000-00000D680000}"/>
    <cellStyle name="Nota 2 3 7 2 2 2 2" xfId="29427" xr:uid="{00000000-0005-0000-0000-00000E680000}"/>
    <cellStyle name="Nota 2 3 7 2 2 2 2 2" xfId="29428" xr:uid="{00000000-0005-0000-0000-00000F680000}"/>
    <cellStyle name="Nota 2 3 7 2 2 2 2 2 2" xfId="29429" xr:uid="{00000000-0005-0000-0000-000010680000}"/>
    <cellStyle name="Nota 2 3 7 2 2 2 2 3" xfId="29430" xr:uid="{00000000-0005-0000-0000-000011680000}"/>
    <cellStyle name="Nota 2 3 7 2 2 2 2 4" xfId="29431" xr:uid="{00000000-0005-0000-0000-000012680000}"/>
    <cellStyle name="Nota 2 3 7 2 2 2 3" xfId="29432" xr:uid="{00000000-0005-0000-0000-000013680000}"/>
    <cellStyle name="Nota 2 3 7 2 2 2 3 2" xfId="29433" xr:uid="{00000000-0005-0000-0000-000014680000}"/>
    <cellStyle name="Nota 2 3 7 2 2 2 4" xfId="29434" xr:uid="{00000000-0005-0000-0000-000015680000}"/>
    <cellStyle name="Nota 2 3 7 2 2 2 5" xfId="29435" xr:uid="{00000000-0005-0000-0000-000016680000}"/>
    <cellStyle name="Nota 2 3 7 2 2 3" xfId="29436" xr:uid="{00000000-0005-0000-0000-000017680000}"/>
    <cellStyle name="Nota 2 3 7 2 2 3 2" xfId="29437" xr:uid="{00000000-0005-0000-0000-000018680000}"/>
    <cellStyle name="Nota 2 3 7 2 2 3 2 2" xfId="29438" xr:uid="{00000000-0005-0000-0000-000019680000}"/>
    <cellStyle name="Nota 2 3 7 2 2 3 2 2 2" xfId="29439" xr:uid="{00000000-0005-0000-0000-00001A680000}"/>
    <cellStyle name="Nota 2 3 7 2 2 3 2 3" xfId="29440" xr:uid="{00000000-0005-0000-0000-00001B680000}"/>
    <cellStyle name="Nota 2 3 7 2 2 3 2 4" xfId="29441" xr:uid="{00000000-0005-0000-0000-00001C680000}"/>
    <cellStyle name="Nota 2 3 7 2 2 3 3" xfId="29442" xr:uid="{00000000-0005-0000-0000-00001D680000}"/>
    <cellStyle name="Nota 2 3 7 2 2 3 3 2" xfId="29443" xr:uid="{00000000-0005-0000-0000-00001E680000}"/>
    <cellStyle name="Nota 2 3 7 2 2 3 4" xfId="29444" xr:uid="{00000000-0005-0000-0000-00001F680000}"/>
    <cellStyle name="Nota 2 3 7 2 2 3 5" xfId="29445" xr:uid="{00000000-0005-0000-0000-000020680000}"/>
    <cellStyle name="Nota 2 3 7 2 2 4" xfId="29446" xr:uid="{00000000-0005-0000-0000-000021680000}"/>
    <cellStyle name="Nota 2 3 7 2 2 4 2" xfId="29447" xr:uid="{00000000-0005-0000-0000-000022680000}"/>
    <cellStyle name="Nota 2 3 7 2 2 4 2 2" xfId="29448" xr:uid="{00000000-0005-0000-0000-000023680000}"/>
    <cellStyle name="Nota 2 3 7 2 2 4 3" xfId="29449" xr:uid="{00000000-0005-0000-0000-000024680000}"/>
    <cellStyle name="Nota 2 3 7 2 2 4 4" xfId="29450" xr:uid="{00000000-0005-0000-0000-000025680000}"/>
    <cellStyle name="Nota 2 3 7 2 2 5" xfId="29451" xr:uid="{00000000-0005-0000-0000-000026680000}"/>
    <cellStyle name="Nota 2 3 7 2 2 5 2" xfId="29452" xr:uid="{00000000-0005-0000-0000-000027680000}"/>
    <cellStyle name="Nota 2 3 7 2 2 5 2 2" xfId="29453" xr:uid="{00000000-0005-0000-0000-000028680000}"/>
    <cellStyle name="Nota 2 3 7 2 2 5 3" xfId="29454" xr:uid="{00000000-0005-0000-0000-000029680000}"/>
    <cellStyle name="Nota 2 3 7 2 2 5 4" xfId="29455" xr:uid="{00000000-0005-0000-0000-00002A680000}"/>
    <cellStyle name="Nota 2 3 7 2 2 6" xfId="29456" xr:uid="{00000000-0005-0000-0000-00002B680000}"/>
    <cellStyle name="Nota 2 3 7 2 2 6 2" xfId="29457" xr:uid="{00000000-0005-0000-0000-00002C680000}"/>
    <cellStyle name="Nota 2 3 7 2 2 7" xfId="29458" xr:uid="{00000000-0005-0000-0000-00002D680000}"/>
    <cellStyle name="Nota 2 3 7 2 2 8" xfId="29459" xr:uid="{00000000-0005-0000-0000-00002E680000}"/>
    <cellStyle name="Nota 2 3 7 2 3" xfId="29460" xr:uid="{00000000-0005-0000-0000-00002F680000}"/>
    <cellStyle name="Nota 2 3 7 2 4" xfId="29461" xr:uid="{00000000-0005-0000-0000-000030680000}"/>
    <cellStyle name="Nota 2 3 7 2 5" xfId="29462" xr:uid="{00000000-0005-0000-0000-000031680000}"/>
    <cellStyle name="Nota 2 3 7 2 5 2" xfId="29463" xr:uid="{00000000-0005-0000-0000-000032680000}"/>
    <cellStyle name="Nota 2 3 7 2 6" xfId="29464" xr:uid="{00000000-0005-0000-0000-000033680000}"/>
    <cellStyle name="Nota 2 3 7 2 6 2" xfId="29465" xr:uid="{00000000-0005-0000-0000-000034680000}"/>
    <cellStyle name="Nota 2 3 7 3" xfId="29466" xr:uid="{00000000-0005-0000-0000-000035680000}"/>
    <cellStyle name="Nota 2 3 7 3 2" xfId="29467" xr:uid="{00000000-0005-0000-0000-000036680000}"/>
    <cellStyle name="Nota 2 3 7 3 2 2" xfId="29468" xr:uid="{00000000-0005-0000-0000-000037680000}"/>
    <cellStyle name="Nota 2 3 7 3 2 2 2" xfId="29469" xr:uid="{00000000-0005-0000-0000-000038680000}"/>
    <cellStyle name="Nota 2 3 7 3 2 2 2 2" xfId="29470" xr:uid="{00000000-0005-0000-0000-000039680000}"/>
    <cellStyle name="Nota 2 3 7 3 2 2 3" xfId="29471" xr:uid="{00000000-0005-0000-0000-00003A680000}"/>
    <cellStyle name="Nota 2 3 7 3 2 2 4" xfId="29472" xr:uid="{00000000-0005-0000-0000-00003B680000}"/>
    <cellStyle name="Nota 2 3 7 3 2 3" xfId="29473" xr:uid="{00000000-0005-0000-0000-00003C680000}"/>
    <cellStyle name="Nota 2 3 7 3 2 3 2" xfId="29474" xr:uid="{00000000-0005-0000-0000-00003D680000}"/>
    <cellStyle name="Nota 2 3 7 3 2 4" xfId="29475" xr:uid="{00000000-0005-0000-0000-00003E680000}"/>
    <cellStyle name="Nota 2 3 7 3 2 5" xfId="29476" xr:uid="{00000000-0005-0000-0000-00003F680000}"/>
    <cellStyle name="Nota 2 3 7 3 3" xfId="29477" xr:uid="{00000000-0005-0000-0000-000040680000}"/>
    <cellStyle name="Nota 2 3 7 3 3 2" xfId="29478" xr:uid="{00000000-0005-0000-0000-000041680000}"/>
    <cellStyle name="Nota 2 3 7 3 3 2 2" xfId="29479" xr:uid="{00000000-0005-0000-0000-000042680000}"/>
    <cellStyle name="Nota 2 3 7 3 3 2 2 2" xfId="29480" xr:uid="{00000000-0005-0000-0000-000043680000}"/>
    <cellStyle name="Nota 2 3 7 3 3 2 3" xfId="29481" xr:uid="{00000000-0005-0000-0000-000044680000}"/>
    <cellStyle name="Nota 2 3 7 3 3 2 4" xfId="29482" xr:uid="{00000000-0005-0000-0000-000045680000}"/>
    <cellStyle name="Nota 2 3 7 3 3 3" xfId="29483" xr:uid="{00000000-0005-0000-0000-000046680000}"/>
    <cellStyle name="Nota 2 3 7 3 3 3 2" xfId="29484" xr:uid="{00000000-0005-0000-0000-000047680000}"/>
    <cellStyle name="Nota 2 3 7 3 3 4" xfId="29485" xr:uid="{00000000-0005-0000-0000-000048680000}"/>
    <cellStyle name="Nota 2 3 7 3 3 5" xfId="29486" xr:uid="{00000000-0005-0000-0000-000049680000}"/>
    <cellStyle name="Nota 2 3 7 3 4" xfId="29487" xr:uid="{00000000-0005-0000-0000-00004A680000}"/>
    <cellStyle name="Nota 2 3 7 3 4 2" xfId="29488" xr:uid="{00000000-0005-0000-0000-00004B680000}"/>
    <cellStyle name="Nota 2 3 7 3 4 2 2" xfId="29489" xr:uid="{00000000-0005-0000-0000-00004C680000}"/>
    <cellStyle name="Nota 2 3 7 3 4 3" xfId="29490" xr:uid="{00000000-0005-0000-0000-00004D680000}"/>
    <cellStyle name="Nota 2 3 7 3 4 4" xfId="29491" xr:uid="{00000000-0005-0000-0000-00004E680000}"/>
    <cellStyle name="Nota 2 3 7 3 5" xfId="29492" xr:uid="{00000000-0005-0000-0000-00004F680000}"/>
    <cellStyle name="Nota 2 3 7 3 5 2" xfId="29493" xr:uid="{00000000-0005-0000-0000-000050680000}"/>
    <cellStyle name="Nota 2 3 7 3 5 2 2" xfId="29494" xr:uid="{00000000-0005-0000-0000-000051680000}"/>
    <cellStyle name="Nota 2 3 7 3 5 3" xfId="29495" xr:uid="{00000000-0005-0000-0000-000052680000}"/>
    <cellStyle name="Nota 2 3 7 3 5 4" xfId="29496" xr:uid="{00000000-0005-0000-0000-000053680000}"/>
    <cellStyle name="Nota 2 3 7 3 6" xfId="29497" xr:uid="{00000000-0005-0000-0000-000054680000}"/>
    <cellStyle name="Nota 2 3 7 3 6 2" xfId="29498" xr:uid="{00000000-0005-0000-0000-000055680000}"/>
    <cellStyle name="Nota 2 3 7 3 7" xfId="29499" xr:uid="{00000000-0005-0000-0000-000056680000}"/>
    <cellStyle name="Nota 2 3 7 3 8" xfId="29500" xr:uid="{00000000-0005-0000-0000-000057680000}"/>
    <cellStyle name="Nota 2 3 7 4" xfId="29501" xr:uid="{00000000-0005-0000-0000-000058680000}"/>
    <cellStyle name="Nota 2 3 7 5" xfId="29502" xr:uid="{00000000-0005-0000-0000-000059680000}"/>
    <cellStyle name="Nota 2 3 7 5 2" xfId="29503" xr:uid="{00000000-0005-0000-0000-00005A680000}"/>
    <cellStyle name="Nota 2 3 8" xfId="29504" xr:uid="{00000000-0005-0000-0000-00005B680000}"/>
    <cellStyle name="Nota 2 3 8 2" xfId="29505" xr:uid="{00000000-0005-0000-0000-00005C680000}"/>
    <cellStyle name="Nota 2 3 8 2 2" xfId="29506" xr:uid="{00000000-0005-0000-0000-00005D680000}"/>
    <cellStyle name="Nota 2 3 8 2 2 2" xfId="29507" xr:uid="{00000000-0005-0000-0000-00005E680000}"/>
    <cellStyle name="Nota 2 3 8 2 2 2 2" xfId="29508" xr:uid="{00000000-0005-0000-0000-00005F680000}"/>
    <cellStyle name="Nota 2 3 8 2 2 3" xfId="29509" xr:uid="{00000000-0005-0000-0000-000060680000}"/>
    <cellStyle name="Nota 2 3 8 2 2 4" xfId="29510" xr:uid="{00000000-0005-0000-0000-000061680000}"/>
    <cellStyle name="Nota 2 3 8 2 3" xfId="29511" xr:uid="{00000000-0005-0000-0000-000062680000}"/>
    <cellStyle name="Nota 2 3 8 2 3 2" xfId="29512" xr:uid="{00000000-0005-0000-0000-000063680000}"/>
    <cellStyle name="Nota 2 3 8 2 4" xfId="29513" xr:uid="{00000000-0005-0000-0000-000064680000}"/>
    <cellStyle name="Nota 2 3 8 2 5" xfId="29514" xr:uid="{00000000-0005-0000-0000-000065680000}"/>
    <cellStyle name="Nota 2 3 8 3" xfId="29515" xr:uid="{00000000-0005-0000-0000-000066680000}"/>
    <cellStyle name="Nota 2 3 8 3 2" xfId="29516" xr:uid="{00000000-0005-0000-0000-000067680000}"/>
    <cellStyle name="Nota 2 3 8 3 2 2" xfId="29517" xr:uid="{00000000-0005-0000-0000-000068680000}"/>
    <cellStyle name="Nota 2 3 8 3 2 2 2" xfId="29518" xr:uid="{00000000-0005-0000-0000-000069680000}"/>
    <cellStyle name="Nota 2 3 8 3 2 3" xfId="29519" xr:uid="{00000000-0005-0000-0000-00006A680000}"/>
    <cellStyle name="Nota 2 3 8 3 2 4" xfId="29520" xr:uid="{00000000-0005-0000-0000-00006B680000}"/>
    <cellStyle name="Nota 2 3 8 3 3" xfId="29521" xr:uid="{00000000-0005-0000-0000-00006C680000}"/>
    <cellStyle name="Nota 2 3 8 3 3 2" xfId="29522" xr:uid="{00000000-0005-0000-0000-00006D680000}"/>
    <cellStyle name="Nota 2 3 8 3 4" xfId="29523" xr:uid="{00000000-0005-0000-0000-00006E680000}"/>
    <cellStyle name="Nota 2 3 8 3 5" xfId="29524" xr:uid="{00000000-0005-0000-0000-00006F680000}"/>
    <cellStyle name="Nota 2 3 8 4" xfId="29525" xr:uid="{00000000-0005-0000-0000-000070680000}"/>
    <cellStyle name="Nota 2 3 8 4 2" xfId="29526" xr:uid="{00000000-0005-0000-0000-000071680000}"/>
    <cellStyle name="Nota 2 3 8 4 2 2" xfId="29527" xr:uid="{00000000-0005-0000-0000-000072680000}"/>
    <cellStyle name="Nota 2 3 8 4 3" xfId="29528" xr:uid="{00000000-0005-0000-0000-000073680000}"/>
    <cellStyle name="Nota 2 3 8 4 4" xfId="29529" xr:uid="{00000000-0005-0000-0000-000074680000}"/>
    <cellStyle name="Nota 2 3 8 5" xfId="29530" xr:uid="{00000000-0005-0000-0000-000075680000}"/>
    <cellStyle name="Nota 2 3 8 5 2" xfId="29531" xr:uid="{00000000-0005-0000-0000-000076680000}"/>
    <cellStyle name="Nota 2 3 8 5 2 2" xfId="29532" xr:uid="{00000000-0005-0000-0000-000077680000}"/>
    <cellStyle name="Nota 2 3 8 5 3" xfId="29533" xr:uid="{00000000-0005-0000-0000-000078680000}"/>
    <cellStyle name="Nota 2 3 8 5 4" xfId="29534" xr:uid="{00000000-0005-0000-0000-000079680000}"/>
    <cellStyle name="Nota 2 3 8 6" xfId="29535" xr:uid="{00000000-0005-0000-0000-00007A680000}"/>
    <cellStyle name="Nota 2 3 8 6 2" xfId="29536" xr:uid="{00000000-0005-0000-0000-00007B680000}"/>
    <cellStyle name="Nota 2 3 8 7" xfId="29537" xr:uid="{00000000-0005-0000-0000-00007C680000}"/>
    <cellStyle name="Nota 2 3 8 8" xfId="29538" xr:uid="{00000000-0005-0000-0000-00007D680000}"/>
    <cellStyle name="Nota 2 3 9" xfId="29539" xr:uid="{00000000-0005-0000-0000-00007E680000}"/>
    <cellStyle name="Nota 2 3 9 2" xfId="29540" xr:uid="{00000000-0005-0000-0000-00007F680000}"/>
    <cellStyle name="Nota 2 4" xfId="3082" xr:uid="{00000000-0005-0000-0000-000080680000}"/>
    <cellStyle name="Nota 2 4 2" xfId="29542" xr:uid="{00000000-0005-0000-0000-000081680000}"/>
    <cellStyle name="Nota 2 4 2 2" xfId="29543" xr:uid="{00000000-0005-0000-0000-000082680000}"/>
    <cellStyle name="Nota 2 4 2 2 2" xfId="29544" xr:uid="{00000000-0005-0000-0000-000083680000}"/>
    <cellStyle name="Nota 2 4 2 2 2 2" xfId="29545" xr:uid="{00000000-0005-0000-0000-000084680000}"/>
    <cellStyle name="Nota 2 4 2 2 2 2 2" xfId="29546" xr:uid="{00000000-0005-0000-0000-000085680000}"/>
    <cellStyle name="Nota 2 4 2 2 2 2 2 2" xfId="29547" xr:uid="{00000000-0005-0000-0000-000086680000}"/>
    <cellStyle name="Nota 2 4 2 2 2 2 3" xfId="29548" xr:uid="{00000000-0005-0000-0000-000087680000}"/>
    <cellStyle name="Nota 2 4 2 2 2 2 4" xfId="29549" xr:uid="{00000000-0005-0000-0000-000088680000}"/>
    <cellStyle name="Nota 2 4 2 2 2 3" xfId="29550" xr:uid="{00000000-0005-0000-0000-000089680000}"/>
    <cellStyle name="Nota 2 4 2 2 2 3 2" xfId="29551" xr:uid="{00000000-0005-0000-0000-00008A680000}"/>
    <cellStyle name="Nota 2 4 2 2 2 4" xfId="29552" xr:uid="{00000000-0005-0000-0000-00008B680000}"/>
    <cellStyle name="Nota 2 4 2 2 2 5" xfId="29553" xr:uid="{00000000-0005-0000-0000-00008C680000}"/>
    <cellStyle name="Nota 2 4 2 2 3" xfId="29554" xr:uid="{00000000-0005-0000-0000-00008D680000}"/>
    <cellStyle name="Nota 2 4 2 2 3 2" xfId="29555" xr:uid="{00000000-0005-0000-0000-00008E680000}"/>
    <cellStyle name="Nota 2 4 2 2 3 2 2" xfId="29556" xr:uid="{00000000-0005-0000-0000-00008F680000}"/>
    <cellStyle name="Nota 2 4 2 2 3 2 2 2" xfId="29557" xr:uid="{00000000-0005-0000-0000-000090680000}"/>
    <cellStyle name="Nota 2 4 2 2 3 2 3" xfId="29558" xr:uid="{00000000-0005-0000-0000-000091680000}"/>
    <cellStyle name="Nota 2 4 2 2 3 2 4" xfId="29559" xr:uid="{00000000-0005-0000-0000-000092680000}"/>
    <cellStyle name="Nota 2 4 2 2 3 3" xfId="29560" xr:uid="{00000000-0005-0000-0000-000093680000}"/>
    <cellStyle name="Nota 2 4 2 2 3 3 2" xfId="29561" xr:uid="{00000000-0005-0000-0000-000094680000}"/>
    <cellStyle name="Nota 2 4 2 2 3 4" xfId="29562" xr:uid="{00000000-0005-0000-0000-000095680000}"/>
    <cellStyle name="Nota 2 4 2 2 3 5" xfId="29563" xr:uid="{00000000-0005-0000-0000-000096680000}"/>
    <cellStyle name="Nota 2 4 2 2 4" xfId="29564" xr:uid="{00000000-0005-0000-0000-000097680000}"/>
    <cellStyle name="Nota 2 4 2 2 4 2" xfId="29565" xr:uid="{00000000-0005-0000-0000-000098680000}"/>
    <cellStyle name="Nota 2 4 2 2 4 2 2" xfId="29566" xr:uid="{00000000-0005-0000-0000-000099680000}"/>
    <cellStyle name="Nota 2 4 2 2 4 3" xfId="29567" xr:uid="{00000000-0005-0000-0000-00009A680000}"/>
    <cellStyle name="Nota 2 4 2 2 4 4" xfId="29568" xr:uid="{00000000-0005-0000-0000-00009B680000}"/>
    <cellStyle name="Nota 2 4 2 2 5" xfId="29569" xr:uid="{00000000-0005-0000-0000-00009C680000}"/>
    <cellStyle name="Nota 2 4 2 2 5 2" xfId="29570" xr:uid="{00000000-0005-0000-0000-00009D680000}"/>
    <cellStyle name="Nota 2 4 2 2 5 2 2" xfId="29571" xr:uid="{00000000-0005-0000-0000-00009E680000}"/>
    <cellStyle name="Nota 2 4 2 2 5 3" xfId="29572" xr:uid="{00000000-0005-0000-0000-00009F680000}"/>
    <cellStyle name="Nota 2 4 2 2 5 4" xfId="29573" xr:uid="{00000000-0005-0000-0000-0000A0680000}"/>
    <cellStyle name="Nota 2 4 2 2 6" xfId="29574" xr:uid="{00000000-0005-0000-0000-0000A1680000}"/>
    <cellStyle name="Nota 2 4 2 2 6 2" xfId="29575" xr:uid="{00000000-0005-0000-0000-0000A2680000}"/>
    <cellStyle name="Nota 2 4 2 2 7" xfId="29576" xr:uid="{00000000-0005-0000-0000-0000A3680000}"/>
    <cellStyle name="Nota 2 4 2 2 8" xfId="29577" xr:uid="{00000000-0005-0000-0000-0000A4680000}"/>
    <cellStyle name="Nota 2 4 2 3" xfId="29578" xr:uid="{00000000-0005-0000-0000-0000A5680000}"/>
    <cellStyle name="Nota 2 4 2 4" xfId="29579" xr:uid="{00000000-0005-0000-0000-0000A6680000}"/>
    <cellStyle name="Nota 2 4 2 5" xfId="29580" xr:uid="{00000000-0005-0000-0000-0000A7680000}"/>
    <cellStyle name="Nota 2 4 2 5 2" xfId="29581" xr:uid="{00000000-0005-0000-0000-0000A8680000}"/>
    <cellStyle name="Nota 2 4 2 6" xfId="29582" xr:uid="{00000000-0005-0000-0000-0000A9680000}"/>
    <cellStyle name="Nota 2 4 2 6 2" xfId="29583" xr:uid="{00000000-0005-0000-0000-0000AA680000}"/>
    <cellStyle name="Nota 2 4 3" xfId="29584" xr:uid="{00000000-0005-0000-0000-0000AB680000}"/>
    <cellStyle name="Nota 2 4 3 2" xfId="29585" xr:uid="{00000000-0005-0000-0000-0000AC680000}"/>
    <cellStyle name="Nota 2 4 3 2 2" xfId="29586" xr:uid="{00000000-0005-0000-0000-0000AD680000}"/>
    <cellStyle name="Nota 2 4 3 2 2 2" xfId="29587" xr:uid="{00000000-0005-0000-0000-0000AE680000}"/>
    <cellStyle name="Nota 2 4 3 2 2 2 2" xfId="29588" xr:uid="{00000000-0005-0000-0000-0000AF680000}"/>
    <cellStyle name="Nota 2 4 3 2 2 3" xfId="29589" xr:uid="{00000000-0005-0000-0000-0000B0680000}"/>
    <cellStyle name="Nota 2 4 3 2 2 4" xfId="29590" xr:uid="{00000000-0005-0000-0000-0000B1680000}"/>
    <cellStyle name="Nota 2 4 3 2 3" xfId="29591" xr:uid="{00000000-0005-0000-0000-0000B2680000}"/>
    <cellStyle name="Nota 2 4 3 2 3 2" xfId="29592" xr:uid="{00000000-0005-0000-0000-0000B3680000}"/>
    <cellStyle name="Nota 2 4 3 2 4" xfId="29593" xr:uid="{00000000-0005-0000-0000-0000B4680000}"/>
    <cellStyle name="Nota 2 4 3 2 5" xfId="29594" xr:uid="{00000000-0005-0000-0000-0000B5680000}"/>
    <cellStyle name="Nota 2 4 3 3" xfId="29595" xr:uid="{00000000-0005-0000-0000-0000B6680000}"/>
    <cellStyle name="Nota 2 4 3 3 2" xfId="29596" xr:uid="{00000000-0005-0000-0000-0000B7680000}"/>
    <cellStyle name="Nota 2 4 3 3 2 2" xfId="29597" xr:uid="{00000000-0005-0000-0000-0000B8680000}"/>
    <cellStyle name="Nota 2 4 3 3 2 2 2" xfId="29598" xr:uid="{00000000-0005-0000-0000-0000B9680000}"/>
    <cellStyle name="Nota 2 4 3 3 2 3" xfId="29599" xr:uid="{00000000-0005-0000-0000-0000BA680000}"/>
    <cellStyle name="Nota 2 4 3 3 2 4" xfId="29600" xr:uid="{00000000-0005-0000-0000-0000BB680000}"/>
    <cellStyle name="Nota 2 4 3 3 3" xfId="29601" xr:uid="{00000000-0005-0000-0000-0000BC680000}"/>
    <cellStyle name="Nota 2 4 3 3 3 2" xfId="29602" xr:uid="{00000000-0005-0000-0000-0000BD680000}"/>
    <cellStyle name="Nota 2 4 3 3 4" xfId="29603" xr:uid="{00000000-0005-0000-0000-0000BE680000}"/>
    <cellStyle name="Nota 2 4 3 3 5" xfId="29604" xr:uid="{00000000-0005-0000-0000-0000BF680000}"/>
    <cellStyle name="Nota 2 4 3 4" xfId="29605" xr:uid="{00000000-0005-0000-0000-0000C0680000}"/>
    <cellStyle name="Nota 2 4 3 4 2" xfId="29606" xr:uid="{00000000-0005-0000-0000-0000C1680000}"/>
    <cellStyle name="Nota 2 4 3 4 2 2" xfId="29607" xr:uid="{00000000-0005-0000-0000-0000C2680000}"/>
    <cellStyle name="Nota 2 4 3 4 3" xfId="29608" xr:uid="{00000000-0005-0000-0000-0000C3680000}"/>
    <cellStyle name="Nota 2 4 3 4 4" xfId="29609" xr:uid="{00000000-0005-0000-0000-0000C4680000}"/>
    <cellStyle name="Nota 2 4 3 5" xfId="29610" xr:uid="{00000000-0005-0000-0000-0000C5680000}"/>
    <cellStyle name="Nota 2 4 3 5 2" xfId="29611" xr:uid="{00000000-0005-0000-0000-0000C6680000}"/>
    <cellStyle name="Nota 2 4 3 5 2 2" xfId="29612" xr:uid="{00000000-0005-0000-0000-0000C7680000}"/>
    <cellStyle name="Nota 2 4 3 5 3" xfId="29613" xr:uid="{00000000-0005-0000-0000-0000C8680000}"/>
    <cellStyle name="Nota 2 4 3 5 4" xfId="29614" xr:uid="{00000000-0005-0000-0000-0000C9680000}"/>
    <cellStyle name="Nota 2 4 3 6" xfId="29615" xr:uid="{00000000-0005-0000-0000-0000CA680000}"/>
    <cellStyle name="Nota 2 4 3 6 2" xfId="29616" xr:uid="{00000000-0005-0000-0000-0000CB680000}"/>
    <cellStyle name="Nota 2 4 3 7" xfId="29617" xr:uid="{00000000-0005-0000-0000-0000CC680000}"/>
    <cellStyle name="Nota 2 4 3 8" xfId="29618" xr:uid="{00000000-0005-0000-0000-0000CD680000}"/>
    <cellStyle name="Nota 2 4 4" xfId="29619" xr:uid="{00000000-0005-0000-0000-0000CE680000}"/>
    <cellStyle name="Nota 2 4 5" xfId="29620" xr:uid="{00000000-0005-0000-0000-0000CF680000}"/>
    <cellStyle name="Nota 2 4 6" xfId="29621" xr:uid="{00000000-0005-0000-0000-0000D0680000}"/>
    <cellStyle name="Nota 2 4 6 2" xfId="29622" xr:uid="{00000000-0005-0000-0000-0000D1680000}"/>
    <cellStyle name="Nota 2 4 7" xfId="29623" xr:uid="{00000000-0005-0000-0000-0000D2680000}"/>
    <cellStyle name="Nota 2 4 7 2" xfId="29624" xr:uid="{00000000-0005-0000-0000-0000D3680000}"/>
    <cellStyle name="Nota 2 4 8" xfId="29541" xr:uid="{00000000-0005-0000-0000-0000D4680000}"/>
    <cellStyle name="Nota 2 5" xfId="3351" xr:uid="{00000000-0005-0000-0000-0000D5680000}"/>
    <cellStyle name="Nota 2 5 2" xfId="29626" xr:uid="{00000000-0005-0000-0000-0000D6680000}"/>
    <cellStyle name="Nota 2 5 2 2" xfId="29627" xr:uid="{00000000-0005-0000-0000-0000D7680000}"/>
    <cellStyle name="Nota 2 5 2 2 2" xfId="29628" xr:uid="{00000000-0005-0000-0000-0000D8680000}"/>
    <cellStyle name="Nota 2 5 2 2 2 2" xfId="29629" xr:uid="{00000000-0005-0000-0000-0000D9680000}"/>
    <cellStyle name="Nota 2 5 2 2 2 2 2" xfId="29630" xr:uid="{00000000-0005-0000-0000-0000DA680000}"/>
    <cellStyle name="Nota 2 5 2 2 2 2 2 2" xfId="29631" xr:uid="{00000000-0005-0000-0000-0000DB680000}"/>
    <cellStyle name="Nota 2 5 2 2 2 2 3" xfId="29632" xr:uid="{00000000-0005-0000-0000-0000DC680000}"/>
    <cellStyle name="Nota 2 5 2 2 2 2 4" xfId="29633" xr:uid="{00000000-0005-0000-0000-0000DD680000}"/>
    <cellStyle name="Nota 2 5 2 2 2 3" xfId="29634" xr:uid="{00000000-0005-0000-0000-0000DE680000}"/>
    <cellStyle name="Nota 2 5 2 2 2 3 2" xfId="29635" xr:uid="{00000000-0005-0000-0000-0000DF680000}"/>
    <cellStyle name="Nota 2 5 2 2 2 4" xfId="29636" xr:uid="{00000000-0005-0000-0000-0000E0680000}"/>
    <cellStyle name="Nota 2 5 2 2 2 5" xfId="29637" xr:uid="{00000000-0005-0000-0000-0000E1680000}"/>
    <cellStyle name="Nota 2 5 2 2 3" xfId="29638" xr:uid="{00000000-0005-0000-0000-0000E2680000}"/>
    <cellStyle name="Nota 2 5 2 2 3 2" xfId="29639" xr:uid="{00000000-0005-0000-0000-0000E3680000}"/>
    <cellStyle name="Nota 2 5 2 2 3 2 2" xfId="29640" xr:uid="{00000000-0005-0000-0000-0000E4680000}"/>
    <cellStyle name="Nota 2 5 2 2 3 2 2 2" xfId="29641" xr:uid="{00000000-0005-0000-0000-0000E5680000}"/>
    <cellStyle name="Nota 2 5 2 2 3 2 3" xfId="29642" xr:uid="{00000000-0005-0000-0000-0000E6680000}"/>
    <cellStyle name="Nota 2 5 2 2 3 2 4" xfId="29643" xr:uid="{00000000-0005-0000-0000-0000E7680000}"/>
    <cellStyle name="Nota 2 5 2 2 3 3" xfId="29644" xr:uid="{00000000-0005-0000-0000-0000E8680000}"/>
    <cellStyle name="Nota 2 5 2 2 3 3 2" xfId="29645" xr:uid="{00000000-0005-0000-0000-0000E9680000}"/>
    <cellStyle name="Nota 2 5 2 2 3 4" xfId="29646" xr:uid="{00000000-0005-0000-0000-0000EA680000}"/>
    <cellStyle name="Nota 2 5 2 2 3 5" xfId="29647" xr:uid="{00000000-0005-0000-0000-0000EB680000}"/>
    <cellStyle name="Nota 2 5 2 2 4" xfId="29648" xr:uid="{00000000-0005-0000-0000-0000EC680000}"/>
    <cellStyle name="Nota 2 5 2 2 4 2" xfId="29649" xr:uid="{00000000-0005-0000-0000-0000ED680000}"/>
    <cellStyle name="Nota 2 5 2 2 4 2 2" xfId="29650" xr:uid="{00000000-0005-0000-0000-0000EE680000}"/>
    <cellStyle name="Nota 2 5 2 2 4 3" xfId="29651" xr:uid="{00000000-0005-0000-0000-0000EF680000}"/>
    <cellStyle name="Nota 2 5 2 2 4 4" xfId="29652" xr:uid="{00000000-0005-0000-0000-0000F0680000}"/>
    <cellStyle name="Nota 2 5 2 2 5" xfId="29653" xr:uid="{00000000-0005-0000-0000-0000F1680000}"/>
    <cellStyle name="Nota 2 5 2 2 5 2" xfId="29654" xr:uid="{00000000-0005-0000-0000-0000F2680000}"/>
    <cellStyle name="Nota 2 5 2 2 5 2 2" xfId="29655" xr:uid="{00000000-0005-0000-0000-0000F3680000}"/>
    <cellStyle name="Nota 2 5 2 2 5 3" xfId="29656" xr:uid="{00000000-0005-0000-0000-0000F4680000}"/>
    <cellStyle name="Nota 2 5 2 2 5 4" xfId="29657" xr:uid="{00000000-0005-0000-0000-0000F5680000}"/>
    <cellStyle name="Nota 2 5 2 2 6" xfId="29658" xr:uid="{00000000-0005-0000-0000-0000F6680000}"/>
    <cellStyle name="Nota 2 5 2 2 6 2" xfId="29659" xr:uid="{00000000-0005-0000-0000-0000F7680000}"/>
    <cellStyle name="Nota 2 5 2 2 7" xfId="29660" xr:uid="{00000000-0005-0000-0000-0000F8680000}"/>
    <cellStyle name="Nota 2 5 2 2 8" xfId="29661" xr:uid="{00000000-0005-0000-0000-0000F9680000}"/>
    <cellStyle name="Nota 2 5 2 3" xfId="29662" xr:uid="{00000000-0005-0000-0000-0000FA680000}"/>
    <cellStyle name="Nota 2 5 2 4" xfId="29663" xr:uid="{00000000-0005-0000-0000-0000FB680000}"/>
    <cellStyle name="Nota 2 5 2 5" xfId="29664" xr:uid="{00000000-0005-0000-0000-0000FC680000}"/>
    <cellStyle name="Nota 2 5 2 5 2" xfId="29665" xr:uid="{00000000-0005-0000-0000-0000FD680000}"/>
    <cellStyle name="Nota 2 5 2 6" xfId="29666" xr:uid="{00000000-0005-0000-0000-0000FE680000}"/>
    <cellStyle name="Nota 2 5 2 6 2" xfId="29667" xr:uid="{00000000-0005-0000-0000-0000FF680000}"/>
    <cellStyle name="Nota 2 5 3" xfId="29668" xr:uid="{00000000-0005-0000-0000-000000690000}"/>
    <cellStyle name="Nota 2 5 3 2" xfId="29669" xr:uid="{00000000-0005-0000-0000-000001690000}"/>
    <cellStyle name="Nota 2 5 3 2 2" xfId="29670" xr:uid="{00000000-0005-0000-0000-000002690000}"/>
    <cellStyle name="Nota 2 5 3 2 2 2" xfId="29671" xr:uid="{00000000-0005-0000-0000-000003690000}"/>
    <cellStyle name="Nota 2 5 3 2 2 2 2" xfId="29672" xr:uid="{00000000-0005-0000-0000-000004690000}"/>
    <cellStyle name="Nota 2 5 3 2 2 3" xfId="29673" xr:uid="{00000000-0005-0000-0000-000005690000}"/>
    <cellStyle name="Nota 2 5 3 2 2 4" xfId="29674" xr:uid="{00000000-0005-0000-0000-000006690000}"/>
    <cellStyle name="Nota 2 5 3 2 3" xfId="29675" xr:uid="{00000000-0005-0000-0000-000007690000}"/>
    <cellStyle name="Nota 2 5 3 2 3 2" xfId="29676" xr:uid="{00000000-0005-0000-0000-000008690000}"/>
    <cellStyle name="Nota 2 5 3 2 4" xfId="29677" xr:uid="{00000000-0005-0000-0000-000009690000}"/>
    <cellStyle name="Nota 2 5 3 2 5" xfId="29678" xr:uid="{00000000-0005-0000-0000-00000A690000}"/>
    <cellStyle name="Nota 2 5 3 3" xfId="29679" xr:uid="{00000000-0005-0000-0000-00000B690000}"/>
    <cellStyle name="Nota 2 5 3 3 2" xfId="29680" xr:uid="{00000000-0005-0000-0000-00000C690000}"/>
    <cellStyle name="Nota 2 5 3 3 2 2" xfId="29681" xr:uid="{00000000-0005-0000-0000-00000D690000}"/>
    <cellStyle name="Nota 2 5 3 3 2 2 2" xfId="29682" xr:uid="{00000000-0005-0000-0000-00000E690000}"/>
    <cellStyle name="Nota 2 5 3 3 2 3" xfId="29683" xr:uid="{00000000-0005-0000-0000-00000F690000}"/>
    <cellStyle name="Nota 2 5 3 3 2 4" xfId="29684" xr:uid="{00000000-0005-0000-0000-000010690000}"/>
    <cellStyle name="Nota 2 5 3 3 3" xfId="29685" xr:uid="{00000000-0005-0000-0000-000011690000}"/>
    <cellStyle name="Nota 2 5 3 3 3 2" xfId="29686" xr:uid="{00000000-0005-0000-0000-000012690000}"/>
    <cellStyle name="Nota 2 5 3 3 4" xfId="29687" xr:uid="{00000000-0005-0000-0000-000013690000}"/>
    <cellStyle name="Nota 2 5 3 3 5" xfId="29688" xr:uid="{00000000-0005-0000-0000-000014690000}"/>
    <cellStyle name="Nota 2 5 3 4" xfId="29689" xr:uid="{00000000-0005-0000-0000-000015690000}"/>
    <cellStyle name="Nota 2 5 3 4 2" xfId="29690" xr:uid="{00000000-0005-0000-0000-000016690000}"/>
    <cellStyle name="Nota 2 5 3 4 2 2" xfId="29691" xr:uid="{00000000-0005-0000-0000-000017690000}"/>
    <cellStyle name="Nota 2 5 3 4 3" xfId="29692" xr:uid="{00000000-0005-0000-0000-000018690000}"/>
    <cellStyle name="Nota 2 5 3 4 4" xfId="29693" xr:uid="{00000000-0005-0000-0000-000019690000}"/>
    <cellStyle name="Nota 2 5 3 5" xfId="29694" xr:uid="{00000000-0005-0000-0000-00001A690000}"/>
    <cellStyle name="Nota 2 5 3 5 2" xfId="29695" xr:uid="{00000000-0005-0000-0000-00001B690000}"/>
    <cellStyle name="Nota 2 5 3 5 2 2" xfId="29696" xr:uid="{00000000-0005-0000-0000-00001C690000}"/>
    <cellStyle name="Nota 2 5 3 5 3" xfId="29697" xr:uid="{00000000-0005-0000-0000-00001D690000}"/>
    <cellStyle name="Nota 2 5 3 5 4" xfId="29698" xr:uid="{00000000-0005-0000-0000-00001E690000}"/>
    <cellStyle name="Nota 2 5 3 6" xfId="29699" xr:uid="{00000000-0005-0000-0000-00001F690000}"/>
    <cellStyle name="Nota 2 5 3 6 2" xfId="29700" xr:uid="{00000000-0005-0000-0000-000020690000}"/>
    <cellStyle name="Nota 2 5 3 7" xfId="29701" xr:uid="{00000000-0005-0000-0000-000021690000}"/>
    <cellStyle name="Nota 2 5 3 8" xfId="29702" xr:uid="{00000000-0005-0000-0000-000022690000}"/>
    <cellStyle name="Nota 2 5 4" xfId="29703" xr:uid="{00000000-0005-0000-0000-000023690000}"/>
    <cellStyle name="Nota 2 5 5" xfId="29704" xr:uid="{00000000-0005-0000-0000-000024690000}"/>
    <cellStyle name="Nota 2 5 5 2" xfId="29705" xr:uid="{00000000-0005-0000-0000-000025690000}"/>
    <cellStyle name="Nota 2 5 6" xfId="29706" xr:uid="{00000000-0005-0000-0000-000026690000}"/>
    <cellStyle name="Nota 2 5 6 2" xfId="29707" xr:uid="{00000000-0005-0000-0000-000027690000}"/>
    <cellStyle name="Nota 2 5 7" xfId="29625" xr:uid="{00000000-0005-0000-0000-000028690000}"/>
    <cellStyle name="Nota 2 6" xfId="3620" xr:uid="{00000000-0005-0000-0000-000029690000}"/>
    <cellStyle name="Nota 2 6 2" xfId="29709" xr:uid="{00000000-0005-0000-0000-00002A690000}"/>
    <cellStyle name="Nota 2 6 3" xfId="29708" xr:uid="{00000000-0005-0000-0000-00002B690000}"/>
    <cellStyle name="Nota 2 7" xfId="28635" xr:uid="{00000000-0005-0000-0000-00002C690000}"/>
    <cellStyle name="Nota 3" xfId="883" xr:uid="{00000000-0005-0000-0000-00002D690000}"/>
    <cellStyle name="Nota 3 2" xfId="1845" xr:uid="{00000000-0005-0000-0000-00002E690000}"/>
    <cellStyle name="Nota 3 2 2" xfId="2611" xr:uid="{00000000-0005-0000-0000-00002F690000}"/>
    <cellStyle name="Nota 3 2 2 2" xfId="2612" xr:uid="{00000000-0005-0000-0000-000030690000}"/>
    <cellStyle name="Nota 3 2 2 2 2" xfId="29714" xr:uid="{00000000-0005-0000-0000-000031690000}"/>
    <cellStyle name="Nota 3 2 2 2 2 2" xfId="29715" xr:uid="{00000000-0005-0000-0000-000032690000}"/>
    <cellStyle name="Nota 3 2 2 2 2 2 2" xfId="29716" xr:uid="{00000000-0005-0000-0000-000033690000}"/>
    <cellStyle name="Nota 3 2 2 2 2 2 2 2" xfId="29717" xr:uid="{00000000-0005-0000-0000-000034690000}"/>
    <cellStyle name="Nota 3 2 2 2 2 2 2 2 2" xfId="29718" xr:uid="{00000000-0005-0000-0000-000035690000}"/>
    <cellStyle name="Nota 3 2 2 2 2 2 2 3" xfId="29719" xr:uid="{00000000-0005-0000-0000-000036690000}"/>
    <cellStyle name="Nota 3 2 2 2 2 2 2 4" xfId="29720" xr:uid="{00000000-0005-0000-0000-000037690000}"/>
    <cellStyle name="Nota 3 2 2 2 2 2 3" xfId="29721" xr:uid="{00000000-0005-0000-0000-000038690000}"/>
    <cellStyle name="Nota 3 2 2 2 2 2 3 2" xfId="29722" xr:uid="{00000000-0005-0000-0000-000039690000}"/>
    <cellStyle name="Nota 3 2 2 2 2 2 4" xfId="29723" xr:uid="{00000000-0005-0000-0000-00003A690000}"/>
    <cellStyle name="Nota 3 2 2 2 2 2 5" xfId="29724" xr:uid="{00000000-0005-0000-0000-00003B690000}"/>
    <cellStyle name="Nota 3 2 2 2 2 3" xfId="29725" xr:uid="{00000000-0005-0000-0000-00003C690000}"/>
    <cellStyle name="Nota 3 2 2 2 2 3 2" xfId="29726" xr:uid="{00000000-0005-0000-0000-00003D690000}"/>
    <cellStyle name="Nota 3 2 2 2 2 3 2 2" xfId="29727" xr:uid="{00000000-0005-0000-0000-00003E690000}"/>
    <cellStyle name="Nota 3 2 2 2 2 3 2 2 2" xfId="29728" xr:uid="{00000000-0005-0000-0000-00003F690000}"/>
    <cellStyle name="Nota 3 2 2 2 2 3 2 3" xfId="29729" xr:uid="{00000000-0005-0000-0000-000040690000}"/>
    <cellStyle name="Nota 3 2 2 2 2 3 2 4" xfId="29730" xr:uid="{00000000-0005-0000-0000-000041690000}"/>
    <cellStyle name="Nota 3 2 2 2 2 3 3" xfId="29731" xr:uid="{00000000-0005-0000-0000-000042690000}"/>
    <cellStyle name="Nota 3 2 2 2 2 3 3 2" xfId="29732" xr:uid="{00000000-0005-0000-0000-000043690000}"/>
    <cellStyle name="Nota 3 2 2 2 2 3 4" xfId="29733" xr:uid="{00000000-0005-0000-0000-000044690000}"/>
    <cellStyle name="Nota 3 2 2 2 2 3 5" xfId="29734" xr:uid="{00000000-0005-0000-0000-000045690000}"/>
    <cellStyle name="Nota 3 2 2 2 2 4" xfId="29735" xr:uid="{00000000-0005-0000-0000-000046690000}"/>
    <cellStyle name="Nota 3 2 2 2 2 4 2" xfId="29736" xr:uid="{00000000-0005-0000-0000-000047690000}"/>
    <cellStyle name="Nota 3 2 2 2 2 4 2 2" xfId="29737" xr:uid="{00000000-0005-0000-0000-000048690000}"/>
    <cellStyle name="Nota 3 2 2 2 2 4 3" xfId="29738" xr:uid="{00000000-0005-0000-0000-000049690000}"/>
    <cellStyle name="Nota 3 2 2 2 2 4 4" xfId="29739" xr:uid="{00000000-0005-0000-0000-00004A690000}"/>
    <cellStyle name="Nota 3 2 2 2 2 5" xfId="29740" xr:uid="{00000000-0005-0000-0000-00004B690000}"/>
    <cellStyle name="Nota 3 2 2 2 2 5 2" xfId="29741" xr:uid="{00000000-0005-0000-0000-00004C690000}"/>
    <cellStyle name="Nota 3 2 2 2 2 5 2 2" xfId="29742" xr:uid="{00000000-0005-0000-0000-00004D690000}"/>
    <cellStyle name="Nota 3 2 2 2 2 5 3" xfId="29743" xr:uid="{00000000-0005-0000-0000-00004E690000}"/>
    <cellStyle name="Nota 3 2 2 2 2 5 4" xfId="29744" xr:uid="{00000000-0005-0000-0000-00004F690000}"/>
    <cellStyle name="Nota 3 2 2 2 2 6" xfId="29745" xr:uid="{00000000-0005-0000-0000-000050690000}"/>
    <cellStyle name="Nota 3 2 2 2 2 6 2" xfId="29746" xr:uid="{00000000-0005-0000-0000-000051690000}"/>
    <cellStyle name="Nota 3 2 2 2 2 7" xfId="29747" xr:uid="{00000000-0005-0000-0000-000052690000}"/>
    <cellStyle name="Nota 3 2 2 2 2 8" xfId="29748" xr:uid="{00000000-0005-0000-0000-000053690000}"/>
    <cellStyle name="Nota 3 2 2 2 3" xfId="29749" xr:uid="{00000000-0005-0000-0000-000054690000}"/>
    <cellStyle name="Nota 3 2 2 2 4" xfId="29750" xr:uid="{00000000-0005-0000-0000-000055690000}"/>
    <cellStyle name="Nota 3 2 2 2 5" xfId="29751" xr:uid="{00000000-0005-0000-0000-000056690000}"/>
    <cellStyle name="Nota 3 2 2 2 5 2" xfId="29752" xr:uid="{00000000-0005-0000-0000-000057690000}"/>
    <cellStyle name="Nota 3 2 2 2 6" xfId="29753" xr:uid="{00000000-0005-0000-0000-000058690000}"/>
    <cellStyle name="Nota 3 2 2 2 6 2" xfId="29754" xr:uid="{00000000-0005-0000-0000-000059690000}"/>
    <cellStyle name="Nota 3 2 2 2 7" xfId="29713" xr:uid="{00000000-0005-0000-0000-00005A690000}"/>
    <cellStyle name="Nota 3 2 2 3" xfId="29755" xr:uid="{00000000-0005-0000-0000-00005B690000}"/>
    <cellStyle name="Nota 3 2 2 3 2" xfId="29756" xr:uid="{00000000-0005-0000-0000-00005C690000}"/>
    <cellStyle name="Nota 3 2 2 3 2 2" xfId="29757" xr:uid="{00000000-0005-0000-0000-00005D690000}"/>
    <cellStyle name="Nota 3 2 2 3 2 2 2" xfId="29758" xr:uid="{00000000-0005-0000-0000-00005E690000}"/>
    <cellStyle name="Nota 3 2 2 3 2 2 2 2" xfId="29759" xr:uid="{00000000-0005-0000-0000-00005F690000}"/>
    <cellStyle name="Nota 3 2 2 3 2 2 3" xfId="29760" xr:uid="{00000000-0005-0000-0000-000060690000}"/>
    <cellStyle name="Nota 3 2 2 3 2 2 4" xfId="29761" xr:uid="{00000000-0005-0000-0000-000061690000}"/>
    <cellStyle name="Nota 3 2 2 3 2 3" xfId="29762" xr:uid="{00000000-0005-0000-0000-000062690000}"/>
    <cellStyle name="Nota 3 2 2 3 2 3 2" xfId="29763" xr:uid="{00000000-0005-0000-0000-000063690000}"/>
    <cellStyle name="Nota 3 2 2 3 2 4" xfId="29764" xr:uid="{00000000-0005-0000-0000-000064690000}"/>
    <cellStyle name="Nota 3 2 2 3 2 5" xfId="29765" xr:uid="{00000000-0005-0000-0000-000065690000}"/>
    <cellStyle name="Nota 3 2 2 3 3" xfId="29766" xr:uid="{00000000-0005-0000-0000-000066690000}"/>
    <cellStyle name="Nota 3 2 2 3 3 2" xfId="29767" xr:uid="{00000000-0005-0000-0000-000067690000}"/>
    <cellStyle name="Nota 3 2 2 3 3 2 2" xfId="29768" xr:uid="{00000000-0005-0000-0000-000068690000}"/>
    <cellStyle name="Nota 3 2 2 3 3 2 2 2" xfId="29769" xr:uid="{00000000-0005-0000-0000-000069690000}"/>
    <cellStyle name="Nota 3 2 2 3 3 2 3" xfId="29770" xr:uid="{00000000-0005-0000-0000-00006A690000}"/>
    <cellStyle name="Nota 3 2 2 3 3 2 4" xfId="29771" xr:uid="{00000000-0005-0000-0000-00006B690000}"/>
    <cellStyle name="Nota 3 2 2 3 3 3" xfId="29772" xr:uid="{00000000-0005-0000-0000-00006C690000}"/>
    <cellStyle name="Nota 3 2 2 3 3 3 2" xfId="29773" xr:uid="{00000000-0005-0000-0000-00006D690000}"/>
    <cellStyle name="Nota 3 2 2 3 3 4" xfId="29774" xr:uid="{00000000-0005-0000-0000-00006E690000}"/>
    <cellStyle name="Nota 3 2 2 3 3 5" xfId="29775" xr:uid="{00000000-0005-0000-0000-00006F690000}"/>
    <cellStyle name="Nota 3 2 2 3 4" xfId="29776" xr:uid="{00000000-0005-0000-0000-000070690000}"/>
    <cellStyle name="Nota 3 2 2 3 4 2" xfId="29777" xr:uid="{00000000-0005-0000-0000-000071690000}"/>
    <cellStyle name="Nota 3 2 2 3 4 2 2" xfId="29778" xr:uid="{00000000-0005-0000-0000-000072690000}"/>
    <cellStyle name="Nota 3 2 2 3 4 3" xfId="29779" xr:uid="{00000000-0005-0000-0000-000073690000}"/>
    <cellStyle name="Nota 3 2 2 3 4 4" xfId="29780" xr:uid="{00000000-0005-0000-0000-000074690000}"/>
    <cellStyle name="Nota 3 2 2 3 5" xfId="29781" xr:uid="{00000000-0005-0000-0000-000075690000}"/>
    <cellStyle name="Nota 3 2 2 3 5 2" xfId="29782" xr:uid="{00000000-0005-0000-0000-000076690000}"/>
    <cellStyle name="Nota 3 2 2 3 5 2 2" xfId="29783" xr:uid="{00000000-0005-0000-0000-000077690000}"/>
    <cellStyle name="Nota 3 2 2 3 5 3" xfId="29784" xr:uid="{00000000-0005-0000-0000-000078690000}"/>
    <cellStyle name="Nota 3 2 2 3 5 4" xfId="29785" xr:uid="{00000000-0005-0000-0000-000079690000}"/>
    <cellStyle name="Nota 3 2 2 3 6" xfId="29786" xr:uid="{00000000-0005-0000-0000-00007A690000}"/>
    <cellStyle name="Nota 3 2 2 3 6 2" xfId="29787" xr:uid="{00000000-0005-0000-0000-00007B690000}"/>
    <cellStyle name="Nota 3 2 2 3 7" xfId="29788" xr:uid="{00000000-0005-0000-0000-00007C690000}"/>
    <cellStyle name="Nota 3 2 2 3 8" xfId="29789" xr:uid="{00000000-0005-0000-0000-00007D690000}"/>
    <cellStyle name="Nota 3 2 2 4" xfId="29790" xr:uid="{00000000-0005-0000-0000-00007E690000}"/>
    <cellStyle name="Nota 3 2 2 5" xfId="29791" xr:uid="{00000000-0005-0000-0000-00007F690000}"/>
    <cellStyle name="Nota 3 2 2 5 2" xfId="29792" xr:uid="{00000000-0005-0000-0000-000080690000}"/>
    <cellStyle name="Nota 3 2 2 6" xfId="29712" xr:uid="{00000000-0005-0000-0000-000081690000}"/>
    <cellStyle name="Nota 3 2 3" xfId="2877" xr:uid="{00000000-0005-0000-0000-000082690000}"/>
    <cellStyle name="Nota 3 2 3 2" xfId="29794" xr:uid="{00000000-0005-0000-0000-000083690000}"/>
    <cellStyle name="Nota 3 2 3 2 2" xfId="29795" xr:uid="{00000000-0005-0000-0000-000084690000}"/>
    <cellStyle name="Nota 3 2 3 2 2 2" xfId="29796" xr:uid="{00000000-0005-0000-0000-000085690000}"/>
    <cellStyle name="Nota 3 2 3 2 2 2 2" xfId="29797" xr:uid="{00000000-0005-0000-0000-000086690000}"/>
    <cellStyle name="Nota 3 2 3 2 2 2 2 2" xfId="29798" xr:uid="{00000000-0005-0000-0000-000087690000}"/>
    <cellStyle name="Nota 3 2 3 2 2 2 2 2 2" xfId="29799" xr:uid="{00000000-0005-0000-0000-000088690000}"/>
    <cellStyle name="Nota 3 2 3 2 2 2 2 3" xfId="29800" xr:uid="{00000000-0005-0000-0000-000089690000}"/>
    <cellStyle name="Nota 3 2 3 2 2 2 2 4" xfId="29801" xr:uid="{00000000-0005-0000-0000-00008A690000}"/>
    <cellStyle name="Nota 3 2 3 2 2 2 3" xfId="29802" xr:uid="{00000000-0005-0000-0000-00008B690000}"/>
    <cellStyle name="Nota 3 2 3 2 2 2 3 2" xfId="29803" xr:uid="{00000000-0005-0000-0000-00008C690000}"/>
    <cellStyle name="Nota 3 2 3 2 2 2 4" xfId="29804" xr:uid="{00000000-0005-0000-0000-00008D690000}"/>
    <cellStyle name="Nota 3 2 3 2 2 2 5" xfId="29805" xr:uid="{00000000-0005-0000-0000-00008E690000}"/>
    <cellStyle name="Nota 3 2 3 2 2 3" xfId="29806" xr:uid="{00000000-0005-0000-0000-00008F690000}"/>
    <cellStyle name="Nota 3 2 3 2 2 3 2" xfId="29807" xr:uid="{00000000-0005-0000-0000-000090690000}"/>
    <cellStyle name="Nota 3 2 3 2 2 3 2 2" xfId="29808" xr:uid="{00000000-0005-0000-0000-000091690000}"/>
    <cellStyle name="Nota 3 2 3 2 2 3 2 2 2" xfId="29809" xr:uid="{00000000-0005-0000-0000-000092690000}"/>
    <cellStyle name="Nota 3 2 3 2 2 3 2 3" xfId="29810" xr:uid="{00000000-0005-0000-0000-000093690000}"/>
    <cellStyle name="Nota 3 2 3 2 2 3 2 4" xfId="29811" xr:uid="{00000000-0005-0000-0000-000094690000}"/>
    <cellStyle name="Nota 3 2 3 2 2 3 3" xfId="29812" xr:uid="{00000000-0005-0000-0000-000095690000}"/>
    <cellStyle name="Nota 3 2 3 2 2 3 3 2" xfId="29813" xr:uid="{00000000-0005-0000-0000-000096690000}"/>
    <cellStyle name="Nota 3 2 3 2 2 3 4" xfId="29814" xr:uid="{00000000-0005-0000-0000-000097690000}"/>
    <cellStyle name="Nota 3 2 3 2 2 3 5" xfId="29815" xr:uid="{00000000-0005-0000-0000-000098690000}"/>
    <cellStyle name="Nota 3 2 3 2 2 4" xfId="29816" xr:uid="{00000000-0005-0000-0000-000099690000}"/>
    <cellStyle name="Nota 3 2 3 2 2 4 2" xfId="29817" xr:uid="{00000000-0005-0000-0000-00009A690000}"/>
    <cellStyle name="Nota 3 2 3 2 2 4 2 2" xfId="29818" xr:uid="{00000000-0005-0000-0000-00009B690000}"/>
    <cellStyle name="Nota 3 2 3 2 2 4 3" xfId="29819" xr:uid="{00000000-0005-0000-0000-00009C690000}"/>
    <cellStyle name="Nota 3 2 3 2 2 4 4" xfId="29820" xr:uid="{00000000-0005-0000-0000-00009D690000}"/>
    <cellStyle name="Nota 3 2 3 2 2 5" xfId="29821" xr:uid="{00000000-0005-0000-0000-00009E690000}"/>
    <cellStyle name="Nota 3 2 3 2 2 5 2" xfId="29822" xr:uid="{00000000-0005-0000-0000-00009F690000}"/>
    <cellStyle name="Nota 3 2 3 2 2 5 2 2" xfId="29823" xr:uid="{00000000-0005-0000-0000-0000A0690000}"/>
    <cellStyle name="Nota 3 2 3 2 2 5 3" xfId="29824" xr:uid="{00000000-0005-0000-0000-0000A1690000}"/>
    <cellStyle name="Nota 3 2 3 2 2 5 4" xfId="29825" xr:uid="{00000000-0005-0000-0000-0000A2690000}"/>
    <cellStyle name="Nota 3 2 3 2 2 6" xfId="29826" xr:uid="{00000000-0005-0000-0000-0000A3690000}"/>
    <cellStyle name="Nota 3 2 3 2 2 6 2" xfId="29827" xr:uid="{00000000-0005-0000-0000-0000A4690000}"/>
    <cellStyle name="Nota 3 2 3 2 2 7" xfId="29828" xr:uid="{00000000-0005-0000-0000-0000A5690000}"/>
    <cellStyle name="Nota 3 2 3 2 2 8" xfId="29829" xr:uid="{00000000-0005-0000-0000-0000A6690000}"/>
    <cellStyle name="Nota 3 2 3 2 3" xfId="29830" xr:uid="{00000000-0005-0000-0000-0000A7690000}"/>
    <cellStyle name="Nota 3 2 3 2 4" xfId="29831" xr:uid="{00000000-0005-0000-0000-0000A8690000}"/>
    <cellStyle name="Nota 3 2 3 2 5" xfId="29832" xr:uid="{00000000-0005-0000-0000-0000A9690000}"/>
    <cellStyle name="Nota 3 2 3 2 5 2" xfId="29833" xr:uid="{00000000-0005-0000-0000-0000AA690000}"/>
    <cellStyle name="Nota 3 2 3 2 6" xfId="29834" xr:uid="{00000000-0005-0000-0000-0000AB690000}"/>
    <cellStyle name="Nota 3 2 3 2 6 2" xfId="29835" xr:uid="{00000000-0005-0000-0000-0000AC690000}"/>
    <cellStyle name="Nota 3 2 3 3" xfId="29836" xr:uid="{00000000-0005-0000-0000-0000AD690000}"/>
    <cellStyle name="Nota 3 2 3 3 2" xfId="29837" xr:uid="{00000000-0005-0000-0000-0000AE690000}"/>
    <cellStyle name="Nota 3 2 3 3 2 2" xfId="29838" xr:uid="{00000000-0005-0000-0000-0000AF690000}"/>
    <cellStyle name="Nota 3 2 3 3 2 2 2" xfId="29839" xr:uid="{00000000-0005-0000-0000-0000B0690000}"/>
    <cellStyle name="Nota 3 2 3 3 2 2 2 2" xfId="29840" xr:uid="{00000000-0005-0000-0000-0000B1690000}"/>
    <cellStyle name="Nota 3 2 3 3 2 2 3" xfId="29841" xr:uid="{00000000-0005-0000-0000-0000B2690000}"/>
    <cellStyle name="Nota 3 2 3 3 2 2 4" xfId="29842" xr:uid="{00000000-0005-0000-0000-0000B3690000}"/>
    <cellStyle name="Nota 3 2 3 3 2 3" xfId="29843" xr:uid="{00000000-0005-0000-0000-0000B4690000}"/>
    <cellStyle name="Nota 3 2 3 3 2 3 2" xfId="29844" xr:uid="{00000000-0005-0000-0000-0000B5690000}"/>
    <cellStyle name="Nota 3 2 3 3 2 4" xfId="29845" xr:uid="{00000000-0005-0000-0000-0000B6690000}"/>
    <cellStyle name="Nota 3 2 3 3 2 5" xfId="29846" xr:uid="{00000000-0005-0000-0000-0000B7690000}"/>
    <cellStyle name="Nota 3 2 3 3 3" xfId="29847" xr:uid="{00000000-0005-0000-0000-0000B8690000}"/>
    <cellStyle name="Nota 3 2 3 3 3 2" xfId="29848" xr:uid="{00000000-0005-0000-0000-0000B9690000}"/>
    <cellStyle name="Nota 3 2 3 3 3 2 2" xfId="29849" xr:uid="{00000000-0005-0000-0000-0000BA690000}"/>
    <cellStyle name="Nota 3 2 3 3 3 2 2 2" xfId="29850" xr:uid="{00000000-0005-0000-0000-0000BB690000}"/>
    <cellStyle name="Nota 3 2 3 3 3 2 3" xfId="29851" xr:uid="{00000000-0005-0000-0000-0000BC690000}"/>
    <cellStyle name="Nota 3 2 3 3 3 2 4" xfId="29852" xr:uid="{00000000-0005-0000-0000-0000BD690000}"/>
    <cellStyle name="Nota 3 2 3 3 3 3" xfId="29853" xr:uid="{00000000-0005-0000-0000-0000BE690000}"/>
    <cellStyle name="Nota 3 2 3 3 3 3 2" xfId="29854" xr:uid="{00000000-0005-0000-0000-0000BF690000}"/>
    <cellStyle name="Nota 3 2 3 3 3 4" xfId="29855" xr:uid="{00000000-0005-0000-0000-0000C0690000}"/>
    <cellStyle name="Nota 3 2 3 3 3 5" xfId="29856" xr:uid="{00000000-0005-0000-0000-0000C1690000}"/>
    <cellStyle name="Nota 3 2 3 3 4" xfId="29857" xr:uid="{00000000-0005-0000-0000-0000C2690000}"/>
    <cellStyle name="Nota 3 2 3 3 4 2" xfId="29858" xr:uid="{00000000-0005-0000-0000-0000C3690000}"/>
    <cellStyle name="Nota 3 2 3 3 4 2 2" xfId="29859" xr:uid="{00000000-0005-0000-0000-0000C4690000}"/>
    <cellStyle name="Nota 3 2 3 3 4 3" xfId="29860" xr:uid="{00000000-0005-0000-0000-0000C5690000}"/>
    <cellStyle name="Nota 3 2 3 3 4 4" xfId="29861" xr:uid="{00000000-0005-0000-0000-0000C6690000}"/>
    <cellStyle name="Nota 3 2 3 3 5" xfId="29862" xr:uid="{00000000-0005-0000-0000-0000C7690000}"/>
    <cellStyle name="Nota 3 2 3 3 5 2" xfId="29863" xr:uid="{00000000-0005-0000-0000-0000C8690000}"/>
    <cellStyle name="Nota 3 2 3 3 5 2 2" xfId="29864" xr:uid="{00000000-0005-0000-0000-0000C9690000}"/>
    <cellStyle name="Nota 3 2 3 3 5 3" xfId="29865" xr:uid="{00000000-0005-0000-0000-0000CA690000}"/>
    <cellStyle name="Nota 3 2 3 3 5 4" xfId="29866" xr:uid="{00000000-0005-0000-0000-0000CB690000}"/>
    <cellStyle name="Nota 3 2 3 3 6" xfId="29867" xr:uid="{00000000-0005-0000-0000-0000CC690000}"/>
    <cellStyle name="Nota 3 2 3 3 6 2" xfId="29868" xr:uid="{00000000-0005-0000-0000-0000CD690000}"/>
    <cellStyle name="Nota 3 2 3 3 7" xfId="29869" xr:uid="{00000000-0005-0000-0000-0000CE690000}"/>
    <cellStyle name="Nota 3 2 3 3 8" xfId="29870" xr:uid="{00000000-0005-0000-0000-0000CF690000}"/>
    <cellStyle name="Nota 3 2 3 4" xfId="29871" xr:uid="{00000000-0005-0000-0000-0000D0690000}"/>
    <cellStyle name="Nota 3 2 3 5" xfId="29872" xr:uid="{00000000-0005-0000-0000-0000D1690000}"/>
    <cellStyle name="Nota 3 2 3 6" xfId="29873" xr:uid="{00000000-0005-0000-0000-0000D2690000}"/>
    <cellStyle name="Nota 3 2 3 6 2" xfId="29874" xr:uid="{00000000-0005-0000-0000-0000D3690000}"/>
    <cellStyle name="Nota 3 2 3 7" xfId="29875" xr:uid="{00000000-0005-0000-0000-0000D4690000}"/>
    <cellStyle name="Nota 3 2 3 7 2" xfId="29876" xr:uid="{00000000-0005-0000-0000-0000D5690000}"/>
    <cellStyle name="Nota 3 2 3 8" xfId="29793" xr:uid="{00000000-0005-0000-0000-0000D6690000}"/>
    <cellStyle name="Nota 3 2 4" xfId="3146" xr:uid="{00000000-0005-0000-0000-0000D7690000}"/>
    <cellStyle name="Nota 3 2 4 2" xfId="29878" xr:uid="{00000000-0005-0000-0000-0000D8690000}"/>
    <cellStyle name="Nota 3 2 4 2 2" xfId="29879" xr:uid="{00000000-0005-0000-0000-0000D9690000}"/>
    <cellStyle name="Nota 3 2 4 2 2 2" xfId="29880" xr:uid="{00000000-0005-0000-0000-0000DA690000}"/>
    <cellStyle name="Nota 3 2 4 2 2 2 2" xfId="29881" xr:uid="{00000000-0005-0000-0000-0000DB690000}"/>
    <cellStyle name="Nota 3 2 4 2 2 2 2 2" xfId="29882" xr:uid="{00000000-0005-0000-0000-0000DC690000}"/>
    <cellStyle name="Nota 3 2 4 2 2 2 2 2 2" xfId="29883" xr:uid="{00000000-0005-0000-0000-0000DD690000}"/>
    <cellStyle name="Nota 3 2 4 2 2 2 2 3" xfId="29884" xr:uid="{00000000-0005-0000-0000-0000DE690000}"/>
    <cellStyle name="Nota 3 2 4 2 2 2 2 4" xfId="29885" xr:uid="{00000000-0005-0000-0000-0000DF690000}"/>
    <cellStyle name="Nota 3 2 4 2 2 2 3" xfId="29886" xr:uid="{00000000-0005-0000-0000-0000E0690000}"/>
    <cellStyle name="Nota 3 2 4 2 2 2 3 2" xfId="29887" xr:uid="{00000000-0005-0000-0000-0000E1690000}"/>
    <cellStyle name="Nota 3 2 4 2 2 2 4" xfId="29888" xr:uid="{00000000-0005-0000-0000-0000E2690000}"/>
    <cellStyle name="Nota 3 2 4 2 2 2 5" xfId="29889" xr:uid="{00000000-0005-0000-0000-0000E3690000}"/>
    <cellStyle name="Nota 3 2 4 2 2 3" xfId="29890" xr:uid="{00000000-0005-0000-0000-0000E4690000}"/>
    <cellStyle name="Nota 3 2 4 2 2 3 2" xfId="29891" xr:uid="{00000000-0005-0000-0000-0000E5690000}"/>
    <cellStyle name="Nota 3 2 4 2 2 3 2 2" xfId="29892" xr:uid="{00000000-0005-0000-0000-0000E6690000}"/>
    <cellStyle name="Nota 3 2 4 2 2 3 2 2 2" xfId="29893" xr:uid="{00000000-0005-0000-0000-0000E7690000}"/>
    <cellStyle name="Nota 3 2 4 2 2 3 2 3" xfId="29894" xr:uid="{00000000-0005-0000-0000-0000E8690000}"/>
    <cellStyle name="Nota 3 2 4 2 2 3 2 4" xfId="29895" xr:uid="{00000000-0005-0000-0000-0000E9690000}"/>
    <cellStyle name="Nota 3 2 4 2 2 3 3" xfId="29896" xr:uid="{00000000-0005-0000-0000-0000EA690000}"/>
    <cellStyle name="Nota 3 2 4 2 2 3 3 2" xfId="29897" xr:uid="{00000000-0005-0000-0000-0000EB690000}"/>
    <cellStyle name="Nota 3 2 4 2 2 3 4" xfId="29898" xr:uid="{00000000-0005-0000-0000-0000EC690000}"/>
    <cellStyle name="Nota 3 2 4 2 2 3 5" xfId="29899" xr:uid="{00000000-0005-0000-0000-0000ED690000}"/>
    <cellStyle name="Nota 3 2 4 2 2 4" xfId="29900" xr:uid="{00000000-0005-0000-0000-0000EE690000}"/>
    <cellStyle name="Nota 3 2 4 2 2 4 2" xfId="29901" xr:uid="{00000000-0005-0000-0000-0000EF690000}"/>
    <cellStyle name="Nota 3 2 4 2 2 4 2 2" xfId="29902" xr:uid="{00000000-0005-0000-0000-0000F0690000}"/>
    <cellStyle name="Nota 3 2 4 2 2 4 3" xfId="29903" xr:uid="{00000000-0005-0000-0000-0000F1690000}"/>
    <cellStyle name="Nota 3 2 4 2 2 4 4" xfId="29904" xr:uid="{00000000-0005-0000-0000-0000F2690000}"/>
    <cellStyle name="Nota 3 2 4 2 2 5" xfId="29905" xr:uid="{00000000-0005-0000-0000-0000F3690000}"/>
    <cellStyle name="Nota 3 2 4 2 2 5 2" xfId="29906" xr:uid="{00000000-0005-0000-0000-0000F4690000}"/>
    <cellStyle name="Nota 3 2 4 2 2 5 2 2" xfId="29907" xr:uid="{00000000-0005-0000-0000-0000F5690000}"/>
    <cellStyle name="Nota 3 2 4 2 2 5 3" xfId="29908" xr:uid="{00000000-0005-0000-0000-0000F6690000}"/>
    <cellStyle name="Nota 3 2 4 2 2 5 4" xfId="29909" xr:uid="{00000000-0005-0000-0000-0000F7690000}"/>
    <cellStyle name="Nota 3 2 4 2 2 6" xfId="29910" xr:uid="{00000000-0005-0000-0000-0000F8690000}"/>
    <cellStyle name="Nota 3 2 4 2 2 6 2" xfId="29911" xr:uid="{00000000-0005-0000-0000-0000F9690000}"/>
    <cellStyle name="Nota 3 2 4 2 2 7" xfId="29912" xr:uid="{00000000-0005-0000-0000-0000FA690000}"/>
    <cellStyle name="Nota 3 2 4 2 2 8" xfId="29913" xr:uid="{00000000-0005-0000-0000-0000FB690000}"/>
    <cellStyle name="Nota 3 2 4 2 3" xfId="29914" xr:uid="{00000000-0005-0000-0000-0000FC690000}"/>
    <cellStyle name="Nota 3 2 4 2 4" xfId="29915" xr:uid="{00000000-0005-0000-0000-0000FD690000}"/>
    <cellStyle name="Nota 3 2 4 2 5" xfId="29916" xr:uid="{00000000-0005-0000-0000-0000FE690000}"/>
    <cellStyle name="Nota 3 2 4 2 5 2" xfId="29917" xr:uid="{00000000-0005-0000-0000-0000FF690000}"/>
    <cellStyle name="Nota 3 2 4 2 6" xfId="29918" xr:uid="{00000000-0005-0000-0000-0000006A0000}"/>
    <cellStyle name="Nota 3 2 4 2 6 2" xfId="29919" xr:uid="{00000000-0005-0000-0000-0000016A0000}"/>
    <cellStyle name="Nota 3 2 4 3" xfId="29920" xr:uid="{00000000-0005-0000-0000-0000026A0000}"/>
    <cellStyle name="Nota 3 2 4 3 2" xfId="29921" xr:uid="{00000000-0005-0000-0000-0000036A0000}"/>
    <cellStyle name="Nota 3 2 4 3 2 2" xfId="29922" xr:uid="{00000000-0005-0000-0000-0000046A0000}"/>
    <cellStyle name="Nota 3 2 4 3 2 2 2" xfId="29923" xr:uid="{00000000-0005-0000-0000-0000056A0000}"/>
    <cellStyle name="Nota 3 2 4 3 2 2 2 2" xfId="29924" xr:uid="{00000000-0005-0000-0000-0000066A0000}"/>
    <cellStyle name="Nota 3 2 4 3 2 2 3" xfId="29925" xr:uid="{00000000-0005-0000-0000-0000076A0000}"/>
    <cellStyle name="Nota 3 2 4 3 2 2 4" xfId="29926" xr:uid="{00000000-0005-0000-0000-0000086A0000}"/>
    <cellStyle name="Nota 3 2 4 3 2 3" xfId="29927" xr:uid="{00000000-0005-0000-0000-0000096A0000}"/>
    <cellStyle name="Nota 3 2 4 3 2 3 2" xfId="29928" xr:uid="{00000000-0005-0000-0000-00000A6A0000}"/>
    <cellStyle name="Nota 3 2 4 3 2 4" xfId="29929" xr:uid="{00000000-0005-0000-0000-00000B6A0000}"/>
    <cellStyle name="Nota 3 2 4 3 2 5" xfId="29930" xr:uid="{00000000-0005-0000-0000-00000C6A0000}"/>
    <cellStyle name="Nota 3 2 4 3 3" xfId="29931" xr:uid="{00000000-0005-0000-0000-00000D6A0000}"/>
    <cellStyle name="Nota 3 2 4 3 3 2" xfId="29932" xr:uid="{00000000-0005-0000-0000-00000E6A0000}"/>
    <cellStyle name="Nota 3 2 4 3 3 2 2" xfId="29933" xr:uid="{00000000-0005-0000-0000-00000F6A0000}"/>
    <cellStyle name="Nota 3 2 4 3 3 2 2 2" xfId="29934" xr:uid="{00000000-0005-0000-0000-0000106A0000}"/>
    <cellStyle name="Nota 3 2 4 3 3 2 3" xfId="29935" xr:uid="{00000000-0005-0000-0000-0000116A0000}"/>
    <cellStyle name="Nota 3 2 4 3 3 2 4" xfId="29936" xr:uid="{00000000-0005-0000-0000-0000126A0000}"/>
    <cellStyle name="Nota 3 2 4 3 3 3" xfId="29937" xr:uid="{00000000-0005-0000-0000-0000136A0000}"/>
    <cellStyle name="Nota 3 2 4 3 3 3 2" xfId="29938" xr:uid="{00000000-0005-0000-0000-0000146A0000}"/>
    <cellStyle name="Nota 3 2 4 3 3 4" xfId="29939" xr:uid="{00000000-0005-0000-0000-0000156A0000}"/>
    <cellStyle name="Nota 3 2 4 3 3 5" xfId="29940" xr:uid="{00000000-0005-0000-0000-0000166A0000}"/>
    <cellStyle name="Nota 3 2 4 3 4" xfId="29941" xr:uid="{00000000-0005-0000-0000-0000176A0000}"/>
    <cellStyle name="Nota 3 2 4 3 4 2" xfId="29942" xr:uid="{00000000-0005-0000-0000-0000186A0000}"/>
    <cellStyle name="Nota 3 2 4 3 4 2 2" xfId="29943" xr:uid="{00000000-0005-0000-0000-0000196A0000}"/>
    <cellStyle name="Nota 3 2 4 3 4 3" xfId="29944" xr:uid="{00000000-0005-0000-0000-00001A6A0000}"/>
    <cellStyle name="Nota 3 2 4 3 4 4" xfId="29945" xr:uid="{00000000-0005-0000-0000-00001B6A0000}"/>
    <cellStyle name="Nota 3 2 4 3 5" xfId="29946" xr:uid="{00000000-0005-0000-0000-00001C6A0000}"/>
    <cellStyle name="Nota 3 2 4 3 5 2" xfId="29947" xr:uid="{00000000-0005-0000-0000-00001D6A0000}"/>
    <cellStyle name="Nota 3 2 4 3 5 2 2" xfId="29948" xr:uid="{00000000-0005-0000-0000-00001E6A0000}"/>
    <cellStyle name="Nota 3 2 4 3 5 3" xfId="29949" xr:uid="{00000000-0005-0000-0000-00001F6A0000}"/>
    <cellStyle name="Nota 3 2 4 3 5 4" xfId="29950" xr:uid="{00000000-0005-0000-0000-0000206A0000}"/>
    <cellStyle name="Nota 3 2 4 3 6" xfId="29951" xr:uid="{00000000-0005-0000-0000-0000216A0000}"/>
    <cellStyle name="Nota 3 2 4 3 6 2" xfId="29952" xr:uid="{00000000-0005-0000-0000-0000226A0000}"/>
    <cellStyle name="Nota 3 2 4 3 7" xfId="29953" xr:uid="{00000000-0005-0000-0000-0000236A0000}"/>
    <cellStyle name="Nota 3 2 4 3 8" xfId="29954" xr:uid="{00000000-0005-0000-0000-0000246A0000}"/>
    <cellStyle name="Nota 3 2 4 4" xfId="29955" xr:uid="{00000000-0005-0000-0000-0000256A0000}"/>
    <cellStyle name="Nota 3 2 4 5" xfId="29956" xr:uid="{00000000-0005-0000-0000-0000266A0000}"/>
    <cellStyle name="Nota 3 2 4 6" xfId="29957" xr:uid="{00000000-0005-0000-0000-0000276A0000}"/>
    <cellStyle name="Nota 3 2 4 6 2" xfId="29958" xr:uid="{00000000-0005-0000-0000-0000286A0000}"/>
    <cellStyle name="Nota 3 2 4 7" xfId="29959" xr:uid="{00000000-0005-0000-0000-0000296A0000}"/>
    <cellStyle name="Nota 3 2 4 7 2" xfId="29960" xr:uid="{00000000-0005-0000-0000-00002A6A0000}"/>
    <cellStyle name="Nota 3 2 4 8" xfId="29877" xr:uid="{00000000-0005-0000-0000-00002B6A0000}"/>
    <cellStyle name="Nota 3 2 5" xfId="3415" xr:uid="{00000000-0005-0000-0000-00002C6A0000}"/>
    <cellStyle name="Nota 3 2 5 2" xfId="29962" xr:uid="{00000000-0005-0000-0000-00002D6A0000}"/>
    <cellStyle name="Nota 3 2 5 2 2" xfId="29963" xr:uid="{00000000-0005-0000-0000-00002E6A0000}"/>
    <cellStyle name="Nota 3 2 5 2 2 2" xfId="29964" xr:uid="{00000000-0005-0000-0000-00002F6A0000}"/>
    <cellStyle name="Nota 3 2 5 2 2 2 2" xfId="29965" xr:uid="{00000000-0005-0000-0000-0000306A0000}"/>
    <cellStyle name="Nota 3 2 5 2 2 2 2 2" xfId="29966" xr:uid="{00000000-0005-0000-0000-0000316A0000}"/>
    <cellStyle name="Nota 3 2 5 2 2 2 2 2 2" xfId="29967" xr:uid="{00000000-0005-0000-0000-0000326A0000}"/>
    <cellStyle name="Nota 3 2 5 2 2 2 2 3" xfId="29968" xr:uid="{00000000-0005-0000-0000-0000336A0000}"/>
    <cellStyle name="Nota 3 2 5 2 2 2 2 4" xfId="29969" xr:uid="{00000000-0005-0000-0000-0000346A0000}"/>
    <cellStyle name="Nota 3 2 5 2 2 2 3" xfId="29970" xr:uid="{00000000-0005-0000-0000-0000356A0000}"/>
    <cellStyle name="Nota 3 2 5 2 2 2 3 2" xfId="29971" xr:uid="{00000000-0005-0000-0000-0000366A0000}"/>
    <cellStyle name="Nota 3 2 5 2 2 2 4" xfId="29972" xr:uid="{00000000-0005-0000-0000-0000376A0000}"/>
    <cellStyle name="Nota 3 2 5 2 2 2 5" xfId="29973" xr:uid="{00000000-0005-0000-0000-0000386A0000}"/>
    <cellStyle name="Nota 3 2 5 2 2 3" xfId="29974" xr:uid="{00000000-0005-0000-0000-0000396A0000}"/>
    <cellStyle name="Nota 3 2 5 2 2 3 2" xfId="29975" xr:uid="{00000000-0005-0000-0000-00003A6A0000}"/>
    <cellStyle name="Nota 3 2 5 2 2 3 2 2" xfId="29976" xr:uid="{00000000-0005-0000-0000-00003B6A0000}"/>
    <cellStyle name="Nota 3 2 5 2 2 3 2 2 2" xfId="29977" xr:uid="{00000000-0005-0000-0000-00003C6A0000}"/>
    <cellStyle name="Nota 3 2 5 2 2 3 2 3" xfId="29978" xr:uid="{00000000-0005-0000-0000-00003D6A0000}"/>
    <cellStyle name="Nota 3 2 5 2 2 3 2 4" xfId="29979" xr:uid="{00000000-0005-0000-0000-00003E6A0000}"/>
    <cellStyle name="Nota 3 2 5 2 2 3 3" xfId="29980" xr:uid="{00000000-0005-0000-0000-00003F6A0000}"/>
    <cellStyle name="Nota 3 2 5 2 2 3 3 2" xfId="29981" xr:uid="{00000000-0005-0000-0000-0000406A0000}"/>
    <cellStyle name="Nota 3 2 5 2 2 3 4" xfId="29982" xr:uid="{00000000-0005-0000-0000-0000416A0000}"/>
    <cellStyle name="Nota 3 2 5 2 2 3 5" xfId="29983" xr:uid="{00000000-0005-0000-0000-0000426A0000}"/>
    <cellStyle name="Nota 3 2 5 2 2 4" xfId="29984" xr:uid="{00000000-0005-0000-0000-0000436A0000}"/>
    <cellStyle name="Nota 3 2 5 2 2 4 2" xfId="29985" xr:uid="{00000000-0005-0000-0000-0000446A0000}"/>
    <cellStyle name="Nota 3 2 5 2 2 4 2 2" xfId="29986" xr:uid="{00000000-0005-0000-0000-0000456A0000}"/>
    <cellStyle name="Nota 3 2 5 2 2 4 3" xfId="29987" xr:uid="{00000000-0005-0000-0000-0000466A0000}"/>
    <cellStyle name="Nota 3 2 5 2 2 4 4" xfId="29988" xr:uid="{00000000-0005-0000-0000-0000476A0000}"/>
    <cellStyle name="Nota 3 2 5 2 2 5" xfId="29989" xr:uid="{00000000-0005-0000-0000-0000486A0000}"/>
    <cellStyle name="Nota 3 2 5 2 2 5 2" xfId="29990" xr:uid="{00000000-0005-0000-0000-0000496A0000}"/>
    <cellStyle name="Nota 3 2 5 2 2 5 2 2" xfId="29991" xr:uid="{00000000-0005-0000-0000-00004A6A0000}"/>
    <cellStyle name="Nota 3 2 5 2 2 5 3" xfId="29992" xr:uid="{00000000-0005-0000-0000-00004B6A0000}"/>
    <cellStyle name="Nota 3 2 5 2 2 5 4" xfId="29993" xr:uid="{00000000-0005-0000-0000-00004C6A0000}"/>
    <cellStyle name="Nota 3 2 5 2 2 6" xfId="29994" xr:uid="{00000000-0005-0000-0000-00004D6A0000}"/>
    <cellStyle name="Nota 3 2 5 2 2 6 2" xfId="29995" xr:uid="{00000000-0005-0000-0000-00004E6A0000}"/>
    <cellStyle name="Nota 3 2 5 2 2 7" xfId="29996" xr:uid="{00000000-0005-0000-0000-00004F6A0000}"/>
    <cellStyle name="Nota 3 2 5 2 2 8" xfId="29997" xr:uid="{00000000-0005-0000-0000-0000506A0000}"/>
    <cellStyle name="Nota 3 2 5 2 3" xfId="29998" xr:uid="{00000000-0005-0000-0000-0000516A0000}"/>
    <cellStyle name="Nota 3 2 5 2 4" xfId="29999" xr:uid="{00000000-0005-0000-0000-0000526A0000}"/>
    <cellStyle name="Nota 3 2 5 2 5" xfId="30000" xr:uid="{00000000-0005-0000-0000-0000536A0000}"/>
    <cellStyle name="Nota 3 2 5 2 5 2" xfId="30001" xr:uid="{00000000-0005-0000-0000-0000546A0000}"/>
    <cellStyle name="Nota 3 2 5 2 6" xfId="30002" xr:uid="{00000000-0005-0000-0000-0000556A0000}"/>
    <cellStyle name="Nota 3 2 5 2 6 2" xfId="30003" xr:uid="{00000000-0005-0000-0000-0000566A0000}"/>
    <cellStyle name="Nota 3 2 5 3" xfId="30004" xr:uid="{00000000-0005-0000-0000-0000576A0000}"/>
    <cellStyle name="Nota 3 2 5 3 2" xfId="30005" xr:uid="{00000000-0005-0000-0000-0000586A0000}"/>
    <cellStyle name="Nota 3 2 5 3 2 2" xfId="30006" xr:uid="{00000000-0005-0000-0000-0000596A0000}"/>
    <cellStyle name="Nota 3 2 5 3 2 2 2" xfId="30007" xr:uid="{00000000-0005-0000-0000-00005A6A0000}"/>
    <cellStyle name="Nota 3 2 5 3 2 2 2 2" xfId="30008" xr:uid="{00000000-0005-0000-0000-00005B6A0000}"/>
    <cellStyle name="Nota 3 2 5 3 2 2 3" xfId="30009" xr:uid="{00000000-0005-0000-0000-00005C6A0000}"/>
    <cellStyle name="Nota 3 2 5 3 2 2 4" xfId="30010" xr:uid="{00000000-0005-0000-0000-00005D6A0000}"/>
    <cellStyle name="Nota 3 2 5 3 2 3" xfId="30011" xr:uid="{00000000-0005-0000-0000-00005E6A0000}"/>
    <cellStyle name="Nota 3 2 5 3 2 3 2" xfId="30012" xr:uid="{00000000-0005-0000-0000-00005F6A0000}"/>
    <cellStyle name="Nota 3 2 5 3 2 4" xfId="30013" xr:uid="{00000000-0005-0000-0000-0000606A0000}"/>
    <cellStyle name="Nota 3 2 5 3 2 5" xfId="30014" xr:uid="{00000000-0005-0000-0000-0000616A0000}"/>
    <cellStyle name="Nota 3 2 5 3 3" xfId="30015" xr:uid="{00000000-0005-0000-0000-0000626A0000}"/>
    <cellStyle name="Nota 3 2 5 3 3 2" xfId="30016" xr:uid="{00000000-0005-0000-0000-0000636A0000}"/>
    <cellStyle name="Nota 3 2 5 3 3 2 2" xfId="30017" xr:uid="{00000000-0005-0000-0000-0000646A0000}"/>
    <cellStyle name="Nota 3 2 5 3 3 2 2 2" xfId="30018" xr:uid="{00000000-0005-0000-0000-0000656A0000}"/>
    <cellStyle name="Nota 3 2 5 3 3 2 3" xfId="30019" xr:uid="{00000000-0005-0000-0000-0000666A0000}"/>
    <cellStyle name="Nota 3 2 5 3 3 2 4" xfId="30020" xr:uid="{00000000-0005-0000-0000-0000676A0000}"/>
    <cellStyle name="Nota 3 2 5 3 3 3" xfId="30021" xr:uid="{00000000-0005-0000-0000-0000686A0000}"/>
    <cellStyle name="Nota 3 2 5 3 3 3 2" xfId="30022" xr:uid="{00000000-0005-0000-0000-0000696A0000}"/>
    <cellStyle name="Nota 3 2 5 3 3 4" xfId="30023" xr:uid="{00000000-0005-0000-0000-00006A6A0000}"/>
    <cellStyle name="Nota 3 2 5 3 3 5" xfId="30024" xr:uid="{00000000-0005-0000-0000-00006B6A0000}"/>
    <cellStyle name="Nota 3 2 5 3 4" xfId="30025" xr:uid="{00000000-0005-0000-0000-00006C6A0000}"/>
    <cellStyle name="Nota 3 2 5 3 4 2" xfId="30026" xr:uid="{00000000-0005-0000-0000-00006D6A0000}"/>
    <cellStyle name="Nota 3 2 5 3 4 2 2" xfId="30027" xr:uid="{00000000-0005-0000-0000-00006E6A0000}"/>
    <cellStyle name="Nota 3 2 5 3 4 3" xfId="30028" xr:uid="{00000000-0005-0000-0000-00006F6A0000}"/>
    <cellStyle name="Nota 3 2 5 3 4 4" xfId="30029" xr:uid="{00000000-0005-0000-0000-0000706A0000}"/>
    <cellStyle name="Nota 3 2 5 3 5" xfId="30030" xr:uid="{00000000-0005-0000-0000-0000716A0000}"/>
    <cellStyle name="Nota 3 2 5 3 5 2" xfId="30031" xr:uid="{00000000-0005-0000-0000-0000726A0000}"/>
    <cellStyle name="Nota 3 2 5 3 5 2 2" xfId="30032" xr:uid="{00000000-0005-0000-0000-0000736A0000}"/>
    <cellStyle name="Nota 3 2 5 3 5 3" xfId="30033" xr:uid="{00000000-0005-0000-0000-0000746A0000}"/>
    <cellStyle name="Nota 3 2 5 3 5 4" xfId="30034" xr:uid="{00000000-0005-0000-0000-0000756A0000}"/>
    <cellStyle name="Nota 3 2 5 3 6" xfId="30035" xr:uid="{00000000-0005-0000-0000-0000766A0000}"/>
    <cellStyle name="Nota 3 2 5 3 6 2" xfId="30036" xr:uid="{00000000-0005-0000-0000-0000776A0000}"/>
    <cellStyle name="Nota 3 2 5 3 7" xfId="30037" xr:uid="{00000000-0005-0000-0000-0000786A0000}"/>
    <cellStyle name="Nota 3 2 5 3 8" xfId="30038" xr:uid="{00000000-0005-0000-0000-0000796A0000}"/>
    <cellStyle name="Nota 3 2 5 4" xfId="30039" xr:uid="{00000000-0005-0000-0000-00007A6A0000}"/>
    <cellStyle name="Nota 3 2 5 5" xfId="30040" xr:uid="{00000000-0005-0000-0000-00007B6A0000}"/>
    <cellStyle name="Nota 3 2 5 5 2" xfId="30041" xr:uid="{00000000-0005-0000-0000-00007C6A0000}"/>
    <cellStyle name="Nota 3 2 5 6" xfId="30042" xr:uid="{00000000-0005-0000-0000-00007D6A0000}"/>
    <cellStyle name="Nota 3 2 5 6 2" xfId="30043" xr:uid="{00000000-0005-0000-0000-00007E6A0000}"/>
    <cellStyle name="Nota 3 2 5 7" xfId="29961" xr:uid="{00000000-0005-0000-0000-00007F6A0000}"/>
    <cellStyle name="Nota 3 2 6" xfId="3684" xr:uid="{00000000-0005-0000-0000-0000806A0000}"/>
    <cellStyle name="Nota 3 2 6 2" xfId="30045" xr:uid="{00000000-0005-0000-0000-0000816A0000}"/>
    <cellStyle name="Nota 3 2 6 2 2" xfId="30046" xr:uid="{00000000-0005-0000-0000-0000826A0000}"/>
    <cellStyle name="Nota 3 2 6 2 2 2" xfId="30047" xr:uid="{00000000-0005-0000-0000-0000836A0000}"/>
    <cellStyle name="Nota 3 2 6 2 2 2 2" xfId="30048" xr:uid="{00000000-0005-0000-0000-0000846A0000}"/>
    <cellStyle name="Nota 3 2 6 2 2 2 2 2" xfId="30049" xr:uid="{00000000-0005-0000-0000-0000856A0000}"/>
    <cellStyle name="Nota 3 2 6 2 2 2 3" xfId="30050" xr:uid="{00000000-0005-0000-0000-0000866A0000}"/>
    <cellStyle name="Nota 3 2 6 2 2 2 4" xfId="30051" xr:uid="{00000000-0005-0000-0000-0000876A0000}"/>
    <cellStyle name="Nota 3 2 6 2 2 3" xfId="30052" xr:uid="{00000000-0005-0000-0000-0000886A0000}"/>
    <cellStyle name="Nota 3 2 6 2 2 3 2" xfId="30053" xr:uid="{00000000-0005-0000-0000-0000896A0000}"/>
    <cellStyle name="Nota 3 2 6 2 2 4" xfId="30054" xr:uid="{00000000-0005-0000-0000-00008A6A0000}"/>
    <cellStyle name="Nota 3 2 6 2 2 5" xfId="30055" xr:uid="{00000000-0005-0000-0000-00008B6A0000}"/>
    <cellStyle name="Nota 3 2 6 2 3" xfId="30056" xr:uid="{00000000-0005-0000-0000-00008C6A0000}"/>
    <cellStyle name="Nota 3 2 6 2 3 2" xfId="30057" xr:uid="{00000000-0005-0000-0000-00008D6A0000}"/>
    <cellStyle name="Nota 3 2 6 2 3 2 2" xfId="30058" xr:uid="{00000000-0005-0000-0000-00008E6A0000}"/>
    <cellStyle name="Nota 3 2 6 2 3 2 2 2" xfId="30059" xr:uid="{00000000-0005-0000-0000-00008F6A0000}"/>
    <cellStyle name="Nota 3 2 6 2 3 2 3" xfId="30060" xr:uid="{00000000-0005-0000-0000-0000906A0000}"/>
    <cellStyle name="Nota 3 2 6 2 3 2 4" xfId="30061" xr:uid="{00000000-0005-0000-0000-0000916A0000}"/>
    <cellStyle name="Nota 3 2 6 2 3 3" xfId="30062" xr:uid="{00000000-0005-0000-0000-0000926A0000}"/>
    <cellStyle name="Nota 3 2 6 2 3 3 2" xfId="30063" xr:uid="{00000000-0005-0000-0000-0000936A0000}"/>
    <cellStyle name="Nota 3 2 6 2 3 4" xfId="30064" xr:uid="{00000000-0005-0000-0000-0000946A0000}"/>
    <cellStyle name="Nota 3 2 6 2 3 5" xfId="30065" xr:uid="{00000000-0005-0000-0000-0000956A0000}"/>
    <cellStyle name="Nota 3 2 6 2 4" xfId="30066" xr:uid="{00000000-0005-0000-0000-0000966A0000}"/>
    <cellStyle name="Nota 3 2 6 2 4 2" xfId="30067" xr:uid="{00000000-0005-0000-0000-0000976A0000}"/>
    <cellStyle name="Nota 3 2 6 2 4 2 2" xfId="30068" xr:uid="{00000000-0005-0000-0000-0000986A0000}"/>
    <cellStyle name="Nota 3 2 6 2 4 3" xfId="30069" xr:uid="{00000000-0005-0000-0000-0000996A0000}"/>
    <cellStyle name="Nota 3 2 6 2 4 4" xfId="30070" xr:uid="{00000000-0005-0000-0000-00009A6A0000}"/>
    <cellStyle name="Nota 3 2 6 2 5" xfId="30071" xr:uid="{00000000-0005-0000-0000-00009B6A0000}"/>
    <cellStyle name="Nota 3 2 6 2 5 2" xfId="30072" xr:uid="{00000000-0005-0000-0000-00009C6A0000}"/>
    <cellStyle name="Nota 3 2 6 2 5 2 2" xfId="30073" xr:uid="{00000000-0005-0000-0000-00009D6A0000}"/>
    <cellStyle name="Nota 3 2 6 2 5 3" xfId="30074" xr:uid="{00000000-0005-0000-0000-00009E6A0000}"/>
    <cellStyle name="Nota 3 2 6 2 5 4" xfId="30075" xr:uid="{00000000-0005-0000-0000-00009F6A0000}"/>
    <cellStyle name="Nota 3 2 6 2 6" xfId="30076" xr:uid="{00000000-0005-0000-0000-0000A06A0000}"/>
    <cellStyle name="Nota 3 2 6 2 6 2" xfId="30077" xr:uid="{00000000-0005-0000-0000-0000A16A0000}"/>
    <cellStyle name="Nota 3 2 6 2 7" xfId="30078" xr:uid="{00000000-0005-0000-0000-0000A26A0000}"/>
    <cellStyle name="Nota 3 2 6 2 8" xfId="30079" xr:uid="{00000000-0005-0000-0000-0000A36A0000}"/>
    <cellStyle name="Nota 3 2 6 3" xfId="30080" xr:uid="{00000000-0005-0000-0000-0000A46A0000}"/>
    <cellStyle name="Nota 3 2 6 4" xfId="30081" xr:uid="{00000000-0005-0000-0000-0000A56A0000}"/>
    <cellStyle name="Nota 3 2 6 5" xfId="30082" xr:uid="{00000000-0005-0000-0000-0000A66A0000}"/>
    <cellStyle name="Nota 3 2 6 5 2" xfId="30083" xr:uid="{00000000-0005-0000-0000-0000A76A0000}"/>
    <cellStyle name="Nota 3 2 6 6" xfId="30084" xr:uid="{00000000-0005-0000-0000-0000A86A0000}"/>
    <cellStyle name="Nota 3 2 6 6 2" xfId="30085" xr:uid="{00000000-0005-0000-0000-0000A96A0000}"/>
    <cellStyle name="Nota 3 2 6 7" xfId="30044" xr:uid="{00000000-0005-0000-0000-0000AA6A0000}"/>
    <cellStyle name="Nota 3 2 7" xfId="30086" xr:uid="{00000000-0005-0000-0000-0000AB6A0000}"/>
    <cellStyle name="Nota 3 2 7 2" xfId="30087" xr:uid="{00000000-0005-0000-0000-0000AC6A0000}"/>
    <cellStyle name="Nota 3 2 7 2 2" xfId="30088" xr:uid="{00000000-0005-0000-0000-0000AD6A0000}"/>
    <cellStyle name="Nota 3 2 7 2 2 2" xfId="30089" xr:uid="{00000000-0005-0000-0000-0000AE6A0000}"/>
    <cellStyle name="Nota 3 2 7 2 2 2 2" xfId="30090" xr:uid="{00000000-0005-0000-0000-0000AF6A0000}"/>
    <cellStyle name="Nota 3 2 7 2 2 3" xfId="30091" xr:uid="{00000000-0005-0000-0000-0000B06A0000}"/>
    <cellStyle name="Nota 3 2 7 2 2 4" xfId="30092" xr:uid="{00000000-0005-0000-0000-0000B16A0000}"/>
    <cellStyle name="Nota 3 2 7 2 3" xfId="30093" xr:uid="{00000000-0005-0000-0000-0000B26A0000}"/>
    <cellStyle name="Nota 3 2 7 2 3 2" xfId="30094" xr:uid="{00000000-0005-0000-0000-0000B36A0000}"/>
    <cellStyle name="Nota 3 2 7 2 4" xfId="30095" xr:uid="{00000000-0005-0000-0000-0000B46A0000}"/>
    <cellStyle name="Nota 3 2 7 2 5" xfId="30096" xr:uid="{00000000-0005-0000-0000-0000B56A0000}"/>
    <cellStyle name="Nota 3 2 7 3" xfId="30097" xr:uid="{00000000-0005-0000-0000-0000B66A0000}"/>
    <cellStyle name="Nota 3 2 7 3 2" xfId="30098" xr:uid="{00000000-0005-0000-0000-0000B76A0000}"/>
    <cellStyle name="Nota 3 2 7 3 2 2" xfId="30099" xr:uid="{00000000-0005-0000-0000-0000B86A0000}"/>
    <cellStyle name="Nota 3 2 7 3 2 2 2" xfId="30100" xr:uid="{00000000-0005-0000-0000-0000B96A0000}"/>
    <cellStyle name="Nota 3 2 7 3 2 3" xfId="30101" xr:uid="{00000000-0005-0000-0000-0000BA6A0000}"/>
    <cellStyle name="Nota 3 2 7 3 2 4" xfId="30102" xr:uid="{00000000-0005-0000-0000-0000BB6A0000}"/>
    <cellStyle name="Nota 3 2 7 3 3" xfId="30103" xr:uid="{00000000-0005-0000-0000-0000BC6A0000}"/>
    <cellStyle name="Nota 3 2 7 3 3 2" xfId="30104" xr:uid="{00000000-0005-0000-0000-0000BD6A0000}"/>
    <cellStyle name="Nota 3 2 7 3 4" xfId="30105" xr:uid="{00000000-0005-0000-0000-0000BE6A0000}"/>
    <cellStyle name="Nota 3 2 7 3 5" xfId="30106" xr:uid="{00000000-0005-0000-0000-0000BF6A0000}"/>
    <cellStyle name="Nota 3 2 7 4" xfId="30107" xr:uid="{00000000-0005-0000-0000-0000C06A0000}"/>
    <cellStyle name="Nota 3 2 7 4 2" xfId="30108" xr:uid="{00000000-0005-0000-0000-0000C16A0000}"/>
    <cellStyle name="Nota 3 2 7 4 2 2" xfId="30109" xr:uid="{00000000-0005-0000-0000-0000C26A0000}"/>
    <cellStyle name="Nota 3 2 7 4 3" xfId="30110" xr:uid="{00000000-0005-0000-0000-0000C36A0000}"/>
    <cellStyle name="Nota 3 2 7 4 4" xfId="30111" xr:uid="{00000000-0005-0000-0000-0000C46A0000}"/>
    <cellStyle name="Nota 3 2 7 5" xfId="30112" xr:uid="{00000000-0005-0000-0000-0000C56A0000}"/>
    <cellStyle name="Nota 3 2 7 5 2" xfId="30113" xr:uid="{00000000-0005-0000-0000-0000C66A0000}"/>
    <cellStyle name="Nota 3 2 7 5 2 2" xfId="30114" xr:uid="{00000000-0005-0000-0000-0000C76A0000}"/>
    <cellStyle name="Nota 3 2 7 5 3" xfId="30115" xr:uid="{00000000-0005-0000-0000-0000C86A0000}"/>
    <cellStyle name="Nota 3 2 7 5 4" xfId="30116" xr:uid="{00000000-0005-0000-0000-0000C96A0000}"/>
    <cellStyle name="Nota 3 2 7 6" xfId="30117" xr:uid="{00000000-0005-0000-0000-0000CA6A0000}"/>
    <cellStyle name="Nota 3 2 7 6 2" xfId="30118" xr:uid="{00000000-0005-0000-0000-0000CB6A0000}"/>
    <cellStyle name="Nota 3 2 7 7" xfId="30119" xr:uid="{00000000-0005-0000-0000-0000CC6A0000}"/>
    <cellStyle name="Nota 3 2 7 8" xfId="30120" xr:uid="{00000000-0005-0000-0000-0000CD6A0000}"/>
    <cellStyle name="Nota 3 2 8" xfId="30121" xr:uid="{00000000-0005-0000-0000-0000CE6A0000}"/>
    <cellStyle name="Nota 3 2 8 2" xfId="30122" xr:uid="{00000000-0005-0000-0000-0000CF6A0000}"/>
    <cellStyle name="Nota 3 2 9" xfId="29711" xr:uid="{00000000-0005-0000-0000-0000D06A0000}"/>
    <cellStyle name="Nota 3 3" xfId="2052" xr:uid="{00000000-0005-0000-0000-0000D16A0000}"/>
    <cellStyle name="Nota 3 3 10" xfId="30123" xr:uid="{00000000-0005-0000-0000-0000D26A0000}"/>
    <cellStyle name="Nota 3 3 2" xfId="2876" xr:uid="{00000000-0005-0000-0000-0000D36A0000}"/>
    <cellStyle name="Nota 3 3 2 2" xfId="30125" xr:uid="{00000000-0005-0000-0000-0000D46A0000}"/>
    <cellStyle name="Nota 3 3 2 2 2" xfId="30126" xr:uid="{00000000-0005-0000-0000-0000D56A0000}"/>
    <cellStyle name="Nota 3 3 2 2 2 2" xfId="30127" xr:uid="{00000000-0005-0000-0000-0000D66A0000}"/>
    <cellStyle name="Nota 3 3 2 2 2 2 2" xfId="30128" xr:uid="{00000000-0005-0000-0000-0000D76A0000}"/>
    <cellStyle name="Nota 3 3 2 2 2 2 2 2" xfId="30129" xr:uid="{00000000-0005-0000-0000-0000D86A0000}"/>
    <cellStyle name="Nota 3 3 2 2 2 2 2 2 2" xfId="30130" xr:uid="{00000000-0005-0000-0000-0000D96A0000}"/>
    <cellStyle name="Nota 3 3 2 2 2 2 2 3" xfId="30131" xr:uid="{00000000-0005-0000-0000-0000DA6A0000}"/>
    <cellStyle name="Nota 3 3 2 2 2 2 2 4" xfId="30132" xr:uid="{00000000-0005-0000-0000-0000DB6A0000}"/>
    <cellStyle name="Nota 3 3 2 2 2 2 3" xfId="30133" xr:uid="{00000000-0005-0000-0000-0000DC6A0000}"/>
    <cellStyle name="Nota 3 3 2 2 2 2 3 2" xfId="30134" xr:uid="{00000000-0005-0000-0000-0000DD6A0000}"/>
    <cellStyle name="Nota 3 3 2 2 2 2 4" xfId="30135" xr:uid="{00000000-0005-0000-0000-0000DE6A0000}"/>
    <cellStyle name="Nota 3 3 2 2 2 2 5" xfId="30136" xr:uid="{00000000-0005-0000-0000-0000DF6A0000}"/>
    <cellStyle name="Nota 3 3 2 2 2 3" xfId="30137" xr:uid="{00000000-0005-0000-0000-0000E06A0000}"/>
    <cellStyle name="Nota 3 3 2 2 2 3 2" xfId="30138" xr:uid="{00000000-0005-0000-0000-0000E16A0000}"/>
    <cellStyle name="Nota 3 3 2 2 2 3 2 2" xfId="30139" xr:uid="{00000000-0005-0000-0000-0000E26A0000}"/>
    <cellStyle name="Nota 3 3 2 2 2 3 2 2 2" xfId="30140" xr:uid="{00000000-0005-0000-0000-0000E36A0000}"/>
    <cellStyle name="Nota 3 3 2 2 2 3 2 3" xfId="30141" xr:uid="{00000000-0005-0000-0000-0000E46A0000}"/>
    <cellStyle name="Nota 3 3 2 2 2 3 2 4" xfId="30142" xr:uid="{00000000-0005-0000-0000-0000E56A0000}"/>
    <cellStyle name="Nota 3 3 2 2 2 3 3" xfId="30143" xr:uid="{00000000-0005-0000-0000-0000E66A0000}"/>
    <cellStyle name="Nota 3 3 2 2 2 3 3 2" xfId="30144" xr:uid="{00000000-0005-0000-0000-0000E76A0000}"/>
    <cellStyle name="Nota 3 3 2 2 2 3 4" xfId="30145" xr:uid="{00000000-0005-0000-0000-0000E86A0000}"/>
    <cellStyle name="Nota 3 3 2 2 2 3 5" xfId="30146" xr:uid="{00000000-0005-0000-0000-0000E96A0000}"/>
    <cellStyle name="Nota 3 3 2 2 2 4" xfId="30147" xr:uid="{00000000-0005-0000-0000-0000EA6A0000}"/>
    <cellStyle name="Nota 3 3 2 2 2 4 2" xfId="30148" xr:uid="{00000000-0005-0000-0000-0000EB6A0000}"/>
    <cellStyle name="Nota 3 3 2 2 2 4 2 2" xfId="30149" xr:uid="{00000000-0005-0000-0000-0000EC6A0000}"/>
    <cellStyle name="Nota 3 3 2 2 2 4 3" xfId="30150" xr:uid="{00000000-0005-0000-0000-0000ED6A0000}"/>
    <cellStyle name="Nota 3 3 2 2 2 4 4" xfId="30151" xr:uid="{00000000-0005-0000-0000-0000EE6A0000}"/>
    <cellStyle name="Nota 3 3 2 2 2 5" xfId="30152" xr:uid="{00000000-0005-0000-0000-0000EF6A0000}"/>
    <cellStyle name="Nota 3 3 2 2 2 5 2" xfId="30153" xr:uid="{00000000-0005-0000-0000-0000F06A0000}"/>
    <cellStyle name="Nota 3 3 2 2 2 5 2 2" xfId="30154" xr:uid="{00000000-0005-0000-0000-0000F16A0000}"/>
    <cellStyle name="Nota 3 3 2 2 2 5 3" xfId="30155" xr:uid="{00000000-0005-0000-0000-0000F26A0000}"/>
    <cellStyle name="Nota 3 3 2 2 2 5 4" xfId="30156" xr:uid="{00000000-0005-0000-0000-0000F36A0000}"/>
    <cellStyle name="Nota 3 3 2 2 2 6" xfId="30157" xr:uid="{00000000-0005-0000-0000-0000F46A0000}"/>
    <cellStyle name="Nota 3 3 2 2 2 6 2" xfId="30158" xr:uid="{00000000-0005-0000-0000-0000F56A0000}"/>
    <cellStyle name="Nota 3 3 2 2 2 7" xfId="30159" xr:uid="{00000000-0005-0000-0000-0000F66A0000}"/>
    <cellStyle name="Nota 3 3 2 2 2 8" xfId="30160" xr:uid="{00000000-0005-0000-0000-0000F76A0000}"/>
    <cellStyle name="Nota 3 3 2 2 3" xfId="30161" xr:uid="{00000000-0005-0000-0000-0000F86A0000}"/>
    <cellStyle name="Nota 3 3 2 2 4" xfId="30162" xr:uid="{00000000-0005-0000-0000-0000F96A0000}"/>
    <cellStyle name="Nota 3 3 2 2 5" xfId="30163" xr:uid="{00000000-0005-0000-0000-0000FA6A0000}"/>
    <cellStyle name="Nota 3 3 2 2 5 2" xfId="30164" xr:uid="{00000000-0005-0000-0000-0000FB6A0000}"/>
    <cellStyle name="Nota 3 3 2 2 6" xfId="30165" xr:uid="{00000000-0005-0000-0000-0000FC6A0000}"/>
    <cellStyle name="Nota 3 3 2 2 6 2" xfId="30166" xr:uid="{00000000-0005-0000-0000-0000FD6A0000}"/>
    <cellStyle name="Nota 3 3 2 3" xfId="30167" xr:uid="{00000000-0005-0000-0000-0000FE6A0000}"/>
    <cellStyle name="Nota 3 3 2 3 2" xfId="30168" xr:uid="{00000000-0005-0000-0000-0000FF6A0000}"/>
    <cellStyle name="Nota 3 3 2 3 2 2" xfId="30169" xr:uid="{00000000-0005-0000-0000-0000006B0000}"/>
    <cellStyle name="Nota 3 3 2 3 2 2 2" xfId="30170" xr:uid="{00000000-0005-0000-0000-0000016B0000}"/>
    <cellStyle name="Nota 3 3 2 3 2 2 2 2" xfId="30171" xr:uid="{00000000-0005-0000-0000-0000026B0000}"/>
    <cellStyle name="Nota 3 3 2 3 2 2 3" xfId="30172" xr:uid="{00000000-0005-0000-0000-0000036B0000}"/>
    <cellStyle name="Nota 3 3 2 3 2 2 4" xfId="30173" xr:uid="{00000000-0005-0000-0000-0000046B0000}"/>
    <cellStyle name="Nota 3 3 2 3 2 3" xfId="30174" xr:uid="{00000000-0005-0000-0000-0000056B0000}"/>
    <cellStyle name="Nota 3 3 2 3 2 3 2" xfId="30175" xr:uid="{00000000-0005-0000-0000-0000066B0000}"/>
    <cellStyle name="Nota 3 3 2 3 2 4" xfId="30176" xr:uid="{00000000-0005-0000-0000-0000076B0000}"/>
    <cellStyle name="Nota 3 3 2 3 2 5" xfId="30177" xr:uid="{00000000-0005-0000-0000-0000086B0000}"/>
    <cellStyle name="Nota 3 3 2 3 3" xfId="30178" xr:uid="{00000000-0005-0000-0000-0000096B0000}"/>
    <cellStyle name="Nota 3 3 2 3 3 2" xfId="30179" xr:uid="{00000000-0005-0000-0000-00000A6B0000}"/>
    <cellStyle name="Nota 3 3 2 3 3 2 2" xfId="30180" xr:uid="{00000000-0005-0000-0000-00000B6B0000}"/>
    <cellStyle name="Nota 3 3 2 3 3 2 2 2" xfId="30181" xr:uid="{00000000-0005-0000-0000-00000C6B0000}"/>
    <cellStyle name="Nota 3 3 2 3 3 2 3" xfId="30182" xr:uid="{00000000-0005-0000-0000-00000D6B0000}"/>
    <cellStyle name="Nota 3 3 2 3 3 2 4" xfId="30183" xr:uid="{00000000-0005-0000-0000-00000E6B0000}"/>
    <cellStyle name="Nota 3 3 2 3 3 3" xfId="30184" xr:uid="{00000000-0005-0000-0000-00000F6B0000}"/>
    <cellStyle name="Nota 3 3 2 3 3 3 2" xfId="30185" xr:uid="{00000000-0005-0000-0000-0000106B0000}"/>
    <cellStyle name="Nota 3 3 2 3 3 4" xfId="30186" xr:uid="{00000000-0005-0000-0000-0000116B0000}"/>
    <cellStyle name="Nota 3 3 2 3 3 5" xfId="30187" xr:uid="{00000000-0005-0000-0000-0000126B0000}"/>
    <cellStyle name="Nota 3 3 2 3 4" xfId="30188" xr:uid="{00000000-0005-0000-0000-0000136B0000}"/>
    <cellStyle name="Nota 3 3 2 3 4 2" xfId="30189" xr:uid="{00000000-0005-0000-0000-0000146B0000}"/>
    <cellStyle name="Nota 3 3 2 3 4 2 2" xfId="30190" xr:uid="{00000000-0005-0000-0000-0000156B0000}"/>
    <cellStyle name="Nota 3 3 2 3 4 3" xfId="30191" xr:uid="{00000000-0005-0000-0000-0000166B0000}"/>
    <cellStyle name="Nota 3 3 2 3 4 4" xfId="30192" xr:uid="{00000000-0005-0000-0000-0000176B0000}"/>
    <cellStyle name="Nota 3 3 2 3 5" xfId="30193" xr:uid="{00000000-0005-0000-0000-0000186B0000}"/>
    <cellStyle name="Nota 3 3 2 3 5 2" xfId="30194" xr:uid="{00000000-0005-0000-0000-0000196B0000}"/>
    <cellStyle name="Nota 3 3 2 3 5 2 2" xfId="30195" xr:uid="{00000000-0005-0000-0000-00001A6B0000}"/>
    <cellStyle name="Nota 3 3 2 3 5 3" xfId="30196" xr:uid="{00000000-0005-0000-0000-00001B6B0000}"/>
    <cellStyle name="Nota 3 3 2 3 5 4" xfId="30197" xr:uid="{00000000-0005-0000-0000-00001C6B0000}"/>
    <cellStyle name="Nota 3 3 2 3 6" xfId="30198" xr:uid="{00000000-0005-0000-0000-00001D6B0000}"/>
    <cellStyle name="Nota 3 3 2 3 6 2" xfId="30199" xr:uid="{00000000-0005-0000-0000-00001E6B0000}"/>
    <cellStyle name="Nota 3 3 2 3 7" xfId="30200" xr:uid="{00000000-0005-0000-0000-00001F6B0000}"/>
    <cellStyle name="Nota 3 3 2 3 8" xfId="30201" xr:uid="{00000000-0005-0000-0000-0000206B0000}"/>
    <cellStyle name="Nota 3 3 2 4" xfId="30202" xr:uid="{00000000-0005-0000-0000-0000216B0000}"/>
    <cellStyle name="Nota 3 3 2 5" xfId="30203" xr:uid="{00000000-0005-0000-0000-0000226B0000}"/>
    <cellStyle name="Nota 3 3 2 6" xfId="30204" xr:uid="{00000000-0005-0000-0000-0000236B0000}"/>
    <cellStyle name="Nota 3 3 2 6 2" xfId="30205" xr:uid="{00000000-0005-0000-0000-0000246B0000}"/>
    <cellStyle name="Nota 3 3 2 7" xfId="30206" xr:uid="{00000000-0005-0000-0000-0000256B0000}"/>
    <cellStyle name="Nota 3 3 2 7 2" xfId="30207" xr:uid="{00000000-0005-0000-0000-0000266B0000}"/>
    <cellStyle name="Nota 3 3 2 8" xfId="30124" xr:uid="{00000000-0005-0000-0000-0000276B0000}"/>
    <cellStyle name="Nota 3 3 3" xfId="30208" xr:uid="{00000000-0005-0000-0000-0000286B0000}"/>
    <cellStyle name="Nota 3 3 3 2" xfId="30209" xr:uid="{00000000-0005-0000-0000-0000296B0000}"/>
    <cellStyle name="Nota 3 3 3 2 2" xfId="30210" xr:uid="{00000000-0005-0000-0000-00002A6B0000}"/>
    <cellStyle name="Nota 3 3 3 2 2 2" xfId="30211" xr:uid="{00000000-0005-0000-0000-00002B6B0000}"/>
    <cellStyle name="Nota 3 3 3 2 2 2 2" xfId="30212" xr:uid="{00000000-0005-0000-0000-00002C6B0000}"/>
    <cellStyle name="Nota 3 3 3 2 2 2 2 2" xfId="30213" xr:uid="{00000000-0005-0000-0000-00002D6B0000}"/>
    <cellStyle name="Nota 3 3 3 2 2 2 2 2 2" xfId="30214" xr:uid="{00000000-0005-0000-0000-00002E6B0000}"/>
    <cellStyle name="Nota 3 3 3 2 2 2 2 3" xfId="30215" xr:uid="{00000000-0005-0000-0000-00002F6B0000}"/>
    <cellStyle name="Nota 3 3 3 2 2 2 2 4" xfId="30216" xr:uid="{00000000-0005-0000-0000-0000306B0000}"/>
    <cellStyle name="Nota 3 3 3 2 2 2 3" xfId="30217" xr:uid="{00000000-0005-0000-0000-0000316B0000}"/>
    <cellStyle name="Nota 3 3 3 2 2 2 3 2" xfId="30218" xr:uid="{00000000-0005-0000-0000-0000326B0000}"/>
    <cellStyle name="Nota 3 3 3 2 2 2 4" xfId="30219" xr:uid="{00000000-0005-0000-0000-0000336B0000}"/>
    <cellStyle name="Nota 3 3 3 2 2 2 5" xfId="30220" xr:uid="{00000000-0005-0000-0000-0000346B0000}"/>
    <cellStyle name="Nota 3 3 3 2 2 3" xfId="30221" xr:uid="{00000000-0005-0000-0000-0000356B0000}"/>
    <cellStyle name="Nota 3 3 3 2 2 3 2" xfId="30222" xr:uid="{00000000-0005-0000-0000-0000366B0000}"/>
    <cellStyle name="Nota 3 3 3 2 2 3 2 2" xfId="30223" xr:uid="{00000000-0005-0000-0000-0000376B0000}"/>
    <cellStyle name="Nota 3 3 3 2 2 3 2 2 2" xfId="30224" xr:uid="{00000000-0005-0000-0000-0000386B0000}"/>
    <cellStyle name="Nota 3 3 3 2 2 3 2 3" xfId="30225" xr:uid="{00000000-0005-0000-0000-0000396B0000}"/>
    <cellStyle name="Nota 3 3 3 2 2 3 2 4" xfId="30226" xr:uid="{00000000-0005-0000-0000-00003A6B0000}"/>
    <cellStyle name="Nota 3 3 3 2 2 3 3" xfId="30227" xr:uid="{00000000-0005-0000-0000-00003B6B0000}"/>
    <cellStyle name="Nota 3 3 3 2 2 3 3 2" xfId="30228" xr:uid="{00000000-0005-0000-0000-00003C6B0000}"/>
    <cellStyle name="Nota 3 3 3 2 2 3 4" xfId="30229" xr:uid="{00000000-0005-0000-0000-00003D6B0000}"/>
    <cellStyle name="Nota 3 3 3 2 2 3 5" xfId="30230" xr:uid="{00000000-0005-0000-0000-00003E6B0000}"/>
    <cellStyle name="Nota 3 3 3 2 2 4" xfId="30231" xr:uid="{00000000-0005-0000-0000-00003F6B0000}"/>
    <cellStyle name="Nota 3 3 3 2 2 4 2" xfId="30232" xr:uid="{00000000-0005-0000-0000-0000406B0000}"/>
    <cellStyle name="Nota 3 3 3 2 2 4 2 2" xfId="30233" xr:uid="{00000000-0005-0000-0000-0000416B0000}"/>
    <cellStyle name="Nota 3 3 3 2 2 4 3" xfId="30234" xr:uid="{00000000-0005-0000-0000-0000426B0000}"/>
    <cellStyle name="Nota 3 3 3 2 2 4 4" xfId="30235" xr:uid="{00000000-0005-0000-0000-0000436B0000}"/>
    <cellStyle name="Nota 3 3 3 2 2 5" xfId="30236" xr:uid="{00000000-0005-0000-0000-0000446B0000}"/>
    <cellStyle name="Nota 3 3 3 2 2 5 2" xfId="30237" xr:uid="{00000000-0005-0000-0000-0000456B0000}"/>
    <cellStyle name="Nota 3 3 3 2 2 5 2 2" xfId="30238" xr:uid="{00000000-0005-0000-0000-0000466B0000}"/>
    <cellStyle name="Nota 3 3 3 2 2 5 3" xfId="30239" xr:uid="{00000000-0005-0000-0000-0000476B0000}"/>
    <cellStyle name="Nota 3 3 3 2 2 5 4" xfId="30240" xr:uid="{00000000-0005-0000-0000-0000486B0000}"/>
    <cellStyle name="Nota 3 3 3 2 2 6" xfId="30241" xr:uid="{00000000-0005-0000-0000-0000496B0000}"/>
    <cellStyle name="Nota 3 3 3 2 2 6 2" xfId="30242" xr:uid="{00000000-0005-0000-0000-00004A6B0000}"/>
    <cellStyle name="Nota 3 3 3 2 2 7" xfId="30243" xr:uid="{00000000-0005-0000-0000-00004B6B0000}"/>
    <cellStyle name="Nota 3 3 3 2 2 8" xfId="30244" xr:uid="{00000000-0005-0000-0000-00004C6B0000}"/>
    <cellStyle name="Nota 3 3 3 2 3" xfId="30245" xr:uid="{00000000-0005-0000-0000-00004D6B0000}"/>
    <cellStyle name="Nota 3 3 3 2 4" xfId="30246" xr:uid="{00000000-0005-0000-0000-00004E6B0000}"/>
    <cellStyle name="Nota 3 3 3 2 5" xfId="30247" xr:uid="{00000000-0005-0000-0000-00004F6B0000}"/>
    <cellStyle name="Nota 3 3 3 2 5 2" xfId="30248" xr:uid="{00000000-0005-0000-0000-0000506B0000}"/>
    <cellStyle name="Nota 3 3 3 2 6" xfId="30249" xr:uid="{00000000-0005-0000-0000-0000516B0000}"/>
    <cellStyle name="Nota 3 3 3 2 6 2" xfId="30250" xr:uid="{00000000-0005-0000-0000-0000526B0000}"/>
    <cellStyle name="Nota 3 3 3 3" xfId="30251" xr:uid="{00000000-0005-0000-0000-0000536B0000}"/>
    <cellStyle name="Nota 3 3 3 3 2" xfId="30252" xr:uid="{00000000-0005-0000-0000-0000546B0000}"/>
    <cellStyle name="Nota 3 3 3 3 2 2" xfId="30253" xr:uid="{00000000-0005-0000-0000-0000556B0000}"/>
    <cellStyle name="Nota 3 3 3 3 2 2 2" xfId="30254" xr:uid="{00000000-0005-0000-0000-0000566B0000}"/>
    <cellStyle name="Nota 3 3 3 3 2 2 2 2" xfId="30255" xr:uid="{00000000-0005-0000-0000-0000576B0000}"/>
    <cellStyle name="Nota 3 3 3 3 2 2 3" xfId="30256" xr:uid="{00000000-0005-0000-0000-0000586B0000}"/>
    <cellStyle name="Nota 3 3 3 3 2 2 4" xfId="30257" xr:uid="{00000000-0005-0000-0000-0000596B0000}"/>
    <cellStyle name="Nota 3 3 3 3 2 3" xfId="30258" xr:uid="{00000000-0005-0000-0000-00005A6B0000}"/>
    <cellStyle name="Nota 3 3 3 3 2 3 2" xfId="30259" xr:uid="{00000000-0005-0000-0000-00005B6B0000}"/>
    <cellStyle name="Nota 3 3 3 3 2 4" xfId="30260" xr:uid="{00000000-0005-0000-0000-00005C6B0000}"/>
    <cellStyle name="Nota 3 3 3 3 2 5" xfId="30261" xr:uid="{00000000-0005-0000-0000-00005D6B0000}"/>
    <cellStyle name="Nota 3 3 3 3 3" xfId="30262" xr:uid="{00000000-0005-0000-0000-00005E6B0000}"/>
    <cellStyle name="Nota 3 3 3 3 3 2" xfId="30263" xr:uid="{00000000-0005-0000-0000-00005F6B0000}"/>
    <cellStyle name="Nota 3 3 3 3 3 2 2" xfId="30264" xr:uid="{00000000-0005-0000-0000-0000606B0000}"/>
    <cellStyle name="Nota 3 3 3 3 3 2 2 2" xfId="30265" xr:uid="{00000000-0005-0000-0000-0000616B0000}"/>
    <cellStyle name="Nota 3 3 3 3 3 2 3" xfId="30266" xr:uid="{00000000-0005-0000-0000-0000626B0000}"/>
    <cellStyle name="Nota 3 3 3 3 3 2 4" xfId="30267" xr:uid="{00000000-0005-0000-0000-0000636B0000}"/>
    <cellStyle name="Nota 3 3 3 3 3 3" xfId="30268" xr:uid="{00000000-0005-0000-0000-0000646B0000}"/>
    <cellStyle name="Nota 3 3 3 3 3 3 2" xfId="30269" xr:uid="{00000000-0005-0000-0000-0000656B0000}"/>
    <cellStyle name="Nota 3 3 3 3 3 4" xfId="30270" xr:uid="{00000000-0005-0000-0000-0000666B0000}"/>
    <cellStyle name="Nota 3 3 3 3 3 5" xfId="30271" xr:uid="{00000000-0005-0000-0000-0000676B0000}"/>
    <cellStyle name="Nota 3 3 3 3 4" xfId="30272" xr:uid="{00000000-0005-0000-0000-0000686B0000}"/>
    <cellStyle name="Nota 3 3 3 3 4 2" xfId="30273" xr:uid="{00000000-0005-0000-0000-0000696B0000}"/>
    <cellStyle name="Nota 3 3 3 3 4 2 2" xfId="30274" xr:uid="{00000000-0005-0000-0000-00006A6B0000}"/>
    <cellStyle name="Nota 3 3 3 3 4 3" xfId="30275" xr:uid="{00000000-0005-0000-0000-00006B6B0000}"/>
    <cellStyle name="Nota 3 3 3 3 4 4" xfId="30276" xr:uid="{00000000-0005-0000-0000-00006C6B0000}"/>
    <cellStyle name="Nota 3 3 3 3 5" xfId="30277" xr:uid="{00000000-0005-0000-0000-00006D6B0000}"/>
    <cellStyle name="Nota 3 3 3 3 5 2" xfId="30278" xr:uid="{00000000-0005-0000-0000-00006E6B0000}"/>
    <cellStyle name="Nota 3 3 3 3 5 2 2" xfId="30279" xr:uid="{00000000-0005-0000-0000-00006F6B0000}"/>
    <cellStyle name="Nota 3 3 3 3 5 3" xfId="30280" xr:uid="{00000000-0005-0000-0000-0000706B0000}"/>
    <cellStyle name="Nota 3 3 3 3 5 4" xfId="30281" xr:uid="{00000000-0005-0000-0000-0000716B0000}"/>
    <cellStyle name="Nota 3 3 3 3 6" xfId="30282" xr:uid="{00000000-0005-0000-0000-0000726B0000}"/>
    <cellStyle name="Nota 3 3 3 3 6 2" xfId="30283" xr:uid="{00000000-0005-0000-0000-0000736B0000}"/>
    <cellStyle name="Nota 3 3 3 3 7" xfId="30284" xr:uid="{00000000-0005-0000-0000-0000746B0000}"/>
    <cellStyle name="Nota 3 3 3 3 8" xfId="30285" xr:uid="{00000000-0005-0000-0000-0000756B0000}"/>
    <cellStyle name="Nota 3 3 3 4" xfId="30286" xr:uid="{00000000-0005-0000-0000-0000766B0000}"/>
    <cellStyle name="Nota 3 3 3 5" xfId="30287" xr:uid="{00000000-0005-0000-0000-0000776B0000}"/>
    <cellStyle name="Nota 3 3 3 5 2" xfId="30288" xr:uid="{00000000-0005-0000-0000-0000786B0000}"/>
    <cellStyle name="Nota 3 3 4" xfId="30289" xr:uid="{00000000-0005-0000-0000-0000796B0000}"/>
    <cellStyle name="Nota 3 3 4 2" xfId="30290" xr:uid="{00000000-0005-0000-0000-00007A6B0000}"/>
    <cellStyle name="Nota 3 3 4 2 2" xfId="30291" xr:uid="{00000000-0005-0000-0000-00007B6B0000}"/>
    <cellStyle name="Nota 3 3 4 2 2 2" xfId="30292" xr:uid="{00000000-0005-0000-0000-00007C6B0000}"/>
    <cellStyle name="Nota 3 3 4 2 2 2 2" xfId="30293" xr:uid="{00000000-0005-0000-0000-00007D6B0000}"/>
    <cellStyle name="Nota 3 3 4 2 2 2 2 2" xfId="30294" xr:uid="{00000000-0005-0000-0000-00007E6B0000}"/>
    <cellStyle name="Nota 3 3 4 2 2 2 2 2 2" xfId="30295" xr:uid="{00000000-0005-0000-0000-00007F6B0000}"/>
    <cellStyle name="Nota 3 3 4 2 2 2 2 3" xfId="30296" xr:uid="{00000000-0005-0000-0000-0000806B0000}"/>
    <cellStyle name="Nota 3 3 4 2 2 2 2 4" xfId="30297" xr:uid="{00000000-0005-0000-0000-0000816B0000}"/>
    <cellStyle name="Nota 3 3 4 2 2 2 3" xfId="30298" xr:uid="{00000000-0005-0000-0000-0000826B0000}"/>
    <cellStyle name="Nota 3 3 4 2 2 2 3 2" xfId="30299" xr:uid="{00000000-0005-0000-0000-0000836B0000}"/>
    <cellStyle name="Nota 3 3 4 2 2 2 4" xfId="30300" xr:uid="{00000000-0005-0000-0000-0000846B0000}"/>
    <cellStyle name="Nota 3 3 4 2 2 2 5" xfId="30301" xr:uid="{00000000-0005-0000-0000-0000856B0000}"/>
    <cellStyle name="Nota 3 3 4 2 2 3" xfId="30302" xr:uid="{00000000-0005-0000-0000-0000866B0000}"/>
    <cellStyle name="Nota 3 3 4 2 2 3 2" xfId="30303" xr:uid="{00000000-0005-0000-0000-0000876B0000}"/>
    <cellStyle name="Nota 3 3 4 2 2 3 2 2" xfId="30304" xr:uid="{00000000-0005-0000-0000-0000886B0000}"/>
    <cellStyle name="Nota 3 3 4 2 2 3 2 2 2" xfId="30305" xr:uid="{00000000-0005-0000-0000-0000896B0000}"/>
    <cellStyle name="Nota 3 3 4 2 2 3 2 3" xfId="30306" xr:uid="{00000000-0005-0000-0000-00008A6B0000}"/>
    <cellStyle name="Nota 3 3 4 2 2 3 2 4" xfId="30307" xr:uid="{00000000-0005-0000-0000-00008B6B0000}"/>
    <cellStyle name="Nota 3 3 4 2 2 3 3" xfId="30308" xr:uid="{00000000-0005-0000-0000-00008C6B0000}"/>
    <cellStyle name="Nota 3 3 4 2 2 3 3 2" xfId="30309" xr:uid="{00000000-0005-0000-0000-00008D6B0000}"/>
    <cellStyle name="Nota 3 3 4 2 2 3 4" xfId="30310" xr:uid="{00000000-0005-0000-0000-00008E6B0000}"/>
    <cellStyle name="Nota 3 3 4 2 2 3 5" xfId="30311" xr:uid="{00000000-0005-0000-0000-00008F6B0000}"/>
    <cellStyle name="Nota 3 3 4 2 2 4" xfId="30312" xr:uid="{00000000-0005-0000-0000-0000906B0000}"/>
    <cellStyle name="Nota 3 3 4 2 2 4 2" xfId="30313" xr:uid="{00000000-0005-0000-0000-0000916B0000}"/>
    <cellStyle name="Nota 3 3 4 2 2 4 2 2" xfId="30314" xr:uid="{00000000-0005-0000-0000-0000926B0000}"/>
    <cellStyle name="Nota 3 3 4 2 2 4 3" xfId="30315" xr:uid="{00000000-0005-0000-0000-0000936B0000}"/>
    <cellStyle name="Nota 3 3 4 2 2 4 4" xfId="30316" xr:uid="{00000000-0005-0000-0000-0000946B0000}"/>
    <cellStyle name="Nota 3 3 4 2 2 5" xfId="30317" xr:uid="{00000000-0005-0000-0000-0000956B0000}"/>
    <cellStyle name="Nota 3 3 4 2 2 5 2" xfId="30318" xr:uid="{00000000-0005-0000-0000-0000966B0000}"/>
    <cellStyle name="Nota 3 3 4 2 2 5 2 2" xfId="30319" xr:uid="{00000000-0005-0000-0000-0000976B0000}"/>
    <cellStyle name="Nota 3 3 4 2 2 5 3" xfId="30320" xr:uid="{00000000-0005-0000-0000-0000986B0000}"/>
    <cellStyle name="Nota 3 3 4 2 2 5 4" xfId="30321" xr:uid="{00000000-0005-0000-0000-0000996B0000}"/>
    <cellStyle name="Nota 3 3 4 2 2 6" xfId="30322" xr:uid="{00000000-0005-0000-0000-00009A6B0000}"/>
    <cellStyle name="Nota 3 3 4 2 2 6 2" xfId="30323" xr:uid="{00000000-0005-0000-0000-00009B6B0000}"/>
    <cellStyle name="Nota 3 3 4 2 2 7" xfId="30324" xr:uid="{00000000-0005-0000-0000-00009C6B0000}"/>
    <cellStyle name="Nota 3 3 4 2 2 8" xfId="30325" xr:uid="{00000000-0005-0000-0000-00009D6B0000}"/>
    <cellStyle name="Nota 3 3 4 2 3" xfId="30326" xr:uid="{00000000-0005-0000-0000-00009E6B0000}"/>
    <cellStyle name="Nota 3 3 4 2 4" xfId="30327" xr:uid="{00000000-0005-0000-0000-00009F6B0000}"/>
    <cellStyle name="Nota 3 3 4 2 5" xfId="30328" xr:uid="{00000000-0005-0000-0000-0000A06B0000}"/>
    <cellStyle name="Nota 3 3 4 2 5 2" xfId="30329" xr:uid="{00000000-0005-0000-0000-0000A16B0000}"/>
    <cellStyle name="Nota 3 3 4 2 6" xfId="30330" xr:uid="{00000000-0005-0000-0000-0000A26B0000}"/>
    <cellStyle name="Nota 3 3 4 2 6 2" xfId="30331" xr:uid="{00000000-0005-0000-0000-0000A36B0000}"/>
    <cellStyle name="Nota 3 3 4 3" xfId="30332" xr:uid="{00000000-0005-0000-0000-0000A46B0000}"/>
    <cellStyle name="Nota 3 3 4 3 2" xfId="30333" xr:uid="{00000000-0005-0000-0000-0000A56B0000}"/>
    <cellStyle name="Nota 3 3 4 3 2 2" xfId="30334" xr:uid="{00000000-0005-0000-0000-0000A66B0000}"/>
    <cellStyle name="Nota 3 3 4 3 2 2 2" xfId="30335" xr:uid="{00000000-0005-0000-0000-0000A76B0000}"/>
    <cellStyle name="Nota 3 3 4 3 2 2 2 2" xfId="30336" xr:uid="{00000000-0005-0000-0000-0000A86B0000}"/>
    <cellStyle name="Nota 3 3 4 3 2 2 3" xfId="30337" xr:uid="{00000000-0005-0000-0000-0000A96B0000}"/>
    <cellStyle name="Nota 3 3 4 3 2 2 4" xfId="30338" xr:uid="{00000000-0005-0000-0000-0000AA6B0000}"/>
    <cellStyle name="Nota 3 3 4 3 2 3" xfId="30339" xr:uid="{00000000-0005-0000-0000-0000AB6B0000}"/>
    <cellStyle name="Nota 3 3 4 3 2 3 2" xfId="30340" xr:uid="{00000000-0005-0000-0000-0000AC6B0000}"/>
    <cellStyle name="Nota 3 3 4 3 2 4" xfId="30341" xr:uid="{00000000-0005-0000-0000-0000AD6B0000}"/>
    <cellStyle name="Nota 3 3 4 3 2 5" xfId="30342" xr:uid="{00000000-0005-0000-0000-0000AE6B0000}"/>
    <cellStyle name="Nota 3 3 4 3 3" xfId="30343" xr:uid="{00000000-0005-0000-0000-0000AF6B0000}"/>
    <cellStyle name="Nota 3 3 4 3 3 2" xfId="30344" xr:uid="{00000000-0005-0000-0000-0000B06B0000}"/>
    <cellStyle name="Nota 3 3 4 3 3 2 2" xfId="30345" xr:uid="{00000000-0005-0000-0000-0000B16B0000}"/>
    <cellStyle name="Nota 3 3 4 3 3 2 2 2" xfId="30346" xr:uid="{00000000-0005-0000-0000-0000B26B0000}"/>
    <cellStyle name="Nota 3 3 4 3 3 2 3" xfId="30347" xr:uid="{00000000-0005-0000-0000-0000B36B0000}"/>
    <cellStyle name="Nota 3 3 4 3 3 2 4" xfId="30348" xr:uid="{00000000-0005-0000-0000-0000B46B0000}"/>
    <cellStyle name="Nota 3 3 4 3 3 3" xfId="30349" xr:uid="{00000000-0005-0000-0000-0000B56B0000}"/>
    <cellStyle name="Nota 3 3 4 3 3 3 2" xfId="30350" xr:uid="{00000000-0005-0000-0000-0000B66B0000}"/>
    <cellStyle name="Nota 3 3 4 3 3 4" xfId="30351" xr:uid="{00000000-0005-0000-0000-0000B76B0000}"/>
    <cellStyle name="Nota 3 3 4 3 3 5" xfId="30352" xr:uid="{00000000-0005-0000-0000-0000B86B0000}"/>
    <cellStyle name="Nota 3 3 4 3 4" xfId="30353" xr:uid="{00000000-0005-0000-0000-0000B96B0000}"/>
    <cellStyle name="Nota 3 3 4 3 4 2" xfId="30354" xr:uid="{00000000-0005-0000-0000-0000BA6B0000}"/>
    <cellStyle name="Nota 3 3 4 3 4 2 2" xfId="30355" xr:uid="{00000000-0005-0000-0000-0000BB6B0000}"/>
    <cellStyle name="Nota 3 3 4 3 4 3" xfId="30356" xr:uid="{00000000-0005-0000-0000-0000BC6B0000}"/>
    <cellStyle name="Nota 3 3 4 3 4 4" xfId="30357" xr:uid="{00000000-0005-0000-0000-0000BD6B0000}"/>
    <cellStyle name="Nota 3 3 4 3 5" xfId="30358" xr:uid="{00000000-0005-0000-0000-0000BE6B0000}"/>
    <cellStyle name="Nota 3 3 4 3 5 2" xfId="30359" xr:uid="{00000000-0005-0000-0000-0000BF6B0000}"/>
    <cellStyle name="Nota 3 3 4 3 5 2 2" xfId="30360" xr:uid="{00000000-0005-0000-0000-0000C06B0000}"/>
    <cellStyle name="Nota 3 3 4 3 5 3" xfId="30361" xr:uid="{00000000-0005-0000-0000-0000C16B0000}"/>
    <cellStyle name="Nota 3 3 4 3 5 4" xfId="30362" xr:uid="{00000000-0005-0000-0000-0000C26B0000}"/>
    <cellStyle name="Nota 3 3 4 3 6" xfId="30363" xr:uid="{00000000-0005-0000-0000-0000C36B0000}"/>
    <cellStyle name="Nota 3 3 4 3 6 2" xfId="30364" xr:uid="{00000000-0005-0000-0000-0000C46B0000}"/>
    <cellStyle name="Nota 3 3 4 3 7" xfId="30365" xr:uid="{00000000-0005-0000-0000-0000C56B0000}"/>
    <cellStyle name="Nota 3 3 4 3 8" xfId="30366" xr:uid="{00000000-0005-0000-0000-0000C66B0000}"/>
    <cellStyle name="Nota 3 3 4 4" xfId="30367" xr:uid="{00000000-0005-0000-0000-0000C76B0000}"/>
    <cellStyle name="Nota 3 3 4 5" xfId="30368" xr:uid="{00000000-0005-0000-0000-0000C86B0000}"/>
    <cellStyle name="Nota 3 3 4 6" xfId="30369" xr:uid="{00000000-0005-0000-0000-0000C96B0000}"/>
    <cellStyle name="Nota 3 3 4 6 2" xfId="30370" xr:uid="{00000000-0005-0000-0000-0000CA6B0000}"/>
    <cellStyle name="Nota 3 3 4 7" xfId="30371" xr:uid="{00000000-0005-0000-0000-0000CB6B0000}"/>
    <cellStyle name="Nota 3 3 4 7 2" xfId="30372" xr:uid="{00000000-0005-0000-0000-0000CC6B0000}"/>
    <cellStyle name="Nota 3 3 5" xfId="30373" xr:uid="{00000000-0005-0000-0000-0000CD6B0000}"/>
    <cellStyle name="Nota 3 3 5 2" xfId="30374" xr:uid="{00000000-0005-0000-0000-0000CE6B0000}"/>
    <cellStyle name="Nota 3 3 5 2 2" xfId="30375" xr:uid="{00000000-0005-0000-0000-0000CF6B0000}"/>
    <cellStyle name="Nota 3 3 5 2 2 2" xfId="30376" xr:uid="{00000000-0005-0000-0000-0000D06B0000}"/>
    <cellStyle name="Nota 3 3 5 2 2 2 2" xfId="30377" xr:uid="{00000000-0005-0000-0000-0000D16B0000}"/>
    <cellStyle name="Nota 3 3 5 2 2 2 2 2" xfId="30378" xr:uid="{00000000-0005-0000-0000-0000D26B0000}"/>
    <cellStyle name="Nota 3 3 5 2 2 2 2 2 2" xfId="30379" xr:uid="{00000000-0005-0000-0000-0000D36B0000}"/>
    <cellStyle name="Nota 3 3 5 2 2 2 2 3" xfId="30380" xr:uid="{00000000-0005-0000-0000-0000D46B0000}"/>
    <cellStyle name="Nota 3 3 5 2 2 2 2 4" xfId="30381" xr:uid="{00000000-0005-0000-0000-0000D56B0000}"/>
    <cellStyle name="Nota 3 3 5 2 2 2 3" xfId="30382" xr:uid="{00000000-0005-0000-0000-0000D66B0000}"/>
    <cellStyle name="Nota 3 3 5 2 2 2 3 2" xfId="30383" xr:uid="{00000000-0005-0000-0000-0000D76B0000}"/>
    <cellStyle name="Nota 3 3 5 2 2 2 4" xfId="30384" xr:uid="{00000000-0005-0000-0000-0000D86B0000}"/>
    <cellStyle name="Nota 3 3 5 2 2 2 5" xfId="30385" xr:uid="{00000000-0005-0000-0000-0000D96B0000}"/>
    <cellStyle name="Nota 3 3 5 2 2 3" xfId="30386" xr:uid="{00000000-0005-0000-0000-0000DA6B0000}"/>
    <cellStyle name="Nota 3 3 5 2 2 3 2" xfId="30387" xr:uid="{00000000-0005-0000-0000-0000DB6B0000}"/>
    <cellStyle name="Nota 3 3 5 2 2 3 2 2" xfId="30388" xr:uid="{00000000-0005-0000-0000-0000DC6B0000}"/>
    <cellStyle name="Nota 3 3 5 2 2 3 2 2 2" xfId="30389" xr:uid="{00000000-0005-0000-0000-0000DD6B0000}"/>
    <cellStyle name="Nota 3 3 5 2 2 3 2 3" xfId="30390" xr:uid="{00000000-0005-0000-0000-0000DE6B0000}"/>
    <cellStyle name="Nota 3 3 5 2 2 3 2 4" xfId="30391" xr:uid="{00000000-0005-0000-0000-0000DF6B0000}"/>
    <cellStyle name="Nota 3 3 5 2 2 3 3" xfId="30392" xr:uid="{00000000-0005-0000-0000-0000E06B0000}"/>
    <cellStyle name="Nota 3 3 5 2 2 3 3 2" xfId="30393" xr:uid="{00000000-0005-0000-0000-0000E16B0000}"/>
    <cellStyle name="Nota 3 3 5 2 2 3 4" xfId="30394" xr:uid="{00000000-0005-0000-0000-0000E26B0000}"/>
    <cellStyle name="Nota 3 3 5 2 2 3 5" xfId="30395" xr:uid="{00000000-0005-0000-0000-0000E36B0000}"/>
    <cellStyle name="Nota 3 3 5 2 2 4" xfId="30396" xr:uid="{00000000-0005-0000-0000-0000E46B0000}"/>
    <cellStyle name="Nota 3 3 5 2 2 4 2" xfId="30397" xr:uid="{00000000-0005-0000-0000-0000E56B0000}"/>
    <cellStyle name="Nota 3 3 5 2 2 4 2 2" xfId="30398" xr:uid="{00000000-0005-0000-0000-0000E66B0000}"/>
    <cellStyle name="Nota 3 3 5 2 2 4 3" xfId="30399" xr:uid="{00000000-0005-0000-0000-0000E76B0000}"/>
    <cellStyle name="Nota 3 3 5 2 2 4 4" xfId="30400" xr:uid="{00000000-0005-0000-0000-0000E86B0000}"/>
    <cellStyle name="Nota 3 3 5 2 2 5" xfId="30401" xr:uid="{00000000-0005-0000-0000-0000E96B0000}"/>
    <cellStyle name="Nota 3 3 5 2 2 5 2" xfId="30402" xr:uid="{00000000-0005-0000-0000-0000EA6B0000}"/>
    <cellStyle name="Nota 3 3 5 2 2 5 2 2" xfId="30403" xr:uid="{00000000-0005-0000-0000-0000EB6B0000}"/>
    <cellStyle name="Nota 3 3 5 2 2 5 3" xfId="30404" xr:uid="{00000000-0005-0000-0000-0000EC6B0000}"/>
    <cellStyle name="Nota 3 3 5 2 2 5 4" xfId="30405" xr:uid="{00000000-0005-0000-0000-0000ED6B0000}"/>
    <cellStyle name="Nota 3 3 5 2 2 6" xfId="30406" xr:uid="{00000000-0005-0000-0000-0000EE6B0000}"/>
    <cellStyle name="Nota 3 3 5 2 2 6 2" xfId="30407" xr:uid="{00000000-0005-0000-0000-0000EF6B0000}"/>
    <cellStyle name="Nota 3 3 5 2 2 7" xfId="30408" xr:uid="{00000000-0005-0000-0000-0000F06B0000}"/>
    <cellStyle name="Nota 3 3 5 2 2 8" xfId="30409" xr:uid="{00000000-0005-0000-0000-0000F16B0000}"/>
    <cellStyle name="Nota 3 3 5 2 3" xfId="30410" xr:uid="{00000000-0005-0000-0000-0000F26B0000}"/>
    <cellStyle name="Nota 3 3 5 2 4" xfId="30411" xr:uid="{00000000-0005-0000-0000-0000F36B0000}"/>
    <cellStyle name="Nota 3 3 5 2 5" xfId="30412" xr:uid="{00000000-0005-0000-0000-0000F46B0000}"/>
    <cellStyle name="Nota 3 3 5 2 5 2" xfId="30413" xr:uid="{00000000-0005-0000-0000-0000F56B0000}"/>
    <cellStyle name="Nota 3 3 5 2 6" xfId="30414" xr:uid="{00000000-0005-0000-0000-0000F66B0000}"/>
    <cellStyle name="Nota 3 3 5 2 6 2" xfId="30415" xr:uid="{00000000-0005-0000-0000-0000F76B0000}"/>
    <cellStyle name="Nota 3 3 5 3" xfId="30416" xr:uid="{00000000-0005-0000-0000-0000F86B0000}"/>
    <cellStyle name="Nota 3 3 5 3 2" xfId="30417" xr:uid="{00000000-0005-0000-0000-0000F96B0000}"/>
    <cellStyle name="Nota 3 3 5 3 2 2" xfId="30418" xr:uid="{00000000-0005-0000-0000-0000FA6B0000}"/>
    <cellStyle name="Nota 3 3 5 3 2 2 2" xfId="30419" xr:uid="{00000000-0005-0000-0000-0000FB6B0000}"/>
    <cellStyle name="Nota 3 3 5 3 2 2 2 2" xfId="30420" xr:uid="{00000000-0005-0000-0000-0000FC6B0000}"/>
    <cellStyle name="Nota 3 3 5 3 2 2 3" xfId="30421" xr:uid="{00000000-0005-0000-0000-0000FD6B0000}"/>
    <cellStyle name="Nota 3 3 5 3 2 2 4" xfId="30422" xr:uid="{00000000-0005-0000-0000-0000FE6B0000}"/>
    <cellStyle name="Nota 3 3 5 3 2 3" xfId="30423" xr:uid="{00000000-0005-0000-0000-0000FF6B0000}"/>
    <cellStyle name="Nota 3 3 5 3 2 3 2" xfId="30424" xr:uid="{00000000-0005-0000-0000-0000006C0000}"/>
    <cellStyle name="Nota 3 3 5 3 2 4" xfId="30425" xr:uid="{00000000-0005-0000-0000-0000016C0000}"/>
    <cellStyle name="Nota 3 3 5 3 2 5" xfId="30426" xr:uid="{00000000-0005-0000-0000-0000026C0000}"/>
    <cellStyle name="Nota 3 3 5 3 3" xfId="30427" xr:uid="{00000000-0005-0000-0000-0000036C0000}"/>
    <cellStyle name="Nota 3 3 5 3 3 2" xfId="30428" xr:uid="{00000000-0005-0000-0000-0000046C0000}"/>
    <cellStyle name="Nota 3 3 5 3 3 2 2" xfId="30429" xr:uid="{00000000-0005-0000-0000-0000056C0000}"/>
    <cellStyle name="Nota 3 3 5 3 3 2 2 2" xfId="30430" xr:uid="{00000000-0005-0000-0000-0000066C0000}"/>
    <cellStyle name="Nota 3 3 5 3 3 2 3" xfId="30431" xr:uid="{00000000-0005-0000-0000-0000076C0000}"/>
    <cellStyle name="Nota 3 3 5 3 3 2 4" xfId="30432" xr:uid="{00000000-0005-0000-0000-0000086C0000}"/>
    <cellStyle name="Nota 3 3 5 3 3 3" xfId="30433" xr:uid="{00000000-0005-0000-0000-0000096C0000}"/>
    <cellStyle name="Nota 3 3 5 3 3 3 2" xfId="30434" xr:uid="{00000000-0005-0000-0000-00000A6C0000}"/>
    <cellStyle name="Nota 3 3 5 3 3 4" xfId="30435" xr:uid="{00000000-0005-0000-0000-00000B6C0000}"/>
    <cellStyle name="Nota 3 3 5 3 3 5" xfId="30436" xr:uid="{00000000-0005-0000-0000-00000C6C0000}"/>
    <cellStyle name="Nota 3 3 5 3 4" xfId="30437" xr:uid="{00000000-0005-0000-0000-00000D6C0000}"/>
    <cellStyle name="Nota 3 3 5 3 4 2" xfId="30438" xr:uid="{00000000-0005-0000-0000-00000E6C0000}"/>
    <cellStyle name="Nota 3 3 5 3 4 2 2" xfId="30439" xr:uid="{00000000-0005-0000-0000-00000F6C0000}"/>
    <cellStyle name="Nota 3 3 5 3 4 3" xfId="30440" xr:uid="{00000000-0005-0000-0000-0000106C0000}"/>
    <cellStyle name="Nota 3 3 5 3 4 4" xfId="30441" xr:uid="{00000000-0005-0000-0000-0000116C0000}"/>
    <cellStyle name="Nota 3 3 5 3 5" xfId="30442" xr:uid="{00000000-0005-0000-0000-0000126C0000}"/>
    <cellStyle name="Nota 3 3 5 3 5 2" xfId="30443" xr:uid="{00000000-0005-0000-0000-0000136C0000}"/>
    <cellStyle name="Nota 3 3 5 3 5 2 2" xfId="30444" xr:uid="{00000000-0005-0000-0000-0000146C0000}"/>
    <cellStyle name="Nota 3 3 5 3 5 3" xfId="30445" xr:uid="{00000000-0005-0000-0000-0000156C0000}"/>
    <cellStyle name="Nota 3 3 5 3 5 4" xfId="30446" xr:uid="{00000000-0005-0000-0000-0000166C0000}"/>
    <cellStyle name="Nota 3 3 5 3 6" xfId="30447" xr:uid="{00000000-0005-0000-0000-0000176C0000}"/>
    <cellStyle name="Nota 3 3 5 3 6 2" xfId="30448" xr:uid="{00000000-0005-0000-0000-0000186C0000}"/>
    <cellStyle name="Nota 3 3 5 3 7" xfId="30449" xr:uid="{00000000-0005-0000-0000-0000196C0000}"/>
    <cellStyle name="Nota 3 3 5 3 8" xfId="30450" xr:uid="{00000000-0005-0000-0000-00001A6C0000}"/>
    <cellStyle name="Nota 3 3 5 4" xfId="30451" xr:uid="{00000000-0005-0000-0000-00001B6C0000}"/>
    <cellStyle name="Nota 3 3 5 5" xfId="30452" xr:uid="{00000000-0005-0000-0000-00001C6C0000}"/>
    <cellStyle name="Nota 3 3 5 5 2" xfId="30453" xr:uid="{00000000-0005-0000-0000-00001D6C0000}"/>
    <cellStyle name="Nota 3 3 5 6" xfId="30454" xr:uid="{00000000-0005-0000-0000-00001E6C0000}"/>
    <cellStyle name="Nota 3 3 5 6 2" xfId="30455" xr:uid="{00000000-0005-0000-0000-00001F6C0000}"/>
    <cellStyle name="Nota 3 3 6" xfId="30456" xr:uid="{00000000-0005-0000-0000-0000206C0000}"/>
    <cellStyle name="Nota 3 3 6 2" xfId="30457" xr:uid="{00000000-0005-0000-0000-0000216C0000}"/>
    <cellStyle name="Nota 3 3 6 2 2" xfId="30458" xr:uid="{00000000-0005-0000-0000-0000226C0000}"/>
    <cellStyle name="Nota 3 3 6 2 2 2" xfId="30459" xr:uid="{00000000-0005-0000-0000-0000236C0000}"/>
    <cellStyle name="Nota 3 3 6 2 2 2 2" xfId="30460" xr:uid="{00000000-0005-0000-0000-0000246C0000}"/>
    <cellStyle name="Nota 3 3 6 2 2 2 2 2" xfId="30461" xr:uid="{00000000-0005-0000-0000-0000256C0000}"/>
    <cellStyle name="Nota 3 3 6 2 2 2 3" xfId="30462" xr:uid="{00000000-0005-0000-0000-0000266C0000}"/>
    <cellStyle name="Nota 3 3 6 2 2 2 4" xfId="30463" xr:uid="{00000000-0005-0000-0000-0000276C0000}"/>
    <cellStyle name="Nota 3 3 6 2 2 3" xfId="30464" xr:uid="{00000000-0005-0000-0000-0000286C0000}"/>
    <cellStyle name="Nota 3 3 6 2 2 3 2" xfId="30465" xr:uid="{00000000-0005-0000-0000-0000296C0000}"/>
    <cellStyle name="Nota 3 3 6 2 2 4" xfId="30466" xr:uid="{00000000-0005-0000-0000-00002A6C0000}"/>
    <cellStyle name="Nota 3 3 6 2 2 5" xfId="30467" xr:uid="{00000000-0005-0000-0000-00002B6C0000}"/>
    <cellStyle name="Nota 3 3 6 2 3" xfId="30468" xr:uid="{00000000-0005-0000-0000-00002C6C0000}"/>
    <cellStyle name="Nota 3 3 6 2 3 2" xfId="30469" xr:uid="{00000000-0005-0000-0000-00002D6C0000}"/>
    <cellStyle name="Nota 3 3 6 2 3 2 2" xfId="30470" xr:uid="{00000000-0005-0000-0000-00002E6C0000}"/>
    <cellStyle name="Nota 3 3 6 2 3 2 2 2" xfId="30471" xr:uid="{00000000-0005-0000-0000-00002F6C0000}"/>
    <cellStyle name="Nota 3 3 6 2 3 2 3" xfId="30472" xr:uid="{00000000-0005-0000-0000-0000306C0000}"/>
    <cellStyle name="Nota 3 3 6 2 3 2 4" xfId="30473" xr:uid="{00000000-0005-0000-0000-0000316C0000}"/>
    <cellStyle name="Nota 3 3 6 2 3 3" xfId="30474" xr:uid="{00000000-0005-0000-0000-0000326C0000}"/>
    <cellStyle name="Nota 3 3 6 2 3 3 2" xfId="30475" xr:uid="{00000000-0005-0000-0000-0000336C0000}"/>
    <cellStyle name="Nota 3 3 6 2 3 4" xfId="30476" xr:uid="{00000000-0005-0000-0000-0000346C0000}"/>
    <cellStyle name="Nota 3 3 6 2 3 5" xfId="30477" xr:uid="{00000000-0005-0000-0000-0000356C0000}"/>
    <cellStyle name="Nota 3 3 6 2 4" xfId="30478" xr:uid="{00000000-0005-0000-0000-0000366C0000}"/>
    <cellStyle name="Nota 3 3 6 2 4 2" xfId="30479" xr:uid="{00000000-0005-0000-0000-0000376C0000}"/>
    <cellStyle name="Nota 3 3 6 2 4 2 2" xfId="30480" xr:uid="{00000000-0005-0000-0000-0000386C0000}"/>
    <cellStyle name="Nota 3 3 6 2 4 3" xfId="30481" xr:uid="{00000000-0005-0000-0000-0000396C0000}"/>
    <cellStyle name="Nota 3 3 6 2 4 4" xfId="30482" xr:uid="{00000000-0005-0000-0000-00003A6C0000}"/>
    <cellStyle name="Nota 3 3 6 2 5" xfId="30483" xr:uid="{00000000-0005-0000-0000-00003B6C0000}"/>
    <cellStyle name="Nota 3 3 6 2 5 2" xfId="30484" xr:uid="{00000000-0005-0000-0000-00003C6C0000}"/>
    <cellStyle name="Nota 3 3 6 2 5 2 2" xfId="30485" xr:uid="{00000000-0005-0000-0000-00003D6C0000}"/>
    <cellStyle name="Nota 3 3 6 2 5 3" xfId="30486" xr:uid="{00000000-0005-0000-0000-00003E6C0000}"/>
    <cellStyle name="Nota 3 3 6 2 5 4" xfId="30487" xr:uid="{00000000-0005-0000-0000-00003F6C0000}"/>
    <cellStyle name="Nota 3 3 6 2 6" xfId="30488" xr:uid="{00000000-0005-0000-0000-0000406C0000}"/>
    <cellStyle name="Nota 3 3 6 2 6 2" xfId="30489" xr:uid="{00000000-0005-0000-0000-0000416C0000}"/>
    <cellStyle name="Nota 3 3 6 2 7" xfId="30490" xr:uid="{00000000-0005-0000-0000-0000426C0000}"/>
    <cellStyle name="Nota 3 3 6 2 8" xfId="30491" xr:uid="{00000000-0005-0000-0000-0000436C0000}"/>
    <cellStyle name="Nota 3 3 6 3" xfId="30492" xr:uid="{00000000-0005-0000-0000-0000446C0000}"/>
    <cellStyle name="Nota 3 3 6 4" xfId="30493" xr:uid="{00000000-0005-0000-0000-0000456C0000}"/>
    <cellStyle name="Nota 3 3 6 5" xfId="30494" xr:uid="{00000000-0005-0000-0000-0000466C0000}"/>
    <cellStyle name="Nota 3 3 6 5 2" xfId="30495" xr:uid="{00000000-0005-0000-0000-0000476C0000}"/>
    <cellStyle name="Nota 3 3 6 6" xfId="30496" xr:uid="{00000000-0005-0000-0000-0000486C0000}"/>
    <cellStyle name="Nota 3 3 6 6 2" xfId="30497" xr:uid="{00000000-0005-0000-0000-0000496C0000}"/>
    <cellStyle name="Nota 3 3 7" xfId="30498" xr:uid="{00000000-0005-0000-0000-00004A6C0000}"/>
    <cellStyle name="Nota 3 3 7 2" xfId="30499" xr:uid="{00000000-0005-0000-0000-00004B6C0000}"/>
    <cellStyle name="Nota 3 3 7 2 2" xfId="30500" xr:uid="{00000000-0005-0000-0000-00004C6C0000}"/>
    <cellStyle name="Nota 3 3 7 2 2 2" xfId="30501" xr:uid="{00000000-0005-0000-0000-00004D6C0000}"/>
    <cellStyle name="Nota 3 3 7 2 2 2 2" xfId="30502" xr:uid="{00000000-0005-0000-0000-00004E6C0000}"/>
    <cellStyle name="Nota 3 3 7 2 2 2 2 2" xfId="30503" xr:uid="{00000000-0005-0000-0000-00004F6C0000}"/>
    <cellStyle name="Nota 3 3 7 2 2 2 2 2 2" xfId="30504" xr:uid="{00000000-0005-0000-0000-0000506C0000}"/>
    <cellStyle name="Nota 3 3 7 2 2 2 2 3" xfId="30505" xr:uid="{00000000-0005-0000-0000-0000516C0000}"/>
    <cellStyle name="Nota 3 3 7 2 2 2 2 4" xfId="30506" xr:uid="{00000000-0005-0000-0000-0000526C0000}"/>
    <cellStyle name="Nota 3 3 7 2 2 2 3" xfId="30507" xr:uid="{00000000-0005-0000-0000-0000536C0000}"/>
    <cellStyle name="Nota 3 3 7 2 2 2 3 2" xfId="30508" xr:uid="{00000000-0005-0000-0000-0000546C0000}"/>
    <cellStyle name="Nota 3 3 7 2 2 2 4" xfId="30509" xr:uid="{00000000-0005-0000-0000-0000556C0000}"/>
    <cellStyle name="Nota 3 3 7 2 2 2 5" xfId="30510" xr:uid="{00000000-0005-0000-0000-0000566C0000}"/>
    <cellStyle name="Nota 3 3 7 2 2 3" xfId="30511" xr:uid="{00000000-0005-0000-0000-0000576C0000}"/>
    <cellStyle name="Nota 3 3 7 2 2 3 2" xfId="30512" xr:uid="{00000000-0005-0000-0000-0000586C0000}"/>
    <cellStyle name="Nota 3 3 7 2 2 3 2 2" xfId="30513" xr:uid="{00000000-0005-0000-0000-0000596C0000}"/>
    <cellStyle name="Nota 3 3 7 2 2 3 2 2 2" xfId="30514" xr:uid="{00000000-0005-0000-0000-00005A6C0000}"/>
    <cellStyle name="Nota 3 3 7 2 2 3 2 3" xfId="30515" xr:uid="{00000000-0005-0000-0000-00005B6C0000}"/>
    <cellStyle name="Nota 3 3 7 2 2 3 2 4" xfId="30516" xr:uid="{00000000-0005-0000-0000-00005C6C0000}"/>
    <cellStyle name="Nota 3 3 7 2 2 3 3" xfId="30517" xr:uid="{00000000-0005-0000-0000-00005D6C0000}"/>
    <cellStyle name="Nota 3 3 7 2 2 3 3 2" xfId="30518" xr:uid="{00000000-0005-0000-0000-00005E6C0000}"/>
    <cellStyle name="Nota 3 3 7 2 2 3 4" xfId="30519" xr:uid="{00000000-0005-0000-0000-00005F6C0000}"/>
    <cellStyle name="Nota 3 3 7 2 2 3 5" xfId="30520" xr:uid="{00000000-0005-0000-0000-0000606C0000}"/>
    <cellStyle name="Nota 3 3 7 2 2 4" xfId="30521" xr:uid="{00000000-0005-0000-0000-0000616C0000}"/>
    <cellStyle name="Nota 3 3 7 2 2 4 2" xfId="30522" xr:uid="{00000000-0005-0000-0000-0000626C0000}"/>
    <cellStyle name="Nota 3 3 7 2 2 4 2 2" xfId="30523" xr:uid="{00000000-0005-0000-0000-0000636C0000}"/>
    <cellStyle name="Nota 3 3 7 2 2 4 3" xfId="30524" xr:uid="{00000000-0005-0000-0000-0000646C0000}"/>
    <cellStyle name="Nota 3 3 7 2 2 4 4" xfId="30525" xr:uid="{00000000-0005-0000-0000-0000656C0000}"/>
    <cellStyle name="Nota 3 3 7 2 2 5" xfId="30526" xr:uid="{00000000-0005-0000-0000-0000666C0000}"/>
    <cellStyle name="Nota 3 3 7 2 2 5 2" xfId="30527" xr:uid="{00000000-0005-0000-0000-0000676C0000}"/>
    <cellStyle name="Nota 3 3 7 2 2 5 2 2" xfId="30528" xr:uid="{00000000-0005-0000-0000-0000686C0000}"/>
    <cellStyle name="Nota 3 3 7 2 2 5 3" xfId="30529" xr:uid="{00000000-0005-0000-0000-0000696C0000}"/>
    <cellStyle name="Nota 3 3 7 2 2 5 4" xfId="30530" xr:uid="{00000000-0005-0000-0000-00006A6C0000}"/>
    <cellStyle name="Nota 3 3 7 2 2 6" xfId="30531" xr:uid="{00000000-0005-0000-0000-00006B6C0000}"/>
    <cellStyle name="Nota 3 3 7 2 2 6 2" xfId="30532" xr:uid="{00000000-0005-0000-0000-00006C6C0000}"/>
    <cellStyle name="Nota 3 3 7 2 2 7" xfId="30533" xr:uid="{00000000-0005-0000-0000-00006D6C0000}"/>
    <cellStyle name="Nota 3 3 7 2 2 8" xfId="30534" xr:uid="{00000000-0005-0000-0000-00006E6C0000}"/>
    <cellStyle name="Nota 3 3 7 2 3" xfId="30535" xr:uid="{00000000-0005-0000-0000-00006F6C0000}"/>
    <cellStyle name="Nota 3 3 7 2 4" xfId="30536" xr:uid="{00000000-0005-0000-0000-0000706C0000}"/>
    <cellStyle name="Nota 3 3 7 2 5" xfId="30537" xr:uid="{00000000-0005-0000-0000-0000716C0000}"/>
    <cellStyle name="Nota 3 3 7 2 5 2" xfId="30538" xr:uid="{00000000-0005-0000-0000-0000726C0000}"/>
    <cellStyle name="Nota 3 3 7 2 6" xfId="30539" xr:uid="{00000000-0005-0000-0000-0000736C0000}"/>
    <cellStyle name="Nota 3 3 7 2 6 2" xfId="30540" xr:uid="{00000000-0005-0000-0000-0000746C0000}"/>
    <cellStyle name="Nota 3 3 7 3" xfId="30541" xr:uid="{00000000-0005-0000-0000-0000756C0000}"/>
    <cellStyle name="Nota 3 3 7 3 2" xfId="30542" xr:uid="{00000000-0005-0000-0000-0000766C0000}"/>
    <cellStyle name="Nota 3 3 7 3 2 2" xfId="30543" xr:uid="{00000000-0005-0000-0000-0000776C0000}"/>
    <cellStyle name="Nota 3 3 7 3 2 2 2" xfId="30544" xr:uid="{00000000-0005-0000-0000-0000786C0000}"/>
    <cellStyle name="Nota 3 3 7 3 2 2 2 2" xfId="30545" xr:uid="{00000000-0005-0000-0000-0000796C0000}"/>
    <cellStyle name="Nota 3 3 7 3 2 2 3" xfId="30546" xr:uid="{00000000-0005-0000-0000-00007A6C0000}"/>
    <cellStyle name="Nota 3 3 7 3 2 2 4" xfId="30547" xr:uid="{00000000-0005-0000-0000-00007B6C0000}"/>
    <cellStyle name="Nota 3 3 7 3 2 3" xfId="30548" xr:uid="{00000000-0005-0000-0000-00007C6C0000}"/>
    <cellStyle name="Nota 3 3 7 3 2 3 2" xfId="30549" xr:uid="{00000000-0005-0000-0000-00007D6C0000}"/>
    <cellStyle name="Nota 3 3 7 3 2 4" xfId="30550" xr:uid="{00000000-0005-0000-0000-00007E6C0000}"/>
    <cellStyle name="Nota 3 3 7 3 2 5" xfId="30551" xr:uid="{00000000-0005-0000-0000-00007F6C0000}"/>
    <cellStyle name="Nota 3 3 7 3 3" xfId="30552" xr:uid="{00000000-0005-0000-0000-0000806C0000}"/>
    <cellStyle name="Nota 3 3 7 3 3 2" xfId="30553" xr:uid="{00000000-0005-0000-0000-0000816C0000}"/>
    <cellStyle name="Nota 3 3 7 3 3 2 2" xfId="30554" xr:uid="{00000000-0005-0000-0000-0000826C0000}"/>
    <cellStyle name="Nota 3 3 7 3 3 2 2 2" xfId="30555" xr:uid="{00000000-0005-0000-0000-0000836C0000}"/>
    <cellStyle name="Nota 3 3 7 3 3 2 3" xfId="30556" xr:uid="{00000000-0005-0000-0000-0000846C0000}"/>
    <cellStyle name="Nota 3 3 7 3 3 2 4" xfId="30557" xr:uid="{00000000-0005-0000-0000-0000856C0000}"/>
    <cellStyle name="Nota 3 3 7 3 3 3" xfId="30558" xr:uid="{00000000-0005-0000-0000-0000866C0000}"/>
    <cellStyle name="Nota 3 3 7 3 3 3 2" xfId="30559" xr:uid="{00000000-0005-0000-0000-0000876C0000}"/>
    <cellStyle name="Nota 3 3 7 3 3 4" xfId="30560" xr:uid="{00000000-0005-0000-0000-0000886C0000}"/>
    <cellStyle name="Nota 3 3 7 3 3 5" xfId="30561" xr:uid="{00000000-0005-0000-0000-0000896C0000}"/>
    <cellStyle name="Nota 3 3 7 3 4" xfId="30562" xr:uid="{00000000-0005-0000-0000-00008A6C0000}"/>
    <cellStyle name="Nota 3 3 7 3 4 2" xfId="30563" xr:uid="{00000000-0005-0000-0000-00008B6C0000}"/>
    <cellStyle name="Nota 3 3 7 3 4 2 2" xfId="30564" xr:uid="{00000000-0005-0000-0000-00008C6C0000}"/>
    <cellStyle name="Nota 3 3 7 3 4 3" xfId="30565" xr:uid="{00000000-0005-0000-0000-00008D6C0000}"/>
    <cellStyle name="Nota 3 3 7 3 4 4" xfId="30566" xr:uid="{00000000-0005-0000-0000-00008E6C0000}"/>
    <cellStyle name="Nota 3 3 7 3 5" xfId="30567" xr:uid="{00000000-0005-0000-0000-00008F6C0000}"/>
    <cellStyle name="Nota 3 3 7 3 5 2" xfId="30568" xr:uid="{00000000-0005-0000-0000-0000906C0000}"/>
    <cellStyle name="Nota 3 3 7 3 5 2 2" xfId="30569" xr:uid="{00000000-0005-0000-0000-0000916C0000}"/>
    <cellStyle name="Nota 3 3 7 3 5 3" xfId="30570" xr:uid="{00000000-0005-0000-0000-0000926C0000}"/>
    <cellStyle name="Nota 3 3 7 3 5 4" xfId="30571" xr:uid="{00000000-0005-0000-0000-0000936C0000}"/>
    <cellStyle name="Nota 3 3 7 3 6" xfId="30572" xr:uid="{00000000-0005-0000-0000-0000946C0000}"/>
    <cellStyle name="Nota 3 3 7 3 6 2" xfId="30573" xr:uid="{00000000-0005-0000-0000-0000956C0000}"/>
    <cellStyle name="Nota 3 3 7 3 7" xfId="30574" xr:uid="{00000000-0005-0000-0000-0000966C0000}"/>
    <cellStyle name="Nota 3 3 7 3 8" xfId="30575" xr:uid="{00000000-0005-0000-0000-0000976C0000}"/>
    <cellStyle name="Nota 3 3 7 4" xfId="30576" xr:uid="{00000000-0005-0000-0000-0000986C0000}"/>
    <cellStyle name="Nota 3 3 7 5" xfId="30577" xr:uid="{00000000-0005-0000-0000-0000996C0000}"/>
    <cellStyle name="Nota 3 3 7 5 2" xfId="30578" xr:uid="{00000000-0005-0000-0000-00009A6C0000}"/>
    <cellStyle name="Nota 3 3 8" xfId="30579" xr:uid="{00000000-0005-0000-0000-00009B6C0000}"/>
    <cellStyle name="Nota 3 3 8 2" xfId="30580" xr:uid="{00000000-0005-0000-0000-00009C6C0000}"/>
    <cellStyle name="Nota 3 3 8 2 2" xfId="30581" xr:uid="{00000000-0005-0000-0000-00009D6C0000}"/>
    <cellStyle name="Nota 3 3 8 2 2 2" xfId="30582" xr:uid="{00000000-0005-0000-0000-00009E6C0000}"/>
    <cellStyle name="Nota 3 3 8 2 2 2 2" xfId="30583" xr:uid="{00000000-0005-0000-0000-00009F6C0000}"/>
    <cellStyle name="Nota 3 3 8 2 2 3" xfId="30584" xr:uid="{00000000-0005-0000-0000-0000A06C0000}"/>
    <cellStyle name="Nota 3 3 8 2 2 4" xfId="30585" xr:uid="{00000000-0005-0000-0000-0000A16C0000}"/>
    <cellStyle name="Nota 3 3 8 2 3" xfId="30586" xr:uid="{00000000-0005-0000-0000-0000A26C0000}"/>
    <cellStyle name="Nota 3 3 8 2 3 2" xfId="30587" xr:uid="{00000000-0005-0000-0000-0000A36C0000}"/>
    <cellStyle name="Nota 3 3 8 2 4" xfId="30588" xr:uid="{00000000-0005-0000-0000-0000A46C0000}"/>
    <cellStyle name="Nota 3 3 8 2 5" xfId="30589" xr:uid="{00000000-0005-0000-0000-0000A56C0000}"/>
    <cellStyle name="Nota 3 3 8 3" xfId="30590" xr:uid="{00000000-0005-0000-0000-0000A66C0000}"/>
    <cellStyle name="Nota 3 3 8 3 2" xfId="30591" xr:uid="{00000000-0005-0000-0000-0000A76C0000}"/>
    <cellStyle name="Nota 3 3 8 3 2 2" xfId="30592" xr:uid="{00000000-0005-0000-0000-0000A86C0000}"/>
    <cellStyle name="Nota 3 3 8 3 2 2 2" xfId="30593" xr:uid="{00000000-0005-0000-0000-0000A96C0000}"/>
    <cellStyle name="Nota 3 3 8 3 2 3" xfId="30594" xr:uid="{00000000-0005-0000-0000-0000AA6C0000}"/>
    <cellStyle name="Nota 3 3 8 3 2 4" xfId="30595" xr:uid="{00000000-0005-0000-0000-0000AB6C0000}"/>
    <cellStyle name="Nota 3 3 8 3 3" xfId="30596" xr:uid="{00000000-0005-0000-0000-0000AC6C0000}"/>
    <cellStyle name="Nota 3 3 8 3 3 2" xfId="30597" xr:uid="{00000000-0005-0000-0000-0000AD6C0000}"/>
    <cellStyle name="Nota 3 3 8 3 4" xfId="30598" xr:uid="{00000000-0005-0000-0000-0000AE6C0000}"/>
    <cellStyle name="Nota 3 3 8 3 5" xfId="30599" xr:uid="{00000000-0005-0000-0000-0000AF6C0000}"/>
    <cellStyle name="Nota 3 3 8 4" xfId="30600" xr:uid="{00000000-0005-0000-0000-0000B06C0000}"/>
    <cellStyle name="Nota 3 3 8 4 2" xfId="30601" xr:uid="{00000000-0005-0000-0000-0000B16C0000}"/>
    <cellStyle name="Nota 3 3 8 4 2 2" xfId="30602" xr:uid="{00000000-0005-0000-0000-0000B26C0000}"/>
    <cellStyle name="Nota 3 3 8 4 3" xfId="30603" xr:uid="{00000000-0005-0000-0000-0000B36C0000}"/>
    <cellStyle name="Nota 3 3 8 4 4" xfId="30604" xr:uid="{00000000-0005-0000-0000-0000B46C0000}"/>
    <cellStyle name="Nota 3 3 8 5" xfId="30605" xr:uid="{00000000-0005-0000-0000-0000B56C0000}"/>
    <cellStyle name="Nota 3 3 8 5 2" xfId="30606" xr:uid="{00000000-0005-0000-0000-0000B66C0000}"/>
    <cellStyle name="Nota 3 3 8 5 2 2" xfId="30607" xr:uid="{00000000-0005-0000-0000-0000B76C0000}"/>
    <cellStyle name="Nota 3 3 8 5 3" xfId="30608" xr:uid="{00000000-0005-0000-0000-0000B86C0000}"/>
    <cellStyle name="Nota 3 3 8 5 4" xfId="30609" xr:uid="{00000000-0005-0000-0000-0000B96C0000}"/>
    <cellStyle name="Nota 3 3 8 6" xfId="30610" xr:uid="{00000000-0005-0000-0000-0000BA6C0000}"/>
    <cellStyle name="Nota 3 3 8 6 2" xfId="30611" xr:uid="{00000000-0005-0000-0000-0000BB6C0000}"/>
    <cellStyle name="Nota 3 3 8 7" xfId="30612" xr:uid="{00000000-0005-0000-0000-0000BC6C0000}"/>
    <cellStyle name="Nota 3 3 8 8" xfId="30613" xr:uid="{00000000-0005-0000-0000-0000BD6C0000}"/>
    <cellStyle name="Nota 3 3 9" xfId="30614" xr:uid="{00000000-0005-0000-0000-0000BE6C0000}"/>
    <cellStyle name="Nota 3 3 9 2" xfId="30615" xr:uid="{00000000-0005-0000-0000-0000BF6C0000}"/>
    <cellStyle name="Nota 3 4" xfId="2227" xr:uid="{00000000-0005-0000-0000-0000C06C0000}"/>
    <cellStyle name="Nota 3 4 2" xfId="3145" xr:uid="{00000000-0005-0000-0000-0000C16C0000}"/>
    <cellStyle name="Nota 3 4 2 2" xfId="30618" xr:uid="{00000000-0005-0000-0000-0000C26C0000}"/>
    <cellStyle name="Nota 3 4 2 2 2" xfId="30619" xr:uid="{00000000-0005-0000-0000-0000C36C0000}"/>
    <cellStyle name="Nota 3 4 2 2 2 2" xfId="30620" xr:uid="{00000000-0005-0000-0000-0000C46C0000}"/>
    <cellStyle name="Nota 3 4 2 2 2 2 2" xfId="30621" xr:uid="{00000000-0005-0000-0000-0000C56C0000}"/>
    <cellStyle name="Nota 3 4 2 2 2 2 2 2" xfId="30622" xr:uid="{00000000-0005-0000-0000-0000C66C0000}"/>
    <cellStyle name="Nota 3 4 2 2 2 2 3" xfId="30623" xr:uid="{00000000-0005-0000-0000-0000C76C0000}"/>
    <cellStyle name="Nota 3 4 2 2 2 2 4" xfId="30624" xr:uid="{00000000-0005-0000-0000-0000C86C0000}"/>
    <cellStyle name="Nota 3 4 2 2 2 3" xfId="30625" xr:uid="{00000000-0005-0000-0000-0000C96C0000}"/>
    <cellStyle name="Nota 3 4 2 2 2 3 2" xfId="30626" xr:uid="{00000000-0005-0000-0000-0000CA6C0000}"/>
    <cellStyle name="Nota 3 4 2 2 2 4" xfId="30627" xr:uid="{00000000-0005-0000-0000-0000CB6C0000}"/>
    <cellStyle name="Nota 3 4 2 2 2 5" xfId="30628" xr:uid="{00000000-0005-0000-0000-0000CC6C0000}"/>
    <cellStyle name="Nota 3 4 2 2 3" xfId="30629" xr:uid="{00000000-0005-0000-0000-0000CD6C0000}"/>
    <cellStyle name="Nota 3 4 2 2 3 2" xfId="30630" xr:uid="{00000000-0005-0000-0000-0000CE6C0000}"/>
    <cellStyle name="Nota 3 4 2 2 3 2 2" xfId="30631" xr:uid="{00000000-0005-0000-0000-0000CF6C0000}"/>
    <cellStyle name="Nota 3 4 2 2 3 2 2 2" xfId="30632" xr:uid="{00000000-0005-0000-0000-0000D06C0000}"/>
    <cellStyle name="Nota 3 4 2 2 3 2 3" xfId="30633" xr:uid="{00000000-0005-0000-0000-0000D16C0000}"/>
    <cellStyle name="Nota 3 4 2 2 3 2 4" xfId="30634" xr:uid="{00000000-0005-0000-0000-0000D26C0000}"/>
    <cellStyle name="Nota 3 4 2 2 3 3" xfId="30635" xr:uid="{00000000-0005-0000-0000-0000D36C0000}"/>
    <cellStyle name="Nota 3 4 2 2 3 3 2" xfId="30636" xr:uid="{00000000-0005-0000-0000-0000D46C0000}"/>
    <cellStyle name="Nota 3 4 2 2 3 4" xfId="30637" xr:uid="{00000000-0005-0000-0000-0000D56C0000}"/>
    <cellStyle name="Nota 3 4 2 2 3 5" xfId="30638" xr:uid="{00000000-0005-0000-0000-0000D66C0000}"/>
    <cellStyle name="Nota 3 4 2 2 4" xfId="30639" xr:uid="{00000000-0005-0000-0000-0000D76C0000}"/>
    <cellStyle name="Nota 3 4 2 2 4 2" xfId="30640" xr:uid="{00000000-0005-0000-0000-0000D86C0000}"/>
    <cellStyle name="Nota 3 4 2 2 4 2 2" xfId="30641" xr:uid="{00000000-0005-0000-0000-0000D96C0000}"/>
    <cellStyle name="Nota 3 4 2 2 4 3" xfId="30642" xr:uid="{00000000-0005-0000-0000-0000DA6C0000}"/>
    <cellStyle name="Nota 3 4 2 2 4 4" xfId="30643" xr:uid="{00000000-0005-0000-0000-0000DB6C0000}"/>
    <cellStyle name="Nota 3 4 2 2 5" xfId="30644" xr:uid="{00000000-0005-0000-0000-0000DC6C0000}"/>
    <cellStyle name="Nota 3 4 2 2 5 2" xfId="30645" xr:uid="{00000000-0005-0000-0000-0000DD6C0000}"/>
    <cellStyle name="Nota 3 4 2 2 5 2 2" xfId="30646" xr:uid="{00000000-0005-0000-0000-0000DE6C0000}"/>
    <cellStyle name="Nota 3 4 2 2 5 3" xfId="30647" xr:uid="{00000000-0005-0000-0000-0000DF6C0000}"/>
    <cellStyle name="Nota 3 4 2 2 5 4" xfId="30648" xr:uid="{00000000-0005-0000-0000-0000E06C0000}"/>
    <cellStyle name="Nota 3 4 2 2 6" xfId="30649" xr:uid="{00000000-0005-0000-0000-0000E16C0000}"/>
    <cellStyle name="Nota 3 4 2 2 6 2" xfId="30650" xr:uid="{00000000-0005-0000-0000-0000E26C0000}"/>
    <cellStyle name="Nota 3 4 2 2 7" xfId="30651" xr:uid="{00000000-0005-0000-0000-0000E36C0000}"/>
    <cellStyle name="Nota 3 4 2 2 8" xfId="30652" xr:uid="{00000000-0005-0000-0000-0000E46C0000}"/>
    <cellStyle name="Nota 3 4 2 3" xfId="30653" xr:uid="{00000000-0005-0000-0000-0000E56C0000}"/>
    <cellStyle name="Nota 3 4 2 4" xfId="30654" xr:uid="{00000000-0005-0000-0000-0000E66C0000}"/>
    <cellStyle name="Nota 3 4 2 5" xfId="30655" xr:uid="{00000000-0005-0000-0000-0000E76C0000}"/>
    <cellStyle name="Nota 3 4 2 5 2" xfId="30656" xr:uid="{00000000-0005-0000-0000-0000E86C0000}"/>
    <cellStyle name="Nota 3 4 2 6" xfId="30657" xr:uid="{00000000-0005-0000-0000-0000E96C0000}"/>
    <cellStyle name="Nota 3 4 2 6 2" xfId="30658" xr:uid="{00000000-0005-0000-0000-0000EA6C0000}"/>
    <cellStyle name="Nota 3 4 2 7" xfId="30617" xr:uid="{00000000-0005-0000-0000-0000EB6C0000}"/>
    <cellStyle name="Nota 3 4 3" xfId="30659" xr:uid="{00000000-0005-0000-0000-0000EC6C0000}"/>
    <cellStyle name="Nota 3 4 3 2" xfId="30660" xr:uid="{00000000-0005-0000-0000-0000ED6C0000}"/>
    <cellStyle name="Nota 3 4 3 2 2" xfId="30661" xr:uid="{00000000-0005-0000-0000-0000EE6C0000}"/>
    <cellStyle name="Nota 3 4 3 2 2 2" xfId="30662" xr:uid="{00000000-0005-0000-0000-0000EF6C0000}"/>
    <cellStyle name="Nota 3 4 3 2 2 2 2" xfId="30663" xr:uid="{00000000-0005-0000-0000-0000F06C0000}"/>
    <cellStyle name="Nota 3 4 3 2 2 3" xfId="30664" xr:uid="{00000000-0005-0000-0000-0000F16C0000}"/>
    <cellStyle name="Nota 3 4 3 2 2 4" xfId="30665" xr:uid="{00000000-0005-0000-0000-0000F26C0000}"/>
    <cellStyle name="Nota 3 4 3 2 3" xfId="30666" xr:uid="{00000000-0005-0000-0000-0000F36C0000}"/>
    <cellStyle name="Nota 3 4 3 2 3 2" xfId="30667" xr:uid="{00000000-0005-0000-0000-0000F46C0000}"/>
    <cellStyle name="Nota 3 4 3 2 4" xfId="30668" xr:uid="{00000000-0005-0000-0000-0000F56C0000}"/>
    <cellStyle name="Nota 3 4 3 2 5" xfId="30669" xr:uid="{00000000-0005-0000-0000-0000F66C0000}"/>
    <cellStyle name="Nota 3 4 3 3" xfId="30670" xr:uid="{00000000-0005-0000-0000-0000F76C0000}"/>
    <cellStyle name="Nota 3 4 3 3 2" xfId="30671" xr:uid="{00000000-0005-0000-0000-0000F86C0000}"/>
    <cellStyle name="Nota 3 4 3 3 2 2" xfId="30672" xr:uid="{00000000-0005-0000-0000-0000F96C0000}"/>
    <cellStyle name="Nota 3 4 3 3 2 2 2" xfId="30673" xr:uid="{00000000-0005-0000-0000-0000FA6C0000}"/>
    <cellStyle name="Nota 3 4 3 3 2 3" xfId="30674" xr:uid="{00000000-0005-0000-0000-0000FB6C0000}"/>
    <cellStyle name="Nota 3 4 3 3 2 4" xfId="30675" xr:uid="{00000000-0005-0000-0000-0000FC6C0000}"/>
    <cellStyle name="Nota 3 4 3 3 3" xfId="30676" xr:uid="{00000000-0005-0000-0000-0000FD6C0000}"/>
    <cellStyle name="Nota 3 4 3 3 3 2" xfId="30677" xr:uid="{00000000-0005-0000-0000-0000FE6C0000}"/>
    <cellStyle name="Nota 3 4 3 3 4" xfId="30678" xr:uid="{00000000-0005-0000-0000-0000FF6C0000}"/>
    <cellStyle name="Nota 3 4 3 3 5" xfId="30679" xr:uid="{00000000-0005-0000-0000-0000006D0000}"/>
    <cellStyle name="Nota 3 4 3 4" xfId="30680" xr:uid="{00000000-0005-0000-0000-0000016D0000}"/>
    <cellStyle name="Nota 3 4 3 4 2" xfId="30681" xr:uid="{00000000-0005-0000-0000-0000026D0000}"/>
    <cellStyle name="Nota 3 4 3 4 2 2" xfId="30682" xr:uid="{00000000-0005-0000-0000-0000036D0000}"/>
    <cellStyle name="Nota 3 4 3 4 3" xfId="30683" xr:uid="{00000000-0005-0000-0000-0000046D0000}"/>
    <cellStyle name="Nota 3 4 3 4 4" xfId="30684" xr:uid="{00000000-0005-0000-0000-0000056D0000}"/>
    <cellStyle name="Nota 3 4 3 5" xfId="30685" xr:uid="{00000000-0005-0000-0000-0000066D0000}"/>
    <cellStyle name="Nota 3 4 3 5 2" xfId="30686" xr:uid="{00000000-0005-0000-0000-0000076D0000}"/>
    <cellStyle name="Nota 3 4 3 5 2 2" xfId="30687" xr:uid="{00000000-0005-0000-0000-0000086D0000}"/>
    <cellStyle name="Nota 3 4 3 5 3" xfId="30688" xr:uid="{00000000-0005-0000-0000-0000096D0000}"/>
    <cellStyle name="Nota 3 4 3 5 4" xfId="30689" xr:uid="{00000000-0005-0000-0000-00000A6D0000}"/>
    <cellStyle name="Nota 3 4 3 6" xfId="30690" xr:uid="{00000000-0005-0000-0000-00000B6D0000}"/>
    <cellStyle name="Nota 3 4 3 6 2" xfId="30691" xr:uid="{00000000-0005-0000-0000-00000C6D0000}"/>
    <cellStyle name="Nota 3 4 3 7" xfId="30692" xr:uid="{00000000-0005-0000-0000-00000D6D0000}"/>
    <cellStyle name="Nota 3 4 3 8" xfId="30693" xr:uid="{00000000-0005-0000-0000-00000E6D0000}"/>
    <cellStyle name="Nota 3 4 4" xfId="30694" xr:uid="{00000000-0005-0000-0000-00000F6D0000}"/>
    <cellStyle name="Nota 3 4 5" xfId="30695" xr:uid="{00000000-0005-0000-0000-0000106D0000}"/>
    <cellStyle name="Nota 3 4 6" xfId="30696" xr:uid="{00000000-0005-0000-0000-0000116D0000}"/>
    <cellStyle name="Nota 3 4 6 2" xfId="30697" xr:uid="{00000000-0005-0000-0000-0000126D0000}"/>
    <cellStyle name="Nota 3 4 7" xfId="30698" xr:uid="{00000000-0005-0000-0000-0000136D0000}"/>
    <cellStyle name="Nota 3 4 7 2" xfId="30699" xr:uid="{00000000-0005-0000-0000-0000146D0000}"/>
    <cellStyle name="Nota 3 4 8" xfId="30616" xr:uid="{00000000-0005-0000-0000-0000156D0000}"/>
    <cellStyle name="Nota 3 5" xfId="1820" xr:uid="{00000000-0005-0000-0000-0000166D0000}"/>
    <cellStyle name="Nota 3 5 2" xfId="3414" xr:uid="{00000000-0005-0000-0000-0000176D0000}"/>
    <cellStyle name="Nota 3 5 2 2" xfId="30702" xr:uid="{00000000-0005-0000-0000-0000186D0000}"/>
    <cellStyle name="Nota 3 5 2 2 2" xfId="30703" xr:uid="{00000000-0005-0000-0000-0000196D0000}"/>
    <cellStyle name="Nota 3 5 2 2 2 2" xfId="30704" xr:uid="{00000000-0005-0000-0000-00001A6D0000}"/>
    <cellStyle name="Nota 3 5 2 2 2 2 2" xfId="30705" xr:uid="{00000000-0005-0000-0000-00001B6D0000}"/>
    <cellStyle name="Nota 3 5 2 2 2 2 2 2" xfId="30706" xr:uid="{00000000-0005-0000-0000-00001C6D0000}"/>
    <cellStyle name="Nota 3 5 2 2 2 2 3" xfId="30707" xr:uid="{00000000-0005-0000-0000-00001D6D0000}"/>
    <cellStyle name="Nota 3 5 2 2 2 2 4" xfId="30708" xr:uid="{00000000-0005-0000-0000-00001E6D0000}"/>
    <cellStyle name="Nota 3 5 2 2 2 3" xfId="30709" xr:uid="{00000000-0005-0000-0000-00001F6D0000}"/>
    <cellStyle name="Nota 3 5 2 2 2 3 2" xfId="30710" xr:uid="{00000000-0005-0000-0000-0000206D0000}"/>
    <cellStyle name="Nota 3 5 2 2 2 4" xfId="30711" xr:uid="{00000000-0005-0000-0000-0000216D0000}"/>
    <cellStyle name="Nota 3 5 2 2 2 5" xfId="30712" xr:uid="{00000000-0005-0000-0000-0000226D0000}"/>
    <cellStyle name="Nota 3 5 2 2 3" xfId="30713" xr:uid="{00000000-0005-0000-0000-0000236D0000}"/>
    <cellStyle name="Nota 3 5 2 2 3 2" xfId="30714" xr:uid="{00000000-0005-0000-0000-0000246D0000}"/>
    <cellStyle name="Nota 3 5 2 2 3 2 2" xfId="30715" xr:uid="{00000000-0005-0000-0000-0000256D0000}"/>
    <cellStyle name="Nota 3 5 2 2 3 2 2 2" xfId="30716" xr:uid="{00000000-0005-0000-0000-0000266D0000}"/>
    <cellStyle name="Nota 3 5 2 2 3 2 3" xfId="30717" xr:uid="{00000000-0005-0000-0000-0000276D0000}"/>
    <cellStyle name="Nota 3 5 2 2 3 2 4" xfId="30718" xr:uid="{00000000-0005-0000-0000-0000286D0000}"/>
    <cellStyle name="Nota 3 5 2 2 3 3" xfId="30719" xr:uid="{00000000-0005-0000-0000-0000296D0000}"/>
    <cellStyle name="Nota 3 5 2 2 3 3 2" xfId="30720" xr:uid="{00000000-0005-0000-0000-00002A6D0000}"/>
    <cellStyle name="Nota 3 5 2 2 3 4" xfId="30721" xr:uid="{00000000-0005-0000-0000-00002B6D0000}"/>
    <cellStyle name="Nota 3 5 2 2 3 5" xfId="30722" xr:uid="{00000000-0005-0000-0000-00002C6D0000}"/>
    <cellStyle name="Nota 3 5 2 2 4" xfId="30723" xr:uid="{00000000-0005-0000-0000-00002D6D0000}"/>
    <cellStyle name="Nota 3 5 2 2 4 2" xfId="30724" xr:uid="{00000000-0005-0000-0000-00002E6D0000}"/>
    <cellStyle name="Nota 3 5 2 2 4 2 2" xfId="30725" xr:uid="{00000000-0005-0000-0000-00002F6D0000}"/>
    <cellStyle name="Nota 3 5 2 2 4 3" xfId="30726" xr:uid="{00000000-0005-0000-0000-0000306D0000}"/>
    <cellStyle name="Nota 3 5 2 2 4 4" xfId="30727" xr:uid="{00000000-0005-0000-0000-0000316D0000}"/>
    <cellStyle name="Nota 3 5 2 2 5" xfId="30728" xr:uid="{00000000-0005-0000-0000-0000326D0000}"/>
    <cellStyle name="Nota 3 5 2 2 5 2" xfId="30729" xr:uid="{00000000-0005-0000-0000-0000336D0000}"/>
    <cellStyle name="Nota 3 5 2 2 5 2 2" xfId="30730" xr:uid="{00000000-0005-0000-0000-0000346D0000}"/>
    <cellStyle name="Nota 3 5 2 2 5 3" xfId="30731" xr:uid="{00000000-0005-0000-0000-0000356D0000}"/>
    <cellStyle name="Nota 3 5 2 2 5 4" xfId="30732" xr:uid="{00000000-0005-0000-0000-0000366D0000}"/>
    <cellStyle name="Nota 3 5 2 2 6" xfId="30733" xr:uid="{00000000-0005-0000-0000-0000376D0000}"/>
    <cellStyle name="Nota 3 5 2 2 6 2" xfId="30734" xr:uid="{00000000-0005-0000-0000-0000386D0000}"/>
    <cellStyle name="Nota 3 5 2 2 7" xfId="30735" xr:uid="{00000000-0005-0000-0000-0000396D0000}"/>
    <cellStyle name="Nota 3 5 2 2 8" xfId="30736" xr:uid="{00000000-0005-0000-0000-00003A6D0000}"/>
    <cellStyle name="Nota 3 5 2 3" xfId="30737" xr:uid="{00000000-0005-0000-0000-00003B6D0000}"/>
    <cellStyle name="Nota 3 5 2 4" xfId="30738" xr:uid="{00000000-0005-0000-0000-00003C6D0000}"/>
    <cellStyle name="Nota 3 5 2 5" xfId="30739" xr:uid="{00000000-0005-0000-0000-00003D6D0000}"/>
    <cellStyle name="Nota 3 5 2 5 2" xfId="30740" xr:uid="{00000000-0005-0000-0000-00003E6D0000}"/>
    <cellStyle name="Nota 3 5 2 6" xfId="30741" xr:uid="{00000000-0005-0000-0000-00003F6D0000}"/>
    <cellStyle name="Nota 3 5 2 6 2" xfId="30742" xr:uid="{00000000-0005-0000-0000-0000406D0000}"/>
    <cellStyle name="Nota 3 5 2 7" xfId="30701" xr:uid="{00000000-0005-0000-0000-0000416D0000}"/>
    <cellStyle name="Nota 3 5 3" xfId="2417" xr:uid="{00000000-0005-0000-0000-0000426D0000}"/>
    <cellStyle name="Nota 3 5 3 2" xfId="30744" xr:uid="{00000000-0005-0000-0000-0000436D0000}"/>
    <cellStyle name="Nota 3 5 3 2 2" xfId="30745" xr:uid="{00000000-0005-0000-0000-0000446D0000}"/>
    <cellStyle name="Nota 3 5 3 2 2 2" xfId="30746" xr:uid="{00000000-0005-0000-0000-0000456D0000}"/>
    <cellStyle name="Nota 3 5 3 2 2 2 2" xfId="30747" xr:uid="{00000000-0005-0000-0000-0000466D0000}"/>
    <cellStyle name="Nota 3 5 3 2 2 3" xfId="30748" xr:uid="{00000000-0005-0000-0000-0000476D0000}"/>
    <cellStyle name="Nota 3 5 3 2 2 4" xfId="30749" xr:uid="{00000000-0005-0000-0000-0000486D0000}"/>
    <cellStyle name="Nota 3 5 3 2 3" xfId="30750" xr:uid="{00000000-0005-0000-0000-0000496D0000}"/>
    <cellStyle name="Nota 3 5 3 2 3 2" xfId="30751" xr:uid="{00000000-0005-0000-0000-00004A6D0000}"/>
    <cellStyle name="Nota 3 5 3 2 4" xfId="30752" xr:uid="{00000000-0005-0000-0000-00004B6D0000}"/>
    <cellStyle name="Nota 3 5 3 2 5" xfId="30753" xr:uid="{00000000-0005-0000-0000-00004C6D0000}"/>
    <cellStyle name="Nota 3 5 3 3" xfId="30754" xr:uid="{00000000-0005-0000-0000-00004D6D0000}"/>
    <cellStyle name="Nota 3 5 3 3 2" xfId="30755" xr:uid="{00000000-0005-0000-0000-00004E6D0000}"/>
    <cellStyle name="Nota 3 5 3 3 2 2" xfId="30756" xr:uid="{00000000-0005-0000-0000-00004F6D0000}"/>
    <cellStyle name="Nota 3 5 3 3 2 2 2" xfId="30757" xr:uid="{00000000-0005-0000-0000-0000506D0000}"/>
    <cellStyle name="Nota 3 5 3 3 2 3" xfId="30758" xr:uid="{00000000-0005-0000-0000-0000516D0000}"/>
    <cellStyle name="Nota 3 5 3 3 2 4" xfId="30759" xr:uid="{00000000-0005-0000-0000-0000526D0000}"/>
    <cellStyle name="Nota 3 5 3 3 3" xfId="30760" xr:uid="{00000000-0005-0000-0000-0000536D0000}"/>
    <cellStyle name="Nota 3 5 3 3 3 2" xfId="30761" xr:uid="{00000000-0005-0000-0000-0000546D0000}"/>
    <cellStyle name="Nota 3 5 3 3 4" xfId="30762" xr:uid="{00000000-0005-0000-0000-0000556D0000}"/>
    <cellStyle name="Nota 3 5 3 3 5" xfId="30763" xr:uid="{00000000-0005-0000-0000-0000566D0000}"/>
    <cellStyle name="Nota 3 5 3 4" xfId="30764" xr:uid="{00000000-0005-0000-0000-0000576D0000}"/>
    <cellStyle name="Nota 3 5 3 4 2" xfId="30765" xr:uid="{00000000-0005-0000-0000-0000586D0000}"/>
    <cellStyle name="Nota 3 5 3 4 2 2" xfId="30766" xr:uid="{00000000-0005-0000-0000-0000596D0000}"/>
    <cellStyle name="Nota 3 5 3 4 3" xfId="30767" xr:uid="{00000000-0005-0000-0000-00005A6D0000}"/>
    <cellStyle name="Nota 3 5 3 4 4" xfId="30768" xr:uid="{00000000-0005-0000-0000-00005B6D0000}"/>
    <cellStyle name="Nota 3 5 3 5" xfId="30769" xr:uid="{00000000-0005-0000-0000-00005C6D0000}"/>
    <cellStyle name="Nota 3 5 3 5 2" xfId="30770" xr:uid="{00000000-0005-0000-0000-00005D6D0000}"/>
    <cellStyle name="Nota 3 5 3 5 2 2" xfId="30771" xr:uid="{00000000-0005-0000-0000-00005E6D0000}"/>
    <cellStyle name="Nota 3 5 3 5 3" xfId="30772" xr:uid="{00000000-0005-0000-0000-00005F6D0000}"/>
    <cellStyle name="Nota 3 5 3 5 4" xfId="30773" xr:uid="{00000000-0005-0000-0000-0000606D0000}"/>
    <cellStyle name="Nota 3 5 3 6" xfId="30774" xr:uid="{00000000-0005-0000-0000-0000616D0000}"/>
    <cellStyle name="Nota 3 5 3 6 2" xfId="30775" xr:uid="{00000000-0005-0000-0000-0000626D0000}"/>
    <cellStyle name="Nota 3 5 3 7" xfId="30776" xr:uid="{00000000-0005-0000-0000-0000636D0000}"/>
    <cellStyle name="Nota 3 5 3 8" xfId="30777" xr:uid="{00000000-0005-0000-0000-0000646D0000}"/>
    <cellStyle name="Nota 3 5 3 9" xfId="30743" xr:uid="{00000000-0005-0000-0000-0000656D0000}"/>
    <cellStyle name="Nota 3 5 4" xfId="30778" xr:uid="{00000000-0005-0000-0000-0000666D0000}"/>
    <cellStyle name="Nota 3 5 5" xfId="30779" xr:uid="{00000000-0005-0000-0000-0000676D0000}"/>
    <cellStyle name="Nota 3 5 5 2" xfId="30780" xr:uid="{00000000-0005-0000-0000-0000686D0000}"/>
    <cellStyle name="Nota 3 5 6" xfId="30781" xr:uid="{00000000-0005-0000-0000-0000696D0000}"/>
    <cellStyle name="Nota 3 5 6 2" xfId="30782" xr:uid="{00000000-0005-0000-0000-00006A6D0000}"/>
    <cellStyle name="Nota 3 5 7" xfId="30700" xr:uid="{00000000-0005-0000-0000-00006B6D0000}"/>
    <cellStyle name="Nota 3 6" xfId="3683" xr:uid="{00000000-0005-0000-0000-00006C6D0000}"/>
    <cellStyle name="Nota 3 6 2" xfId="3933" xr:uid="{00000000-0005-0000-0000-00006D6D0000}"/>
    <cellStyle name="Nota 3 6 2 2" xfId="30784" xr:uid="{00000000-0005-0000-0000-00006E6D0000}"/>
    <cellStyle name="Nota 3 6 3" xfId="30783" xr:uid="{00000000-0005-0000-0000-00006F6D0000}"/>
    <cellStyle name="Nota 3 7" xfId="29710" xr:uid="{00000000-0005-0000-0000-0000706D0000}"/>
    <cellStyle name="Nota 4" xfId="1844" xr:uid="{00000000-0005-0000-0000-0000716D0000}"/>
    <cellStyle name="Nota 4 2" xfId="30786" xr:uid="{00000000-0005-0000-0000-0000726D0000}"/>
    <cellStyle name="Nota 4 2 2" xfId="30787" xr:uid="{00000000-0005-0000-0000-0000736D0000}"/>
    <cellStyle name="Nota 4 2 2 2" xfId="30788" xr:uid="{00000000-0005-0000-0000-0000746D0000}"/>
    <cellStyle name="Nota 4 2 2 2 2" xfId="30789" xr:uid="{00000000-0005-0000-0000-0000756D0000}"/>
    <cellStyle name="Nota 4 2 2 3" xfId="30790" xr:uid="{00000000-0005-0000-0000-0000766D0000}"/>
    <cellStyle name="Nota 4 2 2 4" xfId="30791" xr:uid="{00000000-0005-0000-0000-0000776D0000}"/>
    <cellStyle name="Nota 4 2 2 5" xfId="30792" xr:uid="{00000000-0005-0000-0000-0000786D0000}"/>
    <cellStyle name="Nota 4 2 3" xfId="30793" xr:uid="{00000000-0005-0000-0000-0000796D0000}"/>
    <cellStyle name="Nota 4 2 3 2" xfId="30794" xr:uid="{00000000-0005-0000-0000-00007A6D0000}"/>
    <cellStyle name="Nota 4 2 4" xfId="30795" xr:uid="{00000000-0005-0000-0000-00007B6D0000}"/>
    <cellStyle name="Nota 4 2 5" xfId="30796" xr:uid="{00000000-0005-0000-0000-00007C6D0000}"/>
    <cellStyle name="Nota 4 2 6" xfId="30797" xr:uid="{00000000-0005-0000-0000-00007D6D0000}"/>
    <cellStyle name="Nota 4 3" xfId="30798" xr:uid="{00000000-0005-0000-0000-00007E6D0000}"/>
    <cellStyle name="Nota 4 3 2" xfId="30799" xr:uid="{00000000-0005-0000-0000-00007F6D0000}"/>
    <cellStyle name="Nota 4 3 2 2" xfId="30800" xr:uid="{00000000-0005-0000-0000-0000806D0000}"/>
    <cellStyle name="Nota 4 3 3" xfId="30801" xr:uid="{00000000-0005-0000-0000-0000816D0000}"/>
    <cellStyle name="Nota 4 3 4" xfId="30802" xr:uid="{00000000-0005-0000-0000-0000826D0000}"/>
    <cellStyle name="Nota 4 3 5" xfId="30803" xr:uid="{00000000-0005-0000-0000-0000836D0000}"/>
    <cellStyle name="Nota 4 4" xfId="30804" xr:uid="{00000000-0005-0000-0000-0000846D0000}"/>
    <cellStyle name="Nota 4 4 2" xfId="30805" xr:uid="{00000000-0005-0000-0000-0000856D0000}"/>
    <cellStyle name="Nota 4 5" xfId="30806" xr:uid="{00000000-0005-0000-0000-0000866D0000}"/>
    <cellStyle name="Nota 4 6" xfId="30807" xr:uid="{00000000-0005-0000-0000-0000876D0000}"/>
    <cellStyle name="Nota 4 7" xfId="30808" xr:uid="{00000000-0005-0000-0000-0000886D0000}"/>
    <cellStyle name="Nota 4 8" xfId="30785" xr:uid="{00000000-0005-0000-0000-0000896D0000}"/>
    <cellStyle name="Nota 5" xfId="2051" xr:uid="{00000000-0005-0000-0000-00008A6D0000}"/>
    <cellStyle name="Nota 5 2" xfId="30810" xr:uid="{00000000-0005-0000-0000-00008B6D0000}"/>
    <cellStyle name="Nota 5 2 2" xfId="30811" xr:uid="{00000000-0005-0000-0000-00008C6D0000}"/>
    <cellStyle name="Nota 5 2 2 2" xfId="30812" xr:uid="{00000000-0005-0000-0000-00008D6D0000}"/>
    <cellStyle name="Nota 5 2 3" xfId="30813" xr:uid="{00000000-0005-0000-0000-00008E6D0000}"/>
    <cellStyle name="Nota 5 2 4" xfId="30814" xr:uid="{00000000-0005-0000-0000-00008F6D0000}"/>
    <cellStyle name="Nota 5 2 5" xfId="30815" xr:uid="{00000000-0005-0000-0000-0000906D0000}"/>
    <cellStyle name="Nota 5 3" xfId="30816" xr:uid="{00000000-0005-0000-0000-0000916D0000}"/>
    <cellStyle name="Nota 5 3 2" xfId="30817" xr:uid="{00000000-0005-0000-0000-0000926D0000}"/>
    <cellStyle name="Nota 5 4" xfId="30818" xr:uid="{00000000-0005-0000-0000-0000936D0000}"/>
    <cellStyle name="Nota 5 5" xfId="30819" xr:uid="{00000000-0005-0000-0000-0000946D0000}"/>
    <cellStyle name="Nota 5 6" xfId="30820" xr:uid="{00000000-0005-0000-0000-0000956D0000}"/>
    <cellStyle name="Nota 5 7" xfId="30809" xr:uid="{00000000-0005-0000-0000-0000966D0000}"/>
    <cellStyle name="Nota 6" xfId="2226" xr:uid="{00000000-0005-0000-0000-0000976D0000}"/>
    <cellStyle name="Nota 7" xfId="2416" xr:uid="{00000000-0005-0000-0000-0000986D0000}"/>
    <cellStyle name="Note 10" xfId="30822" xr:uid="{00000000-0005-0000-0000-00009A6D0000}"/>
    <cellStyle name="Note 10 2" xfId="30823" xr:uid="{00000000-0005-0000-0000-00009B6D0000}"/>
    <cellStyle name="Note 10 2 2" xfId="30824" xr:uid="{00000000-0005-0000-0000-00009C6D0000}"/>
    <cellStyle name="Note 10 2 2 2" xfId="30825" xr:uid="{00000000-0005-0000-0000-00009D6D0000}"/>
    <cellStyle name="Note 10 2 2 2 2" xfId="30826" xr:uid="{00000000-0005-0000-0000-00009E6D0000}"/>
    <cellStyle name="Note 10 2 2 2 2 2" xfId="30827" xr:uid="{00000000-0005-0000-0000-00009F6D0000}"/>
    <cellStyle name="Note 10 2 2 2 2 2 2" xfId="30828" xr:uid="{00000000-0005-0000-0000-0000A06D0000}"/>
    <cellStyle name="Note 10 2 2 2 2 3" xfId="30829" xr:uid="{00000000-0005-0000-0000-0000A16D0000}"/>
    <cellStyle name="Note 10 2 2 2 2 4" xfId="30830" xr:uid="{00000000-0005-0000-0000-0000A26D0000}"/>
    <cellStyle name="Note 10 2 2 2 3" xfId="30831" xr:uid="{00000000-0005-0000-0000-0000A36D0000}"/>
    <cellStyle name="Note 10 2 2 2 3 2" xfId="30832" xr:uid="{00000000-0005-0000-0000-0000A46D0000}"/>
    <cellStyle name="Note 10 2 2 2 4" xfId="30833" xr:uid="{00000000-0005-0000-0000-0000A56D0000}"/>
    <cellStyle name="Note 10 2 2 2 5" xfId="30834" xr:uid="{00000000-0005-0000-0000-0000A66D0000}"/>
    <cellStyle name="Note 10 2 2 3" xfId="30835" xr:uid="{00000000-0005-0000-0000-0000A76D0000}"/>
    <cellStyle name="Note 10 2 2 3 2" xfId="30836" xr:uid="{00000000-0005-0000-0000-0000A86D0000}"/>
    <cellStyle name="Note 10 2 2 3 2 2" xfId="30837" xr:uid="{00000000-0005-0000-0000-0000A96D0000}"/>
    <cellStyle name="Note 10 2 2 3 2 2 2" xfId="30838" xr:uid="{00000000-0005-0000-0000-0000AA6D0000}"/>
    <cellStyle name="Note 10 2 2 3 2 3" xfId="30839" xr:uid="{00000000-0005-0000-0000-0000AB6D0000}"/>
    <cellStyle name="Note 10 2 2 3 2 4" xfId="30840" xr:uid="{00000000-0005-0000-0000-0000AC6D0000}"/>
    <cellStyle name="Note 10 2 2 3 3" xfId="30841" xr:uid="{00000000-0005-0000-0000-0000AD6D0000}"/>
    <cellStyle name="Note 10 2 2 3 3 2" xfId="30842" xr:uid="{00000000-0005-0000-0000-0000AE6D0000}"/>
    <cellStyle name="Note 10 2 2 3 4" xfId="30843" xr:uid="{00000000-0005-0000-0000-0000AF6D0000}"/>
    <cellStyle name="Note 10 2 2 3 5" xfId="30844" xr:uid="{00000000-0005-0000-0000-0000B06D0000}"/>
    <cellStyle name="Note 10 2 2 4" xfId="30845" xr:uid="{00000000-0005-0000-0000-0000B16D0000}"/>
    <cellStyle name="Note 10 2 2 4 2" xfId="30846" xr:uid="{00000000-0005-0000-0000-0000B26D0000}"/>
    <cellStyle name="Note 10 2 2 4 2 2" xfId="30847" xr:uid="{00000000-0005-0000-0000-0000B36D0000}"/>
    <cellStyle name="Note 10 2 2 4 3" xfId="30848" xr:uid="{00000000-0005-0000-0000-0000B46D0000}"/>
    <cellStyle name="Note 10 2 2 4 4" xfId="30849" xr:uid="{00000000-0005-0000-0000-0000B56D0000}"/>
    <cellStyle name="Note 10 2 2 5" xfId="30850" xr:uid="{00000000-0005-0000-0000-0000B66D0000}"/>
    <cellStyle name="Note 10 2 2 5 2" xfId="30851" xr:uid="{00000000-0005-0000-0000-0000B76D0000}"/>
    <cellStyle name="Note 10 2 2 5 2 2" xfId="30852" xr:uid="{00000000-0005-0000-0000-0000B86D0000}"/>
    <cellStyle name="Note 10 2 2 5 3" xfId="30853" xr:uid="{00000000-0005-0000-0000-0000B96D0000}"/>
    <cellStyle name="Note 10 2 2 5 4" xfId="30854" xr:uid="{00000000-0005-0000-0000-0000BA6D0000}"/>
    <cellStyle name="Note 10 2 2 6" xfId="30855" xr:uid="{00000000-0005-0000-0000-0000BB6D0000}"/>
    <cellStyle name="Note 10 2 2 6 2" xfId="30856" xr:uid="{00000000-0005-0000-0000-0000BC6D0000}"/>
    <cellStyle name="Note 10 2 2 7" xfId="30857" xr:uid="{00000000-0005-0000-0000-0000BD6D0000}"/>
    <cellStyle name="Note 10 2 2 8" xfId="30858" xr:uid="{00000000-0005-0000-0000-0000BE6D0000}"/>
    <cellStyle name="Note 10 2 3" xfId="30859" xr:uid="{00000000-0005-0000-0000-0000BF6D0000}"/>
    <cellStyle name="Note 10 2 4" xfId="30860" xr:uid="{00000000-0005-0000-0000-0000C06D0000}"/>
    <cellStyle name="Note 10 2 5" xfId="30861" xr:uid="{00000000-0005-0000-0000-0000C16D0000}"/>
    <cellStyle name="Note 10 2 5 2" xfId="30862" xr:uid="{00000000-0005-0000-0000-0000C26D0000}"/>
    <cellStyle name="Note 10 2 6" xfId="30863" xr:uid="{00000000-0005-0000-0000-0000C36D0000}"/>
    <cellStyle name="Note 10 2 6 2" xfId="30864" xr:uid="{00000000-0005-0000-0000-0000C46D0000}"/>
    <cellStyle name="Note 10 3" xfId="30865" xr:uid="{00000000-0005-0000-0000-0000C56D0000}"/>
    <cellStyle name="Note 10 3 2" xfId="30866" xr:uid="{00000000-0005-0000-0000-0000C66D0000}"/>
    <cellStyle name="Note 10 3 2 2" xfId="30867" xr:uid="{00000000-0005-0000-0000-0000C76D0000}"/>
    <cellStyle name="Note 10 3 2 2 2" xfId="30868" xr:uid="{00000000-0005-0000-0000-0000C86D0000}"/>
    <cellStyle name="Note 10 3 2 2 2 2" xfId="30869" xr:uid="{00000000-0005-0000-0000-0000C96D0000}"/>
    <cellStyle name="Note 10 3 2 2 3" xfId="30870" xr:uid="{00000000-0005-0000-0000-0000CA6D0000}"/>
    <cellStyle name="Note 10 3 2 2 4" xfId="30871" xr:uid="{00000000-0005-0000-0000-0000CB6D0000}"/>
    <cellStyle name="Note 10 3 2 3" xfId="30872" xr:uid="{00000000-0005-0000-0000-0000CC6D0000}"/>
    <cellStyle name="Note 10 3 2 3 2" xfId="30873" xr:uid="{00000000-0005-0000-0000-0000CD6D0000}"/>
    <cellStyle name="Note 10 3 2 4" xfId="30874" xr:uid="{00000000-0005-0000-0000-0000CE6D0000}"/>
    <cellStyle name="Note 10 3 2 5" xfId="30875" xr:uid="{00000000-0005-0000-0000-0000CF6D0000}"/>
    <cellStyle name="Note 10 3 3" xfId="30876" xr:uid="{00000000-0005-0000-0000-0000D06D0000}"/>
    <cellStyle name="Note 10 3 3 2" xfId="30877" xr:uid="{00000000-0005-0000-0000-0000D16D0000}"/>
    <cellStyle name="Note 10 3 3 2 2" xfId="30878" xr:uid="{00000000-0005-0000-0000-0000D26D0000}"/>
    <cellStyle name="Note 10 3 3 2 2 2" xfId="30879" xr:uid="{00000000-0005-0000-0000-0000D36D0000}"/>
    <cellStyle name="Note 10 3 3 2 3" xfId="30880" xr:uid="{00000000-0005-0000-0000-0000D46D0000}"/>
    <cellStyle name="Note 10 3 3 2 4" xfId="30881" xr:uid="{00000000-0005-0000-0000-0000D56D0000}"/>
    <cellStyle name="Note 10 3 3 3" xfId="30882" xr:uid="{00000000-0005-0000-0000-0000D66D0000}"/>
    <cellStyle name="Note 10 3 3 3 2" xfId="30883" xr:uid="{00000000-0005-0000-0000-0000D76D0000}"/>
    <cellStyle name="Note 10 3 3 4" xfId="30884" xr:uid="{00000000-0005-0000-0000-0000D86D0000}"/>
    <cellStyle name="Note 10 3 3 5" xfId="30885" xr:uid="{00000000-0005-0000-0000-0000D96D0000}"/>
    <cellStyle name="Note 10 3 4" xfId="30886" xr:uid="{00000000-0005-0000-0000-0000DA6D0000}"/>
    <cellStyle name="Note 10 3 4 2" xfId="30887" xr:uid="{00000000-0005-0000-0000-0000DB6D0000}"/>
    <cellStyle name="Note 10 3 4 2 2" xfId="30888" xr:uid="{00000000-0005-0000-0000-0000DC6D0000}"/>
    <cellStyle name="Note 10 3 4 3" xfId="30889" xr:uid="{00000000-0005-0000-0000-0000DD6D0000}"/>
    <cellStyle name="Note 10 3 4 4" xfId="30890" xr:uid="{00000000-0005-0000-0000-0000DE6D0000}"/>
    <cellStyle name="Note 10 3 5" xfId="30891" xr:uid="{00000000-0005-0000-0000-0000DF6D0000}"/>
    <cellStyle name="Note 10 3 5 2" xfId="30892" xr:uid="{00000000-0005-0000-0000-0000E06D0000}"/>
    <cellStyle name="Note 10 3 5 2 2" xfId="30893" xr:uid="{00000000-0005-0000-0000-0000E16D0000}"/>
    <cellStyle name="Note 10 3 5 3" xfId="30894" xr:uid="{00000000-0005-0000-0000-0000E26D0000}"/>
    <cellStyle name="Note 10 3 5 4" xfId="30895" xr:uid="{00000000-0005-0000-0000-0000E36D0000}"/>
    <cellStyle name="Note 10 3 6" xfId="30896" xr:uid="{00000000-0005-0000-0000-0000E46D0000}"/>
    <cellStyle name="Note 10 3 6 2" xfId="30897" xr:uid="{00000000-0005-0000-0000-0000E56D0000}"/>
    <cellStyle name="Note 10 3 7" xfId="30898" xr:uid="{00000000-0005-0000-0000-0000E66D0000}"/>
    <cellStyle name="Note 10 3 8" xfId="30899" xr:uid="{00000000-0005-0000-0000-0000E76D0000}"/>
    <cellStyle name="Note 10 4" xfId="30900" xr:uid="{00000000-0005-0000-0000-0000E86D0000}"/>
    <cellStyle name="Note 10 5" xfId="30901" xr:uid="{00000000-0005-0000-0000-0000E96D0000}"/>
    <cellStyle name="Note 10 5 2" xfId="30902" xr:uid="{00000000-0005-0000-0000-0000EA6D0000}"/>
    <cellStyle name="Note 10 6" xfId="30903" xr:uid="{00000000-0005-0000-0000-0000EB6D0000}"/>
    <cellStyle name="Note 10 6 2" xfId="30904" xr:uid="{00000000-0005-0000-0000-0000EC6D0000}"/>
    <cellStyle name="Note 11" xfId="30905" xr:uid="{00000000-0005-0000-0000-0000ED6D0000}"/>
    <cellStyle name="Note 11 2" xfId="30906" xr:uid="{00000000-0005-0000-0000-0000EE6D0000}"/>
    <cellStyle name="Note 12" xfId="30821" xr:uid="{00000000-0005-0000-0000-0000CA6D0000}"/>
    <cellStyle name="Note 2" xfId="30907" xr:uid="{00000000-0005-0000-0000-0000EF6D0000}"/>
    <cellStyle name="Note 2 2" xfId="30908" xr:uid="{00000000-0005-0000-0000-0000F06D0000}"/>
    <cellStyle name="Note 2 2 2" xfId="30909" xr:uid="{00000000-0005-0000-0000-0000F16D0000}"/>
    <cellStyle name="Note 2 2 2 2" xfId="30910" xr:uid="{00000000-0005-0000-0000-0000F26D0000}"/>
    <cellStyle name="Note 2 2 2 2 2" xfId="30911" xr:uid="{00000000-0005-0000-0000-0000F36D0000}"/>
    <cellStyle name="Note 2 2 2 2 2 2" xfId="30912" xr:uid="{00000000-0005-0000-0000-0000F46D0000}"/>
    <cellStyle name="Note 2 2 2 2 2 2 2" xfId="30913" xr:uid="{00000000-0005-0000-0000-0000F56D0000}"/>
    <cellStyle name="Note 2 2 2 2 2 2 2 2" xfId="30914" xr:uid="{00000000-0005-0000-0000-0000F66D0000}"/>
    <cellStyle name="Note 2 2 2 2 2 2 2 2 2" xfId="30915" xr:uid="{00000000-0005-0000-0000-0000F76D0000}"/>
    <cellStyle name="Note 2 2 2 2 2 2 2 3" xfId="30916" xr:uid="{00000000-0005-0000-0000-0000F86D0000}"/>
    <cellStyle name="Note 2 2 2 2 2 2 2 4" xfId="30917" xr:uid="{00000000-0005-0000-0000-0000F96D0000}"/>
    <cellStyle name="Note 2 2 2 2 2 2 3" xfId="30918" xr:uid="{00000000-0005-0000-0000-0000FA6D0000}"/>
    <cellStyle name="Note 2 2 2 2 2 2 3 2" xfId="30919" xr:uid="{00000000-0005-0000-0000-0000FB6D0000}"/>
    <cellStyle name="Note 2 2 2 2 2 2 4" xfId="30920" xr:uid="{00000000-0005-0000-0000-0000FC6D0000}"/>
    <cellStyle name="Note 2 2 2 2 2 2 5" xfId="30921" xr:uid="{00000000-0005-0000-0000-0000FD6D0000}"/>
    <cellStyle name="Note 2 2 2 2 2 3" xfId="30922" xr:uid="{00000000-0005-0000-0000-0000FE6D0000}"/>
    <cellStyle name="Note 2 2 2 2 2 3 2" xfId="30923" xr:uid="{00000000-0005-0000-0000-0000FF6D0000}"/>
    <cellStyle name="Note 2 2 2 2 2 3 2 2" xfId="30924" xr:uid="{00000000-0005-0000-0000-0000006E0000}"/>
    <cellStyle name="Note 2 2 2 2 2 3 2 2 2" xfId="30925" xr:uid="{00000000-0005-0000-0000-0000016E0000}"/>
    <cellStyle name="Note 2 2 2 2 2 3 2 3" xfId="30926" xr:uid="{00000000-0005-0000-0000-0000026E0000}"/>
    <cellStyle name="Note 2 2 2 2 2 3 2 4" xfId="30927" xr:uid="{00000000-0005-0000-0000-0000036E0000}"/>
    <cellStyle name="Note 2 2 2 2 2 3 3" xfId="30928" xr:uid="{00000000-0005-0000-0000-0000046E0000}"/>
    <cellStyle name="Note 2 2 2 2 2 3 3 2" xfId="30929" xr:uid="{00000000-0005-0000-0000-0000056E0000}"/>
    <cellStyle name="Note 2 2 2 2 2 3 4" xfId="30930" xr:uid="{00000000-0005-0000-0000-0000066E0000}"/>
    <cellStyle name="Note 2 2 2 2 2 3 5" xfId="30931" xr:uid="{00000000-0005-0000-0000-0000076E0000}"/>
    <cellStyle name="Note 2 2 2 2 2 4" xfId="30932" xr:uid="{00000000-0005-0000-0000-0000086E0000}"/>
    <cellStyle name="Note 2 2 2 2 2 4 2" xfId="30933" xr:uid="{00000000-0005-0000-0000-0000096E0000}"/>
    <cellStyle name="Note 2 2 2 2 2 4 2 2" xfId="30934" xr:uid="{00000000-0005-0000-0000-00000A6E0000}"/>
    <cellStyle name="Note 2 2 2 2 2 4 3" xfId="30935" xr:uid="{00000000-0005-0000-0000-00000B6E0000}"/>
    <cellStyle name="Note 2 2 2 2 2 4 4" xfId="30936" xr:uid="{00000000-0005-0000-0000-00000C6E0000}"/>
    <cellStyle name="Note 2 2 2 2 2 5" xfId="30937" xr:uid="{00000000-0005-0000-0000-00000D6E0000}"/>
    <cellStyle name="Note 2 2 2 2 2 5 2" xfId="30938" xr:uid="{00000000-0005-0000-0000-00000E6E0000}"/>
    <cellStyle name="Note 2 2 2 2 2 5 2 2" xfId="30939" xr:uid="{00000000-0005-0000-0000-00000F6E0000}"/>
    <cellStyle name="Note 2 2 2 2 2 5 3" xfId="30940" xr:uid="{00000000-0005-0000-0000-0000106E0000}"/>
    <cellStyle name="Note 2 2 2 2 2 5 4" xfId="30941" xr:uid="{00000000-0005-0000-0000-0000116E0000}"/>
    <cellStyle name="Note 2 2 2 2 2 6" xfId="30942" xr:uid="{00000000-0005-0000-0000-0000126E0000}"/>
    <cellStyle name="Note 2 2 2 2 2 6 2" xfId="30943" xr:uid="{00000000-0005-0000-0000-0000136E0000}"/>
    <cellStyle name="Note 2 2 2 2 2 7" xfId="30944" xr:uid="{00000000-0005-0000-0000-0000146E0000}"/>
    <cellStyle name="Note 2 2 2 2 2 8" xfId="30945" xr:uid="{00000000-0005-0000-0000-0000156E0000}"/>
    <cellStyle name="Note 2 2 2 2 3" xfId="30946" xr:uid="{00000000-0005-0000-0000-0000166E0000}"/>
    <cellStyle name="Note 2 2 2 2 4" xfId="30947" xr:uid="{00000000-0005-0000-0000-0000176E0000}"/>
    <cellStyle name="Note 2 2 2 2 5" xfId="30948" xr:uid="{00000000-0005-0000-0000-0000186E0000}"/>
    <cellStyle name="Note 2 2 2 2 5 2" xfId="30949" xr:uid="{00000000-0005-0000-0000-0000196E0000}"/>
    <cellStyle name="Note 2 2 2 2 6" xfId="30950" xr:uid="{00000000-0005-0000-0000-00001A6E0000}"/>
    <cellStyle name="Note 2 2 2 2 6 2" xfId="30951" xr:uid="{00000000-0005-0000-0000-00001B6E0000}"/>
    <cellStyle name="Note 2 2 2 3" xfId="30952" xr:uid="{00000000-0005-0000-0000-00001C6E0000}"/>
    <cellStyle name="Note 2 2 2 3 2" xfId="30953" xr:uid="{00000000-0005-0000-0000-00001D6E0000}"/>
    <cellStyle name="Note 2 2 2 3 2 2" xfId="30954" xr:uid="{00000000-0005-0000-0000-00001E6E0000}"/>
    <cellStyle name="Note 2 2 2 3 2 2 2" xfId="30955" xr:uid="{00000000-0005-0000-0000-00001F6E0000}"/>
    <cellStyle name="Note 2 2 2 3 2 2 2 2" xfId="30956" xr:uid="{00000000-0005-0000-0000-0000206E0000}"/>
    <cellStyle name="Note 2 2 2 3 2 2 3" xfId="30957" xr:uid="{00000000-0005-0000-0000-0000216E0000}"/>
    <cellStyle name="Note 2 2 2 3 2 2 4" xfId="30958" xr:uid="{00000000-0005-0000-0000-0000226E0000}"/>
    <cellStyle name="Note 2 2 2 3 2 3" xfId="30959" xr:uid="{00000000-0005-0000-0000-0000236E0000}"/>
    <cellStyle name="Note 2 2 2 3 2 3 2" xfId="30960" xr:uid="{00000000-0005-0000-0000-0000246E0000}"/>
    <cellStyle name="Note 2 2 2 3 2 4" xfId="30961" xr:uid="{00000000-0005-0000-0000-0000256E0000}"/>
    <cellStyle name="Note 2 2 2 3 2 5" xfId="30962" xr:uid="{00000000-0005-0000-0000-0000266E0000}"/>
    <cellStyle name="Note 2 2 2 3 3" xfId="30963" xr:uid="{00000000-0005-0000-0000-0000276E0000}"/>
    <cellStyle name="Note 2 2 2 3 3 2" xfId="30964" xr:uid="{00000000-0005-0000-0000-0000286E0000}"/>
    <cellStyle name="Note 2 2 2 3 3 2 2" xfId="30965" xr:uid="{00000000-0005-0000-0000-0000296E0000}"/>
    <cellStyle name="Note 2 2 2 3 3 2 2 2" xfId="30966" xr:uid="{00000000-0005-0000-0000-00002A6E0000}"/>
    <cellStyle name="Note 2 2 2 3 3 2 3" xfId="30967" xr:uid="{00000000-0005-0000-0000-00002B6E0000}"/>
    <cellStyle name="Note 2 2 2 3 3 2 4" xfId="30968" xr:uid="{00000000-0005-0000-0000-00002C6E0000}"/>
    <cellStyle name="Note 2 2 2 3 3 3" xfId="30969" xr:uid="{00000000-0005-0000-0000-00002D6E0000}"/>
    <cellStyle name="Note 2 2 2 3 3 3 2" xfId="30970" xr:uid="{00000000-0005-0000-0000-00002E6E0000}"/>
    <cellStyle name="Note 2 2 2 3 3 4" xfId="30971" xr:uid="{00000000-0005-0000-0000-00002F6E0000}"/>
    <cellStyle name="Note 2 2 2 3 3 5" xfId="30972" xr:uid="{00000000-0005-0000-0000-0000306E0000}"/>
    <cellStyle name="Note 2 2 2 3 4" xfId="30973" xr:uid="{00000000-0005-0000-0000-0000316E0000}"/>
    <cellStyle name="Note 2 2 2 3 4 2" xfId="30974" xr:uid="{00000000-0005-0000-0000-0000326E0000}"/>
    <cellStyle name="Note 2 2 2 3 4 2 2" xfId="30975" xr:uid="{00000000-0005-0000-0000-0000336E0000}"/>
    <cellStyle name="Note 2 2 2 3 4 3" xfId="30976" xr:uid="{00000000-0005-0000-0000-0000346E0000}"/>
    <cellStyle name="Note 2 2 2 3 4 4" xfId="30977" xr:uid="{00000000-0005-0000-0000-0000356E0000}"/>
    <cellStyle name="Note 2 2 2 3 5" xfId="30978" xr:uid="{00000000-0005-0000-0000-0000366E0000}"/>
    <cellStyle name="Note 2 2 2 3 5 2" xfId="30979" xr:uid="{00000000-0005-0000-0000-0000376E0000}"/>
    <cellStyle name="Note 2 2 2 3 5 2 2" xfId="30980" xr:uid="{00000000-0005-0000-0000-0000386E0000}"/>
    <cellStyle name="Note 2 2 2 3 5 3" xfId="30981" xr:uid="{00000000-0005-0000-0000-0000396E0000}"/>
    <cellStyle name="Note 2 2 2 3 5 4" xfId="30982" xr:uid="{00000000-0005-0000-0000-00003A6E0000}"/>
    <cellStyle name="Note 2 2 2 3 6" xfId="30983" xr:uid="{00000000-0005-0000-0000-00003B6E0000}"/>
    <cellStyle name="Note 2 2 2 3 6 2" xfId="30984" xr:uid="{00000000-0005-0000-0000-00003C6E0000}"/>
    <cellStyle name="Note 2 2 2 3 7" xfId="30985" xr:uid="{00000000-0005-0000-0000-00003D6E0000}"/>
    <cellStyle name="Note 2 2 2 3 8" xfId="30986" xr:uid="{00000000-0005-0000-0000-00003E6E0000}"/>
    <cellStyle name="Note 2 2 2 4" xfId="30987" xr:uid="{00000000-0005-0000-0000-00003F6E0000}"/>
    <cellStyle name="Note 2 2 2 5" xfId="30988" xr:uid="{00000000-0005-0000-0000-0000406E0000}"/>
    <cellStyle name="Note 2 2 2 5 2" xfId="30989" xr:uid="{00000000-0005-0000-0000-0000416E0000}"/>
    <cellStyle name="Note 2 2 3" xfId="30990" xr:uid="{00000000-0005-0000-0000-0000426E0000}"/>
    <cellStyle name="Note 2 2 3 2" xfId="30991" xr:uid="{00000000-0005-0000-0000-0000436E0000}"/>
    <cellStyle name="Note 2 2 3 2 2" xfId="30992" xr:uid="{00000000-0005-0000-0000-0000446E0000}"/>
    <cellStyle name="Note 2 2 3 2 2 2" xfId="30993" xr:uid="{00000000-0005-0000-0000-0000456E0000}"/>
    <cellStyle name="Note 2 2 3 2 2 2 2" xfId="30994" xr:uid="{00000000-0005-0000-0000-0000466E0000}"/>
    <cellStyle name="Note 2 2 3 2 2 2 2 2" xfId="30995" xr:uid="{00000000-0005-0000-0000-0000476E0000}"/>
    <cellStyle name="Note 2 2 3 2 2 2 2 2 2" xfId="30996" xr:uid="{00000000-0005-0000-0000-0000486E0000}"/>
    <cellStyle name="Note 2 2 3 2 2 2 2 3" xfId="30997" xr:uid="{00000000-0005-0000-0000-0000496E0000}"/>
    <cellStyle name="Note 2 2 3 2 2 2 2 4" xfId="30998" xr:uid="{00000000-0005-0000-0000-00004A6E0000}"/>
    <cellStyle name="Note 2 2 3 2 2 2 3" xfId="30999" xr:uid="{00000000-0005-0000-0000-00004B6E0000}"/>
    <cellStyle name="Note 2 2 3 2 2 2 3 2" xfId="31000" xr:uid="{00000000-0005-0000-0000-00004C6E0000}"/>
    <cellStyle name="Note 2 2 3 2 2 2 4" xfId="31001" xr:uid="{00000000-0005-0000-0000-00004D6E0000}"/>
    <cellStyle name="Note 2 2 3 2 2 2 5" xfId="31002" xr:uid="{00000000-0005-0000-0000-00004E6E0000}"/>
    <cellStyle name="Note 2 2 3 2 2 3" xfId="31003" xr:uid="{00000000-0005-0000-0000-00004F6E0000}"/>
    <cellStyle name="Note 2 2 3 2 2 3 2" xfId="31004" xr:uid="{00000000-0005-0000-0000-0000506E0000}"/>
    <cellStyle name="Note 2 2 3 2 2 3 2 2" xfId="31005" xr:uid="{00000000-0005-0000-0000-0000516E0000}"/>
    <cellStyle name="Note 2 2 3 2 2 3 2 2 2" xfId="31006" xr:uid="{00000000-0005-0000-0000-0000526E0000}"/>
    <cellStyle name="Note 2 2 3 2 2 3 2 3" xfId="31007" xr:uid="{00000000-0005-0000-0000-0000536E0000}"/>
    <cellStyle name="Note 2 2 3 2 2 3 2 4" xfId="31008" xr:uid="{00000000-0005-0000-0000-0000546E0000}"/>
    <cellStyle name="Note 2 2 3 2 2 3 3" xfId="31009" xr:uid="{00000000-0005-0000-0000-0000556E0000}"/>
    <cellStyle name="Note 2 2 3 2 2 3 3 2" xfId="31010" xr:uid="{00000000-0005-0000-0000-0000566E0000}"/>
    <cellStyle name="Note 2 2 3 2 2 3 4" xfId="31011" xr:uid="{00000000-0005-0000-0000-0000576E0000}"/>
    <cellStyle name="Note 2 2 3 2 2 3 5" xfId="31012" xr:uid="{00000000-0005-0000-0000-0000586E0000}"/>
    <cellStyle name="Note 2 2 3 2 2 4" xfId="31013" xr:uid="{00000000-0005-0000-0000-0000596E0000}"/>
    <cellStyle name="Note 2 2 3 2 2 4 2" xfId="31014" xr:uid="{00000000-0005-0000-0000-00005A6E0000}"/>
    <cellStyle name="Note 2 2 3 2 2 4 2 2" xfId="31015" xr:uid="{00000000-0005-0000-0000-00005B6E0000}"/>
    <cellStyle name="Note 2 2 3 2 2 4 3" xfId="31016" xr:uid="{00000000-0005-0000-0000-00005C6E0000}"/>
    <cellStyle name="Note 2 2 3 2 2 4 4" xfId="31017" xr:uid="{00000000-0005-0000-0000-00005D6E0000}"/>
    <cellStyle name="Note 2 2 3 2 2 5" xfId="31018" xr:uid="{00000000-0005-0000-0000-00005E6E0000}"/>
    <cellStyle name="Note 2 2 3 2 2 5 2" xfId="31019" xr:uid="{00000000-0005-0000-0000-00005F6E0000}"/>
    <cellStyle name="Note 2 2 3 2 2 5 2 2" xfId="31020" xr:uid="{00000000-0005-0000-0000-0000606E0000}"/>
    <cellStyle name="Note 2 2 3 2 2 5 3" xfId="31021" xr:uid="{00000000-0005-0000-0000-0000616E0000}"/>
    <cellStyle name="Note 2 2 3 2 2 5 4" xfId="31022" xr:uid="{00000000-0005-0000-0000-0000626E0000}"/>
    <cellStyle name="Note 2 2 3 2 2 6" xfId="31023" xr:uid="{00000000-0005-0000-0000-0000636E0000}"/>
    <cellStyle name="Note 2 2 3 2 2 6 2" xfId="31024" xr:uid="{00000000-0005-0000-0000-0000646E0000}"/>
    <cellStyle name="Note 2 2 3 2 2 7" xfId="31025" xr:uid="{00000000-0005-0000-0000-0000656E0000}"/>
    <cellStyle name="Note 2 2 3 2 2 8" xfId="31026" xr:uid="{00000000-0005-0000-0000-0000666E0000}"/>
    <cellStyle name="Note 2 2 3 2 3" xfId="31027" xr:uid="{00000000-0005-0000-0000-0000676E0000}"/>
    <cellStyle name="Note 2 2 3 2 4" xfId="31028" xr:uid="{00000000-0005-0000-0000-0000686E0000}"/>
    <cellStyle name="Note 2 2 3 2 5" xfId="31029" xr:uid="{00000000-0005-0000-0000-0000696E0000}"/>
    <cellStyle name="Note 2 2 3 2 5 2" xfId="31030" xr:uid="{00000000-0005-0000-0000-00006A6E0000}"/>
    <cellStyle name="Note 2 2 3 2 6" xfId="31031" xr:uid="{00000000-0005-0000-0000-00006B6E0000}"/>
    <cellStyle name="Note 2 2 3 2 6 2" xfId="31032" xr:uid="{00000000-0005-0000-0000-00006C6E0000}"/>
    <cellStyle name="Note 2 2 3 3" xfId="31033" xr:uid="{00000000-0005-0000-0000-00006D6E0000}"/>
    <cellStyle name="Note 2 2 3 3 2" xfId="31034" xr:uid="{00000000-0005-0000-0000-00006E6E0000}"/>
    <cellStyle name="Note 2 2 3 3 2 2" xfId="31035" xr:uid="{00000000-0005-0000-0000-00006F6E0000}"/>
    <cellStyle name="Note 2 2 3 3 2 2 2" xfId="31036" xr:uid="{00000000-0005-0000-0000-0000706E0000}"/>
    <cellStyle name="Note 2 2 3 3 2 2 2 2" xfId="31037" xr:uid="{00000000-0005-0000-0000-0000716E0000}"/>
    <cellStyle name="Note 2 2 3 3 2 2 3" xfId="31038" xr:uid="{00000000-0005-0000-0000-0000726E0000}"/>
    <cellStyle name="Note 2 2 3 3 2 2 4" xfId="31039" xr:uid="{00000000-0005-0000-0000-0000736E0000}"/>
    <cellStyle name="Note 2 2 3 3 2 3" xfId="31040" xr:uid="{00000000-0005-0000-0000-0000746E0000}"/>
    <cellStyle name="Note 2 2 3 3 2 3 2" xfId="31041" xr:uid="{00000000-0005-0000-0000-0000756E0000}"/>
    <cellStyle name="Note 2 2 3 3 2 4" xfId="31042" xr:uid="{00000000-0005-0000-0000-0000766E0000}"/>
    <cellStyle name="Note 2 2 3 3 2 5" xfId="31043" xr:uid="{00000000-0005-0000-0000-0000776E0000}"/>
    <cellStyle name="Note 2 2 3 3 3" xfId="31044" xr:uid="{00000000-0005-0000-0000-0000786E0000}"/>
    <cellStyle name="Note 2 2 3 3 3 2" xfId="31045" xr:uid="{00000000-0005-0000-0000-0000796E0000}"/>
    <cellStyle name="Note 2 2 3 3 3 2 2" xfId="31046" xr:uid="{00000000-0005-0000-0000-00007A6E0000}"/>
    <cellStyle name="Note 2 2 3 3 3 2 2 2" xfId="31047" xr:uid="{00000000-0005-0000-0000-00007B6E0000}"/>
    <cellStyle name="Note 2 2 3 3 3 2 3" xfId="31048" xr:uid="{00000000-0005-0000-0000-00007C6E0000}"/>
    <cellStyle name="Note 2 2 3 3 3 2 4" xfId="31049" xr:uid="{00000000-0005-0000-0000-00007D6E0000}"/>
    <cellStyle name="Note 2 2 3 3 3 3" xfId="31050" xr:uid="{00000000-0005-0000-0000-00007E6E0000}"/>
    <cellStyle name="Note 2 2 3 3 3 3 2" xfId="31051" xr:uid="{00000000-0005-0000-0000-00007F6E0000}"/>
    <cellStyle name="Note 2 2 3 3 3 4" xfId="31052" xr:uid="{00000000-0005-0000-0000-0000806E0000}"/>
    <cellStyle name="Note 2 2 3 3 3 5" xfId="31053" xr:uid="{00000000-0005-0000-0000-0000816E0000}"/>
    <cellStyle name="Note 2 2 3 3 4" xfId="31054" xr:uid="{00000000-0005-0000-0000-0000826E0000}"/>
    <cellStyle name="Note 2 2 3 3 4 2" xfId="31055" xr:uid="{00000000-0005-0000-0000-0000836E0000}"/>
    <cellStyle name="Note 2 2 3 3 4 2 2" xfId="31056" xr:uid="{00000000-0005-0000-0000-0000846E0000}"/>
    <cellStyle name="Note 2 2 3 3 4 3" xfId="31057" xr:uid="{00000000-0005-0000-0000-0000856E0000}"/>
    <cellStyle name="Note 2 2 3 3 4 4" xfId="31058" xr:uid="{00000000-0005-0000-0000-0000866E0000}"/>
    <cellStyle name="Note 2 2 3 3 5" xfId="31059" xr:uid="{00000000-0005-0000-0000-0000876E0000}"/>
    <cellStyle name="Note 2 2 3 3 5 2" xfId="31060" xr:uid="{00000000-0005-0000-0000-0000886E0000}"/>
    <cellStyle name="Note 2 2 3 3 5 2 2" xfId="31061" xr:uid="{00000000-0005-0000-0000-0000896E0000}"/>
    <cellStyle name="Note 2 2 3 3 5 3" xfId="31062" xr:uid="{00000000-0005-0000-0000-00008A6E0000}"/>
    <cellStyle name="Note 2 2 3 3 5 4" xfId="31063" xr:uid="{00000000-0005-0000-0000-00008B6E0000}"/>
    <cellStyle name="Note 2 2 3 3 6" xfId="31064" xr:uid="{00000000-0005-0000-0000-00008C6E0000}"/>
    <cellStyle name="Note 2 2 3 3 6 2" xfId="31065" xr:uid="{00000000-0005-0000-0000-00008D6E0000}"/>
    <cellStyle name="Note 2 2 3 3 7" xfId="31066" xr:uid="{00000000-0005-0000-0000-00008E6E0000}"/>
    <cellStyle name="Note 2 2 3 3 8" xfId="31067" xr:uid="{00000000-0005-0000-0000-00008F6E0000}"/>
    <cellStyle name="Note 2 2 3 4" xfId="31068" xr:uid="{00000000-0005-0000-0000-0000906E0000}"/>
    <cellStyle name="Note 2 2 3 5" xfId="31069" xr:uid="{00000000-0005-0000-0000-0000916E0000}"/>
    <cellStyle name="Note 2 2 3 6" xfId="31070" xr:uid="{00000000-0005-0000-0000-0000926E0000}"/>
    <cellStyle name="Note 2 2 3 6 2" xfId="31071" xr:uid="{00000000-0005-0000-0000-0000936E0000}"/>
    <cellStyle name="Note 2 2 3 7" xfId="31072" xr:uid="{00000000-0005-0000-0000-0000946E0000}"/>
    <cellStyle name="Note 2 2 3 7 2" xfId="31073" xr:uid="{00000000-0005-0000-0000-0000956E0000}"/>
    <cellStyle name="Note 2 2 4" xfId="31074" xr:uid="{00000000-0005-0000-0000-0000966E0000}"/>
    <cellStyle name="Note 2 2 4 2" xfId="31075" xr:uid="{00000000-0005-0000-0000-0000976E0000}"/>
    <cellStyle name="Note 2 2 4 2 2" xfId="31076" xr:uid="{00000000-0005-0000-0000-0000986E0000}"/>
    <cellStyle name="Note 2 2 4 2 2 2" xfId="31077" xr:uid="{00000000-0005-0000-0000-0000996E0000}"/>
    <cellStyle name="Note 2 2 4 2 2 2 2" xfId="31078" xr:uid="{00000000-0005-0000-0000-00009A6E0000}"/>
    <cellStyle name="Note 2 2 4 2 2 2 2 2" xfId="31079" xr:uid="{00000000-0005-0000-0000-00009B6E0000}"/>
    <cellStyle name="Note 2 2 4 2 2 2 2 2 2" xfId="31080" xr:uid="{00000000-0005-0000-0000-00009C6E0000}"/>
    <cellStyle name="Note 2 2 4 2 2 2 2 3" xfId="31081" xr:uid="{00000000-0005-0000-0000-00009D6E0000}"/>
    <cellStyle name="Note 2 2 4 2 2 2 2 4" xfId="31082" xr:uid="{00000000-0005-0000-0000-00009E6E0000}"/>
    <cellStyle name="Note 2 2 4 2 2 2 3" xfId="31083" xr:uid="{00000000-0005-0000-0000-00009F6E0000}"/>
    <cellStyle name="Note 2 2 4 2 2 2 3 2" xfId="31084" xr:uid="{00000000-0005-0000-0000-0000A06E0000}"/>
    <cellStyle name="Note 2 2 4 2 2 2 4" xfId="31085" xr:uid="{00000000-0005-0000-0000-0000A16E0000}"/>
    <cellStyle name="Note 2 2 4 2 2 2 5" xfId="31086" xr:uid="{00000000-0005-0000-0000-0000A26E0000}"/>
    <cellStyle name="Note 2 2 4 2 2 3" xfId="31087" xr:uid="{00000000-0005-0000-0000-0000A36E0000}"/>
    <cellStyle name="Note 2 2 4 2 2 3 2" xfId="31088" xr:uid="{00000000-0005-0000-0000-0000A46E0000}"/>
    <cellStyle name="Note 2 2 4 2 2 3 2 2" xfId="31089" xr:uid="{00000000-0005-0000-0000-0000A56E0000}"/>
    <cellStyle name="Note 2 2 4 2 2 3 2 2 2" xfId="31090" xr:uid="{00000000-0005-0000-0000-0000A66E0000}"/>
    <cellStyle name="Note 2 2 4 2 2 3 2 3" xfId="31091" xr:uid="{00000000-0005-0000-0000-0000A76E0000}"/>
    <cellStyle name="Note 2 2 4 2 2 3 2 4" xfId="31092" xr:uid="{00000000-0005-0000-0000-0000A86E0000}"/>
    <cellStyle name="Note 2 2 4 2 2 3 3" xfId="31093" xr:uid="{00000000-0005-0000-0000-0000A96E0000}"/>
    <cellStyle name="Note 2 2 4 2 2 3 3 2" xfId="31094" xr:uid="{00000000-0005-0000-0000-0000AA6E0000}"/>
    <cellStyle name="Note 2 2 4 2 2 3 4" xfId="31095" xr:uid="{00000000-0005-0000-0000-0000AB6E0000}"/>
    <cellStyle name="Note 2 2 4 2 2 3 5" xfId="31096" xr:uid="{00000000-0005-0000-0000-0000AC6E0000}"/>
    <cellStyle name="Note 2 2 4 2 2 4" xfId="31097" xr:uid="{00000000-0005-0000-0000-0000AD6E0000}"/>
    <cellStyle name="Note 2 2 4 2 2 4 2" xfId="31098" xr:uid="{00000000-0005-0000-0000-0000AE6E0000}"/>
    <cellStyle name="Note 2 2 4 2 2 4 2 2" xfId="31099" xr:uid="{00000000-0005-0000-0000-0000AF6E0000}"/>
    <cellStyle name="Note 2 2 4 2 2 4 3" xfId="31100" xr:uid="{00000000-0005-0000-0000-0000B06E0000}"/>
    <cellStyle name="Note 2 2 4 2 2 4 4" xfId="31101" xr:uid="{00000000-0005-0000-0000-0000B16E0000}"/>
    <cellStyle name="Note 2 2 4 2 2 5" xfId="31102" xr:uid="{00000000-0005-0000-0000-0000B26E0000}"/>
    <cellStyle name="Note 2 2 4 2 2 5 2" xfId="31103" xr:uid="{00000000-0005-0000-0000-0000B36E0000}"/>
    <cellStyle name="Note 2 2 4 2 2 5 2 2" xfId="31104" xr:uid="{00000000-0005-0000-0000-0000B46E0000}"/>
    <cellStyle name="Note 2 2 4 2 2 5 3" xfId="31105" xr:uid="{00000000-0005-0000-0000-0000B56E0000}"/>
    <cellStyle name="Note 2 2 4 2 2 5 4" xfId="31106" xr:uid="{00000000-0005-0000-0000-0000B66E0000}"/>
    <cellStyle name="Note 2 2 4 2 2 6" xfId="31107" xr:uid="{00000000-0005-0000-0000-0000B76E0000}"/>
    <cellStyle name="Note 2 2 4 2 2 6 2" xfId="31108" xr:uid="{00000000-0005-0000-0000-0000B86E0000}"/>
    <cellStyle name="Note 2 2 4 2 2 7" xfId="31109" xr:uid="{00000000-0005-0000-0000-0000B96E0000}"/>
    <cellStyle name="Note 2 2 4 2 2 8" xfId="31110" xr:uid="{00000000-0005-0000-0000-0000BA6E0000}"/>
    <cellStyle name="Note 2 2 4 2 3" xfId="31111" xr:uid="{00000000-0005-0000-0000-0000BB6E0000}"/>
    <cellStyle name="Note 2 2 4 2 4" xfId="31112" xr:uid="{00000000-0005-0000-0000-0000BC6E0000}"/>
    <cellStyle name="Note 2 2 4 2 5" xfId="31113" xr:uid="{00000000-0005-0000-0000-0000BD6E0000}"/>
    <cellStyle name="Note 2 2 4 2 5 2" xfId="31114" xr:uid="{00000000-0005-0000-0000-0000BE6E0000}"/>
    <cellStyle name="Note 2 2 4 2 6" xfId="31115" xr:uid="{00000000-0005-0000-0000-0000BF6E0000}"/>
    <cellStyle name="Note 2 2 4 2 6 2" xfId="31116" xr:uid="{00000000-0005-0000-0000-0000C06E0000}"/>
    <cellStyle name="Note 2 2 4 3" xfId="31117" xr:uid="{00000000-0005-0000-0000-0000C16E0000}"/>
    <cellStyle name="Note 2 2 4 3 2" xfId="31118" xr:uid="{00000000-0005-0000-0000-0000C26E0000}"/>
    <cellStyle name="Note 2 2 4 3 2 2" xfId="31119" xr:uid="{00000000-0005-0000-0000-0000C36E0000}"/>
    <cellStyle name="Note 2 2 4 3 2 2 2" xfId="31120" xr:uid="{00000000-0005-0000-0000-0000C46E0000}"/>
    <cellStyle name="Note 2 2 4 3 2 2 2 2" xfId="31121" xr:uid="{00000000-0005-0000-0000-0000C56E0000}"/>
    <cellStyle name="Note 2 2 4 3 2 2 3" xfId="31122" xr:uid="{00000000-0005-0000-0000-0000C66E0000}"/>
    <cellStyle name="Note 2 2 4 3 2 2 4" xfId="31123" xr:uid="{00000000-0005-0000-0000-0000C76E0000}"/>
    <cellStyle name="Note 2 2 4 3 2 3" xfId="31124" xr:uid="{00000000-0005-0000-0000-0000C86E0000}"/>
    <cellStyle name="Note 2 2 4 3 2 3 2" xfId="31125" xr:uid="{00000000-0005-0000-0000-0000C96E0000}"/>
    <cellStyle name="Note 2 2 4 3 2 4" xfId="31126" xr:uid="{00000000-0005-0000-0000-0000CA6E0000}"/>
    <cellStyle name="Note 2 2 4 3 2 5" xfId="31127" xr:uid="{00000000-0005-0000-0000-0000CB6E0000}"/>
    <cellStyle name="Note 2 2 4 3 3" xfId="31128" xr:uid="{00000000-0005-0000-0000-0000CC6E0000}"/>
    <cellStyle name="Note 2 2 4 3 3 2" xfId="31129" xr:uid="{00000000-0005-0000-0000-0000CD6E0000}"/>
    <cellStyle name="Note 2 2 4 3 3 2 2" xfId="31130" xr:uid="{00000000-0005-0000-0000-0000CE6E0000}"/>
    <cellStyle name="Note 2 2 4 3 3 2 2 2" xfId="31131" xr:uid="{00000000-0005-0000-0000-0000CF6E0000}"/>
    <cellStyle name="Note 2 2 4 3 3 2 3" xfId="31132" xr:uid="{00000000-0005-0000-0000-0000D06E0000}"/>
    <cellStyle name="Note 2 2 4 3 3 2 4" xfId="31133" xr:uid="{00000000-0005-0000-0000-0000D16E0000}"/>
    <cellStyle name="Note 2 2 4 3 3 3" xfId="31134" xr:uid="{00000000-0005-0000-0000-0000D26E0000}"/>
    <cellStyle name="Note 2 2 4 3 3 3 2" xfId="31135" xr:uid="{00000000-0005-0000-0000-0000D36E0000}"/>
    <cellStyle name="Note 2 2 4 3 3 4" xfId="31136" xr:uid="{00000000-0005-0000-0000-0000D46E0000}"/>
    <cellStyle name="Note 2 2 4 3 3 5" xfId="31137" xr:uid="{00000000-0005-0000-0000-0000D56E0000}"/>
    <cellStyle name="Note 2 2 4 3 4" xfId="31138" xr:uid="{00000000-0005-0000-0000-0000D66E0000}"/>
    <cellStyle name="Note 2 2 4 3 4 2" xfId="31139" xr:uid="{00000000-0005-0000-0000-0000D76E0000}"/>
    <cellStyle name="Note 2 2 4 3 4 2 2" xfId="31140" xr:uid="{00000000-0005-0000-0000-0000D86E0000}"/>
    <cellStyle name="Note 2 2 4 3 4 3" xfId="31141" xr:uid="{00000000-0005-0000-0000-0000D96E0000}"/>
    <cellStyle name="Note 2 2 4 3 4 4" xfId="31142" xr:uid="{00000000-0005-0000-0000-0000DA6E0000}"/>
    <cellStyle name="Note 2 2 4 3 5" xfId="31143" xr:uid="{00000000-0005-0000-0000-0000DB6E0000}"/>
    <cellStyle name="Note 2 2 4 3 5 2" xfId="31144" xr:uid="{00000000-0005-0000-0000-0000DC6E0000}"/>
    <cellStyle name="Note 2 2 4 3 5 2 2" xfId="31145" xr:uid="{00000000-0005-0000-0000-0000DD6E0000}"/>
    <cellStyle name="Note 2 2 4 3 5 3" xfId="31146" xr:uid="{00000000-0005-0000-0000-0000DE6E0000}"/>
    <cellStyle name="Note 2 2 4 3 5 4" xfId="31147" xr:uid="{00000000-0005-0000-0000-0000DF6E0000}"/>
    <cellStyle name="Note 2 2 4 3 6" xfId="31148" xr:uid="{00000000-0005-0000-0000-0000E06E0000}"/>
    <cellStyle name="Note 2 2 4 3 6 2" xfId="31149" xr:uid="{00000000-0005-0000-0000-0000E16E0000}"/>
    <cellStyle name="Note 2 2 4 3 7" xfId="31150" xr:uid="{00000000-0005-0000-0000-0000E26E0000}"/>
    <cellStyle name="Note 2 2 4 3 8" xfId="31151" xr:uid="{00000000-0005-0000-0000-0000E36E0000}"/>
    <cellStyle name="Note 2 2 4 4" xfId="31152" xr:uid="{00000000-0005-0000-0000-0000E46E0000}"/>
    <cellStyle name="Note 2 2 4 5" xfId="31153" xr:uid="{00000000-0005-0000-0000-0000E56E0000}"/>
    <cellStyle name="Note 2 2 4 6" xfId="31154" xr:uid="{00000000-0005-0000-0000-0000E66E0000}"/>
    <cellStyle name="Note 2 2 4 6 2" xfId="31155" xr:uid="{00000000-0005-0000-0000-0000E76E0000}"/>
    <cellStyle name="Note 2 2 4 7" xfId="31156" xr:uid="{00000000-0005-0000-0000-0000E86E0000}"/>
    <cellStyle name="Note 2 2 4 7 2" xfId="31157" xr:uid="{00000000-0005-0000-0000-0000E96E0000}"/>
    <cellStyle name="Note 2 2 5" xfId="31158" xr:uid="{00000000-0005-0000-0000-0000EA6E0000}"/>
    <cellStyle name="Note 2 2 5 2" xfId="31159" xr:uid="{00000000-0005-0000-0000-0000EB6E0000}"/>
    <cellStyle name="Note 2 2 5 2 2" xfId="31160" xr:uid="{00000000-0005-0000-0000-0000EC6E0000}"/>
    <cellStyle name="Note 2 2 5 2 2 2" xfId="31161" xr:uid="{00000000-0005-0000-0000-0000ED6E0000}"/>
    <cellStyle name="Note 2 2 5 2 2 2 2" xfId="31162" xr:uid="{00000000-0005-0000-0000-0000EE6E0000}"/>
    <cellStyle name="Note 2 2 5 2 2 2 2 2" xfId="31163" xr:uid="{00000000-0005-0000-0000-0000EF6E0000}"/>
    <cellStyle name="Note 2 2 5 2 2 2 2 2 2" xfId="31164" xr:uid="{00000000-0005-0000-0000-0000F06E0000}"/>
    <cellStyle name="Note 2 2 5 2 2 2 2 3" xfId="31165" xr:uid="{00000000-0005-0000-0000-0000F16E0000}"/>
    <cellStyle name="Note 2 2 5 2 2 2 2 4" xfId="31166" xr:uid="{00000000-0005-0000-0000-0000F26E0000}"/>
    <cellStyle name="Note 2 2 5 2 2 2 3" xfId="31167" xr:uid="{00000000-0005-0000-0000-0000F36E0000}"/>
    <cellStyle name="Note 2 2 5 2 2 2 3 2" xfId="31168" xr:uid="{00000000-0005-0000-0000-0000F46E0000}"/>
    <cellStyle name="Note 2 2 5 2 2 2 4" xfId="31169" xr:uid="{00000000-0005-0000-0000-0000F56E0000}"/>
    <cellStyle name="Note 2 2 5 2 2 2 5" xfId="31170" xr:uid="{00000000-0005-0000-0000-0000F66E0000}"/>
    <cellStyle name="Note 2 2 5 2 2 3" xfId="31171" xr:uid="{00000000-0005-0000-0000-0000F76E0000}"/>
    <cellStyle name="Note 2 2 5 2 2 3 2" xfId="31172" xr:uid="{00000000-0005-0000-0000-0000F86E0000}"/>
    <cellStyle name="Note 2 2 5 2 2 3 2 2" xfId="31173" xr:uid="{00000000-0005-0000-0000-0000F96E0000}"/>
    <cellStyle name="Note 2 2 5 2 2 3 2 2 2" xfId="31174" xr:uid="{00000000-0005-0000-0000-0000FA6E0000}"/>
    <cellStyle name="Note 2 2 5 2 2 3 2 3" xfId="31175" xr:uid="{00000000-0005-0000-0000-0000FB6E0000}"/>
    <cellStyle name="Note 2 2 5 2 2 3 2 4" xfId="31176" xr:uid="{00000000-0005-0000-0000-0000FC6E0000}"/>
    <cellStyle name="Note 2 2 5 2 2 3 3" xfId="31177" xr:uid="{00000000-0005-0000-0000-0000FD6E0000}"/>
    <cellStyle name="Note 2 2 5 2 2 3 3 2" xfId="31178" xr:uid="{00000000-0005-0000-0000-0000FE6E0000}"/>
    <cellStyle name="Note 2 2 5 2 2 3 4" xfId="31179" xr:uid="{00000000-0005-0000-0000-0000FF6E0000}"/>
    <cellStyle name="Note 2 2 5 2 2 3 5" xfId="31180" xr:uid="{00000000-0005-0000-0000-0000006F0000}"/>
    <cellStyle name="Note 2 2 5 2 2 4" xfId="31181" xr:uid="{00000000-0005-0000-0000-0000016F0000}"/>
    <cellStyle name="Note 2 2 5 2 2 4 2" xfId="31182" xr:uid="{00000000-0005-0000-0000-0000026F0000}"/>
    <cellStyle name="Note 2 2 5 2 2 4 2 2" xfId="31183" xr:uid="{00000000-0005-0000-0000-0000036F0000}"/>
    <cellStyle name="Note 2 2 5 2 2 4 3" xfId="31184" xr:uid="{00000000-0005-0000-0000-0000046F0000}"/>
    <cellStyle name="Note 2 2 5 2 2 4 4" xfId="31185" xr:uid="{00000000-0005-0000-0000-0000056F0000}"/>
    <cellStyle name="Note 2 2 5 2 2 5" xfId="31186" xr:uid="{00000000-0005-0000-0000-0000066F0000}"/>
    <cellStyle name="Note 2 2 5 2 2 5 2" xfId="31187" xr:uid="{00000000-0005-0000-0000-0000076F0000}"/>
    <cellStyle name="Note 2 2 5 2 2 5 2 2" xfId="31188" xr:uid="{00000000-0005-0000-0000-0000086F0000}"/>
    <cellStyle name="Note 2 2 5 2 2 5 3" xfId="31189" xr:uid="{00000000-0005-0000-0000-0000096F0000}"/>
    <cellStyle name="Note 2 2 5 2 2 5 4" xfId="31190" xr:uid="{00000000-0005-0000-0000-00000A6F0000}"/>
    <cellStyle name="Note 2 2 5 2 2 6" xfId="31191" xr:uid="{00000000-0005-0000-0000-00000B6F0000}"/>
    <cellStyle name="Note 2 2 5 2 2 6 2" xfId="31192" xr:uid="{00000000-0005-0000-0000-00000C6F0000}"/>
    <cellStyle name="Note 2 2 5 2 2 7" xfId="31193" xr:uid="{00000000-0005-0000-0000-00000D6F0000}"/>
    <cellStyle name="Note 2 2 5 2 2 8" xfId="31194" xr:uid="{00000000-0005-0000-0000-00000E6F0000}"/>
    <cellStyle name="Note 2 2 5 2 3" xfId="31195" xr:uid="{00000000-0005-0000-0000-00000F6F0000}"/>
    <cellStyle name="Note 2 2 5 2 4" xfId="31196" xr:uid="{00000000-0005-0000-0000-0000106F0000}"/>
    <cellStyle name="Note 2 2 5 2 5" xfId="31197" xr:uid="{00000000-0005-0000-0000-0000116F0000}"/>
    <cellStyle name="Note 2 2 5 2 5 2" xfId="31198" xr:uid="{00000000-0005-0000-0000-0000126F0000}"/>
    <cellStyle name="Note 2 2 5 2 6" xfId="31199" xr:uid="{00000000-0005-0000-0000-0000136F0000}"/>
    <cellStyle name="Note 2 2 5 2 6 2" xfId="31200" xr:uid="{00000000-0005-0000-0000-0000146F0000}"/>
    <cellStyle name="Note 2 2 5 3" xfId="31201" xr:uid="{00000000-0005-0000-0000-0000156F0000}"/>
    <cellStyle name="Note 2 2 5 3 2" xfId="31202" xr:uid="{00000000-0005-0000-0000-0000166F0000}"/>
    <cellStyle name="Note 2 2 5 3 2 2" xfId="31203" xr:uid="{00000000-0005-0000-0000-0000176F0000}"/>
    <cellStyle name="Note 2 2 5 3 2 2 2" xfId="31204" xr:uid="{00000000-0005-0000-0000-0000186F0000}"/>
    <cellStyle name="Note 2 2 5 3 2 2 2 2" xfId="31205" xr:uid="{00000000-0005-0000-0000-0000196F0000}"/>
    <cellStyle name="Note 2 2 5 3 2 2 3" xfId="31206" xr:uid="{00000000-0005-0000-0000-00001A6F0000}"/>
    <cellStyle name="Note 2 2 5 3 2 2 4" xfId="31207" xr:uid="{00000000-0005-0000-0000-00001B6F0000}"/>
    <cellStyle name="Note 2 2 5 3 2 3" xfId="31208" xr:uid="{00000000-0005-0000-0000-00001C6F0000}"/>
    <cellStyle name="Note 2 2 5 3 2 3 2" xfId="31209" xr:uid="{00000000-0005-0000-0000-00001D6F0000}"/>
    <cellStyle name="Note 2 2 5 3 2 4" xfId="31210" xr:uid="{00000000-0005-0000-0000-00001E6F0000}"/>
    <cellStyle name="Note 2 2 5 3 2 5" xfId="31211" xr:uid="{00000000-0005-0000-0000-00001F6F0000}"/>
    <cellStyle name="Note 2 2 5 3 3" xfId="31212" xr:uid="{00000000-0005-0000-0000-0000206F0000}"/>
    <cellStyle name="Note 2 2 5 3 3 2" xfId="31213" xr:uid="{00000000-0005-0000-0000-0000216F0000}"/>
    <cellStyle name="Note 2 2 5 3 3 2 2" xfId="31214" xr:uid="{00000000-0005-0000-0000-0000226F0000}"/>
    <cellStyle name="Note 2 2 5 3 3 2 2 2" xfId="31215" xr:uid="{00000000-0005-0000-0000-0000236F0000}"/>
    <cellStyle name="Note 2 2 5 3 3 2 3" xfId="31216" xr:uid="{00000000-0005-0000-0000-0000246F0000}"/>
    <cellStyle name="Note 2 2 5 3 3 2 4" xfId="31217" xr:uid="{00000000-0005-0000-0000-0000256F0000}"/>
    <cellStyle name="Note 2 2 5 3 3 3" xfId="31218" xr:uid="{00000000-0005-0000-0000-0000266F0000}"/>
    <cellStyle name="Note 2 2 5 3 3 3 2" xfId="31219" xr:uid="{00000000-0005-0000-0000-0000276F0000}"/>
    <cellStyle name="Note 2 2 5 3 3 4" xfId="31220" xr:uid="{00000000-0005-0000-0000-0000286F0000}"/>
    <cellStyle name="Note 2 2 5 3 3 5" xfId="31221" xr:uid="{00000000-0005-0000-0000-0000296F0000}"/>
    <cellStyle name="Note 2 2 5 3 4" xfId="31222" xr:uid="{00000000-0005-0000-0000-00002A6F0000}"/>
    <cellStyle name="Note 2 2 5 3 4 2" xfId="31223" xr:uid="{00000000-0005-0000-0000-00002B6F0000}"/>
    <cellStyle name="Note 2 2 5 3 4 2 2" xfId="31224" xr:uid="{00000000-0005-0000-0000-00002C6F0000}"/>
    <cellStyle name="Note 2 2 5 3 4 3" xfId="31225" xr:uid="{00000000-0005-0000-0000-00002D6F0000}"/>
    <cellStyle name="Note 2 2 5 3 4 4" xfId="31226" xr:uid="{00000000-0005-0000-0000-00002E6F0000}"/>
    <cellStyle name="Note 2 2 5 3 5" xfId="31227" xr:uid="{00000000-0005-0000-0000-00002F6F0000}"/>
    <cellStyle name="Note 2 2 5 3 5 2" xfId="31228" xr:uid="{00000000-0005-0000-0000-0000306F0000}"/>
    <cellStyle name="Note 2 2 5 3 5 2 2" xfId="31229" xr:uid="{00000000-0005-0000-0000-0000316F0000}"/>
    <cellStyle name="Note 2 2 5 3 5 3" xfId="31230" xr:uid="{00000000-0005-0000-0000-0000326F0000}"/>
    <cellStyle name="Note 2 2 5 3 5 4" xfId="31231" xr:uid="{00000000-0005-0000-0000-0000336F0000}"/>
    <cellStyle name="Note 2 2 5 3 6" xfId="31232" xr:uid="{00000000-0005-0000-0000-0000346F0000}"/>
    <cellStyle name="Note 2 2 5 3 6 2" xfId="31233" xr:uid="{00000000-0005-0000-0000-0000356F0000}"/>
    <cellStyle name="Note 2 2 5 3 7" xfId="31234" xr:uid="{00000000-0005-0000-0000-0000366F0000}"/>
    <cellStyle name="Note 2 2 5 3 8" xfId="31235" xr:uid="{00000000-0005-0000-0000-0000376F0000}"/>
    <cellStyle name="Note 2 2 5 4" xfId="31236" xr:uid="{00000000-0005-0000-0000-0000386F0000}"/>
    <cellStyle name="Note 2 2 5 5" xfId="31237" xr:uid="{00000000-0005-0000-0000-0000396F0000}"/>
    <cellStyle name="Note 2 2 5 5 2" xfId="31238" xr:uid="{00000000-0005-0000-0000-00003A6F0000}"/>
    <cellStyle name="Note 2 2 5 6" xfId="31239" xr:uid="{00000000-0005-0000-0000-00003B6F0000}"/>
    <cellStyle name="Note 2 2 5 6 2" xfId="31240" xr:uid="{00000000-0005-0000-0000-00003C6F0000}"/>
    <cellStyle name="Note 2 2 6" xfId="31241" xr:uid="{00000000-0005-0000-0000-00003D6F0000}"/>
    <cellStyle name="Note 2 2 6 2" xfId="31242" xr:uid="{00000000-0005-0000-0000-00003E6F0000}"/>
    <cellStyle name="Note 2 2 6 2 2" xfId="31243" xr:uid="{00000000-0005-0000-0000-00003F6F0000}"/>
    <cellStyle name="Note 2 2 6 2 2 2" xfId="31244" xr:uid="{00000000-0005-0000-0000-0000406F0000}"/>
    <cellStyle name="Note 2 2 6 2 2 2 2" xfId="31245" xr:uid="{00000000-0005-0000-0000-0000416F0000}"/>
    <cellStyle name="Note 2 2 6 2 2 2 2 2" xfId="31246" xr:uid="{00000000-0005-0000-0000-0000426F0000}"/>
    <cellStyle name="Note 2 2 6 2 2 2 3" xfId="31247" xr:uid="{00000000-0005-0000-0000-0000436F0000}"/>
    <cellStyle name="Note 2 2 6 2 2 2 4" xfId="31248" xr:uid="{00000000-0005-0000-0000-0000446F0000}"/>
    <cellStyle name="Note 2 2 6 2 2 3" xfId="31249" xr:uid="{00000000-0005-0000-0000-0000456F0000}"/>
    <cellStyle name="Note 2 2 6 2 2 3 2" xfId="31250" xr:uid="{00000000-0005-0000-0000-0000466F0000}"/>
    <cellStyle name="Note 2 2 6 2 2 4" xfId="31251" xr:uid="{00000000-0005-0000-0000-0000476F0000}"/>
    <cellStyle name="Note 2 2 6 2 2 5" xfId="31252" xr:uid="{00000000-0005-0000-0000-0000486F0000}"/>
    <cellStyle name="Note 2 2 6 2 3" xfId="31253" xr:uid="{00000000-0005-0000-0000-0000496F0000}"/>
    <cellStyle name="Note 2 2 6 2 3 2" xfId="31254" xr:uid="{00000000-0005-0000-0000-00004A6F0000}"/>
    <cellStyle name="Note 2 2 6 2 3 2 2" xfId="31255" xr:uid="{00000000-0005-0000-0000-00004B6F0000}"/>
    <cellStyle name="Note 2 2 6 2 3 2 2 2" xfId="31256" xr:uid="{00000000-0005-0000-0000-00004C6F0000}"/>
    <cellStyle name="Note 2 2 6 2 3 2 3" xfId="31257" xr:uid="{00000000-0005-0000-0000-00004D6F0000}"/>
    <cellStyle name="Note 2 2 6 2 3 2 4" xfId="31258" xr:uid="{00000000-0005-0000-0000-00004E6F0000}"/>
    <cellStyle name="Note 2 2 6 2 3 3" xfId="31259" xr:uid="{00000000-0005-0000-0000-00004F6F0000}"/>
    <cellStyle name="Note 2 2 6 2 3 3 2" xfId="31260" xr:uid="{00000000-0005-0000-0000-0000506F0000}"/>
    <cellStyle name="Note 2 2 6 2 3 4" xfId="31261" xr:uid="{00000000-0005-0000-0000-0000516F0000}"/>
    <cellStyle name="Note 2 2 6 2 3 5" xfId="31262" xr:uid="{00000000-0005-0000-0000-0000526F0000}"/>
    <cellStyle name="Note 2 2 6 2 4" xfId="31263" xr:uid="{00000000-0005-0000-0000-0000536F0000}"/>
    <cellStyle name="Note 2 2 6 2 4 2" xfId="31264" xr:uid="{00000000-0005-0000-0000-0000546F0000}"/>
    <cellStyle name="Note 2 2 6 2 4 2 2" xfId="31265" xr:uid="{00000000-0005-0000-0000-0000556F0000}"/>
    <cellStyle name="Note 2 2 6 2 4 3" xfId="31266" xr:uid="{00000000-0005-0000-0000-0000566F0000}"/>
    <cellStyle name="Note 2 2 6 2 4 4" xfId="31267" xr:uid="{00000000-0005-0000-0000-0000576F0000}"/>
    <cellStyle name="Note 2 2 6 2 5" xfId="31268" xr:uid="{00000000-0005-0000-0000-0000586F0000}"/>
    <cellStyle name="Note 2 2 6 2 5 2" xfId="31269" xr:uid="{00000000-0005-0000-0000-0000596F0000}"/>
    <cellStyle name="Note 2 2 6 2 5 2 2" xfId="31270" xr:uid="{00000000-0005-0000-0000-00005A6F0000}"/>
    <cellStyle name="Note 2 2 6 2 5 3" xfId="31271" xr:uid="{00000000-0005-0000-0000-00005B6F0000}"/>
    <cellStyle name="Note 2 2 6 2 5 4" xfId="31272" xr:uid="{00000000-0005-0000-0000-00005C6F0000}"/>
    <cellStyle name="Note 2 2 6 2 6" xfId="31273" xr:uid="{00000000-0005-0000-0000-00005D6F0000}"/>
    <cellStyle name="Note 2 2 6 2 6 2" xfId="31274" xr:uid="{00000000-0005-0000-0000-00005E6F0000}"/>
    <cellStyle name="Note 2 2 6 2 7" xfId="31275" xr:uid="{00000000-0005-0000-0000-00005F6F0000}"/>
    <cellStyle name="Note 2 2 6 2 8" xfId="31276" xr:uid="{00000000-0005-0000-0000-0000606F0000}"/>
    <cellStyle name="Note 2 2 6 3" xfId="31277" xr:uid="{00000000-0005-0000-0000-0000616F0000}"/>
    <cellStyle name="Note 2 2 6 4" xfId="31278" xr:uid="{00000000-0005-0000-0000-0000626F0000}"/>
    <cellStyle name="Note 2 2 6 5" xfId="31279" xr:uid="{00000000-0005-0000-0000-0000636F0000}"/>
    <cellStyle name="Note 2 2 6 5 2" xfId="31280" xr:uid="{00000000-0005-0000-0000-0000646F0000}"/>
    <cellStyle name="Note 2 2 6 6" xfId="31281" xr:uid="{00000000-0005-0000-0000-0000656F0000}"/>
    <cellStyle name="Note 2 2 6 6 2" xfId="31282" xr:uid="{00000000-0005-0000-0000-0000666F0000}"/>
    <cellStyle name="Note 2 2 7" xfId="31283" xr:uid="{00000000-0005-0000-0000-0000676F0000}"/>
    <cellStyle name="Note 2 2 7 2" xfId="31284" xr:uid="{00000000-0005-0000-0000-0000686F0000}"/>
    <cellStyle name="Note 2 2 7 2 2" xfId="31285" xr:uid="{00000000-0005-0000-0000-0000696F0000}"/>
    <cellStyle name="Note 2 2 7 2 2 2" xfId="31286" xr:uid="{00000000-0005-0000-0000-00006A6F0000}"/>
    <cellStyle name="Note 2 2 7 2 2 2 2" xfId="31287" xr:uid="{00000000-0005-0000-0000-00006B6F0000}"/>
    <cellStyle name="Note 2 2 7 2 2 3" xfId="31288" xr:uid="{00000000-0005-0000-0000-00006C6F0000}"/>
    <cellStyle name="Note 2 2 7 2 2 4" xfId="31289" xr:uid="{00000000-0005-0000-0000-00006D6F0000}"/>
    <cellStyle name="Note 2 2 7 2 3" xfId="31290" xr:uid="{00000000-0005-0000-0000-00006E6F0000}"/>
    <cellStyle name="Note 2 2 7 2 3 2" xfId="31291" xr:uid="{00000000-0005-0000-0000-00006F6F0000}"/>
    <cellStyle name="Note 2 2 7 2 4" xfId="31292" xr:uid="{00000000-0005-0000-0000-0000706F0000}"/>
    <cellStyle name="Note 2 2 7 2 5" xfId="31293" xr:uid="{00000000-0005-0000-0000-0000716F0000}"/>
    <cellStyle name="Note 2 2 7 3" xfId="31294" xr:uid="{00000000-0005-0000-0000-0000726F0000}"/>
    <cellStyle name="Note 2 2 7 3 2" xfId="31295" xr:uid="{00000000-0005-0000-0000-0000736F0000}"/>
    <cellStyle name="Note 2 2 7 3 2 2" xfId="31296" xr:uid="{00000000-0005-0000-0000-0000746F0000}"/>
    <cellStyle name="Note 2 2 7 3 2 2 2" xfId="31297" xr:uid="{00000000-0005-0000-0000-0000756F0000}"/>
    <cellStyle name="Note 2 2 7 3 2 3" xfId="31298" xr:uid="{00000000-0005-0000-0000-0000766F0000}"/>
    <cellStyle name="Note 2 2 7 3 2 4" xfId="31299" xr:uid="{00000000-0005-0000-0000-0000776F0000}"/>
    <cellStyle name="Note 2 2 7 3 3" xfId="31300" xr:uid="{00000000-0005-0000-0000-0000786F0000}"/>
    <cellStyle name="Note 2 2 7 3 3 2" xfId="31301" xr:uid="{00000000-0005-0000-0000-0000796F0000}"/>
    <cellStyle name="Note 2 2 7 3 4" xfId="31302" xr:uid="{00000000-0005-0000-0000-00007A6F0000}"/>
    <cellStyle name="Note 2 2 7 3 5" xfId="31303" xr:uid="{00000000-0005-0000-0000-00007B6F0000}"/>
    <cellStyle name="Note 2 2 7 4" xfId="31304" xr:uid="{00000000-0005-0000-0000-00007C6F0000}"/>
    <cellStyle name="Note 2 2 7 4 2" xfId="31305" xr:uid="{00000000-0005-0000-0000-00007D6F0000}"/>
    <cellStyle name="Note 2 2 7 4 2 2" xfId="31306" xr:uid="{00000000-0005-0000-0000-00007E6F0000}"/>
    <cellStyle name="Note 2 2 7 4 3" xfId="31307" xr:uid="{00000000-0005-0000-0000-00007F6F0000}"/>
    <cellStyle name="Note 2 2 7 4 4" xfId="31308" xr:uid="{00000000-0005-0000-0000-0000806F0000}"/>
    <cellStyle name="Note 2 2 7 5" xfId="31309" xr:uid="{00000000-0005-0000-0000-0000816F0000}"/>
    <cellStyle name="Note 2 2 7 5 2" xfId="31310" xr:uid="{00000000-0005-0000-0000-0000826F0000}"/>
    <cellStyle name="Note 2 2 7 5 2 2" xfId="31311" xr:uid="{00000000-0005-0000-0000-0000836F0000}"/>
    <cellStyle name="Note 2 2 7 5 3" xfId="31312" xr:uid="{00000000-0005-0000-0000-0000846F0000}"/>
    <cellStyle name="Note 2 2 7 5 4" xfId="31313" xr:uid="{00000000-0005-0000-0000-0000856F0000}"/>
    <cellStyle name="Note 2 2 7 6" xfId="31314" xr:uid="{00000000-0005-0000-0000-0000866F0000}"/>
    <cellStyle name="Note 2 2 7 6 2" xfId="31315" xr:uid="{00000000-0005-0000-0000-0000876F0000}"/>
    <cellStyle name="Note 2 2 7 7" xfId="31316" xr:uid="{00000000-0005-0000-0000-0000886F0000}"/>
    <cellStyle name="Note 2 2 7 8" xfId="31317" xr:uid="{00000000-0005-0000-0000-0000896F0000}"/>
    <cellStyle name="Note 2 2 8" xfId="31318" xr:uid="{00000000-0005-0000-0000-00008A6F0000}"/>
    <cellStyle name="Note 2 2 8 2" xfId="31319" xr:uid="{00000000-0005-0000-0000-00008B6F0000}"/>
    <cellStyle name="Note 2 3" xfId="31320" xr:uid="{00000000-0005-0000-0000-00008C6F0000}"/>
    <cellStyle name="Note 2 3 2" xfId="31321" xr:uid="{00000000-0005-0000-0000-00008D6F0000}"/>
    <cellStyle name="Note 2 3 2 2" xfId="31322" xr:uid="{00000000-0005-0000-0000-00008E6F0000}"/>
    <cellStyle name="Note 2 3 2 2 2" xfId="31323" xr:uid="{00000000-0005-0000-0000-00008F6F0000}"/>
    <cellStyle name="Note 2 3 2 2 2 2" xfId="31324" xr:uid="{00000000-0005-0000-0000-0000906F0000}"/>
    <cellStyle name="Note 2 3 2 2 2 2 2" xfId="31325" xr:uid="{00000000-0005-0000-0000-0000916F0000}"/>
    <cellStyle name="Note 2 3 2 2 2 2 2 2" xfId="31326" xr:uid="{00000000-0005-0000-0000-0000926F0000}"/>
    <cellStyle name="Note 2 3 2 2 2 2 2 2 2" xfId="31327" xr:uid="{00000000-0005-0000-0000-0000936F0000}"/>
    <cellStyle name="Note 2 3 2 2 2 2 2 3" xfId="31328" xr:uid="{00000000-0005-0000-0000-0000946F0000}"/>
    <cellStyle name="Note 2 3 2 2 2 2 2 4" xfId="31329" xr:uid="{00000000-0005-0000-0000-0000956F0000}"/>
    <cellStyle name="Note 2 3 2 2 2 2 3" xfId="31330" xr:uid="{00000000-0005-0000-0000-0000966F0000}"/>
    <cellStyle name="Note 2 3 2 2 2 2 3 2" xfId="31331" xr:uid="{00000000-0005-0000-0000-0000976F0000}"/>
    <cellStyle name="Note 2 3 2 2 2 2 4" xfId="31332" xr:uid="{00000000-0005-0000-0000-0000986F0000}"/>
    <cellStyle name="Note 2 3 2 2 2 2 5" xfId="31333" xr:uid="{00000000-0005-0000-0000-0000996F0000}"/>
    <cellStyle name="Note 2 3 2 2 2 3" xfId="31334" xr:uid="{00000000-0005-0000-0000-00009A6F0000}"/>
    <cellStyle name="Note 2 3 2 2 2 3 2" xfId="31335" xr:uid="{00000000-0005-0000-0000-00009B6F0000}"/>
    <cellStyle name="Note 2 3 2 2 2 3 2 2" xfId="31336" xr:uid="{00000000-0005-0000-0000-00009C6F0000}"/>
    <cellStyle name="Note 2 3 2 2 2 3 2 2 2" xfId="31337" xr:uid="{00000000-0005-0000-0000-00009D6F0000}"/>
    <cellStyle name="Note 2 3 2 2 2 3 2 3" xfId="31338" xr:uid="{00000000-0005-0000-0000-00009E6F0000}"/>
    <cellStyle name="Note 2 3 2 2 2 3 2 4" xfId="31339" xr:uid="{00000000-0005-0000-0000-00009F6F0000}"/>
    <cellStyle name="Note 2 3 2 2 2 3 3" xfId="31340" xr:uid="{00000000-0005-0000-0000-0000A06F0000}"/>
    <cellStyle name="Note 2 3 2 2 2 3 3 2" xfId="31341" xr:uid="{00000000-0005-0000-0000-0000A16F0000}"/>
    <cellStyle name="Note 2 3 2 2 2 3 4" xfId="31342" xr:uid="{00000000-0005-0000-0000-0000A26F0000}"/>
    <cellStyle name="Note 2 3 2 2 2 3 5" xfId="31343" xr:uid="{00000000-0005-0000-0000-0000A36F0000}"/>
    <cellStyle name="Note 2 3 2 2 2 4" xfId="31344" xr:uid="{00000000-0005-0000-0000-0000A46F0000}"/>
    <cellStyle name="Note 2 3 2 2 2 4 2" xfId="31345" xr:uid="{00000000-0005-0000-0000-0000A56F0000}"/>
    <cellStyle name="Note 2 3 2 2 2 4 2 2" xfId="31346" xr:uid="{00000000-0005-0000-0000-0000A66F0000}"/>
    <cellStyle name="Note 2 3 2 2 2 4 3" xfId="31347" xr:uid="{00000000-0005-0000-0000-0000A76F0000}"/>
    <cellStyle name="Note 2 3 2 2 2 4 4" xfId="31348" xr:uid="{00000000-0005-0000-0000-0000A86F0000}"/>
    <cellStyle name="Note 2 3 2 2 2 5" xfId="31349" xr:uid="{00000000-0005-0000-0000-0000A96F0000}"/>
    <cellStyle name="Note 2 3 2 2 2 5 2" xfId="31350" xr:uid="{00000000-0005-0000-0000-0000AA6F0000}"/>
    <cellStyle name="Note 2 3 2 2 2 5 2 2" xfId="31351" xr:uid="{00000000-0005-0000-0000-0000AB6F0000}"/>
    <cellStyle name="Note 2 3 2 2 2 5 3" xfId="31352" xr:uid="{00000000-0005-0000-0000-0000AC6F0000}"/>
    <cellStyle name="Note 2 3 2 2 2 5 4" xfId="31353" xr:uid="{00000000-0005-0000-0000-0000AD6F0000}"/>
    <cellStyle name="Note 2 3 2 2 2 6" xfId="31354" xr:uid="{00000000-0005-0000-0000-0000AE6F0000}"/>
    <cellStyle name="Note 2 3 2 2 2 6 2" xfId="31355" xr:uid="{00000000-0005-0000-0000-0000AF6F0000}"/>
    <cellStyle name="Note 2 3 2 2 2 7" xfId="31356" xr:uid="{00000000-0005-0000-0000-0000B06F0000}"/>
    <cellStyle name="Note 2 3 2 2 2 8" xfId="31357" xr:uid="{00000000-0005-0000-0000-0000B16F0000}"/>
    <cellStyle name="Note 2 3 2 2 3" xfId="31358" xr:uid="{00000000-0005-0000-0000-0000B26F0000}"/>
    <cellStyle name="Note 2 3 2 2 4" xfId="31359" xr:uid="{00000000-0005-0000-0000-0000B36F0000}"/>
    <cellStyle name="Note 2 3 2 2 5" xfId="31360" xr:uid="{00000000-0005-0000-0000-0000B46F0000}"/>
    <cellStyle name="Note 2 3 2 2 5 2" xfId="31361" xr:uid="{00000000-0005-0000-0000-0000B56F0000}"/>
    <cellStyle name="Note 2 3 2 2 6" xfId="31362" xr:uid="{00000000-0005-0000-0000-0000B66F0000}"/>
    <cellStyle name="Note 2 3 2 2 6 2" xfId="31363" xr:uid="{00000000-0005-0000-0000-0000B76F0000}"/>
    <cellStyle name="Note 2 3 2 3" xfId="31364" xr:uid="{00000000-0005-0000-0000-0000B86F0000}"/>
    <cellStyle name="Note 2 3 2 3 2" xfId="31365" xr:uid="{00000000-0005-0000-0000-0000B96F0000}"/>
    <cellStyle name="Note 2 3 2 3 2 2" xfId="31366" xr:uid="{00000000-0005-0000-0000-0000BA6F0000}"/>
    <cellStyle name="Note 2 3 2 3 2 2 2" xfId="31367" xr:uid="{00000000-0005-0000-0000-0000BB6F0000}"/>
    <cellStyle name="Note 2 3 2 3 2 2 2 2" xfId="31368" xr:uid="{00000000-0005-0000-0000-0000BC6F0000}"/>
    <cellStyle name="Note 2 3 2 3 2 2 3" xfId="31369" xr:uid="{00000000-0005-0000-0000-0000BD6F0000}"/>
    <cellStyle name="Note 2 3 2 3 2 2 4" xfId="31370" xr:uid="{00000000-0005-0000-0000-0000BE6F0000}"/>
    <cellStyle name="Note 2 3 2 3 2 3" xfId="31371" xr:uid="{00000000-0005-0000-0000-0000BF6F0000}"/>
    <cellStyle name="Note 2 3 2 3 2 3 2" xfId="31372" xr:uid="{00000000-0005-0000-0000-0000C06F0000}"/>
    <cellStyle name="Note 2 3 2 3 2 4" xfId="31373" xr:uid="{00000000-0005-0000-0000-0000C16F0000}"/>
    <cellStyle name="Note 2 3 2 3 2 5" xfId="31374" xr:uid="{00000000-0005-0000-0000-0000C26F0000}"/>
    <cellStyle name="Note 2 3 2 3 3" xfId="31375" xr:uid="{00000000-0005-0000-0000-0000C36F0000}"/>
    <cellStyle name="Note 2 3 2 3 3 2" xfId="31376" xr:uid="{00000000-0005-0000-0000-0000C46F0000}"/>
    <cellStyle name="Note 2 3 2 3 3 2 2" xfId="31377" xr:uid="{00000000-0005-0000-0000-0000C56F0000}"/>
    <cellStyle name="Note 2 3 2 3 3 2 2 2" xfId="31378" xr:uid="{00000000-0005-0000-0000-0000C66F0000}"/>
    <cellStyle name="Note 2 3 2 3 3 2 3" xfId="31379" xr:uid="{00000000-0005-0000-0000-0000C76F0000}"/>
    <cellStyle name="Note 2 3 2 3 3 2 4" xfId="31380" xr:uid="{00000000-0005-0000-0000-0000C86F0000}"/>
    <cellStyle name="Note 2 3 2 3 3 3" xfId="31381" xr:uid="{00000000-0005-0000-0000-0000C96F0000}"/>
    <cellStyle name="Note 2 3 2 3 3 3 2" xfId="31382" xr:uid="{00000000-0005-0000-0000-0000CA6F0000}"/>
    <cellStyle name="Note 2 3 2 3 3 4" xfId="31383" xr:uid="{00000000-0005-0000-0000-0000CB6F0000}"/>
    <cellStyle name="Note 2 3 2 3 3 5" xfId="31384" xr:uid="{00000000-0005-0000-0000-0000CC6F0000}"/>
    <cellStyle name="Note 2 3 2 3 4" xfId="31385" xr:uid="{00000000-0005-0000-0000-0000CD6F0000}"/>
    <cellStyle name="Note 2 3 2 3 4 2" xfId="31386" xr:uid="{00000000-0005-0000-0000-0000CE6F0000}"/>
    <cellStyle name="Note 2 3 2 3 4 2 2" xfId="31387" xr:uid="{00000000-0005-0000-0000-0000CF6F0000}"/>
    <cellStyle name="Note 2 3 2 3 4 3" xfId="31388" xr:uid="{00000000-0005-0000-0000-0000D06F0000}"/>
    <cellStyle name="Note 2 3 2 3 4 4" xfId="31389" xr:uid="{00000000-0005-0000-0000-0000D16F0000}"/>
    <cellStyle name="Note 2 3 2 3 5" xfId="31390" xr:uid="{00000000-0005-0000-0000-0000D26F0000}"/>
    <cellStyle name="Note 2 3 2 3 5 2" xfId="31391" xr:uid="{00000000-0005-0000-0000-0000D36F0000}"/>
    <cellStyle name="Note 2 3 2 3 5 2 2" xfId="31392" xr:uid="{00000000-0005-0000-0000-0000D46F0000}"/>
    <cellStyle name="Note 2 3 2 3 5 3" xfId="31393" xr:uid="{00000000-0005-0000-0000-0000D56F0000}"/>
    <cellStyle name="Note 2 3 2 3 5 4" xfId="31394" xr:uid="{00000000-0005-0000-0000-0000D66F0000}"/>
    <cellStyle name="Note 2 3 2 3 6" xfId="31395" xr:uid="{00000000-0005-0000-0000-0000D76F0000}"/>
    <cellStyle name="Note 2 3 2 3 6 2" xfId="31396" xr:uid="{00000000-0005-0000-0000-0000D86F0000}"/>
    <cellStyle name="Note 2 3 2 3 7" xfId="31397" xr:uid="{00000000-0005-0000-0000-0000D96F0000}"/>
    <cellStyle name="Note 2 3 2 3 8" xfId="31398" xr:uid="{00000000-0005-0000-0000-0000DA6F0000}"/>
    <cellStyle name="Note 2 3 2 4" xfId="31399" xr:uid="{00000000-0005-0000-0000-0000DB6F0000}"/>
    <cellStyle name="Note 2 3 2 5" xfId="31400" xr:uid="{00000000-0005-0000-0000-0000DC6F0000}"/>
    <cellStyle name="Note 2 3 2 6" xfId="31401" xr:uid="{00000000-0005-0000-0000-0000DD6F0000}"/>
    <cellStyle name="Note 2 3 2 6 2" xfId="31402" xr:uid="{00000000-0005-0000-0000-0000DE6F0000}"/>
    <cellStyle name="Note 2 3 2 7" xfId="31403" xr:uid="{00000000-0005-0000-0000-0000DF6F0000}"/>
    <cellStyle name="Note 2 3 2 7 2" xfId="31404" xr:uid="{00000000-0005-0000-0000-0000E06F0000}"/>
    <cellStyle name="Note 2 3 3" xfId="31405" xr:uid="{00000000-0005-0000-0000-0000E16F0000}"/>
    <cellStyle name="Note 2 3 3 2" xfId="31406" xr:uid="{00000000-0005-0000-0000-0000E26F0000}"/>
    <cellStyle name="Note 2 3 3 2 2" xfId="31407" xr:uid="{00000000-0005-0000-0000-0000E36F0000}"/>
    <cellStyle name="Note 2 3 3 2 2 2" xfId="31408" xr:uid="{00000000-0005-0000-0000-0000E46F0000}"/>
    <cellStyle name="Note 2 3 3 2 2 2 2" xfId="31409" xr:uid="{00000000-0005-0000-0000-0000E56F0000}"/>
    <cellStyle name="Note 2 3 3 2 2 2 2 2" xfId="31410" xr:uid="{00000000-0005-0000-0000-0000E66F0000}"/>
    <cellStyle name="Note 2 3 3 2 2 2 2 2 2" xfId="31411" xr:uid="{00000000-0005-0000-0000-0000E76F0000}"/>
    <cellStyle name="Note 2 3 3 2 2 2 2 3" xfId="31412" xr:uid="{00000000-0005-0000-0000-0000E86F0000}"/>
    <cellStyle name="Note 2 3 3 2 2 2 2 4" xfId="31413" xr:uid="{00000000-0005-0000-0000-0000E96F0000}"/>
    <cellStyle name="Note 2 3 3 2 2 2 3" xfId="31414" xr:uid="{00000000-0005-0000-0000-0000EA6F0000}"/>
    <cellStyle name="Note 2 3 3 2 2 2 3 2" xfId="31415" xr:uid="{00000000-0005-0000-0000-0000EB6F0000}"/>
    <cellStyle name="Note 2 3 3 2 2 2 4" xfId="31416" xr:uid="{00000000-0005-0000-0000-0000EC6F0000}"/>
    <cellStyle name="Note 2 3 3 2 2 2 5" xfId="31417" xr:uid="{00000000-0005-0000-0000-0000ED6F0000}"/>
    <cellStyle name="Note 2 3 3 2 2 3" xfId="31418" xr:uid="{00000000-0005-0000-0000-0000EE6F0000}"/>
    <cellStyle name="Note 2 3 3 2 2 3 2" xfId="31419" xr:uid="{00000000-0005-0000-0000-0000EF6F0000}"/>
    <cellStyle name="Note 2 3 3 2 2 3 2 2" xfId="31420" xr:uid="{00000000-0005-0000-0000-0000F06F0000}"/>
    <cellStyle name="Note 2 3 3 2 2 3 2 2 2" xfId="31421" xr:uid="{00000000-0005-0000-0000-0000F16F0000}"/>
    <cellStyle name="Note 2 3 3 2 2 3 2 3" xfId="31422" xr:uid="{00000000-0005-0000-0000-0000F26F0000}"/>
    <cellStyle name="Note 2 3 3 2 2 3 2 4" xfId="31423" xr:uid="{00000000-0005-0000-0000-0000F36F0000}"/>
    <cellStyle name="Note 2 3 3 2 2 3 3" xfId="31424" xr:uid="{00000000-0005-0000-0000-0000F46F0000}"/>
    <cellStyle name="Note 2 3 3 2 2 3 3 2" xfId="31425" xr:uid="{00000000-0005-0000-0000-0000F56F0000}"/>
    <cellStyle name="Note 2 3 3 2 2 3 4" xfId="31426" xr:uid="{00000000-0005-0000-0000-0000F66F0000}"/>
    <cellStyle name="Note 2 3 3 2 2 3 5" xfId="31427" xr:uid="{00000000-0005-0000-0000-0000F76F0000}"/>
    <cellStyle name="Note 2 3 3 2 2 4" xfId="31428" xr:uid="{00000000-0005-0000-0000-0000F86F0000}"/>
    <cellStyle name="Note 2 3 3 2 2 4 2" xfId="31429" xr:uid="{00000000-0005-0000-0000-0000F96F0000}"/>
    <cellStyle name="Note 2 3 3 2 2 4 2 2" xfId="31430" xr:uid="{00000000-0005-0000-0000-0000FA6F0000}"/>
    <cellStyle name="Note 2 3 3 2 2 4 3" xfId="31431" xr:uid="{00000000-0005-0000-0000-0000FB6F0000}"/>
    <cellStyle name="Note 2 3 3 2 2 4 4" xfId="31432" xr:uid="{00000000-0005-0000-0000-0000FC6F0000}"/>
    <cellStyle name="Note 2 3 3 2 2 5" xfId="31433" xr:uid="{00000000-0005-0000-0000-0000FD6F0000}"/>
    <cellStyle name="Note 2 3 3 2 2 5 2" xfId="31434" xr:uid="{00000000-0005-0000-0000-0000FE6F0000}"/>
    <cellStyle name="Note 2 3 3 2 2 5 2 2" xfId="31435" xr:uid="{00000000-0005-0000-0000-0000FF6F0000}"/>
    <cellStyle name="Note 2 3 3 2 2 5 3" xfId="31436" xr:uid="{00000000-0005-0000-0000-000000700000}"/>
    <cellStyle name="Note 2 3 3 2 2 5 4" xfId="31437" xr:uid="{00000000-0005-0000-0000-000001700000}"/>
    <cellStyle name="Note 2 3 3 2 2 6" xfId="31438" xr:uid="{00000000-0005-0000-0000-000002700000}"/>
    <cellStyle name="Note 2 3 3 2 2 6 2" xfId="31439" xr:uid="{00000000-0005-0000-0000-000003700000}"/>
    <cellStyle name="Note 2 3 3 2 2 7" xfId="31440" xr:uid="{00000000-0005-0000-0000-000004700000}"/>
    <cellStyle name="Note 2 3 3 2 2 8" xfId="31441" xr:uid="{00000000-0005-0000-0000-000005700000}"/>
    <cellStyle name="Note 2 3 3 2 3" xfId="31442" xr:uid="{00000000-0005-0000-0000-000006700000}"/>
    <cellStyle name="Note 2 3 3 2 4" xfId="31443" xr:uid="{00000000-0005-0000-0000-000007700000}"/>
    <cellStyle name="Note 2 3 3 2 5" xfId="31444" xr:uid="{00000000-0005-0000-0000-000008700000}"/>
    <cellStyle name="Note 2 3 3 2 5 2" xfId="31445" xr:uid="{00000000-0005-0000-0000-000009700000}"/>
    <cellStyle name="Note 2 3 3 2 6" xfId="31446" xr:uid="{00000000-0005-0000-0000-00000A700000}"/>
    <cellStyle name="Note 2 3 3 2 6 2" xfId="31447" xr:uid="{00000000-0005-0000-0000-00000B700000}"/>
    <cellStyle name="Note 2 3 3 3" xfId="31448" xr:uid="{00000000-0005-0000-0000-00000C700000}"/>
    <cellStyle name="Note 2 3 3 3 2" xfId="31449" xr:uid="{00000000-0005-0000-0000-00000D700000}"/>
    <cellStyle name="Note 2 3 3 3 2 2" xfId="31450" xr:uid="{00000000-0005-0000-0000-00000E700000}"/>
    <cellStyle name="Note 2 3 3 3 2 2 2" xfId="31451" xr:uid="{00000000-0005-0000-0000-00000F700000}"/>
    <cellStyle name="Note 2 3 3 3 2 2 2 2" xfId="31452" xr:uid="{00000000-0005-0000-0000-000010700000}"/>
    <cellStyle name="Note 2 3 3 3 2 2 3" xfId="31453" xr:uid="{00000000-0005-0000-0000-000011700000}"/>
    <cellStyle name="Note 2 3 3 3 2 2 4" xfId="31454" xr:uid="{00000000-0005-0000-0000-000012700000}"/>
    <cellStyle name="Note 2 3 3 3 2 3" xfId="31455" xr:uid="{00000000-0005-0000-0000-000013700000}"/>
    <cellStyle name="Note 2 3 3 3 2 3 2" xfId="31456" xr:uid="{00000000-0005-0000-0000-000014700000}"/>
    <cellStyle name="Note 2 3 3 3 2 4" xfId="31457" xr:uid="{00000000-0005-0000-0000-000015700000}"/>
    <cellStyle name="Note 2 3 3 3 2 5" xfId="31458" xr:uid="{00000000-0005-0000-0000-000016700000}"/>
    <cellStyle name="Note 2 3 3 3 3" xfId="31459" xr:uid="{00000000-0005-0000-0000-000017700000}"/>
    <cellStyle name="Note 2 3 3 3 3 2" xfId="31460" xr:uid="{00000000-0005-0000-0000-000018700000}"/>
    <cellStyle name="Note 2 3 3 3 3 2 2" xfId="31461" xr:uid="{00000000-0005-0000-0000-000019700000}"/>
    <cellStyle name="Note 2 3 3 3 3 2 2 2" xfId="31462" xr:uid="{00000000-0005-0000-0000-00001A700000}"/>
    <cellStyle name="Note 2 3 3 3 3 2 3" xfId="31463" xr:uid="{00000000-0005-0000-0000-00001B700000}"/>
    <cellStyle name="Note 2 3 3 3 3 2 4" xfId="31464" xr:uid="{00000000-0005-0000-0000-00001C700000}"/>
    <cellStyle name="Note 2 3 3 3 3 3" xfId="31465" xr:uid="{00000000-0005-0000-0000-00001D700000}"/>
    <cellStyle name="Note 2 3 3 3 3 3 2" xfId="31466" xr:uid="{00000000-0005-0000-0000-00001E700000}"/>
    <cellStyle name="Note 2 3 3 3 3 4" xfId="31467" xr:uid="{00000000-0005-0000-0000-00001F700000}"/>
    <cellStyle name="Note 2 3 3 3 3 5" xfId="31468" xr:uid="{00000000-0005-0000-0000-000020700000}"/>
    <cellStyle name="Note 2 3 3 3 4" xfId="31469" xr:uid="{00000000-0005-0000-0000-000021700000}"/>
    <cellStyle name="Note 2 3 3 3 4 2" xfId="31470" xr:uid="{00000000-0005-0000-0000-000022700000}"/>
    <cellStyle name="Note 2 3 3 3 4 2 2" xfId="31471" xr:uid="{00000000-0005-0000-0000-000023700000}"/>
    <cellStyle name="Note 2 3 3 3 4 3" xfId="31472" xr:uid="{00000000-0005-0000-0000-000024700000}"/>
    <cellStyle name="Note 2 3 3 3 4 4" xfId="31473" xr:uid="{00000000-0005-0000-0000-000025700000}"/>
    <cellStyle name="Note 2 3 3 3 5" xfId="31474" xr:uid="{00000000-0005-0000-0000-000026700000}"/>
    <cellStyle name="Note 2 3 3 3 5 2" xfId="31475" xr:uid="{00000000-0005-0000-0000-000027700000}"/>
    <cellStyle name="Note 2 3 3 3 5 2 2" xfId="31476" xr:uid="{00000000-0005-0000-0000-000028700000}"/>
    <cellStyle name="Note 2 3 3 3 5 3" xfId="31477" xr:uid="{00000000-0005-0000-0000-000029700000}"/>
    <cellStyle name="Note 2 3 3 3 5 4" xfId="31478" xr:uid="{00000000-0005-0000-0000-00002A700000}"/>
    <cellStyle name="Note 2 3 3 3 6" xfId="31479" xr:uid="{00000000-0005-0000-0000-00002B700000}"/>
    <cellStyle name="Note 2 3 3 3 6 2" xfId="31480" xr:uid="{00000000-0005-0000-0000-00002C700000}"/>
    <cellStyle name="Note 2 3 3 3 7" xfId="31481" xr:uid="{00000000-0005-0000-0000-00002D700000}"/>
    <cellStyle name="Note 2 3 3 3 8" xfId="31482" xr:uid="{00000000-0005-0000-0000-00002E700000}"/>
    <cellStyle name="Note 2 3 3 4" xfId="31483" xr:uid="{00000000-0005-0000-0000-00002F700000}"/>
    <cellStyle name="Note 2 3 3 5" xfId="31484" xr:uid="{00000000-0005-0000-0000-000030700000}"/>
    <cellStyle name="Note 2 3 3 5 2" xfId="31485" xr:uid="{00000000-0005-0000-0000-000031700000}"/>
    <cellStyle name="Note 2 3 4" xfId="31486" xr:uid="{00000000-0005-0000-0000-000032700000}"/>
    <cellStyle name="Note 2 3 4 2" xfId="31487" xr:uid="{00000000-0005-0000-0000-000033700000}"/>
    <cellStyle name="Note 2 3 4 2 2" xfId="31488" xr:uid="{00000000-0005-0000-0000-000034700000}"/>
    <cellStyle name="Note 2 3 4 2 2 2" xfId="31489" xr:uid="{00000000-0005-0000-0000-000035700000}"/>
    <cellStyle name="Note 2 3 4 2 2 2 2" xfId="31490" xr:uid="{00000000-0005-0000-0000-000036700000}"/>
    <cellStyle name="Note 2 3 4 2 2 2 2 2" xfId="31491" xr:uid="{00000000-0005-0000-0000-000037700000}"/>
    <cellStyle name="Note 2 3 4 2 2 2 2 2 2" xfId="31492" xr:uid="{00000000-0005-0000-0000-000038700000}"/>
    <cellStyle name="Note 2 3 4 2 2 2 2 3" xfId="31493" xr:uid="{00000000-0005-0000-0000-000039700000}"/>
    <cellStyle name="Note 2 3 4 2 2 2 2 4" xfId="31494" xr:uid="{00000000-0005-0000-0000-00003A700000}"/>
    <cellStyle name="Note 2 3 4 2 2 2 3" xfId="31495" xr:uid="{00000000-0005-0000-0000-00003B700000}"/>
    <cellStyle name="Note 2 3 4 2 2 2 3 2" xfId="31496" xr:uid="{00000000-0005-0000-0000-00003C700000}"/>
    <cellStyle name="Note 2 3 4 2 2 2 4" xfId="31497" xr:uid="{00000000-0005-0000-0000-00003D700000}"/>
    <cellStyle name="Note 2 3 4 2 2 2 5" xfId="31498" xr:uid="{00000000-0005-0000-0000-00003E700000}"/>
    <cellStyle name="Note 2 3 4 2 2 3" xfId="31499" xr:uid="{00000000-0005-0000-0000-00003F700000}"/>
    <cellStyle name="Note 2 3 4 2 2 3 2" xfId="31500" xr:uid="{00000000-0005-0000-0000-000040700000}"/>
    <cellStyle name="Note 2 3 4 2 2 3 2 2" xfId="31501" xr:uid="{00000000-0005-0000-0000-000041700000}"/>
    <cellStyle name="Note 2 3 4 2 2 3 2 2 2" xfId="31502" xr:uid="{00000000-0005-0000-0000-000042700000}"/>
    <cellStyle name="Note 2 3 4 2 2 3 2 3" xfId="31503" xr:uid="{00000000-0005-0000-0000-000043700000}"/>
    <cellStyle name="Note 2 3 4 2 2 3 2 4" xfId="31504" xr:uid="{00000000-0005-0000-0000-000044700000}"/>
    <cellStyle name="Note 2 3 4 2 2 3 3" xfId="31505" xr:uid="{00000000-0005-0000-0000-000045700000}"/>
    <cellStyle name="Note 2 3 4 2 2 3 3 2" xfId="31506" xr:uid="{00000000-0005-0000-0000-000046700000}"/>
    <cellStyle name="Note 2 3 4 2 2 3 4" xfId="31507" xr:uid="{00000000-0005-0000-0000-000047700000}"/>
    <cellStyle name="Note 2 3 4 2 2 3 5" xfId="31508" xr:uid="{00000000-0005-0000-0000-000048700000}"/>
    <cellStyle name="Note 2 3 4 2 2 4" xfId="31509" xr:uid="{00000000-0005-0000-0000-000049700000}"/>
    <cellStyle name="Note 2 3 4 2 2 4 2" xfId="31510" xr:uid="{00000000-0005-0000-0000-00004A700000}"/>
    <cellStyle name="Note 2 3 4 2 2 4 2 2" xfId="31511" xr:uid="{00000000-0005-0000-0000-00004B700000}"/>
    <cellStyle name="Note 2 3 4 2 2 4 3" xfId="31512" xr:uid="{00000000-0005-0000-0000-00004C700000}"/>
    <cellStyle name="Note 2 3 4 2 2 4 4" xfId="31513" xr:uid="{00000000-0005-0000-0000-00004D700000}"/>
    <cellStyle name="Note 2 3 4 2 2 5" xfId="31514" xr:uid="{00000000-0005-0000-0000-00004E700000}"/>
    <cellStyle name="Note 2 3 4 2 2 5 2" xfId="31515" xr:uid="{00000000-0005-0000-0000-00004F700000}"/>
    <cellStyle name="Note 2 3 4 2 2 5 2 2" xfId="31516" xr:uid="{00000000-0005-0000-0000-000050700000}"/>
    <cellStyle name="Note 2 3 4 2 2 5 3" xfId="31517" xr:uid="{00000000-0005-0000-0000-000051700000}"/>
    <cellStyle name="Note 2 3 4 2 2 5 4" xfId="31518" xr:uid="{00000000-0005-0000-0000-000052700000}"/>
    <cellStyle name="Note 2 3 4 2 2 6" xfId="31519" xr:uid="{00000000-0005-0000-0000-000053700000}"/>
    <cellStyle name="Note 2 3 4 2 2 6 2" xfId="31520" xr:uid="{00000000-0005-0000-0000-000054700000}"/>
    <cellStyle name="Note 2 3 4 2 2 7" xfId="31521" xr:uid="{00000000-0005-0000-0000-000055700000}"/>
    <cellStyle name="Note 2 3 4 2 2 8" xfId="31522" xr:uid="{00000000-0005-0000-0000-000056700000}"/>
    <cellStyle name="Note 2 3 4 2 3" xfId="31523" xr:uid="{00000000-0005-0000-0000-000057700000}"/>
    <cellStyle name="Note 2 3 4 2 4" xfId="31524" xr:uid="{00000000-0005-0000-0000-000058700000}"/>
    <cellStyle name="Note 2 3 4 2 5" xfId="31525" xr:uid="{00000000-0005-0000-0000-000059700000}"/>
    <cellStyle name="Note 2 3 4 2 5 2" xfId="31526" xr:uid="{00000000-0005-0000-0000-00005A700000}"/>
    <cellStyle name="Note 2 3 4 2 6" xfId="31527" xr:uid="{00000000-0005-0000-0000-00005B700000}"/>
    <cellStyle name="Note 2 3 4 2 6 2" xfId="31528" xr:uid="{00000000-0005-0000-0000-00005C700000}"/>
    <cellStyle name="Note 2 3 4 3" xfId="31529" xr:uid="{00000000-0005-0000-0000-00005D700000}"/>
    <cellStyle name="Note 2 3 4 3 2" xfId="31530" xr:uid="{00000000-0005-0000-0000-00005E700000}"/>
    <cellStyle name="Note 2 3 4 3 2 2" xfId="31531" xr:uid="{00000000-0005-0000-0000-00005F700000}"/>
    <cellStyle name="Note 2 3 4 3 2 2 2" xfId="31532" xr:uid="{00000000-0005-0000-0000-000060700000}"/>
    <cellStyle name="Note 2 3 4 3 2 2 2 2" xfId="31533" xr:uid="{00000000-0005-0000-0000-000061700000}"/>
    <cellStyle name="Note 2 3 4 3 2 2 3" xfId="31534" xr:uid="{00000000-0005-0000-0000-000062700000}"/>
    <cellStyle name="Note 2 3 4 3 2 2 4" xfId="31535" xr:uid="{00000000-0005-0000-0000-000063700000}"/>
    <cellStyle name="Note 2 3 4 3 2 3" xfId="31536" xr:uid="{00000000-0005-0000-0000-000064700000}"/>
    <cellStyle name="Note 2 3 4 3 2 3 2" xfId="31537" xr:uid="{00000000-0005-0000-0000-000065700000}"/>
    <cellStyle name="Note 2 3 4 3 2 4" xfId="31538" xr:uid="{00000000-0005-0000-0000-000066700000}"/>
    <cellStyle name="Note 2 3 4 3 2 5" xfId="31539" xr:uid="{00000000-0005-0000-0000-000067700000}"/>
    <cellStyle name="Note 2 3 4 3 3" xfId="31540" xr:uid="{00000000-0005-0000-0000-000068700000}"/>
    <cellStyle name="Note 2 3 4 3 3 2" xfId="31541" xr:uid="{00000000-0005-0000-0000-000069700000}"/>
    <cellStyle name="Note 2 3 4 3 3 2 2" xfId="31542" xr:uid="{00000000-0005-0000-0000-00006A700000}"/>
    <cellStyle name="Note 2 3 4 3 3 2 2 2" xfId="31543" xr:uid="{00000000-0005-0000-0000-00006B700000}"/>
    <cellStyle name="Note 2 3 4 3 3 2 3" xfId="31544" xr:uid="{00000000-0005-0000-0000-00006C700000}"/>
    <cellStyle name="Note 2 3 4 3 3 2 4" xfId="31545" xr:uid="{00000000-0005-0000-0000-00006D700000}"/>
    <cellStyle name="Note 2 3 4 3 3 3" xfId="31546" xr:uid="{00000000-0005-0000-0000-00006E700000}"/>
    <cellStyle name="Note 2 3 4 3 3 3 2" xfId="31547" xr:uid="{00000000-0005-0000-0000-00006F700000}"/>
    <cellStyle name="Note 2 3 4 3 3 4" xfId="31548" xr:uid="{00000000-0005-0000-0000-000070700000}"/>
    <cellStyle name="Note 2 3 4 3 3 5" xfId="31549" xr:uid="{00000000-0005-0000-0000-000071700000}"/>
    <cellStyle name="Note 2 3 4 3 4" xfId="31550" xr:uid="{00000000-0005-0000-0000-000072700000}"/>
    <cellStyle name="Note 2 3 4 3 4 2" xfId="31551" xr:uid="{00000000-0005-0000-0000-000073700000}"/>
    <cellStyle name="Note 2 3 4 3 4 2 2" xfId="31552" xr:uid="{00000000-0005-0000-0000-000074700000}"/>
    <cellStyle name="Note 2 3 4 3 4 3" xfId="31553" xr:uid="{00000000-0005-0000-0000-000075700000}"/>
    <cellStyle name="Note 2 3 4 3 4 4" xfId="31554" xr:uid="{00000000-0005-0000-0000-000076700000}"/>
    <cellStyle name="Note 2 3 4 3 5" xfId="31555" xr:uid="{00000000-0005-0000-0000-000077700000}"/>
    <cellStyle name="Note 2 3 4 3 5 2" xfId="31556" xr:uid="{00000000-0005-0000-0000-000078700000}"/>
    <cellStyle name="Note 2 3 4 3 5 2 2" xfId="31557" xr:uid="{00000000-0005-0000-0000-000079700000}"/>
    <cellStyle name="Note 2 3 4 3 5 3" xfId="31558" xr:uid="{00000000-0005-0000-0000-00007A700000}"/>
    <cellStyle name="Note 2 3 4 3 5 4" xfId="31559" xr:uid="{00000000-0005-0000-0000-00007B700000}"/>
    <cellStyle name="Note 2 3 4 3 6" xfId="31560" xr:uid="{00000000-0005-0000-0000-00007C700000}"/>
    <cellStyle name="Note 2 3 4 3 6 2" xfId="31561" xr:uid="{00000000-0005-0000-0000-00007D700000}"/>
    <cellStyle name="Note 2 3 4 3 7" xfId="31562" xr:uid="{00000000-0005-0000-0000-00007E700000}"/>
    <cellStyle name="Note 2 3 4 3 8" xfId="31563" xr:uid="{00000000-0005-0000-0000-00007F700000}"/>
    <cellStyle name="Note 2 3 4 4" xfId="31564" xr:uid="{00000000-0005-0000-0000-000080700000}"/>
    <cellStyle name="Note 2 3 4 5" xfId="31565" xr:uid="{00000000-0005-0000-0000-000081700000}"/>
    <cellStyle name="Note 2 3 4 6" xfId="31566" xr:uid="{00000000-0005-0000-0000-000082700000}"/>
    <cellStyle name="Note 2 3 4 6 2" xfId="31567" xr:uid="{00000000-0005-0000-0000-000083700000}"/>
    <cellStyle name="Note 2 3 4 7" xfId="31568" xr:uid="{00000000-0005-0000-0000-000084700000}"/>
    <cellStyle name="Note 2 3 4 7 2" xfId="31569" xr:uid="{00000000-0005-0000-0000-000085700000}"/>
    <cellStyle name="Note 2 3 5" xfId="31570" xr:uid="{00000000-0005-0000-0000-000086700000}"/>
    <cellStyle name="Note 2 3 5 2" xfId="31571" xr:uid="{00000000-0005-0000-0000-000087700000}"/>
    <cellStyle name="Note 2 3 5 2 2" xfId="31572" xr:uid="{00000000-0005-0000-0000-000088700000}"/>
    <cellStyle name="Note 2 3 5 2 2 2" xfId="31573" xr:uid="{00000000-0005-0000-0000-000089700000}"/>
    <cellStyle name="Note 2 3 5 2 2 2 2" xfId="31574" xr:uid="{00000000-0005-0000-0000-00008A700000}"/>
    <cellStyle name="Note 2 3 5 2 2 2 2 2" xfId="31575" xr:uid="{00000000-0005-0000-0000-00008B700000}"/>
    <cellStyle name="Note 2 3 5 2 2 2 2 2 2" xfId="31576" xr:uid="{00000000-0005-0000-0000-00008C700000}"/>
    <cellStyle name="Note 2 3 5 2 2 2 2 3" xfId="31577" xr:uid="{00000000-0005-0000-0000-00008D700000}"/>
    <cellStyle name="Note 2 3 5 2 2 2 2 4" xfId="31578" xr:uid="{00000000-0005-0000-0000-00008E700000}"/>
    <cellStyle name="Note 2 3 5 2 2 2 3" xfId="31579" xr:uid="{00000000-0005-0000-0000-00008F700000}"/>
    <cellStyle name="Note 2 3 5 2 2 2 3 2" xfId="31580" xr:uid="{00000000-0005-0000-0000-000090700000}"/>
    <cellStyle name="Note 2 3 5 2 2 2 4" xfId="31581" xr:uid="{00000000-0005-0000-0000-000091700000}"/>
    <cellStyle name="Note 2 3 5 2 2 2 5" xfId="31582" xr:uid="{00000000-0005-0000-0000-000092700000}"/>
    <cellStyle name="Note 2 3 5 2 2 3" xfId="31583" xr:uid="{00000000-0005-0000-0000-000093700000}"/>
    <cellStyle name="Note 2 3 5 2 2 3 2" xfId="31584" xr:uid="{00000000-0005-0000-0000-000094700000}"/>
    <cellStyle name="Note 2 3 5 2 2 3 2 2" xfId="31585" xr:uid="{00000000-0005-0000-0000-000095700000}"/>
    <cellStyle name="Note 2 3 5 2 2 3 2 2 2" xfId="31586" xr:uid="{00000000-0005-0000-0000-000096700000}"/>
    <cellStyle name="Note 2 3 5 2 2 3 2 3" xfId="31587" xr:uid="{00000000-0005-0000-0000-000097700000}"/>
    <cellStyle name="Note 2 3 5 2 2 3 2 4" xfId="31588" xr:uid="{00000000-0005-0000-0000-000098700000}"/>
    <cellStyle name="Note 2 3 5 2 2 3 3" xfId="31589" xr:uid="{00000000-0005-0000-0000-000099700000}"/>
    <cellStyle name="Note 2 3 5 2 2 3 3 2" xfId="31590" xr:uid="{00000000-0005-0000-0000-00009A700000}"/>
    <cellStyle name="Note 2 3 5 2 2 3 4" xfId="31591" xr:uid="{00000000-0005-0000-0000-00009B700000}"/>
    <cellStyle name="Note 2 3 5 2 2 3 5" xfId="31592" xr:uid="{00000000-0005-0000-0000-00009C700000}"/>
    <cellStyle name="Note 2 3 5 2 2 4" xfId="31593" xr:uid="{00000000-0005-0000-0000-00009D700000}"/>
    <cellStyle name="Note 2 3 5 2 2 4 2" xfId="31594" xr:uid="{00000000-0005-0000-0000-00009E700000}"/>
    <cellStyle name="Note 2 3 5 2 2 4 2 2" xfId="31595" xr:uid="{00000000-0005-0000-0000-00009F700000}"/>
    <cellStyle name="Note 2 3 5 2 2 4 3" xfId="31596" xr:uid="{00000000-0005-0000-0000-0000A0700000}"/>
    <cellStyle name="Note 2 3 5 2 2 4 4" xfId="31597" xr:uid="{00000000-0005-0000-0000-0000A1700000}"/>
    <cellStyle name="Note 2 3 5 2 2 5" xfId="31598" xr:uid="{00000000-0005-0000-0000-0000A2700000}"/>
    <cellStyle name="Note 2 3 5 2 2 5 2" xfId="31599" xr:uid="{00000000-0005-0000-0000-0000A3700000}"/>
    <cellStyle name="Note 2 3 5 2 2 5 2 2" xfId="31600" xr:uid="{00000000-0005-0000-0000-0000A4700000}"/>
    <cellStyle name="Note 2 3 5 2 2 5 3" xfId="31601" xr:uid="{00000000-0005-0000-0000-0000A5700000}"/>
    <cellStyle name="Note 2 3 5 2 2 5 4" xfId="31602" xr:uid="{00000000-0005-0000-0000-0000A6700000}"/>
    <cellStyle name="Note 2 3 5 2 2 6" xfId="31603" xr:uid="{00000000-0005-0000-0000-0000A7700000}"/>
    <cellStyle name="Note 2 3 5 2 2 6 2" xfId="31604" xr:uid="{00000000-0005-0000-0000-0000A8700000}"/>
    <cellStyle name="Note 2 3 5 2 2 7" xfId="31605" xr:uid="{00000000-0005-0000-0000-0000A9700000}"/>
    <cellStyle name="Note 2 3 5 2 2 8" xfId="31606" xr:uid="{00000000-0005-0000-0000-0000AA700000}"/>
    <cellStyle name="Note 2 3 5 2 3" xfId="31607" xr:uid="{00000000-0005-0000-0000-0000AB700000}"/>
    <cellStyle name="Note 2 3 5 2 4" xfId="31608" xr:uid="{00000000-0005-0000-0000-0000AC700000}"/>
    <cellStyle name="Note 2 3 5 2 5" xfId="31609" xr:uid="{00000000-0005-0000-0000-0000AD700000}"/>
    <cellStyle name="Note 2 3 5 2 5 2" xfId="31610" xr:uid="{00000000-0005-0000-0000-0000AE700000}"/>
    <cellStyle name="Note 2 3 5 2 6" xfId="31611" xr:uid="{00000000-0005-0000-0000-0000AF700000}"/>
    <cellStyle name="Note 2 3 5 2 6 2" xfId="31612" xr:uid="{00000000-0005-0000-0000-0000B0700000}"/>
    <cellStyle name="Note 2 3 5 3" xfId="31613" xr:uid="{00000000-0005-0000-0000-0000B1700000}"/>
    <cellStyle name="Note 2 3 5 3 2" xfId="31614" xr:uid="{00000000-0005-0000-0000-0000B2700000}"/>
    <cellStyle name="Note 2 3 5 3 2 2" xfId="31615" xr:uid="{00000000-0005-0000-0000-0000B3700000}"/>
    <cellStyle name="Note 2 3 5 3 2 2 2" xfId="31616" xr:uid="{00000000-0005-0000-0000-0000B4700000}"/>
    <cellStyle name="Note 2 3 5 3 2 2 2 2" xfId="31617" xr:uid="{00000000-0005-0000-0000-0000B5700000}"/>
    <cellStyle name="Note 2 3 5 3 2 2 3" xfId="31618" xr:uid="{00000000-0005-0000-0000-0000B6700000}"/>
    <cellStyle name="Note 2 3 5 3 2 2 4" xfId="31619" xr:uid="{00000000-0005-0000-0000-0000B7700000}"/>
    <cellStyle name="Note 2 3 5 3 2 3" xfId="31620" xr:uid="{00000000-0005-0000-0000-0000B8700000}"/>
    <cellStyle name="Note 2 3 5 3 2 3 2" xfId="31621" xr:uid="{00000000-0005-0000-0000-0000B9700000}"/>
    <cellStyle name="Note 2 3 5 3 2 4" xfId="31622" xr:uid="{00000000-0005-0000-0000-0000BA700000}"/>
    <cellStyle name="Note 2 3 5 3 2 5" xfId="31623" xr:uid="{00000000-0005-0000-0000-0000BB700000}"/>
    <cellStyle name="Note 2 3 5 3 3" xfId="31624" xr:uid="{00000000-0005-0000-0000-0000BC700000}"/>
    <cellStyle name="Note 2 3 5 3 3 2" xfId="31625" xr:uid="{00000000-0005-0000-0000-0000BD700000}"/>
    <cellStyle name="Note 2 3 5 3 3 2 2" xfId="31626" xr:uid="{00000000-0005-0000-0000-0000BE700000}"/>
    <cellStyle name="Note 2 3 5 3 3 2 2 2" xfId="31627" xr:uid="{00000000-0005-0000-0000-0000BF700000}"/>
    <cellStyle name="Note 2 3 5 3 3 2 3" xfId="31628" xr:uid="{00000000-0005-0000-0000-0000C0700000}"/>
    <cellStyle name="Note 2 3 5 3 3 2 4" xfId="31629" xr:uid="{00000000-0005-0000-0000-0000C1700000}"/>
    <cellStyle name="Note 2 3 5 3 3 3" xfId="31630" xr:uid="{00000000-0005-0000-0000-0000C2700000}"/>
    <cellStyle name="Note 2 3 5 3 3 3 2" xfId="31631" xr:uid="{00000000-0005-0000-0000-0000C3700000}"/>
    <cellStyle name="Note 2 3 5 3 3 4" xfId="31632" xr:uid="{00000000-0005-0000-0000-0000C4700000}"/>
    <cellStyle name="Note 2 3 5 3 3 5" xfId="31633" xr:uid="{00000000-0005-0000-0000-0000C5700000}"/>
    <cellStyle name="Note 2 3 5 3 4" xfId="31634" xr:uid="{00000000-0005-0000-0000-0000C6700000}"/>
    <cellStyle name="Note 2 3 5 3 4 2" xfId="31635" xr:uid="{00000000-0005-0000-0000-0000C7700000}"/>
    <cellStyle name="Note 2 3 5 3 4 2 2" xfId="31636" xr:uid="{00000000-0005-0000-0000-0000C8700000}"/>
    <cellStyle name="Note 2 3 5 3 4 3" xfId="31637" xr:uid="{00000000-0005-0000-0000-0000C9700000}"/>
    <cellStyle name="Note 2 3 5 3 4 4" xfId="31638" xr:uid="{00000000-0005-0000-0000-0000CA700000}"/>
    <cellStyle name="Note 2 3 5 3 5" xfId="31639" xr:uid="{00000000-0005-0000-0000-0000CB700000}"/>
    <cellStyle name="Note 2 3 5 3 5 2" xfId="31640" xr:uid="{00000000-0005-0000-0000-0000CC700000}"/>
    <cellStyle name="Note 2 3 5 3 5 2 2" xfId="31641" xr:uid="{00000000-0005-0000-0000-0000CD700000}"/>
    <cellStyle name="Note 2 3 5 3 5 3" xfId="31642" xr:uid="{00000000-0005-0000-0000-0000CE700000}"/>
    <cellStyle name="Note 2 3 5 3 5 4" xfId="31643" xr:uid="{00000000-0005-0000-0000-0000CF700000}"/>
    <cellStyle name="Note 2 3 5 3 6" xfId="31644" xr:uid="{00000000-0005-0000-0000-0000D0700000}"/>
    <cellStyle name="Note 2 3 5 3 6 2" xfId="31645" xr:uid="{00000000-0005-0000-0000-0000D1700000}"/>
    <cellStyle name="Note 2 3 5 3 7" xfId="31646" xr:uid="{00000000-0005-0000-0000-0000D2700000}"/>
    <cellStyle name="Note 2 3 5 3 8" xfId="31647" xr:uid="{00000000-0005-0000-0000-0000D3700000}"/>
    <cellStyle name="Note 2 3 5 4" xfId="31648" xr:uid="{00000000-0005-0000-0000-0000D4700000}"/>
    <cellStyle name="Note 2 3 5 5" xfId="31649" xr:uid="{00000000-0005-0000-0000-0000D5700000}"/>
    <cellStyle name="Note 2 3 5 5 2" xfId="31650" xr:uid="{00000000-0005-0000-0000-0000D6700000}"/>
    <cellStyle name="Note 2 3 5 6" xfId="31651" xr:uid="{00000000-0005-0000-0000-0000D7700000}"/>
    <cellStyle name="Note 2 3 5 6 2" xfId="31652" xr:uid="{00000000-0005-0000-0000-0000D8700000}"/>
    <cellStyle name="Note 2 3 6" xfId="31653" xr:uid="{00000000-0005-0000-0000-0000D9700000}"/>
    <cellStyle name="Note 2 3 6 2" xfId="31654" xr:uid="{00000000-0005-0000-0000-0000DA700000}"/>
    <cellStyle name="Note 2 3 6 2 2" xfId="31655" xr:uid="{00000000-0005-0000-0000-0000DB700000}"/>
    <cellStyle name="Note 2 3 6 2 2 2" xfId="31656" xr:uid="{00000000-0005-0000-0000-0000DC700000}"/>
    <cellStyle name="Note 2 3 6 2 2 2 2" xfId="31657" xr:uid="{00000000-0005-0000-0000-0000DD700000}"/>
    <cellStyle name="Note 2 3 6 2 2 2 2 2" xfId="31658" xr:uid="{00000000-0005-0000-0000-0000DE700000}"/>
    <cellStyle name="Note 2 3 6 2 2 2 3" xfId="31659" xr:uid="{00000000-0005-0000-0000-0000DF700000}"/>
    <cellStyle name="Note 2 3 6 2 2 2 4" xfId="31660" xr:uid="{00000000-0005-0000-0000-0000E0700000}"/>
    <cellStyle name="Note 2 3 6 2 2 3" xfId="31661" xr:uid="{00000000-0005-0000-0000-0000E1700000}"/>
    <cellStyle name="Note 2 3 6 2 2 3 2" xfId="31662" xr:uid="{00000000-0005-0000-0000-0000E2700000}"/>
    <cellStyle name="Note 2 3 6 2 2 4" xfId="31663" xr:uid="{00000000-0005-0000-0000-0000E3700000}"/>
    <cellStyle name="Note 2 3 6 2 2 5" xfId="31664" xr:uid="{00000000-0005-0000-0000-0000E4700000}"/>
    <cellStyle name="Note 2 3 6 2 3" xfId="31665" xr:uid="{00000000-0005-0000-0000-0000E5700000}"/>
    <cellStyle name="Note 2 3 6 2 3 2" xfId="31666" xr:uid="{00000000-0005-0000-0000-0000E6700000}"/>
    <cellStyle name="Note 2 3 6 2 3 2 2" xfId="31667" xr:uid="{00000000-0005-0000-0000-0000E7700000}"/>
    <cellStyle name="Note 2 3 6 2 3 2 2 2" xfId="31668" xr:uid="{00000000-0005-0000-0000-0000E8700000}"/>
    <cellStyle name="Note 2 3 6 2 3 2 3" xfId="31669" xr:uid="{00000000-0005-0000-0000-0000E9700000}"/>
    <cellStyle name="Note 2 3 6 2 3 2 4" xfId="31670" xr:uid="{00000000-0005-0000-0000-0000EA700000}"/>
    <cellStyle name="Note 2 3 6 2 3 3" xfId="31671" xr:uid="{00000000-0005-0000-0000-0000EB700000}"/>
    <cellStyle name="Note 2 3 6 2 3 3 2" xfId="31672" xr:uid="{00000000-0005-0000-0000-0000EC700000}"/>
    <cellStyle name="Note 2 3 6 2 3 4" xfId="31673" xr:uid="{00000000-0005-0000-0000-0000ED700000}"/>
    <cellStyle name="Note 2 3 6 2 3 5" xfId="31674" xr:uid="{00000000-0005-0000-0000-0000EE700000}"/>
    <cellStyle name="Note 2 3 6 2 4" xfId="31675" xr:uid="{00000000-0005-0000-0000-0000EF700000}"/>
    <cellStyle name="Note 2 3 6 2 4 2" xfId="31676" xr:uid="{00000000-0005-0000-0000-0000F0700000}"/>
    <cellStyle name="Note 2 3 6 2 4 2 2" xfId="31677" xr:uid="{00000000-0005-0000-0000-0000F1700000}"/>
    <cellStyle name="Note 2 3 6 2 4 3" xfId="31678" xr:uid="{00000000-0005-0000-0000-0000F2700000}"/>
    <cellStyle name="Note 2 3 6 2 4 4" xfId="31679" xr:uid="{00000000-0005-0000-0000-0000F3700000}"/>
    <cellStyle name="Note 2 3 6 2 5" xfId="31680" xr:uid="{00000000-0005-0000-0000-0000F4700000}"/>
    <cellStyle name="Note 2 3 6 2 5 2" xfId="31681" xr:uid="{00000000-0005-0000-0000-0000F5700000}"/>
    <cellStyle name="Note 2 3 6 2 5 2 2" xfId="31682" xr:uid="{00000000-0005-0000-0000-0000F6700000}"/>
    <cellStyle name="Note 2 3 6 2 5 3" xfId="31683" xr:uid="{00000000-0005-0000-0000-0000F7700000}"/>
    <cellStyle name="Note 2 3 6 2 5 4" xfId="31684" xr:uid="{00000000-0005-0000-0000-0000F8700000}"/>
    <cellStyle name="Note 2 3 6 2 6" xfId="31685" xr:uid="{00000000-0005-0000-0000-0000F9700000}"/>
    <cellStyle name="Note 2 3 6 2 6 2" xfId="31686" xr:uid="{00000000-0005-0000-0000-0000FA700000}"/>
    <cellStyle name="Note 2 3 6 2 7" xfId="31687" xr:uid="{00000000-0005-0000-0000-0000FB700000}"/>
    <cellStyle name="Note 2 3 6 2 8" xfId="31688" xr:uid="{00000000-0005-0000-0000-0000FC700000}"/>
    <cellStyle name="Note 2 3 6 3" xfId="31689" xr:uid="{00000000-0005-0000-0000-0000FD700000}"/>
    <cellStyle name="Note 2 3 6 4" xfId="31690" xr:uid="{00000000-0005-0000-0000-0000FE700000}"/>
    <cellStyle name="Note 2 3 6 5" xfId="31691" xr:uid="{00000000-0005-0000-0000-0000FF700000}"/>
    <cellStyle name="Note 2 3 6 5 2" xfId="31692" xr:uid="{00000000-0005-0000-0000-000000710000}"/>
    <cellStyle name="Note 2 3 6 6" xfId="31693" xr:uid="{00000000-0005-0000-0000-000001710000}"/>
    <cellStyle name="Note 2 3 6 6 2" xfId="31694" xr:uid="{00000000-0005-0000-0000-000002710000}"/>
    <cellStyle name="Note 2 3 7" xfId="31695" xr:uid="{00000000-0005-0000-0000-000003710000}"/>
    <cellStyle name="Note 2 3 7 2" xfId="31696" xr:uid="{00000000-0005-0000-0000-000004710000}"/>
    <cellStyle name="Note 2 3 7 2 2" xfId="31697" xr:uid="{00000000-0005-0000-0000-000005710000}"/>
    <cellStyle name="Note 2 3 7 2 2 2" xfId="31698" xr:uid="{00000000-0005-0000-0000-000006710000}"/>
    <cellStyle name="Note 2 3 7 2 2 2 2" xfId="31699" xr:uid="{00000000-0005-0000-0000-000007710000}"/>
    <cellStyle name="Note 2 3 7 2 2 2 2 2" xfId="31700" xr:uid="{00000000-0005-0000-0000-000008710000}"/>
    <cellStyle name="Note 2 3 7 2 2 2 2 2 2" xfId="31701" xr:uid="{00000000-0005-0000-0000-000009710000}"/>
    <cellStyle name="Note 2 3 7 2 2 2 2 3" xfId="31702" xr:uid="{00000000-0005-0000-0000-00000A710000}"/>
    <cellStyle name="Note 2 3 7 2 2 2 2 4" xfId="31703" xr:uid="{00000000-0005-0000-0000-00000B710000}"/>
    <cellStyle name="Note 2 3 7 2 2 2 3" xfId="31704" xr:uid="{00000000-0005-0000-0000-00000C710000}"/>
    <cellStyle name="Note 2 3 7 2 2 2 3 2" xfId="31705" xr:uid="{00000000-0005-0000-0000-00000D710000}"/>
    <cellStyle name="Note 2 3 7 2 2 2 4" xfId="31706" xr:uid="{00000000-0005-0000-0000-00000E710000}"/>
    <cellStyle name="Note 2 3 7 2 2 2 5" xfId="31707" xr:uid="{00000000-0005-0000-0000-00000F710000}"/>
    <cellStyle name="Note 2 3 7 2 2 3" xfId="31708" xr:uid="{00000000-0005-0000-0000-000010710000}"/>
    <cellStyle name="Note 2 3 7 2 2 3 2" xfId="31709" xr:uid="{00000000-0005-0000-0000-000011710000}"/>
    <cellStyle name="Note 2 3 7 2 2 3 2 2" xfId="31710" xr:uid="{00000000-0005-0000-0000-000012710000}"/>
    <cellStyle name="Note 2 3 7 2 2 3 2 2 2" xfId="31711" xr:uid="{00000000-0005-0000-0000-000013710000}"/>
    <cellStyle name="Note 2 3 7 2 2 3 2 3" xfId="31712" xr:uid="{00000000-0005-0000-0000-000014710000}"/>
    <cellStyle name="Note 2 3 7 2 2 3 2 4" xfId="31713" xr:uid="{00000000-0005-0000-0000-000015710000}"/>
    <cellStyle name="Note 2 3 7 2 2 3 3" xfId="31714" xr:uid="{00000000-0005-0000-0000-000016710000}"/>
    <cellStyle name="Note 2 3 7 2 2 3 3 2" xfId="31715" xr:uid="{00000000-0005-0000-0000-000017710000}"/>
    <cellStyle name="Note 2 3 7 2 2 3 4" xfId="31716" xr:uid="{00000000-0005-0000-0000-000018710000}"/>
    <cellStyle name="Note 2 3 7 2 2 3 5" xfId="31717" xr:uid="{00000000-0005-0000-0000-000019710000}"/>
    <cellStyle name="Note 2 3 7 2 2 4" xfId="31718" xr:uid="{00000000-0005-0000-0000-00001A710000}"/>
    <cellStyle name="Note 2 3 7 2 2 4 2" xfId="31719" xr:uid="{00000000-0005-0000-0000-00001B710000}"/>
    <cellStyle name="Note 2 3 7 2 2 4 2 2" xfId="31720" xr:uid="{00000000-0005-0000-0000-00001C710000}"/>
    <cellStyle name="Note 2 3 7 2 2 4 3" xfId="31721" xr:uid="{00000000-0005-0000-0000-00001D710000}"/>
    <cellStyle name="Note 2 3 7 2 2 4 4" xfId="31722" xr:uid="{00000000-0005-0000-0000-00001E710000}"/>
    <cellStyle name="Note 2 3 7 2 2 5" xfId="31723" xr:uid="{00000000-0005-0000-0000-00001F710000}"/>
    <cellStyle name="Note 2 3 7 2 2 5 2" xfId="31724" xr:uid="{00000000-0005-0000-0000-000020710000}"/>
    <cellStyle name="Note 2 3 7 2 2 5 2 2" xfId="31725" xr:uid="{00000000-0005-0000-0000-000021710000}"/>
    <cellStyle name="Note 2 3 7 2 2 5 3" xfId="31726" xr:uid="{00000000-0005-0000-0000-000022710000}"/>
    <cellStyle name="Note 2 3 7 2 2 5 4" xfId="31727" xr:uid="{00000000-0005-0000-0000-000023710000}"/>
    <cellStyle name="Note 2 3 7 2 2 6" xfId="31728" xr:uid="{00000000-0005-0000-0000-000024710000}"/>
    <cellStyle name="Note 2 3 7 2 2 6 2" xfId="31729" xr:uid="{00000000-0005-0000-0000-000025710000}"/>
    <cellStyle name="Note 2 3 7 2 2 7" xfId="31730" xr:uid="{00000000-0005-0000-0000-000026710000}"/>
    <cellStyle name="Note 2 3 7 2 2 8" xfId="31731" xr:uid="{00000000-0005-0000-0000-000027710000}"/>
    <cellStyle name="Note 2 3 7 2 3" xfId="31732" xr:uid="{00000000-0005-0000-0000-000028710000}"/>
    <cellStyle name="Note 2 3 7 2 4" xfId="31733" xr:uid="{00000000-0005-0000-0000-000029710000}"/>
    <cellStyle name="Note 2 3 7 2 5" xfId="31734" xr:uid="{00000000-0005-0000-0000-00002A710000}"/>
    <cellStyle name="Note 2 3 7 2 5 2" xfId="31735" xr:uid="{00000000-0005-0000-0000-00002B710000}"/>
    <cellStyle name="Note 2 3 7 2 6" xfId="31736" xr:uid="{00000000-0005-0000-0000-00002C710000}"/>
    <cellStyle name="Note 2 3 7 2 6 2" xfId="31737" xr:uid="{00000000-0005-0000-0000-00002D710000}"/>
    <cellStyle name="Note 2 3 7 3" xfId="31738" xr:uid="{00000000-0005-0000-0000-00002E710000}"/>
    <cellStyle name="Note 2 3 7 3 2" xfId="31739" xr:uid="{00000000-0005-0000-0000-00002F710000}"/>
    <cellStyle name="Note 2 3 7 3 2 2" xfId="31740" xr:uid="{00000000-0005-0000-0000-000030710000}"/>
    <cellStyle name="Note 2 3 7 3 2 2 2" xfId="31741" xr:uid="{00000000-0005-0000-0000-000031710000}"/>
    <cellStyle name="Note 2 3 7 3 2 2 2 2" xfId="31742" xr:uid="{00000000-0005-0000-0000-000032710000}"/>
    <cellStyle name="Note 2 3 7 3 2 2 3" xfId="31743" xr:uid="{00000000-0005-0000-0000-000033710000}"/>
    <cellStyle name="Note 2 3 7 3 2 2 4" xfId="31744" xr:uid="{00000000-0005-0000-0000-000034710000}"/>
    <cellStyle name="Note 2 3 7 3 2 3" xfId="31745" xr:uid="{00000000-0005-0000-0000-000035710000}"/>
    <cellStyle name="Note 2 3 7 3 2 3 2" xfId="31746" xr:uid="{00000000-0005-0000-0000-000036710000}"/>
    <cellStyle name="Note 2 3 7 3 2 4" xfId="31747" xr:uid="{00000000-0005-0000-0000-000037710000}"/>
    <cellStyle name="Note 2 3 7 3 2 5" xfId="31748" xr:uid="{00000000-0005-0000-0000-000038710000}"/>
    <cellStyle name="Note 2 3 7 3 3" xfId="31749" xr:uid="{00000000-0005-0000-0000-000039710000}"/>
    <cellStyle name="Note 2 3 7 3 3 2" xfId="31750" xr:uid="{00000000-0005-0000-0000-00003A710000}"/>
    <cellStyle name="Note 2 3 7 3 3 2 2" xfId="31751" xr:uid="{00000000-0005-0000-0000-00003B710000}"/>
    <cellStyle name="Note 2 3 7 3 3 2 2 2" xfId="31752" xr:uid="{00000000-0005-0000-0000-00003C710000}"/>
    <cellStyle name="Note 2 3 7 3 3 2 3" xfId="31753" xr:uid="{00000000-0005-0000-0000-00003D710000}"/>
    <cellStyle name="Note 2 3 7 3 3 2 4" xfId="31754" xr:uid="{00000000-0005-0000-0000-00003E710000}"/>
    <cellStyle name="Note 2 3 7 3 3 3" xfId="31755" xr:uid="{00000000-0005-0000-0000-00003F710000}"/>
    <cellStyle name="Note 2 3 7 3 3 3 2" xfId="31756" xr:uid="{00000000-0005-0000-0000-000040710000}"/>
    <cellStyle name="Note 2 3 7 3 3 4" xfId="31757" xr:uid="{00000000-0005-0000-0000-000041710000}"/>
    <cellStyle name="Note 2 3 7 3 3 5" xfId="31758" xr:uid="{00000000-0005-0000-0000-000042710000}"/>
    <cellStyle name="Note 2 3 7 3 4" xfId="31759" xr:uid="{00000000-0005-0000-0000-000043710000}"/>
    <cellStyle name="Note 2 3 7 3 4 2" xfId="31760" xr:uid="{00000000-0005-0000-0000-000044710000}"/>
    <cellStyle name="Note 2 3 7 3 4 2 2" xfId="31761" xr:uid="{00000000-0005-0000-0000-000045710000}"/>
    <cellStyle name="Note 2 3 7 3 4 3" xfId="31762" xr:uid="{00000000-0005-0000-0000-000046710000}"/>
    <cellStyle name="Note 2 3 7 3 4 4" xfId="31763" xr:uid="{00000000-0005-0000-0000-000047710000}"/>
    <cellStyle name="Note 2 3 7 3 5" xfId="31764" xr:uid="{00000000-0005-0000-0000-000048710000}"/>
    <cellStyle name="Note 2 3 7 3 5 2" xfId="31765" xr:uid="{00000000-0005-0000-0000-000049710000}"/>
    <cellStyle name="Note 2 3 7 3 5 2 2" xfId="31766" xr:uid="{00000000-0005-0000-0000-00004A710000}"/>
    <cellStyle name="Note 2 3 7 3 5 3" xfId="31767" xr:uid="{00000000-0005-0000-0000-00004B710000}"/>
    <cellStyle name="Note 2 3 7 3 5 4" xfId="31768" xr:uid="{00000000-0005-0000-0000-00004C710000}"/>
    <cellStyle name="Note 2 3 7 3 6" xfId="31769" xr:uid="{00000000-0005-0000-0000-00004D710000}"/>
    <cellStyle name="Note 2 3 7 3 6 2" xfId="31770" xr:uid="{00000000-0005-0000-0000-00004E710000}"/>
    <cellStyle name="Note 2 3 7 3 7" xfId="31771" xr:uid="{00000000-0005-0000-0000-00004F710000}"/>
    <cellStyle name="Note 2 3 7 3 8" xfId="31772" xr:uid="{00000000-0005-0000-0000-000050710000}"/>
    <cellStyle name="Note 2 3 7 4" xfId="31773" xr:uid="{00000000-0005-0000-0000-000051710000}"/>
    <cellStyle name="Note 2 3 7 5" xfId="31774" xr:uid="{00000000-0005-0000-0000-000052710000}"/>
    <cellStyle name="Note 2 3 7 5 2" xfId="31775" xr:uid="{00000000-0005-0000-0000-000053710000}"/>
    <cellStyle name="Note 2 3 8" xfId="31776" xr:uid="{00000000-0005-0000-0000-000054710000}"/>
    <cellStyle name="Note 2 3 8 2" xfId="31777" xr:uid="{00000000-0005-0000-0000-000055710000}"/>
    <cellStyle name="Note 2 3 8 2 2" xfId="31778" xr:uid="{00000000-0005-0000-0000-000056710000}"/>
    <cellStyle name="Note 2 3 8 2 2 2" xfId="31779" xr:uid="{00000000-0005-0000-0000-000057710000}"/>
    <cellStyle name="Note 2 3 8 2 2 2 2" xfId="31780" xr:uid="{00000000-0005-0000-0000-000058710000}"/>
    <cellStyle name="Note 2 3 8 2 2 3" xfId="31781" xr:uid="{00000000-0005-0000-0000-000059710000}"/>
    <cellStyle name="Note 2 3 8 2 2 4" xfId="31782" xr:uid="{00000000-0005-0000-0000-00005A710000}"/>
    <cellStyle name="Note 2 3 8 2 3" xfId="31783" xr:uid="{00000000-0005-0000-0000-00005B710000}"/>
    <cellStyle name="Note 2 3 8 2 3 2" xfId="31784" xr:uid="{00000000-0005-0000-0000-00005C710000}"/>
    <cellStyle name="Note 2 3 8 2 4" xfId="31785" xr:uid="{00000000-0005-0000-0000-00005D710000}"/>
    <cellStyle name="Note 2 3 8 2 5" xfId="31786" xr:uid="{00000000-0005-0000-0000-00005E710000}"/>
    <cellStyle name="Note 2 3 8 3" xfId="31787" xr:uid="{00000000-0005-0000-0000-00005F710000}"/>
    <cellStyle name="Note 2 3 8 3 2" xfId="31788" xr:uid="{00000000-0005-0000-0000-000060710000}"/>
    <cellStyle name="Note 2 3 8 3 2 2" xfId="31789" xr:uid="{00000000-0005-0000-0000-000061710000}"/>
    <cellStyle name="Note 2 3 8 3 2 2 2" xfId="31790" xr:uid="{00000000-0005-0000-0000-000062710000}"/>
    <cellStyle name="Note 2 3 8 3 2 3" xfId="31791" xr:uid="{00000000-0005-0000-0000-000063710000}"/>
    <cellStyle name="Note 2 3 8 3 2 4" xfId="31792" xr:uid="{00000000-0005-0000-0000-000064710000}"/>
    <cellStyle name="Note 2 3 8 3 3" xfId="31793" xr:uid="{00000000-0005-0000-0000-000065710000}"/>
    <cellStyle name="Note 2 3 8 3 3 2" xfId="31794" xr:uid="{00000000-0005-0000-0000-000066710000}"/>
    <cellStyle name="Note 2 3 8 3 4" xfId="31795" xr:uid="{00000000-0005-0000-0000-000067710000}"/>
    <cellStyle name="Note 2 3 8 3 5" xfId="31796" xr:uid="{00000000-0005-0000-0000-000068710000}"/>
    <cellStyle name="Note 2 3 8 4" xfId="31797" xr:uid="{00000000-0005-0000-0000-000069710000}"/>
    <cellStyle name="Note 2 3 8 4 2" xfId="31798" xr:uid="{00000000-0005-0000-0000-00006A710000}"/>
    <cellStyle name="Note 2 3 8 4 2 2" xfId="31799" xr:uid="{00000000-0005-0000-0000-00006B710000}"/>
    <cellStyle name="Note 2 3 8 4 3" xfId="31800" xr:uid="{00000000-0005-0000-0000-00006C710000}"/>
    <cellStyle name="Note 2 3 8 4 4" xfId="31801" xr:uid="{00000000-0005-0000-0000-00006D710000}"/>
    <cellStyle name="Note 2 3 8 5" xfId="31802" xr:uid="{00000000-0005-0000-0000-00006E710000}"/>
    <cellStyle name="Note 2 3 8 5 2" xfId="31803" xr:uid="{00000000-0005-0000-0000-00006F710000}"/>
    <cellStyle name="Note 2 3 8 5 2 2" xfId="31804" xr:uid="{00000000-0005-0000-0000-000070710000}"/>
    <cellStyle name="Note 2 3 8 5 3" xfId="31805" xr:uid="{00000000-0005-0000-0000-000071710000}"/>
    <cellStyle name="Note 2 3 8 5 4" xfId="31806" xr:uid="{00000000-0005-0000-0000-000072710000}"/>
    <cellStyle name="Note 2 3 8 6" xfId="31807" xr:uid="{00000000-0005-0000-0000-000073710000}"/>
    <cellStyle name="Note 2 3 8 6 2" xfId="31808" xr:uid="{00000000-0005-0000-0000-000074710000}"/>
    <cellStyle name="Note 2 3 8 7" xfId="31809" xr:uid="{00000000-0005-0000-0000-000075710000}"/>
    <cellStyle name="Note 2 3 8 8" xfId="31810" xr:uid="{00000000-0005-0000-0000-000076710000}"/>
    <cellStyle name="Note 2 3 9" xfId="31811" xr:uid="{00000000-0005-0000-0000-000077710000}"/>
    <cellStyle name="Note 2 3 9 2" xfId="31812" xr:uid="{00000000-0005-0000-0000-000078710000}"/>
    <cellStyle name="Note 2 4" xfId="31813" xr:uid="{00000000-0005-0000-0000-000079710000}"/>
    <cellStyle name="Note 2 4 2" xfId="31814" xr:uid="{00000000-0005-0000-0000-00007A710000}"/>
    <cellStyle name="Note 2 4 2 2" xfId="31815" xr:uid="{00000000-0005-0000-0000-00007B710000}"/>
    <cellStyle name="Note 2 4 2 2 2" xfId="31816" xr:uid="{00000000-0005-0000-0000-00007C710000}"/>
    <cellStyle name="Note 2 4 2 2 2 2" xfId="31817" xr:uid="{00000000-0005-0000-0000-00007D710000}"/>
    <cellStyle name="Note 2 4 2 2 2 2 2" xfId="31818" xr:uid="{00000000-0005-0000-0000-00007E710000}"/>
    <cellStyle name="Note 2 4 2 2 2 2 2 2" xfId="31819" xr:uid="{00000000-0005-0000-0000-00007F710000}"/>
    <cellStyle name="Note 2 4 2 2 2 2 3" xfId="31820" xr:uid="{00000000-0005-0000-0000-000080710000}"/>
    <cellStyle name="Note 2 4 2 2 2 2 4" xfId="31821" xr:uid="{00000000-0005-0000-0000-000081710000}"/>
    <cellStyle name="Note 2 4 2 2 2 3" xfId="31822" xr:uid="{00000000-0005-0000-0000-000082710000}"/>
    <cellStyle name="Note 2 4 2 2 2 3 2" xfId="31823" xr:uid="{00000000-0005-0000-0000-000083710000}"/>
    <cellStyle name="Note 2 4 2 2 2 4" xfId="31824" xr:uid="{00000000-0005-0000-0000-000084710000}"/>
    <cellStyle name="Note 2 4 2 2 2 5" xfId="31825" xr:uid="{00000000-0005-0000-0000-000085710000}"/>
    <cellStyle name="Note 2 4 2 2 3" xfId="31826" xr:uid="{00000000-0005-0000-0000-000086710000}"/>
    <cellStyle name="Note 2 4 2 2 3 2" xfId="31827" xr:uid="{00000000-0005-0000-0000-000087710000}"/>
    <cellStyle name="Note 2 4 2 2 3 2 2" xfId="31828" xr:uid="{00000000-0005-0000-0000-000088710000}"/>
    <cellStyle name="Note 2 4 2 2 3 2 2 2" xfId="31829" xr:uid="{00000000-0005-0000-0000-000089710000}"/>
    <cellStyle name="Note 2 4 2 2 3 2 3" xfId="31830" xr:uid="{00000000-0005-0000-0000-00008A710000}"/>
    <cellStyle name="Note 2 4 2 2 3 2 4" xfId="31831" xr:uid="{00000000-0005-0000-0000-00008B710000}"/>
    <cellStyle name="Note 2 4 2 2 3 3" xfId="31832" xr:uid="{00000000-0005-0000-0000-00008C710000}"/>
    <cellStyle name="Note 2 4 2 2 3 3 2" xfId="31833" xr:uid="{00000000-0005-0000-0000-00008D710000}"/>
    <cellStyle name="Note 2 4 2 2 3 4" xfId="31834" xr:uid="{00000000-0005-0000-0000-00008E710000}"/>
    <cellStyle name="Note 2 4 2 2 3 5" xfId="31835" xr:uid="{00000000-0005-0000-0000-00008F710000}"/>
    <cellStyle name="Note 2 4 2 2 4" xfId="31836" xr:uid="{00000000-0005-0000-0000-000090710000}"/>
    <cellStyle name="Note 2 4 2 2 4 2" xfId="31837" xr:uid="{00000000-0005-0000-0000-000091710000}"/>
    <cellStyle name="Note 2 4 2 2 4 2 2" xfId="31838" xr:uid="{00000000-0005-0000-0000-000092710000}"/>
    <cellStyle name="Note 2 4 2 2 4 3" xfId="31839" xr:uid="{00000000-0005-0000-0000-000093710000}"/>
    <cellStyle name="Note 2 4 2 2 4 4" xfId="31840" xr:uid="{00000000-0005-0000-0000-000094710000}"/>
    <cellStyle name="Note 2 4 2 2 5" xfId="31841" xr:uid="{00000000-0005-0000-0000-000095710000}"/>
    <cellStyle name="Note 2 4 2 2 5 2" xfId="31842" xr:uid="{00000000-0005-0000-0000-000096710000}"/>
    <cellStyle name="Note 2 4 2 2 5 2 2" xfId="31843" xr:uid="{00000000-0005-0000-0000-000097710000}"/>
    <cellStyle name="Note 2 4 2 2 5 3" xfId="31844" xr:uid="{00000000-0005-0000-0000-000098710000}"/>
    <cellStyle name="Note 2 4 2 2 5 4" xfId="31845" xr:uid="{00000000-0005-0000-0000-000099710000}"/>
    <cellStyle name="Note 2 4 2 2 6" xfId="31846" xr:uid="{00000000-0005-0000-0000-00009A710000}"/>
    <cellStyle name="Note 2 4 2 2 6 2" xfId="31847" xr:uid="{00000000-0005-0000-0000-00009B710000}"/>
    <cellStyle name="Note 2 4 2 2 7" xfId="31848" xr:uid="{00000000-0005-0000-0000-00009C710000}"/>
    <cellStyle name="Note 2 4 2 2 8" xfId="31849" xr:uid="{00000000-0005-0000-0000-00009D710000}"/>
    <cellStyle name="Note 2 4 2 3" xfId="31850" xr:uid="{00000000-0005-0000-0000-00009E710000}"/>
    <cellStyle name="Note 2 4 2 4" xfId="31851" xr:uid="{00000000-0005-0000-0000-00009F710000}"/>
    <cellStyle name="Note 2 4 2 5" xfId="31852" xr:uid="{00000000-0005-0000-0000-0000A0710000}"/>
    <cellStyle name="Note 2 4 2 5 2" xfId="31853" xr:uid="{00000000-0005-0000-0000-0000A1710000}"/>
    <cellStyle name="Note 2 4 2 6" xfId="31854" xr:uid="{00000000-0005-0000-0000-0000A2710000}"/>
    <cellStyle name="Note 2 4 2 6 2" xfId="31855" xr:uid="{00000000-0005-0000-0000-0000A3710000}"/>
    <cellStyle name="Note 2 4 3" xfId="31856" xr:uid="{00000000-0005-0000-0000-0000A4710000}"/>
    <cellStyle name="Note 2 4 3 2" xfId="31857" xr:uid="{00000000-0005-0000-0000-0000A5710000}"/>
    <cellStyle name="Note 2 4 3 2 2" xfId="31858" xr:uid="{00000000-0005-0000-0000-0000A6710000}"/>
    <cellStyle name="Note 2 4 3 2 2 2" xfId="31859" xr:uid="{00000000-0005-0000-0000-0000A7710000}"/>
    <cellStyle name="Note 2 4 3 2 2 2 2" xfId="31860" xr:uid="{00000000-0005-0000-0000-0000A8710000}"/>
    <cellStyle name="Note 2 4 3 2 2 3" xfId="31861" xr:uid="{00000000-0005-0000-0000-0000A9710000}"/>
    <cellStyle name="Note 2 4 3 2 2 4" xfId="31862" xr:uid="{00000000-0005-0000-0000-0000AA710000}"/>
    <cellStyle name="Note 2 4 3 2 3" xfId="31863" xr:uid="{00000000-0005-0000-0000-0000AB710000}"/>
    <cellStyle name="Note 2 4 3 2 3 2" xfId="31864" xr:uid="{00000000-0005-0000-0000-0000AC710000}"/>
    <cellStyle name="Note 2 4 3 2 4" xfId="31865" xr:uid="{00000000-0005-0000-0000-0000AD710000}"/>
    <cellStyle name="Note 2 4 3 2 5" xfId="31866" xr:uid="{00000000-0005-0000-0000-0000AE710000}"/>
    <cellStyle name="Note 2 4 3 3" xfId="31867" xr:uid="{00000000-0005-0000-0000-0000AF710000}"/>
    <cellStyle name="Note 2 4 3 3 2" xfId="31868" xr:uid="{00000000-0005-0000-0000-0000B0710000}"/>
    <cellStyle name="Note 2 4 3 3 2 2" xfId="31869" xr:uid="{00000000-0005-0000-0000-0000B1710000}"/>
    <cellStyle name="Note 2 4 3 3 2 2 2" xfId="31870" xr:uid="{00000000-0005-0000-0000-0000B2710000}"/>
    <cellStyle name="Note 2 4 3 3 2 3" xfId="31871" xr:uid="{00000000-0005-0000-0000-0000B3710000}"/>
    <cellStyle name="Note 2 4 3 3 2 4" xfId="31872" xr:uid="{00000000-0005-0000-0000-0000B4710000}"/>
    <cellStyle name="Note 2 4 3 3 3" xfId="31873" xr:uid="{00000000-0005-0000-0000-0000B5710000}"/>
    <cellStyle name="Note 2 4 3 3 3 2" xfId="31874" xr:uid="{00000000-0005-0000-0000-0000B6710000}"/>
    <cellStyle name="Note 2 4 3 3 4" xfId="31875" xr:uid="{00000000-0005-0000-0000-0000B7710000}"/>
    <cellStyle name="Note 2 4 3 3 5" xfId="31876" xr:uid="{00000000-0005-0000-0000-0000B8710000}"/>
    <cellStyle name="Note 2 4 3 4" xfId="31877" xr:uid="{00000000-0005-0000-0000-0000B9710000}"/>
    <cellStyle name="Note 2 4 3 4 2" xfId="31878" xr:uid="{00000000-0005-0000-0000-0000BA710000}"/>
    <cellStyle name="Note 2 4 3 4 2 2" xfId="31879" xr:uid="{00000000-0005-0000-0000-0000BB710000}"/>
    <cellStyle name="Note 2 4 3 4 3" xfId="31880" xr:uid="{00000000-0005-0000-0000-0000BC710000}"/>
    <cellStyle name="Note 2 4 3 4 4" xfId="31881" xr:uid="{00000000-0005-0000-0000-0000BD710000}"/>
    <cellStyle name="Note 2 4 3 5" xfId="31882" xr:uid="{00000000-0005-0000-0000-0000BE710000}"/>
    <cellStyle name="Note 2 4 3 5 2" xfId="31883" xr:uid="{00000000-0005-0000-0000-0000BF710000}"/>
    <cellStyle name="Note 2 4 3 5 2 2" xfId="31884" xr:uid="{00000000-0005-0000-0000-0000C0710000}"/>
    <cellStyle name="Note 2 4 3 5 3" xfId="31885" xr:uid="{00000000-0005-0000-0000-0000C1710000}"/>
    <cellStyle name="Note 2 4 3 5 4" xfId="31886" xr:uid="{00000000-0005-0000-0000-0000C2710000}"/>
    <cellStyle name="Note 2 4 3 6" xfId="31887" xr:uid="{00000000-0005-0000-0000-0000C3710000}"/>
    <cellStyle name="Note 2 4 3 6 2" xfId="31888" xr:uid="{00000000-0005-0000-0000-0000C4710000}"/>
    <cellStyle name="Note 2 4 3 7" xfId="31889" xr:uid="{00000000-0005-0000-0000-0000C5710000}"/>
    <cellStyle name="Note 2 4 3 8" xfId="31890" xr:uid="{00000000-0005-0000-0000-0000C6710000}"/>
    <cellStyle name="Note 2 4 4" xfId="31891" xr:uid="{00000000-0005-0000-0000-0000C7710000}"/>
    <cellStyle name="Note 2 4 5" xfId="31892" xr:uid="{00000000-0005-0000-0000-0000C8710000}"/>
    <cellStyle name="Note 2 4 6" xfId="31893" xr:uid="{00000000-0005-0000-0000-0000C9710000}"/>
    <cellStyle name="Note 2 4 6 2" xfId="31894" xr:uid="{00000000-0005-0000-0000-0000CA710000}"/>
    <cellStyle name="Note 2 4 7" xfId="31895" xr:uid="{00000000-0005-0000-0000-0000CB710000}"/>
    <cellStyle name="Note 2 4 7 2" xfId="31896" xr:uid="{00000000-0005-0000-0000-0000CC710000}"/>
    <cellStyle name="Note 2 5" xfId="31897" xr:uid="{00000000-0005-0000-0000-0000CD710000}"/>
    <cellStyle name="Note 2 5 2" xfId="31898" xr:uid="{00000000-0005-0000-0000-0000CE710000}"/>
    <cellStyle name="Note 2 5 2 2" xfId="31899" xr:uid="{00000000-0005-0000-0000-0000CF710000}"/>
    <cellStyle name="Note 2 5 2 2 2" xfId="31900" xr:uid="{00000000-0005-0000-0000-0000D0710000}"/>
    <cellStyle name="Note 2 5 2 2 2 2" xfId="31901" xr:uid="{00000000-0005-0000-0000-0000D1710000}"/>
    <cellStyle name="Note 2 5 2 2 2 2 2" xfId="31902" xr:uid="{00000000-0005-0000-0000-0000D2710000}"/>
    <cellStyle name="Note 2 5 2 2 2 2 2 2" xfId="31903" xr:uid="{00000000-0005-0000-0000-0000D3710000}"/>
    <cellStyle name="Note 2 5 2 2 2 2 3" xfId="31904" xr:uid="{00000000-0005-0000-0000-0000D4710000}"/>
    <cellStyle name="Note 2 5 2 2 2 2 4" xfId="31905" xr:uid="{00000000-0005-0000-0000-0000D5710000}"/>
    <cellStyle name="Note 2 5 2 2 2 3" xfId="31906" xr:uid="{00000000-0005-0000-0000-0000D6710000}"/>
    <cellStyle name="Note 2 5 2 2 2 3 2" xfId="31907" xr:uid="{00000000-0005-0000-0000-0000D7710000}"/>
    <cellStyle name="Note 2 5 2 2 2 4" xfId="31908" xr:uid="{00000000-0005-0000-0000-0000D8710000}"/>
    <cellStyle name="Note 2 5 2 2 2 5" xfId="31909" xr:uid="{00000000-0005-0000-0000-0000D9710000}"/>
    <cellStyle name="Note 2 5 2 2 3" xfId="31910" xr:uid="{00000000-0005-0000-0000-0000DA710000}"/>
    <cellStyle name="Note 2 5 2 2 3 2" xfId="31911" xr:uid="{00000000-0005-0000-0000-0000DB710000}"/>
    <cellStyle name="Note 2 5 2 2 3 2 2" xfId="31912" xr:uid="{00000000-0005-0000-0000-0000DC710000}"/>
    <cellStyle name="Note 2 5 2 2 3 2 2 2" xfId="31913" xr:uid="{00000000-0005-0000-0000-0000DD710000}"/>
    <cellStyle name="Note 2 5 2 2 3 2 3" xfId="31914" xr:uid="{00000000-0005-0000-0000-0000DE710000}"/>
    <cellStyle name="Note 2 5 2 2 3 2 4" xfId="31915" xr:uid="{00000000-0005-0000-0000-0000DF710000}"/>
    <cellStyle name="Note 2 5 2 2 3 3" xfId="31916" xr:uid="{00000000-0005-0000-0000-0000E0710000}"/>
    <cellStyle name="Note 2 5 2 2 3 3 2" xfId="31917" xr:uid="{00000000-0005-0000-0000-0000E1710000}"/>
    <cellStyle name="Note 2 5 2 2 3 4" xfId="31918" xr:uid="{00000000-0005-0000-0000-0000E2710000}"/>
    <cellStyle name="Note 2 5 2 2 3 5" xfId="31919" xr:uid="{00000000-0005-0000-0000-0000E3710000}"/>
    <cellStyle name="Note 2 5 2 2 4" xfId="31920" xr:uid="{00000000-0005-0000-0000-0000E4710000}"/>
    <cellStyle name="Note 2 5 2 2 4 2" xfId="31921" xr:uid="{00000000-0005-0000-0000-0000E5710000}"/>
    <cellStyle name="Note 2 5 2 2 4 2 2" xfId="31922" xr:uid="{00000000-0005-0000-0000-0000E6710000}"/>
    <cellStyle name="Note 2 5 2 2 4 3" xfId="31923" xr:uid="{00000000-0005-0000-0000-0000E7710000}"/>
    <cellStyle name="Note 2 5 2 2 4 4" xfId="31924" xr:uid="{00000000-0005-0000-0000-0000E8710000}"/>
    <cellStyle name="Note 2 5 2 2 5" xfId="31925" xr:uid="{00000000-0005-0000-0000-0000E9710000}"/>
    <cellStyle name="Note 2 5 2 2 5 2" xfId="31926" xr:uid="{00000000-0005-0000-0000-0000EA710000}"/>
    <cellStyle name="Note 2 5 2 2 5 2 2" xfId="31927" xr:uid="{00000000-0005-0000-0000-0000EB710000}"/>
    <cellStyle name="Note 2 5 2 2 5 3" xfId="31928" xr:uid="{00000000-0005-0000-0000-0000EC710000}"/>
    <cellStyle name="Note 2 5 2 2 5 4" xfId="31929" xr:uid="{00000000-0005-0000-0000-0000ED710000}"/>
    <cellStyle name="Note 2 5 2 2 6" xfId="31930" xr:uid="{00000000-0005-0000-0000-0000EE710000}"/>
    <cellStyle name="Note 2 5 2 2 6 2" xfId="31931" xr:uid="{00000000-0005-0000-0000-0000EF710000}"/>
    <cellStyle name="Note 2 5 2 2 7" xfId="31932" xr:uid="{00000000-0005-0000-0000-0000F0710000}"/>
    <cellStyle name="Note 2 5 2 2 8" xfId="31933" xr:uid="{00000000-0005-0000-0000-0000F1710000}"/>
    <cellStyle name="Note 2 5 2 3" xfId="31934" xr:uid="{00000000-0005-0000-0000-0000F2710000}"/>
    <cellStyle name="Note 2 5 2 4" xfId="31935" xr:uid="{00000000-0005-0000-0000-0000F3710000}"/>
    <cellStyle name="Note 2 5 2 5" xfId="31936" xr:uid="{00000000-0005-0000-0000-0000F4710000}"/>
    <cellStyle name="Note 2 5 2 5 2" xfId="31937" xr:uid="{00000000-0005-0000-0000-0000F5710000}"/>
    <cellStyle name="Note 2 5 2 6" xfId="31938" xr:uid="{00000000-0005-0000-0000-0000F6710000}"/>
    <cellStyle name="Note 2 5 2 6 2" xfId="31939" xr:uid="{00000000-0005-0000-0000-0000F7710000}"/>
    <cellStyle name="Note 2 5 3" xfId="31940" xr:uid="{00000000-0005-0000-0000-0000F8710000}"/>
    <cellStyle name="Note 2 5 3 2" xfId="31941" xr:uid="{00000000-0005-0000-0000-0000F9710000}"/>
    <cellStyle name="Note 2 5 3 2 2" xfId="31942" xr:uid="{00000000-0005-0000-0000-0000FA710000}"/>
    <cellStyle name="Note 2 5 3 2 2 2" xfId="31943" xr:uid="{00000000-0005-0000-0000-0000FB710000}"/>
    <cellStyle name="Note 2 5 3 2 2 2 2" xfId="31944" xr:uid="{00000000-0005-0000-0000-0000FC710000}"/>
    <cellStyle name="Note 2 5 3 2 2 3" xfId="31945" xr:uid="{00000000-0005-0000-0000-0000FD710000}"/>
    <cellStyle name="Note 2 5 3 2 2 4" xfId="31946" xr:uid="{00000000-0005-0000-0000-0000FE710000}"/>
    <cellStyle name="Note 2 5 3 2 3" xfId="31947" xr:uid="{00000000-0005-0000-0000-0000FF710000}"/>
    <cellStyle name="Note 2 5 3 2 3 2" xfId="31948" xr:uid="{00000000-0005-0000-0000-000000720000}"/>
    <cellStyle name="Note 2 5 3 2 4" xfId="31949" xr:uid="{00000000-0005-0000-0000-000001720000}"/>
    <cellStyle name="Note 2 5 3 2 5" xfId="31950" xr:uid="{00000000-0005-0000-0000-000002720000}"/>
    <cellStyle name="Note 2 5 3 3" xfId="31951" xr:uid="{00000000-0005-0000-0000-000003720000}"/>
    <cellStyle name="Note 2 5 3 3 2" xfId="31952" xr:uid="{00000000-0005-0000-0000-000004720000}"/>
    <cellStyle name="Note 2 5 3 3 2 2" xfId="31953" xr:uid="{00000000-0005-0000-0000-000005720000}"/>
    <cellStyle name="Note 2 5 3 3 2 2 2" xfId="31954" xr:uid="{00000000-0005-0000-0000-000006720000}"/>
    <cellStyle name="Note 2 5 3 3 2 3" xfId="31955" xr:uid="{00000000-0005-0000-0000-000007720000}"/>
    <cellStyle name="Note 2 5 3 3 2 4" xfId="31956" xr:uid="{00000000-0005-0000-0000-000008720000}"/>
    <cellStyle name="Note 2 5 3 3 3" xfId="31957" xr:uid="{00000000-0005-0000-0000-000009720000}"/>
    <cellStyle name="Note 2 5 3 3 3 2" xfId="31958" xr:uid="{00000000-0005-0000-0000-00000A720000}"/>
    <cellStyle name="Note 2 5 3 3 4" xfId="31959" xr:uid="{00000000-0005-0000-0000-00000B720000}"/>
    <cellStyle name="Note 2 5 3 3 5" xfId="31960" xr:uid="{00000000-0005-0000-0000-00000C720000}"/>
    <cellStyle name="Note 2 5 3 4" xfId="31961" xr:uid="{00000000-0005-0000-0000-00000D720000}"/>
    <cellStyle name="Note 2 5 3 4 2" xfId="31962" xr:uid="{00000000-0005-0000-0000-00000E720000}"/>
    <cellStyle name="Note 2 5 3 4 2 2" xfId="31963" xr:uid="{00000000-0005-0000-0000-00000F720000}"/>
    <cellStyle name="Note 2 5 3 4 3" xfId="31964" xr:uid="{00000000-0005-0000-0000-000010720000}"/>
    <cellStyle name="Note 2 5 3 4 4" xfId="31965" xr:uid="{00000000-0005-0000-0000-000011720000}"/>
    <cellStyle name="Note 2 5 3 5" xfId="31966" xr:uid="{00000000-0005-0000-0000-000012720000}"/>
    <cellStyle name="Note 2 5 3 5 2" xfId="31967" xr:uid="{00000000-0005-0000-0000-000013720000}"/>
    <cellStyle name="Note 2 5 3 5 2 2" xfId="31968" xr:uid="{00000000-0005-0000-0000-000014720000}"/>
    <cellStyle name="Note 2 5 3 5 3" xfId="31969" xr:uid="{00000000-0005-0000-0000-000015720000}"/>
    <cellStyle name="Note 2 5 3 5 4" xfId="31970" xr:uid="{00000000-0005-0000-0000-000016720000}"/>
    <cellStyle name="Note 2 5 3 6" xfId="31971" xr:uid="{00000000-0005-0000-0000-000017720000}"/>
    <cellStyle name="Note 2 5 3 6 2" xfId="31972" xr:uid="{00000000-0005-0000-0000-000018720000}"/>
    <cellStyle name="Note 2 5 3 7" xfId="31973" xr:uid="{00000000-0005-0000-0000-000019720000}"/>
    <cellStyle name="Note 2 5 3 8" xfId="31974" xr:uid="{00000000-0005-0000-0000-00001A720000}"/>
    <cellStyle name="Note 2 5 4" xfId="31975" xr:uid="{00000000-0005-0000-0000-00001B720000}"/>
    <cellStyle name="Note 2 5 5" xfId="31976" xr:uid="{00000000-0005-0000-0000-00001C720000}"/>
    <cellStyle name="Note 2 5 5 2" xfId="31977" xr:uid="{00000000-0005-0000-0000-00001D720000}"/>
    <cellStyle name="Note 2 5 6" xfId="31978" xr:uid="{00000000-0005-0000-0000-00001E720000}"/>
    <cellStyle name="Note 2 5 6 2" xfId="31979" xr:uid="{00000000-0005-0000-0000-00001F720000}"/>
    <cellStyle name="Note 2 6" xfId="31980" xr:uid="{00000000-0005-0000-0000-000020720000}"/>
    <cellStyle name="Note 2 6 2" xfId="31981" xr:uid="{00000000-0005-0000-0000-000021720000}"/>
    <cellStyle name="Note 3" xfId="31982" xr:uid="{00000000-0005-0000-0000-000022720000}"/>
    <cellStyle name="Note 3 2" xfId="31983" xr:uid="{00000000-0005-0000-0000-000023720000}"/>
    <cellStyle name="Note 3 2 2" xfId="31984" xr:uid="{00000000-0005-0000-0000-000024720000}"/>
    <cellStyle name="Note 3 2 2 2" xfId="31985" xr:uid="{00000000-0005-0000-0000-000025720000}"/>
    <cellStyle name="Note 3 2 2 2 2" xfId="31986" xr:uid="{00000000-0005-0000-0000-000026720000}"/>
    <cellStyle name="Note 3 2 2 2 2 2" xfId="31987" xr:uid="{00000000-0005-0000-0000-000027720000}"/>
    <cellStyle name="Note 3 2 2 2 2 2 2" xfId="31988" xr:uid="{00000000-0005-0000-0000-000028720000}"/>
    <cellStyle name="Note 3 2 2 2 2 2 2 2" xfId="31989" xr:uid="{00000000-0005-0000-0000-000029720000}"/>
    <cellStyle name="Note 3 2 2 2 2 2 2 2 2" xfId="31990" xr:uid="{00000000-0005-0000-0000-00002A720000}"/>
    <cellStyle name="Note 3 2 2 2 2 2 2 3" xfId="31991" xr:uid="{00000000-0005-0000-0000-00002B720000}"/>
    <cellStyle name="Note 3 2 2 2 2 2 2 4" xfId="31992" xr:uid="{00000000-0005-0000-0000-00002C720000}"/>
    <cellStyle name="Note 3 2 2 2 2 2 3" xfId="31993" xr:uid="{00000000-0005-0000-0000-00002D720000}"/>
    <cellStyle name="Note 3 2 2 2 2 2 3 2" xfId="31994" xr:uid="{00000000-0005-0000-0000-00002E720000}"/>
    <cellStyle name="Note 3 2 2 2 2 2 4" xfId="31995" xr:uid="{00000000-0005-0000-0000-00002F720000}"/>
    <cellStyle name="Note 3 2 2 2 2 2 5" xfId="31996" xr:uid="{00000000-0005-0000-0000-000030720000}"/>
    <cellStyle name="Note 3 2 2 2 2 3" xfId="31997" xr:uid="{00000000-0005-0000-0000-000031720000}"/>
    <cellStyle name="Note 3 2 2 2 2 3 2" xfId="31998" xr:uid="{00000000-0005-0000-0000-000032720000}"/>
    <cellStyle name="Note 3 2 2 2 2 3 2 2" xfId="31999" xr:uid="{00000000-0005-0000-0000-000033720000}"/>
    <cellStyle name="Note 3 2 2 2 2 3 2 2 2" xfId="32000" xr:uid="{00000000-0005-0000-0000-000034720000}"/>
    <cellStyle name="Note 3 2 2 2 2 3 2 3" xfId="32001" xr:uid="{00000000-0005-0000-0000-000035720000}"/>
    <cellStyle name="Note 3 2 2 2 2 3 2 4" xfId="32002" xr:uid="{00000000-0005-0000-0000-000036720000}"/>
    <cellStyle name="Note 3 2 2 2 2 3 3" xfId="32003" xr:uid="{00000000-0005-0000-0000-000037720000}"/>
    <cellStyle name="Note 3 2 2 2 2 3 3 2" xfId="32004" xr:uid="{00000000-0005-0000-0000-000038720000}"/>
    <cellStyle name="Note 3 2 2 2 2 3 4" xfId="32005" xr:uid="{00000000-0005-0000-0000-000039720000}"/>
    <cellStyle name="Note 3 2 2 2 2 3 5" xfId="32006" xr:uid="{00000000-0005-0000-0000-00003A720000}"/>
    <cellStyle name="Note 3 2 2 2 2 4" xfId="32007" xr:uid="{00000000-0005-0000-0000-00003B720000}"/>
    <cellStyle name="Note 3 2 2 2 2 4 2" xfId="32008" xr:uid="{00000000-0005-0000-0000-00003C720000}"/>
    <cellStyle name="Note 3 2 2 2 2 4 2 2" xfId="32009" xr:uid="{00000000-0005-0000-0000-00003D720000}"/>
    <cellStyle name="Note 3 2 2 2 2 4 3" xfId="32010" xr:uid="{00000000-0005-0000-0000-00003E720000}"/>
    <cellStyle name="Note 3 2 2 2 2 4 4" xfId="32011" xr:uid="{00000000-0005-0000-0000-00003F720000}"/>
    <cellStyle name="Note 3 2 2 2 2 5" xfId="32012" xr:uid="{00000000-0005-0000-0000-000040720000}"/>
    <cellStyle name="Note 3 2 2 2 2 5 2" xfId="32013" xr:uid="{00000000-0005-0000-0000-000041720000}"/>
    <cellStyle name="Note 3 2 2 2 2 5 2 2" xfId="32014" xr:uid="{00000000-0005-0000-0000-000042720000}"/>
    <cellStyle name="Note 3 2 2 2 2 5 3" xfId="32015" xr:uid="{00000000-0005-0000-0000-000043720000}"/>
    <cellStyle name="Note 3 2 2 2 2 5 4" xfId="32016" xr:uid="{00000000-0005-0000-0000-000044720000}"/>
    <cellStyle name="Note 3 2 2 2 2 6" xfId="32017" xr:uid="{00000000-0005-0000-0000-000045720000}"/>
    <cellStyle name="Note 3 2 2 2 2 6 2" xfId="32018" xr:uid="{00000000-0005-0000-0000-000046720000}"/>
    <cellStyle name="Note 3 2 2 2 2 7" xfId="32019" xr:uid="{00000000-0005-0000-0000-000047720000}"/>
    <cellStyle name="Note 3 2 2 2 2 8" xfId="32020" xr:uid="{00000000-0005-0000-0000-000048720000}"/>
    <cellStyle name="Note 3 2 2 2 3" xfId="32021" xr:uid="{00000000-0005-0000-0000-000049720000}"/>
    <cellStyle name="Note 3 2 2 2 4" xfId="32022" xr:uid="{00000000-0005-0000-0000-00004A720000}"/>
    <cellStyle name="Note 3 2 2 2 5" xfId="32023" xr:uid="{00000000-0005-0000-0000-00004B720000}"/>
    <cellStyle name="Note 3 2 2 2 5 2" xfId="32024" xr:uid="{00000000-0005-0000-0000-00004C720000}"/>
    <cellStyle name="Note 3 2 2 2 6" xfId="32025" xr:uid="{00000000-0005-0000-0000-00004D720000}"/>
    <cellStyle name="Note 3 2 2 2 6 2" xfId="32026" xr:uid="{00000000-0005-0000-0000-00004E720000}"/>
    <cellStyle name="Note 3 2 2 3" xfId="32027" xr:uid="{00000000-0005-0000-0000-00004F720000}"/>
    <cellStyle name="Note 3 2 2 3 2" xfId="32028" xr:uid="{00000000-0005-0000-0000-000050720000}"/>
    <cellStyle name="Note 3 2 2 3 2 2" xfId="32029" xr:uid="{00000000-0005-0000-0000-000051720000}"/>
    <cellStyle name="Note 3 2 2 3 2 2 2" xfId="32030" xr:uid="{00000000-0005-0000-0000-000052720000}"/>
    <cellStyle name="Note 3 2 2 3 2 2 2 2" xfId="32031" xr:uid="{00000000-0005-0000-0000-000053720000}"/>
    <cellStyle name="Note 3 2 2 3 2 2 3" xfId="32032" xr:uid="{00000000-0005-0000-0000-000054720000}"/>
    <cellStyle name="Note 3 2 2 3 2 2 4" xfId="32033" xr:uid="{00000000-0005-0000-0000-000055720000}"/>
    <cellStyle name="Note 3 2 2 3 2 3" xfId="32034" xr:uid="{00000000-0005-0000-0000-000056720000}"/>
    <cellStyle name="Note 3 2 2 3 2 3 2" xfId="32035" xr:uid="{00000000-0005-0000-0000-000057720000}"/>
    <cellStyle name="Note 3 2 2 3 2 4" xfId="32036" xr:uid="{00000000-0005-0000-0000-000058720000}"/>
    <cellStyle name="Note 3 2 2 3 2 5" xfId="32037" xr:uid="{00000000-0005-0000-0000-000059720000}"/>
    <cellStyle name="Note 3 2 2 3 3" xfId="32038" xr:uid="{00000000-0005-0000-0000-00005A720000}"/>
    <cellStyle name="Note 3 2 2 3 3 2" xfId="32039" xr:uid="{00000000-0005-0000-0000-00005B720000}"/>
    <cellStyle name="Note 3 2 2 3 3 2 2" xfId="32040" xr:uid="{00000000-0005-0000-0000-00005C720000}"/>
    <cellStyle name="Note 3 2 2 3 3 2 2 2" xfId="32041" xr:uid="{00000000-0005-0000-0000-00005D720000}"/>
    <cellStyle name="Note 3 2 2 3 3 2 3" xfId="32042" xr:uid="{00000000-0005-0000-0000-00005E720000}"/>
    <cellStyle name="Note 3 2 2 3 3 2 4" xfId="32043" xr:uid="{00000000-0005-0000-0000-00005F720000}"/>
    <cellStyle name="Note 3 2 2 3 3 3" xfId="32044" xr:uid="{00000000-0005-0000-0000-000060720000}"/>
    <cellStyle name="Note 3 2 2 3 3 3 2" xfId="32045" xr:uid="{00000000-0005-0000-0000-000061720000}"/>
    <cellStyle name="Note 3 2 2 3 3 4" xfId="32046" xr:uid="{00000000-0005-0000-0000-000062720000}"/>
    <cellStyle name="Note 3 2 2 3 3 5" xfId="32047" xr:uid="{00000000-0005-0000-0000-000063720000}"/>
    <cellStyle name="Note 3 2 2 3 4" xfId="32048" xr:uid="{00000000-0005-0000-0000-000064720000}"/>
    <cellStyle name="Note 3 2 2 3 4 2" xfId="32049" xr:uid="{00000000-0005-0000-0000-000065720000}"/>
    <cellStyle name="Note 3 2 2 3 4 2 2" xfId="32050" xr:uid="{00000000-0005-0000-0000-000066720000}"/>
    <cellStyle name="Note 3 2 2 3 4 3" xfId="32051" xr:uid="{00000000-0005-0000-0000-000067720000}"/>
    <cellStyle name="Note 3 2 2 3 4 4" xfId="32052" xr:uid="{00000000-0005-0000-0000-000068720000}"/>
    <cellStyle name="Note 3 2 2 3 5" xfId="32053" xr:uid="{00000000-0005-0000-0000-000069720000}"/>
    <cellStyle name="Note 3 2 2 3 5 2" xfId="32054" xr:uid="{00000000-0005-0000-0000-00006A720000}"/>
    <cellStyle name="Note 3 2 2 3 5 2 2" xfId="32055" xr:uid="{00000000-0005-0000-0000-00006B720000}"/>
    <cellStyle name="Note 3 2 2 3 5 3" xfId="32056" xr:uid="{00000000-0005-0000-0000-00006C720000}"/>
    <cellStyle name="Note 3 2 2 3 5 4" xfId="32057" xr:uid="{00000000-0005-0000-0000-00006D720000}"/>
    <cellStyle name="Note 3 2 2 3 6" xfId="32058" xr:uid="{00000000-0005-0000-0000-00006E720000}"/>
    <cellStyle name="Note 3 2 2 3 6 2" xfId="32059" xr:uid="{00000000-0005-0000-0000-00006F720000}"/>
    <cellStyle name="Note 3 2 2 3 7" xfId="32060" xr:uid="{00000000-0005-0000-0000-000070720000}"/>
    <cellStyle name="Note 3 2 2 3 8" xfId="32061" xr:uid="{00000000-0005-0000-0000-000071720000}"/>
    <cellStyle name="Note 3 2 2 4" xfId="32062" xr:uid="{00000000-0005-0000-0000-000072720000}"/>
    <cellStyle name="Note 3 2 2 5" xfId="32063" xr:uid="{00000000-0005-0000-0000-000073720000}"/>
    <cellStyle name="Note 3 2 2 5 2" xfId="32064" xr:uid="{00000000-0005-0000-0000-000074720000}"/>
    <cellStyle name="Note 3 2 3" xfId="32065" xr:uid="{00000000-0005-0000-0000-000075720000}"/>
    <cellStyle name="Note 3 2 3 2" xfId="32066" xr:uid="{00000000-0005-0000-0000-000076720000}"/>
    <cellStyle name="Note 3 2 3 2 2" xfId="32067" xr:uid="{00000000-0005-0000-0000-000077720000}"/>
    <cellStyle name="Note 3 2 3 2 2 2" xfId="32068" xr:uid="{00000000-0005-0000-0000-000078720000}"/>
    <cellStyle name="Note 3 2 3 2 2 2 2" xfId="32069" xr:uid="{00000000-0005-0000-0000-000079720000}"/>
    <cellStyle name="Note 3 2 3 2 2 2 2 2" xfId="32070" xr:uid="{00000000-0005-0000-0000-00007A720000}"/>
    <cellStyle name="Note 3 2 3 2 2 2 2 2 2" xfId="32071" xr:uid="{00000000-0005-0000-0000-00007B720000}"/>
    <cellStyle name="Note 3 2 3 2 2 2 2 3" xfId="32072" xr:uid="{00000000-0005-0000-0000-00007C720000}"/>
    <cellStyle name="Note 3 2 3 2 2 2 2 4" xfId="32073" xr:uid="{00000000-0005-0000-0000-00007D720000}"/>
    <cellStyle name="Note 3 2 3 2 2 2 3" xfId="32074" xr:uid="{00000000-0005-0000-0000-00007E720000}"/>
    <cellStyle name="Note 3 2 3 2 2 2 3 2" xfId="32075" xr:uid="{00000000-0005-0000-0000-00007F720000}"/>
    <cellStyle name="Note 3 2 3 2 2 2 4" xfId="32076" xr:uid="{00000000-0005-0000-0000-000080720000}"/>
    <cellStyle name="Note 3 2 3 2 2 2 5" xfId="32077" xr:uid="{00000000-0005-0000-0000-000081720000}"/>
    <cellStyle name="Note 3 2 3 2 2 3" xfId="32078" xr:uid="{00000000-0005-0000-0000-000082720000}"/>
    <cellStyle name="Note 3 2 3 2 2 3 2" xfId="32079" xr:uid="{00000000-0005-0000-0000-000083720000}"/>
    <cellStyle name="Note 3 2 3 2 2 3 2 2" xfId="32080" xr:uid="{00000000-0005-0000-0000-000084720000}"/>
    <cellStyle name="Note 3 2 3 2 2 3 2 2 2" xfId="32081" xr:uid="{00000000-0005-0000-0000-000085720000}"/>
    <cellStyle name="Note 3 2 3 2 2 3 2 3" xfId="32082" xr:uid="{00000000-0005-0000-0000-000086720000}"/>
    <cellStyle name="Note 3 2 3 2 2 3 2 4" xfId="32083" xr:uid="{00000000-0005-0000-0000-000087720000}"/>
    <cellStyle name="Note 3 2 3 2 2 3 3" xfId="32084" xr:uid="{00000000-0005-0000-0000-000088720000}"/>
    <cellStyle name="Note 3 2 3 2 2 3 3 2" xfId="32085" xr:uid="{00000000-0005-0000-0000-000089720000}"/>
    <cellStyle name="Note 3 2 3 2 2 3 4" xfId="32086" xr:uid="{00000000-0005-0000-0000-00008A720000}"/>
    <cellStyle name="Note 3 2 3 2 2 3 5" xfId="32087" xr:uid="{00000000-0005-0000-0000-00008B720000}"/>
    <cellStyle name="Note 3 2 3 2 2 4" xfId="32088" xr:uid="{00000000-0005-0000-0000-00008C720000}"/>
    <cellStyle name="Note 3 2 3 2 2 4 2" xfId="32089" xr:uid="{00000000-0005-0000-0000-00008D720000}"/>
    <cellStyle name="Note 3 2 3 2 2 4 2 2" xfId="32090" xr:uid="{00000000-0005-0000-0000-00008E720000}"/>
    <cellStyle name="Note 3 2 3 2 2 4 3" xfId="32091" xr:uid="{00000000-0005-0000-0000-00008F720000}"/>
    <cellStyle name="Note 3 2 3 2 2 4 4" xfId="32092" xr:uid="{00000000-0005-0000-0000-000090720000}"/>
    <cellStyle name="Note 3 2 3 2 2 5" xfId="32093" xr:uid="{00000000-0005-0000-0000-000091720000}"/>
    <cellStyle name="Note 3 2 3 2 2 5 2" xfId="32094" xr:uid="{00000000-0005-0000-0000-000092720000}"/>
    <cellStyle name="Note 3 2 3 2 2 5 2 2" xfId="32095" xr:uid="{00000000-0005-0000-0000-000093720000}"/>
    <cellStyle name="Note 3 2 3 2 2 5 3" xfId="32096" xr:uid="{00000000-0005-0000-0000-000094720000}"/>
    <cellStyle name="Note 3 2 3 2 2 5 4" xfId="32097" xr:uid="{00000000-0005-0000-0000-000095720000}"/>
    <cellStyle name="Note 3 2 3 2 2 6" xfId="32098" xr:uid="{00000000-0005-0000-0000-000096720000}"/>
    <cellStyle name="Note 3 2 3 2 2 6 2" xfId="32099" xr:uid="{00000000-0005-0000-0000-000097720000}"/>
    <cellStyle name="Note 3 2 3 2 2 7" xfId="32100" xr:uid="{00000000-0005-0000-0000-000098720000}"/>
    <cellStyle name="Note 3 2 3 2 2 8" xfId="32101" xr:uid="{00000000-0005-0000-0000-000099720000}"/>
    <cellStyle name="Note 3 2 3 2 3" xfId="32102" xr:uid="{00000000-0005-0000-0000-00009A720000}"/>
    <cellStyle name="Note 3 2 3 2 4" xfId="32103" xr:uid="{00000000-0005-0000-0000-00009B720000}"/>
    <cellStyle name="Note 3 2 3 2 5" xfId="32104" xr:uid="{00000000-0005-0000-0000-00009C720000}"/>
    <cellStyle name="Note 3 2 3 2 5 2" xfId="32105" xr:uid="{00000000-0005-0000-0000-00009D720000}"/>
    <cellStyle name="Note 3 2 3 2 6" xfId="32106" xr:uid="{00000000-0005-0000-0000-00009E720000}"/>
    <cellStyle name="Note 3 2 3 2 6 2" xfId="32107" xr:uid="{00000000-0005-0000-0000-00009F720000}"/>
    <cellStyle name="Note 3 2 3 3" xfId="32108" xr:uid="{00000000-0005-0000-0000-0000A0720000}"/>
    <cellStyle name="Note 3 2 3 3 2" xfId="32109" xr:uid="{00000000-0005-0000-0000-0000A1720000}"/>
    <cellStyle name="Note 3 2 3 3 2 2" xfId="32110" xr:uid="{00000000-0005-0000-0000-0000A2720000}"/>
    <cellStyle name="Note 3 2 3 3 2 2 2" xfId="32111" xr:uid="{00000000-0005-0000-0000-0000A3720000}"/>
    <cellStyle name="Note 3 2 3 3 2 2 2 2" xfId="32112" xr:uid="{00000000-0005-0000-0000-0000A4720000}"/>
    <cellStyle name="Note 3 2 3 3 2 2 3" xfId="32113" xr:uid="{00000000-0005-0000-0000-0000A5720000}"/>
    <cellStyle name="Note 3 2 3 3 2 2 4" xfId="32114" xr:uid="{00000000-0005-0000-0000-0000A6720000}"/>
    <cellStyle name="Note 3 2 3 3 2 3" xfId="32115" xr:uid="{00000000-0005-0000-0000-0000A7720000}"/>
    <cellStyle name="Note 3 2 3 3 2 3 2" xfId="32116" xr:uid="{00000000-0005-0000-0000-0000A8720000}"/>
    <cellStyle name="Note 3 2 3 3 2 4" xfId="32117" xr:uid="{00000000-0005-0000-0000-0000A9720000}"/>
    <cellStyle name="Note 3 2 3 3 2 5" xfId="32118" xr:uid="{00000000-0005-0000-0000-0000AA720000}"/>
    <cellStyle name="Note 3 2 3 3 3" xfId="32119" xr:uid="{00000000-0005-0000-0000-0000AB720000}"/>
    <cellStyle name="Note 3 2 3 3 3 2" xfId="32120" xr:uid="{00000000-0005-0000-0000-0000AC720000}"/>
    <cellStyle name="Note 3 2 3 3 3 2 2" xfId="32121" xr:uid="{00000000-0005-0000-0000-0000AD720000}"/>
    <cellStyle name="Note 3 2 3 3 3 2 2 2" xfId="32122" xr:uid="{00000000-0005-0000-0000-0000AE720000}"/>
    <cellStyle name="Note 3 2 3 3 3 2 3" xfId="32123" xr:uid="{00000000-0005-0000-0000-0000AF720000}"/>
    <cellStyle name="Note 3 2 3 3 3 2 4" xfId="32124" xr:uid="{00000000-0005-0000-0000-0000B0720000}"/>
    <cellStyle name="Note 3 2 3 3 3 3" xfId="32125" xr:uid="{00000000-0005-0000-0000-0000B1720000}"/>
    <cellStyle name="Note 3 2 3 3 3 3 2" xfId="32126" xr:uid="{00000000-0005-0000-0000-0000B2720000}"/>
    <cellStyle name="Note 3 2 3 3 3 4" xfId="32127" xr:uid="{00000000-0005-0000-0000-0000B3720000}"/>
    <cellStyle name="Note 3 2 3 3 3 5" xfId="32128" xr:uid="{00000000-0005-0000-0000-0000B4720000}"/>
    <cellStyle name="Note 3 2 3 3 4" xfId="32129" xr:uid="{00000000-0005-0000-0000-0000B5720000}"/>
    <cellStyle name="Note 3 2 3 3 4 2" xfId="32130" xr:uid="{00000000-0005-0000-0000-0000B6720000}"/>
    <cellStyle name="Note 3 2 3 3 4 2 2" xfId="32131" xr:uid="{00000000-0005-0000-0000-0000B7720000}"/>
    <cellStyle name="Note 3 2 3 3 4 3" xfId="32132" xr:uid="{00000000-0005-0000-0000-0000B8720000}"/>
    <cellStyle name="Note 3 2 3 3 4 4" xfId="32133" xr:uid="{00000000-0005-0000-0000-0000B9720000}"/>
    <cellStyle name="Note 3 2 3 3 5" xfId="32134" xr:uid="{00000000-0005-0000-0000-0000BA720000}"/>
    <cellStyle name="Note 3 2 3 3 5 2" xfId="32135" xr:uid="{00000000-0005-0000-0000-0000BB720000}"/>
    <cellStyle name="Note 3 2 3 3 5 2 2" xfId="32136" xr:uid="{00000000-0005-0000-0000-0000BC720000}"/>
    <cellStyle name="Note 3 2 3 3 5 3" xfId="32137" xr:uid="{00000000-0005-0000-0000-0000BD720000}"/>
    <cellStyle name="Note 3 2 3 3 5 4" xfId="32138" xr:uid="{00000000-0005-0000-0000-0000BE720000}"/>
    <cellStyle name="Note 3 2 3 3 6" xfId="32139" xr:uid="{00000000-0005-0000-0000-0000BF720000}"/>
    <cellStyle name="Note 3 2 3 3 6 2" xfId="32140" xr:uid="{00000000-0005-0000-0000-0000C0720000}"/>
    <cellStyle name="Note 3 2 3 3 7" xfId="32141" xr:uid="{00000000-0005-0000-0000-0000C1720000}"/>
    <cellStyle name="Note 3 2 3 3 8" xfId="32142" xr:uid="{00000000-0005-0000-0000-0000C2720000}"/>
    <cellStyle name="Note 3 2 3 4" xfId="32143" xr:uid="{00000000-0005-0000-0000-0000C3720000}"/>
    <cellStyle name="Note 3 2 3 5" xfId="32144" xr:uid="{00000000-0005-0000-0000-0000C4720000}"/>
    <cellStyle name="Note 3 2 3 6" xfId="32145" xr:uid="{00000000-0005-0000-0000-0000C5720000}"/>
    <cellStyle name="Note 3 2 3 6 2" xfId="32146" xr:uid="{00000000-0005-0000-0000-0000C6720000}"/>
    <cellStyle name="Note 3 2 3 7" xfId="32147" xr:uid="{00000000-0005-0000-0000-0000C7720000}"/>
    <cellStyle name="Note 3 2 3 7 2" xfId="32148" xr:uid="{00000000-0005-0000-0000-0000C8720000}"/>
    <cellStyle name="Note 3 2 4" xfId="32149" xr:uid="{00000000-0005-0000-0000-0000C9720000}"/>
    <cellStyle name="Note 3 2 4 2" xfId="32150" xr:uid="{00000000-0005-0000-0000-0000CA720000}"/>
    <cellStyle name="Note 3 2 4 2 2" xfId="32151" xr:uid="{00000000-0005-0000-0000-0000CB720000}"/>
    <cellStyle name="Note 3 2 4 2 2 2" xfId="32152" xr:uid="{00000000-0005-0000-0000-0000CC720000}"/>
    <cellStyle name="Note 3 2 4 2 2 2 2" xfId="32153" xr:uid="{00000000-0005-0000-0000-0000CD720000}"/>
    <cellStyle name="Note 3 2 4 2 2 2 2 2" xfId="32154" xr:uid="{00000000-0005-0000-0000-0000CE720000}"/>
    <cellStyle name="Note 3 2 4 2 2 2 2 2 2" xfId="32155" xr:uid="{00000000-0005-0000-0000-0000CF720000}"/>
    <cellStyle name="Note 3 2 4 2 2 2 2 3" xfId="32156" xr:uid="{00000000-0005-0000-0000-0000D0720000}"/>
    <cellStyle name="Note 3 2 4 2 2 2 2 4" xfId="32157" xr:uid="{00000000-0005-0000-0000-0000D1720000}"/>
    <cellStyle name="Note 3 2 4 2 2 2 3" xfId="32158" xr:uid="{00000000-0005-0000-0000-0000D2720000}"/>
    <cellStyle name="Note 3 2 4 2 2 2 3 2" xfId="32159" xr:uid="{00000000-0005-0000-0000-0000D3720000}"/>
    <cellStyle name="Note 3 2 4 2 2 2 4" xfId="32160" xr:uid="{00000000-0005-0000-0000-0000D4720000}"/>
    <cellStyle name="Note 3 2 4 2 2 2 5" xfId="32161" xr:uid="{00000000-0005-0000-0000-0000D5720000}"/>
    <cellStyle name="Note 3 2 4 2 2 3" xfId="32162" xr:uid="{00000000-0005-0000-0000-0000D6720000}"/>
    <cellStyle name="Note 3 2 4 2 2 3 2" xfId="32163" xr:uid="{00000000-0005-0000-0000-0000D7720000}"/>
    <cellStyle name="Note 3 2 4 2 2 3 2 2" xfId="32164" xr:uid="{00000000-0005-0000-0000-0000D8720000}"/>
    <cellStyle name="Note 3 2 4 2 2 3 2 2 2" xfId="32165" xr:uid="{00000000-0005-0000-0000-0000D9720000}"/>
    <cellStyle name="Note 3 2 4 2 2 3 2 3" xfId="32166" xr:uid="{00000000-0005-0000-0000-0000DA720000}"/>
    <cellStyle name="Note 3 2 4 2 2 3 2 4" xfId="32167" xr:uid="{00000000-0005-0000-0000-0000DB720000}"/>
    <cellStyle name="Note 3 2 4 2 2 3 3" xfId="32168" xr:uid="{00000000-0005-0000-0000-0000DC720000}"/>
    <cellStyle name="Note 3 2 4 2 2 3 3 2" xfId="32169" xr:uid="{00000000-0005-0000-0000-0000DD720000}"/>
    <cellStyle name="Note 3 2 4 2 2 3 4" xfId="32170" xr:uid="{00000000-0005-0000-0000-0000DE720000}"/>
    <cellStyle name="Note 3 2 4 2 2 3 5" xfId="32171" xr:uid="{00000000-0005-0000-0000-0000DF720000}"/>
    <cellStyle name="Note 3 2 4 2 2 4" xfId="32172" xr:uid="{00000000-0005-0000-0000-0000E0720000}"/>
    <cellStyle name="Note 3 2 4 2 2 4 2" xfId="32173" xr:uid="{00000000-0005-0000-0000-0000E1720000}"/>
    <cellStyle name="Note 3 2 4 2 2 4 2 2" xfId="32174" xr:uid="{00000000-0005-0000-0000-0000E2720000}"/>
    <cellStyle name="Note 3 2 4 2 2 4 3" xfId="32175" xr:uid="{00000000-0005-0000-0000-0000E3720000}"/>
    <cellStyle name="Note 3 2 4 2 2 4 4" xfId="32176" xr:uid="{00000000-0005-0000-0000-0000E4720000}"/>
    <cellStyle name="Note 3 2 4 2 2 5" xfId="32177" xr:uid="{00000000-0005-0000-0000-0000E5720000}"/>
    <cellStyle name="Note 3 2 4 2 2 5 2" xfId="32178" xr:uid="{00000000-0005-0000-0000-0000E6720000}"/>
    <cellStyle name="Note 3 2 4 2 2 5 2 2" xfId="32179" xr:uid="{00000000-0005-0000-0000-0000E7720000}"/>
    <cellStyle name="Note 3 2 4 2 2 5 3" xfId="32180" xr:uid="{00000000-0005-0000-0000-0000E8720000}"/>
    <cellStyle name="Note 3 2 4 2 2 5 4" xfId="32181" xr:uid="{00000000-0005-0000-0000-0000E9720000}"/>
    <cellStyle name="Note 3 2 4 2 2 6" xfId="32182" xr:uid="{00000000-0005-0000-0000-0000EA720000}"/>
    <cellStyle name="Note 3 2 4 2 2 6 2" xfId="32183" xr:uid="{00000000-0005-0000-0000-0000EB720000}"/>
    <cellStyle name="Note 3 2 4 2 2 7" xfId="32184" xr:uid="{00000000-0005-0000-0000-0000EC720000}"/>
    <cellStyle name="Note 3 2 4 2 2 8" xfId="32185" xr:uid="{00000000-0005-0000-0000-0000ED720000}"/>
    <cellStyle name="Note 3 2 4 2 3" xfId="32186" xr:uid="{00000000-0005-0000-0000-0000EE720000}"/>
    <cellStyle name="Note 3 2 4 2 4" xfId="32187" xr:uid="{00000000-0005-0000-0000-0000EF720000}"/>
    <cellStyle name="Note 3 2 4 2 5" xfId="32188" xr:uid="{00000000-0005-0000-0000-0000F0720000}"/>
    <cellStyle name="Note 3 2 4 2 5 2" xfId="32189" xr:uid="{00000000-0005-0000-0000-0000F1720000}"/>
    <cellStyle name="Note 3 2 4 2 6" xfId="32190" xr:uid="{00000000-0005-0000-0000-0000F2720000}"/>
    <cellStyle name="Note 3 2 4 2 6 2" xfId="32191" xr:uid="{00000000-0005-0000-0000-0000F3720000}"/>
    <cellStyle name="Note 3 2 4 3" xfId="32192" xr:uid="{00000000-0005-0000-0000-0000F4720000}"/>
    <cellStyle name="Note 3 2 4 3 2" xfId="32193" xr:uid="{00000000-0005-0000-0000-0000F5720000}"/>
    <cellStyle name="Note 3 2 4 3 2 2" xfId="32194" xr:uid="{00000000-0005-0000-0000-0000F6720000}"/>
    <cellStyle name="Note 3 2 4 3 2 2 2" xfId="32195" xr:uid="{00000000-0005-0000-0000-0000F7720000}"/>
    <cellStyle name="Note 3 2 4 3 2 2 2 2" xfId="32196" xr:uid="{00000000-0005-0000-0000-0000F8720000}"/>
    <cellStyle name="Note 3 2 4 3 2 2 3" xfId="32197" xr:uid="{00000000-0005-0000-0000-0000F9720000}"/>
    <cellStyle name="Note 3 2 4 3 2 2 4" xfId="32198" xr:uid="{00000000-0005-0000-0000-0000FA720000}"/>
    <cellStyle name="Note 3 2 4 3 2 3" xfId="32199" xr:uid="{00000000-0005-0000-0000-0000FB720000}"/>
    <cellStyle name="Note 3 2 4 3 2 3 2" xfId="32200" xr:uid="{00000000-0005-0000-0000-0000FC720000}"/>
    <cellStyle name="Note 3 2 4 3 2 4" xfId="32201" xr:uid="{00000000-0005-0000-0000-0000FD720000}"/>
    <cellStyle name="Note 3 2 4 3 2 5" xfId="32202" xr:uid="{00000000-0005-0000-0000-0000FE720000}"/>
    <cellStyle name="Note 3 2 4 3 3" xfId="32203" xr:uid="{00000000-0005-0000-0000-0000FF720000}"/>
    <cellStyle name="Note 3 2 4 3 3 2" xfId="32204" xr:uid="{00000000-0005-0000-0000-000000730000}"/>
    <cellStyle name="Note 3 2 4 3 3 2 2" xfId="32205" xr:uid="{00000000-0005-0000-0000-000001730000}"/>
    <cellStyle name="Note 3 2 4 3 3 2 2 2" xfId="32206" xr:uid="{00000000-0005-0000-0000-000002730000}"/>
    <cellStyle name="Note 3 2 4 3 3 2 3" xfId="32207" xr:uid="{00000000-0005-0000-0000-000003730000}"/>
    <cellStyle name="Note 3 2 4 3 3 2 4" xfId="32208" xr:uid="{00000000-0005-0000-0000-000004730000}"/>
    <cellStyle name="Note 3 2 4 3 3 3" xfId="32209" xr:uid="{00000000-0005-0000-0000-000005730000}"/>
    <cellStyle name="Note 3 2 4 3 3 3 2" xfId="32210" xr:uid="{00000000-0005-0000-0000-000006730000}"/>
    <cellStyle name="Note 3 2 4 3 3 4" xfId="32211" xr:uid="{00000000-0005-0000-0000-000007730000}"/>
    <cellStyle name="Note 3 2 4 3 3 5" xfId="32212" xr:uid="{00000000-0005-0000-0000-000008730000}"/>
    <cellStyle name="Note 3 2 4 3 4" xfId="32213" xr:uid="{00000000-0005-0000-0000-000009730000}"/>
    <cellStyle name="Note 3 2 4 3 4 2" xfId="32214" xr:uid="{00000000-0005-0000-0000-00000A730000}"/>
    <cellStyle name="Note 3 2 4 3 4 2 2" xfId="32215" xr:uid="{00000000-0005-0000-0000-00000B730000}"/>
    <cellStyle name="Note 3 2 4 3 4 3" xfId="32216" xr:uid="{00000000-0005-0000-0000-00000C730000}"/>
    <cellStyle name="Note 3 2 4 3 4 4" xfId="32217" xr:uid="{00000000-0005-0000-0000-00000D730000}"/>
    <cellStyle name="Note 3 2 4 3 5" xfId="32218" xr:uid="{00000000-0005-0000-0000-00000E730000}"/>
    <cellStyle name="Note 3 2 4 3 5 2" xfId="32219" xr:uid="{00000000-0005-0000-0000-00000F730000}"/>
    <cellStyle name="Note 3 2 4 3 5 2 2" xfId="32220" xr:uid="{00000000-0005-0000-0000-000010730000}"/>
    <cellStyle name="Note 3 2 4 3 5 3" xfId="32221" xr:uid="{00000000-0005-0000-0000-000011730000}"/>
    <cellStyle name="Note 3 2 4 3 5 4" xfId="32222" xr:uid="{00000000-0005-0000-0000-000012730000}"/>
    <cellStyle name="Note 3 2 4 3 6" xfId="32223" xr:uid="{00000000-0005-0000-0000-000013730000}"/>
    <cellStyle name="Note 3 2 4 3 6 2" xfId="32224" xr:uid="{00000000-0005-0000-0000-000014730000}"/>
    <cellStyle name="Note 3 2 4 3 7" xfId="32225" xr:uid="{00000000-0005-0000-0000-000015730000}"/>
    <cellStyle name="Note 3 2 4 3 8" xfId="32226" xr:uid="{00000000-0005-0000-0000-000016730000}"/>
    <cellStyle name="Note 3 2 4 4" xfId="32227" xr:uid="{00000000-0005-0000-0000-000017730000}"/>
    <cellStyle name="Note 3 2 4 5" xfId="32228" xr:uid="{00000000-0005-0000-0000-000018730000}"/>
    <cellStyle name="Note 3 2 4 6" xfId="32229" xr:uid="{00000000-0005-0000-0000-000019730000}"/>
    <cellStyle name="Note 3 2 4 6 2" xfId="32230" xr:uid="{00000000-0005-0000-0000-00001A730000}"/>
    <cellStyle name="Note 3 2 4 7" xfId="32231" xr:uid="{00000000-0005-0000-0000-00001B730000}"/>
    <cellStyle name="Note 3 2 4 7 2" xfId="32232" xr:uid="{00000000-0005-0000-0000-00001C730000}"/>
    <cellStyle name="Note 3 2 5" xfId="32233" xr:uid="{00000000-0005-0000-0000-00001D730000}"/>
    <cellStyle name="Note 3 2 5 2" xfId="32234" xr:uid="{00000000-0005-0000-0000-00001E730000}"/>
    <cellStyle name="Note 3 2 5 2 2" xfId="32235" xr:uid="{00000000-0005-0000-0000-00001F730000}"/>
    <cellStyle name="Note 3 2 5 2 2 2" xfId="32236" xr:uid="{00000000-0005-0000-0000-000020730000}"/>
    <cellStyle name="Note 3 2 5 2 2 2 2" xfId="32237" xr:uid="{00000000-0005-0000-0000-000021730000}"/>
    <cellStyle name="Note 3 2 5 2 2 2 2 2" xfId="32238" xr:uid="{00000000-0005-0000-0000-000022730000}"/>
    <cellStyle name="Note 3 2 5 2 2 2 2 2 2" xfId="32239" xr:uid="{00000000-0005-0000-0000-000023730000}"/>
    <cellStyle name="Note 3 2 5 2 2 2 2 3" xfId="32240" xr:uid="{00000000-0005-0000-0000-000024730000}"/>
    <cellStyle name="Note 3 2 5 2 2 2 2 4" xfId="32241" xr:uid="{00000000-0005-0000-0000-000025730000}"/>
    <cellStyle name="Note 3 2 5 2 2 2 3" xfId="32242" xr:uid="{00000000-0005-0000-0000-000026730000}"/>
    <cellStyle name="Note 3 2 5 2 2 2 3 2" xfId="32243" xr:uid="{00000000-0005-0000-0000-000027730000}"/>
    <cellStyle name="Note 3 2 5 2 2 2 4" xfId="32244" xr:uid="{00000000-0005-0000-0000-000028730000}"/>
    <cellStyle name="Note 3 2 5 2 2 2 5" xfId="32245" xr:uid="{00000000-0005-0000-0000-000029730000}"/>
    <cellStyle name="Note 3 2 5 2 2 3" xfId="32246" xr:uid="{00000000-0005-0000-0000-00002A730000}"/>
    <cellStyle name="Note 3 2 5 2 2 3 2" xfId="32247" xr:uid="{00000000-0005-0000-0000-00002B730000}"/>
    <cellStyle name="Note 3 2 5 2 2 3 2 2" xfId="32248" xr:uid="{00000000-0005-0000-0000-00002C730000}"/>
    <cellStyle name="Note 3 2 5 2 2 3 2 2 2" xfId="32249" xr:uid="{00000000-0005-0000-0000-00002D730000}"/>
    <cellStyle name="Note 3 2 5 2 2 3 2 3" xfId="32250" xr:uid="{00000000-0005-0000-0000-00002E730000}"/>
    <cellStyle name="Note 3 2 5 2 2 3 2 4" xfId="32251" xr:uid="{00000000-0005-0000-0000-00002F730000}"/>
    <cellStyle name="Note 3 2 5 2 2 3 3" xfId="32252" xr:uid="{00000000-0005-0000-0000-000030730000}"/>
    <cellStyle name="Note 3 2 5 2 2 3 3 2" xfId="32253" xr:uid="{00000000-0005-0000-0000-000031730000}"/>
    <cellStyle name="Note 3 2 5 2 2 3 4" xfId="32254" xr:uid="{00000000-0005-0000-0000-000032730000}"/>
    <cellStyle name="Note 3 2 5 2 2 3 5" xfId="32255" xr:uid="{00000000-0005-0000-0000-000033730000}"/>
    <cellStyle name="Note 3 2 5 2 2 4" xfId="32256" xr:uid="{00000000-0005-0000-0000-000034730000}"/>
    <cellStyle name="Note 3 2 5 2 2 4 2" xfId="32257" xr:uid="{00000000-0005-0000-0000-000035730000}"/>
    <cellStyle name="Note 3 2 5 2 2 4 2 2" xfId="32258" xr:uid="{00000000-0005-0000-0000-000036730000}"/>
    <cellStyle name="Note 3 2 5 2 2 4 3" xfId="32259" xr:uid="{00000000-0005-0000-0000-000037730000}"/>
    <cellStyle name="Note 3 2 5 2 2 4 4" xfId="32260" xr:uid="{00000000-0005-0000-0000-000038730000}"/>
    <cellStyle name="Note 3 2 5 2 2 5" xfId="32261" xr:uid="{00000000-0005-0000-0000-000039730000}"/>
    <cellStyle name="Note 3 2 5 2 2 5 2" xfId="32262" xr:uid="{00000000-0005-0000-0000-00003A730000}"/>
    <cellStyle name="Note 3 2 5 2 2 5 2 2" xfId="32263" xr:uid="{00000000-0005-0000-0000-00003B730000}"/>
    <cellStyle name="Note 3 2 5 2 2 5 3" xfId="32264" xr:uid="{00000000-0005-0000-0000-00003C730000}"/>
    <cellStyle name="Note 3 2 5 2 2 5 4" xfId="32265" xr:uid="{00000000-0005-0000-0000-00003D730000}"/>
    <cellStyle name="Note 3 2 5 2 2 6" xfId="32266" xr:uid="{00000000-0005-0000-0000-00003E730000}"/>
    <cellStyle name="Note 3 2 5 2 2 6 2" xfId="32267" xr:uid="{00000000-0005-0000-0000-00003F730000}"/>
    <cellStyle name="Note 3 2 5 2 2 7" xfId="32268" xr:uid="{00000000-0005-0000-0000-000040730000}"/>
    <cellStyle name="Note 3 2 5 2 2 8" xfId="32269" xr:uid="{00000000-0005-0000-0000-000041730000}"/>
    <cellStyle name="Note 3 2 5 2 3" xfId="32270" xr:uid="{00000000-0005-0000-0000-000042730000}"/>
    <cellStyle name="Note 3 2 5 2 4" xfId="32271" xr:uid="{00000000-0005-0000-0000-000043730000}"/>
    <cellStyle name="Note 3 2 5 2 5" xfId="32272" xr:uid="{00000000-0005-0000-0000-000044730000}"/>
    <cellStyle name="Note 3 2 5 2 5 2" xfId="32273" xr:uid="{00000000-0005-0000-0000-000045730000}"/>
    <cellStyle name="Note 3 2 5 2 6" xfId="32274" xr:uid="{00000000-0005-0000-0000-000046730000}"/>
    <cellStyle name="Note 3 2 5 2 6 2" xfId="32275" xr:uid="{00000000-0005-0000-0000-000047730000}"/>
    <cellStyle name="Note 3 2 5 3" xfId="32276" xr:uid="{00000000-0005-0000-0000-000048730000}"/>
    <cellStyle name="Note 3 2 5 3 2" xfId="32277" xr:uid="{00000000-0005-0000-0000-000049730000}"/>
    <cellStyle name="Note 3 2 5 3 2 2" xfId="32278" xr:uid="{00000000-0005-0000-0000-00004A730000}"/>
    <cellStyle name="Note 3 2 5 3 2 2 2" xfId="32279" xr:uid="{00000000-0005-0000-0000-00004B730000}"/>
    <cellStyle name="Note 3 2 5 3 2 2 2 2" xfId="32280" xr:uid="{00000000-0005-0000-0000-00004C730000}"/>
    <cellStyle name="Note 3 2 5 3 2 2 3" xfId="32281" xr:uid="{00000000-0005-0000-0000-00004D730000}"/>
    <cellStyle name="Note 3 2 5 3 2 2 4" xfId="32282" xr:uid="{00000000-0005-0000-0000-00004E730000}"/>
    <cellStyle name="Note 3 2 5 3 2 3" xfId="32283" xr:uid="{00000000-0005-0000-0000-00004F730000}"/>
    <cellStyle name="Note 3 2 5 3 2 3 2" xfId="32284" xr:uid="{00000000-0005-0000-0000-000050730000}"/>
    <cellStyle name="Note 3 2 5 3 2 4" xfId="32285" xr:uid="{00000000-0005-0000-0000-000051730000}"/>
    <cellStyle name="Note 3 2 5 3 2 5" xfId="32286" xr:uid="{00000000-0005-0000-0000-000052730000}"/>
    <cellStyle name="Note 3 2 5 3 3" xfId="32287" xr:uid="{00000000-0005-0000-0000-000053730000}"/>
    <cellStyle name="Note 3 2 5 3 3 2" xfId="32288" xr:uid="{00000000-0005-0000-0000-000054730000}"/>
    <cellStyle name="Note 3 2 5 3 3 2 2" xfId="32289" xr:uid="{00000000-0005-0000-0000-000055730000}"/>
    <cellStyle name="Note 3 2 5 3 3 2 2 2" xfId="32290" xr:uid="{00000000-0005-0000-0000-000056730000}"/>
    <cellStyle name="Note 3 2 5 3 3 2 3" xfId="32291" xr:uid="{00000000-0005-0000-0000-000057730000}"/>
    <cellStyle name="Note 3 2 5 3 3 2 4" xfId="32292" xr:uid="{00000000-0005-0000-0000-000058730000}"/>
    <cellStyle name="Note 3 2 5 3 3 3" xfId="32293" xr:uid="{00000000-0005-0000-0000-000059730000}"/>
    <cellStyle name="Note 3 2 5 3 3 3 2" xfId="32294" xr:uid="{00000000-0005-0000-0000-00005A730000}"/>
    <cellStyle name="Note 3 2 5 3 3 4" xfId="32295" xr:uid="{00000000-0005-0000-0000-00005B730000}"/>
    <cellStyle name="Note 3 2 5 3 3 5" xfId="32296" xr:uid="{00000000-0005-0000-0000-00005C730000}"/>
    <cellStyle name="Note 3 2 5 3 4" xfId="32297" xr:uid="{00000000-0005-0000-0000-00005D730000}"/>
    <cellStyle name="Note 3 2 5 3 4 2" xfId="32298" xr:uid="{00000000-0005-0000-0000-00005E730000}"/>
    <cellStyle name="Note 3 2 5 3 4 2 2" xfId="32299" xr:uid="{00000000-0005-0000-0000-00005F730000}"/>
    <cellStyle name="Note 3 2 5 3 4 3" xfId="32300" xr:uid="{00000000-0005-0000-0000-000060730000}"/>
    <cellStyle name="Note 3 2 5 3 4 4" xfId="32301" xr:uid="{00000000-0005-0000-0000-000061730000}"/>
    <cellStyle name="Note 3 2 5 3 5" xfId="32302" xr:uid="{00000000-0005-0000-0000-000062730000}"/>
    <cellStyle name="Note 3 2 5 3 5 2" xfId="32303" xr:uid="{00000000-0005-0000-0000-000063730000}"/>
    <cellStyle name="Note 3 2 5 3 5 2 2" xfId="32304" xr:uid="{00000000-0005-0000-0000-000064730000}"/>
    <cellStyle name="Note 3 2 5 3 5 3" xfId="32305" xr:uid="{00000000-0005-0000-0000-000065730000}"/>
    <cellStyle name="Note 3 2 5 3 5 4" xfId="32306" xr:uid="{00000000-0005-0000-0000-000066730000}"/>
    <cellStyle name="Note 3 2 5 3 6" xfId="32307" xr:uid="{00000000-0005-0000-0000-000067730000}"/>
    <cellStyle name="Note 3 2 5 3 6 2" xfId="32308" xr:uid="{00000000-0005-0000-0000-000068730000}"/>
    <cellStyle name="Note 3 2 5 3 7" xfId="32309" xr:uid="{00000000-0005-0000-0000-000069730000}"/>
    <cellStyle name="Note 3 2 5 3 8" xfId="32310" xr:uid="{00000000-0005-0000-0000-00006A730000}"/>
    <cellStyle name="Note 3 2 5 4" xfId="32311" xr:uid="{00000000-0005-0000-0000-00006B730000}"/>
    <cellStyle name="Note 3 2 5 5" xfId="32312" xr:uid="{00000000-0005-0000-0000-00006C730000}"/>
    <cellStyle name="Note 3 2 5 5 2" xfId="32313" xr:uid="{00000000-0005-0000-0000-00006D730000}"/>
    <cellStyle name="Note 3 2 5 6" xfId="32314" xr:uid="{00000000-0005-0000-0000-00006E730000}"/>
    <cellStyle name="Note 3 2 5 6 2" xfId="32315" xr:uid="{00000000-0005-0000-0000-00006F730000}"/>
    <cellStyle name="Note 3 2 6" xfId="32316" xr:uid="{00000000-0005-0000-0000-000070730000}"/>
    <cellStyle name="Note 3 2 6 2" xfId="32317" xr:uid="{00000000-0005-0000-0000-000071730000}"/>
    <cellStyle name="Note 3 2 6 2 2" xfId="32318" xr:uid="{00000000-0005-0000-0000-000072730000}"/>
    <cellStyle name="Note 3 2 6 2 2 2" xfId="32319" xr:uid="{00000000-0005-0000-0000-000073730000}"/>
    <cellStyle name="Note 3 2 6 2 2 2 2" xfId="32320" xr:uid="{00000000-0005-0000-0000-000074730000}"/>
    <cellStyle name="Note 3 2 6 2 2 2 2 2" xfId="32321" xr:uid="{00000000-0005-0000-0000-000075730000}"/>
    <cellStyle name="Note 3 2 6 2 2 2 3" xfId="32322" xr:uid="{00000000-0005-0000-0000-000076730000}"/>
    <cellStyle name="Note 3 2 6 2 2 2 4" xfId="32323" xr:uid="{00000000-0005-0000-0000-000077730000}"/>
    <cellStyle name="Note 3 2 6 2 2 3" xfId="32324" xr:uid="{00000000-0005-0000-0000-000078730000}"/>
    <cellStyle name="Note 3 2 6 2 2 3 2" xfId="32325" xr:uid="{00000000-0005-0000-0000-000079730000}"/>
    <cellStyle name="Note 3 2 6 2 2 4" xfId="32326" xr:uid="{00000000-0005-0000-0000-00007A730000}"/>
    <cellStyle name="Note 3 2 6 2 2 5" xfId="32327" xr:uid="{00000000-0005-0000-0000-00007B730000}"/>
    <cellStyle name="Note 3 2 6 2 3" xfId="32328" xr:uid="{00000000-0005-0000-0000-00007C730000}"/>
    <cellStyle name="Note 3 2 6 2 3 2" xfId="32329" xr:uid="{00000000-0005-0000-0000-00007D730000}"/>
    <cellStyle name="Note 3 2 6 2 3 2 2" xfId="32330" xr:uid="{00000000-0005-0000-0000-00007E730000}"/>
    <cellStyle name="Note 3 2 6 2 3 2 2 2" xfId="32331" xr:uid="{00000000-0005-0000-0000-00007F730000}"/>
    <cellStyle name="Note 3 2 6 2 3 2 3" xfId="32332" xr:uid="{00000000-0005-0000-0000-000080730000}"/>
    <cellStyle name="Note 3 2 6 2 3 2 4" xfId="32333" xr:uid="{00000000-0005-0000-0000-000081730000}"/>
    <cellStyle name="Note 3 2 6 2 3 3" xfId="32334" xr:uid="{00000000-0005-0000-0000-000082730000}"/>
    <cellStyle name="Note 3 2 6 2 3 3 2" xfId="32335" xr:uid="{00000000-0005-0000-0000-000083730000}"/>
    <cellStyle name="Note 3 2 6 2 3 4" xfId="32336" xr:uid="{00000000-0005-0000-0000-000084730000}"/>
    <cellStyle name="Note 3 2 6 2 3 5" xfId="32337" xr:uid="{00000000-0005-0000-0000-000085730000}"/>
    <cellStyle name="Note 3 2 6 2 4" xfId="32338" xr:uid="{00000000-0005-0000-0000-000086730000}"/>
    <cellStyle name="Note 3 2 6 2 4 2" xfId="32339" xr:uid="{00000000-0005-0000-0000-000087730000}"/>
    <cellStyle name="Note 3 2 6 2 4 2 2" xfId="32340" xr:uid="{00000000-0005-0000-0000-000088730000}"/>
    <cellStyle name="Note 3 2 6 2 4 3" xfId="32341" xr:uid="{00000000-0005-0000-0000-000089730000}"/>
    <cellStyle name="Note 3 2 6 2 4 4" xfId="32342" xr:uid="{00000000-0005-0000-0000-00008A730000}"/>
    <cellStyle name="Note 3 2 6 2 5" xfId="32343" xr:uid="{00000000-0005-0000-0000-00008B730000}"/>
    <cellStyle name="Note 3 2 6 2 5 2" xfId="32344" xr:uid="{00000000-0005-0000-0000-00008C730000}"/>
    <cellStyle name="Note 3 2 6 2 5 2 2" xfId="32345" xr:uid="{00000000-0005-0000-0000-00008D730000}"/>
    <cellStyle name="Note 3 2 6 2 5 3" xfId="32346" xr:uid="{00000000-0005-0000-0000-00008E730000}"/>
    <cellStyle name="Note 3 2 6 2 5 4" xfId="32347" xr:uid="{00000000-0005-0000-0000-00008F730000}"/>
    <cellStyle name="Note 3 2 6 2 6" xfId="32348" xr:uid="{00000000-0005-0000-0000-000090730000}"/>
    <cellStyle name="Note 3 2 6 2 6 2" xfId="32349" xr:uid="{00000000-0005-0000-0000-000091730000}"/>
    <cellStyle name="Note 3 2 6 2 7" xfId="32350" xr:uid="{00000000-0005-0000-0000-000092730000}"/>
    <cellStyle name="Note 3 2 6 2 8" xfId="32351" xr:uid="{00000000-0005-0000-0000-000093730000}"/>
    <cellStyle name="Note 3 2 6 3" xfId="32352" xr:uid="{00000000-0005-0000-0000-000094730000}"/>
    <cellStyle name="Note 3 2 6 4" xfId="32353" xr:uid="{00000000-0005-0000-0000-000095730000}"/>
    <cellStyle name="Note 3 2 6 5" xfId="32354" xr:uid="{00000000-0005-0000-0000-000096730000}"/>
    <cellStyle name="Note 3 2 6 5 2" xfId="32355" xr:uid="{00000000-0005-0000-0000-000097730000}"/>
    <cellStyle name="Note 3 2 6 6" xfId="32356" xr:uid="{00000000-0005-0000-0000-000098730000}"/>
    <cellStyle name="Note 3 2 6 6 2" xfId="32357" xr:uid="{00000000-0005-0000-0000-000099730000}"/>
    <cellStyle name="Note 3 2 7" xfId="32358" xr:uid="{00000000-0005-0000-0000-00009A730000}"/>
    <cellStyle name="Note 3 2 7 2" xfId="32359" xr:uid="{00000000-0005-0000-0000-00009B730000}"/>
    <cellStyle name="Note 3 2 7 2 2" xfId="32360" xr:uid="{00000000-0005-0000-0000-00009C730000}"/>
    <cellStyle name="Note 3 2 7 2 2 2" xfId="32361" xr:uid="{00000000-0005-0000-0000-00009D730000}"/>
    <cellStyle name="Note 3 2 7 2 2 2 2" xfId="32362" xr:uid="{00000000-0005-0000-0000-00009E730000}"/>
    <cellStyle name="Note 3 2 7 2 2 3" xfId="32363" xr:uid="{00000000-0005-0000-0000-00009F730000}"/>
    <cellStyle name="Note 3 2 7 2 2 4" xfId="32364" xr:uid="{00000000-0005-0000-0000-0000A0730000}"/>
    <cellStyle name="Note 3 2 7 2 3" xfId="32365" xr:uid="{00000000-0005-0000-0000-0000A1730000}"/>
    <cellStyle name="Note 3 2 7 2 3 2" xfId="32366" xr:uid="{00000000-0005-0000-0000-0000A2730000}"/>
    <cellStyle name="Note 3 2 7 2 4" xfId="32367" xr:uid="{00000000-0005-0000-0000-0000A3730000}"/>
    <cellStyle name="Note 3 2 7 2 5" xfId="32368" xr:uid="{00000000-0005-0000-0000-0000A4730000}"/>
    <cellStyle name="Note 3 2 7 3" xfId="32369" xr:uid="{00000000-0005-0000-0000-0000A5730000}"/>
    <cellStyle name="Note 3 2 7 3 2" xfId="32370" xr:uid="{00000000-0005-0000-0000-0000A6730000}"/>
    <cellStyle name="Note 3 2 7 3 2 2" xfId="32371" xr:uid="{00000000-0005-0000-0000-0000A7730000}"/>
    <cellStyle name="Note 3 2 7 3 2 2 2" xfId="32372" xr:uid="{00000000-0005-0000-0000-0000A8730000}"/>
    <cellStyle name="Note 3 2 7 3 2 3" xfId="32373" xr:uid="{00000000-0005-0000-0000-0000A9730000}"/>
    <cellStyle name="Note 3 2 7 3 2 4" xfId="32374" xr:uid="{00000000-0005-0000-0000-0000AA730000}"/>
    <cellStyle name="Note 3 2 7 3 3" xfId="32375" xr:uid="{00000000-0005-0000-0000-0000AB730000}"/>
    <cellStyle name="Note 3 2 7 3 3 2" xfId="32376" xr:uid="{00000000-0005-0000-0000-0000AC730000}"/>
    <cellStyle name="Note 3 2 7 3 4" xfId="32377" xr:uid="{00000000-0005-0000-0000-0000AD730000}"/>
    <cellStyle name="Note 3 2 7 3 5" xfId="32378" xr:uid="{00000000-0005-0000-0000-0000AE730000}"/>
    <cellStyle name="Note 3 2 7 4" xfId="32379" xr:uid="{00000000-0005-0000-0000-0000AF730000}"/>
    <cellStyle name="Note 3 2 7 4 2" xfId="32380" xr:uid="{00000000-0005-0000-0000-0000B0730000}"/>
    <cellStyle name="Note 3 2 7 4 2 2" xfId="32381" xr:uid="{00000000-0005-0000-0000-0000B1730000}"/>
    <cellStyle name="Note 3 2 7 4 3" xfId="32382" xr:uid="{00000000-0005-0000-0000-0000B2730000}"/>
    <cellStyle name="Note 3 2 7 4 4" xfId="32383" xr:uid="{00000000-0005-0000-0000-0000B3730000}"/>
    <cellStyle name="Note 3 2 7 5" xfId="32384" xr:uid="{00000000-0005-0000-0000-0000B4730000}"/>
    <cellStyle name="Note 3 2 7 5 2" xfId="32385" xr:uid="{00000000-0005-0000-0000-0000B5730000}"/>
    <cellStyle name="Note 3 2 7 5 2 2" xfId="32386" xr:uid="{00000000-0005-0000-0000-0000B6730000}"/>
    <cellStyle name="Note 3 2 7 5 3" xfId="32387" xr:uid="{00000000-0005-0000-0000-0000B7730000}"/>
    <cellStyle name="Note 3 2 7 5 4" xfId="32388" xr:uid="{00000000-0005-0000-0000-0000B8730000}"/>
    <cellStyle name="Note 3 2 7 6" xfId="32389" xr:uid="{00000000-0005-0000-0000-0000B9730000}"/>
    <cellStyle name="Note 3 2 7 6 2" xfId="32390" xr:uid="{00000000-0005-0000-0000-0000BA730000}"/>
    <cellStyle name="Note 3 2 7 7" xfId="32391" xr:uid="{00000000-0005-0000-0000-0000BB730000}"/>
    <cellStyle name="Note 3 2 7 8" xfId="32392" xr:uid="{00000000-0005-0000-0000-0000BC730000}"/>
    <cellStyle name="Note 3 2 8" xfId="32393" xr:uid="{00000000-0005-0000-0000-0000BD730000}"/>
    <cellStyle name="Note 3 2 8 2" xfId="32394" xr:uid="{00000000-0005-0000-0000-0000BE730000}"/>
    <cellStyle name="Note 3 3" xfId="32395" xr:uid="{00000000-0005-0000-0000-0000BF730000}"/>
    <cellStyle name="Note 3 3 2" xfId="32396" xr:uid="{00000000-0005-0000-0000-0000C0730000}"/>
    <cellStyle name="Note 3 3 2 2" xfId="32397" xr:uid="{00000000-0005-0000-0000-0000C1730000}"/>
    <cellStyle name="Note 3 3 2 2 2" xfId="32398" xr:uid="{00000000-0005-0000-0000-0000C2730000}"/>
    <cellStyle name="Note 3 3 2 2 2 2" xfId="32399" xr:uid="{00000000-0005-0000-0000-0000C3730000}"/>
    <cellStyle name="Note 3 3 2 2 2 2 2" xfId="32400" xr:uid="{00000000-0005-0000-0000-0000C4730000}"/>
    <cellStyle name="Note 3 3 2 2 2 2 2 2" xfId="32401" xr:uid="{00000000-0005-0000-0000-0000C5730000}"/>
    <cellStyle name="Note 3 3 2 2 2 2 2 2 2" xfId="32402" xr:uid="{00000000-0005-0000-0000-0000C6730000}"/>
    <cellStyle name="Note 3 3 2 2 2 2 2 3" xfId="32403" xr:uid="{00000000-0005-0000-0000-0000C7730000}"/>
    <cellStyle name="Note 3 3 2 2 2 2 2 4" xfId="32404" xr:uid="{00000000-0005-0000-0000-0000C8730000}"/>
    <cellStyle name="Note 3 3 2 2 2 2 3" xfId="32405" xr:uid="{00000000-0005-0000-0000-0000C9730000}"/>
    <cellStyle name="Note 3 3 2 2 2 2 3 2" xfId="32406" xr:uid="{00000000-0005-0000-0000-0000CA730000}"/>
    <cellStyle name="Note 3 3 2 2 2 2 4" xfId="32407" xr:uid="{00000000-0005-0000-0000-0000CB730000}"/>
    <cellStyle name="Note 3 3 2 2 2 2 5" xfId="32408" xr:uid="{00000000-0005-0000-0000-0000CC730000}"/>
    <cellStyle name="Note 3 3 2 2 2 3" xfId="32409" xr:uid="{00000000-0005-0000-0000-0000CD730000}"/>
    <cellStyle name="Note 3 3 2 2 2 3 2" xfId="32410" xr:uid="{00000000-0005-0000-0000-0000CE730000}"/>
    <cellStyle name="Note 3 3 2 2 2 3 2 2" xfId="32411" xr:uid="{00000000-0005-0000-0000-0000CF730000}"/>
    <cellStyle name="Note 3 3 2 2 2 3 2 2 2" xfId="32412" xr:uid="{00000000-0005-0000-0000-0000D0730000}"/>
    <cellStyle name="Note 3 3 2 2 2 3 2 3" xfId="32413" xr:uid="{00000000-0005-0000-0000-0000D1730000}"/>
    <cellStyle name="Note 3 3 2 2 2 3 2 4" xfId="32414" xr:uid="{00000000-0005-0000-0000-0000D2730000}"/>
    <cellStyle name="Note 3 3 2 2 2 3 3" xfId="32415" xr:uid="{00000000-0005-0000-0000-0000D3730000}"/>
    <cellStyle name="Note 3 3 2 2 2 3 3 2" xfId="32416" xr:uid="{00000000-0005-0000-0000-0000D4730000}"/>
    <cellStyle name="Note 3 3 2 2 2 3 4" xfId="32417" xr:uid="{00000000-0005-0000-0000-0000D5730000}"/>
    <cellStyle name="Note 3 3 2 2 2 3 5" xfId="32418" xr:uid="{00000000-0005-0000-0000-0000D6730000}"/>
    <cellStyle name="Note 3 3 2 2 2 4" xfId="32419" xr:uid="{00000000-0005-0000-0000-0000D7730000}"/>
    <cellStyle name="Note 3 3 2 2 2 4 2" xfId="32420" xr:uid="{00000000-0005-0000-0000-0000D8730000}"/>
    <cellStyle name="Note 3 3 2 2 2 4 2 2" xfId="32421" xr:uid="{00000000-0005-0000-0000-0000D9730000}"/>
    <cellStyle name="Note 3 3 2 2 2 4 3" xfId="32422" xr:uid="{00000000-0005-0000-0000-0000DA730000}"/>
    <cellStyle name="Note 3 3 2 2 2 4 4" xfId="32423" xr:uid="{00000000-0005-0000-0000-0000DB730000}"/>
    <cellStyle name="Note 3 3 2 2 2 5" xfId="32424" xr:uid="{00000000-0005-0000-0000-0000DC730000}"/>
    <cellStyle name="Note 3 3 2 2 2 5 2" xfId="32425" xr:uid="{00000000-0005-0000-0000-0000DD730000}"/>
    <cellStyle name="Note 3 3 2 2 2 5 2 2" xfId="32426" xr:uid="{00000000-0005-0000-0000-0000DE730000}"/>
    <cellStyle name="Note 3 3 2 2 2 5 3" xfId="32427" xr:uid="{00000000-0005-0000-0000-0000DF730000}"/>
    <cellStyle name="Note 3 3 2 2 2 5 4" xfId="32428" xr:uid="{00000000-0005-0000-0000-0000E0730000}"/>
    <cellStyle name="Note 3 3 2 2 2 6" xfId="32429" xr:uid="{00000000-0005-0000-0000-0000E1730000}"/>
    <cellStyle name="Note 3 3 2 2 2 6 2" xfId="32430" xr:uid="{00000000-0005-0000-0000-0000E2730000}"/>
    <cellStyle name="Note 3 3 2 2 2 7" xfId="32431" xr:uid="{00000000-0005-0000-0000-0000E3730000}"/>
    <cellStyle name="Note 3 3 2 2 2 8" xfId="32432" xr:uid="{00000000-0005-0000-0000-0000E4730000}"/>
    <cellStyle name="Note 3 3 2 2 3" xfId="32433" xr:uid="{00000000-0005-0000-0000-0000E5730000}"/>
    <cellStyle name="Note 3 3 2 2 4" xfId="32434" xr:uid="{00000000-0005-0000-0000-0000E6730000}"/>
    <cellStyle name="Note 3 3 2 2 5" xfId="32435" xr:uid="{00000000-0005-0000-0000-0000E7730000}"/>
    <cellStyle name="Note 3 3 2 2 5 2" xfId="32436" xr:uid="{00000000-0005-0000-0000-0000E8730000}"/>
    <cellStyle name="Note 3 3 2 2 6" xfId="32437" xr:uid="{00000000-0005-0000-0000-0000E9730000}"/>
    <cellStyle name="Note 3 3 2 2 6 2" xfId="32438" xr:uid="{00000000-0005-0000-0000-0000EA730000}"/>
    <cellStyle name="Note 3 3 2 3" xfId="32439" xr:uid="{00000000-0005-0000-0000-0000EB730000}"/>
    <cellStyle name="Note 3 3 2 3 2" xfId="32440" xr:uid="{00000000-0005-0000-0000-0000EC730000}"/>
    <cellStyle name="Note 3 3 2 3 2 2" xfId="32441" xr:uid="{00000000-0005-0000-0000-0000ED730000}"/>
    <cellStyle name="Note 3 3 2 3 2 2 2" xfId="32442" xr:uid="{00000000-0005-0000-0000-0000EE730000}"/>
    <cellStyle name="Note 3 3 2 3 2 2 2 2" xfId="32443" xr:uid="{00000000-0005-0000-0000-0000EF730000}"/>
    <cellStyle name="Note 3 3 2 3 2 2 3" xfId="32444" xr:uid="{00000000-0005-0000-0000-0000F0730000}"/>
    <cellStyle name="Note 3 3 2 3 2 2 4" xfId="32445" xr:uid="{00000000-0005-0000-0000-0000F1730000}"/>
    <cellStyle name="Note 3 3 2 3 2 3" xfId="32446" xr:uid="{00000000-0005-0000-0000-0000F2730000}"/>
    <cellStyle name="Note 3 3 2 3 2 3 2" xfId="32447" xr:uid="{00000000-0005-0000-0000-0000F3730000}"/>
    <cellStyle name="Note 3 3 2 3 2 4" xfId="32448" xr:uid="{00000000-0005-0000-0000-0000F4730000}"/>
    <cellStyle name="Note 3 3 2 3 2 5" xfId="32449" xr:uid="{00000000-0005-0000-0000-0000F5730000}"/>
    <cellStyle name="Note 3 3 2 3 3" xfId="32450" xr:uid="{00000000-0005-0000-0000-0000F6730000}"/>
    <cellStyle name="Note 3 3 2 3 3 2" xfId="32451" xr:uid="{00000000-0005-0000-0000-0000F7730000}"/>
    <cellStyle name="Note 3 3 2 3 3 2 2" xfId="32452" xr:uid="{00000000-0005-0000-0000-0000F8730000}"/>
    <cellStyle name="Note 3 3 2 3 3 2 2 2" xfId="32453" xr:uid="{00000000-0005-0000-0000-0000F9730000}"/>
    <cellStyle name="Note 3 3 2 3 3 2 3" xfId="32454" xr:uid="{00000000-0005-0000-0000-0000FA730000}"/>
    <cellStyle name="Note 3 3 2 3 3 2 4" xfId="32455" xr:uid="{00000000-0005-0000-0000-0000FB730000}"/>
    <cellStyle name="Note 3 3 2 3 3 3" xfId="32456" xr:uid="{00000000-0005-0000-0000-0000FC730000}"/>
    <cellStyle name="Note 3 3 2 3 3 3 2" xfId="32457" xr:uid="{00000000-0005-0000-0000-0000FD730000}"/>
    <cellStyle name="Note 3 3 2 3 3 4" xfId="32458" xr:uid="{00000000-0005-0000-0000-0000FE730000}"/>
    <cellStyle name="Note 3 3 2 3 3 5" xfId="32459" xr:uid="{00000000-0005-0000-0000-0000FF730000}"/>
    <cellStyle name="Note 3 3 2 3 4" xfId="32460" xr:uid="{00000000-0005-0000-0000-000000740000}"/>
    <cellStyle name="Note 3 3 2 3 4 2" xfId="32461" xr:uid="{00000000-0005-0000-0000-000001740000}"/>
    <cellStyle name="Note 3 3 2 3 4 2 2" xfId="32462" xr:uid="{00000000-0005-0000-0000-000002740000}"/>
    <cellStyle name="Note 3 3 2 3 4 3" xfId="32463" xr:uid="{00000000-0005-0000-0000-000003740000}"/>
    <cellStyle name="Note 3 3 2 3 4 4" xfId="32464" xr:uid="{00000000-0005-0000-0000-000004740000}"/>
    <cellStyle name="Note 3 3 2 3 5" xfId="32465" xr:uid="{00000000-0005-0000-0000-000005740000}"/>
    <cellStyle name="Note 3 3 2 3 5 2" xfId="32466" xr:uid="{00000000-0005-0000-0000-000006740000}"/>
    <cellStyle name="Note 3 3 2 3 5 2 2" xfId="32467" xr:uid="{00000000-0005-0000-0000-000007740000}"/>
    <cellStyle name="Note 3 3 2 3 5 3" xfId="32468" xr:uid="{00000000-0005-0000-0000-000008740000}"/>
    <cellStyle name="Note 3 3 2 3 5 4" xfId="32469" xr:uid="{00000000-0005-0000-0000-000009740000}"/>
    <cellStyle name="Note 3 3 2 3 6" xfId="32470" xr:uid="{00000000-0005-0000-0000-00000A740000}"/>
    <cellStyle name="Note 3 3 2 3 6 2" xfId="32471" xr:uid="{00000000-0005-0000-0000-00000B740000}"/>
    <cellStyle name="Note 3 3 2 3 7" xfId="32472" xr:uid="{00000000-0005-0000-0000-00000C740000}"/>
    <cellStyle name="Note 3 3 2 3 8" xfId="32473" xr:uid="{00000000-0005-0000-0000-00000D740000}"/>
    <cellStyle name="Note 3 3 2 4" xfId="32474" xr:uid="{00000000-0005-0000-0000-00000E740000}"/>
    <cellStyle name="Note 3 3 2 5" xfId="32475" xr:uid="{00000000-0005-0000-0000-00000F740000}"/>
    <cellStyle name="Note 3 3 2 6" xfId="32476" xr:uid="{00000000-0005-0000-0000-000010740000}"/>
    <cellStyle name="Note 3 3 2 6 2" xfId="32477" xr:uid="{00000000-0005-0000-0000-000011740000}"/>
    <cellStyle name="Note 3 3 2 7" xfId="32478" xr:uid="{00000000-0005-0000-0000-000012740000}"/>
    <cellStyle name="Note 3 3 2 7 2" xfId="32479" xr:uid="{00000000-0005-0000-0000-000013740000}"/>
    <cellStyle name="Note 3 3 3" xfId="32480" xr:uid="{00000000-0005-0000-0000-000014740000}"/>
    <cellStyle name="Note 3 3 3 2" xfId="32481" xr:uid="{00000000-0005-0000-0000-000015740000}"/>
    <cellStyle name="Note 3 3 3 2 2" xfId="32482" xr:uid="{00000000-0005-0000-0000-000016740000}"/>
    <cellStyle name="Note 3 3 3 2 2 2" xfId="32483" xr:uid="{00000000-0005-0000-0000-000017740000}"/>
    <cellStyle name="Note 3 3 3 2 2 2 2" xfId="32484" xr:uid="{00000000-0005-0000-0000-000018740000}"/>
    <cellStyle name="Note 3 3 3 2 2 2 2 2" xfId="32485" xr:uid="{00000000-0005-0000-0000-000019740000}"/>
    <cellStyle name="Note 3 3 3 2 2 2 2 2 2" xfId="32486" xr:uid="{00000000-0005-0000-0000-00001A740000}"/>
    <cellStyle name="Note 3 3 3 2 2 2 2 3" xfId="32487" xr:uid="{00000000-0005-0000-0000-00001B740000}"/>
    <cellStyle name="Note 3 3 3 2 2 2 2 4" xfId="32488" xr:uid="{00000000-0005-0000-0000-00001C740000}"/>
    <cellStyle name="Note 3 3 3 2 2 2 3" xfId="32489" xr:uid="{00000000-0005-0000-0000-00001D740000}"/>
    <cellStyle name="Note 3 3 3 2 2 2 3 2" xfId="32490" xr:uid="{00000000-0005-0000-0000-00001E740000}"/>
    <cellStyle name="Note 3 3 3 2 2 2 4" xfId="32491" xr:uid="{00000000-0005-0000-0000-00001F740000}"/>
    <cellStyle name="Note 3 3 3 2 2 2 5" xfId="32492" xr:uid="{00000000-0005-0000-0000-000020740000}"/>
    <cellStyle name="Note 3 3 3 2 2 3" xfId="32493" xr:uid="{00000000-0005-0000-0000-000021740000}"/>
    <cellStyle name="Note 3 3 3 2 2 3 2" xfId="32494" xr:uid="{00000000-0005-0000-0000-000022740000}"/>
    <cellStyle name="Note 3 3 3 2 2 3 2 2" xfId="32495" xr:uid="{00000000-0005-0000-0000-000023740000}"/>
    <cellStyle name="Note 3 3 3 2 2 3 2 2 2" xfId="32496" xr:uid="{00000000-0005-0000-0000-000024740000}"/>
    <cellStyle name="Note 3 3 3 2 2 3 2 3" xfId="32497" xr:uid="{00000000-0005-0000-0000-000025740000}"/>
    <cellStyle name="Note 3 3 3 2 2 3 2 4" xfId="32498" xr:uid="{00000000-0005-0000-0000-000026740000}"/>
    <cellStyle name="Note 3 3 3 2 2 3 3" xfId="32499" xr:uid="{00000000-0005-0000-0000-000027740000}"/>
    <cellStyle name="Note 3 3 3 2 2 3 3 2" xfId="32500" xr:uid="{00000000-0005-0000-0000-000028740000}"/>
    <cellStyle name="Note 3 3 3 2 2 3 4" xfId="32501" xr:uid="{00000000-0005-0000-0000-000029740000}"/>
    <cellStyle name="Note 3 3 3 2 2 3 5" xfId="32502" xr:uid="{00000000-0005-0000-0000-00002A740000}"/>
    <cellStyle name="Note 3 3 3 2 2 4" xfId="32503" xr:uid="{00000000-0005-0000-0000-00002B740000}"/>
    <cellStyle name="Note 3 3 3 2 2 4 2" xfId="32504" xr:uid="{00000000-0005-0000-0000-00002C740000}"/>
    <cellStyle name="Note 3 3 3 2 2 4 2 2" xfId="32505" xr:uid="{00000000-0005-0000-0000-00002D740000}"/>
    <cellStyle name="Note 3 3 3 2 2 4 3" xfId="32506" xr:uid="{00000000-0005-0000-0000-00002E740000}"/>
    <cellStyle name="Note 3 3 3 2 2 4 4" xfId="32507" xr:uid="{00000000-0005-0000-0000-00002F740000}"/>
    <cellStyle name="Note 3 3 3 2 2 5" xfId="32508" xr:uid="{00000000-0005-0000-0000-000030740000}"/>
    <cellStyle name="Note 3 3 3 2 2 5 2" xfId="32509" xr:uid="{00000000-0005-0000-0000-000031740000}"/>
    <cellStyle name="Note 3 3 3 2 2 5 2 2" xfId="32510" xr:uid="{00000000-0005-0000-0000-000032740000}"/>
    <cellStyle name="Note 3 3 3 2 2 5 3" xfId="32511" xr:uid="{00000000-0005-0000-0000-000033740000}"/>
    <cellStyle name="Note 3 3 3 2 2 5 4" xfId="32512" xr:uid="{00000000-0005-0000-0000-000034740000}"/>
    <cellStyle name="Note 3 3 3 2 2 6" xfId="32513" xr:uid="{00000000-0005-0000-0000-000035740000}"/>
    <cellStyle name="Note 3 3 3 2 2 6 2" xfId="32514" xr:uid="{00000000-0005-0000-0000-000036740000}"/>
    <cellStyle name="Note 3 3 3 2 2 7" xfId="32515" xr:uid="{00000000-0005-0000-0000-000037740000}"/>
    <cellStyle name="Note 3 3 3 2 2 8" xfId="32516" xr:uid="{00000000-0005-0000-0000-000038740000}"/>
    <cellStyle name="Note 3 3 3 2 3" xfId="32517" xr:uid="{00000000-0005-0000-0000-000039740000}"/>
    <cellStyle name="Note 3 3 3 2 4" xfId="32518" xr:uid="{00000000-0005-0000-0000-00003A740000}"/>
    <cellStyle name="Note 3 3 3 2 5" xfId="32519" xr:uid="{00000000-0005-0000-0000-00003B740000}"/>
    <cellStyle name="Note 3 3 3 2 5 2" xfId="32520" xr:uid="{00000000-0005-0000-0000-00003C740000}"/>
    <cellStyle name="Note 3 3 3 2 6" xfId="32521" xr:uid="{00000000-0005-0000-0000-00003D740000}"/>
    <cellStyle name="Note 3 3 3 2 6 2" xfId="32522" xr:uid="{00000000-0005-0000-0000-00003E740000}"/>
    <cellStyle name="Note 3 3 3 3" xfId="32523" xr:uid="{00000000-0005-0000-0000-00003F740000}"/>
    <cellStyle name="Note 3 3 3 3 2" xfId="32524" xr:uid="{00000000-0005-0000-0000-000040740000}"/>
    <cellStyle name="Note 3 3 3 3 2 2" xfId="32525" xr:uid="{00000000-0005-0000-0000-000041740000}"/>
    <cellStyle name="Note 3 3 3 3 2 2 2" xfId="32526" xr:uid="{00000000-0005-0000-0000-000042740000}"/>
    <cellStyle name="Note 3 3 3 3 2 2 2 2" xfId="32527" xr:uid="{00000000-0005-0000-0000-000043740000}"/>
    <cellStyle name="Note 3 3 3 3 2 2 3" xfId="32528" xr:uid="{00000000-0005-0000-0000-000044740000}"/>
    <cellStyle name="Note 3 3 3 3 2 2 4" xfId="32529" xr:uid="{00000000-0005-0000-0000-000045740000}"/>
    <cellStyle name="Note 3 3 3 3 2 3" xfId="32530" xr:uid="{00000000-0005-0000-0000-000046740000}"/>
    <cellStyle name="Note 3 3 3 3 2 3 2" xfId="32531" xr:uid="{00000000-0005-0000-0000-000047740000}"/>
    <cellStyle name="Note 3 3 3 3 2 4" xfId="32532" xr:uid="{00000000-0005-0000-0000-000048740000}"/>
    <cellStyle name="Note 3 3 3 3 2 5" xfId="32533" xr:uid="{00000000-0005-0000-0000-000049740000}"/>
    <cellStyle name="Note 3 3 3 3 3" xfId="32534" xr:uid="{00000000-0005-0000-0000-00004A740000}"/>
    <cellStyle name="Note 3 3 3 3 3 2" xfId="32535" xr:uid="{00000000-0005-0000-0000-00004B740000}"/>
    <cellStyle name="Note 3 3 3 3 3 2 2" xfId="32536" xr:uid="{00000000-0005-0000-0000-00004C740000}"/>
    <cellStyle name="Note 3 3 3 3 3 2 2 2" xfId="32537" xr:uid="{00000000-0005-0000-0000-00004D740000}"/>
    <cellStyle name="Note 3 3 3 3 3 2 3" xfId="32538" xr:uid="{00000000-0005-0000-0000-00004E740000}"/>
    <cellStyle name="Note 3 3 3 3 3 2 4" xfId="32539" xr:uid="{00000000-0005-0000-0000-00004F740000}"/>
    <cellStyle name="Note 3 3 3 3 3 3" xfId="32540" xr:uid="{00000000-0005-0000-0000-000050740000}"/>
    <cellStyle name="Note 3 3 3 3 3 3 2" xfId="32541" xr:uid="{00000000-0005-0000-0000-000051740000}"/>
    <cellStyle name="Note 3 3 3 3 3 4" xfId="32542" xr:uid="{00000000-0005-0000-0000-000052740000}"/>
    <cellStyle name="Note 3 3 3 3 3 5" xfId="32543" xr:uid="{00000000-0005-0000-0000-000053740000}"/>
    <cellStyle name="Note 3 3 3 3 4" xfId="32544" xr:uid="{00000000-0005-0000-0000-000054740000}"/>
    <cellStyle name="Note 3 3 3 3 4 2" xfId="32545" xr:uid="{00000000-0005-0000-0000-000055740000}"/>
    <cellStyle name="Note 3 3 3 3 4 2 2" xfId="32546" xr:uid="{00000000-0005-0000-0000-000056740000}"/>
    <cellStyle name="Note 3 3 3 3 4 3" xfId="32547" xr:uid="{00000000-0005-0000-0000-000057740000}"/>
    <cellStyle name="Note 3 3 3 3 4 4" xfId="32548" xr:uid="{00000000-0005-0000-0000-000058740000}"/>
    <cellStyle name="Note 3 3 3 3 5" xfId="32549" xr:uid="{00000000-0005-0000-0000-000059740000}"/>
    <cellStyle name="Note 3 3 3 3 5 2" xfId="32550" xr:uid="{00000000-0005-0000-0000-00005A740000}"/>
    <cellStyle name="Note 3 3 3 3 5 2 2" xfId="32551" xr:uid="{00000000-0005-0000-0000-00005B740000}"/>
    <cellStyle name="Note 3 3 3 3 5 3" xfId="32552" xr:uid="{00000000-0005-0000-0000-00005C740000}"/>
    <cellStyle name="Note 3 3 3 3 5 4" xfId="32553" xr:uid="{00000000-0005-0000-0000-00005D740000}"/>
    <cellStyle name="Note 3 3 3 3 6" xfId="32554" xr:uid="{00000000-0005-0000-0000-00005E740000}"/>
    <cellStyle name="Note 3 3 3 3 6 2" xfId="32555" xr:uid="{00000000-0005-0000-0000-00005F740000}"/>
    <cellStyle name="Note 3 3 3 3 7" xfId="32556" xr:uid="{00000000-0005-0000-0000-000060740000}"/>
    <cellStyle name="Note 3 3 3 3 8" xfId="32557" xr:uid="{00000000-0005-0000-0000-000061740000}"/>
    <cellStyle name="Note 3 3 3 4" xfId="32558" xr:uid="{00000000-0005-0000-0000-000062740000}"/>
    <cellStyle name="Note 3 3 3 5" xfId="32559" xr:uid="{00000000-0005-0000-0000-000063740000}"/>
    <cellStyle name="Note 3 3 3 5 2" xfId="32560" xr:uid="{00000000-0005-0000-0000-000064740000}"/>
    <cellStyle name="Note 3 3 4" xfId="32561" xr:uid="{00000000-0005-0000-0000-000065740000}"/>
    <cellStyle name="Note 3 3 4 2" xfId="32562" xr:uid="{00000000-0005-0000-0000-000066740000}"/>
    <cellStyle name="Note 3 3 4 2 2" xfId="32563" xr:uid="{00000000-0005-0000-0000-000067740000}"/>
    <cellStyle name="Note 3 3 4 2 2 2" xfId="32564" xr:uid="{00000000-0005-0000-0000-000068740000}"/>
    <cellStyle name="Note 3 3 4 2 2 2 2" xfId="32565" xr:uid="{00000000-0005-0000-0000-000069740000}"/>
    <cellStyle name="Note 3 3 4 2 2 2 2 2" xfId="32566" xr:uid="{00000000-0005-0000-0000-00006A740000}"/>
    <cellStyle name="Note 3 3 4 2 2 2 2 2 2" xfId="32567" xr:uid="{00000000-0005-0000-0000-00006B740000}"/>
    <cellStyle name="Note 3 3 4 2 2 2 2 3" xfId="32568" xr:uid="{00000000-0005-0000-0000-00006C740000}"/>
    <cellStyle name="Note 3 3 4 2 2 2 2 4" xfId="32569" xr:uid="{00000000-0005-0000-0000-00006D740000}"/>
    <cellStyle name="Note 3 3 4 2 2 2 3" xfId="32570" xr:uid="{00000000-0005-0000-0000-00006E740000}"/>
    <cellStyle name="Note 3 3 4 2 2 2 3 2" xfId="32571" xr:uid="{00000000-0005-0000-0000-00006F740000}"/>
    <cellStyle name="Note 3 3 4 2 2 2 4" xfId="32572" xr:uid="{00000000-0005-0000-0000-000070740000}"/>
    <cellStyle name="Note 3 3 4 2 2 2 5" xfId="32573" xr:uid="{00000000-0005-0000-0000-000071740000}"/>
    <cellStyle name="Note 3 3 4 2 2 3" xfId="32574" xr:uid="{00000000-0005-0000-0000-000072740000}"/>
    <cellStyle name="Note 3 3 4 2 2 3 2" xfId="32575" xr:uid="{00000000-0005-0000-0000-000073740000}"/>
    <cellStyle name="Note 3 3 4 2 2 3 2 2" xfId="32576" xr:uid="{00000000-0005-0000-0000-000074740000}"/>
    <cellStyle name="Note 3 3 4 2 2 3 2 2 2" xfId="32577" xr:uid="{00000000-0005-0000-0000-000075740000}"/>
    <cellStyle name="Note 3 3 4 2 2 3 2 3" xfId="32578" xr:uid="{00000000-0005-0000-0000-000076740000}"/>
    <cellStyle name="Note 3 3 4 2 2 3 2 4" xfId="32579" xr:uid="{00000000-0005-0000-0000-000077740000}"/>
    <cellStyle name="Note 3 3 4 2 2 3 3" xfId="32580" xr:uid="{00000000-0005-0000-0000-000078740000}"/>
    <cellStyle name="Note 3 3 4 2 2 3 3 2" xfId="32581" xr:uid="{00000000-0005-0000-0000-000079740000}"/>
    <cellStyle name="Note 3 3 4 2 2 3 4" xfId="32582" xr:uid="{00000000-0005-0000-0000-00007A740000}"/>
    <cellStyle name="Note 3 3 4 2 2 3 5" xfId="32583" xr:uid="{00000000-0005-0000-0000-00007B740000}"/>
    <cellStyle name="Note 3 3 4 2 2 4" xfId="32584" xr:uid="{00000000-0005-0000-0000-00007C740000}"/>
    <cellStyle name="Note 3 3 4 2 2 4 2" xfId="32585" xr:uid="{00000000-0005-0000-0000-00007D740000}"/>
    <cellStyle name="Note 3 3 4 2 2 4 2 2" xfId="32586" xr:uid="{00000000-0005-0000-0000-00007E740000}"/>
    <cellStyle name="Note 3 3 4 2 2 4 3" xfId="32587" xr:uid="{00000000-0005-0000-0000-00007F740000}"/>
    <cellStyle name="Note 3 3 4 2 2 4 4" xfId="32588" xr:uid="{00000000-0005-0000-0000-000080740000}"/>
    <cellStyle name="Note 3 3 4 2 2 5" xfId="32589" xr:uid="{00000000-0005-0000-0000-000081740000}"/>
    <cellStyle name="Note 3 3 4 2 2 5 2" xfId="32590" xr:uid="{00000000-0005-0000-0000-000082740000}"/>
    <cellStyle name="Note 3 3 4 2 2 5 2 2" xfId="32591" xr:uid="{00000000-0005-0000-0000-000083740000}"/>
    <cellStyle name="Note 3 3 4 2 2 5 3" xfId="32592" xr:uid="{00000000-0005-0000-0000-000084740000}"/>
    <cellStyle name="Note 3 3 4 2 2 5 4" xfId="32593" xr:uid="{00000000-0005-0000-0000-000085740000}"/>
    <cellStyle name="Note 3 3 4 2 2 6" xfId="32594" xr:uid="{00000000-0005-0000-0000-000086740000}"/>
    <cellStyle name="Note 3 3 4 2 2 6 2" xfId="32595" xr:uid="{00000000-0005-0000-0000-000087740000}"/>
    <cellStyle name="Note 3 3 4 2 2 7" xfId="32596" xr:uid="{00000000-0005-0000-0000-000088740000}"/>
    <cellStyle name="Note 3 3 4 2 2 8" xfId="32597" xr:uid="{00000000-0005-0000-0000-000089740000}"/>
    <cellStyle name="Note 3 3 4 2 3" xfId="32598" xr:uid="{00000000-0005-0000-0000-00008A740000}"/>
    <cellStyle name="Note 3 3 4 2 4" xfId="32599" xr:uid="{00000000-0005-0000-0000-00008B740000}"/>
    <cellStyle name="Note 3 3 4 2 5" xfId="32600" xr:uid="{00000000-0005-0000-0000-00008C740000}"/>
    <cellStyle name="Note 3 3 4 2 5 2" xfId="32601" xr:uid="{00000000-0005-0000-0000-00008D740000}"/>
    <cellStyle name="Note 3 3 4 2 6" xfId="32602" xr:uid="{00000000-0005-0000-0000-00008E740000}"/>
    <cellStyle name="Note 3 3 4 2 6 2" xfId="32603" xr:uid="{00000000-0005-0000-0000-00008F740000}"/>
    <cellStyle name="Note 3 3 4 3" xfId="32604" xr:uid="{00000000-0005-0000-0000-000090740000}"/>
    <cellStyle name="Note 3 3 4 3 2" xfId="32605" xr:uid="{00000000-0005-0000-0000-000091740000}"/>
    <cellStyle name="Note 3 3 4 3 2 2" xfId="32606" xr:uid="{00000000-0005-0000-0000-000092740000}"/>
    <cellStyle name="Note 3 3 4 3 2 2 2" xfId="32607" xr:uid="{00000000-0005-0000-0000-000093740000}"/>
    <cellStyle name="Note 3 3 4 3 2 2 2 2" xfId="32608" xr:uid="{00000000-0005-0000-0000-000094740000}"/>
    <cellStyle name="Note 3 3 4 3 2 2 3" xfId="32609" xr:uid="{00000000-0005-0000-0000-000095740000}"/>
    <cellStyle name="Note 3 3 4 3 2 2 4" xfId="32610" xr:uid="{00000000-0005-0000-0000-000096740000}"/>
    <cellStyle name="Note 3 3 4 3 2 3" xfId="32611" xr:uid="{00000000-0005-0000-0000-000097740000}"/>
    <cellStyle name="Note 3 3 4 3 2 3 2" xfId="32612" xr:uid="{00000000-0005-0000-0000-000098740000}"/>
    <cellStyle name="Note 3 3 4 3 2 4" xfId="32613" xr:uid="{00000000-0005-0000-0000-000099740000}"/>
    <cellStyle name="Note 3 3 4 3 2 5" xfId="32614" xr:uid="{00000000-0005-0000-0000-00009A740000}"/>
    <cellStyle name="Note 3 3 4 3 3" xfId="32615" xr:uid="{00000000-0005-0000-0000-00009B740000}"/>
    <cellStyle name="Note 3 3 4 3 3 2" xfId="32616" xr:uid="{00000000-0005-0000-0000-00009C740000}"/>
    <cellStyle name="Note 3 3 4 3 3 2 2" xfId="32617" xr:uid="{00000000-0005-0000-0000-00009D740000}"/>
    <cellStyle name="Note 3 3 4 3 3 2 2 2" xfId="32618" xr:uid="{00000000-0005-0000-0000-00009E740000}"/>
    <cellStyle name="Note 3 3 4 3 3 2 3" xfId="32619" xr:uid="{00000000-0005-0000-0000-00009F740000}"/>
    <cellStyle name="Note 3 3 4 3 3 2 4" xfId="32620" xr:uid="{00000000-0005-0000-0000-0000A0740000}"/>
    <cellStyle name="Note 3 3 4 3 3 3" xfId="32621" xr:uid="{00000000-0005-0000-0000-0000A1740000}"/>
    <cellStyle name="Note 3 3 4 3 3 3 2" xfId="32622" xr:uid="{00000000-0005-0000-0000-0000A2740000}"/>
    <cellStyle name="Note 3 3 4 3 3 4" xfId="32623" xr:uid="{00000000-0005-0000-0000-0000A3740000}"/>
    <cellStyle name="Note 3 3 4 3 3 5" xfId="32624" xr:uid="{00000000-0005-0000-0000-0000A4740000}"/>
    <cellStyle name="Note 3 3 4 3 4" xfId="32625" xr:uid="{00000000-0005-0000-0000-0000A5740000}"/>
    <cellStyle name="Note 3 3 4 3 4 2" xfId="32626" xr:uid="{00000000-0005-0000-0000-0000A6740000}"/>
    <cellStyle name="Note 3 3 4 3 4 2 2" xfId="32627" xr:uid="{00000000-0005-0000-0000-0000A7740000}"/>
    <cellStyle name="Note 3 3 4 3 4 3" xfId="32628" xr:uid="{00000000-0005-0000-0000-0000A8740000}"/>
    <cellStyle name="Note 3 3 4 3 4 4" xfId="32629" xr:uid="{00000000-0005-0000-0000-0000A9740000}"/>
    <cellStyle name="Note 3 3 4 3 5" xfId="32630" xr:uid="{00000000-0005-0000-0000-0000AA740000}"/>
    <cellStyle name="Note 3 3 4 3 5 2" xfId="32631" xr:uid="{00000000-0005-0000-0000-0000AB740000}"/>
    <cellStyle name="Note 3 3 4 3 5 2 2" xfId="32632" xr:uid="{00000000-0005-0000-0000-0000AC740000}"/>
    <cellStyle name="Note 3 3 4 3 5 3" xfId="32633" xr:uid="{00000000-0005-0000-0000-0000AD740000}"/>
    <cellStyle name="Note 3 3 4 3 5 4" xfId="32634" xr:uid="{00000000-0005-0000-0000-0000AE740000}"/>
    <cellStyle name="Note 3 3 4 3 6" xfId="32635" xr:uid="{00000000-0005-0000-0000-0000AF740000}"/>
    <cellStyle name="Note 3 3 4 3 6 2" xfId="32636" xr:uid="{00000000-0005-0000-0000-0000B0740000}"/>
    <cellStyle name="Note 3 3 4 3 7" xfId="32637" xr:uid="{00000000-0005-0000-0000-0000B1740000}"/>
    <cellStyle name="Note 3 3 4 3 8" xfId="32638" xr:uid="{00000000-0005-0000-0000-0000B2740000}"/>
    <cellStyle name="Note 3 3 4 4" xfId="32639" xr:uid="{00000000-0005-0000-0000-0000B3740000}"/>
    <cellStyle name="Note 3 3 4 5" xfId="32640" xr:uid="{00000000-0005-0000-0000-0000B4740000}"/>
    <cellStyle name="Note 3 3 4 6" xfId="32641" xr:uid="{00000000-0005-0000-0000-0000B5740000}"/>
    <cellStyle name="Note 3 3 4 6 2" xfId="32642" xr:uid="{00000000-0005-0000-0000-0000B6740000}"/>
    <cellStyle name="Note 3 3 4 7" xfId="32643" xr:uid="{00000000-0005-0000-0000-0000B7740000}"/>
    <cellStyle name="Note 3 3 4 7 2" xfId="32644" xr:uid="{00000000-0005-0000-0000-0000B8740000}"/>
    <cellStyle name="Note 3 3 5" xfId="32645" xr:uid="{00000000-0005-0000-0000-0000B9740000}"/>
    <cellStyle name="Note 3 3 5 2" xfId="32646" xr:uid="{00000000-0005-0000-0000-0000BA740000}"/>
    <cellStyle name="Note 3 3 5 2 2" xfId="32647" xr:uid="{00000000-0005-0000-0000-0000BB740000}"/>
    <cellStyle name="Note 3 3 5 2 2 2" xfId="32648" xr:uid="{00000000-0005-0000-0000-0000BC740000}"/>
    <cellStyle name="Note 3 3 5 2 2 2 2" xfId="32649" xr:uid="{00000000-0005-0000-0000-0000BD740000}"/>
    <cellStyle name="Note 3 3 5 2 2 2 2 2" xfId="32650" xr:uid="{00000000-0005-0000-0000-0000BE740000}"/>
    <cellStyle name="Note 3 3 5 2 2 2 2 2 2" xfId="32651" xr:uid="{00000000-0005-0000-0000-0000BF740000}"/>
    <cellStyle name="Note 3 3 5 2 2 2 2 3" xfId="32652" xr:uid="{00000000-0005-0000-0000-0000C0740000}"/>
    <cellStyle name="Note 3 3 5 2 2 2 2 4" xfId="32653" xr:uid="{00000000-0005-0000-0000-0000C1740000}"/>
    <cellStyle name="Note 3 3 5 2 2 2 3" xfId="32654" xr:uid="{00000000-0005-0000-0000-0000C2740000}"/>
    <cellStyle name="Note 3 3 5 2 2 2 3 2" xfId="32655" xr:uid="{00000000-0005-0000-0000-0000C3740000}"/>
    <cellStyle name="Note 3 3 5 2 2 2 4" xfId="32656" xr:uid="{00000000-0005-0000-0000-0000C4740000}"/>
    <cellStyle name="Note 3 3 5 2 2 2 5" xfId="32657" xr:uid="{00000000-0005-0000-0000-0000C5740000}"/>
    <cellStyle name="Note 3 3 5 2 2 3" xfId="32658" xr:uid="{00000000-0005-0000-0000-0000C6740000}"/>
    <cellStyle name="Note 3 3 5 2 2 3 2" xfId="32659" xr:uid="{00000000-0005-0000-0000-0000C7740000}"/>
    <cellStyle name="Note 3 3 5 2 2 3 2 2" xfId="32660" xr:uid="{00000000-0005-0000-0000-0000C8740000}"/>
    <cellStyle name="Note 3 3 5 2 2 3 2 2 2" xfId="32661" xr:uid="{00000000-0005-0000-0000-0000C9740000}"/>
    <cellStyle name="Note 3 3 5 2 2 3 2 3" xfId="32662" xr:uid="{00000000-0005-0000-0000-0000CA740000}"/>
    <cellStyle name="Note 3 3 5 2 2 3 2 4" xfId="32663" xr:uid="{00000000-0005-0000-0000-0000CB740000}"/>
    <cellStyle name="Note 3 3 5 2 2 3 3" xfId="32664" xr:uid="{00000000-0005-0000-0000-0000CC740000}"/>
    <cellStyle name="Note 3 3 5 2 2 3 3 2" xfId="32665" xr:uid="{00000000-0005-0000-0000-0000CD740000}"/>
    <cellStyle name="Note 3 3 5 2 2 3 4" xfId="32666" xr:uid="{00000000-0005-0000-0000-0000CE740000}"/>
    <cellStyle name="Note 3 3 5 2 2 3 5" xfId="32667" xr:uid="{00000000-0005-0000-0000-0000CF740000}"/>
    <cellStyle name="Note 3 3 5 2 2 4" xfId="32668" xr:uid="{00000000-0005-0000-0000-0000D0740000}"/>
    <cellStyle name="Note 3 3 5 2 2 4 2" xfId="32669" xr:uid="{00000000-0005-0000-0000-0000D1740000}"/>
    <cellStyle name="Note 3 3 5 2 2 4 2 2" xfId="32670" xr:uid="{00000000-0005-0000-0000-0000D2740000}"/>
    <cellStyle name="Note 3 3 5 2 2 4 3" xfId="32671" xr:uid="{00000000-0005-0000-0000-0000D3740000}"/>
    <cellStyle name="Note 3 3 5 2 2 4 4" xfId="32672" xr:uid="{00000000-0005-0000-0000-0000D4740000}"/>
    <cellStyle name="Note 3 3 5 2 2 5" xfId="32673" xr:uid="{00000000-0005-0000-0000-0000D5740000}"/>
    <cellStyle name="Note 3 3 5 2 2 5 2" xfId="32674" xr:uid="{00000000-0005-0000-0000-0000D6740000}"/>
    <cellStyle name="Note 3 3 5 2 2 5 2 2" xfId="32675" xr:uid="{00000000-0005-0000-0000-0000D7740000}"/>
    <cellStyle name="Note 3 3 5 2 2 5 3" xfId="32676" xr:uid="{00000000-0005-0000-0000-0000D8740000}"/>
    <cellStyle name="Note 3 3 5 2 2 5 4" xfId="32677" xr:uid="{00000000-0005-0000-0000-0000D9740000}"/>
    <cellStyle name="Note 3 3 5 2 2 6" xfId="32678" xr:uid="{00000000-0005-0000-0000-0000DA740000}"/>
    <cellStyle name="Note 3 3 5 2 2 6 2" xfId="32679" xr:uid="{00000000-0005-0000-0000-0000DB740000}"/>
    <cellStyle name="Note 3 3 5 2 2 7" xfId="32680" xr:uid="{00000000-0005-0000-0000-0000DC740000}"/>
    <cellStyle name="Note 3 3 5 2 2 8" xfId="32681" xr:uid="{00000000-0005-0000-0000-0000DD740000}"/>
    <cellStyle name="Note 3 3 5 2 3" xfId="32682" xr:uid="{00000000-0005-0000-0000-0000DE740000}"/>
    <cellStyle name="Note 3 3 5 2 4" xfId="32683" xr:uid="{00000000-0005-0000-0000-0000DF740000}"/>
    <cellStyle name="Note 3 3 5 2 5" xfId="32684" xr:uid="{00000000-0005-0000-0000-0000E0740000}"/>
    <cellStyle name="Note 3 3 5 2 5 2" xfId="32685" xr:uid="{00000000-0005-0000-0000-0000E1740000}"/>
    <cellStyle name="Note 3 3 5 2 6" xfId="32686" xr:uid="{00000000-0005-0000-0000-0000E2740000}"/>
    <cellStyle name="Note 3 3 5 2 6 2" xfId="32687" xr:uid="{00000000-0005-0000-0000-0000E3740000}"/>
    <cellStyle name="Note 3 3 5 3" xfId="32688" xr:uid="{00000000-0005-0000-0000-0000E4740000}"/>
    <cellStyle name="Note 3 3 5 3 2" xfId="32689" xr:uid="{00000000-0005-0000-0000-0000E5740000}"/>
    <cellStyle name="Note 3 3 5 3 2 2" xfId="32690" xr:uid="{00000000-0005-0000-0000-0000E6740000}"/>
    <cellStyle name="Note 3 3 5 3 2 2 2" xfId="32691" xr:uid="{00000000-0005-0000-0000-0000E7740000}"/>
    <cellStyle name="Note 3 3 5 3 2 2 2 2" xfId="32692" xr:uid="{00000000-0005-0000-0000-0000E8740000}"/>
    <cellStyle name="Note 3 3 5 3 2 2 3" xfId="32693" xr:uid="{00000000-0005-0000-0000-0000E9740000}"/>
    <cellStyle name="Note 3 3 5 3 2 2 4" xfId="32694" xr:uid="{00000000-0005-0000-0000-0000EA740000}"/>
    <cellStyle name="Note 3 3 5 3 2 3" xfId="32695" xr:uid="{00000000-0005-0000-0000-0000EB740000}"/>
    <cellStyle name="Note 3 3 5 3 2 3 2" xfId="32696" xr:uid="{00000000-0005-0000-0000-0000EC740000}"/>
    <cellStyle name="Note 3 3 5 3 2 4" xfId="32697" xr:uid="{00000000-0005-0000-0000-0000ED740000}"/>
    <cellStyle name="Note 3 3 5 3 2 5" xfId="32698" xr:uid="{00000000-0005-0000-0000-0000EE740000}"/>
    <cellStyle name="Note 3 3 5 3 3" xfId="32699" xr:uid="{00000000-0005-0000-0000-0000EF740000}"/>
    <cellStyle name="Note 3 3 5 3 3 2" xfId="32700" xr:uid="{00000000-0005-0000-0000-0000F0740000}"/>
    <cellStyle name="Note 3 3 5 3 3 2 2" xfId="32701" xr:uid="{00000000-0005-0000-0000-0000F1740000}"/>
    <cellStyle name="Note 3 3 5 3 3 2 2 2" xfId="32702" xr:uid="{00000000-0005-0000-0000-0000F2740000}"/>
    <cellStyle name="Note 3 3 5 3 3 2 3" xfId="32703" xr:uid="{00000000-0005-0000-0000-0000F3740000}"/>
    <cellStyle name="Note 3 3 5 3 3 2 4" xfId="32704" xr:uid="{00000000-0005-0000-0000-0000F4740000}"/>
    <cellStyle name="Note 3 3 5 3 3 3" xfId="32705" xr:uid="{00000000-0005-0000-0000-0000F5740000}"/>
    <cellStyle name="Note 3 3 5 3 3 3 2" xfId="32706" xr:uid="{00000000-0005-0000-0000-0000F6740000}"/>
    <cellStyle name="Note 3 3 5 3 3 4" xfId="32707" xr:uid="{00000000-0005-0000-0000-0000F7740000}"/>
    <cellStyle name="Note 3 3 5 3 3 5" xfId="32708" xr:uid="{00000000-0005-0000-0000-0000F8740000}"/>
    <cellStyle name="Note 3 3 5 3 4" xfId="32709" xr:uid="{00000000-0005-0000-0000-0000F9740000}"/>
    <cellStyle name="Note 3 3 5 3 4 2" xfId="32710" xr:uid="{00000000-0005-0000-0000-0000FA740000}"/>
    <cellStyle name="Note 3 3 5 3 4 2 2" xfId="32711" xr:uid="{00000000-0005-0000-0000-0000FB740000}"/>
    <cellStyle name="Note 3 3 5 3 4 3" xfId="32712" xr:uid="{00000000-0005-0000-0000-0000FC740000}"/>
    <cellStyle name="Note 3 3 5 3 4 4" xfId="32713" xr:uid="{00000000-0005-0000-0000-0000FD740000}"/>
    <cellStyle name="Note 3 3 5 3 5" xfId="32714" xr:uid="{00000000-0005-0000-0000-0000FE740000}"/>
    <cellStyle name="Note 3 3 5 3 5 2" xfId="32715" xr:uid="{00000000-0005-0000-0000-0000FF740000}"/>
    <cellStyle name="Note 3 3 5 3 5 2 2" xfId="32716" xr:uid="{00000000-0005-0000-0000-000000750000}"/>
    <cellStyle name="Note 3 3 5 3 5 3" xfId="32717" xr:uid="{00000000-0005-0000-0000-000001750000}"/>
    <cellStyle name="Note 3 3 5 3 5 4" xfId="32718" xr:uid="{00000000-0005-0000-0000-000002750000}"/>
    <cellStyle name="Note 3 3 5 3 6" xfId="32719" xr:uid="{00000000-0005-0000-0000-000003750000}"/>
    <cellStyle name="Note 3 3 5 3 6 2" xfId="32720" xr:uid="{00000000-0005-0000-0000-000004750000}"/>
    <cellStyle name="Note 3 3 5 3 7" xfId="32721" xr:uid="{00000000-0005-0000-0000-000005750000}"/>
    <cellStyle name="Note 3 3 5 3 8" xfId="32722" xr:uid="{00000000-0005-0000-0000-000006750000}"/>
    <cellStyle name="Note 3 3 5 4" xfId="32723" xr:uid="{00000000-0005-0000-0000-000007750000}"/>
    <cellStyle name="Note 3 3 5 5" xfId="32724" xr:uid="{00000000-0005-0000-0000-000008750000}"/>
    <cellStyle name="Note 3 3 5 5 2" xfId="32725" xr:uid="{00000000-0005-0000-0000-000009750000}"/>
    <cellStyle name="Note 3 3 5 6" xfId="32726" xr:uid="{00000000-0005-0000-0000-00000A750000}"/>
    <cellStyle name="Note 3 3 5 6 2" xfId="32727" xr:uid="{00000000-0005-0000-0000-00000B750000}"/>
    <cellStyle name="Note 3 3 6" xfId="32728" xr:uid="{00000000-0005-0000-0000-00000C750000}"/>
    <cellStyle name="Note 3 3 6 2" xfId="32729" xr:uid="{00000000-0005-0000-0000-00000D750000}"/>
    <cellStyle name="Note 3 3 6 2 2" xfId="32730" xr:uid="{00000000-0005-0000-0000-00000E750000}"/>
    <cellStyle name="Note 3 3 6 2 2 2" xfId="32731" xr:uid="{00000000-0005-0000-0000-00000F750000}"/>
    <cellStyle name="Note 3 3 6 2 2 2 2" xfId="32732" xr:uid="{00000000-0005-0000-0000-000010750000}"/>
    <cellStyle name="Note 3 3 6 2 2 2 2 2" xfId="32733" xr:uid="{00000000-0005-0000-0000-000011750000}"/>
    <cellStyle name="Note 3 3 6 2 2 2 3" xfId="32734" xr:uid="{00000000-0005-0000-0000-000012750000}"/>
    <cellStyle name="Note 3 3 6 2 2 2 4" xfId="32735" xr:uid="{00000000-0005-0000-0000-000013750000}"/>
    <cellStyle name="Note 3 3 6 2 2 3" xfId="32736" xr:uid="{00000000-0005-0000-0000-000014750000}"/>
    <cellStyle name="Note 3 3 6 2 2 3 2" xfId="32737" xr:uid="{00000000-0005-0000-0000-000015750000}"/>
    <cellStyle name="Note 3 3 6 2 2 4" xfId="32738" xr:uid="{00000000-0005-0000-0000-000016750000}"/>
    <cellStyle name="Note 3 3 6 2 2 5" xfId="32739" xr:uid="{00000000-0005-0000-0000-000017750000}"/>
    <cellStyle name="Note 3 3 6 2 3" xfId="32740" xr:uid="{00000000-0005-0000-0000-000018750000}"/>
    <cellStyle name="Note 3 3 6 2 3 2" xfId="32741" xr:uid="{00000000-0005-0000-0000-000019750000}"/>
    <cellStyle name="Note 3 3 6 2 3 2 2" xfId="32742" xr:uid="{00000000-0005-0000-0000-00001A750000}"/>
    <cellStyle name="Note 3 3 6 2 3 2 2 2" xfId="32743" xr:uid="{00000000-0005-0000-0000-00001B750000}"/>
    <cellStyle name="Note 3 3 6 2 3 2 3" xfId="32744" xr:uid="{00000000-0005-0000-0000-00001C750000}"/>
    <cellStyle name="Note 3 3 6 2 3 2 4" xfId="32745" xr:uid="{00000000-0005-0000-0000-00001D750000}"/>
    <cellStyle name="Note 3 3 6 2 3 3" xfId="32746" xr:uid="{00000000-0005-0000-0000-00001E750000}"/>
    <cellStyle name="Note 3 3 6 2 3 3 2" xfId="32747" xr:uid="{00000000-0005-0000-0000-00001F750000}"/>
    <cellStyle name="Note 3 3 6 2 3 4" xfId="32748" xr:uid="{00000000-0005-0000-0000-000020750000}"/>
    <cellStyle name="Note 3 3 6 2 3 5" xfId="32749" xr:uid="{00000000-0005-0000-0000-000021750000}"/>
    <cellStyle name="Note 3 3 6 2 4" xfId="32750" xr:uid="{00000000-0005-0000-0000-000022750000}"/>
    <cellStyle name="Note 3 3 6 2 4 2" xfId="32751" xr:uid="{00000000-0005-0000-0000-000023750000}"/>
    <cellStyle name="Note 3 3 6 2 4 2 2" xfId="32752" xr:uid="{00000000-0005-0000-0000-000024750000}"/>
    <cellStyle name="Note 3 3 6 2 4 3" xfId="32753" xr:uid="{00000000-0005-0000-0000-000025750000}"/>
    <cellStyle name="Note 3 3 6 2 4 4" xfId="32754" xr:uid="{00000000-0005-0000-0000-000026750000}"/>
    <cellStyle name="Note 3 3 6 2 5" xfId="32755" xr:uid="{00000000-0005-0000-0000-000027750000}"/>
    <cellStyle name="Note 3 3 6 2 5 2" xfId="32756" xr:uid="{00000000-0005-0000-0000-000028750000}"/>
    <cellStyle name="Note 3 3 6 2 5 2 2" xfId="32757" xr:uid="{00000000-0005-0000-0000-000029750000}"/>
    <cellStyle name="Note 3 3 6 2 5 3" xfId="32758" xr:uid="{00000000-0005-0000-0000-00002A750000}"/>
    <cellStyle name="Note 3 3 6 2 5 4" xfId="32759" xr:uid="{00000000-0005-0000-0000-00002B750000}"/>
    <cellStyle name="Note 3 3 6 2 6" xfId="32760" xr:uid="{00000000-0005-0000-0000-00002C750000}"/>
    <cellStyle name="Note 3 3 6 2 6 2" xfId="32761" xr:uid="{00000000-0005-0000-0000-00002D750000}"/>
    <cellStyle name="Note 3 3 6 2 7" xfId="32762" xr:uid="{00000000-0005-0000-0000-00002E750000}"/>
    <cellStyle name="Note 3 3 6 2 8" xfId="32763" xr:uid="{00000000-0005-0000-0000-00002F750000}"/>
    <cellStyle name="Note 3 3 6 3" xfId="32764" xr:uid="{00000000-0005-0000-0000-000030750000}"/>
    <cellStyle name="Note 3 3 6 4" xfId="32765" xr:uid="{00000000-0005-0000-0000-000031750000}"/>
    <cellStyle name="Note 3 3 6 5" xfId="32766" xr:uid="{00000000-0005-0000-0000-000032750000}"/>
    <cellStyle name="Note 3 3 6 5 2" xfId="32767" xr:uid="{00000000-0005-0000-0000-000033750000}"/>
    <cellStyle name="Note 3 3 6 6" xfId="32768" xr:uid="{00000000-0005-0000-0000-000034750000}"/>
    <cellStyle name="Note 3 3 6 6 2" xfId="32769" xr:uid="{00000000-0005-0000-0000-000035750000}"/>
    <cellStyle name="Note 3 3 7" xfId="32770" xr:uid="{00000000-0005-0000-0000-000036750000}"/>
    <cellStyle name="Note 3 3 7 2" xfId="32771" xr:uid="{00000000-0005-0000-0000-000037750000}"/>
    <cellStyle name="Note 3 3 7 2 2" xfId="32772" xr:uid="{00000000-0005-0000-0000-000038750000}"/>
    <cellStyle name="Note 3 3 7 2 2 2" xfId="32773" xr:uid="{00000000-0005-0000-0000-000039750000}"/>
    <cellStyle name="Note 3 3 7 2 2 2 2" xfId="32774" xr:uid="{00000000-0005-0000-0000-00003A750000}"/>
    <cellStyle name="Note 3 3 7 2 2 2 2 2" xfId="32775" xr:uid="{00000000-0005-0000-0000-00003B750000}"/>
    <cellStyle name="Note 3 3 7 2 2 2 2 2 2" xfId="32776" xr:uid="{00000000-0005-0000-0000-00003C750000}"/>
    <cellStyle name="Note 3 3 7 2 2 2 2 3" xfId="32777" xr:uid="{00000000-0005-0000-0000-00003D750000}"/>
    <cellStyle name="Note 3 3 7 2 2 2 2 4" xfId="32778" xr:uid="{00000000-0005-0000-0000-00003E750000}"/>
    <cellStyle name="Note 3 3 7 2 2 2 3" xfId="32779" xr:uid="{00000000-0005-0000-0000-00003F750000}"/>
    <cellStyle name="Note 3 3 7 2 2 2 3 2" xfId="32780" xr:uid="{00000000-0005-0000-0000-000040750000}"/>
    <cellStyle name="Note 3 3 7 2 2 2 4" xfId="32781" xr:uid="{00000000-0005-0000-0000-000041750000}"/>
    <cellStyle name="Note 3 3 7 2 2 2 5" xfId="32782" xr:uid="{00000000-0005-0000-0000-000042750000}"/>
    <cellStyle name="Note 3 3 7 2 2 3" xfId="32783" xr:uid="{00000000-0005-0000-0000-000043750000}"/>
    <cellStyle name="Note 3 3 7 2 2 3 2" xfId="32784" xr:uid="{00000000-0005-0000-0000-000044750000}"/>
    <cellStyle name="Note 3 3 7 2 2 3 2 2" xfId="32785" xr:uid="{00000000-0005-0000-0000-000045750000}"/>
    <cellStyle name="Note 3 3 7 2 2 3 2 2 2" xfId="32786" xr:uid="{00000000-0005-0000-0000-000046750000}"/>
    <cellStyle name="Note 3 3 7 2 2 3 2 3" xfId="32787" xr:uid="{00000000-0005-0000-0000-000047750000}"/>
    <cellStyle name="Note 3 3 7 2 2 3 2 4" xfId="32788" xr:uid="{00000000-0005-0000-0000-000048750000}"/>
    <cellStyle name="Note 3 3 7 2 2 3 3" xfId="32789" xr:uid="{00000000-0005-0000-0000-000049750000}"/>
    <cellStyle name="Note 3 3 7 2 2 3 3 2" xfId="32790" xr:uid="{00000000-0005-0000-0000-00004A750000}"/>
    <cellStyle name="Note 3 3 7 2 2 3 4" xfId="32791" xr:uid="{00000000-0005-0000-0000-00004B750000}"/>
    <cellStyle name="Note 3 3 7 2 2 3 5" xfId="32792" xr:uid="{00000000-0005-0000-0000-00004C750000}"/>
    <cellStyle name="Note 3 3 7 2 2 4" xfId="32793" xr:uid="{00000000-0005-0000-0000-00004D750000}"/>
    <cellStyle name="Note 3 3 7 2 2 4 2" xfId="32794" xr:uid="{00000000-0005-0000-0000-00004E750000}"/>
    <cellStyle name="Note 3 3 7 2 2 4 2 2" xfId="32795" xr:uid="{00000000-0005-0000-0000-00004F750000}"/>
    <cellStyle name="Note 3 3 7 2 2 4 3" xfId="32796" xr:uid="{00000000-0005-0000-0000-000050750000}"/>
    <cellStyle name="Note 3 3 7 2 2 4 4" xfId="32797" xr:uid="{00000000-0005-0000-0000-000051750000}"/>
    <cellStyle name="Note 3 3 7 2 2 5" xfId="32798" xr:uid="{00000000-0005-0000-0000-000052750000}"/>
    <cellStyle name="Note 3 3 7 2 2 5 2" xfId="32799" xr:uid="{00000000-0005-0000-0000-000053750000}"/>
    <cellStyle name="Note 3 3 7 2 2 5 2 2" xfId="32800" xr:uid="{00000000-0005-0000-0000-000054750000}"/>
    <cellStyle name="Note 3 3 7 2 2 5 3" xfId="32801" xr:uid="{00000000-0005-0000-0000-000055750000}"/>
    <cellStyle name="Note 3 3 7 2 2 5 4" xfId="32802" xr:uid="{00000000-0005-0000-0000-000056750000}"/>
    <cellStyle name="Note 3 3 7 2 2 6" xfId="32803" xr:uid="{00000000-0005-0000-0000-000057750000}"/>
    <cellStyle name="Note 3 3 7 2 2 6 2" xfId="32804" xr:uid="{00000000-0005-0000-0000-000058750000}"/>
    <cellStyle name="Note 3 3 7 2 2 7" xfId="32805" xr:uid="{00000000-0005-0000-0000-000059750000}"/>
    <cellStyle name="Note 3 3 7 2 2 8" xfId="32806" xr:uid="{00000000-0005-0000-0000-00005A750000}"/>
    <cellStyle name="Note 3 3 7 2 3" xfId="32807" xr:uid="{00000000-0005-0000-0000-00005B750000}"/>
    <cellStyle name="Note 3 3 7 2 4" xfId="32808" xr:uid="{00000000-0005-0000-0000-00005C750000}"/>
    <cellStyle name="Note 3 3 7 2 5" xfId="32809" xr:uid="{00000000-0005-0000-0000-00005D750000}"/>
    <cellStyle name="Note 3 3 7 2 5 2" xfId="32810" xr:uid="{00000000-0005-0000-0000-00005E750000}"/>
    <cellStyle name="Note 3 3 7 2 6" xfId="32811" xr:uid="{00000000-0005-0000-0000-00005F750000}"/>
    <cellStyle name="Note 3 3 7 2 6 2" xfId="32812" xr:uid="{00000000-0005-0000-0000-000060750000}"/>
    <cellStyle name="Note 3 3 7 3" xfId="32813" xr:uid="{00000000-0005-0000-0000-000061750000}"/>
    <cellStyle name="Note 3 3 7 3 2" xfId="32814" xr:uid="{00000000-0005-0000-0000-000062750000}"/>
    <cellStyle name="Note 3 3 7 3 2 2" xfId="32815" xr:uid="{00000000-0005-0000-0000-000063750000}"/>
    <cellStyle name="Note 3 3 7 3 2 2 2" xfId="32816" xr:uid="{00000000-0005-0000-0000-000064750000}"/>
    <cellStyle name="Note 3 3 7 3 2 2 2 2" xfId="32817" xr:uid="{00000000-0005-0000-0000-000065750000}"/>
    <cellStyle name="Note 3 3 7 3 2 2 3" xfId="32818" xr:uid="{00000000-0005-0000-0000-000066750000}"/>
    <cellStyle name="Note 3 3 7 3 2 2 4" xfId="32819" xr:uid="{00000000-0005-0000-0000-000067750000}"/>
    <cellStyle name="Note 3 3 7 3 2 3" xfId="32820" xr:uid="{00000000-0005-0000-0000-000068750000}"/>
    <cellStyle name="Note 3 3 7 3 2 3 2" xfId="32821" xr:uid="{00000000-0005-0000-0000-000069750000}"/>
    <cellStyle name="Note 3 3 7 3 2 4" xfId="32822" xr:uid="{00000000-0005-0000-0000-00006A750000}"/>
    <cellStyle name="Note 3 3 7 3 2 5" xfId="32823" xr:uid="{00000000-0005-0000-0000-00006B750000}"/>
    <cellStyle name="Note 3 3 7 3 3" xfId="32824" xr:uid="{00000000-0005-0000-0000-00006C750000}"/>
    <cellStyle name="Note 3 3 7 3 3 2" xfId="32825" xr:uid="{00000000-0005-0000-0000-00006D750000}"/>
    <cellStyle name="Note 3 3 7 3 3 2 2" xfId="32826" xr:uid="{00000000-0005-0000-0000-00006E750000}"/>
    <cellStyle name="Note 3 3 7 3 3 2 2 2" xfId="32827" xr:uid="{00000000-0005-0000-0000-00006F750000}"/>
    <cellStyle name="Note 3 3 7 3 3 2 3" xfId="32828" xr:uid="{00000000-0005-0000-0000-000070750000}"/>
    <cellStyle name="Note 3 3 7 3 3 2 4" xfId="32829" xr:uid="{00000000-0005-0000-0000-000071750000}"/>
    <cellStyle name="Note 3 3 7 3 3 3" xfId="32830" xr:uid="{00000000-0005-0000-0000-000072750000}"/>
    <cellStyle name="Note 3 3 7 3 3 3 2" xfId="32831" xr:uid="{00000000-0005-0000-0000-000073750000}"/>
    <cellStyle name="Note 3 3 7 3 3 4" xfId="32832" xr:uid="{00000000-0005-0000-0000-000074750000}"/>
    <cellStyle name="Note 3 3 7 3 3 5" xfId="32833" xr:uid="{00000000-0005-0000-0000-000075750000}"/>
    <cellStyle name="Note 3 3 7 3 4" xfId="32834" xr:uid="{00000000-0005-0000-0000-000076750000}"/>
    <cellStyle name="Note 3 3 7 3 4 2" xfId="32835" xr:uid="{00000000-0005-0000-0000-000077750000}"/>
    <cellStyle name="Note 3 3 7 3 4 2 2" xfId="32836" xr:uid="{00000000-0005-0000-0000-000078750000}"/>
    <cellStyle name="Note 3 3 7 3 4 3" xfId="32837" xr:uid="{00000000-0005-0000-0000-000079750000}"/>
    <cellStyle name="Note 3 3 7 3 4 4" xfId="32838" xr:uid="{00000000-0005-0000-0000-00007A750000}"/>
    <cellStyle name="Note 3 3 7 3 5" xfId="32839" xr:uid="{00000000-0005-0000-0000-00007B750000}"/>
    <cellStyle name="Note 3 3 7 3 5 2" xfId="32840" xr:uid="{00000000-0005-0000-0000-00007C750000}"/>
    <cellStyle name="Note 3 3 7 3 5 2 2" xfId="32841" xr:uid="{00000000-0005-0000-0000-00007D750000}"/>
    <cellStyle name="Note 3 3 7 3 5 3" xfId="32842" xr:uid="{00000000-0005-0000-0000-00007E750000}"/>
    <cellStyle name="Note 3 3 7 3 5 4" xfId="32843" xr:uid="{00000000-0005-0000-0000-00007F750000}"/>
    <cellStyle name="Note 3 3 7 3 6" xfId="32844" xr:uid="{00000000-0005-0000-0000-000080750000}"/>
    <cellStyle name="Note 3 3 7 3 6 2" xfId="32845" xr:uid="{00000000-0005-0000-0000-000081750000}"/>
    <cellStyle name="Note 3 3 7 3 7" xfId="32846" xr:uid="{00000000-0005-0000-0000-000082750000}"/>
    <cellStyle name="Note 3 3 7 3 8" xfId="32847" xr:uid="{00000000-0005-0000-0000-000083750000}"/>
    <cellStyle name="Note 3 3 7 4" xfId="32848" xr:uid="{00000000-0005-0000-0000-000084750000}"/>
    <cellStyle name="Note 3 3 7 5" xfId="32849" xr:uid="{00000000-0005-0000-0000-000085750000}"/>
    <cellStyle name="Note 3 3 7 5 2" xfId="32850" xr:uid="{00000000-0005-0000-0000-000086750000}"/>
    <cellStyle name="Note 3 3 8" xfId="32851" xr:uid="{00000000-0005-0000-0000-000087750000}"/>
    <cellStyle name="Note 3 3 8 2" xfId="32852" xr:uid="{00000000-0005-0000-0000-000088750000}"/>
    <cellStyle name="Note 3 3 8 2 2" xfId="32853" xr:uid="{00000000-0005-0000-0000-000089750000}"/>
    <cellStyle name="Note 3 3 8 2 2 2" xfId="32854" xr:uid="{00000000-0005-0000-0000-00008A750000}"/>
    <cellStyle name="Note 3 3 8 2 2 2 2" xfId="32855" xr:uid="{00000000-0005-0000-0000-00008B750000}"/>
    <cellStyle name="Note 3 3 8 2 2 3" xfId="32856" xr:uid="{00000000-0005-0000-0000-00008C750000}"/>
    <cellStyle name="Note 3 3 8 2 2 4" xfId="32857" xr:uid="{00000000-0005-0000-0000-00008D750000}"/>
    <cellStyle name="Note 3 3 8 2 3" xfId="32858" xr:uid="{00000000-0005-0000-0000-00008E750000}"/>
    <cellStyle name="Note 3 3 8 2 3 2" xfId="32859" xr:uid="{00000000-0005-0000-0000-00008F750000}"/>
    <cellStyle name="Note 3 3 8 2 4" xfId="32860" xr:uid="{00000000-0005-0000-0000-000090750000}"/>
    <cellStyle name="Note 3 3 8 2 5" xfId="32861" xr:uid="{00000000-0005-0000-0000-000091750000}"/>
    <cellStyle name="Note 3 3 8 3" xfId="32862" xr:uid="{00000000-0005-0000-0000-000092750000}"/>
    <cellStyle name="Note 3 3 8 3 2" xfId="32863" xr:uid="{00000000-0005-0000-0000-000093750000}"/>
    <cellStyle name="Note 3 3 8 3 2 2" xfId="32864" xr:uid="{00000000-0005-0000-0000-000094750000}"/>
    <cellStyle name="Note 3 3 8 3 2 2 2" xfId="32865" xr:uid="{00000000-0005-0000-0000-000095750000}"/>
    <cellStyle name="Note 3 3 8 3 2 3" xfId="32866" xr:uid="{00000000-0005-0000-0000-000096750000}"/>
    <cellStyle name="Note 3 3 8 3 2 4" xfId="32867" xr:uid="{00000000-0005-0000-0000-000097750000}"/>
    <cellStyle name="Note 3 3 8 3 3" xfId="32868" xr:uid="{00000000-0005-0000-0000-000098750000}"/>
    <cellStyle name="Note 3 3 8 3 3 2" xfId="32869" xr:uid="{00000000-0005-0000-0000-000099750000}"/>
    <cellStyle name="Note 3 3 8 3 4" xfId="32870" xr:uid="{00000000-0005-0000-0000-00009A750000}"/>
    <cellStyle name="Note 3 3 8 3 5" xfId="32871" xr:uid="{00000000-0005-0000-0000-00009B750000}"/>
    <cellStyle name="Note 3 3 8 4" xfId="32872" xr:uid="{00000000-0005-0000-0000-00009C750000}"/>
    <cellStyle name="Note 3 3 8 4 2" xfId="32873" xr:uid="{00000000-0005-0000-0000-00009D750000}"/>
    <cellStyle name="Note 3 3 8 4 2 2" xfId="32874" xr:uid="{00000000-0005-0000-0000-00009E750000}"/>
    <cellStyle name="Note 3 3 8 4 3" xfId="32875" xr:uid="{00000000-0005-0000-0000-00009F750000}"/>
    <cellStyle name="Note 3 3 8 4 4" xfId="32876" xr:uid="{00000000-0005-0000-0000-0000A0750000}"/>
    <cellStyle name="Note 3 3 8 5" xfId="32877" xr:uid="{00000000-0005-0000-0000-0000A1750000}"/>
    <cellStyle name="Note 3 3 8 5 2" xfId="32878" xr:uid="{00000000-0005-0000-0000-0000A2750000}"/>
    <cellStyle name="Note 3 3 8 5 2 2" xfId="32879" xr:uid="{00000000-0005-0000-0000-0000A3750000}"/>
    <cellStyle name="Note 3 3 8 5 3" xfId="32880" xr:uid="{00000000-0005-0000-0000-0000A4750000}"/>
    <cellStyle name="Note 3 3 8 5 4" xfId="32881" xr:uid="{00000000-0005-0000-0000-0000A5750000}"/>
    <cellStyle name="Note 3 3 8 6" xfId="32882" xr:uid="{00000000-0005-0000-0000-0000A6750000}"/>
    <cellStyle name="Note 3 3 8 6 2" xfId="32883" xr:uid="{00000000-0005-0000-0000-0000A7750000}"/>
    <cellStyle name="Note 3 3 8 7" xfId="32884" xr:uid="{00000000-0005-0000-0000-0000A8750000}"/>
    <cellStyle name="Note 3 3 8 8" xfId="32885" xr:uid="{00000000-0005-0000-0000-0000A9750000}"/>
    <cellStyle name="Note 3 3 9" xfId="32886" xr:uid="{00000000-0005-0000-0000-0000AA750000}"/>
    <cellStyle name="Note 3 3 9 2" xfId="32887" xr:uid="{00000000-0005-0000-0000-0000AB750000}"/>
    <cellStyle name="Note 3 4" xfId="32888" xr:uid="{00000000-0005-0000-0000-0000AC750000}"/>
    <cellStyle name="Note 3 4 2" xfId="32889" xr:uid="{00000000-0005-0000-0000-0000AD750000}"/>
    <cellStyle name="Note 3 4 2 2" xfId="32890" xr:uid="{00000000-0005-0000-0000-0000AE750000}"/>
    <cellStyle name="Note 3 4 2 2 2" xfId="32891" xr:uid="{00000000-0005-0000-0000-0000AF750000}"/>
    <cellStyle name="Note 3 4 2 2 2 2" xfId="32892" xr:uid="{00000000-0005-0000-0000-0000B0750000}"/>
    <cellStyle name="Note 3 4 2 2 2 2 2" xfId="32893" xr:uid="{00000000-0005-0000-0000-0000B1750000}"/>
    <cellStyle name="Note 3 4 2 2 2 2 2 2" xfId="32894" xr:uid="{00000000-0005-0000-0000-0000B2750000}"/>
    <cellStyle name="Note 3 4 2 2 2 2 3" xfId="32895" xr:uid="{00000000-0005-0000-0000-0000B3750000}"/>
    <cellStyle name="Note 3 4 2 2 2 2 4" xfId="32896" xr:uid="{00000000-0005-0000-0000-0000B4750000}"/>
    <cellStyle name="Note 3 4 2 2 2 3" xfId="32897" xr:uid="{00000000-0005-0000-0000-0000B5750000}"/>
    <cellStyle name="Note 3 4 2 2 2 3 2" xfId="32898" xr:uid="{00000000-0005-0000-0000-0000B6750000}"/>
    <cellStyle name="Note 3 4 2 2 2 4" xfId="32899" xr:uid="{00000000-0005-0000-0000-0000B7750000}"/>
    <cellStyle name="Note 3 4 2 2 2 5" xfId="32900" xr:uid="{00000000-0005-0000-0000-0000B8750000}"/>
    <cellStyle name="Note 3 4 2 2 3" xfId="32901" xr:uid="{00000000-0005-0000-0000-0000B9750000}"/>
    <cellStyle name="Note 3 4 2 2 3 2" xfId="32902" xr:uid="{00000000-0005-0000-0000-0000BA750000}"/>
    <cellStyle name="Note 3 4 2 2 3 2 2" xfId="32903" xr:uid="{00000000-0005-0000-0000-0000BB750000}"/>
    <cellStyle name="Note 3 4 2 2 3 2 2 2" xfId="32904" xr:uid="{00000000-0005-0000-0000-0000BC750000}"/>
    <cellStyle name="Note 3 4 2 2 3 2 3" xfId="32905" xr:uid="{00000000-0005-0000-0000-0000BD750000}"/>
    <cellStyle name="Note 3 4 2 2 3 2 4" xfId="32906" xr:uid="{00000000-0005-0000-0000-0000BE750000}"/>
    <cellStyle name="Note 3 4 2 2 3 3" xfId="32907" xr:uid="{00000000-0005-0000-0000-0000BF750000}"/>
    <cellStyle name="Note 3 4 2 2 3 3 2" xfId="32908" xr:uid="{00000000-0005-0000-0000-0000C0750000}"/>
    <cellStyle name="Note 3 4 2 2 3 4" xfId="32909" xr:uid="{00000000-0005-0000-0000-0000C1750000}"/>
    <cellStyle name="Note 3 4 2 2 3 5" xfId="32910" xr:uid="{00000000-0005-0000-0000-0000C2750000}"/>
    <cellStyle name="Note 3 4 2 2 4" xfId="32911" xr:uid="{00000000-0005-0000-0000-0000C3750000}"/>
    <cellStyle name="Note 3 4 2 2 4 2" xfId="32912" xr:uid="{00000000-0005-0000-0000-0000C4750000}"/>
    <cellStyle name="Note 3 4 2 2 4 2 2" xfId="32913" xr:uid="{00000000-0005-0000-0000-0000C5750000}"/>
    <cellStyle name="Note 3 4 2 2 4 3" xfId="32914" xr:uid="{00000000-0005-0000-0000-0000C6750000}"/>
    <cellStyle name="Note 3 4 2 2 4 4" xfId="32915" xr:uid="{00000000-0005-0000-0000-0000C7750000}"/>
    <cellStyle name="Note 3 4 2 2 5" xfId="32916" xr:uid="{00000000-0005-0000-0000-0000C8750000}"/>
    <cellStyle name="Note 3 4 2 2 5 2" xfId="32917" xr:uid="{00000000-0005-0000-0000-0000C9750000}"/>
    <cellStyle name="Note 3 4 2 2 5 2 2" xfId="32918" xr:uid="{00000000-0005-0000-0000-0000CA750000}"/>
    <cellStyle name="Note 3 4 2 2 5 3" xfId="32919" xr:uid="{00000000-0005-0000-0000-0000CB750000}"/>
    <cellStyle name="Note 3 4 2 2 5 4" xfId="32920" xr:uid="{00000000-0005-0000-0000-0000CC750000}"/>
    <cellStyle name="Note 3 4 2 2 6" xfId="32921" xr:uid="{00000000-0005-0000-0000-0000CD750000}"/>
    <cellStyle name="Note 3 4 2 2 6 2" xfId="32922" xr:uid="{00000000-0005-0000-0000-0000CE750000}"/>
    <cellStyle name="Note 3 4 2 2 7" xfId="32923" xr:uid="{00000000-0005-0000-0000-0000CF750000}"/>
    <cellStyle name="Note 3 4 2 2 8" xfId="32924" xr:uid="{00000000-0005-0000-0000-0000D0750000}"/>
    <cellStyle name="Note 3 4 2 3" xfId="32925" xr:uid="{00000000-0005-0000-0000-0000D1750000}"/>
    <cellStyle name="Note 3 4 2 4" xfId="32926" xr:uid="{00000000-0005-0000-0000-0000D2750000}"/>
    <cellStyle name="Note 3 4 2 5" xfId="32927" xr:uid="{00000000-0005-0000-0000-0000D3750000}"/>
    <cellStyle name="Note 3 4 2 5 2" xfId="32928" xr:uid="{00000000-0005-0000-0000-0000D4750000}"/>
    <cellStyle name="Note 3 4 2 6" xfId="32929" xr:uid="{00000000-0005-0000-0000-0000D5750000}"/>
    <cellStyle name="Note 3 4 2 6 2" xfId="32930" xr:uid="{00000000-0005-0000-0000-0000D6750000}"/>
    <cellStyle name="Note 3 4 3" xfId="32931" xr:uid="{00000000-0005-0000-0000-0000D7750000}"/>
    <cellStyle name="Note 3 4 3 2" xfId="32932" xr:uid="{00000000-0005-0000-0000-0000D8750000}"/>
    <cellStyle name="Note 3 4 3 2 2" xfId="32933" xr:uid="{00000000-0005-0000-0000-0000D9750000}"/>
    <cellStyle name="Note 3 4 3 2 2 2" xfId="32934" xr:uid="{00000000-0005-0000-0000-0000DA750000}"/>
    <cellStyle name="Note 3 4 3 2 2 2 2" xfId="32935" xr:uid="{00000000-0005-0000-0000-0000DB750000}"/>
    <cellStyle name="Note 3 4 3 2 2 3" xfId="32936" xr:uid="{00000000-0005-0000-0000-0000DC750000}"/>
    <cellStyle name="Note 3 4 3 2 2 4" xfId="32937" xr:uid="{00000000-0005-0000-0000-0000DD750000}"/>
    <cellStyle name="Note 3 4 3 2 3" xfId="32938" xr:uid="{00000000-0005-0000-0000-0000DE750000}"/>
    <cellStyle name="Note 3 4 3 2 3 2" xfId="32939" xr:uid="{00000000-0005-0000-0000-0000DF750000}"/>
    <cellStyle name="Note 3 4 3 2 4" xfId="32940" xr:uid="{00000000-0005-0000-0000-0000E0750000}"/>
    <cellStyle name="Note 3 4 3 2 5" xfId="32941" xr:uid="{00000000-0005-0000-0000-0000E1750000}"/>
    <cellStyle name="Note 3 4 3 3" xfId="32942" xr:uid="{00000000-0005-0000-0000-0000E2750000}"/>
    <cellStyle name="Note 3 4 3 3 2" xfId="32943" xr:uid="{00000000-0005-0000-0000-0000E3750000}"/>
    <cellStyle name="Note 3 4 3 3 2 2" xfId="32944" xr:uid="{00000000-0005-0000-0000-0000E4750000}"/>
    <cellStyle name="Note 3 4 3 3 2 2 2" xfId="32945" xr:uid="{00000000-0005-0000-0000-0000E5750000}"/>
    <cellStyle name="Note 3 4 3 3 2 3" xfId="32946" xr:uid="{00000000-0005-0000-0000-0000E6750000}"/>
    <cellStyle name="Note 3 4 3 3 2 4" xfId="32947" xr:uid="{00000000-0005-0000-0000-0000E7750000}"/>
    <cellStyle name="Note 3 4 3 3 3" xfId="32948" xr:uid="{00000000-0005-0000-0000-0000E8750000}"/>
    <cellStyle name="Note 3 4 3 3 3 2" xfId="32949" xr:uid="{00000000-0005-0000-0000-0000E9750000}"/>
    <cellStyle name="Note 3 4 3 3 4" xfId="32950" xr:uid="{00000000-0005-0000-0000-0000EA750000}"/>
    <cellStyle name="Note 3 4 3 3 5" xfId="32951" xr:uid="{00000000-0005-0000-0000-0000EB750000}"/>
    <cellStyle name="Note 3 4 3 4" xfId="32952" xr:uid="{00000000-0005-0000-0000-0000EC750000}"/>
    <cellStyle name="Note 3 4 3 4 2" xfId="32953" xr:uid="{00000000-0005-0000-0000-0000ED750000}"/>
    <cellStyle name="Note 3 4 3 4 2 2" xfId="32954" xr:uid="{00000000-0005-0000-0000-0000EE750000}"/>
    <cellStyle name="Note 3 4 3 4 3" xfId="32955" xr:uid="{00000000-0005-0000-0000-0000EF750000}"/>
    <cellStyle name="Note 3 4 3 4 4" xfId="32956" xr:uid="{00000000-0005-0000-0000-0000F0750000}"/>
    <cellStyle name="Note 3 4 3 5" xfId="32957" xr:uid="{00000000-0005-0000-0000-0000F1750000}"/>
    <cellStyle name="Note 3 4 3 5 2" xfId="32958" xr:uid="{00000000-0005-0000-0000-0000F2750000}"/>
    <cellStyle name="Note 3 4 3 5 2 2" xfId="32959" xr:uid="{00000000-0005-0000-0000-0000F3750000}"/>
    <cellStyle name="Note 3 4 3 5 3" xfId="32960" xr:uid="{00000000-0005-0000-0000-0000F4750000}"/>
    <cellStyle name="Note 3 4 3 5 4" xfId="32961" xr:uid="{00000000-0005-0000-0000-0000F5750000}"/>
    <cellStyle name="Note 3 4 3 6" xfId="32962" xr:uid="{00000000-0005-0000-0000-0000F6750000}"/>
    <cellStyle name="Note 3 4 3 6 2" xfId="32963" xr:uid="{00000000-0005-0000-0000-0000F7750000}"/>
    <cellStyle name="Note 3 4 3 7" xfId="32964" xr:uid="{00000000-0005-0000-0000-0000F8750000}"/>
    <cellStyle name="Note 3 4 3 8" xfId="32965" xr:uid="{00000000-0005-0000-0000-0000F9750000}"/>
    <cellStyle name="Note 3 4 4" xfId="32966" xr:uid="{00000000-0005-0000-0000-0000FA750000}"/>
    <cellStyle name="Note 3 4 5" xfId="32967" xr:uid="{00000000-0005-0000-0000-0000FB750000}"/>
    <cellStyle name="Note 3 4 6" xfId="32968" xr:uid="{00000000-0005-0000-0000-0000FC750000}"/>
    <cellStyle name="Note 3 4 6 2" xfId="32969" xr:uid="{00000000-0005-0000-0000-0000FD750000}"/>
    <cellStyle name="Note 3 4 7" xfId="32970" xr:uid="{00000000-0005-0000-0000-0000FE750000}"/>
    <cellStyle name="Note 3 4 7 2" xfId="32971" xr:uid="{00000000-0005-0000-0000-0000FF750000}"/>
    <cellStyle name="Note 3 5" xfId="32972" xr:uid="{00000000-0005-0000-0000-000000760000}"/>
    <cellStyle name="Note 3 5 2" xfId="32973" xr:uid="{00000000-0005-0000-0000-000001760000}"/>
    <cellStyle name="Note 3 5 2 2" xfId="32974" xr:uid="{00000000-0005-0000-0000-000002760000}"/>
    <cellStyle name="Note 3 5 2 2 2" xfId="32975" xr:uid="{00000000-0005-0000-0000-000003760000}"/>
    <cellStyle name="Note 3 5 2 2 2 2" xfId="32976" xr:uid="{00000000-0005-0000-0000-000004760000}"/>
    <cellStyle name="Note 3 5 2 2 2 2 2" xfId="32977" xr:uid="{00000000-0005-0000-0000-000005760000}"/>
    <cellStyle name="Note 3 5 2 2 2 2 2 2" xfId="32978" xr:uid="{00000000-0005-0000-0000-000006760000}"/>
    <cellStyle name="Note 3 5 2 2 2 2 3" xfId="32979" xr:uid="{00000000-0005-0000-0000-000007760000}"/>
    <cellStyle name="Note 3 5 2 2 2 2 4" xfId="32980" xr:uid="{00000000-0005-0000-0000-000008760000}"/>
    <cellStyle name="Note 3 5 2 2 2 3" xfId="32981" xr:uid="{00000000-0005-0000-0000-000009760000}"/>
    <cellStyle name="Note 3 5 2 2 2 3 2" xfId="32982" xr:uid="{00000000-0005-0000-0000-00000A760000}"/>
    <cellStyle name="Note 3 5 2 2 2 4" xfId="32983" xr:uid="{00000000-0005-0000-0000-00000B760000}"/>
    <cellStyle name="Note 3 5 2 2 2 5" xfId="32984" xr:uid="{00000000-0005-0000-0000-00000C760000}"/>
    <cellStyle name="Note 3 5 2 2 3" xfId="32985" xr:uid="{00000000-0005-0000-0000-00000D760000}"/>
    <cellStyle name="Note 3 5 2 2 3 2" xfId="32986" xr:uid="{00000000-0005-0000-0000-00000E760000}"/>
    <cellStyle name="Note 3 5 2 2 3 2 2" xfId="32987" xr:uid="{00000000-0005-0000-0000-00000F760000}"/>
    <cellStyle name="Note 3 5 2 2 3 2 2 2" xfId="32988" xr:uid="{00000000-0005-0000-0000-000010760000}"/>
    <cellStyle name="Note 3 5 2 2 3 2 3" xfId="32989" xr:uid="{00000000-0005-0000-0000-000011760000}"/>
    <cellStyle name="Note 3 5 2 2 3 2 4" xfId="32990" xr:uid="{00000000-0005-0000-0000-000012760000}"/>
    <cellStyle name="Note 3 5 2 2 3 3" xfId="32991" xr:uid="{00000000-0005-0000-0000-000013760000}"/>
    <cellStyle name="Note 3 5 2 2 3 3 2" xfId="32992" xr:uid="{00000000-0005-0000-0000-000014760000}"/>
    <cellStyle name="Note 3 5 2 2 3 4" xfId="32993" xr:uid="{00000000-0005-0000-0000-000015760000}"/>
    <cellStyle name="Note 3 5 2 2 3 5" xfId="32994" xr:uid="{00000000-0005-0000-0000-000016760000}"/>
    <cellStyle name="Note 3 5 2 2 4" xfId="32995" xr:uid="{00000000-0005-0000-0000-000017760000}"/>
    <cellStyle name="Note 3 5 2 2 4 2" xfId="32996" xr:uid="{00000000-0005-0000-0000-000018760000}"/>
    <cellStyle name="Note 3 5 2 2 4 2 2" xfId="32997" xr:uid="{00000000-0005-0000-0000-000019760000}"/>
    <cellStyle name="Note 3 5 2 2 4 3" xfId="32998" xr:uid="{00000000-0005-0000-0000-00001A760000}"/>
    <cellStyle name="Note 3 5 2 2 4 4" xfId="32999" xr:uid="{00000000-0005-0000-0000-00001B760000}"/>
    <cellStyle name="Note 3 5 2 2 5" xfId="33000" xr:uid="{00000000-0005-0000-0000-00001C760000}"/>
    <cellStyle name="Note 3 5 2 2 5 2" xfId="33001" xr:uid="{00000000-0005-0000-0000-00001D760000}"/>
    <cellStyle name="Note 3 5 2 2 5 2 2" xfId="33002" xr:uid="{00000000-0005-0000-0000-00001E760000}"/>
    <cellStyle name="Note 3 5 2 2 5 3" xfId="33003" xr:uid="{00000000-0005-0000-0000-00001F760000}"/>
    <cellStyle name="Note 3 5 2 2 5 4" xfId="33004" xr:uid="{00000000-0005-0000-0000-000020760000}"/>
    <cellStyle name="Note 3 5 2 2 6" xfId="33005" xr:uid="{00000000-0005-0000-0000-000021760000}"/>
    <cellStyle name="Note 3 5 2 2 6 2" xfId="33006" xr:uid="{00000000-0005-0000-0000-000022760000}"/>
    <cellStyle name="Note 3 5 2 2 7" xfId="33007" xr:uid="{00000000-0005-0000-0000-000023760000}"/>
    <cellStyle name="Note 3 5 2 2 8" xfId="33008" xr:uid="{00000000-0005-0000-0000-000024760000}"/>
    <cellStyle name="Note 3 5 2 3" xfId="33009" xr:uid="{00000000-0005-0000-0000-000025760000}"/>
    <cellStyle name="Note 3 5 2 4" xfId="33010" xr:uid="{00000000-0005-0000-0000-000026760000}"/>
    <cellStyle name="Note 3 5 2 5" xfId="33011" xr:uid="{00000000-0005-0000-0000-000027760000}"/>
    <cellStyle name="Note 3 5 2 5 2" xfId="33012" xr:uid="{00000000-0005-0000-0000-000028760000}"/>
    <cellStyle name="Note 3 5 2 6" xfId="33013" xr:uid="{00000000-0005-0000-0000-000029760000}"/>
    <cellStyle name="Note 3 5 2 6 2" xfId="33014" xr:uid="{00000000-0005-0000-0000-00002A760000}"/>
    <cellStyle name="Note 3 5 3" xfId="33015" xr:uid="{00000000-0005-0000-0000-00002B760000}"/>
    <cellStyle name="Note 3 5 3 2" xfId="33016" xr:uid="{00000000-0005-0000-0000-00002C760000}"/>
    <cellStyle name="Note 3 5 3 2 2" xfId="33017" xr:uid="{00000000-0005-0000-0000-00002D760000}"/>
    <cellStyle name="Note 3 5 3 2 2 2" xfId="33018" xr:uid="{00000000-0005-0000-0000-00002E760000}"/>
    <cellStyle name="Note 3 5 3 2 2 2 2" xfId="33019" xr:uid="{00000000-0005-0000-0000-00002F760000}"/>
    <cellStyle name="Note 3 5 3 2 2 3" xfId="33020" xr:uid="{00000000-0005-0000-0000-000030760000}"/>
    <cellStyle name="Note 3 5 3 2 2 4" xfId="33021" xr:uid="{00000000-0005-0000-0000-000031760000}"/>
    <cellStyle name="Note 3 5 3 2 3" xfId="33022" xr:uid="{00000000-0005-0000-0000-000032760000}"/>
    <cellStyle name="Note 3 5 3 2 3 2" xfId="33023" xr:uid="{00000000-0005-0000-0000-000033760000}"/>
    <cellStyle name="Note 3 5 3 2 4" xfId="33024" xr:uid="{00000000-0005-0000-0000-000034760000}"/>
    <cellStyle name="Note 3 5 3 2 5" xfId="33025" xr:uid="{00000000-0005-0000-0000-000035760000}"/>
    <cellStyle name="Note 3 5 3 3" xfId="33026" xr:uid="{00000000-0005-0000-0000-000036760000}"/>
    <cellStyle name="Note 3 5 3 3 2" xfId="33027" xr:uid="{00000000-0005-0000-0000-000037760000}"/>
    <cellStyle name="Note 3 5 3 3 2 2" xfId="33028" xr:uid="{00000000-0005-0000-0000-000038760000}"/>
    <cellStyle name="Note 3 5 3 3 2 2 2" xfId="33029" xr:uid="{00000000-0005-0000-0000-000039760000}"/>
    <cellStyle name="Note 3 5 3 3 2 3" xfId="33030" xr:uid="{00000000-0005-0000-0000-00003A760000}"/>
    <cellStyle name="Note 3 5 3 3 2 4" xfId="33031" xr:uid="{00000000-0005-0000-0000-00003B760000}"/>
    <cellStyle name="Note 3 5 3 3 3" xfId="33032" xr:uid="{00000000-0005-0000-0000-00003C760000}"/>
    <cellStyle name="Note 3 5 3 3 3 2" xfId="33033" xr:uid="{00000000-0005-0000-0000-00003D760000}"/>
    <cellStyle name="Note 3 5 3 3 4" xfId="33034" xr:uid="{00000000-0005-0000-0000-00003E760000}"/>
    <cellStyle name="Note 3 5 3 3 5" xfId="33035" xr:uid="{00000000-0005-0000-0000-00003F760000}"/>
    <cellStyle name="Note 3 5 3 4" xfId="33036" xr:uid="{00000000-0005-0000-0000-000040760000}"/>
    <cellStyle name="Note 3 5 3 4 2" xfId="33037" xr:uid="{00000000-0005-0000-0000-000041760000}"/>
    <cellStyle name="Note 3 5 3 4 2 2" xfId="33038" xr:uid="{00000000-0005-0000-0000-000042760000}"/>
    <cellStyle name="Note 3 5 3 4 3" xfId="33039" xr:uid="{00000000-0005-0000-0000-000043760000}"/>
    <cellStyle name="Note 3 5 3 4 4" xfId="33040" xr:uid="{00000000-0005-0000-0000-000044760000}"/>
    <cellStyle name="Note 3 5 3 5" xfId="33041" xr:uid="{00000000-0005-0000-0000-000045760000}"/>
    <cellStyle name="Note 3 5 3 5 2" xfId="33042" xr:uid="{00000000-0005-0000-0000-000046760000}"/>
    <cellStyle name="Note 3 5 3 5 2 2" xfId="33043" xr:uid="{00000000-0005-0000-0000-000047760000}"/>
    <cellStyle name="Note 3 5 3 5 3" xfId="33044" xr:uid="{00000000-0005-0000-0000-000048760000}"/>
    <cellStyle name="Note 3 5 3 5 4" xfId="33045" xr:uid="{00000000-0005-0000-0000-000049760000}"/>
    <cellStyle name="Note 3 5 3 6" xfId="33046" xr:uid="{00000000-0005-0000-0000-00004A760000}"/>
    <cellStyle name="Note 3 5 3 6 2" xfId="33047" xr:uid="{00000000-0005-0000-0000-00004B760000}"/>
    <cellStyle name="Note 3 5 3 7" xfId="33048" xr:uid="{00000000-0005-0000-0000-00004C760000}"/>
    <cellStyle name="Note 3 5 3 8" xfId="33049" xr:uid="{00000000-0005-0000-0000-00004D760000}"/>
    <cellStyle name="Note 3 5 4" xfId="33050" xr:uid="{00000000-0005-0000-0000-00004E760000}"/>
    <cellStyle name="Note 3 5 5" xfId="33051" xr:uid="{00000000-0005-0000-0000-00004F760000}"/>
    <cellStyle name="Note 3 5 5 2" xfId="33052" xr:uid="{00000000-0005-0000-0000-000050760000}"/>
    <cellStyle name="Note 3 5 6" xfId="33053" xr:uid="{00000000-0005-0000-0000-000051760000}"/>
    <cellStyle name="Note 3 5 6 2" xfId="33054" xr:uid="{00000000-0005-0000-0000-000052760000}"/>
    <cellStyle name="Note 3 6" xfId="33055" xr:uid="{00000000-0005-0000-0000-000053760000}"/>
    <cellStyle name="Note 3 6 2" xfId="33056" xr:uid="{00000000-0005-0000-0000-000054760000}"/>
    <cellStyle name="Note 4" xfId="33057" xr:uid="{00000000-0005-0000-0000-000055760000}"/>
    <cellStyle name="Note 4 2" xfId="33058" xr:uid="{00000000-0005-0000-0000-000056760000}"/>
    <cellStyle name="Note 4 2 2" xfId="33059" xr:uid="{00000000-0005-0000-0000-000057760000}"/>
    <cellStyle name="Note 4 2 2 2" xfId="33060" xr:uid="{00000000-0005-0000-0000-000058760000}"/>
    <cellStyle name="Note 4 2 2 2 2" xfId="33061" xr:uid="{00000000-0005-0000-0000-000059760000}"/>
    <cellStyle name="Note 4 2 2 2 2 2" xfId="33062" xr:uid="{00000000-0005-0000-0000-00005A760000}"/>
    <cellStyle name="Note 4 2 2 2 2 2 2" xfId="33063" xr:uid="{00000000-0005-0000-0000-00005B760000}"/>
    <cellStyle name="Note 4 2 2 2 2 2 2 2" xfId="33064" xr:uid="{00000000-0005-0000-0000-00005C760000}"/>
    <cellStyle name="Note 4 2 2 2 2 2 2 2 2" xfId="33065" xr:uid="{00000000-0005-0000-0000-00005D760000}"/>
    <cellStyle name="Note 4 2 2 2 2 2 2 3" xfId="33066" xr:uid="{00000000-0005-0000-0000-00005E760000}"/>
    <cellStyle name="Note 4 2 2 2 2 2 2 4" xfId="33067" xr:uid="{00000000-0005-0000-0000-00005F760000}"/>
    <cellStyle name="Note 4 2 2 2 2 2 3" xfId="33068" xr:uid="{00000000-0005-0000-0000-000060760000}"/>
    <cellStyle name="Note 4 2 2 2 2 2 3 2" xfId="33069" xr:uid="{00000000-0005-0000-0000-000061760000}"/>
    <cellStyle name="Note 4 2 2 2 2 2 4" xfId="33070" xr:uid="{00000000-0005-0000-0000-000062760000}"/>
    <cellStyle name="Note 4 2 2 2 2 2 5" xfId="33071" xr:uid="{00000000-0005-0000-0000-000063760000}"/>
    <cellStyle name="Note 4 2 2 2 2 3" xfId="33072" xr:uid="{00000000-0005-0000-0000-000064760000}"/>
    <cellStyle name="Note 4 2 2 2 2 3 2" xfId="33073" xr:uid="{00000000-0005-0000-0000-000065760000}"/>
    <cellStyle name="Note 4 2 2 2 2 3 2 2" xfId="33074" xr:uid="{00000000-0005-0000-0000-000066760000}"/>
    <cellStyle name="Note 4 2 2 2 2 3 2 2 2" xfId="33075" xr:uid="{00000000-0005-0000-0000-000067760000}"/>
    <cellStyle name="Note 4 2 2 2 2 3 2 3" xfId="33076" xr:uid="{00000000-0005-0000-0000-000068760000}"/>
    <cellStyle name="Note 4 2 2 2 2 3 2 4" xfId="33077" xr:uid="{00000000-0005-0000-0000-000069760000}"/>
    <cellStyle name="Note 4 2 2 2 2 3 3" xfId="33078" xr:uid="{00000000-0005-0000-0000-00006A760000}"/>
    <cellStyle name="Note 4 2 2 2 2 3 3 2" xfId="33079" xr:uid="{00000000-0005-0000-0000-00006B760000}"/>
    <cellStyle name="Note 4 2 2 2 2 3 4" xfId="33080" xr:uid="{00000000-0005-0000-0000-00006C760000}"/>
    <cellStyle name="Note 4 2 2 2 2 3 5" xfId="33081" xr:uid="{00000000-0005-0000-0000-00006D760000}"/>
    <cellStyle name="Note 4 2 2 2 2 4" xfId="33082" xr:uid="{00000000-0005-0000-0000-00006E760000}"/>
    <cellStyle name="Note 4 2 2 2 2 4 2" xfId="33083" xr:uid="{00000000-0005-0000-0000-00006F760000}"/>
    <cellStyle name="Note 4 2 2 2 2 4 2 2" xfId="33084" xr:uid="{00000000-0005-0000-0000-000070760000}"/>
    <cellStyle name="Note 4 2 2 2 2 4 3" xfId="33085" xr:uid="{00000000-0005-0000-0000-000071760000}"/>
    <cellStyle name="Note 4 2 2 2 2 4 4" xfId="33086" xr:uid="{00000000-0005-0000-0000-000072760000}"/>
    <cellStyle name="Note 4 2 2 2 2 5" xfId="33087" xr:uid="{00000000-0005-0000-0000-000073760000}"/>
    <cellStyle name="Note 4 2 2 2 2 5 2" xfId="33088" xr:uid="{00000000-0005-0000-0000-000074760000}"/>
    <cellStyle name="Note 4 2 2 2 2 5 2 2" xfId="33089" xr:uid="{00000000-0005-0000-0000-000075760000}"/>
    <cellStyle name="Note 4 2 2 2 2 5 3" xfId="33090" xr:uid="{00000000-0005-0000-0000-000076760000}"/>
    <cellStyle name="Note 4 2 2 2 2 5 4" xfId="33091" xr:uid="{00000000-0005-0000-0000-000077760000}"/>
    <cellStyle name="Note 4 2 2 2 2 6" xfId="33092" xr:uid="{00000000-0005-0000-0000-000078760000}"/>
    <cellStyle name="Note 4 2 2 2 2 6 2" xfId="33093" xr:uid="{00000000-0005-0000-0000-000079760000}"/>
    <cellStyle name="Note 4 2 2 2 2 7" xfId="33094" xr:uid="{00000000-0005-0000-0000-00007A760000}"/>
    <cellStyle name="Note 4 2 2 2 2 8" xfId="33095" xr:uid="{00000000-0005-0000-0000-00007B760000}"/>
    <cellStyle name="Note 4 2 2 2 3" xfId="33096" xr:uid="{00000000-0005-0000-0000-00007C760000}"/>
    <cellStyle name="Note 4 2 2 2 4" xfId="33097" xr:uid="{00000000-0005-0000-0000-00007D760000}"/>
    <cellStyle name="Note 4 2 2 2 5" xfId="33098" xr:uid="{00000000-0005-0000-0000-00007E760000}"/>
    <cellStyle name="Note 4 2 2 2 5 2" xfId="33099" xr:uid="{00000000-0005-0000-0000-00007F760000}"/>
    <cellStyle name="Note 4 2 2 2 6" xfId="33100" xr:uid="{00000000-0005-0000-0000-000080760000}"/>
    <cellStyle name="Note 4 2 2 2 6 2" xfId="33101" xr:uid="{00000000-0005-0000-0000-000081760000}"/>
    <cellStyle name="Note 4 2 2 3" xfId="33102" xr:uid="{00000000-0005-0000-0000-000082760000}"/>
    <cellStyle name="Note 4 2 2 3 2" xfId="33103" xr:uid="{00000000-0005-0000-0000-000083760000}"/>
    <cellStyle name="Note 4 2 2 3 2 2" xfId="33104" xr:uid="{00000000-0005-0000-0000-000084760000}"/>
    <cellStyle name="Note 4 2 2 3 2 2 2" xfId="33105" xr:uid="{00000000-0005-0000-0000-000085760000}"/>
    <cellStyle name="Note 4 2 2 3 2 2 2 2" xfId="33106" xr:uid="{00000000-0005-0000-0000-000086760000}"/>
    <cellStyle name="Note 4 2 2 3 2 2 3" xfId="33107" xr:uid="{00000000-0005-0000-0000-000087760000}"/>
    <cellStyle name="Note 4 2 2 3 2 2 4" xfId="33108" xr:uid="{00000000-0005-0000-0000-000088760000}"/>
    <cellStyle name="Note 4 2 2 3 2 3" xfId="33109" xr:uid="{00000000-0005-0000-0000-000089760000}"/>
    <cellStyle name="Note 4 2 2 3 2 3 2" xfId="33110" xr:uid="{00000000-0005-0000-0000-00008A760000}"/>
    <cellStyle name="Note 4 2 2 3 2 4" xfId="33111" xr:uid="{00000000-0005-0000-0000-00008B760000}"/>
    <cellStyle name="Note 4 2 2 3 2 5" xfId="33112" xr:uid="{00000000-0005-0000-0000-00008C760000}"/>
    <cellStyle name="Note 4 2 2 3 3" xfId="33113" xr:uid="{00000000-0005-0000-0000-00008D760000}"/>
    <cellStyle name="Note 4 2 2 3 3 2" xfId="33114" xr:uid="{00000000-0005-0000-0000-00008E760000}"/>
    <cellStyle name="Note 4 2 2 3 3 2 2" xfId="33115" xr:uid="{00000000-0005-0000-0000-00008F760000}"/>
    <cellStyle name="Note 4 2 2 3 3 2 2 2" xfId="33116" xr:uid="{00000000-0005-0000-0000-000090760000}"/>
    <cellStyle name="Note 4 2 2 3 3 2 3" xfId="33117" xr:uid="{00000000-0005-0000-0000-000091760000}"/>
    <cellStyle name="Note 4 2 2 3 3 2 4" xfId="33118" xr:uid="{00000000-0005-0000-0000-000092760000}"/>
    <cellStyle name="Note 4 2 2 3 3 3" xfId="33119" xr:uid="{00000000-0005-0000-0000-000093760000}"/>
    <cellStyle name="Note 4 2 2 3 3 3 2" xfId="33120" xr:uid="{00000000-0005-0000-0000-000094760000}"/>
    <cellStyle name="Note 4 2 2 3 3 4" xfId="33121" xr:uid="{00000000-0005-0000-0000-000095760000}"/>
    <cellStyle name="Note 4 2 2 3 3 5" xfId="33122" xr:uid="{00000000-0005-0000-0000-000096760000}"/>
    <cellStyle name="Note 4 2 2 3 4" xfId="33123" xr:uid="{00000000-0005-0000-0000-000097760000}"/>
    <cellStyle name="Note 4 2 2 3 4 2" xfId="33124" xr:uid="{00000000-0005-0000-0000-000098760000}"/>
    <cellStyle name="Note 4 2 2 3 4 2 2" xfId="33125" xr:uid="{00000000-0005-0000-0000-000099760000}"/>
    <cellStyle name="Note 4 2 2 3 4 3" xfId="33126" xr:uid="{00000000-0005-0000-0000-00009A760000}"/>
    <cellStyle name="Note 4 2 2 3 4 4" xfId="33127" xr:uid="{00000000-0005-0000-0000-00009B760000}"/>
    <cellStyle name="Note 4 2 2 3 5" xfId="33128" xr:uid="{00000000-0005-0000-0000-00009C760000}"/>
    <cellStyle name="Note 4 2 2 3 5 2" xfId="33129" xr:uid="{00000000-0005-0000-0000-00009D760000}"/>
    <cellStyle name="Note 4 2 2 3 5 2 2" xfId="33130" xr:uid="{00000000-0005-0000-0000-00009E760000}"/>
    <cellStyle name="Note 4 2 2 3 5 3" xfId="33131" xr:uid="{00000000-0005-0000-0000-00009F760000}"/>
    <cellStyle name="Note 4 2 2 3 5 4" xfId="33132" xr:uid="{00000000-0005-0000-0000-0000A0760000}"/>
    <cellStyle name="Note 4 2 2 3 6" xfId="33133" xr:uid="{00000000-0005-0000-0000-0000A1760000}"/>
    <cellStyle name="Note 4 2 2 3 6 2" xfId="33134" xr:uid="{00000000-0005-0000-0000-0000A2760000}"/>
    <cellStyle name="Note 4 2 2 3 7" xfId="33135" xr:uid="{00000000-0005-0000-0000-0000A3760000}"/>
    <cellStyle name="Note 4 2 2 3 8" xfId="33136" xr:uid="{00000000-0005-0000-0000-0000A4760000}"/>
    <cellStyle name="Note 4 2 2 4" xfId="33137" xr:uid="{00000000-0005-0000-0000-0000A5760000}"/>
    <cellStyle name="Note 4 2 2 5" xfId="33138" xr:uid="{00000000-0005-0000-0000-0000A6760000}"/>
    <cellStyle name="Note 4 2 2 5 2" xfId="33139" xr:uid="{00000000-0005-0000-0000-0000A7760000}"/>
    <cellStyle name="Note 4 2 3" xfId="33140" xr:uid="{00000000-0005-0000-0000-0000A8760000}"/>
    <cellStyle name="Note 4 2 3 2" xfId="33141" xr:uid="{00000000-0005-0000-0000-0000A9760000}"/>
    <cellStyle name="Note 4 2 3 2 2" xfId="33142" xr:uid="{00000000-0005-0000-0000-0000AA760000}"/>
    <cellStyle name="Note 4 2 3 2 2 2" xfId="33143" xr:uid="{00000000-0005-0000-0000-0000AB760000}"/>
    <cellStyle name="Note 4 2 3 2 2 2 2" xfId="33144" xr:uid="{00000000-0005-0000-0000-0000AC760000}"/>
    <cellStyle name="Note 4 2 3 2 2 2 2 2" xfId="33145" xr:uid="{00000000-0005-0000-0000-0000AD760000}"/>
    <cellStyle name="Note 4 2 3 2 2 2 2 2 2" xfId="33146" xr:uid="{00000000-0005-0000-0000-0000AE760000}"/>
    <cellStyle name="Note 4 2 3 2 2 2 2 3" xfId="33147" xr:uid="{00000000-0005-0000-0000-0000AF760000}"/>
    <cellStyle name="Note 4 2 3 2 2 2 2 4" xfId="33148" xr:uid="{00000000-0005-0000-0000-0000B0760000}"/>
    <cellStyle name="Note 4 2 3 2 2 2 3" xfId="33149" xr:uid="{00000000-0005-0000-0000-0000B1760000}"/>
    <cellStyle name="Note 4 2 3 2 2 2 3 2" xfId="33150" xr:uid="{00000000-0005-0000-0000-0000B2760000}"/>
    <cellStyle name="Note 4 2 3 2 2 2 4" xfId="33151" xr:uid="{00000000-0005-0000-0000-0000B3760000}"/>
    <cellStyle name="Note 4 2 3 2 2 2 5" xfId="33152" xr:uid="{00000000-0005-0000-0000-0000B4760000}"/>
    <cellStyle name="Note 4 2 3 2 2 3" xfId="33153" xr:uid="{00000000-0005-0000-0000-0000B5760000}"/>
    <cellStyle name="Note 4 2 3 2 2 3 2" xfId="33154" xr:uid="{00000000-0005-0000-0000-0000B6760000}"/>
    <cellStyle name="Note 4 2 3 2 2 3 2 2" xfId="33155" xr:uid="{00000000-0005-0000-0000-0000B7760000}"/>
    <cellStyle name="Note 4 2 3 2 2 3 2 2 2" xfId="33156" xr:uid="{00000000-0005-0000-0000-0000B8760000}"/>
    <cellStyle name="Note 4 2 3 2 2 3 2 3" xfId="33157" xr:uid="{00000000-0005-0000-0000-0000B9760000}"/>
    <cellStyle name="Note 4 2 3 2 2 3 2 4" xfId="33158" xr:uid="{00000000-0005-0000-0000-0000BA760000}"/>
    <cellStyle name="Note 4 2 3 2 2 3 3" xfId="33159" xr:uid="{00000000-0005-0000-0000-0000BB760000}"/>
    <cellStyle name="Note 4 2 3 2 2 3 3 2" xfId="33160" xr:uid="{00000000-0005-0000-0000-0000BC760000}"/>
    <cellStyle name="Note 4 2 3 2 2 3 4" xfId="33161" xr:uid="{00000000-0005-0000-0000-0000BD760000}"/>
    <cellStyle name="Note 4 2 3 2 2 3 5" xfId="33162" xr:uid="{00000000-0005-0000-0000-0000BE760000}"/>
    <cellStyle name="Note 4 2 3 2 2 4" xfId="33163" xr:uid="{00000000-0005-0000-0000-0000BF760000}"/>
    <cellStyle name="Note 4 2 3 2 2 4 2" xfId="33164" xr:uid="{00000000-0005-0000-0000-0000C0760000}"/>
    <cellStyle name="Note 4 2 3 2 2 4 2 2" xfId="33165" xr:uid="{00000000-0005-0000-0000-0000C1760000}"/>
    <cellStyle name="Note 4 2 3 2 2 4 3" xfId="33166" xr:uid="{00000000-0005-0000-0000-0000C2760000}"/>
    <cellStyle name="Note 4 2 3 2 2 4 4" xfId="33167" xr:uid="{00000000-0005-0000-0000-0000C3760000}"/>
    <cellStyle name="Note 4 2 3 2 2 5" xfId="33168" xr:uid="{00000000-0005-0000-0000-0000C4760000}"/>
    <cellStyle name="Note 4 2 3 2 2 5 2" xfId="33169" xr:uid="{00000000-0005-0000-0000-0000C5760000}"/>
    <cellStyle name="Note 4 2 3 2 2 5 2 2" xfId="33170" xr:uid="{00000000-0005-0000-0000-0000C6760000}"/>
    <cellStyle name="Note 4 2 3 2 2 5 3" xfId="33171" xr:uid="{00000000-0005-0000-0000-0000C7760000}"/>
    <cellStyle name="Note 4 2 3 2 2 5 4" xfId="33172" xr:uid="{00000000-0005-0000-0000-0000C8760000}"/>
    <cellStyle name="Note 4 2 3 2 2 6" xfId="33173" xr:uid="{00000000-0005-0000-0000-0000C9760000}"/>
    <cellStyle name="Note 4 2 3 2 2 6 2" xfId="33174" xr:uid="{00000000-0005-0000-0000-0000CA760000}"/>
    <cellStyle name="Note 4 2 3 2 2 7" xfId="33175" xr:uid="{00000000-0005-0000-0000-0000CB760000}"/>
    <cellStyle name="Note 4 2 3 2 2 8" xfId="33176" xr:uid="{00000000-0005-0000-0000-0000CC760000}"/>
    <cellStyle name="Note 4 2 3 2 3" xfId="33177" xr:uid="{00000000-0005-0000-0000-0000CD760000}"/>
    <cellStyle name="Note 4 2 3 2 4" xfId="33178" xr:uid="{00000000-0005-0000-0000-0000CE760000}"/>
    <cellStyle name="Note 4 2 3 2 5" xfId="33179" xr:uid="{00000000-0005-0000-0000-0000CF760000}"/>
    <cellStyle name="Note 4 2 3 2 5 2" xfId="33180" xr:uid="{00000000-0005-0000-0000-0000D0760000}"/>
    <cellStyle name="Note 4 2 3 2 6" xfId="33181" xr:uid="{00000000-0005-0000-0000-0000D1760000}"/>
    <cellStyle name="Note 4 2 3 2 6 2" xfId="33182" xr:uid="{00000000-0005-0000-0000-0000D2760000}"/>
    <cellStyle name="Note 4 2 3 3" xfId="33183" xr:uid="{00000000-0005-0000-0000-0000D3760000}"/>
    <cellStyle name="Note 4 2 3 3 2" xfId="33184" xr:uid="{00000000-0005-0000-0000-0000D4760000}"/>
    <cellStyle name="Note 4 2 3 3 2 2" xfId="33185" xr:uid="{00000000-0005-0000-0000-0000D5760000}"/>
    <cellStyle name="Note 4 2 3 3 2 2 2" xfId="33186" xr:uid="{00000000-0005-0000-0000-0000D6760000}"/>
    <cellStyle name="Note 4 2 3 3 2 2 2 2" xfId="33187" xr:uid="{00000000-0005-0000-0000-0000D7760000}"/>
    <cellStyle name="Note 4 2 3 3 2 2 3" xfId="33188" xr:uid="{00000000-0005-0000-0000-0000D8760000}"/>
    <cellStyle name="Note 4 2 3 3 2 2 4" xfId="33189" xr:uid="{00000000-0005-0000-0000-0000D9760000}"/>
    <cellStyle name="Note 4 2 3 3 2 3" xfId="33190" xr:uid="{00000000-0005-0000-0000-0000DA760000}"/>
    <cellStyle name="Note 4 2 3 3 2 3 2" xfId="33191" xr:uid="{00000000-0005-0000-0000-0000DB760000}"/>
    <cellStyle name="Note 4 2 3 3 2 4" xfId="33192" xr:uid="{00000000-0005-0000-0000-0000DC760000}"/>
    <cellStyle name="Note 4 2 3 3 2 5" xfId="33193" xr:uid="{00000000-0005-0000-0000-0000DD760000}"/>
    <cellStyle name="Note 4 2 3 3 3" xfId="33194" xr:uid="{00000000-0005-0000-0000-0000DE760000}"/>
    <cellStyle name="Note 4 2 3 3 3 2" xfId="33195" xr:uid="{00000000-0005-0000-0000-0000DF760000}"/>
    <cellStyle name="Note 4 2 3 3 3 2 2" xfId="33196" xr:uid="{00000000-0005-0000-0000-0000E0760000}"/>
    <cellStyle name="Note 4 2 3 3 3 2 2 2" xfId="33197" xr:uid="{00000000-0005-0000-0000-0000E1760000}"/>
    <cellStyle name="Note 4 2 3 3 3 2 3" xfId="33198" xr:uid="{00000000-0005-0000-0000-0000E2760000}"/>
    <cellStyle name="Note 4 2 3 3 3 2 4" xfId="33199" xr:uid="{00000000-0005-0000-0000-0000E3760000}"/>
    <cellStyle name="Note 4 2 3 3 3 3" xfId="33200" xr:uid="{00000000-0005-0000-0000-0000E4760000}"/>
    <cellStyle name="Note 4 2 3 3 3 3 2" xfId="33201" xr:uid="{00000000-0005-0000-0000-0000E5760000}"/>
    <cellStyle name="Note 4 2 3 3 3 4" xfId="33202" xr:uid="{00000000-0005-0000-0000-0000E6760000}"/>
    <cellStyle name="Note 4 2 3 3 3 5" xfId="33203" xr:uid="{00000000-0005-0000-0000-0000E7760000}"/>
    <cellStyle name="Note 4 2 3 3 4" xfId="33204" xr:uid="{00000000-0005-0000-0000-0000E8760000}"/>
    <cellStyle name="Note 4 2 3 3 4 2" xfId="33205" xr:uid="{00000000-0005-0000-0000-0000E9760000}"/>
    <cellStyle name="Note 4 2 3 3 4 2 2" xfId="33206" xr:uid="{00000000-0005-0000-0000-0000EA760000}"/>
    <cellStyle name="Note 4 2 3 3 4 3" xfId="33207" xr:uid="{00000000-0005-0000-0000-0000EB760000}"/>
    <cellStyle name="Note 4 2 3 3 4 4" xfId="33208" xr:uid="{00000000-0005-0000-0000-0000EC760000}"/>
    <cellStyle name="Note 4 2 3 3 5" xfId="33209" xr:uid="{00000000-0005-0000-0000-0000ED760000}"/>
    <cellStyle name="Note 4 2 3 3 5 2" xfId="33210" xr:uid="{00000000-0005-0000-0000-0000EE760000}"/>
    <cellStyle name="Note 4 2 3 3 5 2 2" xfId="33211" xr:uid="{00000000-0005-0000-0000-0000EF760000}"/>
    <cellStyle name="Note 4 2 3 3 5 3" xfId="33212" xr:uid="{00000000-0005-0000-0000-0000F0760000}"/>
    <cellStyle name="Note 4 2 3 3 5 4" xfId="33213" xr:uid="{00000000-0005-0000-0000-0000F1760000}"/>
    <cellStyle name="Note 4 2 3 3 6" xfId="33214" xr:uid="{00000000-0005-0000-0000-0000F2760000}"/>
    <cellStyle name="Note 4 2 3 3 6 2" xfId="33215" xr:uid="{00000000-0005-0000-0000-0000F3760000}"/>
    <cellStyle name="Note 4 2 3 3 7" xfId="33216" xr:uid="{00000000-0005-0000-0000-0000F4760000}"/>
    <cellStyle name="Note 4 2 3 3 8" xfId="33217" xr:uid="{00000000-0005-0000-0000-0000F5760000}"/>
    <cellStyle name="Note 4 2 3 4" xfId="33218" xr:uid="{00000000-0005-0000-0000-0000F6760000}"/>
    <cellStyle name="Note 4 2 3 5" xfId="33219" xr:uid="{00000000-0005-0000-0000-0000F7760000}"/>
    <cellStyle name="Note 4 2 3 6" xfId="33220" xr:uid="{00000000-0005-0000-0000-0000F8760000}"/>
    <cellStyle name="Note 4 2 3 6 2" xfId="33221" xr:uid="{00000000-0005-0000-0000-0000F9760000}"/>
    <cellStyle name="Note 4 2 3 7" xfId="33222" xr:uid="{00000000-0005-0000-0000-0000FA760000}"/>
    <cellStyle name="Note 4 2 3 7 2" xfId="33223" xr:uid="{00000000-0005-0000-0000-0000FB760000}"/>
    <cellStyle name="Note 4 2 4" xfId="33224" xr:uid="{00000000-0005-0000-0000-0000FC760000}"/>
    <cellStyle name="Note 4 2 4 2" xfId="33225" xr:uid="{00000000-0005-0000-0000-0000FD760000}"/>
    <cellStyle name="Note 4 2 4 2 2" xfId="33226" xr:uid="{00000000-0005-0000-0000-0000FE760000}"/>
    <cellStyle name="Note 4 2 4 2 2 2" xfId="33227" xr:uid="{00000000-0005-0000-0000-0000FF760000}"/>
    <cellStyle name="Note 4 2 4 2 2 2 2" xfId="33228" xr:uid="{00000000-0005-0000-0000-000000770000}"/>
    <cellStyle name="Note 4 2 4 2 2 2 2 2" xfId="33229" xr:uid="{00000000-0005-0000-0000-000001770000}"/>
    <cellStyle name="Note 4 2 4 2 2 2 2 2 2" xfId="33230" xr:uid="{00000000-0005-0000-0000-000002770000}"/>
    <cellStyle name="Note 4 2 4 2 2 2 2 3" xfId="33231" xr:uid="{00000000-0005-0000-0000-000003770000}"/>
    <cellStyle name="Note 4 2 4 2 2 2 2 4" xfId="33232" xr:uid="{00000000-0005-0000-0000-000004770000}"/>
    <cellStyle name="Note 4 2 4 2 2 2 3" xfId="33233" xr:uid="{00000000-0005-0000-0000-000005770000}"/>
    <cellStyle name="Note 4 2 4 2 2 2 3 2" xfId="33234" xr:uid="{00000000-0005-0000-0000-000006770000}"/>
    <cellStyle name="Note 4 2 4 2 2 2 4" xfId="33235" xr:uid="{00000000-0005-0000-0000-000007770000}"/>
    <cellStyle name="Note 4 2 4 2 2 2 5" xfId="33236" xr:uid="{00000000-0005-0000-0000-000008770000}"/>
    <cellStyle name="Note 4 2 4 2 2 3" xfId="33237" xr:uid="{00000000-0005-0000-0000-000009770000}"/>
    <cellStyle name="Note 4 2 4 2 2 3 2" xfId="33238" xr:uid="{00000000-0005-0000-0000-00000A770000}"/>
    <cellStyle name="Note 4 2 4 2 2 3 2 2" xfId="33239" xr:uid="{00000000-0005-0000-0000-00000B770000}"/>
    <cellStyle name="Note 4 2 4 2 2 3 2 2 2" xfId="33240" xr:uid="{00000000-0005-0000-0000-00000C770000}"/>
    <cellStyle name="Note 4 2 4 2 2 3 2 3" xfId="33241" xr:uid="{00000000-0005-0000-0000-00000D770000}"/>
    <cellStyle name="Note 4 2 4 2 2 3 2 4" xfId="33242" xr:uid="{00000000-0005-0000-0000-00000E770000}"/>
    <cellStyle name="Note 4 2 4 2 2 3 3" xfId="33243" xr:uid="{00000000-0005-0000-0000-00000F770000}"/>
    <cellStyle name="Note 4 2 4 2 2 3 3 2" xfId="33244" xr:uid="{00000000-0005-0000-0000-000010770000}"/>
    <cellStyle name="Note 4 2 4 2 2 3 4" xfId="33245" xr:uid="{00000000-0005-0000-0000-000011770000}"/>
    <cellStyle name="Note 4 2 4 2 2 3 5" xfId="33246" xr:uid="{00000000-0005-0000-0000-000012770000}"/>
    <cellStyle name="Note 4 2 4 2 2 4" xfId="33247" xr:uid="{00000000-0005-0000-0000-000013770000}"/>
    <cellStyle name="Note 4 2 4 2 2 4 2" xfId="33248" xr:uid="{00000000-0005-0000-0000-000014770000}"/>
    <cellStyle name="Note 4 2 4 2 2 4 2 2" xfId="33249" xr:uid="{00000000-0005-0000-0000-000015770000}"/>
    <cellStyle name="Note 4 2 4 2 2 4 3" xfId="33250" xr:uid="{00000000-0005-0000-0000-000016770000}"/>
    <cellStyle name="Note 4 2 4 2 2 4 4" xfId="33251" xr:uid="{00000000-0005-0000-0000-000017770000}"/>
    <cellStyle name="Note 4 2 4 2 2 5" xfId="33252" xr:uid="{00000000-0005-0000-0000-000018770000}"/>
    <cellStyle name="Note 4 2 4 2 2 5 2" xfId="33253" xr:uid="{00000000-0005-0000-0000-000019770000}"/>
    <cellStyle name="Note 4 2 4 2 2 5 2 2" xfId="33254" xr:uid="{00000000-0005-0000-0000-00001A770000}"/>
    <cellStyle name="Note 4 2 4 2 2 5 3" xfId="33255" xr:uid="{00000000-0005-0000-0000-00001B770000}"/>
    <cellStyle name="Note 4 2 4 2 2 5 4" xfId="33256" xr:uid="{00000000-0005-0000-0000-00001C770000}"/>
    <cellStyle name="Note 4 2 4 2 2 6" xfId="33257" xr:uid="{00000000-0005-0000-0000-00001D770000}"/>
    <cellStyle name="Note 4 2 4 2 2 6 2" xfId="33258" xr:uid="{00000000-0005-0000-0000-00001E770000}"/>
    <cellStyle name="Note 4 2 4 2 2 7" xfId="33259" xr:uid="{00000000-0005-0000-0000-00001F770000}"/>
    <cellStyle name="Note 4 2 4 2 2 8" xfId="33260" xr:uid="{00000000-0005-0000-0000-000020770000}"/>
    <cellStyle name="Note 4 2 4 2 3" xfId="33261" xr:uid="{00000000-0005-0000-0000-000021770000}"/>
    <cellStyle name="Note 4 2 4 2 4" xfId="33262" xr:uid="{00000000-0005-0000-0000-000022770000}"/>
    <cellStyle name="Note 4 2 4 2 5" xfId="33263" xr:uid="{00000000-0005-0000-0000-000023770000}"/>
    <cellStyle name="Note 4 2 4 2 5 2" xfId="33264" xr:uid="{00000000-0005-0000-0000-000024770000}"/>
    <cellStyle name="Note 4 2 4 2 6" xfId="33265" xr:uid="{00000000-0005-0000-0000-000025770000}"/>
    <cellStyle name="Note 4 2 4 2 6 2" xfId="33266" xr:uid="{00000000-0005-0000-0000-000026770000}"/>
    <cellStyle name="Note 4 2 4 3" xfId="33267" xr:uid="{00000000-0005-0000-0000-000027770000}"/>
    <cellStyle name="Note 4 2 4 3 2" xfId="33268" xr:uid="{00000000-0005-0000-0000-000028770000}"/>
    <cellStyle name="Note 4 2 4 3 2 2" xfId="33269" xr:uid="{00000000-0005-0000-0000-000029770000}"/>
    <cellStyle name="Note 4 2 4 3 2 2 2" xfId="33270" xr:uid="{00000000-0005-0000-0000-00002A770000}"/>
    <cellStyle name="Note 4 2 4 3 2 2 2 2" xfId="33271" xr:uid="{00000000-0005-0000-0000-00002B770000}"/>
    <cellStyle name="Note 4 2 4 3 2 2 3" xfId="33272" xr:uid="{00000000-0005-0000-0000-00002C770000}"/>
    <cellStyle name="Note 4 2 4 3 2 2 4" xfId="33273" xr:uid="{00000000-0005-0000-0000-00002D770000}"/>
    <cellStyle name="Note 4 2 4 3 2 3" xfId="33274" xr:uid="{00000000-0005-0000-0000-00002E770000}"/>
    <cellStyle name="Note 4 2 4 3 2 3 2" xfId="33275" xr:uid="{00000000-0005-0000-0000-00002F770000}"/>
    <cellStyle name="Note 4 2 4 3 2 4" xfId="33276" xr:uid="{00000000-0005-0000-0000-000030770000}"/>
    <cellStyle name="Note 4 2 4 3 2 5" xfId="33277" xr:uid="{00000000-0005-0000-0000-000031770000}"/>
    <cellStyle name="Note 4 2 4 3 3" xfId="33278" xr:uid="{00000000-0005-0000-0000-000032770000}"/>
    <cellStyle name="Note 4 2 4 3 3 2" xfId="33279" xr:uid="{00000000-0005-0000-0000-000033770000}"/>
    <cellStyle name="Note 4 2 4 3 3 2 2" xfId="33280" xr:uid="{00000000-0005-0000-0000-000034770000}"/>
    <cellStyle name="Note 4 2 4 3 3 2 2 2" xfId="33281" xr:uid="{00000000-0005-0000-0000-000035770000}"/>
    <cellStyle name="Note 4 2 4 3 3 2 3" xfId="33282" xr:uid="{00000000-0005-0000-0000-000036770000}"/>
    <cellStyle name="Note 4 2 4 3 3 2 4" xfId="33283" xr:uid="{00000000-0005-0000-0000-000037770000}"/>
    <cellStyle name="Note 4 2 4 3 3 3" xfId="33284" xr:uid="{00000000-0005-0000-0000-000038770000}"/>
    <cellStyle name="Note 4 2 4 3 3 3 2" xfId="33285" xr:uid="{00000000-0005-0000-0000-000039770000}"/>
    <cellStyle name="Note 4 2 4 3 3 4" xfId="33286" xr:uid="{00000000-0005-0000-0000-00003A770000}"/>
    <cellStyle name="Note 4 2 4 3 3 5" xfId="33287" xr:uid="{00000000-0005-0000-0000-00003B770000}"/>
    <cellStyle name="Note 4 2 4 3 4" xfId="33288" xr:uid="{00000000-0005-0000-0000-00003C770000}"/>
    <cellStyle name="Note 4 2 4 3 4 2" xfId="33289" xr:uid="{00000000-0005-0000-0000-00003D770000}"/>
    <cellStyle name="Note 4 2 4 3 4 2 2" xfId="33290" xr:uid="{00000000-0005-0000-0000-00003E770000}"/>
    <cellStyle name="Note 4 2 4 3 4 3" xfId="33291" xr:uid="{00000000-0005-0000-0000-00003F770000}"/>
    <cellStyle name="Note 4 2 4 3 4 4" xfId="33292" xr:uid="{00000000-0005-0000-0000-000040770000}"/>
    <cellStyle name="Note 4 2 4 3 5" xfId="33293" xr:uid="{00000000-0005-0000-0000-000041770000}"/>
    <cellStyle name="Note 4 2 4 3 5 2" xfId="33294" xr:uid="{00000000-0005-0000-0000-000042770000}"/>
    <cellStyle name="Note 4 2 4 3 5 2 2" xfId="33295" xr:uid="{00000000-0005-0000-0000-000043770000}"/>
    <cellStyle name="Note 4 2 4 3 5 3" xfId="33296" xr:uid="{00000000-0005-0000-0000-000044770000}"/>
    <cellStyle name="Note 4 2 4 3 5 4" xfId="33297" xr:uid="{00000000-0005-0000-0000-000045770000}"/>
    <cellStyle name="Note 4 2 4 3 6" xfId="33298" xr:uid="{00000000-0005-0000-0000-000046770000}"/>
    <cellStyle name="Note 4 2 4 3 6 2" xfId="33299" xr:uid="{00000000-0005-0000-0000-000047770000}"/>
    <cellStyle name="Note 4 2 4 3 7" xfId="33300" xr:uid="{00000000-0005-0000-0000-000048770000}"/>
    <cellStyle name="Note 4 2 4 3 8" xfId="33301" xr:uid="{00000000-0005-0000-0000-000049770000}"/>
    <cellStyle name="Note 4 2 4 4" xfId="33302" xr:uid="{00000000-0005-0000-0000-00004A770000}"/>
    <cellStyle name="Note 4 2 4 5" xfId="33303" xr:uid="{00000000-0005-0000-0000-00004B770000}"/>
    <cellStyle name="Note 4 2 4 6" xfId="33304" xr:uid="{00000000-0005-0000-0000-00004C770000}"/>
    <cellStyle name="Note 4 2 4 6 2" xfId="33305" xr:uid="{00000000-0005-0000-0000-00004D770000}"/>
    <cellStyle name="Note 4 2 4 7" xfId="33306" xr:uid="{00000000-0005-0000-0000-00004E770000}"/>
    <cellStyle name="Note 4 2 4 7 2" xfId="33307" xr:uid="{00000000-0005-0000-0000-00004F770000}"/>
    <cellStyle name="Note 4 2 5" xfId="33308" xr:uid="{00000000-0005-0000-0000-000050770000}"/>
    <cellStyle name="Note 4 2 5 2" xfId="33309" xr:uid="{00000000-0005-0000-0000-000051770000}"/>
    <cellStyle name="Note 4 2 5 2 2" xfId="33310" xr:uid="{00000000-0005-0000-0000-000052770000}"/>
    <cellStyle name="Note 4 2 5 2 2 2" xfId="33311" xr:uid="{00000000-0005-0000-0000-000053770000}"/>
    <cellStyle name="Note 4 2 5 2 2 2 2" xfId="33312" xr:uid="{00000000-0005-0000-0000-000054770000}"/>
    <cellStyle name="Note 4 2 5 2 2 2 2 2" xfId="33313" xr:uid="{00000000-0005-0000-0000-000055770000}"/>
    <cellStyle name="Note 4 2 5 2 2 2 2 2 2" xfId="33314" xr:uid="{00000000-0005-0000-0000-000056770000}"/>
    <cellStyle name="Note 4 2 5 2 2 2 2 3" xfId="33315" xr:uid="{00000000-0005-0000-0000-000057770000}"/>
    <cellStyle name="Note 4 2 5 2 2 2 2 4" xfId="33316" xr:uid="{00000000-0005-0000-0000-000058770000}"/>
    <cellStyle name="Note 4 2 5 2 2 2 3" xfId="33317" xr:uid="{00000000-0005-0000-0000-000059770000}"/>
    <cellStyle name="Note 4 2 5 2 2 2 3 2" xfId="33318" xr:uid="{00000000-0005-0000-0000-00005A770000}"/>
    <cellStyle name="Note 4 2 5 2 2 2 4" xfId="33319" xr:uid="{00000000-0005-0000-0000-00005B770000}"/>
    <cellStyle name="Note 4 2 5 2 2 2 5" xfId="33320" xr:uid="{00000000-0005-0000-0000-00005C770000}"/>
    <cellStyle name="Note 4 2 5 2 2 3" xfId="33321" xr:uid="{00000000-0005-0000-0000-00005D770000}"/>
    <cellStyle name="Note 4 2 5 2 2 3 2" xfId="33322" xr:uid="{00000000-0005-0000-0000-00005E770000}"/>
    <cellStyle name="Note 4 2 5 2 2 3 2 2" xfId="33323" xr:uid="{00000000-0005-0000-0000-00005F770000}"/>
    <cellStyle name="Note 4 2 5 2 2 3 2 2 2" xfId="33324" xr:uid="{00000000-0005-0000-0000-000060770000}"/>
    <cellStyle name="Note 4 2 5 2 2 3 2 3" xfId="33325" xr:uid="{00000000-0005-0000-0000-000061770000}"/>
    <cellStyle name="Note 4 2 5 2 2 3 2 4" xfId="33326" xr:uid="{00000000-0005-0000-0000-000062770000}"/>
    <cellStyle name="Note 4 2 5 2 2 3 3" xfId="33327" xr:uid="{00000000-0005-0000-0000-000063770000}"/>
    <cellStyle name="Note 4 2 5 2 2 3 3 2" xfId="33328" xr:uid="{00000000-0005-0000-0000-000064770000}"/>
    <cellStyle name="Note 4 2 5 2 2 3 4" xfId="33329" xr:uid="{00000000-0005-0000-0000-000065770000}"/>
    <cellStyle name="Note 4 2 5 2 2 3 5" xfId="33330" xr:uid="{00000000-0005-0000-0000-000066770000}"/>
    <cellStyle name="Note 4 2 5 2 2 4" xfId="33331" xr:uid="{00000000-0005-0000-0000-000067770000}"/>
    <cellStyle name="Note 4 2 5 2 2 4 2" xfId="33332" xr:uid="{00000000-0005-0000-0000-000068770000}"/>
    <cellStyle name="Note 4 2 5 2 2 4 2 2" xfId="33333" xr:uid="{00000000-0005-0000-0000-000069770000}"/>
    <cellStyle name="Note 4 2 5 2 2 4 3" xfId="33334" xr:uid="{00000000-0005-0000-0000-00006A770000}"/>
    <cellStyle name="Note 4 2 5 2 2 4 4" xfId="33335" xr:uid="{00000000-0005-0000-0000-00006B770000}"/>
    <cellStyle name="Note 4 2 5 2 2 5" xfId="33336" xr:uid="{00000000-0005-0000-0000-00006C770000}"/>
    <cellStyle name="Note 4 2 5 2 2 5 2" xfId="33337" xr:uid="{00000000-0005-0000-0000-00006D770000}"/>
    <cellStyle name="Note 4 2 5 2 2 5 2 2" xfId="33338" xr:uid="{00000000-0005-0000-0000-00006E770000}"/>
    <cellStyle name="Note 4 2 5 2 2 5 3" xfId="33339" xr:uid="{00000000-0005-0000-0000-00006F770000}"/>
    <cellStyle name="Note 4 2 5 2 2 5 4" xfId="33340" xr:uid="{00000000-0005-0000-0000-000070770000}"/>
    <cellStyle name="Note 4 2 5 2 2 6" xfId="33341" xr:uid="{00000000-0005-0000-0000-000071770000}"/>
    <cellStyle name="Note 4 2 5 2 2 6 2" xfId="33342" xr:uid="{00000000-0005-0000-0000-000072770000}"/>
    <cellStyle name="Note 4 2 5 2 2 7" xfId="33343" xr:uid="{00000000-0005-0000-0000-000073770000}"/>
    <cellStyle name="Note 4 2 5 2 2 8" xfId="33344" xr:uid="{00000000-0005-0000-0000-000074770000}"/>
    <cellStyle name="Note 4 2 5 2 3" xfId="33345" xr:uid="{00000000-0005-0000-0000-000075770000}"/>
    <cellStyle name="Note 4 2 5 2 4" xfId="33346" xr:uid="{00000000-0005-0000-0000-000076770000}"/>
    <cellStyle name="Note 4 2 5 2 5" xfId="33347" xr:uid="{00000000-0005-0000-0000-000077770000}"/>
    <cellStyle name="Note 4 2 5 2 5 2" xfId="33348" xr:uid="{00000000-0005-0000-0000-000078770000}"/>
    <cellStyle name="Note 4 2 5 2 6" xfId="33349" xr:uid="{00000000-0005-0000-0000-000079770000}"/>
    <cellStyle name="Note 4 2 5 2 6 2" xfId="33350" xr:uid="{00000000-0005-0000-0000-00007A770000}"/>
    <cellStyle name="Note 4 2 5 3" xfId="33351" xr:uid="{00000000-0005-0000-0000-00007B770000}"/>
    <cellStyle name="Note 4 2 5 3 2" xfId="33352" xr:uid="{00000000-0005-0000-0000-00007C770000}"/>
    <cellStyle name="Note 4 2 5 3 2 2" xfId="33353" xr:uid="{00000000-0005-0000-0000-00007D770000}"/>
    <cellStyle name="Note 4 2 5 3 2 2 2" xfId="33354" xr:uid="{00000000-0005-0000-0000-00007E770000}"/>
    <cellStyle name="Note 4 2 5 3 2 2 2 2" xfId="33355" xr:uid="{00000000-0005-0000-0000-00007F770000}"/>
    <cellStyle name="Note 4 2 5 3 2 2 3" xfId="33356" xr:uid="{00000000-0005-0000-0000-000080770000}"/>
    <cellStyle name="Note 4 2 5 3 2 2 4" xfId="33357" xr:uid="{00000000-0005-0000-0000-000081770000}"/>
    <cellStyle name="Note 4 2 5 3 2 3" xfId="33358" xr:uid="{00000000-0005-0000-0000-000082770000}"/>
    <cellStyle name="Note 4 2 5 3 2 3 2" xfId="33359" xr:uid="{00000000-0005-0000-0000-000083770000}"/>
    <cellStyle name="Note 4 2 5 3 2 4" xfId="33360" xr:uid="{00000000-0005-0000-0000-000084770000}"/>
    <cellStyle name="Note 4 2 5 3 2 5" xfId="33361" xr:uid="{00000000-0005-0000-0000-000085770000}"/>
    <cellStyle name="Note 4 2 5 3 3" xfId="33362" xr:uid="{00000000-0005-0000-0000-000086770000}"/>
    <cellStyle name="Note 4 2 5 3 3 2" xfId="33363" xr:uid="{00000000-0005-0000-0000-000087770000}"/>
    <cellStyle name="Note 4 2 5 3 3 2 2" xfId="33364" xr:uid="{00000000-0005-0000-0000-000088770000}"/>
    <cellStyle name="Note 4 2 5 3 3 2 2 2" xfId="33365" xr:uid="{00000000-0005-0000-0000-000089770000}"/>
    <cellStyle name="Note 4 2 5 3 3 2 3" xfId="33366" xr:uid="{00000000-0005-0000-0000-00008A770000}"/>
    <cellStyle name="Note 4 2 5 3 3 2 4" xfId="33367" xr:uid="{00000000-0005-0000-0000-00008B770000}"/>
    <cellStyle name="Note 4 2 5 3 3 3" xfId="33368" xr:uid="{00000000-0005-0000-0000-00008C770000}"/>
    <cellStyle name="Note 4 2 5 3 3 3 2" xfId="33369" xr:uid="{00000000-0005-0000-0000-00008D770000}"/>
    <cellStyle name="Note 4 2 5 3 3 4" xfId="33370" xr:uid="{00000000-0005-0000-0000-00008E770000}"/>
    <cellStyle name="Note 4 2 5 3 3 5" xfId="33371" xr:uid="{00000000-0005-0000-0000-00008F770000}"/>
    <cellStyle name="Note 4 2 5 3 4" xfId="33372" xr:uid="{00000000-0005-0000-0000-000090770000}"/>
    <cellStyle name="Note 4 2 5 3 4 2" xfId="33373" xr:uid="{00000000-0005-0000-0000-000091770000}"/>
    <cellStyle name="Note 4 2 5 3 4 2 2" xfId="33374" xr:uid="{00000000-0005-0000-0000-000092770000}"/>
    <cellStyle name="Note 4 2 5 3 4 3" xfId="33375" xr:uid="{00000000-0005-0000-0000-000093770000}"/>
    <cellStyle name="Note 4 2 5 3 4 4" xfId="33376" xr:uid="{00000000-0005-0000-0000-000094770000}"/>
    <cellStyle name="Note 4 2 5 3 5" xfId="33377" xr:uid="{00000000-0005-0000-0000-000095770000}"/>
    <cellStyle name="Note 4 2 5 3 5 2" xfId="33378" xr:uid="{00000000-0005-0000-0000-000096770000}"/>
    <cellStyle name="Note 4 2 5 3 5 2 2" xfId="33379" xr:uid="{00000000-0005-0000-0000-000097770000}"/>
    <cellStyle name="Note 4 2 5 3 5 3" xfId="33380" xr:uid="{00000000-0005-0000-0000-000098770000}"/>
    <cellStyle name="Note 4 2 5 3 5 4" xfId="33381" xr:uid="{00000000-0005-0000-0000-000099770000}"/>
    <cellStyle name="Note 4 2 5 3 6" xfId="33382" xr:uid="{00000000-0005-0000-0000-00009A770000}"/>
    <cellStyle name="Note 4 2 5 3 6 2" xfId="33383" xr:uid="{00000000-0005-0000-0000-00009B770000}"/>
    <cellStyle name="Note 4 2 5 3 7" xfId="33384" xr:uid="{00000000-0005-0000-0000-00009C770000}"/>
    <cellStyle name="Note 4 2 5 3 8" xfId="33385" xr:uid="{00000000-0005-0000-0000-00009D770000}"/>
    <cellStyle name="Note 4 2 5 4" xfId="33386" xr:uid="{00000000-0005-0000-0000-00009E770000}"/>
    <cellStyle name="Note 4 2 5 5" xfId="33387" xr:uid="{00000000-0005-0000-0000-00009F770000}"/>
    <cellStyle name="Note 4 2 5 5 2" xfId="33388" xr:uid="{00000000-0005-0000-0000-0000A0770000}"/>
    <cellStyle name="Note 4 2 5 6" xfId="33389" xr:uid="{00000000-0005-0000-0000-0000A1770000}"/>
    <cellStyle name="Note 4 2 5 6 2" xfId="33390" xr:uid="{00000000-0005-0000-0000-0000A2770000}"/>
    <cellStyle name="Note 4 2 6" xfId="33391" xr:uid="{00000000-0005-0000-0000-0000A3770000}"/>
    <cellStyle name="Note 4 2 6 2" xfId="33392" xr:uid="{00000000-0005-0000-0000-0000A4770000}"/>
    <cellStyle name="Note 4 2 6 2 2" xfId="33393" xr:uid="{00000000-0005-0000-0000-0000A5770000}"/>
    <cellStyle name="Note 4 2 6 2 2 2" xfId="33394" xr:uid="{00000000-0005-0000-0000-0000A6770000}"/>
    <cellStyle name="Note 4 2 6 2 2 2 2" xfId="33395" xr:uid="{00000000-0005-0000-0000-0000A7770000}"/>
    <cellStyle name="Note 4 2 6 2 2 2 2 2" xfId="33396" xr:uid="{00000000-0005-0000-0000-0000A8770000}"/>
    <cellStyle name="Note 4 2 6 2 2 2 3" xfId="33397" xr:uid="{00000000-0005-0000-0000-0000A9770000}"/>
    <cellStyle name="Note 4 2 6 2 2 2 4" xfId="33398" xr:uid="{00000000-0005-0000-0000-0000AA770000}"/>
    <cellStyle name="Note 4 2 6 2 2 3" xfId="33399" xr:uid="{00000000-0005-0000-0000-0000AB770000}"/>
    <cellStyle name="Note 4 2 6 2 2 3 2" xfId="33400" xr:uid="{00000000-0005-0000-0000-0000AC770000}"/>
    <cellStyle name="Note 4 2 6 2 2 4" xfId="33401" xr:uid="{00000000-0005-0000-0000-0000AD770000}"/>
    <cellStyle name="Note 4 2 6 2 2 5" xfId="33402" xr:uid="{00000000-0005-0000-0000-0000AE770000}"/>
    <cellStyle name="Note 4 2 6 2 3" xfId="33403" xr:uid="{00000000-0005-0000-0000-0000AF770000}"/>
    <cellStyle name="Note 4 2 6 2 3 2" xfId="33404" xr:uid="{00000000-0005-0000-0000-0000B0770000}"/>
    <cellStyle name="Note 4 2 6 2 3 2 2" xfId="33405" xr:uid="{00000000-0005-0000-0000-0000B1770000}"/>
    <cellStyle name="Note 4 2 6 2 3 2 2 2" xfId="33406" xr:uid="{00000000-0005-0000-0000-0000B2770000}"/>
    <cellStyle name="Note 4 2 6 2 3 2 3" xfId="33407" xr:uid="{00000000-0005-0000-0000-0000B3770000}"/>
    <cellStyle name="Note 4 2 6 2 3 2 4" xfId="33408" xr:uid="{00000000-0005-0000-0000-0000B4770000}"/>
    <cellStyle name="Note 4 2 6 2 3 3" xfId="33409" xr:uid="{00000000-0005-0000-0000-0000B5770000}"/>
    <cellStyle name="Note 4 2 6 2 3 3 2" xfId="33410" xr:uid="{00000000-0005-0000-0000-0000B6770000}"/>
    <cellStyle name="Note 4 2 6 2 3 4" xfId="33411" xr:uid="{00000000-0005-0000-0000-0000B7770000}"/>
    <cellStyle name="Note 4 2 6 2 3 5" xfId="33412" xr:uid="{00000000-0005-0000-0000-0000B8770000}"/>
    <cellStyle name="Note 4 2 6 2 4" xfId="33413" xr:uid="{00000000-0005-0000-0000-0000B9770000}"/>
    <cellStyle name="Note 4 2 6 2 4 2" xfId="33414" xr:uid="{00000000-0005-0000-0000-0000BA770000}"/>
    <cellStyle name="Note 4 2 6 2 4 2 2" xfId="33415" xr:uid="{00000000-0005-0000-0000-0000BB770000}"/>
    <cellStyle name="Note 4 2 6 2 4 3" xfId="33416" xr:uid="{00000000-0005-0000-0000-0000BC770000}"/>
    <cellStyle name="Note 4 2 6 2 4 4" xfId="33417" xr:uid="{00000000-0005-0000-0000-0000BD770000}"/>
    <cellStyle name="Note 4 2 6 2 5" xfId="33418" xr:uid="{00000000-0005-0000-0000-0000BE770000}"/>
    <cellStyle name="Note 4 2 6 2 5 2" xfId="33419" xr:uid="{00000000-0005-0000-0000-0000BF770000}"/>
    <cellStyle name="Note 4 2 6 2 5 2 2" xfId="33420" xr:uid="{00000000-0005-0000-0000-0000C0770000}"/>
    <cellStyle name="Note 4 2 6 2 5 3" xfId="33421" xr:uid="{00000000-0005-0000-0000-0000C1770000}"/>
    <cellStyle name="Note 4 2 6 2 5 4" xfId="33422" xr:uid="{00000000-0005-0000-0000-0000C2770000}"/>
    <cellStyle name="Note 4 2 6 2 6" xfId="33423" xr:uid="{00000000-0005-0000-0000-0000C3770000}"/>
    <cellStyle name="Note 4 2 6 2 6 2" xfId="33424" xr:uid="{00000000-0005-0000-0000-0000C4770000}"/>
    <cellStyle name="Note 4 2 6 2 7" xfId="33425" xr:uid="{00000000-0005-0000-0000-0000C5770000}"/>
    <cellStyle name="Note 4 2 6 2 8" xfId="33426" xr:uid="{00000000-0005-0000-0000-0000C6770000}"/>
    <cellStyle name="Note 4 2 6 3" xfId="33427" xr:uid="{00000000-0005-0000-0000-0000C7770000}"/>
    <cellStyle name="Note 4 2 6 4" xfId="33428" xr:uid="{00000000-0005-0000-0000-0000C8770000}"/>
    <cellStyle name="Note 4 2 6 5" xfId="33429" xr:uid="{00000000-0005-0000-0000-0000C9770000}"/>
    <cellStyle name="Note 4 2 6 5 2" xfId="33430" xr:uid="{00000000-0005-0000-0000-0000CA770000}"/>
    <cellStyle name="Note 4 2 6 6" xfId="33431" xr:uid="{00000000-0005-0000-0000-0000CB770000}"/>
    <cellStyle name="Note 4 2 6 6 2" xfId="33432" xr:uid="{00000000-0005-0000-0000-0000CC770000}"/>
    <cellStyle name="Note 4 2 7" xfId="33433" xr:uid="{00000000-0005-0000-0000-0000CD770000}"/>
    <cellStyle name="Note 4 2 7 2" xfId="33434" xr:uid="{00000000-0005-0000-0000-0000CE770000}"/>
    <cellStyle name="Note 4 2 7 2 2" xfId="33435" xr:uid="{00000000-0005-0000-0000-0000CF770000}"/>
    <cellStyle name="Note 4 2 7 2 2 2" xfId="33436" xr:uid="{00000000-0005-0000-0000-0000D0770000}"/>
    <cellStyle name="Note 4 2 7 2 2 2 2" xfId="33437" xr:uid="{00000000-0005-0000-0000-0000D1770000}"/>
    <cellStyle name="Note 4 2 7 2 2 3" xfId="33438" xr:uid="{00000000-0005-0000-0000-0000D2770000}"/>
    <cellStyle name="Note 4 2 7 2 2 4" xfId="33439" xr:uid="{00000000-0005-0000-0000-0000D3770000}"/>
    <cellStyle name="Note 4 2 7 2 3" xfId="33440" xr:uid="{00000000-0005-0000-0000-0000D4770000}"/>
    <cellStyle name="Note 4 2 7 2 3 2" xfId="33441" xr:uid="{00000000-0005-0000-0000-0000D5770000}"/>
    <cellStyle name="Note 4 2 7 2 4" xfId="33442" xr:uid="{00000000-0005-0000-0000-0000D6770000}"/>
    <cellStyle name="Note 4 2 7 2 5" xfId="33443" xr:uid="{00000000-0005-0000-0000-0000D7770000}"/>
    <cellStyle name="Note 4 2 7 3" xfId="33444" xr:uid="{00000000-0005-0000-0000-0000D8770000}"/>
    <cellStyle name="Note 4 2 7 3 2" xfId="33445" xr:uid="{00000000-0005-0000-0000-0000D9770000}"/>
    <cellStyle name="Note 4 2 7 3 2 2" xfId="33446" xr:uid="{00000000-0005-0000-0000-0000DA770000}"/>
    <cellStyle name="Note 4 2 7 3 2 2 2" xfId="33447" xr:uid="{00000000-0005-0000-0000-0000DB770000}"/>
    <cellStyle name="Note 4 2 7 3 2 3" xfId="33448" xr:uid="{00000000-0005-0000-0000-0000DC770000}"/>
    <cellStyle name="Note 4 2 7 3 2 4" xfId="33449" xr:uid="{00000000-0005-0000-0000-0000DD770000}"/>
    <cellStyle name="Note 4 2 7 3 3" xfId="33450" xr:uid="{00000000-0005-0000-0000-0000DE770000}"/>
    <cellStyle name="Note 4 2 7 3 3 2" xfId="33451" xr:uid="{00000000-0005-0000-0000-0000DF770000}"/>
    <cellStyle name="Note 4 2 7 3 4" xfId="33452" xr:uid="{00000000-0005-0000-0000-0000E0770000}"/>
    <cellStyle name="Note 4 2 7 3 5" xfId="33453" xr:uid="{00000000-0005-0000-0000-0000E1770000}"/>
    <cellStyle name="Note 4 2 7 4" xfId="33454" xr:uid="{00000000-0005-0000-0000-0000E2770000}"/>
    <cellStyle name="Note 4 2 7 4 2" xfId="33455" xr:uid="{00000000-0005-0000-0000-0000E3770000}"/>
    <cellStyle name="Note 4 2 7 4 2 2" xfId="33456" xr:uid="{00000000-0005-0000-0000-0000E4770000}"/>
    <cellStyle name="Note 4 2 7 4 3" xfId="33457" xr:uid="{00000000-0005-0000-0000-0000E5770000}"/>
    <cellStyle name="Note 4 2 7 4 4" xfId="33458" xr:uid="{00000000-0005-0000-0000-0000E6770000}"/>
    <cellStyle name="Note 4 2 7 5" xfId="33459" xr:uid="{00000000-0005-0000-0000-0000E7770000}"/>
    <cellStyle name="Note 4 2 7 5 2" xfId="33460" xr:uid="{00000000-0005-0000-0000-0000E8770000}"/>
    <cellStyle name="Note 4 2 7 5 2 2" xfId="33461" xr:uid="{00000000-0005-0000-0000-0000E9770000}"/>
    <cellStyle name="Note 4 2 7 5 3" xfId="33462" xr:uid="{00000000-0005-0000-0000-0000EA770000}"/>
    <cellStyle name="Note 4 2 7 5 4" xfId="33463" xr:uid="{00000000-0005-0000-0000-0000EB770000}"/>
    <cellStyle name="Note 4 2 7 6" xfId="33464" xr:uid="{00000000-0005-0000-0000-0000EC770000}"/>
    <cellStyle name="Note 4 2 7 6 2" xfId="33465" xr:uid="{00000000-0005-0000-0000-0000ED770000}"/>
    <cellStyle name="Note 4 2 7 7" xfId="33466" xr:uid="{00000000-0005-0000-0000-0000EE770000}"/>
    <cellStyle name="Note 4 2 7 8" xfId="33467" xr:uid="{00000000-0005-0000-0000-0000EF770000}"/>
    <cellStyle name="Note 4 2 8" xfId="33468" xr:uid="{00000000-0005-0000-0000-0000F0770000}"/>
    <cellStyle name="Note 4 2 8 2" xfId="33469" xr:uid="{00000000-0005-0000-0000-0000F1770000}"/>
    <cellStyle name="Note 4 3" xfId="33470" xr:uid="{00000000-0005-0000-0000-0000F2770000}"/>
    <cellStyle name="Note 4 3 2" xfId="33471" xr:uid="{00000000-0005-0000-0000-0000F3770000}"/>
    <cellStyle name="Note 4 3 2 2" xfId="33472" xr:uid="{00000000-0005-0000-0000-0000F4770000}"/>
    <cellStyle name="Note 4 3 2 2 2" xfId="33473" xr:uid="{00000000-0005-0000-0000-0000F5770000}"/>
    <cellStyle name="Note 4 3 2 2 2 2" xfId="33474" xr:uid="{00000000-0005-0000-0000-0000F6770000}"/>
    <cellStyle name="Note 4 3 2 2 2 2 2" xfId="33475" xr:uid="{00000000-0005-0000-0000-0000F7770000}"/>
    <cellStyle name="Note 4 3 2 2 2 2 2 2" xfId="33476" xr:uid="{00000000-0005-0000-0000-0000F8770000}"/>
    <cellStyle name="Note 4 3 2 2 2 2 2 2 2" xfId="33477" xr:uid="{00000000-0005-0000-0000-0000F9770000}"/>
    <cellStyle name="Note 4 3 2 2 2 2 2 3" xfId="33478" xr:uid="{00000000-0005-0000-0000-0000FA770000}"/>
    <cellStyle name="Note 4 3 2 2 2 2 2 4" xfId="33479" xr:uid="{00000000-0005-0000-0000-0000FB770000}"/>
    <cellStyle name="Note 4 3 2 2 2 2 3" xfId="33480" xr:uid="{00000000-0005-0000-0000-0000FC770000}"/>
    <cellStyle name="Note 4 3 2 2 2 2 3 2" xfId="33481" xr:uid="{00000000-0005-0000-0000-0000FD770000}"/>
    <cellStyle name="Note 4 3 2 2 2 2 4" xfId="33482" xr:uid="{00000000-0005-0000-0000-0000FE770000}"/>
    <cellStyle name="Note 4 3 2 2 2 2 5" xfId="33483" xr:uid="{00000000-0005-0000-0000-0000FF770000}"/>
    <cellStyle name="Note 4 3 2 2 2 3" xfId="33484" xr:uid="{00000000-0005-0000-0000-000000780000}"/>
    <cellStyle name="Note 4 3 2 2 2 3 2" xfId="33485" xr:uid="{00000000-0005-0000-0000-000001780000}"/>
    <cellStyle name="Note 4 3 2 2 2 3 2 2" xfId="33486" xr:uid="{00000000-0005-0000-0000-000002780000}"/>
    <cellStyle name="Note 4 3 2 2 2 3 2 2 2" xfId="33487" xr:uid="{00000000-0005-0000-0000-000003780000}"/>
    <cellStyle name="Note 4 3 2 2 2 3 2 3" xfId="33488" xr:uid="{00000000-0005-0000-0000-000004780000}"/>
    <cellStyle name="Note 4 3 2 2 2 3 2 4" xfId="33489" xr:uid="{00000000-0005-0000-0000-000005780000}"/>
    <cellStyle name="Note 4 3 2 2 2 3 3" xfId="33490" xr:uid="{00000000-0005-0000-0000-000006780000}"/>
    <cellStyle name="Note 4 3 2 2 2 3 3 2" xfId="33491" xr:uid="{00000000-0005-0000-0000-000007780000}"/>
    <cellStyle name="Note 4 3 2 2 2 3 4" xfId="33492" xr:uid="{00000000-0005-0000-0000-000008780000}"/>
    <cellStyle name="Note 4 3 2 2 2 3 5" xfId="33493" xr:uid="{00000000-0005-0000-0000-000009780000}"/>
    <cellStyle name="Note 4 3 2 2 2 4" xfId="33494" xr:uid="{00000000-0005-0000-0000-00000A780000}"/>
    <cellStyle name="Note 4 3 2 2 2 4 2" xfId="33495" xr:uid="{00000000-0005-0000-0000-00000B780000}"/>
    <cellStyle name="Note 4 3 2 2 2 4 2 2" xfId="33496" xr:uid="{00000000-0005-0000-0000-00000C780000}"/>
    <cellStyle name="Note 4 3 2 2 2 4 3" xfId="33497" xr:uid="{00000000-0005-0000-0000-00000D780000}"/>
    <cellStyle name="Note 4 3 2 2 2 4 4" xfId="33498" xr:uid="{00000000-0005-0000-0000-00000E780000}"/>
    <cellStyle name="Note 4 3 2 2 2 5" xfId="33499" xr:uid="{00000000-0005-0000-0000-00000F780000}"/>
    <cellStyle name="Note 4 3 2 2 2 5 2" xfId="33500" xr:uid="{00000000-0005-0000-0000-000010780000}"/>
    <cellStyle name="Note 4 3 2 2 2 5 2 2" xfId="33501" xr:uid="{00000000-0005-0000-0000-000011780000}"/>
    <cellStyle name="Note 4 3 2 2 2 5 3" xfId="33502" xr:uid="{00000000-0005-0000-0000-000012780000}"/>
    <cellStyle name="Note 4 3 2 2 2 5 4" xfId="33503" xr:uid="{00000000-0005-0000-0000-000013780000}"/>
    <cellStyle name="Note 4 3 2 2 2 6" xfId="33504" xr:uid="{00000000-0005-0000-0000-000014780000}"/>
    <cellStyle name="Note 4 3 2 2 2 6 2" xfId="33505" xr:uid="{00000000-0005-0000-0000-000015780000}"/>
    <cellStyle name="Note 4 3 2 2 2 7" xfId="33506" xr:uid="{00000000-0005-0000-0000-000016780000}"/>
    <cellStyle name="Note 4 3 2 2 2 8" xfId="33507" xr:uid="{00000000-0005-0000-0000-000017780000}"/>
    <cellStyle name="Note 4 3 2 2 3" xfId="33508" xr:uid="{00000000-0005-0000-0000-000018780000}"/>
    <cellStyle name="Note 4 3 2 2 4" xfId="33509" xr:uid="{00000000-0005-0000-0000-000019780000}"/>
    <cellStyle name="Note 4 3 2 2 5" xfId="33510" xr:uid="{00000000-0005-0000-0000-00001A780000}"/>
    <cellStyle name="Note 4 3 2 2 5 2" xfId="33511" xr:uid="{00000000-0005-0000-0000-00001B780000}"/>
    <cellStyle name="Note 4 3 2 2 6" xfId="33512" xr:uid="{00000000-0005-0000-0000-00001C780000}"/>
    <cellStyle name="Note 4 3 2 2 6 2" xfId="33513" xr:uid="{00000000-0005-0000-0000-00001D780000}"/>
    <cellStyle name="Note 4 3 2 3" xfId="33514" xr:uid="{00000000-0005-0000-0000-00001E780000}"/>
    <cellStyle name="Note 4 3 2 3 2" xfId="33515" xr:uid="{00000000-0005-0000-0000-00001F780000}"/>
    <cellStyle name="Note 4 3 2 3 2 2" xfId="33516" xr:uid="{00000000-0005-0000-0000-000020780000}"/>
    <cellStyle name="Note 4 3 2 3 2 2 2" xfId="33517" xr:uid="{00000000-0005-0000-0000-000021780000}"/>
    <cellStyle name="Note 4 3 2 3 2 2 2 2" xfId="33518" xr:uid="{00000000-0005-0000-0000-000022780000}"/>
    <cellStyle name="Note 4 3 2 3 2 2 3" xfId="33519" xr:uid="{00000000-0005-0000-0000-000023780000}"/>
    <cellStyle name="Note 4 3 2 3 2 2 4" xfId="33520" xr:uid="{00000000-0005-0000-0000-000024780000}"/>
    <cellStyle name="Note 4 3 2 3 2 3" xfId="33521" xr:uid="{00000000-0005-0000-0000-000025780000}"/>
    <cellStyle name="Note 4 3 2 3 2 3 2" xfId="33522" xr:uid="{00000000-0005-0000-0000-000026780000}"/>
    <cellStyle name="Note 4 3 2 3 2 4" xfId="33523" xr:uid="{00000000-0005-0000-0000-000027780000}"/>
    <cellStyle name="Note 4 3 2 3 2 5" xfId="33524" xr:uid="{00000000-0005-0000-0000-000028780000}"/>
    <cellStyle name="Note 4 3 2 3 3" xfId="33525" xr:uid="{00000000-0005-0000-0000-000029780000}"/>
    <cellStyle name="Note 4 3 2 3 3 2" xfId="33526" xr:uid="{00000000-0005-0000-0000-00002A780000}"/>
    <cellStyle name="Note 4 3 2 3 3 2 2" xfId="33527" xr:uid="{00000000-0005-0000-0000-00002B780000}"/>
    <cellStyle name="Note 4 3 2 3 3 2 2 2" xfId="33528" xr:uid="{00000000-0005-0000-0000-00002C780000}"/>
    <cellStyle name="Note 4 3 2 3 3 2 3" xfId="33529" xr:uid="{00000000-0005-0000-0000-00002D780000}"/>
    <cellStyle name="Note 4 3 2 3 3 2 4" xfId="33530" xr:uid="{00000000-0005-0000-0000-00002E780000}"/>
    <cellStyle name="Note 4 3 2 3 3 3" xfId="33531" xr:uid="{00000000-0005-0000-0000-00002F780000}"/>
    <cellStyle name="Note 4 3 2 3 3 3 2" xfId="33532" xr:uid="{00000000-0005-0000-0000-000030780000}"/>
    <cellStyle name="Note 4 3 2 3 3 4" xfId="33533" xr:uid="{00000000-0005-0000-0000-000031780000}"/>
    <cellStyle name="Note 4 3 2 3 3 5" xfId="33534" xr:uid="{00000000-0005-0000-0000-000032780000}"/>
    <cellStyle name="Note 4 3 2 3 4" xfId="33535" xr:uid="{00000000-0005-0000-0000-000033780000}"/>
    <cellStyle name="Note 4 3 2 3 4 2" xfId="33536" xr:uid="{00000000-0005-0000-0000-000034780000}"/>
    <cellStyle name="Note 4 3 2 3 4 2 2" xfId="33537" xr:uid="{00000000-0005-0000-0000-000035780000}"/>
    <cellStyle name="Note 4 3 2 3 4 3" xfId="33538" xr:uid="{00000000-0005-0000-0000-000036780000}"/>
    <cellStyle name="Note 4 3 2 3 4 4" xfId="33539" xr:uid="{00000000-0005-0000-0000-000037780000}"/>
    <cellStyle name="Note 4 3 2 3 5" xfId="33540" xr:uid="{00000000-0005-0000-0000-000038780000}"/>
    <cellStyle name="Note 4 3 2 3 5 2" xfId="33541" xr:uid="{00000000-0005-0000-0000-000039780000}"/>
    <cellStyle name="Note 4 3 2 3 5 2 2" xfId="33542" xr:uid="{00000000-0005-0000-0000-00003A780000}"/>
    <cellStyle name="Note 4 3 2 3 5 3" xfId="33543" xr:uid="{00000000-0005-0000-0000-00003B780000}"/>
    <cellStyle name="Note 4 3 2 3 5 4" xfId="33544" xr:uid="{00000000-0005-0000-0000-00003C780000}"/>
    <cellStyle name="Note 4 3 2 3 6" xfId="33545" xr:uid="{00000000-0005-0000-0000-00003D780000}"/>
    <cellStyle name="Note 4 3 2 3 6 2" xfId="33546" xr:uid="{00000000-0005-0000-0000-00003E780000}"/>
    <cellStyle name="Note 4 3 2 3 7" xfId="33547" xr:uid="{00000000-0005-0000-0000-00003F780000}"/>
    <cellStyle name="Note 4 3 2 3 8" xfId="33548" xr:uid="{00000000-0005-0000-0000-000040780000}"/>
    <cellStyle name="Note 4 3 2 4" xfId="33549" xr:uid="{00000000-0005-0000-0000-000041780000}"/>
    <cellStyle name="Note 4 3 2 5" xfId="33550" xr:uid="{00000000-0005-0000-0000-000042780000}"/>
    <cellStyle name="Note 4 3 2 6" xfId="33551" xr:uid="{00000000-0005-0000-0000-000043780000}"/>
    <cellStyle name="Note 4 3 2 6 2" xfId="33552" xr:uid="{00000000-0005-0000-0000-000044780000}"/>
    <cellStyle name="Note 4 3 2 7" xfId="33553" xr:uid="{00000000-0005-0000-0000-000045780000}"/>
    <cellStyle name="Note 4 3 2 7 2" xfId="33554" xr:uid="{00000000-0005-0000-0000-000046780000}"/>
    <cellStyle name="Note 4 3 3" xfId="33555" xr:uid="{00000000-0005-0000-0000-000047780000}"/>
    <cellStyle name="Note 4 3 3 2" xfId="33556" xr:uid="{00000000-0005-0000-0000-000048780000}"/>
    <cellStyle name="Note 4 3 3 2 2" xfId="33557" xr:uid="{00000000-0005-0000-0000-000049780000}"/>
    <cellStyle name="Note 4 3 3 2 2 2" xfId="33558" xr:uid="{00000000-0005-0000-0000-00004A780000}"/>
    <cellStyle name="Note 4 3 3 2 2 2 2" xfId="33559" xr:uid="{00000000-0005-0000-0000-00004B780000}"/>
    <cellStyle name="Note 4 3 3 2 2 2 2 2" xfId="33560" xr:uid="{00000000-0005-0000-0000-00004C780000}"/>
    <cellStyle name="Note 4 3 3 2 2 2 2 2 2" xfId="33561" xr:uid="{00000000-0005-0000-0000-00004D780000}"/>
    <cellStyle name="Note 4 3 3 2 2 2 2 3" xfId="33562" xr:uid="{00000000-0005-0000-0000-00004E780000}"/>
    <cellStyle name="Note 4 3 3 2 2 2 2 4" xfId="33563" xr:uid="{00000000-0005-0000-0000-00004F780000}"/>
    <cellStyle name="Note 4 3 3 2 2 2 3" xfId="33564" xr:uid="{00000000-0005-0000-0000-000050780000}"/>
    <cellStyle name="Note 4 3 3 2 2 2 3 2" xfId="33565" xr:uid="{00000000-0005-0000-0000-000051780000}"/>
    <cellStyle name="Note 4 3 3 2 2 2 4" xfId="33566" xr:uid="{00000000-0005-0000-0000-000052780000}"/>
    <cellStyle name="Note 4 3 3 2 2 2 5" xfId="33567" xr:uid="{00000000-0005-0000-0000-000053780000}"/>
    <cellStyle name="Note 4 3 3 2 2 3" xfId="33568" xr:uid="{00000000-0005-0000-0000-000054780000}"/>
    <cellStyle name="Note 4 3 3 2 2 3 2" xfId="33569" xr:uid="{00000000-0005-0000-0000-000055780000}"/>
    <cellStyle name="Note 4 3 3 2 2 3 2 2" xfId="33570" xr:uid="{00000000-0005-0000-0000-000056780000}"/>
    <cellStyle name="Note 4 3 3 2 2 3 2 2 2" xfId="33571" xr:uid="{00000000-0005-0000-0000-000057780000}"/>
    <cellStyle name="Note 4 3 3 2 2 3 2 3" xfId="33572" xr:uid="{00000000-0005-0000-0000-000058780000}"/>
    <cellStyle name="Note 4 3 3 2 2 3 2 4" xfId="33573" xr:uid="{00000000-0005-0000-0000-000059780000}"/>
    <cellStyle name="Note 4 3 3 2 2 3 3" xfId="33574" xr:uid="{00000000-0005-0000-0000-00005A780000}"/>
    <cellStyle name="Note 4 3 3 2 2 3 3 2" xfId="33575" xr:uid="{00000000-0005-0000-0000-00005B780000}"/>
    <cellStyle name="Note 4 3 3 2 2 3 4" xfId="33576" xr:uid="{00000000-0005-0000-0000-00005C780000}"/>
    <cellStyle name="Note 4 3 3 2 2 3 5" xfId="33577" xr:uid="{00000000-0005-0000-0000-00005D780000}"/>
    <cellStyle name="Note 4 3 3 2 2 4" xfId="33578" xr:uid="{00000000-0005-0000-0000-00005E780000}"/>
    <cellStyle name="Note 4 3 3 2 2 4 2" xfId="33579" xr:uid="{00000000-0005-0000-0000-00005F780000}"/>
    <cellStyle name="Note 4 3 3 2 2 4 2 2" xfId="33580" xr:uid="{00000000-0005-0000-0000-000060780000}"/>
    <cellStyle name="Note 4 3 3 2 2 4 3" xfId="33581" xr:uid="{00000000-0005-0000-0000-000061780000}"/>
    <cellStyle name="Note 4 3 3 2 2 4 4" xfId="33582" xr:uid="{00000000-0005-0000-0000-000062780000}"/>
    <cellStyle name="Note 4 3 3 2 2 5" xfId="33583" xr:uid="{00000000-0005-0000-0000-000063780000}"/>
    <cellStyle name="Note 4 3 3 2 2 5 2" xfId="33584" xr:uid="{00000000-0005-0000-0000-000064780000}"/>
    <cellStyle name="Note 4 3 3 2 2 5 2 2" xfId="33585" xr:uid="{00000000-0005-0000-0000-000065780000}"/>
    <cellStyle name="Note 4 3 3 2 2 5 3" xfId="33586" xr:uid="{00000000-0005-0000-0000-000066780000}"/>
    <cellStyle name="Note 4 3 3 2 2 5 4" xfId="33587" xr:uid="{00000000-0005-0000-0000-000067780000}"/>
    <cellStyle name="Note 4 3 3 2 2 6" xfId="33588" xr:uid="{00000000-0005-0000-0000-000068780000}"/>
    <cellStyle name="Note 4 3 3 2 2 6 2" xfId="33589" xr:uid="{00000000-0005-0000-0000-000069780000}"/>
    <cellStyle name="Note 4 3 3 2 2 7" xfId="33590" xr:uid="{00000000-0005-0000-0000-00006A780000}"/>
    <cellStyle name="Note 4 3 3 2 2 8" xfId="33591" xr:uid="{00000000-0005-0000-0000-00006B780000}"/>
    <cellStyle name="Note 4 3 3 2 3" xfId="33592" xr:uid="{00000000-0005-0000-0000-00006C780000}"/>
    <cellStyle name="Note 4 3 3 2 4" xfId="33593" xr:uid="{00000000-0005-0000-0000-00006D780000}"/>
    <cellStyle name="Note 4 3 3 2 5" xfId="33594" xr:uid="{00000000-0005-0000-0000-00006E780000}"/>
    <cellStyle name="Note 4 3 3 2 5 2" xfId="33595" xr:uid="{00000000-0005-0000-0000-00006F780000}"/>
    <cellStyle name="Note 4 3 3 2 6" xfId="33596" xr:uid="{00000000-0005-0000-0000-000070780000}"/>
    <cellStyle name="Note 4 3 3 2 6 2" xfId="33597" xr:uid="{00000000-0005-0000-0000-000071780000}"/>
    <cellStyle name="Note 4 3 3 3" xfId="33598" xr:uid="{00000000-0005-0000-0000-000072780000}"/>
    <cellStyle name="Note 4 3 3 3 2" xfId="33599" xr:uid="{00000000-0005-0000-0000-000073780000}"/>
    <cellStyle name="Note 4 3 3 3 2 2" xfId="33600" xr:uid="{00000000-0005-0000-0000-000074780000}"/>
    <cellStyle name="Note 4 3 3 3 2 2 2" xfId="33601" xr:uid="{00000000-0005-0000-0000-000075780000}"/>
    <cellStyle name="Note 4 3 3 3 2 2 2 2" xfId="33602" xr:uid="{00000000-0005-0000-0000-000076780000}"/>
    <cellStyle name="Note 4 3 3 3 2 2 3" xfId="33603" xr:uid="{00000000-0005-0000-0000-000077780000}"/>
    <cellStyle name="Note 4 3 3 3 2 2 4" xfId="33604" xr:uid="{00000000-0005-0000-0000-000078780000}"/>
    <cellStyle name="Note 4 3 3 3 2 3" xfId="33605" xr:uid="{00000000-0005-0000-0000-000079780000}"/>
    <cellStyle name="Note 4 3 3 3 2 3 2" xfId="33606" xr:uid="{00000000-0005-0000-0000-00007A780000}"/>
    <cellStyle name="Note 4 3 3 3 2 4" xfId="33607" xr:uid="{00000000-0005-0000-0000-00007B780000}"/>
    <cellStyle name="Note 4 3 3 3 2 5" xfId="33608" xr:uid="{00000000-0005-0000-0000-00007C780000}"/>
    <cellStyle name="Note 4 3 3 3 3" xfId="33609" xr:uid="{00000000-0005-0000-0000-00007D780000}"/>
    <cellStyle name="Note 4 3 3 3 3 2" xfId="33610" xr:uid="{00000000-0005-0000-0000-00007E780000}"/>
    <cellStyle name="Note 4 3 3 3 3 2 2" xfId="33611" xr:uid="{00000000-0005-0000-0000-00007F780000}"/>
    <cellStyle name="Note 4 3 3 3 3 2 2 2" xfId="33612" xr:uid="{00000000-0005-0000-0000-000080780000}"/>
    <cellStyle name="Note 4 3 3 3 3 2 3" xfId="33613" xr:uid="{00000000-0005-0000-0000-000081780000}"/>
    <cellStyle name="Note 4 3 3 3 3 2 4" xfId="33614" xr:uid="{00000000-0005-0000-0000-000082780000}"/>
    <cellStyle name="Note 4 3 3 3 3 3" xfId="33615" xr:uid="{00000000-0005-0000-0000-000083780000}"/>
    <cellStyle name="Note 4 3 3 3 3 3 2" xfId="33616" xr:uid="{00000000-0005-0000-0000-000084780000}"/>
    <cellStyle name="Note 4 3 3 3 3 4" xfId="33617" xr:uid="{00000000-0005-0000-0000-000085780000}"/>
    <cellStyle name="Note 4 3 3 3 3 5" xfId="33618" xr:uid="{00000000-0005-0000-0000-000086780000}"/>
    <cellStyle name="Note 4 3 3 3 4" xfId="33619" xr:uid="{00000000-0005-0000-0000-000087780000}"/>
    <cellStyle name="Note 4 3 3 3 4 2" xfId="33620" xr:uid="{00000000-0005-0000-0000-000088780000}"/>
    <cellStyle name="Note 4 3 3 3 4 2 2" xfId="33621" xr:uid="{00000000-0005-0000-0000-000089780000}"/>
    <cellStyle name="Note 4 3 3 3 4 3" xfId="33622" xr:uid="{00000000-0005-0000-0000-00008A780000}"/>
    <cellStyle name="Note 4 3 3 3 4 4" xfId="33623" xr:uid="{00000000-0005-0000-0000-00008B780000}"/>
    <cellStyle name="Note 4 3 3 3 5" xfId="33624" xr:uid="{00000000-0005-0000-0000-00008C780000}"/>
    <cellStyle name="Note 4 3 3 3 5 2" xfId="33625" xr:uid="{00000000-0005-0000-0000-00008D780000}"/>
    <cellStyle name="Note 4 3 3 3 5 2 2" xfId="33626" xr:uid="{00000000-0005-0000-0000-00008E780000}"/>
    <cellStyle name="Note 4 3 3 3 5 3" xfId="33627" xr:uid="{00000000-0005-0000-0000-00008F780000}"/>
    <cellStyle name="Note 4 3 3 3 5 4" xfId="33628" xr:uid="{00000000-0005-0000-0000-000090780000}"/>
    <cellStyle name="Note 4 3 3 3 6" xfId="33629" xr:uid="{00000000-0005-0000-0000-000091780000}"/>
    <cellStyle name="Note 4 3 3 3 6 2" xfId="33630" xr:uid="{00000000-0005-0000-0000-000092780000}"/>
    <cellStyle name="Note 4 3 3 3 7" xfId="33631" xr:uid="{00000000-0005-0000-0000-000093780000}"/>
    <cellStyle name="Note 4 3 3 3 8" xfId="33632" xr:uid="{00000000-0005-0000-0000-000094780000}"/>
    <cellStyle name="Note 4 3 3 4" xfId="33633" xr:uid="{00000000-0005-0000-0000-000095780000}"/>
    <cellStyle name="Note 4 3 3 5" xfId="33634" xr:uid="{00000000-0005-0000-0000-000096780000}"/>
    <cellStyle name="Note 4 3 3 5 2" xfId="33635" xr:uid="{00000000-0005-0000-0000-000097780000}"/>
    <cellStyle name="Note 4 3 4" xfId="33636" xr:uid="{00000000-0005-0000-0000-000098780000}"/>
    <cellStyle name="Note 4 3 4 2" xfId="33637" xr:uid="{00000000-0005-0000-0000-000099780000}"/>
    <cellStyle name="Note 4 3 4 2 2" xfId="33638" xr:uid="{00000000-0005-0000-0000-00009A780000}"/>
    <cellStyle name="Note 4 3 4 2 2 2" xfId="33639" xr:uid="{00000000-0005-0000-0000-00009B780000}"/>
    <cellStyle name="Note 4 3 4 2 2 2 2" xfId="33640" xr:uid="{00000000-0005-0000-0000-00009C780000}"/>
    <cellStyle name="Note 4 3 4 2 2 2 2 2" xfId="33641" xr:uid="{00000000-0005-0000-0000-00009D780000}"/>
    <cellStyle name="Note 4 3 4 2 2 2 2 2 2" xfId="33642" xr:uid="{00000000-0005-0000-0000-00009E780000}"/>
    <cellStyle name="Note 4 3 4 2 2 2 2 3" xfId="33643" xr:uid="{00000000-0005-0000-0000-00009F780000}"/>
    <cellStyle name="Note 4 3 4 2 2 2 2 4" xfId="33644" xr:uid="{00000000-0005-0000-0000-0000A0780000}"/>
    <cellStyle name="Note 4 3 4 2 2 2 3" xfId="33645" xr:uid="{00000000-0005-0000-0000-0000A1780000}"/>
    <cellStyle name="Note 4 3 4 2 2 2 3 2" xfId="33646" xr:uid="{00000000-0005-0000-0000-0000A2780000}"/>
    <cellStyle name="Note 4 3 4 2 2 2 4" xfId="33647" xr:uid="{00000000-0005-0000-0000-0000A3780000}"/>
    <cellStyle name="Note 4 3 4 2 2 2 5" xfId="33648" xr:uid="{00000000-0005-0000-0000-0000A4780000}"/>
    <cellStyle name="Note 4 3 4 2 2 3" xfId="33649" xr:uid="{00000000-0005-0000-0000-0000A5780000}"/>
    <cellStyle name="Note 4 3 4 2 2 3 2" xfId="33650" xr:uid="{00000000-0005-0000-0000-0000A6780000}"/>
    <cellStyle name="Note 4 3 4 2 2 3 2 2" xfId="33651" xr:uid="{00000000-0005-0000-0000-0000A7780000}"/>
    <cellStyle name="Note 4 3 4 2 2 3 2 2 2" xfId="33652" xr:uid="{00000000-0005-0000-0000-0000A8780000}"/>
    <cellStyle name="Note 4 3 4 2 2 3 2 3" xfId="33653" xr:uid="{00000000-0005-0000-0000-0000A9780000}"/>
    <cellStyle name="Note 4 3 4 2 2 3 2 4" xfId="33654" xr:uid="{00000000-0005-0000-0000-0000AA780000}"/>
    <cellStyle name="Note 4 3 4 2 2 3 3" xfId="33655" xr:uid="{00000000-0005-0000-0000-0000AB780000}"/>
    <cellStyle name="Note 4 3 4 2 2 3 3 2" xfId="33656" xr:uid="{00000000-0005-0000-0000-0000AC780000}"/>
    <cellStyle name="Note 4 3 4 2 2 3 4" xfId="33657" xr:uid="{00000000-0005-0000-0000-0000AD780000}"/>
    <cellStyle name="Note 4 3 4 2 2 3 5" xfId="33658" xr:uid="{00000000-0005-0000-0000-0000AE780000}"/>
    <cellStyle name="Note 4 3 4 2 2 4" xfId="33659" xr:uid="{00000000-0005-0000-0000-0000AF780000}"/>
    <cellStyle name="Note 4 3 4 2 2 4 2" xfId="33660" xr:uid="{00000000-0005-0000-0000-0000B0780000}"/>
    <cellStyle name="Note 4 3 4 2 2 4 2 2" xfId="33661" xr:uid="{00000000-0005-0000-0000-0000B1780000}"/>
    <cellStyle name="Note 4 3 4 2 2 4 3" xfId="33662" xr:uid="{00000000-0005-0000-0000-0000B2780000}"/>
    <cellStyle name="Note 4 3 4 2 2 4 4" xfId="33663" xr:uid="{00000000-0005-0000-0000-0000B3780000}"/>
    <cellStyle name="Note 4 3 4 2 2 5" xfId="33664" xr:uid="{00000000-0005-0000-0000-0000B4780000}"/>
    <cellStyle name="Note 4 3 4 2 2 5 2" xfId="33665" xr:uid="{00000000-0005-0000-0000-0000B5780000}"/>
    <cellStyle name="Note 4 3 4 2 2 5 2 2" xfId="33666" xr:uid="{00000000-0005-0000-0000-0000B6780000}"/>
    <cellStyle name="Note 4 3 4 2 2 5 3" xfId="33667" xr:uid="{00000000-0005-0000-0000-0000B7780000}"/>
    <cellStyle name="Note 4 3 4 2 2 5 4" xfId="33668" xr:uid="{00000000-0005-0000-0000-0000B8780000}"/>
    <cellStyle name="Note 4 3 4 2 2 6" xfId="33669" xr:uid="{00000000-0005-0000-0000-0000B9780000}"/>
    <cellStyle name="Note 4 3 4 2 2 6 2" xfId="33670" xr:uid="{00000000-0005-0000-0000-0000BA780000}"/>
    <cellStyle name="Note 4 3 4 2 2 7" xfId="33671" xr:uid="{00000000-0005-0000-0000-0000BB780000}"/>
    <cellStyle name="Note 4 3 4 2 2 8" xfId="33672" xr:uid="{00000000-0005-0000-0000-0000BC780000}"/>
    <cellStyle name="Note 4 3 4 2 3" xfId="33673" xr:uid="{00000000-0005-0000-0000-0000BD780000}"/>
    <cellStyle name="Note 4 3 4 2 4" xfId="33674" xr:uid="{00000000-0005-0000-0000-0000BE780000}"/>
    <cellStyle name="Note 4 3 4 2 5" xfId="33675" xr:uid="{00000000-0005-0000-0000-0000BF780000}"/>
    <cellStyle name="Note 4 3 4 2 5 2" xfId="33676" xr:uid="{00000000-0005-0000-0000-0000C0780000}"/>
    <cellStyle name="Note 4 3 4 2 6" xfId="33677" xr:uid="{00000000-0005-0000-0000-0000C1780000}"/>
    <cellStyle name="Note 4 3 4 2 6 2" xfId="33678" xr:uid="{00000000-0005-0000-0000-0000C2780000}"/>
    <cellStyle name="Note 4 3 4 3" xfId="33679" xr:uid="{00000000-0005-0000-0000-0000C3780000}"/>
    <cellStyle name="Note 4 3 4 3 2" xfId="33680" xr:uid="{00000000-0005-0000-0000-0000C4780000}"/>
    <cellStyle name="Note 4 3 4 3 2 2" xfId="33681" xr:uid="{00000000-0005-0000-0000-0000C5780000}"/>
    <cellStyle name="Note 4 3 4 3 2 2 2" xfId="33682" xr:uid="{00000000-0005-0000-0000-0000C6780000}"/>
    <cellStyle name="Note 4 3 4 3 2 2 2 2" xfId="33683" xr:uid="{00000000-0005-0000-0000-0000C7780000}"/>
    <cellStyle name="Note 4 3 4 3 2 2 3" xfId="33684" xr:uid="{00000000-0005-0000-0000-0000C8780000}"/>
    <cellStyle name="Note 4 3 4 3 2 2 4" xfId="33685" xr:uid="{00000000-0005-0000-0000-0000C9780000}"/>
    <cellStyle name="Note 4 3 4 3 2 3" xfId="33686" xr:uid="{00000000-0005-0000-0000-0000CA780000}"/>
    <cellStyle name="Note 4 3 4 3 2 3 2" xfId="33687" xr:uid="{00000000-0005-0000-0000-0000CB780000}"/>
    <cellStyle name="Note 4 3 4 3 2 4" xfId="33688" xr:uid="{00000000-0005-0000-0000-0000CC780000}"/>
    <cellStyle name="Note 4 3 4 3 2 5" xfId="33689" xr:uid="{00000000-0005-0000-0000-0000CD780000}"/>
    <cellStyle name="Note 4 3 4 3 3" xfId="33690" xr:uid="{00000000-0005-0000-0000-0000CE780000}"/>
    <cellStyle name="Note 4 3 4 3 3 2" xfId="33691" xr:uid="{00000000-0005-0000-0000-0000CF780000}"/>
    <cellStyle name="Note 4 3 4 3 3 2 2" xfId="33692" xr:uid="{00000000-0005-0000-0000-0000D0780000}"/>
    <cellStyle name="Note 4 3 4 3 3 2 2 2" xfId="33693" xr:uid="{00000000-0005-0000-0000-0000D1780000}"/>
    <cellStyle name="Note 4 3 4 3 3 2 3" xfId="33694" xr:uid="{00000000-0005-0000-0000-0000D2780000}"/>
    <cellStyle name="Note 4 3 4 3 3 2 4" xfId="33695" xr:uid="{00000000-0005-0000-0000-0000D3780000}"/>
    <cellStyle name="Note 4 3 4 3 3 3" xfId="33696" xr:uid="{00000000-0005-0000-0000-0000D4780000}"/>
    <cellStyle name="Note 4 3 4 3 3 3 2" xfId="33697" xr:uid="{00000000-0005-0000-0000-0000D5780000}"/>
    <cellStyle name="Note 4 3 4 3 3 4" xfId="33698" xr:uid="{00000000-0005-0000-0000-0000D6780000}"/>
    <cellStyle name="Note 4 3 4 3 3 5" xfId="33699" xr:uid="{00000000-0005-0000-0000-0000D7780000}"/>
    <cellStyle name="Note 4 3 4 3 4" xfId="33700" xr:uid="{00000000-0005-0000-0000-0000D8780000}"/>
    <cellStyle name="Note 4 3 4 3 4 2" xfId="33701" xr:uid="{00000000-0005-0000-0000-0000D9780000}"/>
    <cellStyle name="Note 4 3 4 3 4 2 2" xfId="33702" xr:uid="{00000000-0005-0000-0000-0000DA780000}"/>
    <cellStyle name="Note 4 3 4 3 4 3" xfId="33703" xr:uid="{00000000-0005-0000-0000-0000DB780000}"/>
    <cellStyle name="Note 4 3 4 3 4 4" xfId="33704" xr:uid="{00000000-0005-0000-0000-0000DC780000}"/>
    <cellStyle name="Note 4 3 4 3 5" xfId="33705" xr:uid="{00000000-0005-0000-0000-0000DD780000}"/>
    <cellStyle name="Note 4 3 4 3 5 2" xfId="33706" xr:uid="{00000000-0005-0000-0000-0000DE780000}"/>
    <cellStyle name="Note 4 3 4 3 5 2 2" xfId="33707" xr:uid="{00000000-0005-0000-0000-0000DF780000}"/>
    <cellStyle name="Note 4 3 4 3 5 3" xfId="33708" xr:uid="{00000000-0005-0000-0000-0000E0780000}"/>
    <cellStyle name="Note 4 3 4 3 5 4" xfId="33709" xr:uid="{00000000-0005-0000-0000-0000E1780000}"/>
    <cellStyle name="Note 4 3 4 3 6" xfId="33710" xr:uid="{00000000-0005-0000-0000-0000E2780000}"/>
    <cellStyle name="Note 4 3 4 3 6 2" xfId="33711" xr:uid="{00000000-0005-0000-0000-0000E3780000}"/>
    <cellStyle name="Note 4 3 4 3 7" xfId="33712" xr:uid="{00000000-0005-0000-0000-0000E4780000}"/>
    <cellStyle name="Note 4 3 4 3 8" xfId="33713" xr:uid="{00000000-0005-0000-0000-0000E5780000}"/>
    <cellStyle name="Note 4 3 4 4" xfId="33714" xr:uid="{00000000-0005-0000-0000-0000E6780000}"/>
    <cellStyle name="Note 4 3 4 5" xfId="33715" xr:uid="{00000000-0005-0000-0000-0000E7780000}"/>
    <cellStyle name="Note 4 3 4 6" xfId="33716" xr:uid="{00000000-0005-0000-0000-0000E8780000}"/>
    <cellStyle name="Note 4 3 4 6 2" xfId="33717" xr:uid="{00000000-0005-0000-0000-0000E9780000}"/>
    <cellStyle name="Note 4 3 4 7" xfId="33718" xr:uid="{00000000-0005-0000-0000-0000EA780000}"/>
    <cellStyle name="Note 4 3 4 7 2" xfId="33719" xr:uid="{00000000-0005-0000-0000-0000EB780000}"/>
    <cellStyle name="Note 4 3 5" xfId="33720" xr:uid="{00000000-0005-0000-0000-0000EC780000}"/>
    <cellStyle name="Note 4 3 5 2" xfId="33721" xr:uid="{00000000-0005-0000-0000-0000ED780000}"/>
    <cellStyle name="Note 4 3 5 2 2" xfId="33722" xr:uid="{00000000-0005-0000-0000-0000EE780000}"/>
    <cellStyle name="Note 4 3 5 2 2 2" xfId="33723" xr:uid="{00000000-0005-0000-0000-0000EF780000}"/>
    <cellStyle name="Note 4 3 5 2 2 2 2" xfId="33724" xr:uid="{00000000-0005-0000-0000-0000F0780000}"/>
    <cellStyle name="Note 4 3 5 2 2 2 2 2" xfId="33725" xr:uid="{00000000-0005-0000-0000-0000F1780000}"/>
    <cellStyle name="Note 4 3 5 2 2 2 2 2 2" xfId="33726" xr:uid="{00000000-0005-0000-0000-0000F2780000}"/>
    <cellStyle name="Note 4 3 5 2 2 2 2 3" xfId="33727" xr:uid="{00000000-0005-0000-0000-0000F3780000}"/>
    <cellStyle name="Note 4 3 5 2 2 2 2 4" xfId="33728" xr:uid="{00000000-0005-0000-0000-0000F4780000}"/>
    <cellStyle name="Note 4 3 5 2 2 2 3" xfId="33729" xr:uid="{00000000-0005-0000-0000-0000F5780000}"/>
    <cellStyle name="Note 4 3 5 2 2 2 3 2" xfId="33730" xr:uid="{00000000-0005-0000-0000-0000F6780000}"/>
    <cellStyle name="Note 4 3 5 2 2 2 4" xfId="33731" xr:uid="{00000000-0005-0000-0000-0000F7780000}"/>
    <cellStyle name="Note 4 3 5 2 2 2 5" xfId="33732" xr:uid="{00000000-0005-0000-0000-0000F8780000}"/>
    <cellStyle name="Note 4 3 5 2 2 3" xfId="33733" xr:uid="{00000000-0005-0000-0000-0000F9780000}"/>
    <cellStyle name="Note 4 3 5 2 2 3 2" xfId="33734" xr:uid="{00000000-0005-0000-0000-0000FA780000}"/>
    <cellStyle name="Note 4 3 5 2 2 3 2 2" xfId="33735" xr:uid="{00000000-0005-0000-0000-0000FB780000}"/>
    <cellStyle name="Note 4 3 5 2 2 3 2 2 2" xfId="33736" xr:uid="{00000000-0005-0000-0000-0000FC780000}"/>
    <cellStyle name="Note 4 3 5 2 2 3 2 3" xfId="33737" xr:uid="{00000000-0005-0000-0000-0000FD780000}"/>
    <cellStyle name="Note 4 3 5 2 2 3 2 4" xfId="33738" xr:uid="{00000000-0005-0000-0000-0000FE780000}"/>
    <cellStyle name="Note 4 3 5 2 2 3 3" xfId="33739" xr:uid="{00000000-0005-0000-0000-0000FF780000}"/>
    <cellStyle name="Note 4 3 5 2 2 3 3 2" xfId="33740" xr:uid="{00000000-0005-0000-0000-000000790000}"/>
    <cellStyle name="Note 4 3 5 2 2 3 4" xfId="33741" xr:uid="{00000000-0005-0000-0000-000001790000}"/>
    <cellStyle name="Note 4 3 5 2 2 3 5" xfId="33742" xr:uid="{00000000-0005-0000-0000-000002790000}"/>
    <cellStyle name="Note 4 3 5 2 2 4" xfId="33743" xr:uid="{00000000-0005-0000-0000-000003790000}"/>
    <cellStyle name="Note 4 3 5 2 2 4 2" xfId="33744" xr:uid="{00000000-0005-0000-0000-000004790000}"/>
    <cellStyle name="Note 4 3 5 2 2 4 2 2" xfId="33745" xr:uid="{00000000-0005-0000-0000-000005790000}"/>
    <cellStyle name="Note 4 3 5 2 2 4 3" xfId="33746" xr:uid="{00000000-0005-0000-0000-000006790000}"/>
    <cellStyle name="Note 4 3 5 2 2 4 4" xfId="33747" xr:uid="{00000000-0005-0000-0000-000007790000}"/>
    <cellStyle name="Note 4 3 5 2 2 5" xfId="33748" xr:uid="{00000000-0005-0000-0000-000008790000}"/>
    <cellStyle name="Note 4 3 5 2 2 5 2" xfId="33749" xr:uid="{00000000-0005-0000-0000-000009790000}"/>
    <cellStyle name="Note 4 3 5 2 2 5 2 2" xfId="33750" xr:uid="{00000000-0005-0000-0000-00000A790000}"/>
    <cellStyle name="Note 4 3 5 2 2 5 3" xfId="33751" xr:uid="{00000000-0005-0000-0000-00000B790000}"/>
    <cellStyle name="Note 4 3 5 2 2 5 4" xfId="33752" xr:uid="{00000000-0005-0000-0000-00000C790000}"/>
    <cellStyle name="Note 4 3 5 2 2 6" xfId="33753" xr:uid="{00000000-0005-0000-0000-00000D790000}"/>
    <cellStyle name="Note 4 3 5 2 2 6 2" xfId="33754" xr:uid="{00000000-0005-0000-0000-00000E790000}"/>
    <cellStyle name="Note 4 3 5 2 2 7" xfId="33755" xr:uid="{00000000-0005-0000-0000-00000F790000}"/>
    <cellStyle name="Note 4 3 5 2 2 8" xfId="33756" xr:uid="{00000000-0005-0000-0000-000010790000}"/>
    <cellStyle name="Note 4 3 5 2 3" xfId="33757" xr:uid="{00000000-0005-0000-0000-000011790000}"/>
    <cellStyle name="Note 4 3 5 2 4" xfId="33758" xr:uid="{00000000-0005-0000-0000-000012790000}"/>
    <cellStyle name="Note 4 3 5 2 5" xfId="33759" xr:uid="{00000000-0005-0000-0000-000013790000}"/>
    <cellStyle name="Note 4 3 5 2 5 2" xfId="33760" xr:uid="{00000000-0005-0000-0000-000014790000}"/>
    <cellStyle name="Note 4 3 5 2 6" xfId="33761" xr:uid="{00000000-0005-0000-0000-000015790000}"/>
    <cellStyle name="Note 4 3 5 2 6 2" xfId="33762" xr:uid="{00000000-0005-0000-0000-000016790000}"/>
    <cellStyle name="Note 4 3 5 3" xfId="33763" xr:uid="{00000000-0005-0000-0000-000017790000}"/>
    <cellStyle name="Note 4 3 5 3 2" xfId="33764" xr:uid="{00000000-0005-0000-0000-000018790000}"/>
    <cellStyle name="Note 4 3 5 3 2 2" xfId="33765" xr:uid="{00000000-0005-0000-0000-000019790000}"/>
    <cellStyle name="Note 4 3 5 3 2 2 2" xfId="33766" xr:uid="{00000000-0005-0000-0000-00001A790000}"/>
    <cellStyle name="Note 4 3 5 3 2 2 2 2" xfId="33767" xr:uid="{00000000-0005-0000-0000-00001B790000}"/>
    <cellStyle name="Note 4 3 5 3 2 2 3" xfId="33768" xr:uid="{00000000-0005-0000-0000-00001C790000}"/>
    <cellStyle name="Note 4 3 5 3 2 2 4" xfId="33769" xr:uid="{00000000-0005-0000-0000-00001D790000}"/>
    <cellStyle name="Note 4 3 5 3 2 3" xfId="33770" xr:uid="{00000000-0005-0000-0000-00001E790000}"/>
    <cellStyle name="Note 4 3 5 3 2 3 2" xfId="33771" xr:uid="{00000000-0005-0000-0000-00001F790000}"/>
    <cellStyle name="Note 4 3 5 3 2 4" xfId="33772" xr:uid="{00000000-0005-0000-0000-000020790000}"/>
    <cellStyle name="Note 4 3 5 3 2 5" xfId="33773" xr:uid="{00000000-0005-0000-0000-000021790000}"/>
    <cellStyle name="Note 4 3 5 3 3" xfId="33774" xr:uid="{00000000-0005-0000-0000-000022790000}"/>
    <cellStyle name="Note 4 3 5 3 3 2" xfId="33775" xr:uid="{00000000-0005-0000-0000-000023790000}"/>
    <cellStyle name="Note 4 3 5 3 3 2 2" xfId="33776" xr:uid="{00000000-0005-0000-0000-000024790000}"/>
    <cellStyle name="Note 4 3 5 3 3 2 2 2" xfId="33777" xr:uid="{00000000-0005-0000-0000-000025790000}"/>
    <cellStyle name="Note 4 3 5 3 3 2 3" xfId="33778" xr:uid="{00000000-0005-0000-0000-000026790000}"/>
    <cellStyle name="Note 4 3 5 3 3 2 4" xfId="33779" xr:uid="{00000000-0005-0000-0000-000027790000}"/>
    <cellStyle name="Note 4 3 5 3 3 3" xfId="33780" xr:uid="{00000000-0005-0000-0000-000028790000}"/>
    <cellStyle name="Note 4 3 5 3 3 3 2" xfId="33781" xr:uid="{00000000-0005-0000-0000-000029790000}"/>
    <cellStyle name="Note 4 3 5 3 3 4" xfId="33782" xr:uid="{00000000-0005-0000-0000-00002A790000}"/>
    <cellStyle name="Note 4 3 5 3 3 5" xfId="33783" xr:uid="{00000000-0005-0000-0000-00002B790000}"/>
    <cellStyle name="Note 4 3 5 3 4" xfId="33784" xr:uid="{00000000-0005-0000-0000-00002C790000}"/>
    <cellStyle name="Note 4 3 5 3 4 2" xfId="33785" xr:uid="{00000000-0005-0000-0000-00002D790000}"/>
    <cellStyle name="Note 4 3 5 3 4 2 2" xfId="33786" xr:uid="{00000000-0005-0000-0000-00002E790000}"/>
    <cellStyle name="Note 4 3 5 3 4 3" xfId="33787" xr:uid="{00000000-0005-0000-0000-00002F790000}"/>
    <cellStyle name="Note 4 3 5 3 4 4" xfId="33788" xr:uid="{00000000-0005-0000-0000-000030790000}"/>
    <cellStyle name="Note 4 3 5 3 5" xfId="33789" xr:uid="{00000000-0005-0000-0000-000031790000}"/>
    <cellStyle name="Note 4 3 5 3 5 2" xfId="33790" xr:uid="{00000000-0005-0000-0000-000032790000}"/>
    <cellStyle name="Note 4 3 5 3 5 2 2" xfId="33791" xr:uid="{00000000-0005-0000-0000-000033790000}"/>
    <cellStyle name="Note 4 3 5 3 5 3" xfId="33792" xr:uid="{00000000-0005-0000-0000-000034790000}"/>
    <cellStyle name="Note 4 3 5 3 5 4" xfId="33793" xr:uid="{00000000-0005-0000-0000-000035790000}"/>
    <cellStyle name="Note 4 3 5 3 6" xfId="33794" xr:uid="{00000000-0005-0000-0000-000036790000}"/>
    <cellStyle name="Note 4 3 5 3 6 2" xfId="33795" xr:uid="{00000000-0005-0000-0000-000037790000}"/>
    <cellStyle name="Note 4 3 5 3 7" xfId="33796" xr:uid="{00000000-0005-0000-0000-000038790000}"/>
    <cellStyle name="Note 4 3 5 3 8" xfId="33797" xr:uid="{00000000-0005-0000-0000-000039790000}"/>
    <cellStyle name="Note 4 3 5 4" xfId="33798" xr:uid="{00000000-0005-0000-0000-00003A790000}"/>
    <cellStyle name="Note 4 3 5 5" xfId="33799" xr:uid="{00000000-0005-0000-0000-00003B790000}"/>
    <cellStyle name="Note 4 3 5 5 2" xfId="33800" xr:uid="{00000000-0005-0000-0000-00003C790000}"/>
    <cellStyle name="Note 4 3 5 6" xfId="33801" xr:uid="{00000000-0005-0000-0000-00003D790000}"/>
    <cellStyle name="Note 4 3 5 6 2" xfId="33802" xr:uid="{00000000-0005-0000-0000-00003E790000}"/>
    <cellStyle name="Note 4 3 6" xfId="33803" xr:uid="{00000000-0005-0000-0000-00003F790000}"/>
    <cellStyle name="Note 4 3 6 2" xfId="33804" xr:uid="{00000000-0005-0000-0000-000040790000}"/>
    <cellStyle name="Note 4 3 6 2 2" xfId="33805" xr:uid="{00000000-0005-0000-0000-000041790000}"/>
    <cellStyle name="Note 4 3 6 2 2 2" xfId="33806" xr:uid="{00000000-0005-0000-0000-000042790000}"/>
    <cellStyle name="Note 4 3 6 2 2 2 2" xfId="33807" xr:uid="{00000000-0005-0000-0000-000043790000}"/>
    <cellStyle name="Note 4 3 6 2 2 2 2 2" xfId="33808" xr:uid="{00000000-0005-0000-0000-000044790000}"/>
    <cellStyle name="Note 4 3 6 2 2 2 3" xfId="33809" xr:uid="{00000000-0005-0000-0000-000045790000}"/>
    <cellStyle name="Note 4 3 6 2 2 2 4" xfId="33810" xr:uid="{00000000-0005-0000-0000-000046790000}"/>
    <cellStyle name="Note 4 3 6 2 2 3" xfId="33811" xr:uid="{00000000-0005-0000-0000-000047790000}"/>
    <cellStyle name="Note 4 3 6 2 2 3 2" xfId="33812" xr:uid="{00000000-0005-0000-0000-000048790000}"/>
    <cellStyle name="Note 4 3 6 2 2 4" xfId="33813" xr:uid="{00000000-0005-0000-0000-000049790000}"/>
    <cellStyle name="Note 4 3 6 2 2 5" xfId="33814" xr:uid="{00000000-0005-0000-0000-00004A790000}"/>
    <cellStyle name="Note 4 3 6 2 3" xfId="33815" xr:uid="{00000000-0005-0000-0000-00004B790000}"/>
    <cellStyle name="Note 4 3 6 2 3 2" xfId="33816" xr:uid="{00000000-0005-0000-0000-00004C790000}"/>
    <cellStyle name="Note 4 3 6 2 3 2 2" xfId="33817" xr:uid="{00000000-0005-0000-0000-00004D790000}"/>
    <cellStyle name="Note 4 3 6 2 3 2 2 2" xfId="33818" xr:uid="{00000000-0005-0000-0000-00004E790000}"/>
    <cellStyle name="Note 4 3 6 2 3 2 3" xfId="33819" xr:uid="{00000000-0005-0000-0000-00004F790000}"/>
    <cellStyle name="Note 4 3 6 2 3 2 4" xfId="33820" xr:uid="{00000000-0005-0000-0000-000050790000}"/>
    <cellStyle name="Note 4 3 6 2 3 3" xfId="33821" xr:uid="{00000000-0005-0000-0000-000051790000}"/>
    <cellStyle name="Note 4 3 6 2 3 3 2" xfId="33822" xr:uid="{00000000-0005-0000-0000-000052790000}"/>
    <cellStyle name="Note 4 3 6 2 3 4" xfId="33823" xr:uid="{00000000-0005-0000-0000-000053790000}"/>
    <cellStyle name="Note 4 3 6 2 3 5" xfId="33824" xr:uid="{00000000-0005-0000-0000-000054790000}"/>
    <cellStyle name="Note 4 3 6 2 4" xfId="33825" xr:uid="{00000000-0005-0000-0000-000055790000}"/>
    <cellStyle name="Note 4 3 6 2 4 2" xfId="33826" xr:uid="{00000000-0005-0000-0000-000056790000}"/>
    <cellStyle name="Note 4 3 6 2 4 2 2" xfId="33827" xr:uid="{00000000-0005-0000-0000-000057790000}"/>
    <cellStyle name="Note 4 3 6 2 4 3" xfId="33828" xr:uid="{00000000-0005-0000-0000-000058790000}"/>
    <cellStyle name="Note 4 3 6 2 4 4" xfId="33829" xr:uid="{00000000-0005-0000-0000-000059790000}"/>
    <cellStyle name="Note 4 3 6 2 5" xfId="33830" xr:uid="{00000000-0005-0000-0000-00005A790000}"/>
    <cellStyle name="Note 4 3 6 2 5 2" xfId="33831" xr:uid="{00000000-0005-0000-0000-00005B790000}"/>
    <cellStyle name="Note 4 3 6 2 5 2 2" xfId="33832" xr:uid="{00000000-0005-0000-0000-00005C790000}"/>
    <cellStyle name="Note 4 3 6 2 5 3" xfId="33833" xr:uid="{00000000-0005-0000-0000-00005D790000}"/>
    <cellStyle name="Note 4 3 6 2 5 4" xfId="33834" xr:uid="{00000000-0005-0000-0000-00005E790000}"/>
    <cellStyle name="Note 4 3 6 2 6" xfId="33835" xr:uid="{00000000-0005-0000-0000-00005F790000}"/>
    <cellStyle name="Note 4 3 6 2 6 2" xfId="33836" xr:uid="{00000000-0005-0000-0000-000060790000}"/>
    <cellStyle name="Note 4 3 6 2 7" xfId="33837" xr:uid="{00000000-0005-0000-0000-000061790000}"/>
    <cellStyle name="Note 4 3 6 2 8" xfId="33838" xr:uid="{00000000-0005-0000-0000-000062790000}"/>
    <cellStyle name="Note 4 3 6 3" xfId="33839" xr:uid="{00000000-0005-0000-0000-000063790000}"/>
    <cellStyle name="Note 4 3 6 4" xfId="33840" xr:uid="{00000000-0005-0000-0000-000064790000}"/>
    <cellStyle name="Note 4 3 6 5" xfId="33841" xr:uid="{00000000-0005-0000-0000-000065790000}"/>
    <cellStyle name="Note 4 3 6 5 2" xfId="33842" xr:uid="{00000000-0005-0000-0000-000066790000}"/>
    <cellStyle name="Note 4 3 6 6" xfId="33843" xr:uid="{00000000-0005-0000-0000-000067790000}"/>
    <cellStyle name="Note 4 3 6 6 2" xfId="33844" xr:uid="{00000000-0005-0000-0000-000068790000}"/>
    <cellStyle name="Note 4 3 7" xfId="33845" xr:uid="{00000000-0005-0000-0000-000069790000}"/>
    <cellStyle name="Note 4 3 7 2" xfId="33846" xr:uid="{00000000-0005-0000-0000-00006A790000}"/>
    <cellStyle name="Note 4 3 7 2 2" xfId="33847" xr:uid="{00000000-0005-0000-0000-00006B790000}"/>
    <cellStyle name="Note 4 3 7 2 2 2" xfId="33848" xr:uid="{00000000-0005-0000-0000-00006C790000}"/>
    <cellStyle name="Note 4 3 7 2 2 2 2" xfId="33849" xr:uid="{00000000-0005-0000-0000-00006D790000}"/>
    <cellStyle name="Note 4 3 7 2 2 2 2 2" xfId="33850" xr:uid="{00000000-0005-0000-0000-00006E790000}"/>
    <cellStyle name="Note 4 3 7 2 2 2 2 2 2" xfId="33851" xr:uid="{00000000-0005-0000-0000-00006F790000}"/>
    <cellStyle name="Note 4 3 7 2 2 2 2 3" xfId="33852" xr:uid="{00000000-0005-0000-0000-000070790000}"/>
    <cellStyle name="Note 4 3 7 2 2 2 2 4" xfId="33853" xr:uid="{00000000-0005-0000-0000-000071790000}"/>
    <cellStyle name="Note 4 3 7 2 2 2 3" xfId="33854" xr:uid="{00000000-0005-0000-0000-000072790000}"/>
    <cellStyle name="Note 4 3 7 2 2 2 3 2" xfId="33855" xr:uid="{00000000-0005-0000-0000-000073790000}"/>
    <cellStyle name="Note 4 3 7 2 2 2 4" xfId="33856" xr:uid="{00000000-0005-0000-0000-000074790000}"/>
    <cellStyle name="Note 4 3 7 2 2 2 5" xfId="33857" xr:uid="{00000000-0005-0000-0000-000075790000}"/>
    <cellStyle name="Note 4 3 7 2 2 3" xfId="33858" xr:uid="{00000000-0005-0000-0000-000076790000}"/>
    <cellStyle name="Note 4 3 7 2 2 3 2" xfId="33859" xr:uid="{00000000-0005-0000-0000-000077790000}"/>
    <cellStyle name="Note 4 3 7 2 2 3 2 2" xfId="33860" xr:uid="{00000000-0005-0000-0000-000078790000}"/>
    <cellStyle name="Note 4 3 7 2 2 3 2 2 2" xfId="33861" xr:uid="{00000000-0005-0000-0000-000079790000}"/>
    <cellStyle name="Note 4 3 7 2 2 3 2 3" xfId="33862" xr:uid="{00000000-0005-0000-0000-00007A790000}"/>
    <cellStyle name="Note 4 3 7 2 2 3 2 4" xfId="33863" xr:uid="{00000000-0005-0000-0000-00007B790000}"/>
    <cellStyle name="Note 4 3 7 2 2 3 3" xfId="33864" xr:uid="{00000000-0005-0000-0000-00007C790000}"/>
    <cellStyle name="Note 4 3 7 2 2 3 3 2" xfId="33865" xr:uid="{00000000-0005-0000-0000-00007D790000}"/>
    <cellStyle name="Note 4 3 7 2 2 3 4" xfId="33866" xr:uid="{00000000-0005-0000-0000-00007E790000}"/>
    <cellStyle name="Note 4 3 7 2 2 3 5" xfId="33867" xr:uid="{00000000-0005-0000-0000-00007F790000}"/>
    <cellStyle name="Note 4 3 7 2 2 4" xfId="33868" xr:uid="{00000000-0005-0000-0000-000080790000}"/>
    <cellStyle name="Note 4 3 7 2 2 4 2" xfId="33869" xr:uid="{00000000-0005-0000-0000-000081790000}"/>
    <cellStyle name="Note 4 3 7 2 2 4 2 2" xfId="33870" xr:uid="{00000000-0005-0000-0000-000082790000}"/>
    <cellStyle name="Note 4 3 7 2 2 4 3" xfId="33871" xr:uid="{00000000-0005-0000-0000-000083790000}"/>
    <cellStyle name="Note 4 3 7 2 2 4 4" xfId="33872" xr:uid="{00000000-0005-0000-0000-000084790000}"/>
    <cellStyle name="Note 4 3 7 2 2 5" xfId="33873" xr:uid="{00000000-0005-0000-0000-000085790000}"/>
    <cellStyle name="Note 4 3 7 2 2 5 2" xfId="33874" xr:uid="{00000000-0005-0000-0000-000086790000}"/>
    <cellStyle name="Note 4 3 7 2 2 5 2 2" xfId="33875" xr:uid="{00000000-0005-0000-0000-000087790000}"/>
    <cellStyle name="Note 4 3 7 2 2 5 3" xfId="33876" xr:uid="{00000000-0005-0000-0000-000088790000}"/>
    <cellStyle name="Note 4 3 7 2 2 5 4" xfId="33877" xr:uid="{00000000-0005-0000-0000-000089790000}"/>
    <cellStyle name="Note 4 3 7 2 2 6" xfId="33878" xr:uid="{00000000-0005-0000-0000-00008A790000}"/>
    <cellStyle name="Note 4 3 7 2 2 6 2" xfId="33879" xr:uid="{00000000-0005-0000-0000-00008B790000}"/>
    <cellStyle name="Note 4 3 7 2 2 7" xfId="33880" xr:uid="{00000000-0005-0000-0000-00008C790000}"/>
    <cellStyle name="Note 4 3 7 2 2 8" xfId="33881" xr:uid="{00000000-0005-0000-0000-00008D790000}"/>
    <cellStyle name="Note 4 3 7 2 3" xfId="33882" xr:uid="{00000000-0005-0000-0000-00008E790000}"/>
    <cellStyle name="Note 4 3 7 2 4" xfId="33883" xr:uid="{00000000-0005-0000-0000-00008F790000}"/>
    <cellStyle name="Note 4 3 7 2 5" xfId="33884" xr:uid="{00000000-0005-0000-0000-000090790000}"/>
    <cellStyle name="Note 4 3 7 2 5 2" xfId="33885" xr:uid="{00000000-0005-0000-0000-000091790000}"/>
    <cellStyle name="Note 4 3 7 2 6" xfId="33886" xr:uid="{00000000-0005-0000-0000-000092790000}"/>
    <cellStyle name="Note 4 3 7 2 6 2" xfId="33887" xr:uid="{00000000-0005-0000-0000-000093790000}"/>
    <cellStyle name="Note 4 3 7 3" xfId="33888" xr:uid="{00000000-0005-0000-0000-000094790000}"/>
    <cellStyle name="Note 4 3 7 3 2" xfId="33889" xr:uid="{00000000-0005-0000-0000-000095790000}"/>
    <cellStyle name="Note 4 3 7 3 2 2" xfId="33890" xr:uid="{00000000-0005-0000-0000-000096790000}"/>
    <cellStyle name="Note 4 3 7 3 2 2 2" xfId="33891" xr:uid="{00000000-0005-0000-0000-000097790000}"/>
    <cellStyle name="Note 4 3 7 3 2 2 2 2" xfId="33892" xr:uid="{00000000-0005-0000-0000-000098790000}"/>
    <cellStyle name="Note 4 3 7 3 2 2 3" xfId="33893" xr:uid="{00000000-0005-0000-0000-000099790000}"/>
    <cellStyle name="Note 4 3 7 3 2 2 4" xfId="33894" xr:uid="{00000000-0005-0000-0000-00009A790000}"/>
    <cellStyle name="Note 4 3 7 3 2 3" xfId="33895" xr:uid="{00000000-0005-0000-0000-00009B790000}"/>
    <cellStyle name="Note 4 3 7 3 2 3 2" xfId="33896" xr:uid="{00000000-0005-0000-0000-00009C790000}"/>
    <cellStyle name="Note 4 3 7 3 2 4" xfId="33897" xr:uid="{00000000-0005-0000-0000-00009D790000}"/>
    <cellStyle name="Note 4 3 7 3 2 5" xfId="33898" xr:uid="{00000000-0005-0000-0000-00009E790000}"/>
    <cellStyle name="Note 4 3 7 3 3" xfId="33899" xr:uid="{00000000-0005-0000-0000-00009F790000}"/>
    <cellStyle name="Note 4 3 7 3 3 2" xfId="33900" xr:uid="{00000000-0005-0000-0000-0000A0790000}"/>
    <cellStyle name="Note 4 3 7 3 3 2 2" xfId="33901" xr:uid="{00000000-0005-0000-0000-0000A1790000}"/>
    <cellStyle name="Note 4 3 7 3 3 2 2 2" xfId="33902" xr:uid="{00000000-0005-0000-0000-0000A2790000}"/>
    <cellStyle name="Note 4 3 7 3 3 2 3" xfId="33903" xr:uid="{00000000-0005-0000-0000-0000A3790000}"/>
    <cellStyle name="Note 4 3 7 3 3 2 4" xfId="33904" xr:uid="{00000000-0005-0000-0000-0000A4790000}"/>
    <cellStyle name="Note 4 3 7 3 3 3" xfId="33905" xr:uid="{00000000-0005-0000-0000-0000A5790000}"/>
    <cellStyle name="Note 4 3 7 3 3 3 2" xfId="33906" xr:uid="{00000000-0005-0000-0000-0000A6790000}"/>
    <cellStyle name="Note 4 3 7 3 3 4" xfId="33907" xr:uid="{00000000-0005-0000-0000-0000A7790000}"/>
    <cellStyle name="Note 4 3 7 3 3 5" xfId="33908" xr:uid="{00000000-0005-0000-0000-0000A8790000}"/>
    <cellStyle name="Note 4 3 7 3 4" xfId="33909" xr:uid="{00000000-0005-0000-0000-0000A9790000}"/>
    <cellStyle name="Note 4 3 7 3 4 2" xfId="33910" xr:uid="{00000000-0005-0000-0000-0000AA790000}"/>
    <cellStyle name="Note 4 3 7 3 4 2 2" xfId="33911" xr:uid="{00000000-0005-0000-0000-0000AB790000}"/>
    <cellStyle name="Note 4 3 7 3 4 3" xfId="33912" xr:uid="{00000000-0005-0000-0000-0000AC790000}"/>
    <cellStyle name="Note 4 3 7 3 4 4" xfId="33913" xr:uid="{00000000-0005-0000-0000-0000AD790000}"/>
    <cellStyle name="Note 4 3 7 3 5" xfId="33914" xr:uid="{00000000-0005-0000-0000-0000AE790000}"/>
    <cellStyle name="Note 4 3 7 3 5 2" xfId="33915" xr:uid="{00000000-0005-0000-0000-0000AF790000}"/>
    <cellStyle name="Note 4 3 7 3 5 2 2" xfId="33916" xr:uid="{00000000-0005-0000-0000-0000B0790000}"/>
    <cellStyle name="Note 4 3 7 3 5 3" xfId="33917" xr:uid="{00000000-0005-0000-0000-0000B1790000}"/>
    <cellStyle name="Note 4 3 7 3 5 4" xfId="33918" xr:uid="{00000000-0005-0000-0000-0000B2790000}"/>
    <cellStyle name="Note 4 3 7 3 6" xfId="33919" xr:uid="{00000000-0005-0000-0000-0000B3790000}"/>
    <cellStyle name="Note 4 3 7 3 6 2" xfId="33920" xr:uid="{00000000-0005-0000-0000-0000B4790000}"/>
    <cellStyle name="Note 4 3 7 3 7" xfId="33921" xr:uid="{00000000-0005-0000-0000-0000B5790000}"/>
    <cellStyle name="Note 4 3 7 3 8" xfId="33922" xr:uid="{00000000-0005-0000-0000-0000B6790000}"/>
    <cellStyle name="Note 4 3 7 4" xfId="33923" xr:uid="{00000000-0005-0000-0000-0000B7790000}"/>
    <cellStyle name="Note 4 3 7 5" xfId="33924" xr:uid="{00000000-0005-0000-0000-0000B8790000}"/>
    <cellStyle name="Note 4 3 7 5 2" xfId="33925" xr:uid="{00000000-0005-0000-0000-0000B9790000}"/>
    <cellStyle name="Note 4 3 8" xfId="33926" xr:uid="{00000000-0005-0000-0000-0000BA790000}"/>
    <cellStyle name="Note 4 3 8 2" xfId="33927" xr:uid="{00000000-0005-0000-0000-0000BB790000}"/>
    <cellStyle name="Note 4 3 8 2 2" xfId="33928" xr:uid="{00000000-0005-0000-0000-0000BC790000}"/>
    <cellStyle name="Note 4 3 8 2 2 2" xfId="33929" xr:uid="{00000000-0005-0000-0000-0000BD790000}"/>
    <cellStyle name="Note 4 3 8 2 2 2 2" xfId="33930" xr:uid="{00000000-0005-0000-0000-0000BE790000}"/>
    <cellStyle name="Note 4 3 8 2 2 3" xfId="33931" xr:uid="{00000000-0005-0000-0000-0000BF790000}"/>
    <cellStyle name="Note 4 3 8 2 2 4" xfId="33932" xr:uid="{00000000-0005-0000-0000-0000C0790000}"/>
    <cellStyle name="Note 4 3 8 2 3" xfId="33933" xr:uid="{00000000-0005-0000-0000-0000C1790000}"/>
    <cellStyle name="Note 4 3 8 2 3 2" xfId="33934" xr:uid="{00000000-0005-0000-0000-0000C2790000}"/>
    <cellStyle name="Note 4 3 8 2 4" xfId="33935" xr:uid="{00000000-0005-0000-0000-0000C3790000}"/>
    <cellStyle name="Note 4 3 8 2 5" xfId="33936" xr:uid="{00000000-0005-0000-0000-0000C4790000}"/>
    <cellStyle name="Note 4 3 8 3" xfId="33937" xr:uid="{00000000-0005-0000-0000-0000C5790000}"/>
    <cellStyle name="Note 4 3 8 3 2" xfId="33938" xr:uid="{00000000-0005-0000-0000-0000C6790000}"/>
    <cellStyle name="Note 4 3 8 3 2 2" xfId="33939" xr:uid="{00000000-0005-0000-0000-0000C7790000}"/>
    <cellStyle name="Note 4 3 8 3 2 2 2" xfId="33940" xr:uid="{00000000-0005-0000-0000-0000C8790000}"/>
    <cellStyle name="Note 4 3 8 3 2 3" xfId="33941" xr:uid="{00000000-0005-0000-0000-0000C9790000}"/>
    <cellStyle name="Note 4 3 8 3 2 4" xfId="33942" xr:uid="{00000000-0005-0000-0000-0000CA790000}"/>
    <cellStyle name="Note 4 3 8 3 3" xfId="33943" xr:uid="{00000000-0005-0000-0000-0000CB790000}"/>
    <cellStyle name="Note 4 3 8 3 3 2" xfId="33944" xr:uid="{00000000-0005-0000-0000-0000CC790000}"/>
    <cellStyle name="Note 4 3 8 3 4" xfId="33945" xr:uid="{00000000-0005-0000-0000-0000CD790000}"/>
    <cellStyle name="Note 4 3 8 3 5" xfId="33946" xr:uid="{00000000-0005-0000-0000-0000CE790000}"/>
    <cellStyle name="Note 4 3 8 4" xfId="33947" xr:uid="{00000000-0005-0000-0000-0000CF790000}"/>
    <cellStyle name="Note 4 3 8 4 2" xfId="33948" xr:uid="{00000000-0005-0000-0000-0000D0790000}"/>
    <cellStyle name="Note 4 3 8 4 2 2" xfId="33949" xr:uid="{00000000-0005-0000-0000-0000D1790000}"/>
    <cellStyle name="Note 4 3 8 4 3" xfId="33950" xr:uid="{00000000-0005-0000-0000-0000D2790000}"/>
    <cellStyle name="Note 4 3 8 4 4" xfId="33951" xr:uid="{00000000-0005-0000-0000-0000D3790000}"/>
    <cellStyle name="Note 4 3 8 5" xfId="33952" xr:uid="{00000000-0005-0000-0000-0000D4790000}"/>
    <cellStyle name="Note 4 3 8 5 2" xfId="33953" xr:uid="{00000000-0005-0000-0000-0000D5790000}"/>
    <cellStyle name="Note 4 3 8 5 2 2" xfId="33954" xr:uid="{00000000-0005-0000-0000-0000D6790000}"/>
    <cellStyle name="Note 4 3 8 5 3" xfId="33955" xr:uid="{00000000-0005-0000-0000-0000D7790000}"/>
    <cellStyle name="Note 4 3 8 5 4" xfId="33956" xr:uid="{00000000-0005-0000-0000-0000D8790000}"/>
    <cellStyle name="Note 4 3 8 6" xfId="33957" xr:uid="{00000000-0005-0000-0000-0000D9790000}"/>
    <cellStyle name="Note 4 3 8 6 2" xfId="33958" xr:uid="{00000000-0005-0000-0000-0000DA790000}"/>
    <cellStyle name="Note 4 3 8 7" xfId="33959" xr:uid="{00000000-0005-0000-0000-0000DB790000}"/>
    <cellStyle name="Note 4 3 8 8" xfId="33960" xr:uid="{00000000-0005-0000-0000-0000DC790000}"/>
    <cellStyle name="Note 4 3 9" xfId="33961" xr:uid="{00000000-0005-0000-0000-0000DD790000}"/>
    <cellStyle name="Note 4 3 9 2" xfId="33962" xr:uid="{00000000-0005-0000-0000-0000DE790000}"/>
    <cellStyle name="Note 4 4" xfId="33963" xr:uid="{00000000-0005-0000-0000-0000DF790000}"/>
    <cellStyle name="Note 4 4 2" xfId="33964" xr:uid="{00000000-0005-0000-0000-0000E0790000}"/>
    <cellStyle name="Note 4 4 2 2" xfId="33965" xr:uid="{00000000-0005-0000-0000-0000E1790000}"/>
    <cellStyle name="Note 4 4 2 2 2" xfId="33966" xr:uid="{00000000-0005-0000-0000-0000E2790000}"/>
    <cellStyle name="Note 4 4 2 2 2 2" xfId="33967" xr:uid="{00000000-0005-0000-0000-0000E3790000}"/>
    <cellStyle name="Note 4 4 2 2 2 2 2" xfId="33968" xr:uid="{00000000-0005-0000-0000-0000E4790000}"/>
    <cellStyle name="Note 4 4 2 2 2 2 2 2" xfId="33969" xr:uid="{00000000-0005-0000-0000-0000E5790000}"/>
    <cellStyle name="Note 4 4 2 2 2 2 3" xfId="33970" xr:uid="{00000000-0005-0000-0000-0000E6790000}"/>
    <cellStyle name="Note 4 4 2 2 2 2 4" xfId="33971" xr:uid="{00000000-0005-0000-0000-0000E7790000}"/>
    <cellStyle name="Note 4 4 2 2 2 3" xfId="33972" xr:uid="{00000000-0005-0000-0000-0000E8790000}"/>
    <cellStyle name="Note 4 4 2 2 2 3 2" xfId="33973" xr:uid="{00000000-0005-0000-0000-0000E9790000}"/>
    <cellStyle name="Note 4 4 2 2 2 4" xfId="33974" xr:uid="{00000000-0005-0000-0000-0000EA790000}"/>
    <cellStyle name="Note 4 4 2 2 2 5" xfId="33975" xr:uid="{00000000-0005-0000-0000-0000EB790000}"/>
    <cellStyle name="Note 4 4 2 2 3" xfId="33976" xr:uid="{00000000-0005-0000-0000-0000EC790000}"/>
    <cellStyle name="Note 4 4 2 2 3 2" xfId="33977" xr:uid="{00000000-0005-0000-0000-0000ED790000}"/>
    <cellStyle name="Note 4 4 2 2 3 2 2" xfId="33978" xr:uid="{00000000-0005-0000-0000-0000EE790000}"/>
    <cellStyle name="Note 4 4 2 2 3 2 2 2" xfId="33979" xr:uid="{00000000-0005-0000-0000-0000EF790000}"/>
    <cellStyle name="Note 4 4 2 2 3 2 3" xfId="33980" xr:uid="{00000000-0005-0000-0000-0000F0790000}"/>
    <cellStyle name="Note 4 4 2 2 3 2 4" xfId="33981" xr:uid="{00000000-0005-0000-0000-0000F1790000}"/>
    <cellStyle name="Note 4 4 2 2 3 3" xfId="33982" xr:uid="{00000000-0005-0000-0000-0000F2790000}"/>
    <cellStyle name="Note 4 4 2 2 3 3 2" xfId="33983" xr:uid="{00000000-0005-0000-0000-0000F3790000}"/>
    <cellStyle name="Note 4 4 2 2 3 4" xfId="33984" xr:uid="{00000000-0005-0000-0000-0000F4790000}"/>
    <cellStyle name="Note 4 4 2 2 3 5" xfId="33985" xr:uid="{00000000-0005-0000-0000-0000F5790000}"/>
    <cellStyle name="Note 4 4 2 2 4" xfId="33986" xr:uid="{00000000-0005-0000-0000-0000F6790000}"/>
    <cellStyle name="Note 4 4 2 2 4 2" xfId="33987" xr:uid="{00000000-0005-0000-0000-0000F7790000}"/>
    <cellStyle name="Note 4 4 2 2 4 2 2" xfId="33988" xr:uid="{00000000-0005-0000-0000-0000F8790000}"/>
    <cellStyle name="Note 4 4 2 2 4 3" xfId="33989" xr:uid="{00000000-0005-0000-0000-0000F9790000}"/>
    <cellStyle name="Note 4 4 2 2 4 4" xfId="33990" xr:uid="{00000000-0005-0000-0000-0000FA790000}"/>
    <cellStyle name="Note 4 4 2 2 5" xfId="33991" xr:uid="{00000000-0005-0000-0000-0000FB790000}"/>
    <cellStyle name="Note 4 4 2 2 5 2" xfId="33992" xr:uid="{00000000-0005-0000-0000-0000FC790000}"/>
    <cellStyle name="Note 4 4 2 2 5 2 2" xfId="33993" xr:uid="{00000000-0005-0000-0000-0000FD790000}"/>
    <cellStyle name="Note 4 4 2 2 5 3" xfId="33994" xr:uid="{00000000-0005-0000-0000-0000FE790000}"/>
    <cellStyle name="Note 4 4 2 2 5 4" xfId="33995" xr:uid="{00000000-0005-0000-0000-0000FF790000}"/>
    <cellStyle name="Note 4 4 2 2 6" xfId="33996" xr:uid="{00000000-0005-0000-0000-0000007A0000}"/>
    <cellStyle name="Note 4 4 2 2 6 2" xfId="33997" xr:uid="{00000000-0005-0000-0000-0000017A0000}"/>
    <cellStyle name="Note 4 4 2 2 7" xfId="33998" xr:uid="{00000000-0005-0000-0000-0000027A0000}"/>
    <cellStyle name="Note 4 4 2 2 8" xfId="33999" xr:uid="{00000000-0005-0000-0000-0000037A0000}"/>
    <cellStyle name="Note 4 4 2 3" xfId="34000" xr:uid="{00000000-0005-0000-0000-0000047A0000}"/>
    <cellStyle name="Note 4 4 2 4" xfId="34001" xr:uid="{00000000-0005-0000-0000-0000057A0000}"/>
    <cellStyle name="Note 4 4 2 5" xfId="34002" xr:uid="{00000000-0005-0000-0000-0000067A0000}"/>
    <cellStyle name="Note 4 4 2 5 2" xfId="34003" xr:uid="{00000000-0005-0000-0000-0000077A0000}"/>
    <cellStyle name="Note 4 4 2 6" xfId="34004" xr:uid="{00000000-0005-0000-0000-0000087A0000}"/>
    <cellStyle name="Note 4 4 2 6 2" xfId="34005" xr:uid="{00000000-0005-0000-0000-0000097A0000}"/>
    <cellStyle name="Note 4 4 3" xfId="34006" xr:uid="{00000000-0005-0000-0000-00000A7A0000}"/>
    <cellStyle name="Note 4 4 3 2" xfId="34007" xr:uid="{00000000-0005-0000-0000-00000B7A0000}"/>
    <cellStyle name="Note 4 4 3 2 2" xfId="34008" xr:uid="{00000000-0005-0000-0000-00000C7A0000}"/>
    <cellStyle name="Note 4 4 3 2 2 2" xfId="34009" xr:uid="{00000000-0005-0000-0000-00000D7A0000}"/>
    <cellStyle name="Note 4 4 3 2 2 2 2" xfId="34010" xr:uid="{00000000-0005-0000-0000-00000E7A0000}"/>
    <cellStyle name="Note 4 4 3 2 2 3" xfId="34011" xr:uid="{00000000-0005-0000-0000-00000F7A0000}"/>
    <cellStyle name="Note 4 4 3 2 2 4" xfId="34012" xr:uid="{00000000-0005-0000-0000-0000107A0000}"/>
    <cellStyle name="Note 4 4 3 2 3" xfId="34013" xr:uid="{00000000-0005-0000-0000-0000117A0000}"/>
    <cellStyle name="Note 4 4 3 2 3 2" xfId="34014" xr:uid="{00000000-0005-0000-0000-0000127A0000}"/>
    <cellStyle name="Note 4 4 3 2 4" xfId="34015" xr:uid="{00000000-0005-0000-0000-0000137A0000}"/>
    <cellStyle name="Note 4 4 3 2 5" xfId="34016" xr:uid="{00000000-0005-0000-0000-0000147A0000}"/>
    <cellStyle name="Note 4 4 3 3" xfId="34017" xr:uid="{00000000-0005-0000-0000-0000157A0000}"/>
    <cellStyle name="Note 4 4 3 3 2" xfId="34018" xr:uid="{00000000-0005-0000-0000-0000167A0000}"/>
    <cellStyle name="Note 4 4 3 3 2 2" xfId="34019" xr:uid="{00000000-0005-0000-0000-0000177A0000}"/>
    <cellStyle name="Note 4 4 3 3 2 2 2" xfId="34020" xr:uid="{00000000-0005-0000-0000-0000187A0000}"/>
    <cellStyle name="Note 4 4 3 3 2 3" xfId="34021" xr:uid="{00000000-0005-0000-0000-0000197A0000}"/>
    <cellStyle name="Note 4 4 3 3 2 4" xfId="34022" xr:uid="{00000000-0005-0000-0000-00001A7A0000}"/>
    <cellStyle name="Note 4 4 3 3 3" xfId="34023" xr:uid="{00000000-0005-0000-0000-00001B7A0000}"/>
    <cellStyle name="Note 4 4 3 3 3 2" xfId="34024" xr:uid="{00000000-0005-0000-0000-00001C7A0000}"/>
    <cellStyle name="Note 4 4 3 3 4" xfId="34025" xr:uid="{00000000-0005-0000-0000-00001D7A0000}"/>
    <cellStyle name="Note 4 4 3 3 5" xfId="34026" xr:uid="{00000000-0005-0000-0000-00001E7A0000}"/>
    <cellStyle name="Note 4 4 3 4" xfId="34027" xr:uid="{00000000-0005-0000-0000-00001F7A0000}"/>
    <cellStyle name="Note 4 4 3 4 2" xfId="34028" xr:uid="{00000000-0005-0000-0000-0000207A0000}"/>
    <cellStyle name="Note 4 4 3 4 2 2" xfId="34029" xr:uid="{00000000-0005-0000-0000-0000217A0000}"/>
    <cellStyle name="Note 4 4 3 4 3" xfId="34030" xr:uid="{00000000-0005-0000-0000-0000227A0000}"/>
    <cellStyle name="Note 4 4 3 4 4" xfId="34031" xr:uid="{00000000-0005-0000-0000-0000237A0000}"/>
    <cellStyle name="Note 4 4 3 5" xfId="34032" xr:uid="{00000000-0005-0000-0000-0000247A0000}"/>
    <cellStyle name="Note 4 4 3 5 2" xfId="34033" xr:uid="{00000000-0005-0000-0000-0000257A0000}"/>
    <cellStyle name="Note 4 4 3 5 2 2" xfId="34034" xr:uid="{00000000-0005-0000-0000-0000267A0000}"/>
    <cellStyle name="Note 4 4 3 5 3" xfId="34035" xr:uid="{00000000-0005-0000-0000-0000277A0000}"/>
    <cellStyle name="Note 4 4 3 5 4" xfId="34036" xr:uid="{00000000-0005-0000-0000-0000287A0000}"/>
    <cellStyle name="Note 4 4 3 6" xfId="34037" xr:uid="{00000000-0005-0000-0000-0000297A0000}"/>
    <cellStyle name="Note 4 4 3 6 2" xfId="34038" xr:uid="{00000000-0005-0000-0000-00002A7A0000}"/>
    <cellStyle name="Note 4 4 3 7" xfId="34039" xr:uid="{00000000-0005-0000-0000-00002B7A0000}"/>
    <cellStyle name="Note 4 4 3 8" xfId="34040" xr:uid="{00000000-0005-0000-0000-00002C7A0000}"/>
    <cellStyle name="Note 4 4 4" xfId="34041" xr:uid="{00000000-0005-0000-0000-00002D7A0000}"/>
    <cellStyle name="Note 4 4 5" xfId="34042" xr:uid="{00000000-0005-0000-0000-00002E7A0000}"/>
    <cellStyle name="Note 4 4 6" xfId="34043" xr:uid="{00000000-0005-0000-0000-00002F7A0000}"/>
    <cellStyle name="Note 4 4 6 2" xfId="34044" xr:uid="{00000000-0005-0000-0000-0000307A0000}"/>
    <cellStyle name="Note 4 4 7" xfId="34045" xr:uid="{00000000-0005-0000-0000-0000317A0000}"/>
    <cellStyle name="Note 4 4 7 2" xfId="34046" xr:uid="{00000000-0005-0000-0000-0000327A0000}"/>
    <cellStyle name="Note 4 5" xfId="34047" xr:uid="{00000000-0005-0000-0000-0000337A0000}"/>
    <cellStyle name="Note 4 5 2" xfId="34048" xr:uid="{00000000-0005-0000-0000-0000347A0000}"/>
    <cellStyle name="Note 4 5 2 2" xfId="34049" xr:uid="{00000000-0005-0000-0000-0000357A0000}"/>
    <cellStyle name="Note 4 5 2 2 2" xfId="34050" xr:uid="{00000000-0005-0000-0000-0000367A0000}"/>
    <cellStyle name="Note 4 5 2 2 2 2" xfId="34051" xr:uid="{00000000-0005-0000-0000-0000377A0000}"/>
    <cellStyle name="Note 4 5 2 2 2 2 2" xfId="34052" xr:uid="{00000000-0005-0000-0000-0000387A0000}"/>
    <cellStyle name="Note 4 5 2 2 2 2 2 2" xfId="34053" xr:uid="{00000000-0005-0000-0000-0000397A0000}"/>
    <cellStyle name="Note 4 5 2 2 2 2 3" xfId="34054" xr:uid="{00000000-0005-0000-0000-00003A7A0000}"/>
    <cellStyle name="Note 4 5 2 2 2 2 4" xfId="34055" xr:uid="{00000000-0005-0000-0000-00003B7A0000}"/>
    <cellStyle name="Note 4 5 2 2 2 3" xfId="34056" xr:uid="{00000000-0005-0000-0000-00003C7A0000}"/>
    <cellStyle name="Note 4 5 2 2 2 3 2" xfId="34057" xr:uid="{00000000-0005-0000-0000-00003D7A0000}"/>
    <cellStyle name="Note 4 5 2 2 2 4" xfId="34058" xr:uid="{00000000-0005-0000-0000-00003E7A0000}"/>
    <cellStyle name="Note 4 5 2 2 2 5" xfId="34059" xr:uid="{00000000-0005-0000-0000-00003F7A0000}"/>
    <cellStyle name="Note 4 5 2 2 3" xfId="34060" xr:uid="{00000000-0005-0000-0000-0000407A0000}"/>
    <cellStyle name="Note 4 5 2 2 3 2" xfId="34061" xr:uid="{00000000-0005-0000-0000-0000417A0000}"/>
    <cellStyle name="Note 4 5 2 2 3 2 2" xfId="34062" xr:uid="{00000000-0005-0000-0000-0000427A0000}"/>
    <cellStyle name="Note 4 5 2 2 3 2 2 2" xfId="34063" xr:uid="{00000000-0005-0000-0000-0000437A0000}"/>
    <cellStyle name="Note 4 5 2 2 3 2 3" xfId="34064" xr:uid="{00000000-0005-0000-0000-0000447A0000}"/>
    <cellStyle name="Note 4 5 2 2 3 2 4" xfId="34065" xr:uid="{00000000-0005-0000-0000-0000457A0000}"/>
    <cellStyle name="Note 4 5 2 2 3 3" xfId="34066" xr:uid="{00000000-0005-0000-0000-0000467A0000}"/>
    <cellStyle name="Note 4 5 2 2 3 3 2" xfId="34067" xr:uid="{00000000-0005-0000-0000-0000477A0000}"/>
    <cellStyle name="Note 4 5 2 2 3 4" xfId="34068" xr:uid="{00000000-0005-0000-0000-0000487A0000}"/>
    <cellStyle name="Note 4 5 2 2 3 5" xfId="34069" xr:uid="{00000000-0005-0000-0000-0000497A0000}"/>
    <cellStyle name="Note 4 5 2 2 4" xfId="34070" xr:uid="{00000000-0005-0000-0000-00004A7A0000}"/>
    <cellStyle name="Note 4 5 2 2 4 2" xfId="34071" xr:uid="{00000000-0005-0000-0000-00004B7A0000}"/>
    <cellStyle name="Note 4 5 2 2 4 2 2" xfId="34072" xr:uid="{00000000-0005-0000-0000-00004C7A0000}"/>
    <cellStyle name="Note 4 5 2 2 4 3" xfId="34073" xr:uid="{00000000-0005-0000-0000-00004D7A0000}"/>
    <cellStyle name="Note 4 5 2 2 4 4" xfId="34074" xr:uid="{00000000-0005-0000-0000-00004E7A0000}"/>
    <cellStyle name="Note 4 5 2 2 5" xfId="34075" xr:uid="{00000000-0005-0000-0000-00004F7A0000}"/>
    <cellStyle name="Note 4 5 2 2 5 2" xfId="34076" xr:uid="{00000000-0005-0000-0000-0000507A0000}"/>
    <cellStyle name="Note 4 5 2 2 5 2 2" xfId="34077" xr:uid="{00000000-0005-0000-0000-0000517A0000}"/>
    <cellStyle name="Note 4 5 2 2 5 3" xfId="34078" xr:uid="{00000000-0005-0000-0000-0000527A0000}"/>
    <cellStyle name="Note 4 5 2 2 5 4" xfId="34079" xr:uid="{00000000-0005-0000-0000-0000537A0000}"/>
    <cellStyle name="Note 4 5 2 2 6" xfId="34080" xr:uid="{00000000-0005-0000-0000-0000547A0000}"/>
    <cellStyle name="Note 4 5 2 2 6 2" xfId="34081" xr:uid="{00000000-0005-0000-0000-0000557A0000}"/>
    <cellStyle name="Note 4 5 2 2 7" xfId="34082" xr:uid="{00000000-0005-0000-0000-0000567A0000}"/>
    <cellStyle name="Note 4 5 2 2 8" xfId="34083" xr:uid="{00000000-0005-0000-0000-0000577A0000}"/>
    <cellStyle name="Note 4 5 2 3" xfId="34084" xr:uid="{00000000-0005-0000-0000-0000587A0000}"/>
    <cellStyle name="Note 4 5 2 4" xfId="34085" xr:uid="{00000000-0005-0000-0000-0000597A0000}"/>
    <cellStyle name="Note 4 5 2 5" xfId="34086" xr:uid="{00000000-0005-0000-0000-00005A7A0000}"/>
    <cellStyle name="Note 4 5 2 5 2" xfId="34087" xr:uid="{00000000-0005-0000-0000-00005B7A0000}"/>
    <cellStyle name="Note 4 5 2 6" xfId="34088" xr:uid="{00000000-0005-0000-0000-00005C7A0000}"/>
    <cellStyle name="Note 4 5 2 6 2" xfId="34089" xr:uid="{00000000-0005-0000-0000-00005D7A0000}"/>
    <cellStyle name="Note 4 5 3" xfId="34090" xr:uid="{00000000-0005-0000-0000-00005E7A0000}"/>
    <cellStyle name="Note 4 5 3 2" xfId="34091" xr:uid="{00000000-0005-0000-0000-00005F7A0000}"/>
    <cellStyle name="Note 4 5 3 2 2" xfId="34092" xr:uid="{00000000-0005-0000-0000-0000607A0000}"/>
    <cellStyle name="Note 4 5 3 2 2 2" xfId="34093" xr:uid="{00000000-0005-0000-0000-0000617A0000}"/>
    <cellStyle name="Note 4 5 3 2 2 2 2" xfId="34094" xr:uid="{00000000-0005-0000-0000-0000627A0000}"/>
    <cellStyle name="Note 4 5 3 2 2 3" xfId="34095" xr:uid="{00000000-0005-0000-0000-0000637A0000}"/>
    <cellStyle name="Note 4 5 3 2 2 4" xfId="34096" xr:uid="{00000000-0005-0000-0000-0000647A0000}"/>
    <cellStyle name="Note 4 5 3 2 3" xfId="34097" xr:uid="{00000000-0005-0000-0000-0000657A0000}"/>
    <cellStyle name="Note 4 5 3 2 3 2" xfId="34098" xr:uid="{00000000-0005-0000-0000-0000667A0000}"/>
    <cellStyle name="Note 4 5 3 2 4" xfId="34099" xr:uid="{00000000-0005-0000-0000-0000677A0000}"/>
    <cellStyle name="Note 4 5 3 2 5" xfId="34100" xr:uid="{00000000-0005-0000-0000-0000687A0000}"/>
    <cellStyle name="Note 4 5 3 3" xfId="34101" xr:uid="{00000000-0005-0000-0000-0000697A0000}"/>
    <cellStyle name="Note 4 5 3 3 2" xfId="34102" xr:uid="{00000000-0005-0000-0000-00006A7A0000}"/>
    <cellStyle name="Note 4 5 3 3 2 2" xfId="34103" xr:uid="{00000000-0005-0000-0000-00006B7A0000}"/>
    <cellStyle name="Note 4 5 3 3 2 2 2" xfId="34104" xr:uid="{00000000-0005-0000-0000-00006C7A0000}"/>
    <cellStyle name="Note 4 5 3 3 2 3" xfId="34105" xr:uid="{00000000-0005-0000-0000-00006D7A0000}"/>
    <cellStyle name="Note 4 5 3 3 2 4" xfId="34106" xr:uid="{00000000-0005-0000-0000-00006E7A0000}"/>
    <cellStyle name="Note 4 5 3 3 3" xfId="34107" xr:uid="{00000000-0005-0000-0000-00006F7A0000}"/>
    <cellStyle name="Note 4 5 3 3 3 2" xfId="34108" xr:uid="{00000000-0005-0000-0000-0000707A0000}"/>
    <cellStyle name="Note 4 5 3 3 4" xfId="34109" xr:uid="{00000000-0005-0000-0000-0000717A0000}"/>
    <cellStyle name="Note 4 5 3 3 5" xfId="34110" xr:uid="{00000000-0005-0000-0000-0000727A0000}"/>
    <cellStyle name="Note 4 5 3 4" xfId="34111" xr:uid="{00000000-0005-0000-0000-0000737A0000}"/>
    <cellStyle name="Note 4 5 3 4 2" xfId="34112" xr:uid="{00000000-0005-0000-0000-0000747A0000}"/>
    <cellStyle name="Note 4 5 3 4 2 2" xfId="34113" xr:uid="{00000000-0005-0000-0000-0000757A0000}"/>
    <cellStyle name="Note 4 5 3 4 3" xfId="34114" xr:uid="{00000000-0005-0000-0000-0000767A0000}"/>
    <cellStyle name="Note 4 5 3 4 4" xfId="34115" xr:uid="{00000000-0005-0000-0000-0000777A0000}"/>
    <cellStyle name="Note 4 5 3 5" xfId="34116" xr:uid="{00000000-0005-0000-0000-0000787A0000}"/>
    <cellStyle name="Note 4 5 3 5 2" xfId="34117" xr:uid="{00000000-0005-0000-0000-0000797A0000}"/>
    <cellStyle name="Note 4 5 3 5 2 2" xfId="34118" xr:uid="{00000000-0005-0000-0000-00007A7A0000}"/>
    <cellStyle name="Note 4 5 3 5 3" xfId="34119" xr:uid="{00000000-0005-0000-0000-00007B7A0000}"/>
    <cellStyle name="Note 4 5 3 5 4" xfId="34120" xr:uid="{00000000-0005-0000-0000-00007C7A0000}"/>
    <cellStyle name="Note 4 5 3 6" xfId="34121" xr:uid="{00000000-0005-0000-0000-00007D7A0000}"/>
    <cellStyle name="Note 4 5 3 6 2" xfId="34122" xr:uid="{00000000-0005-0000-0000-00007E7A0000}"/>
    <cellStyle name="Note 4 5 3 7" xfId="34123" xr:uid="{00000000-0005-0000-0000-00007F7A0000}"/>
    <cellStyle name="Note 4 5 3 8" xfId="34124" xr:uid="{00000000-0005-0000-0000-0000807A0000}"/>
    <cellStyle name="Note 4 5 4" xfId="34125" xr:uid="{00000000-0005-0000-0000-0000817A0000}"/>
    <cellStyle name="Note 4 5 5" xfId="34126" xr:uid="{00000000-0005-0000-0000-0000827A0000}"/>
    <cellStyle name="Note 4 5 5 2" xfId="34127" xr:uid="{00000000-0005-0000-0000-0000837A0000}"/>
    <cellStyle name="Note 4 5 6" xfId="34128" xr:uid="{00000000-0005-0000-0000-0000847A0000}"/>
    <cellStyle name="Note 4 5 6 2" xfId="34129" xr:uid="{00000000-0005-0000-0000-0000857A0000}"/>
    <cellStyle name="Note 4 6" xfId="34130" xr:uid="{00000000-0005-0000-0000-0000867A0000}"/>
    <cellStyle name="Note 4 6 2" xfId="34131" xr:uid="{00000000-0005-0000-0000-0000877A0000}"/>
    <cellStyle name="Note 5" xfId="34132" xr:uid="{00000000-0005-0000-0000-0000887A0000}"/>
    <cellStyle name="Note 5 2" xfId="34133" xr:uid="{00000000-0005-0000-0000-0000897A0000}"/>
    <cellStyle name="Note 5 2 2" xfId="34134" xr:uid="{00000000-0005-0000-0000-00008A7A0000}"/>
    <cellStyle name="Note 5 2 2 2" xfId="34135" xr:uid="{00000000-0005-0000-0000-00008B7A0000}"/>
    <cellStyle name="Note 5 2 2 2 2" xfId="34136" xr:uid="{00000000-0005-0000-0000-00008C7A0000}"/>
    <cellStyle name="Note 5 2 2 2 2 2" xfId="34137" xr:uid="{00000000-0005-0000-0000-00008D7A0000}"/>
    <cellStyle name="Note 5 2 2 2 2 2 2" xfId="34138" xr:uid="{00000000-0005-0000-0000-00008E7A0000}"/>
    <cellStyle name="Note 5 2 2 2 2 2 2 2" xfId="34139" xr:uid="{00000000-0005-0000-0000-00008F7A0000}"/>
    <cellStyle name="Note 5 2 2 2 2 2 2 2 2" xfId="34140" xr:uid="{00000000-0005-0000-0000-0000907A0000}"/>
    <cellStyle name="Note 5 2 2 2 2 2 2 3" xfId="34141" xr:uid="{00000000-0005-0000-0000-0000917A0000}"/>
    <cellStyle name="Note 5 2 2 2 2 2 2 4" xfId="34142" xr:uid="{00000000-0005-0000-0000-0000927A0000}"/>
    <cellStyle name="Note 5 2 2 2 2 2 3" xfId="34143" xr:uid="{00000000-0005-0000-0000-0000937A0000}"/>
    <cellStyle name="Note 5 2 2 2 2 2 3 2" xfId="34144" xr:uid="{00000000-0005-0000-0000-0000947A0000}"/>
    <cellStyle name="Note 5 2 2 2 2 2 4" xfId="34145" xr:uid="{00000000-0005-0000-0000-0000957A0000}"/>
    <cellStyle name="Note 5 2 2 2 2 2 5" xfId="34146" xr:uid="{00000000-0005-0000-0000-0000967A0000}"/>
    <cellStyle name="Note 5 2 2 2 2 3" xfId="34147" xr:uid="{00000000-0005-0000-0000-0000977A0000}"/>
    <cellStyle name="Note 5 2 2 2 2 3 2" xfId="34148" xr:uid="{00000000-0005-0000-0000-0000987A0000}"/>
    <cellStyle name="Note 5 2 2 2 2 3 2 2" xfId="34149" xr:uid="{00000000-0005-0000-0000-0000997A0000}"/>
    <cellStyle name="Note 5 2 2 2 2 3 2 2 2" xfId="34150" xr:uid="{00000000-0005-0000-0000-00009A7A0000}"/>
    <cellStyle name="Note 5 2 2 2 2 3 2 3" xfId="34151" xr:uid="{00000000-0005-0000-0000-00009B7A0000}"/>
    <cellStyle name="Note 5 2 2 2 2 3 2 4" xfId="34152" xr:uid="{00000000-0005-0000-0000-00009C7A0000}"/>
    <cellStyle name="Note 5 2 2 2 2 3 3" xfId="34153" xr:uid="{00000000-0005-0000-0000-00009D7A0000}"/>
    <cellStyle name="Note 5 2 2 2 2 3 3 2" xfId="34154" xr:uid="{00000000-0005-0000-0000-00009E7A0000}"/>
    <cellStyle name="Note 5 2 2 2 2 3 4" xfId="34155" xr:uid="{00000000-0005-0000-0000-00009F7A0000}"/>
    <cellStyle name="Note 5 2 2 2 2 3 5" xfId="34156" xr:uid="{00000000-0005-0000-0000-0000A07A0000}"/>
    <cellStyle name="Note 5 2 2 2 2 4" xfId="34157" xr:uid="{00000000-0005-0000-0000-0000A17A0000}"/>
    <cellStyle name="Note 5 2 2 2 2 4 2" xfId="34158" xr:uid="{00000000-0005-0000-0000-0000A27A0000}"/>
    <cellStyle name="Note 5 2 2 2 2 4 2 2" xfId="34159" xr:uid="{00000000-0005-0000-0000-0000A37A0000}"/>
    <cellStyle name="Note 5 2 2 2 2 4 3" xfId="34160" xr:uid="{00000000-0005-0000-0000-0000A47A0000}"/>
    <cellStyle name="Note 5 2 2 2 2 4 4" xfId="34161" xr:uid="{00000000-0005-0000-0000-0000A57A0000}"/>
    <cellStyle name="Note 5 2 2 2 2 5" xfId="34162" xr:uid="{00000000-0005-0000-0000-0000A67A0000}"/>
    <cellStyle name="Note 5 2 2 2 2 5 2" xfId="34163" xr:uid="{00000000-0005-0000-0000-0000A77A0000}"/>
    <cellStyle name="Note 5 2 2 2 2 5 2 2" xfId="34164" xr:uid="{00000000-0005-0000-0000-0000A87A0000}"/>
    <cellStyle name="Note 5 2 2 2 2 5 3" xfId="34165" xr:uid="{00000000-0005-0000-0000-0000A97A0000}"/>
    <cellStyle name="Note 5 2 2 2 2 5 4" xfId="34166" xr:uid="{00000000-0005-0000-0000-0000AA7A0000}"/>
    <cellStyle name="Note 5 2 2 2 2 6" xfId="34167" xr:uid="{00000000-0005-0000-0000-0000AB7A0000}"/>
    <cellStyle name="Note 5 2 2 2 2 6 2" xfId="34168" xr:uid="{00000000-0005-0000-0000-0000AC7A0000}"/>
    <cellStyle name="Note 5 2 2 2 2 7" xfId="34169" xr:uid="{00000000-0005-0000-0000-0000AD7A0000}"/>
    <cellStyle name="Note 5 2 2 2 2 8" xfId="34170" xr:uid="{00000000-0005-0000-0000-0000AE7A0000}"/>
    <cellStyle name="Note 5 2 2 2 3" xfId="34171" xr:uid="{00000000-0005-0000-0000-0000AF7A0000}"/>
    <cellStyle name="Note 5 2 2 2 4" xfId="34172" xr:uid="{00000000-0005-0000-0000-0000B07A0000}"/>
    <cellStyle name="Note 5 2 2 2 5" xfId="34173" xr:uid="{00000000-0005-0000-0000-0000B17A0000}"/>
    <cellStyle name="Note 5 2 2 2 5 2" xfId="34174" xr:uid="{00000000-0005-0000-0000-0000B27A0000}"/>
    <cellStyle name="Note 5 2 2 2 6" xfId="34175" xr:uid="{00000000-0005-0000-0000-0000B37A0000}"/>
    <cellStyle name="Note 5 2 2 2 6 2" xfId="34176" xr:uid="{00000000-0005-0000-0000-0000B47A0000}"/>
    <cellStyle name="Note 5 2 2 3" xfId="34177" xr:uid="{00000000-0005-0000-0000-0000B57A0000}"/>
    <cellStyle name="Note 5 2 2 3 2" xfId="34178" xr:uid="{00000000-0005-0000-0000-0000B67A0000}"/>
    <cellStyle name="Note 5 2 2 3 2 2" xfId="34179" xr:uid="{00000000-0005-0000-0000-0000B77A0000}"/>
    <cellStyle name="Note 5 2 2 3 2 2 2" xfId="34180" xr:uid="{00000000-0005-0000-0000-0000B87A0000}"/>
    <cellStyle name="Note 5 2 2 3 2 2 2 2" xfId="34181" xr:uid="{00000000-0005-0000-0000-0000B97A0000}"/>
    <cellStyle name="Note 5 2 2 3 2 2 3" xfId="34182" xr:uid="{00000000-0005-0000-0000-0000BA7A0000}"/>
    <cellStyle name="Note 5 2 2 3 2 2 4" xfId="34183" xr:uid="{00000000-0005-0000-0000-0000BB7A0000}"/>
    <cellStyle name="Note 5 2 2 3 2 3" xfId="34184" xr:uid="{00000000-0005-0000-0000-0000BC7A0000}"/>
    <cellStyle name="Note 5 2 2 3 2 3 2" xfId="34185" xr:uid="{00000000-0005-0000-0000-0000BD7A0000}"/>
    <cellStyle name="Note 5 2 2 3 2 4" xfId="34186" xr:uid="{00000000-0005-0000-0000-0000BE7A0000}"/>
    <cellStyle name="Note 5 2 2 3 2 5" xfId="34187" xr:uid="{00000000-0005-0000-0000-0000BF7A0000}"/>
    <cellStyle name="Note 5 2 2 3 3" xfId="34188" xr:uid="{00000000-0005-0000-0000-0000C07A0000}"/>
    <cellStyle name="Note 5 2 2 3 3 2" xfId="34189" xr:uid="{00000000-0005-0000-0000-0000C17A0000}"/>
    <cellStyle name="Note 5 2 2 3 3 2 2" xfId="34190" xr:uid="{00000000-0005-0000-0000-0000C27A0000}"/>
    <cellStyle name="Note 5 2 2 3 3 2 2 2" xfId="34191" xr:uid="{00000000-0005-0000-0000-0000C37A0000}"/>
    <cellStyle name="Note 5 2 2 3 3 2 3" xfId="34192" xr:uid="{00000000-0005-0000-0000-0000C47A0000}"/>
    <cellStyle name="Note 5 2 2 3 3 2 4" xfId="34193" xr:uid="{00000000-0005-0000-0000-0000C57A0000}"/>
    <cellStyle name="Note 5 2 2 3 3 3" xfId="34194" xr:uid="{00000000-0005-0000-0000-0000C67A0000}"/>
    <cellStyle name="Note 5 2 2 3 3 3 2" xfId="34195" xr:uid="{00000000-0005-0000-0000-0000C77A0000}"/>
    <cellStyle name="Note 5 2 2 3 3 4" xfId="34196" xr:uid="{00000000-0005-0000-0000-0000C87A0000}"/>
    <cellStyle name="Note 5 2 2 3 3 5" xfId="34197" xr:uid="{00000000-0005-0000-0000-0000C97A0000}"/>
    <cellStyle name="Note 5 2 2 3 4" xfId="34198" xr:uid="{00000000-0005-0000-0000-0000CA7A0000}"/>
    <cellStyle name="Note 5 2 2 3 4 2" xfId="34199" xr:uid="{00000000-0005-0000-0000-0000CB7A0000}"/>
    <cellStyle name="Note 5 2 2 3 4 2 2" xfId="34200" xr:uid="{00000000-0005-0000-0000-0000CC7A0000}"/>
    <cellStyle name="Note 5 2 2 3 4 3" xfId="34201" xr:uid="{00000000-0005-0000-0000-0000CD7A0000}"/>
    <cellStyle name="Note 5 2 2 3 4 4" xfId="34202" xr:uid="{00000000-0005-0000-0000-0000CE7A0000}"/>
    <cellStyle name="Note 5 2 2 3 5" xfId="34203" xr:uid="{00000000-0005-0000-0000-0000CF7A0000}"/>
    <cellStyle name="Note 5 2 2 3 5 2" xfId="34204" xr:uid="{00000000-0005-0000-0000-0000D07A0000}"/>
    <cellStyle name="Note 5 2 2 3 5 2 2" xfId="34205" xr:uid="{00000000-0005-0000-0000-0000D17A0000}"/>
    <cellStyle name="Note 5 2 2 3 5 3" xfId="34206" xr:uid="{00000000-0005-0000-0000-0000D27A0000}"/>
    <cellStyle name="Note 5 2 2 3 5 4" xfId="34207" xr:uid="{00000000-0005-0000-0000-0000D37A0000}"/>
    <cellStyle name="Note 5 2 2 3 6" xfId="34208" xr:uid="{00000000-0005-0000-0000-0000D47A0000}"/>
    <cellStyle name="Note 5 2 2 3 6 2" xfId="34209" xr:uid="{00000000-0005-0000-0000-0000D57A0000}"/>
    <cellStyle name="Note 5 2 2 3 7" xfId="34210" xr:uid="{00000000-0005-0000-0000-0000D67A0000}"/>
    <cellStyle name="Note 5 2 2 3 8" xfId="34211" xr:uid="{00000000-0005-0000-0000-0000D77A0000}"/>
    <cellStyle name="Note 5 2 2 4" xfId="34212" xr:uid="{00000000-0005-0000-0000-0000D87A0000}"/>
    <cellStyle name="Note 5 2 2 5" xfId="34213" xr:uid="{00000000-0005-0000-0000-0000D97A0000}"/>
    <cellStyle name="Note 5 2 2 5 2" xfId="34214" xr:uid="{00000000-0005-0000-0000-0000DA7A0000}"/>
    <cellStyle name="Note 5 2 3" xfId="34215" xr:uid="{00000000-0005-0000-0000-0000DB7A0000}"/>
    <cellStyle name="Note 5 2 3 2" xfId="34216" xr:uid="{00000000-0005-0000-0000-0000DC7A0000}"/>
    <cellStyle name="Note 5 2 3 2 2" xfId="34217" xr:uid="{00000000-0005-0000-0000-0000DD7A0000}"/>
    <cellStyle name="Note 5 2 3 2 2 2" xfId="34218" xr:uid="{00000000-0005-0000-0000-0000DE7A0000}"/>
    <cellStyle name="Note 5 2 3 2 2 2 2" xfId="34219" xr:uid="{00000000-0005-0000-0000-0000DF7A0000}"/>
    <cellStyle name="Note 5 2 3 2 2 2 2 2" xfId="34220" xr:uid="{00000000-0005-0000-0000-0000E07A0000}"/>
    <cellStyle name="Note 5 2 3 2 2 2 2 2 2" xfId="34221" xr:uid="{00000000-0005-0000-0000-0000E17A0000}"/>
    <cellStyle name="Note 5 2 3 2 2 2 2 3" xfId="34222" xr:uid="{00000000-0005-0000-0000-0000E27A0000}"/>
    <cellStyle name="Note 5 2 3 2 2 2 2 4" xfId="34223" xr:uid="{00000000-0005-0000-0000-0000E37A0000}"/>
    <cellStyle name="Note 5 2 3 2 2 2 3" xfId="34224" xr:uid="{00000000-0005-0000-0000-0000E47A0000}"/>
    <cellStyle name="Note 5 2 3 2 2 2 3 2" xfId="34225" xr:uid="{00000000-0005-0000-0000-0000E57A0000}"/>
    <cellStyle name="Note 5 2 3 2 2 2 4" xfId="34226" xr:uid="{00000000-0005-0000-0000-0000E67A0000}"/>
    <cellStyle name="Note 5 2 3 2 2 2 5" xfId="34227" xr:uid="{00000000-0005-0000-0000-0000E77A0000}"/>
    <cellStyle name="Note 5 2 3 2 2 3" xfId="34228" xr:uid="{00000000-0005-0000-0000-0000E87A0000}"/>
    <cellStyle name="Note 5 2 3 2 2 3 2" xfId="34229" xr:uid="{00000000-0005-0000-0000-0000E97A0000}"/>
    <cellStyle name="Note 5 2 3 2 2 3 2 2" xfId="34230" xr:uid="{00000000-0005-0000-0000-0000EA7A0000}"/>
    <cellStyle name="Note 5 2 3 2 2 3 2 2 2" xfId="34231" xr:uid="{00000000-0005-0000-0000-0000EB7A0000}"/>
    <cellStyle name="Note 5 2 3 2 2 3 2 3" xfId="34232" xr:uid="{00000000-0005-0000-0000-0000EC7A0000}"/>
    <cellStyle name="Note 5 2 3 2 2 3 2 4" xfId="34233" xr:uid="{00000000-0005-0000-0000-0000ED7A0000}"/>
    <cellStyle name="Note 5 2 3 2 2 3 3" xfId="34234" xr:uid="{00000000-0005-0000-0000-0000EE7A0000}"/>
    <cellStyle name="Note 5 2 3 2 2 3 3 2" xfId="34235" xr:uid="{00000000-0005-0000-0000-0000EF7A0000}"/>
    <cellStyle name="Note 5 2 3 2 2 3 4" xfId="34236" xr:uid="{00000000-0005-0000-0000-0000F07A0000}"/>
    <cellStyle name="Note 5 2 3 2 2 3 5" xfId="34237" xr:uid="{00000000-0005-0000-0000-0000F17A0000}"/>
    <cellStyle name="Note 5 2 3 2 2 4" xfId="34238" xr:uid="{00000000-0005-0000-0000-0000F27A0000}"/>
    <cellStyle name="Note 5 2 3 2 2 4 2" xfId="34239" xr:uid="{00000000-0005-0000-0000-0000F37A0000}"/>
    <cellStyle name="Note 5 2 3 2 2 4 2 2" xfId="34240" xr:uid="{00000000-0005-0000-0000-0000F47A0000}"/>
    <cellStyle name="Note 5 2 3 2 2 4 3" xfId="34241" xr:uid="{00000000-0005-0000-0000-0000F57A0000}"/>
    <cellStyle name="Note 5 2 3 2 2 4 4" xfId="34242" xr:uid="{00000000-0005-0000-0000-0000F67A0000}"/>
    <cellStyle name="Note 5 2 3 2 2 5" xfId="34243" xr:uid="{00000000-0005-0000-0000-0000F77A0000}"/>
    <cellStyle name="Note 5 2 3 2 2 5 2" xfId="34244" xr:uid="{00000000-0005-0000-0000-0000F87A0000}"/>
    <cellStyle name="Note 5 2 3 2 2 5 2 2" xfId="34245" xr:uid="{00000000-0005-0000-0000-0000F97A0000}"/>
    <cellStyle name="Note 5 2 3 2 2 5 3" xfId="34246" xr:uid="{00000000-0005-0000-0000-0000FA7A0000}"/>
    <cellStyle name="Note 5 2 3 2 2 5 4" xfId="34247" xr:uid="{00000000-0005-0000-0000-0000FB7A0000}"/>
    <cellStyle name="Note 5 2 3 2 2 6" xfId="34248" xr:uid="{00000000-0005-0000-0000-0000FC7A0000}"/>
    <cellStyle name="Note 5 2 3 2 2 6 2" xfId="34249" xr:uid="{00000000-0005-0000-0000-0000FD7A0000}"/>
    <cellStyle name="Note 5 2 3 2 2 7" xfId="34250" xr:uid="{00000000-0005-0000-0000-0000FE7A0000}"/>
    <cellStyle name="Note 5 2 3 2 2 8" xfId="34251" xr:uid="{00000000-0005-0000-0000-0000FF7A0000}"/>
    <cellStyle name="Note 5 2 3 2 3" xfId="34252" xr:uid="{00000000-0005-0000-0000-0000007B0000}"/>
    <cellStyle name="Note 5 2 3 2 4" xfId="34253" xr:uid="{00000000-0005-0000-0000-0000017B0000}"/>
    <cellStyle name="Note 5 2 3 2 5" xfId="34254" xr:uid="{00000000-0005-0000-0000-0000027B0000}"/>
    <cellStyle name="Note 5 2 3 2 5 2" xfId="34255" xr:uid="{00000000-0005-0000-0000-0000037B0000}"/>
    <cellStyle name="Note 5 2 3 2 6" xfId="34256" xr:uid="{00000000-0005-0000-0000-0000047B0000}"/>
    <cellStyle name="Note 5 2 3 2 6 2" xfId="34257" xr:uid="{00000000-0005-0000-0000-0000057B0000}"/>
    <cellStyle name="Note 5 2 3 3" xfId="34258" xr:uid="{00000000-0005-0000-0000-0000067B0000}"/>
    <cellStyle name="Note 5 2 3 3 2" xfId="34259" xr:uid="{00000000-0005-0000-0000-0000077B0000}"/>
    <cellStyle name="Note 5 2 3 3 2 2" xfId="34260" xr:uid="{00000000-0005-0000-0000-0000087B0000}"/>
    <cellStyle name="Note 5 2 3 3 2 2 2" xfId="34261" xr:uid="{00000000-0005-0000-0000-0000097B0000}"/>
    <cellStyle name="Note 5 2 3 3 2 2 2 2" xfId="34262" xr:uid="{00000000-0005-0000-0000-00000A7B0000}"/>
    <cellStyle name="Note 5 2 3 3 2 2 3" xfId="34263" xr:uid="{00000000-0005-0000-0000-00000B7B0000}"/>
    <cellStyle name="Note 5 2 3 3 2 2 4" xfId="34264" xr:uid="{00000000-0005-0000-0000-00000C7B0000}"/>
    <cellStyle name="Note 5 2 3 3 2 3" xfId="34265" xr:uid="{00000000-0005-0000-0000-00000D7B0000}"/>
    <cellStyle name="Note 5 2 3 3 2 3 2" xfId="34266" xr:uid="{00000000-0005-0000-0000-00000E7B0000}"/>
    <cellStyle name="Note 5 2 3 3 2 4" xfId="34267" xr:uid="{00000000-0005-0000-0000-00000F7B0000}"/>
    <cellStyle name="Note 5 2 3 3 2 5" xfId="34268" xr:uid="{00000000-0005-0000-0000-0000107B0000}"/>
    <cellStyle name="Note 5 2 3 3 3" xfId="34269" xr:uid="{00000000-0005-0000-0000-0000117B0000}"/>
    <cellStyle name="Note 5 2 3 3 3 2" xfId="34270" xr:uid="{00000000-0005-0000-0000-0000127B0000}"/>
    <cellStyle name="Note 5 2 3 3 3 2 2" xfId="34271" xr:uid="{00000000-0005-0000-0000-0000137B0000}"/>
    <cellStyle name="Note 5 2 3 3 3 2 2 2" xfId="34272" xr:uid="{00000000-0005-0000-0000-0000147B0000}"/>
    <cellStyle name="Note 5 2 3 3 3 2 3" xfId="34273" xr:uid="{00000000-0005-0000-0000-0000157B0000}"/>
    <cellStyle name="Note 5 2 3 3 3 2 4" xfId="34274" xr:uid="{00000000-0005-0000-0000-0000167B0000}"/>
    <cellStyle name="Note 5 2 3 3 3 3" xfId="34275" xr:uid="{00000000-0005-0000-0000-0000177B0000}"/>
    <cellStyle name="Note 5 2 3 3 3 3 2" xfId="34276" xr:uid="{00000000-0005-0000-0000-0000187B0000}"/>
    <cellStyle name="Note 5 2 3 3 3 4" xfId="34277" xr:uid="{00000000-0005-0000-0000-0000197B0000}"/>
    <cellStyle name="Note 5 2 3 3 3 5" xfId="34278" xr:uid="{00000000-0005-0000-0000-00001A7B0000}"/>
    <cellStyle name="Note 5 2 3 3 4" xfId="34279" xr:uid="{00000000-0005-0000-0000-00001B7B0000}"/>
    <cellStyle name="Note 5 2 3 3 4 2" xfId="34280" xr:uid="{00000000-0005-0000-0000-00001C7B0000}"/>
    <cellStyle name="Note 5 2 3 3 4 2 2" xfId="34281" xr:uid="{00000000-0005-0000-0000-00001D7B0000}"/>
    <cellStyle name="Note 5 2 3 3 4 3" xfId="34282" xr:uid="{00000000-0005-0000-0000-00001E7B0000}"/>
    <cellStyle name="Note 5 2 3 3 4 4" xfId="34283" xr:uid="{00000000-0005-0000-0000-00001F7B0000}"/>
    <cellStyle name="Note 5 2 3 3 5" xfId="34284" xr:uid="{00000000-0005-0000-0000-0000207B0000}"/>
    <cellStyle name="Note 5 2 3 3 5 2" xfId="34285" xr:uid="{00000000-0005-0000-0000-0000217B0000}"/>
    <cellStyle name="Note 5 2 3 3 5 2 2" xfId="34286" xr:uid="{00000000-0005-0000-0000-0000227B0000}"/>
    <cellStyle name="Note 5 2 3 3 5 3" xfId="34287" xr:uid="{00000000-0005-0000-0000-0000237B0000}"/>
    <cellStyle name="Note 5 2 3 3 5 4" xfId="34288" xr:uid="{00000000-0005-0000-0000-0000247B0000}"/>
    <cellStyle name="Note 5 2 3 3 6" xfId="34289" xr:uid="{00000000-0005-0000-0000-0000257B0000}"/>
    <cellStyle name="Note 5 2 3 3 6 2" xfId="34290" xr:uid="{00000000-0005-0000-0000-0000267B0000}"/>
    <cellStyle name="Note 5 2 3 3 7" xfId="34291" xr:uid="{00000000-0005-0000-0000-0000277B0000}"/>
    <cellStyle name="Note 5 2 3 3 8" xfId="34292" xr:uid="{00000000-0005-0000-0000-0000287B0000}"/>
    <cellStyle name="Note 5 2 3 4" xfId="34293" xr:uid="{00000000-0005-0000-0000-0000297B0000}"/>
    <cellStyle name="Note 5 2 3 5" xfId="34294" xr:uid="{00000000-0005-0000-0000-00002A7B0000}"/>
    <cellStyle name="Note 5 2 3 6" xfId="34295" xr:uid="{00000000-0005-0000-0000-00002B7B0000}"/>
    <cellStyle name="Note 5 2 3 6 2" xfId="34296" xr:uid="{00000000-0005-0000-0000-00002C7B0000}"/>
    <cellStyle name="Note 5 2 3 7" xfId="34297" xr:uid="{00000000-0005-0000-0000-00002D7B0000}"/>
    <cellStyle name="Note 5 2 3 7 2" xfId="34298" xr:uid="{00000000-0005-0000-0000-00002E7B0000}"/>
    <cellStyle name="Note 5 2 4" xfId="34299" xr:uid="{00000000-0005-0000-0000-00002F7B0000}"/>
    <cellStyle name="Note 5 2 4 2" xfId="34300" xr:uid="{00000000-0005-0000-0000-0000307B0000}"/>
    <cellStyle name="Note 5 2 4 2 2" xfId="34301" xr:uid="{00000000-0005-0000-0000-0000317B0000}"/>
    <cellStyle name="Note 5 2 4 2 2 2" xfId="34302" xr:uid="{00000000-0005-0000-0000-0000327B0000}"/>
    <cellStyle name="Note 5 2 4 2 2 2 2" xfId="34303" xr:uid="{00000000-0005-0000-0000-0000337B0000}"/>
    <cellStyle name="Note 5 2 4 2 2 2 2 2" xfId="34304" xr:uid="{00000000-0005-0000-0000-0000347B0000}"/>
    <cellStyle name="Note 5 2 4 2 2 2 2 2 2" xfId="34305" xr:uid="{00000000-0005-0000-0000-0000357B0000}"/>
    <cellStyle name="Note 5 2 4 2 2 2 2 3" xfId="34306" xr:uid="{00000000-0005-0000-0000-0000367B0000}"/>
    <cellStyle name="Note 5 2 4 2 2 2 2 4" xfId="34307" xr:uid="{00000000-0005-0000-0000-0000377B0000}"/>
    <cellStyle name="Note 5 2 4 2 2 2 3" xfId="34308" xr:uid="{00000000-0005-0000-0000-0000387B0000}"/>
    <cellStyle name="Note 5 2 4 2 2 2 3 2" xfId="34309" xr:uid="{00000000-0005-0000-0000-0000397B0000}"/>
    <cellStyle name="Note 5 2 4 2 2 2 4" xfId="34310" xr:uid="{00000000-0005-0000-0000-00003A7B0000}"/>
    <cellStyle name="Note 5 2 4 2 2 2 5" xfId="34311" xr:uid="{00000000-0005-0000-0000-00003B7B0000}"/>
    <cellStyle name="Note 5 2 4 2 2 3" xfId="34312" xr:uid="{00000000-0005-0000-0000-00003C7B0000}"/>
    <cellStyle name="Note 5 2 4 2 2 3 2" xfId="34313" xr:uid="{00000000-0005-0000-0000-00003D7B0000}"/>
    <cellStyle name="Note 5 2 4 2 2 3 2 2" xfId="34314" xr:uid="{00000000-0005-0000-0000-00003E7B0000}"/>
    <cellStyle name="Note 5 2 4 2 2 3 2 2 2" xfId="34315" xr:uid="{00000000-0005-0000-0000-00003F7B0000}"/>
    <cellStyle name="Note 5 2 4 2 2 3 2 3" xfId="34316" xr:uid="{00000000-0005-0000-0000-0000407B0000}"/>
    <cellStyle name="Note 5 2 4 2 2 3 2 4" xfId="34317" xr:uid="{00000000-0005-0000-0000-0000417B0000}"/>
    <cellStyle name="Note 5 2 4 2 2 3 3" xfId="34318" xr:uid="{00000000-0005-0000-0000-0000427B0000}"/>
    <cellStyle name="Note 5 2 4 2 2 3 3 2" xfId="34319" xr:uid="{00000000-0005-0000-0000-0000437B0000}"/>
    <cellStyle name="Note 5 2 4 2 2 3 4" xfId="34320" xr:uid="{00000000-0005-0000-0000-0000447B0000}"/>
    <cellStyle name="Note 5 2 4 2 2 3 5" xfId="34321" xr:uid="{00000000-0005-0000-0000-0000457B0000}"/>
    <cellStyle name="Note 5 2 4 2 2 4" xfId="34322" xr:uid="{00000000-0005-0000-0000-0000467B0000}"/>
    <cellStyle name="Note 5 2 4 2 2 4 2" xfId="34323" xr:uid="{00000000-0005-0000-0000-0000477B0000}"/>
    <cellStyle name="Note 5 2 4 2 2 4 2 2" xfId="34324" xr:uid="{00000000-0005-0000-0000-0000487B0000}"/>
    <cellStyle name="Note 5 2 4 2 2 4 3" xfId="34325" xr:uid="{00000000-0005-0000-0000-0000497B0000}"/>
    <cellStyle name="Note 5 2 4 2 2 4 4" xfId="34326" xr:uid="{00000000-0005-0000-0000-00004A7B0000}"/>
    <cellStyle name="Note 5 2 4 2 2 5" xfId="34327" xr:uid="{00000000-0005-0000-0000-00004B7B0000}"/>
    <cellStyle name="Note 5 2 4 2 2 5 2" xfId="34328" xr:uid="{00000000-0005-0000-0000-00004C7B0000}"/>
    <cellStyle name="Note 5 2 4 2 2 5 2 2" xfId="34329" xr:uid="{00000000-0005-0000-0000-00004D7B0000}"/>
    <cellStyle name="Note 5 2 4 2 2 5 3" xfId="34330" xr:uid="{00000000-0005-0000-0000-00004E7B0000}"/>
    <cellStyle name="Note 5 2 4 2 2 5 4" xfId="34331" xr:uid="{00000000-0005-0000-0000-00004F7B0000}"/>
    <cellStyle name="Note 5 2 4 2 2 6" xfId="34332" xr:uid="{00000000-0005-0000-0000-0000507B0000}"/>
    <cellStyle name="Note 5 2 4 2 2 6 2" xfId="34333" xr:uid="{00000000-0005-0000-0000-0000517B0000}"/>
    <cellStyle name="Note 5 2 4 2 2 7" xfId="34334" xr:uid="{00000000-0005-0000-0000-0000527B0000}"/>
    <cellStyle name="Note 5 2 4 2 2 8" xfId="34335" xr:uid="{00000000-0005-0000-0000-0000537B0000}"/>
    <cellStyle name="Note 5 2 4 2 3" xfId="34336" xr:uid="{00000000-0005-0000-0000-0000547B0000}"/>
    <cellStyle name="Note 5 2 4 2 4" xfId="34337" xr:uid="{00000000-0005-0000-0000-0000557B0000}"/>
    <cellStyle name="Note 5 2 4 2 5" xfId="34338" xr:uid="{00000000-0005-0000-0000-0000567B0000}"/>
    <cellStyle name="Note 5 2 4 2 5 2" xfId="34339" xr:uid="{00000000-0005-0000-0000-0000577B0000}"/>
    <cellStyle name="Note 5 2 4 2 6" xfId="34340" xr:uid="{00000000-0005-0000-0000-0000587B0000}"/>
    <cellStyle name="Note 5 2 4 2 6 2" xfId="34341" xr:uid="{00000000-0005-0000-0000-0000597B0000}"/>
    <cellStyle name="Note 5 2 4 3" xfId="34342" xr:uid="{00000000-0005-0000-0000-00005A7B0000}"/>
    <cellStyle name="Note 5 2 4 3 2" xfId="34343" xr:uid="{00000000-0005-0000-0000-00005B7B0000}"/>
    <cellStyle name="Note 5 2 4 3 2 2" xfId="34344" xr:uid="{00000000-0005-0000-0000-00005C7B0000}"/>
    <cellStyle name="Note 5 2 4 3 2 2 2" xfId="34345" xr:uid="{00000000-0005-0000-0000-00005D7B0000}"/>
    <cellStyle name="Note 5 2 4 3 2 2 2 2" xfId="34346" xr:uid="{00000000-0005-0000-0000-00005E7B0000}"/>
    <cellStyle name="Note 5 2 4 3 2 2 3" xfId="34347" xr:uid="{00000000-0005-0000-0000-00005F7B0000}"/>
    <cellStyle name="Note 5 2 4 3 2 2 4" xfId="34348" xr:uid="{00000000-0005-0000-0000-0000607B0000}"/>
    <cellStyle name="Note 5 2 4 3 2 3" xfId="34349" xr:uid="{00000000-0005-0000-0000-0000617B0000}"/>
    <cellStyle name="Note 5 2 4 3 2 3 2" xfId="34350" xr:uid="{00000000-0005-0000-0000-0000627B0000}"/>
    <cellStyle name="Note 5 2 4 3 2 4" xfId="34351" xr:uid="{00000000-0005-0000-0000-0000637B0000}"/>
    <cellStyle name="Note 5 2 4 3 2 5" xfId="34352" xr:uid="{00000000-0005-0000-0000-0000647B0000}"/>
    <cellStyle name="Note 5 2 4 3 3" xfId="34353" xr:uid="{00000000-0005-0000-0000-0000657B0000}"/>
    <cellStyle name="Note 5 2 4 3 3 2" xfId="34354" xr:uid="{00000000-0005-0000-0000-0000667B0000}"/>
    <cellStyle name="Note 5 2 4 3 3 2 2" xfId="34355" xr:uid="{00000000-0005-0000-0000-0000677B0000}"/>
    <cellStyle name="Note 5 2 4 3 3 2 2 2" xfId="34356" xr:uid="{00000000-0005-0000-0000-0000687B0000}"/>
    <cellStyle name="Note 5 2 4 3 3 2 3" xfId="34357" xr:uid="{00000000-0005-0000-0000-0000697B0000}"/>
    <cellStyle name="Note 5 2 4 3 3 2 4" xfId="34358" xr:uid="{00000000-0005-0000-0000-00006A7B0000}"/>
    <cellStyle name="Note 5 2 4 3 3 3" xfId="34359" xr:uid="{00000000-0005-0000-0000-00006B7B0000}"/>
    <cellStyle name="Note 5 2 4 3 3 3 2" xfId="34360" xr:uid="{00000000-0005-0000-0000-00006C7B0000}"/>
    <cellStyle name="Note 5 2 4 3 3 4" xfId="34361" xr:uid="{00000000-0005-0000-0000-00006D7B0000}"/>
    <cellStyle name="Note 5 2 4 3 3 5" xfId="34362" xr:uid="{00000000-0005-0000-0000-00006E7B0000}"/>
    <cellStyle name="Note 5 2 4 3 4" xfId="34363" xr:uid="{00000000-0005-0000-0000-00006F7B0000}"/>
    <cellStyle name="Note 5 2 4 3 4 2" xfId="34364" xr:uid="{00000000-0005-0000-0000-0000707B0000}"/>
    <cellStyle name="Note 5 2 4 3 4 2 2" xfId="34365" xr:uid="{00000000-0005-0000-0000-0000717B0000}"/>
    <cellStyle name="Note 5 2 4 3 4 3" xfId="34366" xr:uid="{00000000-0005-0000-0000-0000727B0000}"/>
    <cellStyle name="Note 5 2 4 3 4 4" xfId="34367" xr:uid="{00000000-0005-0000-0000-0000737B0000}"/>
    <cellStyle name="Note 5 2 4 3 5" xfId="34368" xr:uid="{00000000-0005-0000-0000-0000747B0000}"/>
    <cellStyle name="Note 5 2 4 3 5 2" xfId="34369" xr:uid="{00000000-0005-0000-0000-0000757B0000}"/>
    <cellStyle name="Note 5 2 4 3 5 2 2" xfId="34370" xr:uid="{00000000-0005-0000-0000-0000767B0000}"/>
    <cellStyle name="Note 5 2 4 3 5 3" xfId="34371" xr:uid="{00000000-0005-0000-0000-0000777B0000}"/>
    <cellStyle name="Note 5 2 4 3 5 4" xfId="34372" xr:uid="{00000000-0005-0000-0000-0000787B0000}"/>
    <cellStyle name="Note 5 2 4 3 6" xfId="34373" xr:uid="{00000000-0005-0000-0000-0000797B0000}"/>
    <cellStyle name="Note 5 2 4 3 6 2" xfId="34374" xr:uid="{00000000-0005-0000-0000-00007A7B0000}"/>
    <cellStyle name="Note 5 2 4 3 7" xfId="34375" xr:uid="{00000000-0005-0000-0000-00007B7B0000}"/>
    <cellStyle name="Note 5 2 4 3 8" xfId="34376" xr:uid="{00000000-0005-0000-0000-00007C7B0000}"/>
    <cellStyle name="Note 5 2 4 4" xfId="34377" xr:uid="{00000000-0005-0000-0000-00007D7B0000}"/>
    <cellStyle name="Note 5 2 4 5" xfId="34378" xr:uid="{00000000-0005-0000-0000-00007E7B0000}"/>
    <cellStyle name="Note 5 2 4 6" xfId="34379" xr:uid="{00000000-0005-0000-0000-00007F7B0000}"/>
    <cellStyle name="Note 5 2 4 6 2" xfId="34380" xr:uid="{00000000-0005-0000-0000-0000807B0000}"/>
    <cellStyle name="Note 5 2 4 7" xfId="34381" xr:uid="{00000000-0005-0000-0000-0000817B0000}"/>
    <cellStyle name="Note 5 2 4 7 2" xfId="34382" xr:uid="{00000000-0005-0000-0000-0000827B0000}"/>
    <cellStyle name="Note 5 2 5" xfId="34383" xr:uid="{00000000-0005-0000-0000-0000837B0000}"/>
    <cellStyle name="Note 5 2 5 2" xfId="34384" xr:uid="{00000000-0005-0000-0000-0000847B0000}"/>
    <cellStyle name="Note 5 2 5 2 2" xfId="34385" xr:uid="{00000000-0005-0000-0000-0000857B0000}"/>
    <cellStyle name="Note 5 2 5 2 2 2" xfId="34386" xr:uid="{00000000-0005-0000-0000-0000867B0000}"/>
    <cellStyle name="Note 5 2 5 2 2 2 2" xfId="34387" xr:uid="{00000000-0005-0000-0000-0000877B0000}"/>
    <cellStyle name="Note 5 2 5 2 2 2 2 2" xfId="34388" xr:uid="{00000000-0005-0000-0000-0000887B0000}"/>
    <cellStyle name="Note 5 2 5 2 2 2 2 2 2" xfId="34389" xr:uid="{00000000-0005-0000-0000-0000897B0000}"/>
    <cellStyle name="Note 5 2 5 2 2 2 2 3" xfId="34390" xr:uid="{00000000-0005-0000-0000-00008A7B0000}"/>
    <cellStyle name="Note 5 2 5 2 2 2 2 4" xfId="34391" xr:uid="{00000000-0005-0000-0000-00008B7B0000}"/>
    <cellStyle name="Note 5 2 5 2 2 2 3" xfId="34392" xr:uid="{00000000-0005-0000-0000-00008C7B0000}"/>
    <cellStyle name="Note 5 2 5 2 2 2 3 2" xfId="34393" xr:uid="{00000000-0005-0000-0000-00008D7B0000}"/>
    <cellStyle name="Note 5 2 5 2 2 2 4" xfId="34394" xr:uid="{00000000-0005-0000-0000-00008E7B0000}"/>
    <cellStyle name="Note 5 2 5 2 2 2 5" xfId="34395" xr:uid="{00000000-0005-0000-0000-00008F7B0000}"/>
    <cellStyle name="Note 5 2 5 2 2 3" xfId="34396" xr:uid="{00000000-0005-0000-0000-0000907B0000}"/>
    <cellStyle name="Note 5 2 5 2 2 3 2" xfId="34397" xr:uid="{00000000-0005-0000-0000-0000917B0000}"/>
    <cellStyle name="Note 5 2 5 2 2 3 2 2" xfId="34398" xr:uid="{00000000-0005-0000-0000-0000927B0000}"/>
    <cellStyle name="Note 5 2 5 2 2 3 2 2 2" xfId="34399" xr:uid="{00000000-0005-0000-0000-0000937B0000}"/>
    <cellStyle name="Note 5 2 5 2 2 3 2 3" xfId="34400" xr:uid="{00000000-0005-0000-0000-0000947B0000}"/>
    <cellStyle name="Note 5 2 5 2 2 3 2 4" xfId="34401" xr:uid="{00000000-0005-0000-0000-0000957B0000}"/>
    <cellStyle name="Note 5 2 5 2 2 3 3" xfId="34402" xr:uid="{00000000-0005-0000-0000-0000967B0000}"/>
    <cellStyle name="Note 5 2 5 2 2 3 3 2" xfId="34403" xr:uid="{00000000-0005-0000-0000-0000977B0000}"/>
    <cellStyle name="Note 5 2 5 2 2 3 4" xfId="34404" xr:uid="{00000000-0005-0000-0000-0000987B0000}"/>
    <cellStyle name="Note 5 2 5 2 2 3 5" xfId="34405" xr:uid="{00000000-0005-0000-0000-0000997B0000}"/>
    <cellStyle name="Note 5 2 5 2 2 4" xfId="34406" xr:uid="{00000000-0005-0000-0000-00009A7B0000}"/>
    <cellStyle name="Note 5 2 5 2 2 4 2" xfId="34407" xr:uid="{00000000-0005-0000-0000-00009B7B0000}"/>
    <cellStyle name="Note 5 2 5 2 2 4 2 2" xfId="34408" xr:uid="{00000000-0005-0000-0000-00009C7B0000}"/>
    <cellStyle name="Note 5 2 5 2 2 4 3" xfId="34409" xr:uid="{00000000-0005-0000-0000-00009D7B0000}"/>
    <cellStyle name="Note 5 2 5 2 2 4 4" xfId="34410" xr:uid="{00000000-0005-0000-0000-00009E7B0000}"/>
    <cellStyle name="Note 5 2 5 2 2 5" xfId="34411" xr:uid="{00000000-0005-0000-0000-00009F7B0000}"/>
    <cellStyle name="Note 5 2 5 2 2 5 2" xfId="34412" xr:uid="{00000000-0005-0000-0000-0000A07B0000}"/>
    <cellStyle name="Note 5 2 5 2 2 5 2 2" xfId="34413" xr:uid="{00000000-0005-0000-0000-0000A17B0000}"/>
    <cellStyle name="Note 5 2 5 2 2 5 3" xfId="34414" xr:uid="{00000000-0005-0000-0000-0000A27B0000}"/>
    <cellStyle name="Note 5 2 5 2 2 5 4" xfId="34415" xr:uid="{00000000-0005-0000-0000-0000A37B0000}"/>
    <cellStyle name="Note 5 2 5 2 2 6" xfId="34416" xr:uid="{00000000-0005-0000-0000-0000A47B0000}"/>
    <cellStyle name="Note 5 2 5 2 2 6 2" xfId="34417" xr:uid="{00000000-0005-0000-0000-0000A57B0000}"/>
    <cellStyle name="Note 5 2 5 2 2 7" xfId="34418" xr:uid="{00000000-0005-0000-0000-0000A67B0000}"/>
    <cellStyle name="Note 5 2 5 2 2 8" xfId="34419" xr:uid="{00000000-0005-0000-0000-0000A77B0000}"/>
    <cellStyle name="Note 5 2 5 2 3" xfId="34420" xr:uid="{00000000-0005-0000-0000-0000A87B0000}"/>
    <cellStyle name="Note 5 2 5 2 4" xfId="34421" xr:uid="{00000000-0005-0000-0000-0000A97B0000}"/>
    <cellStyle name="Note 5 2 5 2 5" xfId="34422" xr:uid="{00000000-0005-0000-0000-0000AA7B0000}"/>
    <cellStyle name="Note 5 2 5 2 5 2" xfId="34423" xr:uid="{00000000-0005-0000-0000-0000AB7B0000}"/>
    <cellStyle name="Note 5 2 5 2 6" xfId="34424" xr:uid="{00000000-0005-0000-0000-0000AC7B0000}"/>
    <cellStyle name="Note 5 2 5 2 6 2" xfId="34425" xr:uid="{00000000-0005-0000-0000-0000AD7B0000}"/>
    <cellStyle name="Note 5 2 5 3" xfId="34426" xr:uid="{00000000-0005-0000-0000-0000AE7B0000}"/>
    <cellStyle name="Note 5 2 5 3 2" xfId="34427" xr:uid="{00000000-0005-0000-0000-0000AF7B0000}"/>
    <cellStyle name="Note 5 2 5 3 2 2" xfId="34428" xr:uid="{00000000-0005-0000-0000-0000B07B0000}"/>
    <cellStyle name="Note 5 2 5 3 2 2 2" xfId="34429" xr:uid="{00000000-0005-0000-0000-0000B17B0000}"/>
    <cellStyle name="Note 5 2 5 3 2 2 2 2" xfId="34430" xr:uid="{00000000-0005-0000-0000-0000B27B0000}"/>
    <cellStyle name="Note 5 2 5 3 2 2 3" xfId="34431" xr:uid="{00000000-0005-0000-0000-0000B37B0000}"/>
    <cellStyle name="Note 5 2 5 3 2 2 4" xfId="34432" xr:uid="{00000000-0005-0000-0000-0000B47B0000}"/>
    <cellStyle name="Note 5 2 5 3 2 3" xfId="34433" xr:uid="{00000000-0005-0000-0000-0000B57B0000}"/>
    <cellStyle name="Note 5 2 5 3 2 3 2" xfId="34434" xr:uid="{00000000-0005-0000-0000-0000B67B0000}"/>
    <cellStyle name="Note 5 2 5 3 2 4" xfId="34435" xr:uid="{00000000-0005-0000-0000-0000B77B0000}"/>
    <cellStyle name="Note 5 2 5 3 2 5" xfId="34436" xr:uid="{00000000-0005-0000-0000-0000B87B0000}"/>
    <cellStyle name="Note 5 2 5 3 3" xfId="34437" xr:uid="{00000000-0005-0000-0000-0000B97B0000}"/>
    <cellStyle name="Note 5 2 5 3 3 2" xfId="34438" xr:uid="{00000000-0005-0000-0000-0000BA7B0000}"/>
    <cellStyle name="Note 5 2 5 3 3 2 2" xfId="34439" xr:uid="{00000000-0005-0000-0000-0000BB7B0000}"/>
    <cellStyle name="Note 5 2 5 3 3 2 2 2" xfId="34440" xr:uid="{00000000-0005-0000-0000-0000BC7B0000}"/>
    <cellStyle name="Note 5 2 5 3 3 2 3" xfId="34441" xr:uid="{00000000-0005-0000-0000-0000BD7B0000}"/>
    <cellStyle name="Note 5 2 5 3 3 2 4" xfId="34442" xr:uid="{00000000-0005-0000-0000-0000BE7B0000}"/>
    <cellStyle name="Note 5 2 5 3 3 3" xfId="34443" xr:uid="{00000000-0005-0000-0000-0000BF7B0000}"/>
    <cellStyle name="Note 5 2 5 3 3 3 2" xfId="34444" xr:uid="{00000000-0005-0000-0000-0000C07B0000}"/>
    <cellStyle name="Note 5 2 5 3 3 4" xfId="34445" xr:uid="{00000000-0005-0000-0000-0000C17B0000}"/>
    <cellStyle name="Note 5 2 5 3 3 5" xfId="34446" xr:uid="{00000000-0005-0000-0000-0000C27B0000}"/>
    <cellStyle name="Note 5 2 5 3 4" xfId="34447" xr:uid="{00000000-0005-0000-0000-0000C37B0000}"/>
    <cellStyle name="Note 5 2 5 3 4 2" xfId="34448" xr:uid="{00000000-0005-0000-0000-0000C47B0000}"/>
    <cellStyle name="Note 5 2 5 3 4 2 2" xfId="34449" xr:uid="{00000000-0005-0000-0000-0000C57B0000}"/>
    <cellStyle name="Note 5 2 5 3 4 3" xfId="34450" xr:uid="{00000000-0005-0000-0000-0000C67B0000}"/>
    <cellStyle name="Note 5 2 5 3 4 4" xfId="34451" xr:uid="{00000000-0005-0000-0000-0000C77B0000}"/>
    <cellStyle name="Note 5 2 5 3 5" xfId="34452" xr:uid="{00000000-0005-0000-0000-0000C87B0000}"/>
    <cellStyle name="Note 5 2 5 3 5 2" xfId="34453" xr:uid="{00000000-0005-0000-0000-0000C97B0000}"/>
    <cellStyle name="Note 5 2 5 3 5 2 2" xfId="34454" xr:uid="{00000000-0005-0000-0000-0000CA7B0000}"/>
    <cellStyle name="Note 5 2 5 3 5 3" xfId="34455" xr:uid="{00000000-0005-0000-0000-0000CB7B0000}"/>
    <cellStyle name="Note 5 2 5 3 5 4" xfId="34456" xr:uid="{00000000-0005-0000-0000-0000CC7B0000}"/>
    <cellStyle name="Note 5 2 5 3 6" xfId="34457" xr:uid="{00000000-0005-0000-0000-0000CD7B0000}"/>
    <cellStyle name="Note 5 2 5 3 6 2" xfId="34458" xr:uid="{00000000-0005-0000-0000-0000CE7B0000}"/>
    <cellStyle name="Note 5 2 5 3 7" xfId="34459" xr:uid="{00000000-0005-0000-0000-0000CF7B0000}"/>
    <cellStyle name="Note 5 2 5 3 8" xfId="34460" xr:uid="{00000000-0005-0000-0000-0000D07B0000}"/>
    <cellStyle name="Note 5 2 5 4" xfId="34461" xr:uid="{00000000-0005-0000-0000-0000D17B0000}"/>
    <cellStyle name="Note 5 2 5 5" xfId="34462" xr:uid="{00000000-0005-0000-0000-0000D27B0000}"/>
    <cellStyle name="Note 5 2 5 5 2" xfId="34463" xr:uid="{00000000-0005-0000-0000-0000D37B0000}"/>
    <cellStyle name="Note 5 2 5 6" xfId="34464" xr:uid="{00000000-0005-0000-0000-0000D47B0000}"/>
    <cellStyle name="Note 5 2 5 6 2" xfId="34465" xr:uid="{00000000-0005-0000-0000-0000D57B0000}"/>
    <cellStyle name="Note 5 2 6" xfId="34466" xr:uid="{00000000-0005-0000-0000-0000D67B0000}"/>
    <cellStyle name="Note 5 2 6 2" xfId="34467" xr:uid="{00000000-0005-0000-0000-0000D77B0000}"/>
    <cellStyle name="Note 5 2 6 2 2" xfId="34468" xr:uid="{00000000-0005-0000-0000-0000D87B0000}"/>
    <cellStyle name="Note 5 2 6 2 2 2" xfId="34469" xr:uid="{00000000-0005-0000-0000-0000D97B0000}"/>
    <cellStyle name="Note 5 2 6 2 2 2 2" xfId="34470" xr:uid="{00000000-0005-0000-0000-0000DA7B0000}"/>
    <cellStyle name="Note 5 2 6 2 2 2 2 2" xfId="34471" xr:uid="{00000000-0005-0000-0000-0000DB7B0000}"/>
    <cellStyle name="Note 5 2 6 2 2 2 3" xfId="34472" xr:uid="{00000000-0005-0000-0000-0000DC7B0000}"/>
    <cellStyle name="Note 5 2 6 2 2 2 4" xfId="34473" xr:uid="{00000000-0005-0000-0000-0000DD7B0000}"/>
    <cellStyle name="Note 5 2 6 2 2 3" xfId="34474" xr:uid="{00000000-0005-0000-0000-0000DE7B0000}"/>
    <cellStyle name="Note 5 2 6 2 2 3 2" xfId="34475" xr:uid="{00000000-0005-0000-0000-0000DF7B0000}"/>
    <cellStyle name="Note 5 2 6 2 2 4" xfId="34476" xr:uid="{00000000-0005-0000-0000-0000E07B0000}"/>
    <cellStyle name="Note 5 2 6 2 2 5" xfId="34477" xr:uid="{00000000-0005-0000-0000-0000E17B0000}"/>
    <cellStyle name="Note 5 2 6 2 3" xfId="34478" xr:uid="{00000000-0005-0000-0000-0000E27B0000}"/>
    <cellStyle name="Note 5 2 6 2 3 2" xfId="34479" xr:uid="{00000000-0005-0000-0000-0000E37B0000}"/>
    <cellStyle name="Note 5 2 6 2 3 2 2" xfId="34480" xr:uid="{00000000-0005-0000-0000-0000E47B0000}"/>
    <cellStyle name="Note 5 2 6 2 3 2 2 2" xfId="34481" xr:uid="{00000000-0005-0000-0000-0000E57B0000}"/>
    <cellStyle name="Note 5 2 6 2 3 2 3" xfId="34482" xr:uid="{00000000-0005-0000-0000-0000E67B0000}"/>
    <cellStyle name="Note 5 2 6 2 3 2 4" xfId="34483" xr:uid="{00000000-0005-0000-0000-0000E77B0000}"/>
    <cellStyle name="Note 5 2 6 2 3 3" xfId="34484" xr:uid="{00000000-0005-0000-0000-0000E87B0000}"/>
    <cellStyle name="Note 5 2 6 2 3 3 2" xfId="34485" xr:uid="{00000000-0005-0000-0000-0000E97B0000}"/>
    <cellStyle name="Note 5 2 6 2 3 4" xfId="34486" xr:uid="{00000000-0005-0000-0000-0000EA7B0000}"/>
    <cellStyle name="Note 5 2 6 2 3 5" xfId="34487" xr:uid="{00000000-0005-0000-0000-0000EB7B0000}"/>
    <cellStyle name="Note 5 2 6 2 4" xfId="34488" xr:uid="{00000000-0005-0000-0000-0000EC7B0000}"/>
    <cellStyle name="Note 5 2 6 2 4 2" xfId="34489" xr:uid="{00000000-0005-0000-0000-0000ED7B0000}"/>
    <cellStyle name="Note 5 2 6 2 4 2 2" xfId="34490" xr:uid="{00000000-0005-0000-0000-0000EE7B0000}"/>
    <cellStyle name="Note 5 2 6 2 4 3" xfId="34491" xr:uid="{00000000-0005-0000-0000-0000EF7B0000}"/>
    <cellStyle name="Note 5 2 6 2 4 4" xfId="34492" xr:uid="{00000000-0005-0000-0000-0000F07B0000}"/>
    <cellStyle name="Note 5 2 6 2 5" xfId="34493" xr:uid="{00000000-0005-0000-0000-0000F17B0000}"/>
    <cellStyle name="Note 5 2 6 2 5 2" xfId="34494" xr:uid="{00000000-0005-0000-0000-0000F27B0000}"/>
    <cellStyle name="Note 5 2 6 2 5 2 2" xfId="34495" xr:uid="{00000000-0005-0000-0000-0000F37B0000}"/>
    <cellStyle name="Note 5 2 6 2 5 3" xfId="34496" xr:uid="{00000000-0005-0000-0000-0000F47B0000}"/>
    <cellStyle name="Note 5 2 6 2 5 4" xfId="34497" xr:uid="{00000000-0005-0000-0000-0000F57B0000}"/>
    <cellStyle name="Note 5 2 6 2 6" xfId="34498" xr:uid="{00000000-0005-0000-0000-0000F67B0000}"/>
    <cellStyle name="Note 5 2 6 2 6 2" xfId="34499" xr:uid="{00000000-0005-0000-0000-0000F77B0000}"/>
    <cellStyle name="Note 5 2 6 2 7" xfId="34500" xr:uid="{00000000-0005-0000-0000-0000F87B0000}"/>
    <cellStyle name="Note 5 2 6 2 8" xfId="34501" xr:uid="{00000000-0005-0000-0000-0000F97B0000}"/>
    <cellStyle name="Note 5 2 6 3" xfId="34502" xr:uid="{00000000-0005-0000-0000-0000FA7B0000}"/>
    <cellStyle name="Note 5 2 6 4" xfId="34503" xr:uid="{00000000-0005-0000-0000-0000FB7B0000}"/>
    <cellStyle name="Note 5 2 6 5" xfId="34504" xr:uid="{00000000-0005-0000-0000-0000FC7B0000}"/>
    <cellStyle name="Note 5 2 6 5 2" xfId="34505" xr:uid="{00000000-0005-0000-0000-0000FD7B0000}"/>
    <cellStyle name="Note 5 2 6 6" xfId="34506" xr:uid="{00000000-0005-0000-0000-0000FE7B0000}"/>
    <cellStyle name="Note 5 2 6 6 2" xfId="34507" xr:uid="{00000000-0005-0000-0000-0000FF7B0000}"/>
    <cellStyle name="Note 5 2 7" xfId="34508" xr:uid="{00000000-0005-0000-0000-0000007C0000}"/>
    <cellStyle name="Note 5 2 7 2" xfId="34509" xr:uid="{00000000-0005-0000-0000-0000017C0000}"/>
    <cellStyle name="Note 5 2 7 2 2" xfId="34510" xr:uid="{00000000-0005-0000-0000-0000027C0000}"/>
    <cellStyle name="Note 5 2 7 2 2 2" xfId="34511" xr:uid="{00000000-0005-0000-0000-0000037C0000}"/>
    <cellStyle name="Note 5 2 7 2 2 2 2" xfId="34512" xr:uid="{00000000-0005-0000-0000-0000047C0000}"/>
    <cellStyle name="Note 5 2 7 2 2 3" xfId="34513" xr:uid="{00000000-0005-0000-0000-0000057C0000}"/>
    <cellStyle name="Note 5 2 7 2 2 4" xfId="34514" xr:uid="{00000000-0005-0000-0000-0000067C0000}"/>
    <cellStyle name="Note 5 2 7 2 3" xfId="34515" xr:uid="{00000000-0005-0000-0000-0000077C0000}"/>
    <cellStyle name="Note 5 2 7 2 3 2" xfId="34516" xr:uid="{00000000-0005-0000-0000-0000087C0000}"/>
    <cellStyle name="Note 5 2 7 2 4" xfId="34517" xr:uid="{00000000-0005-0000-0000-0000097C0000}"/>
    <cellStyle name="Note 5 2 7 2 5" xfId="34518" xr:uid="{00000000-0005-0000-0000-00000A7C0000}"/>
    <cellStyle name="Note 5 2 7 3" xfId="34519" xr:uid="{00000000-0005-0000-0000-00000B7C0000}"/>
    <cellStyle name="Note 5 2 7 3 2" xfId="34520" xr:uid="{00000000-0005-0000-0000-00000C7C0000}"/>
    <cellStyle name="Note 5 2 7 3 2 2" xfId="34521" xr:uid="{00000000-0005-0000-0000-00000D7C0000}"/>
    <cellStyle name="Note 5 2 7 3 2 2 2" xfId="34522" xr:uid="{00000000-0005-0000-0000-00000E7C0000}"/>
    <cellStyle name="Note 5 2 7 3 2 3" xfId="34523" xr:uid="{00000000-0005-0000-0000-00000F7C0000}"/>
    <cellStyle name="Note 5 2 7 3 2 4" xfId="34524" xr:uid="{00000000-0005-0000-0000-0000107C0000}"/>
    <cellStyle name="Note 5 2 7 3 3" xfId="34525" xr:uid="{00000000-0005-0000-0000-0000117C0000}"/>
    <cellStyle name="Note 5 2 7 3 3 2" xfId="34526" xr:uid="{00000000-0005-0000-0000-0000127C0000}"/>
    <cellStyle name="Note 5 2 7 3 4" xfId="34527" xr:uid="{00000000-0005-0000-0000-0000137C0000}"/>
    <cellStyle name="Note 5 2 7 3 5" xfId="34528" xr:uid="{00000000-0005-0000-0000-0000147C0000}"/>
    <cellStyle name="Note 5 2 7 4" xfId="34529" xr:uid="{00000000-0005-0000-0000-0000157C0000}"/>
    <cellStyle name="Note 5 2 7 4 2" xfId="34530" xr:uid="{00000000-0005-0000-0000-0000167C0000}"/>
    <cellStyle name="Note 5 2 7 4 2 2" xfId="34531" xr:uid="{00000000-0005-0000-0000-0000177C0000}"/>
    <cellStyle name="Note 5 2 7 4 3" xfId="34532" xr:uid="{00000000-0005-0000-0000-0000187C0000}"/>
    <cellStyle name="Note 5 2 7 4 4" xfId="34533" xr:uid="{00000000-0005-0000-0000-0000197C0000}"/>
    <cellStyle name="Note 5 2 7 5" xfId="34534" xr:uid="{00000000-0005-0000-0000-00001A7C0000}"/>
    <cellStyle name="Note 5 2 7 5 2" xfId="34535" xr:uid="{00000000-0005-0000-0000-00001B7C0000}"/>
    <cellStyle name="Note 5 2 7 5 2 2" xfId="34536" xr:uid="{00000000-0005-0000-0000-00001C7C0000}"/>
    <cellStyle name="Note 5 2 7 5 3" xfId="34537" xr:uid="{00000000-0005-0000-0000-00001D7C0000}"/>
    <cellStyle name="Note 5 2 7 5 4" xfId="34538" xr:uid="{00000000-0005-0000-0000-00001E7C0000}"/>
    <cellStyle name="Note 5 2 7 6" xfId="34539" xr:uid="{00000000-0005-0000-0000-00001F7C0000}"/>
    <cellStyle name="Note 5 2 7 6 2" xfId="34540" xr:uid="{00000000-0005-0000-0000-0000207C0000}"/>
    <cellStyle name="Note 5 2 7 7" xfId="34541" xr:uid="{00000000-0005-0000-0000-0000217C0000}"/>
    <cellStyle name="Note 5 2 7 8" xfId="34542" xr:uid="{00000000-0005-0000-0000-0000227C0000}"/>
    <cellStyle name="Note 5 2 8" xfId="34543" xr:uid="{00000000-0005-0000-0000-0000237C0000}"/>
    <cellStyle name="Note 5 2 8 2" xfId="34544" xr:uid="{00000000-0005-0000-0000-0000247C0000}"/>
    <cellStyle name="Note 5 3" xfId="34545" xr:uid="{00000000-0005-0000-0000-0000257C0000}"/>
    <cellStyle name="Note 5 3 2" xfId="34546" xr:uid="{00000000-0005-0000-0000-0000267C0000}"/>
    <cellStyle name="Note 5 3 2 2" xfId="34547" xr:uid="{00000000-0005-0000-0000-0000277C0000}"/>
    <cellStyle name="Note 5 3 2 2 2" xfId="34548" xr:uid="{00000000-0005-0000-0000-0000287C0000}"/>
    <cellStyle name="Note 5 3 2 2 2 2" xfId="34549" xr:uid="{00000000-0005-0000-0000-0000297C0000}"/>
    <cellStyle name="Note 5 3 2 2 2 2 2" xfId="34550" xr:uid="{00000000-0005-0000-0000-00002A7C0000}"/>
    <cellStyle name="Note 5 3 2 2 2 2 2 2" xfId="34551" xr:uid="{00000000-0005-0000-0000-00002B7C0000}"/>
    <cellStyle name="Note 5 3 2 2 2 2 2 2 2" xfId="34552" xr:uid="{00000000-0005-0000-0000-00002C7C0000}"/>
    <cellStyle name="Note 5 3 2 2 2 2 2 3" xfId="34553" xr:uid="{00000000-0005-0000-0000-00002D7C0000}"/>
    <cellStyle name="Note 5 3 2 2 2 2 2 4" xfId="34554" xr:uid="{00000000-0005-0000-0000-00002E7C0000}"/>
    <cellStyle name="Note 5 3 2 2 2 2 3" xfId="34555" xr:uid="{00000000-0005-0000-0000-00002F7C0000}"/>
    <cellStyle name="Note 5 3 2 2 2 2 3 2" xfId="34556" xr:uid="{00000000-0005-0000-0000-0000307C0000}"/>
    <cellStyle name="Note 5 3 2 2 2 2 4" xfId="34557" xr:uid="{00000000-0005-0000-0000-0000317C0000}"/>
    <cellStyle name="Note 5 3 2 2 2 2 5" xfId="34558" xr:uid="{00000000-0005-0000-0000-0000327C0000}"/>
    <cellStyle name="Note 5 3 2 2 2 3" xfId="34559" xr:uid="{00000000-0005-0000-0000-0000337C0000}"/>
    <cellStyle name="Note 5 3 2 2 2 3 2" xfId="34560" xr:uid="{00000000-0005-0000-0000-0000347C0000}"/>
    <cellStyle name="Note 5 3 2 2 2 3 2 2" xfId="34561" xr:uid="{00000000-0005-0000-0000-0000357C0000}"/>
    <cellStyle name="Note 5 3 2 2 2 3 2 2 2" xfId="34562" xr:uid="{00000000-0005-0000-0000-0000367C0000}"/>
    <cellStyle name="Note 5 3 2 2 2 3 2 3" xfId="34563" xr:uid="{00000000-0005-0000-0000-0000377C0000}"/>
    <cellStyle name="Note 5 3 2 2 2 3 2 4" xfId="34564" xr:uid="{00000000-0005-0000-0000-0000387C0000}"/>
    <cellStyle name="Note 5 3 2 2 2 3 3" xfId="34565" xr:uid="{00000000-0005-0000-0000-0000397C0000}"/>
    <cellStyle name="Note 5 3 2 2 2 3 3 2" xfId="34566" xr:uid="{00000000-0005-0000-0000-00003A7C0000}"/>
    <cellStyle name="Note 5 3 2 2 2 3 4" xfId="34567" xr:uid="{00000000-0005-0000-0000-00003B7C0000}"/>
    <cellStyle name="Note 5 3 2 2 2 3 5" xfId="34568" xr:uid="{00000000-0005-0000-0000-00003C7C0000}"/>
    <cellStyle name="Note 5 3 2 2 2 4" xfId="34569" xr:uid="{00000000-0005-0000-0000-00003D7C0000}"/>
    <cellStyle name="Note 5 3 2 2 2 4 2" xfId="34570" xr:uid="{00000000-0005-0000-0000-00003E7C0000}"/>
    <cellStyle name="Note 5 3 2 2 2 4 2 2" xfId="34571" xr:uid="{00000000-0005-0000-0000-00003F7C0000}"/>
    <cellStyle name="Note 5 3 2 2 2 4 3" xfId="34572" xr:uid="{00000000-0005-0000-0000-0000407C0000}"/>
    <cellStyle name="Note 5 3 2 2 2 4 4" xfId="34573" xr:uid="{00000000-0005-0000-0000-0000417C0000}"/>
    <cellStyle name="Note 5 3 2 2 2 5" xfId="34574" xr:uid="{00000000-0005-0000-0000-0000427C0000}"/>
    <cellStyle name="Note 5 3 2 2 2 5 2" xfId="34575" xr:uid="{00000000-0005-0000-0000-0000437C0000}"/>
    <cellStyle name="Note 5 3 2 2 2 5 2 2" xfId="34576" xr:uid="{00000000-0005-0000-0000-0000447C0000}"/>
    <cellStyle name="Note 5 3 2 2 2 5 3" xfId="34577" xr:uid="{00000000-0005-0000-0000-0000457C0000}"/>
    <cellStyle name="Note 5 3 2 2 2 5 4" xfId="34578" xr:uid="{00000000-0005-0000-0000-0000467C0000}"/>
    <cellStyle name="Note 5 3 2 2 2 6" xfId="34579" xr:uid="{00000000-0005-0000-0000-0000477C0000}"/>
    <cellStyle name="Note 5 3 2 2 2 6 2" xfId="34580" xr:uid="{00000000-0005-0000-0000-0000487C0000}"/>
    <cellStyle name="Note 5 3 2 2 2 7" xfId="34581" xr:uid="{00000000-0005-0000-0000-0000497C0000}"/>
    <cellStyle name="Note 5 3 2 2 2 8" xfId="34582" xr:uid="{00000000-0005-0000-0000-00004A7C0000}"/>
    <cellStyle name="Note 5 3 2 2 3" xfId="34583" xr:uid="{00000000-0005-0000-0000-00004B7C0000}"/>
    <cellStyle name="Note 5 3 2 2 4" xfId="34584" xr:uid="{00000000-0005-0000-0000-00004C7C0000}"/>
    <cellStyle name="Note 5 3 2 2 5" xfId="34585" xr:uid="{00000000-0005-0000-0000-00004D7C0000}"/>
    <cellStyle name="Note 5 3 2 2 5 2" xfId="34586" xr:uid="{00000000-0005-0000-0000-00004E7C0000}"/>
    <cellStyle name="Note 5 3 2 2 6" xfId="34587" xr:uid="{00000000-0005-0000-0000-00004F7C0000}"/>
    <cellStyle name="Note 5 3 2 2 6 2" xfId="34588" xr:uid="{00000000-0005-0000-0000-0000507C0000}"/>
    <cellStyle name="Note 5 3 2 3" xfId="34589" xr:uid="{00000000-0005-0000-0000-0000517C0000}"/>
    <cellStyle name="Note 5 3 2 3 2" xfId="34590" xr:uid="{00000000-0005-0000-0000-0000527C0000}"/>
    <cellStyle name="Note 5 3 2 3 2 2" xfId="34591" xr:uid="{00000000-0005-0000-0000-0000537C0000}"/>
    <cellStyle name="Note 5 3 2 3 2 2 2" xfId="34592" xr:uid="{00000000-0005-0000-0000-0000547C0000}"/>
    <cellStyle name="Note 5 3 2 3 2 2 2 2" xfId="34593" xr:uid="{00000000-0005-0000-0000-0000557C0000}"/>
    <cellStyle name="Note 5 3 2 3 2 2 3" xfId="34594" xr:uid="{00000000-0005-0000-0000-0000567C0000}"/>
    <cellStyle name="Note 5 3 2 3 2 2 4" xfId="34595" xr:uid="{00000000-0005-0000-0000-0000577C0000}"/>
    <cellStyle name="Note 5 3 2 3 2 3" xfId="34596" xr:uid="{00000000-0005-0000-0000-0000587C0000}"/>
    <cellStyle name="Note 5 3 2 3 2 3 2" xfId="34597" xr:uid="{00000000-0005-0000-0000-0000597C0000}"/>
    <cellStyle name="Note 5 3 2 3 2 4" xfId="34598" xr:uid="{00000000-0005-0000-0000-00005A7C0000}"/>
    <cellStyle name="Note 5 3 2 3 2 5" xfId="34599" xr:uid="{00000000-0005-0000-0000-00005B7C0000}"/>
    <cellStyle name="Note 5 3 2 3 3" xfId="34600" xr:uid="{00000000-0005-0000-0000-00005C7C0000}"/>
    <cellStyle name="Note 5 3 2 3 3 2" xfId="34601" xr:uid="{00000000-0005-0000-0000-00005D7C0000}"/>
    <cellStyle name="Note 5 3 2 3 3 2 2" xfId="34602" xr:uid="{00000000-0005-0000-0000-00005E7C0000}"/>
    <cellStyle name="Note 5 3 2 3 3 2 2 2" xfId="34603" xr:uid="{00000000-0005-0000-0000-00005F7C0000}"/>
    <cellStyle name="Note 5 3 2 3 3 2 3" xfId="34604" xr:uid="{00000000-0005-0000-0000-0000607C0000}"/>
    <cellStyle name="Note 5 3 2 3 3 2 4" xfId="34605" xr:uid="{00000000-0005-0000-0000-0000617C0000}"/>
    <cellStyle name="Note 5 3 2 3 3 3" xfId="34606" xr:uid="{00000000-0005-0000-0000-0000627C0000}"/>
    <cellStyle name="Note 5 3 2 3 3 3 2" xfId="34607" xr:uid="{00000000-0005-0000-0000-0000637C0000}"/>
    <cellStyle name="Note 5 3 2 3 3 4" xfId="34608" xr:uid="{00000000-0005-0000-0000-0000647C0000}"/>
    <cellStyle name="Note 5 3 2 3 3 5" xfId="34609" xr:uid="{00000000-0005-0000-0000-0000657C0000}"/>
    <cellStyle name="Note 5 3 2 3 4" xfId="34610" xr:uid="{00000000-0005-0000-0000-0000667C0000}"/>
    <cellStyle name="Note 5 3 2 3 4 2" xfId="34611" xr:uid="{00000000-0005-0000-0000-0000677C0000}"/>
    <cellStyle name="Note 5 3 2 3 4 2 2" xfId="34612" xr:uid="{00000000-0005-0000-0000-0000687C0000}"/>
    <cellStyle name="Note 5 3 2 3 4 3" xfId="34613" xr:uid="{00000000-0005-0000-0000-0000697C0000}"/>
    <cellStyle name="Note 5 3 2 3 4 4" xfId="34614" xr:uid="{00000000-0005-0000-0000-00006A7C0000}"/>
    <cellStyle name="Note 5 3 2 3 5" xfId="34615" xr:uid="{00000000-0005-0000-0000-00006B7C0000}"/>
    <cellStyle name="Note 5 3 2 3 5 2" xfId="34616" xr:uid="{00000000-0005-0000-0000-00006C7C0000}"/>
    <cellStyle name="Note 5 3 2 3 5 2 2" xfId="34617" xr:uid="{00000000-0005-0000-0000-00006D7C0000}"/>
    <cellStyle name="Note 5 3 2 3 5 3" xfId="34618" xr:uid="{00000000-0005-0000-0000-00006E7C0000}"/>
    <cellStyle name="Note 5 3 2 3 5 4" xfId="34619" xr:uid="{00000000-0005-0000-0000-00006F7C0000}"/>
    <cellStyle name="Note 5 3 2 3 6" xfId="34620" xr:uid="{00000000-0005-0000-0000-0000707C0000}"/>
    <cellStyle name="Note 5 3 2 3 6 2" xfId="34621" xr:uid="{00000000-0005-0000-0000-0000717C0000}"/>
    <cellStyle name="Note 5 3 2 3 7" xfId="34622" xr:uid="{00000000-0005-0000-0000-0000727C0000}"/>
    <cellStyle name="Note 5 3 2 3 8" xfId="34623" xr:uid="{00000000-0005-0000-0000-0000737C0000}"/>
    <cellStyle name="Note 5 3 2 4" xfId="34624" xr:uid="{00000000-0005-0000-0000-0000747C0000}"/>
    <cellStyle name="Note 5 3 2 5" xfId="34625" xr:uid="{00000000-0005-0000-0000-0000757C0000}"/>
    <cellStyle name="Note 5 3 2 6" xfId="34626" xr:uid="{00000000-0005-0000-0000-0000767C0000}"/>
    <cellStyle name="Note 5 3 2 6 2" xfId="34627" xr:uid="{00000000-0005-0000-0000-0000777C0000}"/>
    <cellStyle name="Note 5 3 2 7" xfId="34628" xr:uid="{00000000-0005-0000-0000-0000787C0000}"/>
    <cellStyle name="Note 5 3 2 7 2" xfId="34629" xr:uid="{00000000-0005-0000-0000-0000797C0000}"/>
    <cellStyle name="Note 5 3 3" xfId="34630" xr:uid="{00000000-0005-0000-0000-00007A7C0000}"/>
    <cellStyle name="Note 5 3 3 2" xfId="34631" xr:uid="{00000000-0005-0000-0000-00007B7C0000}"/>
    <cellStyle name="Note 5 3 3 2 2" xfId="34632" xr:uid="{00000000-0005-0000-0000-00007C7C0000}"/>
    <cellStyle name="Note 5 3 3 2 2 2" xfId="34633" xr:uid="{00000000-0005-0000-0000-00007D7C0000}"/>
    <cellStyle name="Note 5 3 3 2 2 2 2" xfId="34634" xr:uid="{00000000-0005-0000-0000-00007E7C0000}"/>
    <cellStyle name="Note 5 3 3 2 2 2 2 2" xfId="34635" xr:uid="{00000000-0005-0000-0000-00007F7C0000}"/>
    <cellStyle name="Note 5 3 3 2 2 2 2 2 2" xfId="34636" xr:uid="{00000000-0005-0000-0000-0000807C0000}"/>
    <cellStyle name="Note 5 3 3 2 2 2 2 3" xfId="34637" xr:uid="{00000000-0005-0000-0000-0000817C0000}"/>
    <cellStyle name="Note 5 3 3 2 2 2 2 4" xfId="34638" xr:uid="{00000000-0005-0000-0000-0000827C0000}"/>
    <cellStyle name="Note 5 3 3 2 2 2 3" xfId="34639" xr:uid="{00000000-0005-0000-0000-0000837C0000}"/>
    <cellStyle name="Note 5 3 3 2 2 2 3 2" xfId="34640" xr:uid="{00000000-0005-0000-0000-0000847C0000}"/>
    <cellStyle name="Note 5 3 3 2 2 2 4" xfId="34641" xr:uid="{00000000-0005-0000-0000-0000857C0000}"/>
    <cellStyle name="Note 5 3 3 2 2 2 5" xfId="34642" xr:uid="{00000000-0005-0000-0000-0000867C0000}"/>
    <cellStyle name="Note 5 3 3 2 2 3" xfId="34643" xr:uid="{00000000-0005-0000-0000-0000877C0000}"/>
    <cellStyle name="Note 5 3 3 2 2 3 2" xfId="34644" xr:uid="{00000000-0005-0000-0000-0000887C0000}"/>
    <cellStyle name="Note 5 3 3 2 2 3 2 2" xfId="34645" xr:uid="{00000000-0005-0000-0000-0000897C0000}"/>
    <cellStyle name="Note 5 3 3 2 2 3 2 2 2" xfId="34646" xr:uid="{00000000-0005-0000-0000-00008A7C0000}"/>
    <cellStyle name="Note 5 3 3 2 2 3 2 3" xfId="34647" xr:uid="{00000000-0005-0000-0000-00008B7C0000}"/>
    <cellStyle name="Note 5 3 3 2 2 3 2 4" xfId="34648" xr:uid="{00000000-0005-0000-0000-00008C7C0000}"/>
    <cellStyle name="Note 5 3 3 2 2 3 3" xfId="34649" xr:uid="{00000000-0005-0000-0000-00008D7C0000}"/>
    <cellStyle name="Note 5 3 3 2 2 3 3 2" xfId="34650" xr:uid="{00000000-0005-0000-0000-00008E7C0000}"/>
    <cellStyle name="Note 5 3 3 2 2 3 4" xfId="34651" xr:uid="{00000000-0005-0000-0000-00008F7C0000}"/>
    <cellStyle name="Note 5 3 3 2 2 3 5" xfId="34652" xr:uid="{00000000-0005-0000-0000-0000907C0000}"/>
    <cellStyle name="Note 5 3 3 2 2 4" xfId="34653" xr:uid="{00000000-0005-0000-0000-0000917C0000}"/>
    <cellStyle name="Note 5 3 3 2 2 4 2" xfId="34654" xr:uid="{00000000-0005-0000-0000-0000927C0000}"/>
    <cellStyle name="Note 5 3 3 2 2 4 2 2" xfId="34655" xr:uid="{00000000-0005-0000-0000-0000937C0000}"/>
    <cellStyle name="Note 5 3 3 2 2 4 3" xfId="34656" xr:uid="{00000000-0005-0000-0000-0000947C0000}"/>
    <cellStyle name="Note 5 3 3 2 2 4 4" xfId="34657" xr:uid="{00000000-0005-0000-0000-0000957C0000}"/>
    <cellStyle name="Note 5 3 3 2 2 5" xfId="34658" xr:uid="{00000000-0005-0000-0000-0000967C0000}"/>
    <cellStyle name="Note 5 3 3 2 2 5 2" xfId="34659" xr:uid="{00000000-0005-0000-0000-0000977C0000}"/>
    <cellStyle name="Note 5 3 3 2 2 5 2 2" xfId="34660" xr:uid="{00000000-0005-0000-0000-0000987C0000}"/>
    <cellStyle name="Note 5 3 3 2 2 5 3" xfId="34661" xr:uid="{00000000-0005-0000-0000-0000997C0000}"/>
    <cellStyle name="Note 5 3 3 2 2 5 4" xfId="34662" xr:uid="{00000000-0005-0000-0000-00009A7C0000}"/>
    <cellStyle name="Note 5 3 3 2 2 6" xfId="34663" xr:uid="{00000000-0005-0000-0000-00009B7C0000}"/>
    <cellStyle name="Note 5 3 3 2 2 6 2" xfId="34664" xr:uid="{00000000-0005-0000-0000-00009C7C0000}"/>
    <cellStyle name="Note 5 3 3 2 2 7" xfId="34665" xr:uid="{00000000-0005-0000-0000-00009D7C0000}"/>
    <cellStyle name="Note 5 3 3 2 2 8" xfId="34666" xr:uid="{00000000-0005-0000-0000-00009E7C0000}"/>
    <cellStyle name="Note 5 3 3 2 3" xfId="34667" xr:uid="{00000000-0005-0000-0000-00009F7C0000}"/>
    <cellStyle name="Note 5 3 3 2 4" xfId="34668" xr:uid="{00000000-0005-0000-0000-0000A07C0000}"/>
    <cellStyle name="Note 5 3 3 2 5" xfId="34669" xr:uid="{00000000-0005-0000-0000-0000A17C0000}"/>
    <cellStyle name="Note 5 3 3 2 5 2" xfId="34670" xr:uid="{00000000-0005-0000-0000-0000A27C0000}"/>
    <cellStyle name="Note 5 3 3 2 6" xfId="34671" xr:uid="{00000000-0005-0000-0000-0000A37C0000}"/>
    <cellStyle name="Note 5 3 3 2 6 2" xfId="34672" xr:uid="{00000000-0005-0000-0000-0000A47C0000}"/>
    <cellStyle name="Note 5 3 3 3" xfId="34673" xr:uid="{00000000-0005-0000-0000-0000A57C0000}"/>
    <cellStyle name="Note 5 3 3 3 2" xfId="34674" xr:uid="{00000000-0005-0000-0000-0000A67C0000}"/>
    <cellStyle name="Note 5 3 3 3 2 2" xfId="34675" xr:uid="{00000000-0005-0000-0000-0000A77C0000}"/>
    <cellStyle name="Note 5 3 3 3 2 2 2" xfId="34676" xr:uid="{00000000-0005-0000-0000-0000A87C0000}"/>
    <cellStyle name="Note 5 3 3 3 2 2 2 2" xfId="34677" xr:uid="{00000000-0005-0000-0000-0000A97C0000}"/>
    <cellStyle name="Note 5 3 3 3 2 2 3" xfId="34678" xr:uid="{00000000-0005-0000-0000-0000AA7C0000}"/>
    <cellStyle name="Note 5 3 3 3 2 2 4" xfId="34679" xr:uid="{00000000-0005-0000-0000-0000AB7C0000}"/>
    <cellStyle name="Note 5 3 3 3 2 3" xfId="34680" xr:uid="{00000000-0005-0000-0000-0000AC7C0000}"/>
    <cellStyle name="Note 5 3 3 3 2 3 2" xfId="34681" xr:uid="{00000000-0005-0000-0000-0000AD7C0000}"/>
    <cellStyle name="Note 5 3 3 3 2 4" xfId="34682" xr:uid="{00000000-0005-0000-0000-0000AE7C0000}"/>
    <cellStyle name="Note 5 3 3 3 2 5" xfId="34683" xr:uid="{00000000-0005-0000-0000-0000AF7C0000}"/>
    <cellStyle name="Note 5 3 3 3 3" xfId="34684" xr:uid="{00000000-0005-0000-0000-0000B07C0000}"/>
    <cellStyle name="Note 5 3 3 3 3 2" xfId="34685" xr:uid="{00000000-0005-0000-0000-0000B17C0000}"/>
    <cellStyle name="Note 5 3 3 3 3 2 2" xfId="34686" xr:uid="{00000000-0005-0000-0000-0000B27C0000}"/>
    <cellStyle name="Note 5 3 3 3 3 2 2 2" xfId="34687" xr:uid="{00000000-0005-0000-0000-0000B37C0000}"/>
    <cellStyle name="Note 5 3 3 3 3 2 3" xfId="34688" xr:uid="{00000000-0005-0000-0000-0000B47C0000}"/>
    <cellStyle name="Note 5 3 3 3 3 2 4" xfId="34689" xr:uid="{00000000-0005-0000-0000-0000B57C0000}"/>
    <cellStyle name="Note 5 3 3 3 3 3" xfId="34690" xr:uid="{00000000-0005-0000-0000-0000B67C0000}"/>
    <cellStyle name="Note 5 3 3 3 3 3 2" xfId="34691" xr:uid="{00000000-0005-0000-0000-0000B77C0000}"/>
    <cellStyle name="Note 5 3 3 3 3 4" xfId="34692" xr:uid="{00000000-0005-0000-0000-0000B87C0000}"/>
    <cellStyle name="Note 5 3 3 3 3 5" xfId="34693" xr:uid="{00000000-0005-0000-0000-0000B97C0000}"/>
    <cellStyle name="Note 5 3 3 3 4" xfId="34694" xr:uid="{00000000-0005-0000-0000-0000BA7C0000}"/>
    <cellStyle name="Note 5 3 3 3 4 2" xfId="34695" xr:uid="{00000000-0005-0000-0000-0000BB7C0000}"/>
    <cellStyle name="Note 5 3 3 3 4 2 2" xfId="34696" xr:uid="{00000000-0005-0000-0000-0000BC7C0000}"/>
    <cellStyle name="Note 5 3 3 3 4 3" xfId="34697" xr:uid="{00000000-0005-0000-0000-0000BD7C0000}"/>
    <cellStyle name="Note 5 3 3 3 4 4" xfId="34698" xr:uid="{00000000-0005-0000-0000-0000BE7C0000}"/>
    <cellStyle name="Note 5 3 3 3 5" xfId="34699" xr:uid="{00000000-0005-0000-0000-0000BF7C0000}"/>
    <cellStyle name="Note 5 3 3 3 5 2" xfId="34700" xr:uid="{00000000-0005-0000-0000-0000C07C0000}"/>
    <cellStyle name="Note 5 3 3 3 5 2 2" xfId="34701" xr:uid="{00000000-0005-0000-0000-0000C17C0000}"/>
    <cellStyle name="Note 5 3 3 3 5 3" xfId="34702" xr:uid="{00000000-0005-0000-0000-0000C27C0000}"/>
    <cellStyle name="Note 5 3 3 3 5 4" xfId="34703" xr:uid="{00000000-0005-0000-0000-0000C37C0000}"/>
    <cellStyle name="Note 5 3 3 3 6" xfId="34704" xr:uid="{00000000-0005-0000-0000-0000C47C0000}"/>
    <cellStyle name="Note 5 3 3 3 6 2" xfId="34705" xr:uid="{00000000-0005-0000-0000-0000C57C0000}"/>
    <cellStyle name="Note 5 3 3 3 7" xfId="34706" xr:uid="{00000000-0005-0000-0000-0000C67C0000}"/>
    <cellStyle name="Note 5 3 3 3 8" xfId="34707" xr:uid="{00000000-0005-0000-0000-0000C77C0000}"/>
    <cellStyle name="Note 5 3 3 4" xfId="34708" xr:uid="{00000000-0005-0000-0000-0000C87C0000}"/>
    <cellStyle name="Note 5 3 3 5" xfId="34709" xr:uid="{00000000-0005-0000-0000-0000C97C0000}"/>
    <cellStyle name="Note 5 3 3 5 2" xfId="34710" xr:uid="{00000000-0005-0000-0000-0000CA7C0000}"/>
    <cellStyle name="Note 5 3 4" xfId="34711" xr:uid="{00000000-0005-0000-0000-0000CB7C0000}"/>
    <cellStyle name="Note 5 3 4 2" xfId="34712" xr:uid="{00000000-0005-0000-0000-0000CC7C0000}"/>
    <cellStyle name="Note 5 3 4 2 2" xfId="34713" xr:uid="{00000000-0005-0000-0000-0000CD7C0000}"/>
    <cellStyle name="Note 5 3 4 2 2 2" xfId="34714" xr:uid="{00000000-0005-0000-0000-0000CE7C0000}"/>
    <cellStyle name="Note 5 3 4 2 2 2 2" xfId="34715" xr:uid="{00000000-0005-0000-0000-0000CF7C0000}"/>
    <cellStyle name="Note 5 3 4 2 2 2 2 2" xfId="34716" xr:uid="{00000000-0005-0000-0000-0000D07C0000}"/>
    <cellStyle name="Note 5 3 4 2 2 2 2 2 2" xfId="34717" xr:uid="{00000000-0005-0000-0000-0000D17C0000}"/>
    <cellStyle name="Note 5 3 4 2 2 2 2 3" xfId="34718" xr:uid="{00000000-0005-0000-0000-0000D27C0000}"/>
    <cellStyle name="Note 5 3 4 2 2 2 2 4" xfId="34719" xr:uid="{00000000-0005-0000-0000-0000D37C0000}"/>
    <cellStyle name="Note 5 3 4 2 2 2 3" xfId="34720" xr:uid="{00000000-0005-0000-0000-0000D47C0000}"/>
    <cellStyle name="Note 5 3 4 2 2 2 3 2" xfId="34721" xr:uid="{00000000-0005-0000-0000-0000D57C0000}"/>
    <cellStyle name="Note 5 3 4 2 2 2 4" xfId="34722" xr:uid="{00000000-0005-0000-0000-0000D67C0000}"/>
    <cellStyle name="Note 5 3 4 2 2 2 5" xfId="34723" xr:uid="{00000000-0005-0000-0000-0000D77C0000}"/>
    <cellStyle name="Note 5 3 4 2 2 3" xfId="34724" xr:uid="{00000000-0005-0000-0000-0000D87C0000}"/>
    <cellStyle name="Note 5 3 4 2 2 3 2" xfId="34725" xr:uid="{00000000-0005-0000-0000-0000D97C0000}"/>
    <cellStyle name="Note 5 3 4 2 2 3 2 2" xfId="34726" xr:uid="{00000000-0005-0000-0000-0000DA7C0000}"/>
    <cellStyle name="Note 5 3 4 2 2 3 2 2 2" xfId="34727" xr:uid="{00000000-0005-0000-0000-0000DB7C0000}"/>
    <cellStyle name="Note 5 3 4 2 2 3 2 3" xfId="34728" xr:uid="{00000000-0005-0000-0000-0000DC7C0000}"/>
    <cellStyle name="Note 5 3 4 2 2 3 2 4" xfId="34729" xr:uid="{00000000-0005-0000-0000-0000DD7C0000}"/>
    <cellStyle name="Note 5 3 4 2 2 3 3" xfId="34730" xr:uid="{00000000-0005-0000-0000-0000DE7C0000}"/>
    <cellStyle name="Note 5 3 4 2 2 3 3 2" xfId="34731" xr:uid="{00000000-0005-0000-0000-0000DF7C0000}"/>
    <cellStyle name="Note 5 3 4 2 2 3 4" xfId="34732" xr:uid="{00000000-0005-0000-0000-0000E07C0000}"/>
    <cellStyle name="Note 5 3 4 2 2 3 5" xfId="34733" xr:uid="{00000000-0005-0000-0000-0000E17C0000}"/>
    <cellStyle name="Note 5 3 4 2 2 4" xfId="34734" xr:uid="{00000000-0005-0000-0000-0000E27C0000}"/>
    <cellStyle name="Note 5 3 4 2 2 4 2" xfId="34735" xr:uid="{00000000-0005-0000-0000-0000E37C0000}"/>
    <cellStyle name="Note 5 3 4 2 2 4 2 2" xfId="34736" xr:uid="{00000000-0005-0000-0000-0000E47C0000}"/>
    <cellStyle name="Note 5 3 4 2 2 4 3" xfId="34737" xr:uid="{00000000-0005-0000-0000-0000E57C0000}"/>
    <cellStyle name="Note 5 3 4 2 2 4 4" xfId="34738" xr:uid="{00000000-0005-0000-0000-0000E67C0000}"/>
    <cellStyle name="Note 5 3 4 2 2 5" xfId="34739" xr:uid="{00000000-0005-0000-0000-0000E77C0000}"/>
    <cellStyle name="Note 5 3 4 2 2 5 2" xfId="34740" xr:uid="{00000000-0005-0000-0000-0000E87C0000}"/>
    <cellStyle name="Note 5 3 4 2 2 5 2 2" xfId="34741" xr:uid="{00000000-0005-0000-0000-0000E97C0000}"/>
    <cellStyle name="Note 5 3 4 2 2 5 3" xfId="34742" xr:uid="{00000000-0005-0000-0000-0000EA7C0000}"/>
    <cellStyle name="Note 5 3 4 2 2 5 4" xfId="34743" xr:uid="{00000000-0005-0000-0000-0000EB7C0000}"/>
    <cellStyle name="Note 5 3 4 2 2 6" xfId="34744" xr:uid="{00000000-0005-0000-0000-0000EC7C0000}"/>
    <cellStyle name="Note 5 3 4 2 2 6 2" xfId="34745" xr:uid="{00000000-0005-0000-0000-0000ED7C0000}"/>
    <cellStyle name="Note 5 3 4 2 2 7" xfId="34746" xr:uid="{00000000-0005-0000-0000-0000EE7C0000}"/>
    <cellStyle name="Note 5 3 4 2 2 8" xfId="34747" xr:uid="{00000000-0005-0000-0000-0000EF7C0000}"/>
    <cellStyle name="Note 5 3 4 2 3" xfId="34748" xr:uid="{00000000-0005-0000-0000-0000F07C0000}"/>
    <cellStyle name="Note 5 3 4 2 4" xfId="34749" xr:uid="{00000000-0005-0000-0000-0000F17C0000}"/>
    <cellStyle name="Note 5 3 4 2 5" xfId="34750" xr:uid="{00000000-0005-0000-0000-0000F27C0000}"/>
    <cellStyle name="Note 5 3 4 2 5 2" xfId="34751" xr:uid="{00000000-0005-0000-0000-0000F37C0000}"/>
    <cellStyle name="Note 5 3 4 2 6" xfId="34752" xr:uid="{00000000-0005-0000-0000-0000F47C0000}"/>
    <cellStyle name="Note 5 3 4 2 6 2" xfId="34753" xr:uid="{00000000-0005-0000-0000-0000F57C0000}"/>
    <cellStyle name="Note 5 3 4 3" xfId="34754" xr:uid="{00000000-0005-0000-0000-0000F67C0000}"/>
    <cellStyle name="Note 5 3 4 3 2" xfId="34755" xr:uid="{00000000-0005-0000-0000-0000F77C0000}"/>
    <cellStyle name="Note 5 3 4 3 2 2" xfId="34756" xr:uid="{00000000-0005-0000-0000-0000F87C0000}"/>
    <cellStyle name="Note 5 3 4 3 2 2 2" xfId="34757" xr:uid="{00000000-0005-0000-0000-0000F97C0000}"/>
    <cellStyle name="Note 5 3 4 3 2 2 2 2" xfId="34758" xr:uid="{00000000-0005-0000-0000-0000FA7C0000}"/>
    <cellStyle name="Note 5 3 4 3 2 2 3" xfId="34759" xr:uid="{00000000-0005-0000-0000-0000FB7C0000}"/>
    <cellStyle name="Note 5 3 4 3 2 2 4" xfId="34760" xr:uid="{00000000-0005-0000-0000-0000FC7C0000}"/>
    <cellStyle name="Note 5 3 4 3 2 3" xfId="34761" xr:uid="{00000000-0005-0000-0000-0000FD7C0000}"/>
    <cellStyle name="Note 5 3 4 3 2 3 2" xfId="34762" xr:uid="{00000000-0005-0000-0000-0000FE7C0000}"/>
    <cellStyle name="Note 5 3 4 3 2 4" xfId="34763" xr:uid="{00000000-0005-0000-0000-0000FF7C0000}"/>
    <cellStyle name="Note 5 3 4 3 2 5" xfId="34764" xr:uid="{00000000-0005-0000-0000-0000007D0000}"/>
    <cellStyle name="Note 5 3 4 3 3" xfId="34765" xr:uid="{00000000-0005-0000-0000-0000017D0000}"/>
    <cellStyle name="Note 5 3 4 3 3 2" xfId="34766" xr:uid="{00000000-0005-0000-0000-0000027D0000}"/>
    <cellStyle name="Note 5 3 4 3 3 2 2" xfId="34767" xr:uid="{00000000-0005-0000-0000-0000037D0000}"/>
    <cellStyle name="Note 5 3 4 3 3 2 2 2" xfId="34768" xr:uid="{00000000-0005-0000-0000-0000047D0000}"/>
    <cellStyle name="Note 5 3 4 3 3 2 3" xfId="34769" xr:uid="{00000000-0005-0000-0000-0000057D0000}"/>
    <cellStyle name="Note 5 3 4 3 3 2 4" xfId="34770" xr:uid="{00000000-0005-0000-0000-0000067D0000}"/>
    <cellStyle name="Note 5 3 4 3 3 3" xfId="34771" xr:uid="{00000000-0005-0000-0000-0000077D0000}"/>
    <cellStyle name="Note 5 3 4 3 3 3 2" xfId="34772" xr:uid="{00000000-0005-0000-0000-0000087D0000}"/>
    <cellStyle name="Note 5 3 4 3 3 4" xfId="34773" xr:uid="{00000000-0005-0000-0000-0000097D0000}"/>
    <cellStyle name="Note 5 3 4 3 3 5" xfId="34774" xr:uid="{00000000-0005-0000-0000-00000A7D0000}"/>
    <cellStyle name="Note 5 3 4 3 4" xfId="34775" xr:uid="{00000000-0005-0000-0000-00000B7D0000}"/>
    <cellStyle name="Note 5 3 4 3 4 2" xfId="34776" xr:uid="{00000000-0005-0000-0000-00000C7D0000}"/>
    <cellStyle name="Note 5 3 4 3 4 2 2" xfId="34777" xr:uid="{00000000-0005-0000-0000-00000D7D0000}"/>
    <cellStyle name="Note 5 3 4 3 4 3" xfId="34778" xr:uid="{00000000-0005-0000-0000-00000E7D0000}"/>
    <cellStyle name="Note 5 3 4 3 4 4" xfId="34779" xr:uid="{00000000-0005-0000-0000-00000F7D0000}"/>
    <cellStyle name="Note 5 3 4 3 5" xfId="34780" xr:uid="{00000000-0005-0000-0000-0000107D0000}"/>
    <cellStyle name="Note 5 3 4 3 5 2" xfId="34781" xr:uid="{00000000-0005-0000-0000-0000117D0000}"/>
    <cellStyle name="Note 5 3 4 3 5 2 2" xfId="34782" xr:uid="{00000000-0005-0000-0000-0000127D0000}"/>
    <cellStyle name="Note 5 3 4 3 5 3" xfId="34783" xr:uid="{00000000-0005-0000-0000-0000137D0000}"/>
    <cellStyle name="Note 5 3 4 3 5 4" xfId="34784" xr:uid="{00000000-0005-0000-0000-0000147D0000}"/>
    <cellStyle name="Note 5 3 4 3 6" xfId="34785" xr:uid="{00000000-0005-0000-0000-0000157D0000}"/>
    <cellStyle name="Note 5 3 4 3 6 2" xfId="34786" xr:uid="{00000000-0005-0000-0000-0000167D0000}"/>
    <cellStyle name="Note 5 3 4 3 7" xfId="34787" xr:uid="{00000000-0005-0000-0000-0000177D0000}"/>
    <cellStyle name="Note 5 3 4 3 8" xfId="34788" xr:uid="{00000000-0005-0000-0000-0000187D0000}"/>
    <cellStyle name="Note 5 3 4 4" xfId="34789" xr:uid="{00000000-0005-0000-0000-0000197D0000}"/>
    <cellStyle name="Note 5 3 4 5" xfId="34790" xr:uid="{00000000-0005-0000-0000-00001A7D0000}"/>
    <cellStyle name="Note 5 3 4 6" xfId="34791" xr:uid="{00000000-0005-0000-0000-00001B7D0000}"/>
    <cellStyle name="Note 5 3 4 6 2" xfId="34792" xr:uid="{00000000-0005-0000-0000-00001C7D0000}"/>
    <cellStyle name="Note 5 3 4 7" xfId="34793" xr:uid="{00000000-0005-0000-0000-00001D7D0000}"/>
    <cellStyle name="Note 5 3 4 7 2" xfId="34794" xr:uid="{00000000-0005-0000-0000-00001E7D0000}"/>
    <cellStyle name="Note 5 3 5" xfId="34795" xr:uid="{00000000-0005-0000-0000-00001F7D0000}"/>
    <cellStyle name="Note 5 3 5 2" xfId="34796" xr:uid="{00000000-0005-0000-0000-0000207D0000}"/>
    <cellStyle name="Note 5 3 5 2 2" xfId="34797" xr:uid="{00000000-0005-0000-0000-0000217D0000}"/>
    <cellStyle name="Note 5 3 5 2 2 2" xfId="34798" xr:uid="{00000000-0005-0000-0000-0000227D0000}"/>
    <cellStyle name="Note 5 3 5 2 2 2 2" xfId="34799" xr:uid="{00000000-0005-0000-0000-0000237D0000}"/>
    <cellStyle name="Note 5 3 5 2 2 2 2 2" xfId="34800" xr:uid="{00000000-0005-0000-0000-0000247D0000}"/>
    <cellStyle name="Note 5 3 5 2 2 2 2 2 2" xfId="34801" xr:uid="{00000000-0005-0000-0000-0000257D0000}"/>
    <cellStyle name="Note 5 3 5 2 2 2 2 3" xfId="34802" xr:uid="{00000000-0005-0000-0000-0000267D0000}"/>
    <cellStyle name="Note 5 3 5 2 2 2 2 4" xfId="34803" xr:uid="{00000000-0005-0000-0000-0000277D0000}"/>
    <cellStyle name="Note 5 3 5 2 2 2 3" xfId="34804" xr:uid="{00000000-0005-0000-0000-0000287D0000}"/>
    <cellStyle name="Note 5 3 5 2 2 2 3 2" xfId="34805" xr:uid="{00000000-0005-0000-0000-0000297D0000}"/>
    <cellStyle name="Note 5 3 5 2 2 2 4" xfId="34806" xr:uid="{00000000-0005-0000-0000-00002A7D0000}"/>
    <cellStyle name="Note 5 3 5 2 2 2 5" xfId="34807" xr:uid="{00000000-0005-0000-0000-00002B7D0000}"/>
    <cellStyle name="Note 5 3 5 2 2 3" xfId="34808" xr:uid="{00000000-0005-0000-0000-00002C7D0000}"/>
    <cellStyle name="Note 5 3 5 2 2 3 2" xfId="34809" xr:uid="{00000000-0005-0000-0000-00002D7D0000}"/>
    <cellStyle name="Note 5 3 5 2 2 3 2 2" xfId="34810" xr:uid="{00000000-0005-0000-0000-00002E7D0000}"/>
    <cellStyle name="Note 5 3 5 2 2 3 2 2 2" xfId="34811" xr:uid="{00000000-0005-0000-0000-00002F7D0000}"/>
    <cellStyle name="Note 5 3 5 2 2 3 2 3" xfId="34812" xr:uid="{00000000-0005-0000-0000-0000307D0000}"/>
    <cellStyle name="Note 5 3 5 2 2 3 2 4" xfId="34813" xr:uid="{00000000-0005-0000-0000-0000317D0000}"/>
    <cellStyle name="Note 5 3 5 2 2 3 3" xfId="34814" xr:uid="{00000000-0005-0000-0000-0000327D0000}"/>
    <cellStyle name="Note 5 3 5 2 2 3 3 2" xfId="34815" xr:uid="{00000000-0005-0000-0000-0000337D0000}"/>
    <cellStyle name="Note 5 3 5 2 2 3 4" xfId="34816" xr:uid="{00000000-0005-0000-0000-0000347D0000}"/>
    <cellStyle name="Note 5 3 5 2 2 3 5" xfId="34817" xr:uid="{00000000-0005-0000-0000-0000357D0000}"/>
    <cellStyle name="Note 5 3 5 2 2 4" xfId="34818" xr:uid="{00000000-0005-0000-0000-0000367D0000}"/>
    <cellStyle name="Note 5 3 5 2 2 4 2" xfId="34819" xr:uid="{00000000-0005-0000-0000-0000377D0000}"/>
    <cellStyle name="Note 5 3 5 2 2 4 2 2" xfId="34820" xr:uid="{00000000-0005-0000-0000-0000387D0000}"/>
    <cellStyle name="Note 5 3 5 2 2 4 3" xfId="34821" xr:uid="{00000000-0005-0000-0000-0000397D0000}"/>
    <cellStyle name="Note 5 3 5 2 2 4 4" xfId="34822" xr:uid="{00000000-0005-0000-0000-00003A7D0000}"/>
    <cellStyle name="Note 5 3 5 2 2 5" xfId="34823" xr:uid="{00000000-0005-0000-0000-00003B7D0000}"/>
    <cellStyle name="Note 5 3 5 2 2 5 2" xfId="34824" xr:uid="{00000000-0005-0000-0000-00003C7D0000}"/>
    <cellStyle name="Note 5 3 5 2 2 5 2 2" xfId="34825" xr:uid="{00000000-0005-0000-0000-00003D7D0000}"/>
    <cellStyle name="Note 5 3 5 2 2 5 3" xfId="34826" xr:uid="{00000000-0005-0000-0000-00003E7D0000}"/>
    <cellStyle name="Note 5 3 5 2 2 5 4" xfId="34827" xr:uid="{00000000-0005-0000-0000-00003F7D0000}"/>
    <cellStyle name="Note 5 3 5 2 2 6" xfId="34828" xr:uid="{00000000-0005-0000-0000-0000407D0000}"/>
    <cellStyle name="Note 5 3 5 2 2 6 2" xfId="34829" xr:uid="{00000000-0005-0000-0000-0000417D0000}"/>
    <cellStyle name="Note 5 3 5 2 2 7" xfId="34830" xr:uid="{00000000-0005-0000-0000-0000427D0000}"/>
    <cellStyle name="Note 5 3 5 2 2 8" xfId="34831" xr:uid="{00000000-0005-0000-0000-0000437D0000}"/>
    <cellStyle name="Note 5 3 5 2 3" xfId="34832" xr:uid="{00000000-0005-0000-0000-0000447D0000}"/>
    <cellStyle name="Note 5 3 5 2 4" xfId="34833" xr:uid="{00000000-0005-0000-0000-0000457D0000}"/>
    <cellStyle name="Note 5 3 5 2 5" xfId="34834" xr:uid="{00000000-0005-0000-0000-0000467D0000}"/>
    <cellStyle name="Note 5 3 5 2 5 2" xfId="34835" xr:uid="{00000000-0005-0000-0000-0000477D0000}"/>
    <cellStyle name="Note 5 3 5 2 6" xfId="34836" xr:uid="{00000000-0005-0000-0000-0000487D0000}"/>
    <cellStyle name="Note 5 3 5 2 6 2" xfId="34837" xr:uid="{00000000-0005-0000-0000-0000497D0000}"/>
    <cellStyle name="Note 5 3 5 3" xfId="34838" xr:uid="{00000000-0005-0000-0000-00004A7D0000}"/>
    <cellStyle name="Note 5 3 5 3 2" xfId="34839" xr:uid="{00000000-0005-0000-0000-00004B7D0000}"/>
    <cellStyle name="Note 5 3 5 3 2 2" xfId="34840" xr:uid="{00000000-0005-0000-0000-00004C7D0000}"/>
    <cellStyle name="Note 5 3 5 3 2 2 2" xfId="34841" xr:uid="{00000000-0005-0000-0000-00004D7D0000}"/>
    <cellStyle name="Note 5 3 5 3 2 2 2 2" xfId="34842" xr:uid="{00000000-0005-0000-0000-00004E7D0000}"/>
    <cellStyle name="Note 5 3 5 3 2 2 3" xfId="34843" xr:uid="{00000000-0005-0000-0000-00004F7D0000}"/>
    <cellStyle name="Note 5 3 5 3 2 2 4" xfId="34844" xr:uid="{00000000-0005-0000-0000-0000507D0000}"/>
    <cellStyle name="Note 5 3 5 3 2 3" xfId="34845" xr:uid="{00000000-0005-0000-0000-0000517D0000}"/>
    <cellStyle name="Note 5 3 5 3 2 3 2" xfId="34846" xr:uid="{00000000-0005-0000-0000-0000527D0000}"/>
    <cellStyle name="Note 5 3 5 3 2 4" xfId="34847" xr:uid="{00000000-0005-0000-0000-0000537D0000}"/>
    <cellStyle name="Note 5 3 5 3 2 5" xfId="34848" xr:uid="{00000000-0005-0000-0000-0000547D0000}"/>
    <cellStyle name="Note 5 3 5 3 3" xfId="34849" xr:uid="{00000000-0005-0000-0000-0000557D0000}"/>
    <cellStyle name="Note 5 3 5 3 3 2" xfId="34850" xr:uid="{00000000-0005-0000-0000-0000567D0000}"/>
    <cellStyle name="Note 5 3 5 3 3 2 2" xfId="34851" xr:uid="{00000000-0005-0000-0000-0000577D0000}"/>
    <cellStyle name="Note 5 3 5 3 3 2 2 2" xfId="34852" xr:uid="{00000000-0005-0000-0000-0000587D0000}"/>
    <cellStyle name="Note 5 3 5 3 3 2 3" xfId="34853" xr:uid="{00000000-0005-0000-0000-0000597D0000}"/>
    <cellStyle name="Note 5 3 5 3 3 2 4" xfId="34854" xr:uid="{00000000-0005-0000-0000-00005A7D0000}"/>
    <cellStyle name="Note 5 3 5 3 3 3" xfId="34855" xr:uid="{00000000-0005-0000-0000-00005B7D0000}"/>
    <cellStyle name="Note 5 3 5 3 3 3 2" xfId="34856" xr:uid="{00000000-0005-0000-0000-00005C7D0000}"/>
    <cellStyle name="Note 5 3 5 3 3 4" xfId="34857" xr:uid="{00000000-0005-0000-0000-00005D7D0000}"/>
    <cellStyle name="Note 5 3 5 3 3 5" xfId="34858" xr:uid="{00000000-0005-0000-0000-00005E7D0000}"/>
    <cellStyle name="Note 5 3 5 3 4" xfId="34859" xr:uid="{00000000-0005-0000-0000-00005F7D0000}"/>
    <cellStyle name="Note 5 3 5 3 4 2" xfId="34860" xr:uid="{00000000-0005-0000-0000-0000607D0000}"/>
    <cellStyle name="Note 5 3 5 3 4 2 2" xfId="34861" xr:uid="{00000000-0005-0000-0000-0000617D0000}"/>
    <cellStyle name="Note 5 3 5 3 4 3" xfId="34862" xr:uid="{00000000-0005-0000-0000-0000627D0000}"/>
    <cellStyle name="Note 5 3 5 3 4 4" xfId="34863" xr:uid="{00000000-0005-0000-0000-0000637D0000}"/>
    <cellStyle name="Note 5 3 5 3 5" xfId="34864" xr:uid="{00000000-0005-0000-0000-0000647D0000}"/>
    <cellStyle name="Note 5 3 5 3 5 2" xfId="34865" xr:uid="{00000000-0005-0000-0000-0000657D0000}"/>
    <cellStyle name="Note 5 3 5 3 5 2 2" xfId="34866" xr:uid="{00000000-0005-0000-0000-0000667D0000}"/>
    <cellStyle name="Note 5 3 5 3 5 3" xfId="34867" xr:uid="{00000000-0005-0000-0000-0000677D0000}"/>
    <cellStyle name="Note 5 3 5 3 5 4" xfId="34868" xr:uid="{00000000-0005-0000-0000-0000687D0000}"/>
    <cellStyle name="Note 5 3 5 3 6" xfId="34869" xr:uid="{00000000-0005-0000-0000-0000697D0000}"/>
    <cellStyle name="Note 5 3 5 3 6 2" xfId="34870" xr:uid="{00000000-0005-0000-0000-00006A7D0000}"/>
    <cellStyle name="Note 5 3 5 3 7" xfId="34871" xr:uid="{00000000-0005-0000-0000-00006B7D0000}"/>
    <cellStyle name="Note 5 3 5 3 8" xfId="34872" xr:uid="{00000000-0005-0000-0000-00006C7D0000}"/>
    <cellStyle name="Note 5 3 5 4" xfId="34873" xr:uid="{00000000-0005-0000-0000-00006D7D0000}"/>
    <cellStyle name="Note 5 3 5 5" xfId="34874" xr:uid="{00000000-0005-0000-0000-00006E7D0000}"/>
    <cellStyle name="Note 5 3 5 5 2" xfId="34875" xr:uid="{00000000-0005-0000-0000-00006F7D0000}"/>
    <cellStyle name="Note 5 3 5 6" xfId="34876" xr:uid="{00000000-0005-0000-0000-0000707D0000}"/>
    <cellStyle name="Note 5 3 5 6 2" xfId="34877" xr:uid="{00000000-0005-0000-0000-0000717D0000}"/>
    <cellStyle name="Note 5 3 6" xfId="34878" xr:uid="{00000000-0005-0000-0000-0000727D0000}"/>
    <cellStyle name="Note 5 3 6 2" xfId="34879" xr:uid="{00000000-0005-0000-0000-0000737D0000}"/>
    <cellStyle name="Note 5 3 6 2 2" xfId="34880" xr:uid="{00000000-0005-0000-0000-0000747D0000}"/>
    <cellStyle name="Note 5 3 6 2 2 2" xfId="34881" xr:uid="{00000000-0005-0000-0000-0000757D0000}"/>
    <cellStyle name="Note 5 3 6 2 2 2 2" xfId="34882" xr:uid="{00000000-0005-0000-0000-0000767D0000}"/>
    <cellStyle name="Note 5 3 6 2 2 2 2 2" xfId="34883" xr:uid="{00000000-0005-0000-0000-0000777D0000}"/>
    <cellStyle name="Note 5 3 6 2 2 2 3" xfId="34884" xr:uid="{00000000-0005-0000-0000-0000787D0000}"/>
    <cellStyle name="Note 5 3 6 2 2 2 4" xfId="34885" xr:uid="{00000000-0005-0000-0000-0000797D0000}"/>
    <cellStyle name="Note 5 3 6 2 2 3" xfId="34886" xr:uid="{00000000-0005-0000-0000-00007A7D0000}"/>
    <cellStyle name="Note 5 3 6 2 2 3 2" xfId="34887" xr:uid="{00000000-0005-0000-0000-00007B7D0000}"/>
    <cellStyle name="Note 5 3 6 2 2 4" xfId="34888" xr:uid="{00000000-0005-0000-0000-00007C7D0000}"/>
    <cellStyle name="Note 5 3 6 2 2 5" xfId="34889" xr:uid="{00000000-0005-0000-0000-00007D7D0000}"/>
    <cellStyle name="Note 5 3 6 2 3" xfId="34890" xr:uid="{00000000-0005-0000-0000-00007E7D0000}"/>
    <cellStyle name="Note 5 3 6 2 3 2" xfId="34891" xr:uid="{00000000-0005-0000-0000-00007F7D0000}"/>
    <cellStyle name="Note 5 3 6 2 3 2 2" xfId="34892" xr:uid="{00000000-0005-0000-0000-0000807D0000}"/>
    <cellStyle name="Note 5 3 6 2 3 2 2 2" xfId="34893" xr:uid="{00000000-0005-0000-0000-0000817D0000}"/>
    <cellStyle name="Note 5 3 6 2 3 2 3" xfId="34894" xr:uid="{00000000-0005-0000-0000-0000827D0000}"/>
    <cellStyle name="Note 5 3 6 2 3 2 4" xfId="34895" xr:uid="{00000000-0005-0000-0000-0000837D0000}"/>
    <cellStyle name="Note 5 3 6 2 3 3" xfId="34896" xr:uid="{00000000-0005-0000-0000-0000847D0000}"/>
    <cellStyle name="Note 5 3 6 2 3 3 2" xfId="34897" xr:uid="{00000000-0005-0000-0000-0000857D0000}"/>
    <cellStyle name="Note 5 3 6 2 3 4" xfId="34898" xr:uid="{00000000-0005-0000-0000-0000867D0000}"/>
    <cellStyle name="Note 5 3 6 2 3 5" xfId="34899" xr:uid="{00000000-0005-0000-0000-0000877D0000}"/>
    <cellStyle name="Note 5 3 6 2 4" xfId="34900" xr:uid="{00000000-0005-0000-0000-0000887D0000}"/>
    <cellStyle name="Note 5 3 6 2 4 2" xfId="34901" xr:uid="{00000000-0005-0000-0000-0000897D0000}"/>
    <cellStyle name="Note 5 3 6 2 4 2 2" xfId="34902" xr:uid="{00000000-0005-0000-0000-00008A7D0000}"/>
    <cellStyle name="Note 5 3 6 2 4 3" xfId="34903" xr:uid="{00000000-0005-0000-0000-00008B7D0000}"/>
    <cellStyle name="Note 5 3 6 2 4 4" xfId="34904" xr:uid="{00000000-0005-0000-0000-00008C7D0000}"/>
    <cellStyle name="Note 5 3 6 2 5" xfId="34905" xr:uid="{00000000-0005-0000-0000-00008D7D0000}"/>
    <cellStyle name="Note 5 3 6 2 5 2" xfId="34906" xr:uid="{00000000-0005-0000-0000-00008E7D0000}"/>
    <cellStyle name="Note 5 3 6 2 5 2 2" xfId="34907" xr:uid="{00000000-0005-0000-0000-00008F7D0000}"/>
    <cellStyle name="Note 5 3 6 2 5 3" xfId="34908" xr:uid="{00000000-0005-0000-0000-0000907D0000}"/>
    <cellStyle name="Note 5 3 6 2 5 4" xfId="34909" xr:uid="{00000000-0005-0000-0000-0000917D0000}"/>
    <cellStyle name="Note 5 3 6 2 6" xfId="34910" xr:uid="{00000000-0005-0000-0000-0000927D0000}"/>
    <cellStyle name="Note 5 3 6 2 6 2" xfId="34911" xr:uid="{00000000-0005-0000-0000-0000937D0000}"/>
    <cellStyle name="Note 5 3 6 2 7" xfId="34912" xr:uid="{00000000-0005-0000-0000-0000947D0000}"/>
    <cellStyle name="Note 5 3 6 2 8" xfId="34913" xr:uid="{00000000-0005-0000-0000-0000957D0000}"/>
    <cellStyle name="Note 5 3 6 3" xfId="34914" xr:uid="{00000000-0005-0000-0000-0000967D0000}"/>
    <cellStyle name="Note 5 3 6 4" xfId="34915" xr:uid="{00000000-0005-0000-0000-0000977D0000}"/>
    <cellStyle name="Note 5 3 6 5" xfId="34916" xr:uid="{00000000-0005-0000-0000-0000987D0000}"/>
    <cellStyle name="Note 5 3 6 5 2" xfId="34917" xr:uid="{00000000-0005-0000-0000-0000997D0000}"/>
    <cellStyle name="Note 5 3 6 6" xfId="34918" xr:uid="{00000000-0005-0000-0000-00009A7D0000}"/>
    <cellStyle name="Note 5 3 6 6 2" xfId="34919" xr:uid="{00000000-0005-0000-0000-00009B7D0000}"/>
    <cellStyle name="Note 5 3 7" xfId="34920" xr:uid="{00000000-0005-0000-0000-00009C7D0000}"/>
    <cellStyle name="Note 5 3 7 2" xfId="34921" xr:uid="{00000000-0005-0000-0000-00009D7D0000}"/>
    <cellStyle name="Note 5 3 7 2 2" xfId="34922" xr:uid="{00000000-0005-0000-0000-00009E7D0000}"/>
    <cellStyle name="Note 5 3 7 2 2 2" xfId="34923" xr:uid="{00000000-0005-0000-0000-00009F7D0000}"/>
    <cellStyle name="Note 5 3 7 2 2 2 2" xfId="34924" xr:uid="{00000000-0005-0000-0000-0000A07D0000}"/>
    <cellStyle name="Note 5 3 7 2 2 2 2 2" xfId="34925" xr:uid="{00000000-0005-0000-0000-0000A17D0000}"/>
    <cellStyle name="Note 5 3 7 2 2 2 2 2 2" xfId="34926" xr:uid="{00000000-0005-0000-0000-0000A27D0000}"/>
    <cellStyle name="Note 5 3 7 2 2 2 2 3" xfId="34927" xr:uid="{00000000-0005-0000-0000-0000A37D0000}"/>
    <cellStyle name="Note 5 3 7 2 2 2 2 4" xfId="34928" xr:uid="{00000000-0005-0000-0000-0000A47D0000}"/>
    <cellStyle name="Note 5 3 7 2 2 2 3" xfId="34929" xr:uid="{00000000-0005-0000-0000-0000A57D0000}"/>
    <cellStyle name="Note 5 3 7 2 2 2 3 2" xfId="34930" xr:uid="{00000000-0005-0000-0000-0000A67D0000}"/>
    <cellStyle name="Note 5 3 7 2 2 2 4" xfId="34931" xr:uid="{00000000-0005-0000-0000-0000A77D0000}"/>
    <cellStyle name="Note 5 3 7 2 2 2 5" xfId="34932" xr:uid="{00000000-0005-0000-0000-0000A87D0000}"/>
    <cellStyle name="Note 5 3 7 2 2 3" xfId="34933" xr:uid="{00000000-0005-0000-0000-0000A97D0000}"/>
    <cellStyle name="Note 5 3 7 2 2 3 2" xfId="34934" xr:uid="{00000000-0005-0000-0000-0000AA7D0000}"/>
    <cellStyle name="Note 5 3 7 2 2 3 2 2" xfId="34935" xr:uid="{00000000-0005-0000-0000-0000AB7D0000}"/>
    <cellStyle name="Note 5 3 7 2 2 3 2 2 2" xfId="34936" xr:uid="{00000000-0005-0000-0000-0000AC7D0000}"/>
    <cellStyle name="Note 5 3 7 2 2 3 2 3" xfId="34937" xr:uid="{00000000-0005-0000-0000-0000AD7D0000}"/>
    <cellStyle name="Note 5 3 7 2 2 3 2 4" xfId="34938" xr:uid="{00000000-0005-0000-0000-0000AE7D0000}"/>
    <cellStyle name="Note 5 3 7 2 2 3 3" xfId="34939" xr:uid="{00000000-0005-0000-0000-0000AF7D0000}"/>
    <cellStyle name="Note 5 3 7 2 2 3 3 2" xfId="34940" xr:uid="{00000000-0005-0000-0000-0000B07D0000}"/>
    <cellStyle name="Note 5 3 7 2 2 3 4" xfId="34941" xr:uid="{00000000-0005-0000-0000-0000B17D0000}"/>
    <cellStyle name="Note 5 3 7 2 2 3 5" xfId="34942" xr:uid="{00000000-0005-0000-0000-0000B27D0000}"/>
    <cellStyle name="Note 5 3 7 2 2 4" xfId="34943" xr:uid="{00000000-0005-0000-0000-0000B37D0000}"/>
    <cellStyle name="Note 5 3 7 2 2 4 2" xfId="34944" xr:uid="{00000000-0005-0000-0000-0000B47D0000}"/>
    <cellStyle name="Note 5 3 7 2 2 4 2 2" xfId="34945" xr:uid="{00000000-0005-0000-0000-0000B57D0000}"/>
    <cellStyle name="Note 5 3 7 2 2 4 3" xfId="34946" xr:uid="{00000000-0005-0000-0000-0000B67D0000}"/>
    <cellStyle name="Note 5 3 7 2 2 4 4" xfId="34947" xr:uid="{00000000-0005-0000-0000-0000B77D0000}"/>
    <cellStyle name="Note 5 3 7 2 2 5" xfId="34948" xr:uid="{00000000-0005-0000-0000-0000B87D0000}"/>
    <cellStyle name="Note 5 3 7 2 2 5 2" xfId="34949" xr:uid="{00000000-0005-0000-0000-0000B97D0000}"/>
    <cellStyle name="Note 5 3 7 2 2 5 2 2" xfId="34950" xr:uid="{00000000-0005-0000-0000-0000BA7D0000}"/>
    <cellStyle name="Note 5 3 7 2 2 5 3" xfId="34951" xr:uid="{00000000-0005-0000-0000-0000BB7D0000}"/>
    <cellStyle name="Note 5 3 7 2 2 5 4" xfId="34952" xr:uid="{00000000-0005-0000-0000-0000BC7D0000}"/>
    <cellStyle name="Note 5 3 7 2 2 6" xfId="34953" xr:uid="{00000000-0005-0000-0000-0000BD7D0000}"/>
    <cellStyle name="Note 5 3 7 2 2 6 2" xfId="34954" xr:uid="{00000000-0005-0000-0000-0000BE7D0000}"/>
    <cellStyle name="Note 5 3 7 2 2 7" xfId="34955" xr:uid="{00000000-0005-0000-0000-0000BF7D0000}"/>
    <cellStyle name="Note 5 3 7 2 2 8" xfId="34956" xr:uid="{00000000-0005-0000-0000-0000C07D0000}"/>
    <cellStyle name="Note 5 3 7 2 3" xfId="34957" xr:uid="{00000000-0005-0000-0000-0000C17D0000}"/>
    <cellStyle name="Note 5 3 7 2 4" xfId="34958" xr:uid="{00000000-0005-0000-0000-0000C27D0000}"/>
    <cellStyle name="Note 5 3 7 2 5" xfId="34959" xr:uid="{00000000-0005-0000-0000-0000C37D0000}"/>
    <cellStyle name="Note 5 3 7 2 5 2" xfId="34960" xr:uid="{00000000-0005-0000-0000-0000C47D0000}"/>
    <cellStyle name="Note 5 3 7 2 6" xfId="34961" xr:uid="{00000000-0005-0000-0000-0000C57D0000}"/>
    <cellStyle name="Note 5 3 7 2 6 2" xfId="34962" xr:uid="{00000000-0005-0000-0000-0000C67D0000}"/>
    <cellStyle name="Note 5 3 7 3" xfId="34963" xr:uid="{00000000-0005-0000-0000-0000C77D0000}"/>
    <cellStyle name="Note 5 3 7 3 2" xfId="34964" xr:uid="{00000000-0005-0000-0000-0000C87D0000}"/>
    <cellStyle name="Note 5 3 7 3 2 2" xfId="34965" xr:uid="{00000000-0005-0000-0000-0000C97D0000}"/>
    <cellStyle name="Note 5 3 7 3 2 2 2" xfId="34966" xr:uid="{00000000-0005-0000-0000-0000CA7D0000}"/>
    <cellStyle name="Note 5 3 7 3 2 2 2 2" xfId="34967" xr:uid="{00000000-0005-0000-0000-0000CB7D0000}"/>
    <cellStyle name="Note 5 3 7 3 2 2 3" xfId="34968" xr:uid="{00000000-0005-0000-0000-0000CC7D0000}"/>
    <cellStyle name="Note 5 3 7 3 2 2 4" xfId="34969" xr:uid="{00000000-0005-0000-0000-0000CD7D0000}"/>
    <cellStyle name="Note 5 3 7 3 2 3" xfId="34970" xr:uid="{00000000-0005-0000-0000-0000CE7D0000}"/>
    <cellStyle name="Note 5 3 7 3 2 3 2" xfId="34971" xr:uid="{00000000-0005-0000-0000-0000CF7D0000}"/>
    <cellStyle name="Note 5 3 7 3 2 4" xfId="34972" xr:uid="{00000000-0005-0000-0000-0000D07D0000}"/>
    <cellStyle name="Note 5 3 7 3 2 5" xfId="34973" xr:uid="{00000000-0005-0000-0000-0000D17D0000}"/>
    <cellStyle name="Note 5 3 7 3 3" xfId="34974" xr:uid="{00000000-0005-0000-0000-0000D27D0000}"/>
    <cellStyle name="Note 5 3 7 3 3 2" xfId="34975" xr:uid="{00000000-0005-0000-0000-0000D37D0000}"/>
    <cellStyle name="Note 5 3 7 3 3 2 2" xfId="34976" xr:uid="{00000000-0005-0000-0000-0000D47D0000}"/>
    <cellStyle name="Note 5 3 7 3 3 2 2 2" xfId="34977" xr:uid="{00000000-0005-0000-0000-0000D57D0000}"/>
    <cellStyle name="Note 5 3 7 3 3 2 3" xfId="34978" xr:uid="{00000000-0005-0000-0000-0000D67D0000}"/>
    <cellStyle name="Note 5 3 7 3 3 2 4" xfId="34979" xr:uid="{00000000-0005-0000-0000-0000D77D0000}"/>
    <cellStyle name="Note 5 3 7 3 3 3" xfId="34980" xr:uid="{00000000-0005-0000-0000-0000D87D0000}"/>
    <cellStyle name="Note 5 3 7 3 3 3 2" xfId="34981" xr:uid="{00000000-0005-0000-0000-0000D97D0000}"/>
    <cellStyle name="Note 5 3 7 3 3 4" xfId="34982" xr:uid="{00000000-0005-0000-0000-0000DA7D0000}"/>
    <cellStyle name="Note 5 3 7 3 3 5" xfId="34983" xr:uid="{00000000-0005-0000-0000-0000DB7D0000}"/>
    <cellStyle name="Note 5 3 7 3 4" xfId="34984" xr:uid="{00000000-0005-0000-0000-0000DC7D0000}"/>
    <cellStyle name="Note 5 3 7 3 4 2" xfId="34985" xr:uid="{00000000-0005-0000-0000-0000DD7D0000}"/>
    <cellStyle name="Note 5 3 7 3 4 2 2" xfId="34986" xr:uid="{00000000-0005-0000-0000-0000DE7D0000}"/>
    <cellStyle name="Note 5 3 7 3 4 3" xfId="34987" xr:uid="{00000000-0005-0000-0000-0000DF7D0000}"/>
    <cellStyle name="Note 5 3 7 3 4 4" xfId="34988" xr:uid="{00000000-0005-0000-0000-0000E07D0000}"/>
    <cellStyle name="Note 5 3 7 3 5" xfId="34989" xr:uid="{00000000-0005-0000-0000-0000E17D0000}"/>
    <cellStyle name="Note 5 3 7 3 5 2" xfId="34990" xr:uid="{00000000-0005-0000-0000-0000E27D0000}"/>
    <cellStyle name="Note 5 3 7 3 5 2 2" xfId="34991" xr:uid="{00000000-0005-0000-0000-0000E37D0000}"/>
    <cellStyle name="Note 5 3 7 3 5 3" xfId="34992" xr:uid="{00000000-0005-0000-0000-0000E47D0000}"/>
    <cellStyle name="Note 5 3 7 3 5 4" xfId="34993" xr:uid="{00000000-0005-0000-0000-0000E57D0000}"/>
    <cellStyle name="Note 5 3 7 3 6" xfId="34994" xr:uid="{00000000-0005-0000-0000-0000E67D0000}"/>
    <cellStyle name="Note 5 3 7 3 6 2" xfId="34995" xr:uid="{00000000-0005-0000-0000-0000E77D0000}"/>
    <cellStyle name="Note 5 3 7 3 7" xfId="34996" xr:uid="{00000000-0005-0000-0000-0000E87D0000}"/>
    <cellStyle name="Note 5 3 7 3 8" xfId="34997" xr:uid="{00000000-0005-0000-0000-0000E97D0000}"/>
    <cellStyle name="Note 5 3 7 4" xfId="34998" xr:uid="{00000000-0005-0000-0000-0000EA7D0000}"/>
    <cellStyle name="Note 5 3 7 5" xfId="34999" xr:uid="{00000000-0005-0000-0000-0000EB7D0000}"/>
    <cellStyle name="Note 5 3 7 5 2" xfId="35000" xr:uid="{00000000-0005-0000-0000-0000EC7D0000}"/>
    <cellStyle name="Note 5 3 8" xfId="35001" xr:uid="{00000000-0005-0000-0000-0000ED7D0000}"/>
    <cellStyle name="Note 5 3 8 2" xfId="35002" xr:uid="{00000000-0005-0000-0000-0000EE7D0000}"/>
    <cellStyle name="Note 5 3 8 2 2" xfId="35003" xr:uid="{00000000-0005-0000-0000-0000EF7D0000}"/>
    <cellStyle name="Note 5 3 8 2 2 2" xfId="35004" xr:uid="{00000000-0005-0000-0000-0000F07D0000}"/>
    <cellStyle name="Note 5 3 8 2 2 2 2" xfId="35005" xr:uid="{00000000-0005-0000-0000-0000F17D0000}"/>
    <cellStyle name="Note 5 3 8 2 2 3" xfId="35006" xr:uid="{00000000-0005-0000-0000-0000F27D0000}"/>
    <cellStyle name="Note 5 3 8 2 2 4" xfId="35007" xr:uid="{00000000-0005-0000-0000-0000F37D0000}"/>
    <cellStyle name="Note 5 3 8 2 3" xfId="35008" xr:uid="{00000000-0005-0000-0000-0000F47D0000}"/>
    <cellStyle name="Note 5 3 8 2 3 2" xfId="35009" xr:uid="{00000000-0005-0000-0000-0000F57D0000}"/>
    <cellStyle name="Note 5 3 8 2 4" xfId="35010" xr:uid="{00000000-0005-0000-0000-0000F67D0000}"/>
    <cellStyle name="Note 5 3 8 2 5" xfId="35011" xr:uid="{00000000-0005-0000-0000-0000F77D0000}"/>
    <cellStyle name="Note 5 3 8 3" xfId="35012" xr:uid="{00000000-0005-0000-0000-0000F87D0000}"/>
    <cellStyle name="Note 5 3 8 3 2" xfId="35013" xr:uid="{00000000-0005-0000-0000-0000F97D0000}"/>
    <cellStyle name="Note 5 3 8 3 2 2" xfId="35014" xr:uid="{00000000-0005-0000-0000-0000FA7D0000}"/>
    <cellStyle name="Note 5 3 8 3 2 2 2" xfId="35015" xr:uid="{00000000-0005-0000-0000-0000FB7D0000}"/>
    <cellStyle name="Note 5 3 8 3 2 3" xfId="35016" xr:uid="{00000000-0005-0000-0000-0000FC7D0000}"/>
    <cellStyle name="Note 5 3 8 3 2 4" xfId="35017" xr:uid="{00000000-0005-0000-0000-0000FD7D0000}"/>
    <cellStyle name="Note 5 3 8 3 3" xfId="35018" xr:uid="{00000000-0005-0000-0000-0000FE7D0000}"/>
    <cellStyle name="Note 5 3 8 3 3 2" xfId="35019" xr:uid="{00000000-0005-0000-0000-0000FF7D0000}"/>
    <cellStyle name="Note 5 3 8 3 4" xfId="35020" xr:uid="{00000000-0005-0000-0000-0000007E0000}"/>
    <cellStyle name="Note 5 3 8 3 5" xfId="35021" xr:uid="{00000000-0005-0000-0000-0000017E0000}"/>
    <cellStyle name="Note 5 3 8 4" xfId="35022" xr:uid="{00000000-0005-0000-0000-0000027E0000}"/>
    <cellStyle name="Note 5 3 8 4 2" xfId="35023" xr:uid="{00000000-0005-0000-0000-0000037E0000}"/>
    <cellStyle name="Note 5 3 8 4 2 2" xfId="35024" xr:uid="{00000000-0005-0000-0000-0000047E0000}"/>
    <cellStyle name="Note 5 3 8 4 3" xfId="35025" xr:uid="{00000000-0005-0000-0000-0000057E0000}"/>
    <cellStyle name="Note 5 3 8 4 4" xfId="35026" xr:uid="{00000000-0005-0000-0000-0000067E0000}"/>
    <cellStyle name="Note 5 3 8 5" xfId="35027" xr:uid="{00000000-0005-0000-0000-0000077E0000}"/>
    <cellStyle name="Note 5 3 8 5 2" xfId="35028" xr:uid="{00000000-0005-0000-0000-0000087E0000}"/>
    <cellStyle name="Note 5 3 8 5 2 2" xfId="35029" xr:uid="{00000000-0005-0000-0000-0000097E0000}"/>
    <cellStyle name="Note 5 3 8 5 3" xfId="35030" xr:uid="{00000000-0005-0000-0000-00000A7E0000}"/>
    <cellStyle name="Note 5 3 8 5 4" xfId="35031" xr:uid="{00000000-0005-0000-0000-00000B7E0000}"/>
    <cellStyle name="Note 5 3 8 6" xfId="35032" xr:uid="{00000000-0005-0000-0000-00000C7E0000}"/>
    <cellStyle name="Note 5 3 8 6 2" xfId="35033" xr:uid="{00000000-0005-0000-0000-00000D7E0000}"/>
    <cellStyle name="Note 5 3 8 7" xfId="35034" xr:uid="{00000000-0005-0000-0000-00000E7E0000}"/>
    <cellStyle name="Note 5 3 8 8" xfId="35035" xr:uid="{00000000-0005-0000-0000-00000F7E0000}"/>
    <cellStyle name="Note 5 3 9" xfId="35036" xr:uid="{00000000-0005-0000-0000-0000107E0000}"/>
    <cellStyle name="Note 5 3 9 2" xfId="35037" xr:uid="{00000000-0005-0000-0000-0000117E0000}"/>
    <cellStyle name="Note 5 4" xfId="35038" xr:uid="{00000000-0005-0000-0000-0000127E0000}"/>
    <cellStyle name="Note 5 4 2" xfId="35039" xr:uid="{00000000-0005-0000-0000-0000137E0000}"/>
    <cellStyle name="Note 5 4 2 2" xfId="35040" xr:uid="{00000000-0005-0000-0000-0000147E0000}"/>
    <cellStyle name="Note 5 4 2 2 2" xfId="35041" xr:uid="{00000000-0005-0000-0000-0000157E0000}"/>
    <cellStyle name="Note 5 4 2 2 2 2" xfId="35042" xr:uid="{00000000-0005-0000-0000-0000167E0000}"/>
    <cellStyle name="Note 5 4 2 2 2 2 2" xfId="35043" xr:uid="{00000000-0005-0000-0000-0000177E0000}"/>
    <cellStyle name="Note 5 4 2 2 2 2 2 2" xfId="35044" xr:uid="{00000000-0005-0000-0000-0000187E0000}"/>
    <cellStyle name="Note 5 4 2 2 2 2 3" xfId="35045" xr:uid="{00000000-0005-0000-0000-0000197E0000}"/>
    <cellStyle name="Note 5 4 2 2 2 2 4" xfId="35046" xr:uid="{00000000-0005-0000-0000-00001A7E0000}"/>
    <cellStyle name="Note 5 4 2 2 2 3" xfId="35047" xr:uid="{00000000-0005-0000-0000-00001B7E0000}"/>
    <cellStyle name="Note 5 4 2 2 2 3 2" xfId="35048" xr:uid="{00000000-0005-0000-0000-00001C7E0000}"/>
    <cellStyle name="Note 5 4 2 2 2 4" xfId="35049" xr:uid="{00000000-0005-0000-0000-00001D7E0000}"/>
    <cellStyle name="Note 5 4 2 2 2 5" xfId="35050" xr:uid="{00000000-0005-0000-0000-00001E7E0000}"/>
    <cellStyle name="Note 5 4 2 2 3" xfId="35051" xr:uid="{00000000-0005-0000-0000-00001F7E0000}"/>
    <cellStyle name="Note 5 4 2 2 3 2" xfId="35052" xr:uid="{00000000-0005-0000-0000-0000207E0000}"/>
    <cellStyle name="Note 5 4 2 2 3 2 2" xfId="35053" xr:uid="{00000000-0005-0000-0000-0000217E0000}"/>
    <cellStyle name="Note 5 4 2 2 3 2 2 2" xfId="35054" xr:uid="{00000000-0005-0000-0000-0000227E0000}"/>
    <cellStyle name="Note 5 4 2 2 3 2 3" xfId="35055" xr:uid="{00000000-0005-0000-0000-0000237E0000}"/>
    <cellStyle name="Note 5 4 2 2 3 2 4" xfId="35056" xr:uid="{00000000-0005-0000-0000-0000247E0000}"/>
    <cellStyle name="Note 5 4 2 2 3 3" xfId="35057" xr:uid="{00000000-0005-0000-0000-0000257E0000}"/>
    <cellStyle name="Note 5 4 2 2 3 3 2" xfId="35058" xr:uid="{00000000-0005-0000-0000-0000267E0000}"/>
    <cellStyle name="Note 5 4 2 2 3 4" xfId="35059" xr:uid="{00000000-0005-0000-0000-0000277E0000}"/>
    <cellStyle name="Note 5 4 2 2 3 5" xfId="35060" xr:uid="{00000000-0005-0000-0000-0000287E0000}"/>
    <cellStyle name="Note 5 4 2 2 4" xfId="35061" xr:uid="{00000000-0005-0000-0000-0000297E0000}"/>
    <cellStyle name="Note 5 4 2 2 4 2" xfId="35062" xr:uid="{00000000-0005-0000-0000-00002A7E0000}"/>
    <cellStyle name="Note 5 4 2 2 4 2 2" xfId="35063" xr:uid="{00000000-0005-0000-0000-00002B7E0000}"/>
    <cellStyle name="Note 5 4 2 2 4 3" xfId="35064" xr:uid="{00000000-0005-0000-0000-00002C7E0000}"/>
    <cellStyle name="Note 5 4 2 2 4 4" xfId="35065" xr:uid="{00000000-0005-0000-0000-00002D7E0000}"/>
    <cellStyle name="Note 5 4 2 2 5" xfId="35066" xr:uid="{00000000-0005-0000-0000-00002E7E0000}"/>
    <cellStyle name="Note 5 4 2 2 5 2" xfId="35067" xr:uid="{00000000-0005-0000-0000-00002F7E0000}"/>
    <cellStyle name="Note 5 4 2 2 5 2 2" xfId="35068" xr:uid="{00000000-0005-0000-0000-0000307E0000}"/>
    <cellStyle name="Note 5 4 2 2 5 3" xfId="35069" xr:uid="{00000000-0005-0000-0000-0000317E0000}"/>
    <cellStyle name="Note 5 4 2 2 5 4" xfId="35070" xr:uid="{00000000-0005-0000-0000-0000327E0000}"/>
    <cellStyle name="Note 5 4 2 2 6" xfId="35071" xr:uid="{00000000-0005-0000-0000-0000337E0000}"/>
    <cellStyle name="Note 5 4 2 2 6 2" xfId="35072" xr:uid="{00000000-0005-0000-0000-0000347E0000}"/>
    <cellStyle name="Note 5 4 2 2 7" xfId="35073" xr:uid="{00000000-0005-0000-0000-0000357E0000}"/>
    <cellStyle name="Note 5 4 2 2 8" xfId="35074" xr:uid="{00000000-0005-0000-0000-0000367E0000}"/>
    <cellStyle name="Note 5 4 2 3" xfId="35075" xr:uid="{00000000-0005-0000-0000-0000377E0000}"/>
    <cellStyle name="Note 5 4 2 4" xfId="35076" xr:uid="{00000000-0005-0000-0000-0000387E0000}"/>
    <cellStyle name="Note 5 4 2 5" xfId="35077" xr:uid="{00000000-0005-0000-0000-0000397E0000}"/>
    <cellStyle name="Note 5 4 2 5 2" xfId="35078" xr:uid="{00000000-0005-0000-0000-00003A7E0000}"/>
    <cellStyle name="Note 5 4 2 6" xfId="35079" xr:uid="{00000000-0005-0000-0000-00003B7E0000}"/>
    <cellStyle name="Note 5 4 2 6 2" xfId="35080" xr:uid="{00000000-0005-0000-0000-00003C7E0000}"/>
    <cellStyle name="Note 5 4 3" xfId="35081" xr:uid="{00000000-0005-0000-0000-00003D7E0000}"/>
    <cellStyle name="Note 5 4 3 2" xfId="35082" xr:uid="{00000000-0005-0000-0000-00003E7E0000}"/>
    <cellStyle name="Note 5 4 3 2 2" xfId="35083" xr:uid="{00000000-0005-0000-0000-00003F7E0000}"/>
    <cellStyle name="Note 5 4 3 2 2 2" xfId="35084" xr:uid="{00000000-0005-0000-0000-0000407E0000}"/>
    <cellStyle name="Note 5 4 3 2 2 2 2" xfId="35085" xr:uid="{00000000-0005-0000-0000-0000417E0000}"/>
    <cellStyle name="Note 5 4 3 2 2 3" xfId="35086" xr:uid="{00000000-0005-0000-0000-0000427E0000}"/>
    <cellStyle name="Note 5 4 3 2 2 4" xfId="35087" xr:uid="{00000000-0005-0000-0000-0000437E0000}"/>
    <cellStyle name="Note 5 4 3 2 3" xfId="35088" xr:uid="{00000000-0005-0000-0000-0000447E0000}"/>
    <cellStyle name="Note 5 4 3 2 3 2" xfId="35089" xr:uid="{00000000-0005-0000-0000-0000457E0000}"/>
    <cellStyle name="Note 5 4 3 2 4" xfId="35090" xr:uid="{00000000-0005-0000-0000-0000467E0000}"/>
    <cellStyle name="Note 5 4 3 2 5" xfId="35091" xr:uid="{00000000-0005-0000-0000-0000477E0000}"/>
    <cellStyle name="Note 5 4 3 3" xfId="35092" xr:uid="{00000000-0005-0000-0000-0000487E0000}"/>
    <cellStyle name="Note 5 4 3 3 2" xfId="35093" xr:uid="{00000000-0005-0000-0000-0000497E0000}"/>
    <cellStyle name="Note 5 4 3 3 2 2" xfId="35094" xr:uid="{00000000-0005-0000-0000-00004A7E0000}"/>
    <cellStyle name="Note 5 4 3 3 2 2 2" xfId="35095" xr:uid="{00000000-0005-0000-0000-00004B7E0000}"/>
    <cellStyle name="Note 5 4 3 3 2 3" xfId="35096" xr:uid="{00000000-0005-0000-0000-00004C7E0000}"/>
    <cellStyle name="Note 5 4 3 3 2 4" xfId="35097" xr:uid="{00000000-0005-0000-0000-00004D7E0000}"/>
    <cellStyle name="Note 5 4 3 3 3" xfId="35098" xr:uid="{00000000-0005-0000-0000-00004E7E0000}"/>
    <cellStyle name="Note 5 4 3 3 3 2" xfId="35099" xr:uid="{00000000-0005-0000-0000-00004F7E0000}"/>
    <cellStyle name="Note 5 4 3 3 4" xfId="35100" xr:uid="{00000000-0005-0000-0000-0000507E0000}"/>
    <cellStyle name="Note 5 4 3 3 5" xfId="35101" xr:uid="{00000000-0005-0000-0000-0000517E0000}"/>
    <cellStyle name="Note 5 4 3 4" xfId="35102" xr:uid="{00000000-0005-0000-0000-0000527E0000}"/>
    <cellStyle name="Note 5 4 3 4 2" xfId="35103" xr:uid="{00000000-0005-0000-0000-0000537E0000}"/>
    <cellStyle name="Note 5 4 3 4 2 2" xfId="35104" xr:uid="{00000000-0005-0000-0000-0000547E0000}"/>
    <cellStyle name="Note 5 4 3 4 3" xfId="35105" xr:uid="{00000000-0005-0000-0000-0000557E0000}"/>
    <cellStyle name="Note 5 4 3 4 4" xfId="35106" xr:uid="{00000000-0005-0000-0000-0000567E0000}"/>
    <cellStyle name="Note 5 4 3 5" xfId="35107" xr:uid="{00000000-0005-0000-0000-0000577E0000}"/>
    <cellStyle name="Note 5 4 3 5 2" xfId="35108" xr:uid="{00000000-0005-0000-0000-0000587E0000}"/>
    <cellStyle name="Note 5 4 3 5 2 2" xfId="35109" xr:uid="{00000000-0005-0000-0000-0000597E0000}"/>
    <cellStyle name="Note 5 4 3 5 3" xfId="35110" xr:uid="{00000000-0005-0000-0000-00005A7E0000}"/>
    <cellStyle name="Note 5 4 3 5 4" xfId="35111" xr:uid="{00000000-0005-0000-0000-00005B7E0000}"/>
    <cellStyle name="Note 5 4 3 6" xfId="35112" xr:uid="{00000000-0005-0000-0000-00005C7E0000}"/>
    <cellStyle name="Note 5 4 3 6 2" xfId="35113" xr:uid="{00000000-0005-0000-0000-00005D7E0000}"/>
    <cellStyle name="Note 5 4 3 7" xfId="35114" xr:uid="{00000000-0005-0000-0000-00005E7E0000}"/>
    <cellStyle name="Note 5 4 3 8" xfId="35115" xr:uid="{00000000-0005-0000-0000-00005F7E0000}"/>
    <cellStyle name="Note 5 4 4" xfId="35116" xr:uid="{00000000-0005-0000-0000-0000607E0000}"/>
    <cellStyle name="Note 5 4 5" xfId="35117" xr:uid="{00000000-0005-0000-0000-0000617E0000}"/>
    <cellStyle name="Note 5 4 6" xfId="35118" xr:uid="{00000000-0005-0000-0000-0000627E0000}"/>
    <cellStyle name="Note 5 4 6 2" xfId="35119" xr:uid="{00000000-0005-0000-0000-0000637E0000}"/>
    <cellStyle name="Note 5 4 7" xfId="35120" xr:uid="{00000000-0005-0000-0000-0000647E0000}"/>
    <cellStyle name="Note 5 4 7 2" xfId="35121" xr:uid="{00000000-0005-0000-0000-0000657E0000}"/>
    <cellStyle name="Note 5 5" xfId="35122" xr:uid="{00000000-0005-0000-0000-0000667E0000}"/>
    <cellStyle name="Note 5 5 2" xfId="35123" xr:uid="{00000000-0005-0000-0000-0000677E0000}"/>
    <cellStyle name="Note 5 5 2 2" xfId="35124" xr:uid="{00000000-0005-0000-0000-0000687E0000}"/>
    <cellStyle name="Note 5 5 2 2 2" xfId="35125" xr:uid="{00000000-0005-0000-0000-0000697E0000}"/>
    <cellStyle name="Note 5 5 2 2 2 2" xfId="35126" xr:uid="{00000000-0005-0000-0000-00006A7E0000}"/>
    <cellStyle name="Note 5 5 2 2 2 2 2" xfId="35127" xr:uid="{00000000-0005-0000-0000-00006B7E0000}"/>
    <cellStyle name="Note 5 5 2 2 2 2 2 2" xfId="35128" xr:uid="{00000000-0005-0000-0000-00006C7E0000}"/>
    <cellStyle name="Note 5 5 2 2 2 2 3" xfId="35129" xr:uid="{00000000-0005-0000-0000-00006D7E0000}"/>
    <cellStyle name="Note 5 5 2 2 2 2 4" xfId="35130" xr:uid="{00000000-0005-0000-0000-00006E7E0000}"/>
    <cellStyle name="Note 5 5 2 2 2 3" xfId="35131" xr:uid="{00000000-0005-0000-0000-00006F7E0000}"/>
    <cellStyle name="Note 5 5 2 2 2 3 2" xfId="35132" xr:uid="{00000000-0005-0000-0000-0000707E0000}"/>
    <cellStyle name="Note 5 5 2 2 2 4" xfId="35133" xr:uid="{00000000-0005-0000-0000-0000717E0000}"/>
    <cellStyle name="Note 5 5 2 2 2 5" xfId="35134" xr:uid="{00000000-0005-0000-0000-0000727E0000}"/>
    <cellStyle name="Note 5 5 2 2 3" xfId="35135" xr:uid="{00000000-0005-0000-0000-0000737E0000}"/>
    <cellStyle name="Note 5 5 2 2 3 2" xfId="35136" xr:uid="{00000000-0005-0000-0000-0000747E0000}"/>
    <cellStyle name="Note 5 5 2 2 3 2 2" xfId="35137" xr:uid="{00000000-0005-0000-0000-0000757E0000}"/>
    <cellStyle name="Note 5 5 2 2 3 2 2 2" xfId="35138" xr:uid="{00000000-0005-0000-0000-0000767E0000}"/>
    <cellStyle name="Note 5 5 2 2 3 2 3" xfId="35139" xr:uid="{00000000-0005-0000-0000-0000777E0000}"/>
    <cellStyle name="Note 5 5 2 2 3 2 4" xfId="35140" xr:uid="{00000000-0005-0000-0000-0000787E0000}"/>
    <cellStyle name="Note 5 5 2 2 3 3" xfId="35141" xr:uid="{00000000-0005-0000-0000-0000797E0000}"/>
    <cellStyle name="Note 5 5 2 2 3 3 2" xfId="35142" xr:uid="{00000000-0005-0000-0000-00007A7E0000}"/>
    <cellStyle name="Note 5 5 2 2 3 4" xfId="35143" xr:uid="{00000000-0005-0000-0000-00007B7E0000}"/>
    <cellStyle name="Note 5 5 2 2 3 5" xfId="35144" xr:uid="{00000000-0005-0000-0000-00007C7E0000}"/>
    <cellStyle name="Note 5 5 2 2 4" xfId="35145" xr:uid="{00000000-0005-0000-0000-00007D7E0000}"/>
    <cellStyle name="Note 5 5 2 2 4 2" xfId="35146" xr:uid="{00000000-0005-0000-0000-00007E7E0000}"/>
    <cellStyle name="Note 5 5 2 2 4 2 2" xfId="35147" xr:uid="{00000000-0005-0000-0000-00007F7E0000}"/>
    <cellStyle name="Note 5 5 2 2 4 3" xfId="35148" xr:uid="{00000000-0005-0000-0000-0000807E0000}"/>
    <cellStyle name="Note 5 5 2 2 4 4" xfId="35149" xr:uid="{00000000-0005-0000-0000-0000817E0000}"/>
    <cellStyle name="Note 5 5 2 2 5" xfId="35150" xr:uid="{00000000-0005-0000-0000-0000827E0000}"/>
    <cellStyle name="Note 5 5 2 2 5 2" xfId="35151" xr:uid="{00000000-0005-0000-0000-0000837E0000}"/>
    <cellStyle name="Note 5 5 2 2 5 2 2" xfId="35152" xr:uid="{00000000-0005-0000-0000-0000847E0000}"/>
    <cellStyle name="Note 5 5 2 2 5 3" xfId="35153" xr:uid="{00000000-0005-0000-0000-0000857E0000}"/>
    <cellStyle name="Note 5 5 2 2 5 4" xfId="35154" xr:uid="{00000000-0005-0000-0000-0000867E0000}"/>
    <cellStyle name="Note 5 5 2 2 6" xfId="35155" xr:uid="{00000000-0005-0000-0000-0000877E0000}"/>
    <cellStyle name="Note 5 5 2 2 6 2" xfId="35156" xr:uid="{00000000-0005-0000-0000-0000887E0000}"/>
    <cellStyle name="Note 5 5 2 2 7" xfId="35157" xr:uid="{00000000-0005-0000-0000-0000897E0000}"/>
    <cellStyle name="Note 5 5 2 2 8" xfId="35158" xr:uid="{00000000-0005-0000-0000-00008A7E0000}"/>
    <cellStyle name="Note 5 5 2 3" xfId="35159" xr:uid="{00000000-0005-0000-0000-00008B7E0000}"/>
    <cellStyle name="Note 5 5 2 4" xfId="35160" xr:uid="{00000000-0005-0000-0000-00008C7E0000}"/>
    <cellStyle name="Note 5 5 2 5" xfId="35161" xr:uid="{00000000-0005-0000-0000-00008D7E0000}"/>
    <cellStyle name="Note 5 5 2 5 2" xfId="35162" xr:uid="{00000000-0005-0000-0000-00008E7E0000}"/>
    <cellStyle name="Note 5 5 2 6" xfId="35163" xr:uid="{00000000-0005-0000-0000-00008F7E0000}"/>
    <cellStyle name="Note 5 5 2 6 2" xfId="35164" xr:uid="{00000000-0005-0000-0000-0000907E0000}"/>
    <cellStyle name="Note 5 5 3" xfId="35165" xr:uid="{00000000-0005-0000-0000-0000917E0000}"/>
    <cellStyle name="Note 5 5 3 2" xfId="35166" xr:uid="{00000000-0005-0000-0000-0000927E0000}"/>
    <cellStyle name="Note 5 5 3 2 2" xfId="35167" xr:uid="{00000000-0005-0000-0000-0000937E0000}"/>
    <cellStyle name="Note 5 5 3 2 2 2" xfId="35168" xr:uid="{00000000-0005-0000-0000-0000947E0000}"/>
    <cellStyle name="Note 5 5 3 2 2 2 2" xfId="35169" xr:uid="{00000000-0005-0000-0000-0000957E0000}"/>
    <cellStyle name="Note 5 5 3 2 2 3" xfId="35170" xr:uid="{00000000-0005-0000-0000-0000967E0000}"/>
    <cellStyle name="Note 5 5 3 2 2 4" xfId="35171" xr:uid="{00000000-0005-0000-0000-0000977E0000}"/>
    <cellStyle name="Note 5 5 3 2 3" xfId="35172" xr:uid="{00000000-0005-0000-0000-0000987E0000}"/>
    <cellStyle name="Note 5 5 3 2 3 2" xfId="35173" xr:uid="{00000000-0005-0000-0000-0000997E0000}"/>
    <cellStyle name="Note 5 5 3 2 4" xfId="35174" xr:uid="{00000000-0005-0000-0000-00009A7E0000}"/>
    <cellStyle name="Note 5 5 3 2 5" xfId="35175" xr:uid="{00000000-0005-0000-0000-00009B7E0000}"/>
    <cellStyle name="Note 5 5 3 3" xfId="35176" xr:uid="{00000000-0005-0000-0000-00009C7E0000}"/>
    <cellStyle name="Note 5 5 3 3 2" xfId="35177" xr:uid="{00000000-0005-0000-0000-00009D7E0000}"/>
    <cellStyle name="Note 5 5 3 3 2 2" xfId="35178" xr:uid="{00000000-0005-0000-0000-00009E7E0000}"/>
    <cellStyle name="Note 5 5 3 3 2 2 2" xfId="35179" xr:uid="{00000000-0005-0000-0000-00009F7E0000}"/>
    <cellStyle name="Note 5 5 3 3 2 3" xfId="35180" xr:uid="{00000000-0005-0000-0000-0000A07E0000}"/>
    <cellStyle name="Note 5 5 3 3 2 4" xfId="35181" xr:uid="{00000000-0005-0000-0000-0000A17E0000}"/>
    <cellStyle name="Note 5 5 3 3 3" xfId="35182" xr:uid="{00000000-0005-0000-0000-0000A27E0000}"/>
    <cellStyle name="Note 5 5 3 3 3 2" xfId="35183" xr:uid="{00000000-0005-0000-0000-0000A37E0000}"/>
    <cellStyle name="Note 5 5 3 3 4" xfId="35184" xr:uid="{00000000-0005-0000-0000-0000A47E0000}"/>
    <cellStyle name="Note 5 5 3 3 5" xfId="35185" xr:uid="{00000000-0005-0000-0000-0000A57E0000}"/>
    <cellStyle name="Note 5 5 3 4" xfId="35186" xr:uid="{00000000-0005-0000-0000-0000A67E0000}"/>
    <cellStyle name="Note 5 5 3 4 2" xfId="35187" xr:uid="{00000000-0005-0000-0000-0000A77E0000}"/>
    <cellStyle name="Note 5 5 3 4 2 2" xfId="35188" xr:uid="{00000000-0005-0000-0000-0000A87E0000}"/>
    <cellStyle name="Note 5 5 3 4 3" xfId="35189" xr:uid="{00000000-0005-0000-0000-0000A97E0000}"/>
    <cellStyle name="Note 5 5 3 4 4" xfId="35190" xr:uid="{00000000-0005-0000-0000-0000AA7E0000}"/>
    <cellStyle name="Note 5 5 3 5" xfId="35191" xr:uid="{00000000-0005-0000-0000-0000AB7E0000}"/>
    <cellStyle name="Note 5 5 3 5 2" xfId="35192" xr:uid="{00000000-0005-0000-0000-0000AC7E0000}"/>
    <cellStyle name="Note 5 5 3 5 2 2" xfId="35193" xr:uid="{00000000-0005-0000-0000-0000AD7E0000}"/>
    <cellStyle name="Note 5 5 3 5 3" xfId="35194" xr:uid="{00000000-0005-0000-0000-0000AE7E0000}"/>
    <cellStyle name="Note 5 5 3 5 4" xfId="35195" xr:uid="{00000000-0005-0000-0000-0000AF7E0000}"/>
    <cellStyle name="Note 5 5 3 6" xfId="35196" xr:uid="{00000000-0005-0000-0000-0000B07E0000}"/>
    <cellStyle name="Note 5 5 3 6 2" xfId="35197" xr:uid="{00000000-0005-0000-0000-0000B17E0000}"/>
    <cellStyle name="Note 5 5 3 7" xfId="35198" xr:uid="{00000000-0005-0000-0000-0000B27E0000}"/>
    <cellStyle name="Note 5 5 3 8" xfId="35199" xr:uid="{00000000-0005-0000-0000-0000B37E0000}"/>
    <cellStyle name="Note 5 5 4" xfId="35200" xr:uid="{00000000-0005-0000-0000-0000B47E0000}"/>
    <cellStyle name="Note 5 5 5" xfId="35201" xr:uid="{00000000-0005-0000-0000-0000B57E0000}"/>
    <cellStyle name="Note 5 5 5 2" xfId="35202" xr:uid="{00000000-0005-0000-0000-0000B67E0000}"/>
    <cellStyle name="Note 5 5 6" xfId="35203" xr:uid="{00000000-0005-0000-0000-0000B77E0000}"/>
    <cellStyle name="Note 5 5 6 2" xfId="35204" xr:uid="{00000000-0005-0000-0000-0000B87E0000}"/>
    <cellStyle name="Note 5 6" xfId="35205" xr:uid="{00000000-0005-0000-0000-0000B97E0000}"/>
    <cellStyle name="Note 5 6 2" xfId="35206" xr:uid="{00000000-0005-0000-0000-0000BA7E0000}"/>
    <cellStyle name="Note 6" xfId="35207" xr:uid="{00000000-0005-0000-0000-0000BB7E0000}"/>
    <cellStyle name="Note 6 2" xfId="35208" xr:uid="{00000000-0005-0000-0000-0000BC7E0000}"/>
    <cellStyle name="Note 6 2 2" xfId="35209" xr:uid="{00000000-0005-0000-0000-0000BD7E0000}"/>
    <cellStyle name="Note 6 2 2 2" xfId="35210" xr:uid="{00000000-0005-0000-0000-0000BE7E0000}"/>
    <cellStyle name="Note 6 2 2 2 2" xfId="35211" xr:uid="{00000000-0005-0000-0000-0000BF7E0000}"/>
    <cellStyle name="Note 6 2 2 2 2 2" xfId="35212" xr:uid="{00000000-0005-0000-0000-0000C07E0000}"/>
    <cellStyle name="Note 6 2 2 2 2 2 2" xfId="35213" xr:uid="{00000000-0005-0000-0000-0000C17E0000}"/>
    <cellStyle name="Note 6 2 2 2 2 2 2 2" xfId="35214" xr:uid="{00000000-0005-0000-0000-0000C27E0000}"/>
    <cellStyle name="Note 6 2 2 2 2 2 2 2 2" xfId="35215" xr:uid="{00000000-0005-0000-0000-0000C37E0000}"/>
    <cellStyle name="Note 6 2 2 2 2 2 2 3" xfId="35216" xr:uid="{00000000-0005-0000-0000-0000C47E0000}"/>
    <cellStyle name="Note 6 2 2 2 2 2 2 4" xfId="35217" xr:uid="{00000000-0005-0000-0000-0000C57E0000}"/>
    <cellStyle name="Note 6 2 2 2 2 2 3" xfId="35218" xr:uid="{00000000-0005-0000-0000-0000C67E0000}"/>
    <cellStyle name="Note 6 2 2 2 2 2 3 2" xfId="35219" xr:uid="{00000000-0005-0000-0000-0000C77E0000}"/>
    <cellStyle name="Note 6 2 2 2 2 2 4" xfId="35220" xr:uid="{00000000-0005-0000-0000-0000C87E0000}"/>
    <cellStyle name="Note 6 2 2 2 2 2 5" xfId="35221" xr:uid="{00000000-0005-0000-0000-0000C97E0000}"/>
    <cellStyle name="Note 6 2 2 2 2 3" xfId="35222" xr:uid="{00000000-0005-0000-0000-0000CA7E0000}"/>
    <cellStyle name="Note 6 2 2 2 2 3 2" xfId="35223" xr:uid="{00000000-0005-0000-0000-0000CB7E0000}"/>
    <cellStyle name="Note 6 2 2 2 2 3 2 2" xfId="35224" xr:uid="{00000000-0005-0000-0000-0000CC7E0000}"/>
    <cellStyle name="Note 6 2 2 2 2 3 2 2 2" xfId="35225" xr:uid="{00000000-0005-0000-0000-0000CD7E0000}"/>
    <cellStyle name="Note 6 2 2 2 2 3 2 3" xfId="35226" xr:uid="{00000000-0005-0000-0000-0000CE7E0000}"/>
    <cellStyle name="Note 6 2 2 2 2 3 2 4" xfId="35227" xr:uid="{00000000-0005-0000-0000-0000CF7E0000}"/>
    <cellStyle name="Note 6 2 2 2 2 3 3" xfId="35228" xr:uid="{00000000-0005-0000-0000-0000D07E0000}"/>
    <cellStyle name="Note 6 2 2 2 2 3 3 2" xfId="35229" xr:uid="{00000000-0005-0000-0000-0000D17E0000}"/>
    <cellStyle name="Note 6 2 2 2 2 3 4" xfId="35230" xr:uid="{00000000-0005-0000-0000-0000D27E0000}"/>
    <cellStyle name="Note 6 2 2 2 2 3 5" xfId="35231" xr:uid="{00000000-0005-0000-0000-0000D37E0000}"/>
    <cellStyle name="Note 6 2 2 2 2 4" xfId="35232" xr:uid="{00000000-0005-0000-0000-0000D47E0000}"/>
    <cellStyle name="Note 6 2 2 2 2 4 2" xfId="35233" xr:uid="{00000000-0005-0000-0000-0000D57E0000}"/>
    <cellStyle name="Note 6 2 2 2 2 4 2 2" xfId="35234" xr:uid="{00000000-0005-0000-0000-0000D67E0000}"/>
    <cellStyle name="Note 6 2 2 2 2 4 3" xfId="35235" xr:uid="{00000000-0005-0000-0000-0000D77E0000}"/>
    <cellStyle name="Note 6 2 2 2 2 4 4" xfId="35236" xr:uid="{00000000-0005-0000-0000-0000D87E0000}"/>
    <cellStyle name="Note 6 2 2 2 2 5" xfId="35237" xr:uid="{00000000-0005-0000-0000-0000D97E0000}"/>
    <cellStyle name="Note 6 2 2 2 2 5 2" xfId="35238" xr:uid="{00000000-0005-0000-0000-0000DA7E0000}"/>
    <cellStyle name="Note 6 2 2 2 2 5 2 2" xfId="35239" xr:uid="{00000000-0005-0000-0000-0000DB7E0000}"/>
    <cellStyle name="Note 6 2 2 2 2 5 3" xfId="35240" xr:uid="{00000000-0005-0000-0000-0000DC7E0000}"/>
    <cellStyle name="Note 6 2 2 2 2 5 4" xfId="35241" xr:uid="{00000000-0005-0000-0000-0000DD7E0000}"/>
    <cellStyle name="Note 6 2 2 2 2 6" xfId="35242" xr:uid="{00000000-0005-0000-0000-0000DE7E0000}"/>
    <cellStyle name="Note 6 2 2 2 2 6 2" xfId="35243" xr:uid="{00000000-0005-0000-0000-0000DF7E0000}"/>
    <cellStyle name="Note 6 2 2 2 2 7" xfId="35244" xr:uid="{00000000-0005-0000-0000-0000E07E0000}"/>
    <cellStyle name="Note 6 2 2 2 2 8" xfId="35245" xr:uid="{00000000-0005-0000-0000-0000E17E0000}"/>
    <cellStyle name="Note 6 2 2 2 3" xfId="35246" xr:uid="{00000000-0005-0000-0000-0000E27E0000}"/>
    <cellStyle name="Note 6 2 2 2 4" xfId="35247" xr:uid="{00000000-0005-0000-0000-0000E37E0000}"/>
    <cellStyle name="Note 6 2 2 2 5" xfId="35248" xr:uid="{00000000-0005-0000-0000-0000E47E0000}"/>
    <cellStyle name="Note 6 2 2 2 5 2" xfId="35249" xr:uid="{00000000-0005-0000-0000-0000E57E0000}"/>
    <cellStyle name="Note 6 2 2 2 6" xfId="35250" xr:uid="{00000000-0005-0000-0000-0000E67E0000}"/>
    <cellStyle name="Note 6 2 2 2 6 2" xfId="35251" xr:uid="{00000000-0005-0000-0000-0000E77E0000}"/>
    <cellStyle name="Note 6 2 2 3" xfId="35252" xr:uid="{00000000-0005-0000-0000-0000E87E0000}"/>
    <cellStyle name="Note 6 2 2 3 2" xfId="35253" xr:uid="{00000000-0005-0000-0000-0000E97E0000}"/>
    <cellStyle name="Note 6 2 2 3 2 2" xfId="35254" xr:uid="{00000000-0005-0000-0000-0000EA7E0000}"/>
    <cellStyle name="Note 6 2 2 3 2 2 2" xfId="35255" xr:uid="{00000000-0005-0000-0000-0000EB7E0000}"/>
    <cellStyle name="Note 6 2 2 3 2 2 2 2" xfId="35256" xr:uid="{00000000-0005-0000-0000-0000EC7E0000}"/>
    <cellStyle name="Note 6 2 2 3 2 2 3" xfId="35257" xr:uid="{00000000-0005-0000-0000-0000ED7E0000}"/>
    <cellStyle name="Note 6 2 2 3 2 2 4" xfId="35258" xr:uid="{00000000-0005-0000-0000-0000EE7E0000}"/>
    <cellStyle name="Note 6 2 2 3 2 3" xfId="35259" xr:uid="{00000000-0005-0000-0000-0000EF7E0000}"/>
    <cellStyle name="Note 6 2 2 3 2 3 2" xfId="35260" xr:uid="{00000000-0005-0000-0000-0000F07E0000}"/>
    <cellStyle name="Note 6 2 2 3 2 4" xfId="35261" xr:uid="{00000000-0005-0000-0000-0000F17E0000}"/>
    <cellStyle name="Note 6 2 2 3 2 5" xfId="35262" xr:uid="{00000000-0005-0000-0000-0000F27E0000}"/>
    <cellStyle name="Note 6 2 2 3 3" xfId="35263" xr:uid="{00000000-0005-0000-0000-0000F37E0000}"/>
    <cellStyle name="Note 6 2 2 3 3 2" xfId="35264" xr:uid="{00000000-0005-0000-0000-0000F47E0000}"/>
    <cellStyle name="Note 6 2 2 3 3 2 2" xfId="35265" xr:uid="{00000000-0005-0000-0000-0000F57E0000}"/>
    <cellStyle name="Note 6 2 2 3 3 2 2 2" xfId="35266" xr:uid="{00000000-0005-0000-0000-0000F67E0000}"/>
    <cellStyle name="Note 6 2 2 3 3 2 3" xfId="35267" xr:uid="{00000000-0005-0000-0000-0000F77E0000}"/>
    <cellStyle name="Note 6 2 2 3 3 2 4" xfId="35268" xr:uid="{00000000-0005-0000-0000-0000F87E0000}"/>
    <cellStyle name="Note 6 2 2 3 3 3" xfId="35269" xr:uid="{00000000-0005-0000-0000-0000F97E0000}"/>
    <cellStyle name="Note 6 2 2 3 3 3 2" xfId="35270" xr:uid="{00000000-0005-0000-0000-0000FA7E0000}"/>
    <cellStyle name="Note 6 2 2 3 3 4" xfId="35271" xr:uid="{00000000-0005-0000-0000-0000FB7E0000}"/>
    <cellStyle name="Note 6 2 2 3 3 5" xfId="35272" xr:uid="{00000000-0005-0000-0000-0000FC7E0000}"/>
    <cellStyle name="Note 6 2 2 3 4" xfId="35273" xr:uid="{00000000-0005-0000-0000-0000FD7E0000}"/>
    <cellStyle name="Note 6 2 2 3 4 2" xfId="35274" xr:uid="{00000000-0005-0000-0000-0000FE7E0000}"/>
    <cellStyle name="Note 6 2 2 3 4 2 2" xfId="35275" xr:uid="{00000000-0005-0000-0000-0000FF7E0000}"/>
    <cellStyle name="Note 6 2 2 3 4 3" xfId="35276" xr:uid="{00000000-0005-0000-0000-0000007F0000}"/>
    <cellStyle name="Note 6 2 2 3 4 4" xfId="35277" xr:uid="{00000000-0005-0000-0000-0000017F0000}"/>
    <cellStyle name="Note 6 2 2 3 5" xfId="35278" xr:uid="{00000000-0005-0000-0000-0000027F0000}"/>
    <cellStyle name="Note 6 2 2 3 5 2" xfId="35279" xr:uid="{00000000-0005-0000-0000-0000037F0000}"/>
    <cellStyle name="Note 6 2 2 3 5 2 2" xfId="35280" xr:uid="{00000000-0005-0000-0000-0000047F0000}"/>
    <cellStyle name="Note 6 2 2 3 5 3" xfId="35281" xr:uid="{00000000-0005-0000-0000-0000057F0000}"/>
    <cellStyle name="Note 6 2 2 3 5 4" xfId="35282" xr:uid="{00000000-0005-0000-0000-0000067F0000}"/>
    <cellStyle name="Note 6 2 2 3 6" xfId="35283" xr:uid="{00000000-0005-0000-0000-0000077F0000}"/>
    <cellStyle name="Note 6 2 2 3 6 2" xfId="35284" xr:uid="{00000000-0005-0000-0000-0000087F0000}"/>
    <cellStyle name="Note 6 2 2 3 7" xfId="35285" xr:uid="{00000000-0005-0000-0000-0000097F0000}"/>
    <cellStyle name="Note 6 2 2 3 8" xfId="35286" xr:uid="{00000000-0005-0000-0000-00000A7F0000}"/>
    <cellStyle name="Note 6 2 2 4" xfId="35287" xr:uid="{00000000-0005-0000-0000-00000B7F0000}"/>
    <cellStyle name="Note 6 2 2 5" xfId="35288" xr:uid="{00000000-0005-0000-0000-00000C7F0000}"/>
    <cellStyle name="Note 6 2 2 5 2" xfId="35289" xr:uid="{00000000-0005-0000-0000-00000D7F0000}"/>
    <cellStyle name="Note 6 2 3" xfId="35290" xr:uid="{00000000-0005-0000-0000-00000E7F0000}"/>
    <cellStyle name="Note 6 2 3 2" xfId="35291" xr:uid="{00000000-0005-0000-0000-00000F7F0000}"/>
    <cellStyle name="Note 6 2 3 2 2" xfId="35292" xr:uid="{00000000-0005-0000-0000-0000107F0000}"/>
    <cellStyle name="Note 6 2 3 2 2 2" xfId="35293" xr:uid="{00000000-0005-0000-0000-0000117F0000}"/>
    <cellStyle name="Note 6 2 3 2 2 2 2" xfId="35294" xr:uid="{00000000-0005-0000-0000-0000127F0000}"/>
    <cellStyle name="Note 6 2 3 2 2 2 2 2" xfId="35295" xr:uid="{00000000-0005-0000-0000-0000137F0000}"/>
    <cellStyle name="Note 6 2 3 2 2 2 2 2 2" xfId="35296" xr:uid="{00000000-0005-0000-0000-0000147F0000}"/>
    <cellStyle name="Note 6 2 3 2 2 2 2 3" xfId="35297" xr:uid="{00000000-0005-0000-0000-0000157F0000}"/>
    <cellStyle name="Note 6 2 3 2 2 2 2 4" xfId="35298" xr:uid="{00000000-0005-0000-0000-0000167F0000}"/>
    <cellStyle name="Note 6 2 3 2 2 2 3" xfId="35299" xr:uid="{00000000-0005-0000-0000-0000177F0000}"/>
    <cellStyle name="Note 6 2 3 2 2 2 3 2" xfId="35300" xr:uid="{00000000-0005-0000-0000-0000187F0000}"/>
    <cellStyle name="Note 6 2 3 2 2 2 4" xfId="35301" xr:uid="{00000000-0005-0000-0000-0000197F0000}"/>
    <cellStyle name="Note 6 2 3 2 2 2 5" xfId="35302" xr:uid="{00000000-0005-0000-0000-00001A7F0000}"/>
    <cellStyle name="Note 6 2 3 2 2 3" xfId="35303" xr:uid="{00000000-0005-0000-0000-00001B7F0000}"/>
    <cellStyle name="Note 6 2 3 2 2 3 2" xfId="35304" xr:uid="{00000000-0005-0000-0000-00001C7F0000}"/>
    <cellStyle name="Note 6 2 3 2 2 3 2 2" xfId="35305" xr:uid="{00000000-0005-0000-0000-00001D7F0000}"/>
    <cellStyle name="Note 6 2 3 2 2 3 2 2 2" xfId="35306" xr:uid="{00000000-0005-0000-0000-00001E7F0000}"/>
    <cellStyle name="Note 6 2 3 2 2 3 2 3" xfId="35307" xr:uid="{00000000-0005-0000-0000-00001F7F0000}"/>
    <cellStyle name="Note 6 2 3 2 2 3 2 4" xfId="35308" xr:uid="{00000000-0005-0000-0000-0000207F0000}"/>
    <cellStyle name="Note 6 2 3 2 2 3 3" xfId="35309" xr:uid="{00000000-0005-0000-0000-0000217F0000}"/>
    <cellStyle name="Note 6 2 3 2 2 3 3 2" xfId="35310" xr:uid="{00000000-0005-0000-0000-0000227F0000}"/>
    <cellStyle name="Note 6 2 3 2 2 3 4" xfId="35311" xr:uid="{00000000-0005-0000-0000-0000237F0000}"/>
    <cellStyle name="Note 6 2 3 2 2 3 5" xfId="35312" xr:uid="{00000000-0005-0000-0000-0000247F0000}"/>
    <cellStyle name="Note 6 2 3 2 2 4" xfId="35313" xr:uid="{00000000-0005-0000-0000-0000257F0000}"/>
    <cellStyle name="Note 6 2 3 2 2 4 2" xfId="35314" xr:uid="{00000000-0005-0000-0000-0000267F0000}"/>
    <cellStyle name="Note 6 2 3 2 2 4 2 2" xfId="35315" xr:uid="{00000000-0005-0000-0000-0000277F0000}"/>
    <cellStyle name="Note 6 2 3 2 2 4 3" xfId="35316" xr:uid="{00000000-0005-0000-0000-0000287F0000}"/>
    <cellStyle name="Note 6 2 3 2 2 4 4" xfId="35317" xr:uid="{00000000-0005-0000-0000-0000297F0000}"/>
    <cellStyle name="Note 6 2 3 2 2 5" xfId="35318" xr:uid="{00000000-0005-0000-0000-00002A7F0000}"/>
    <cellStyle name="Note 6 2 3 2 2 5 2" xfId="35319" xr:uid="{00000000-0005-0000-0000-00002B7F0000}"/>
    <cellStyle name="Note 6 2 3 2 2 5 2 2" xfId="35320" xr:uid="{00000000-0005-0000-0000-00002C7F0000}"/>
    <cellStyle name="Note 6 2 3 2 2 5 3" xfId="35321" xr:uid="{00000000-0005-0000-0000-00002D7F0000}"/>
    <cellStyle name="Note 6 2 3 2 2 5 4" xfId="35322" xr:uid="{00000000-0005-0000-0000-00002E7F0000}"/>
    <cellStyle name="Note 6 2 3 2 2 6" xfId="35323" xr:uid="{00000000-0005-0000-0000-00002F7F0000}"/>
    <cellStyle name="Note 6 2 3 2 2 6 2" xfId="35324" xr:uid="{00000000-0005-0000-0000-0000307F0000}"/>
    <cellStyle name="Note 6 2 3 2 2 7" xfId="35325" xr:uid="{00000000-0005-0000-0000-0000317F0000}"/>
    <cellStyle name="Note 6 2 3 2 2 8" xfId="35326" xr:uid="{00000000-0005-0000-0000-0000327F0000}"/>
    <cellStyle name="Note 6 2 3 2 3" xfId="35327" xr:uid="{00000000-0005-0000-0000-0000337F0000}"/>
    <cellStyle name="Note 6 2 3 2 4" xfId="35328" xr:uid="{00000000-0005-0000-0000-0000347F0000}"/>
    <cellStyle name="Note 6 2 3 2 5" xfId="35329" xr:uid="{00000000-0005-0000-0000-0000357F0000}"/>
    <cellStyle name="Note 6 2 3 2 5 2" xfId="35330" xr:uid="{00000000-0005-0000-0000-0000367F0000}"/>
    <cellStyle name="Note 6 2 3 2 6" xfId="35331" xr:uid="{00000000-0005-0000-0000-0000377F0000}"/>
    <cellStyle name="Note 6 2 3 2 6 2" xfId="35332" xr:uid="{00000000-0005-0000-0000-0000387F0000}"/>
    <cellStyle name="Note 6 2 3 3" xfId="35333" xr:uid="{00000000-0005-0000-0000-0000397F0000}"/>
    <cellStyle name="Note 6 2 3 3 2" xfId="35334" xr:uid="{00000000-0005-0000-0000-00003A7F0000}"/>
    <cellStyle name="Note 6 2 3 3 2 2" xfId="35335" xr:uid="{00000000-0005-0000-0000-00003B7F0000}"/>
    <cellStyle name="Note 6 2 3 3 2 2 2" xfId="35336" xr:uid="{00000000-0005-0000-0000-00003C7F0000}"/>
    <cellStyle name="Note 6 2 3 3 2 2 2 2" xfId="35337" xr:uid="{00000000-0005-0000-0000-00003D7F0000}"/>
    <cellStyle name="Note 6 2 3 3 2 2 3" xfId="35338" xr:uid="{00000000-0005-0000-0000-00003E7F0000}"/>
    <cellStyle name="Note 6 2 3 3 2 2 4" xfId="35339" xr:uid="{00000000-0005-0000-0000-00003F7F0000}"/>
    <cellStyle name="Note 6 2 3 3 2 3" xfId="35340" xr:uid="{00000000-0005-0000-0000-0000407F0000}"/>
    <cellStyle name="Note 6 2 3 3 2 3 2" xfId="35341" xr:uid="{00000000-0005-0000-0000-0000417F0000}"/>
    <cellStyle name="Note 6 2 3 3 2 4" xfId="35342" xr:uid="{00000000-0005-0000-0000-0000427F0000}"/>
    <cellStyle name="Note 6 2 3 3 2 5" xfId="35343" xr:uid="{00000000-0005-0000-0000-0000437F0000}"/>
    <cellStyle name="Note 6 2 3 3 3" xfId="35344" xr:uid="{00000000-0005-0000-0000-0000447F0000}"/>
    <cellStyle name="Note 6 2 3 3 3 2" xfId="35345" xr:uid="{00000000-0005-0000-0000-0000457F0000}"/>
    <cellStyle name="Note 6 2 3 3 3 2 2" xfId="35346" xr:uid="{00000000-0005-0000-0000-0000467F0000}"/>
    <cellStyle name="Note 6 2 3 3 3 2 2 2" xfId="35347" xr:uid="{00000000-0005-0000-0000-0000477F0000}"/>
    <cellStyle name="Note 6 2 3 3 3 2 3" xfId="35348" xr:uid="{00000000-0005-0000-0000-0000487F0000}"/>
    <cellStyle name="Note 6 2 3 3 3 2 4" xfId="35349" xr:uid="{00000000-0005-0000-0000-0000497F0000}"/>
    <cellStyle name="Note 6 2 3 3 3 3" xfId="35350" xr:uid="{00000000-0005-0000-0000-00004A7F0000}"/>
    <cellStyle name="Note 6 2 3 3 3 3 2" xfId="35351" xr:uid="{00000000-0005-0000-0000-00004B7F0000}"/>
    <cellStyle name="Note 6 2 3 3 3 4" xfId="35352" xr:uid="{00000000-0005-0000-0000-00004C7F0000}"/>
    <cellStyle name="Note 6 2 3 3 3 5" xfId="35353" xr:uid="{00000000-0005-0000-0000-00004D7F0000}"/>
    <cellStyle name="Note 6 2 3 3 4" xfId="35354" xr:uid="{00000000-0005-0000-0000-00004E7F0000}"/>
    <cellStyle name="Note 6 2 3 3 4 2" xfId="35355" xr:uid="{00000000-0005-0000-0000-00004F7F0000}"/>
    <cellStyle name="Note 6 2 3 3 4 2 2" xfId="35356" xr:uid="{00000000-0005-0000-0000-0000507F0000}"/>
    <cellStyle name="Note 6 2 3 3 4 3" xfId="35357" xr:uid="{00000000-0005-0000-0000-0000517F0000}"/>
    <cellStyle name="Note 6 2 3 3 4 4" xfId="35358" xr:uid="{00000000-0005-0000-0000-0000527F0000}"/>
    <cellStyle name="Note 6 2 3 3 5" xfId="35359" xr:uid="{00000000-0005-0000-0000-0000537F0000}"/>
    <cellStyle name="Note 6 2 3 3 5 2" xfId="35360" xr:uid="{00000000-0005-0000-0000-0000547F0000}"/>
    <cellStyle name="Note 6 2 3 3 5 2 2" xfId="35361" xr:uid="{00000000-0005-0000-0000-0000557F0000}"/>
    <cellStyle name="Note 6 2 3 3 5 3" xfId="35362" xr:uid="{00000000-0005-0000-0000-0000567F0000}"/>
    <cellStyle name="Note 6 2 3 3 5 4" xfId="35363" xr:uid="{00000000-0005-0000-0000-0000577F0000}"/>
    <cellStyle name="Note 6 2 3 3 6" xfId="35364" xr:uid="{00000000-0005-0000-0000-0000587F0000}"/>
    <cellStyle name="Note 6 2 3 3 6 2" xfId="35365" xr:uid="{00000000-0005-0000-0000-0000597F0000}"/>
    <cellStyle name="Note 6 2 3 3 7" xfId="35366" xr:uid="{00000000-0005-0000-0000-00005A7F0000}"/>
    <cellStyle name="Note 6 2 3 3 8" xfId="35367" xr:uid="{00000000-0005-0000-0000-00005B7F0000}"/>
    <cellStyle name="Note 6 2 3 4" xfId="35368" xr:uid="{00000000-0005-0000-0000-00005C7F0000}"/>
    <cellStyle name="Note 6 2 3 5" xfId="35369" xr:uid="{00000000-0005-0000-0000-00005D7F0000}"/>
    <cellStyle name="Note 6 2 3 6" xfId="35370" xr:uid="{00000000-0005-0000-0000-00005E7F0000}"/>
    <cellStyle name="Note 6 2 3 6 2" xfId="35371" xr:uid="{00000000-0005-0000-0000-00005F7F0000}"/>
    <cellStyle name="Note 6 2 3 7" xfId="35372" xr:uid="{00000000-0005-0000-0000-0000607F0000}"/>
    <cellStyle name="Note 6 2 3 7 2" xfId="35373" xr:uid="{00000000-0005-0000-0000-0000617F0000}"/>
    <cellStyle name="Note 6 2 4" xfId="35374" xr:uid="{00000000-0005-0000-0000-0000627F0000}"/>
    <cellStyle name="Note 6 2 4 2" xfId="35375" xr:uid="{00000000-0005-0000-0000-0000637F0000}"/>
    <cellStyle name="Note 6 2 4 2 2" xfId="35376" xr:uid="{00000000-0005-0000-0000-0000647F0000}"/>
    <cellStyle name="Note 6 2 4 2 2 2" xfId="35377" xr:uid="{00000000-0005-0000-0000-0000657F0000}"/>
    <cellStyle name="Note 6 2 4 2 2 2 2" xfId="35378" xr:uid="{00000000-0005-0000-0000-0000667F0000}"/>
    <cellStyle name="Note 6 2 4 2 2 2 2 2" xfId="35379" xr:uid="{00000000-0005-0000-0000-0000677F0000}"/>
    <cellStyle name="Note 6 2 4 2 2 2 2 2 2" xfId="35380" xr:uid="{00000000-0005-0000-0000-0000687F0000}"/>
    <cellStyle name="Note 6 2 4 2 2 2 2 3" xfId="35381" xr:uid="{00000000-0005-0000-0000-0000697F0000}"/>
    <cellStyle name="Note 6 2 4 2 2 2 2 4" xfId="35382" xr:uid="{00000000-0005-0000-0000-00006A7F0000}"/>
    <cellStyle name="Note 6 2 4 2 2 2 3" xfId="35383" xr:uid="{00000000-0005-0000-0000-00006B7F0000}"/>
    <cellStyle name="Note 6 2 4 2 2 2 3 2" xfId="35384" xr:uid="{00000000-0005-0000-0000-00006C7F0000}"/>
    <cellStyle name="Note 6 2 4 2 2 2 4" xfId="35385" xr:uid="{00000000-0005-0000-0000-00006D7F0000}"/>
    <cellStyle name="Note 6 2 4 2 2 2 5" xfId="35386" xr:uid="{00000000-0005-0000-0000-00006E7F0000}"/>
    <cellStyle name="Note 6 2 4 2 2 3" xfId="35387" xr:uid="{00000000-0005-0000-0000-00006F7F0000}"/>
    <cellStyle name="Note 6 2 4 2 2 3 2" xfId="35388" xr:uid="{00000000-0005-0000-0000-0000707F0000}"/>
    <cellStyle name="Note 6 2 4 2 2 3 2 2" xfId="35389" xr:uid="{00000000-0005-0000-0000-0000717F0000}"/>
    <cellStyle name="Note 6 2 4 2 2 3 2 2 2" xfId="35390" xr:uid="{00000000-0005-0000-0000-0000727F0000}"/>
    <cellStyle name="Note 6 2 4 2 2 3 2 3" xfId="35391" xr:uid="{00000000-0005-0000-0000-0000737F0000}"/>
    <cellStyle name="Note 6 2 4 2 2 3 2 4" xfId="35392" xr:uid="{00000000-0005-0000-0000-0000747F0000}"/>
    <cellStyle name="Note 6 2 4 2 2 3 3" xfId="35393" xr:uid="{00000000-0005-0000-0000-0000757F0000}"/>
    <cellStyle name="Note 6 2 4 2 2 3 3 2" xfId="35394" xr:uid="{00000000-0005-0000-0000-0000767F0000}"/>
    <cellStyle name="Note 6 2 4 2 2 3 4" xfId="35395" xr:uid="{00000000-0005-0000-0000-0000777F0000}"/>
    <cellStyle name="Note 6 2 4 2 2 3 5" xfId="35396" xr:uid="{00000000-0005-0000-0000-0000787F0000}"/>
    <cellStyle name="Note 6 2 4 2 2 4" xfId="35397" xr:uid="{00000000-0005-0000-0000-0000797F0000}"/>
    <cellStyle name="Note 6 2 4 2 2 4 2" xfId="35398" xr:uid="{00000000-0005-0000-0000-00007A7F0000}"/>
    <cellStyle name="Note 6 2 4 2 2 4 2 2" xfId="35399" xr:uid="{00000000-0005-0000-0000-00007B7F0000}"/>
    <cellStyle name="Note 6 2 4 2 2 4 3" xfId="35400" xr:uid="{00000000-0005-0000-0000-00007C7F0000}"/>
    <cellStyle name="Note 6 2 4 2 2 4 4" xfId="35401" xr:uid="{00000000-0005-0000-0000-00007D7F0000}"/>
    <cellStyle name="Note 6 2 4 2 2 5" xfId="35402" xr:uid="{00000000-0005-0000-0000-00007E7F0000}"/>
    <cellStyle name="Note 6 2 4 2 2 5 2" xfId="35403" xr:uid="{00000000-0005-0000-0000-00007F7F0000}"/>
    <cellStyle name="Note 6 2 4 2 2 5 2 2" xfId="35404" xr:uid="{00000000-0005-0000-0000-0000807F0000}"/>
    <cellStyle name="Note 6 2 4 2 2 5 3" xfId="35405" xr:uid="{00000000-0005-0000-0000-0000817F0000}"/>
    <cellStyle name="Note 6 2 4 2 2 5 4" xfId="35406" xr:uid="{00000000-0005-0000-0000-0000827F0000}"/>
    <cellStyle name="Note 6 2 4 2 2 6" xfId="35407" xr:uid="{00000000-0005-0000-0000-0000837F0000}"/>
    <cellStyle name="Note 6 2 4 2 2 6 2" xfId="35408" xr:uid="{00000000-0005-0000-0000-0000847F0000}"/>
    <cellStyle name="Note 6 2 4 2 2 7" xfId="35409" xr:uid="{00000000-0005-0000-0000-0000857F0000}"/>
    <cellStyle name="Note 6 2 4 2 2 8" xfId="35410" xr:uid="{00000000-0005-0000-0000-0000867F0000}"/>
    <cellStyle name="Note 6 2 4 2 3" xfId="35411" xr:uid="{00000000-0005-0000-0000-0000877F0000}"/>
    <cellStyle name="Note 6 2 4 2 4" xfId="35412" xr:uid="{00000000-0005-0000-0000-0000887F0000}"/>
    <cellStyle name="Note 6 2 4 2 5" xfId="35413" xr:uid="{00000000-0005-0000-0000-0000897F0000}"/>
    <cellStyle name="Note 6 2 4 2 5 2" xfId="35414" xr:uid="{00000000-0005-0000-0000-00008A7F0000}"/>
    <cellStyle name="Note 6 2 4 2 6" xfId="35415" xr:uid="{00000000-0005-0000-0000-00008B7F0000}"/>
    <cellStyle name="Note 6 2 4 2 6 2" xfId="35416" xr:uid="{00000000-0005-0000-0000-00008C7F0000}"/>
    <cellStyle name="Note 6 2 4 3" xfId="35417" xr:uid="{00000000-0005-0000-0000-00008D7F0000}"/>
    <cellStyle name="Note 6 2 4 3 2" xfId="35418" xr:uid="{00000000-0005-0000-0000-00008E7F0000}"/>
    <cellStyle name="Note 6 2 4 3 2 2" xfId="35419" xr:uid="{00000000-0005-0000-0000-00008F7F0000}"/>
    <cellStyle name="Note 6 2 4 3 2 2 2" xfId="35420" xr:uid="{00000000-0005-0000-0000-0000907F0000}"/>
    <cellStyle name="Note 6 2 4 3 2 2 2 2" xfId="35421" xr:uid="{00000000-0005-0000-0000-0000917F0000}"/>
    <cellStyle name="Note 6 2 4 3 2 2 3" xfId="35422" xr:uid="{00000000-0005-0000-0000-0000927F0000}"/>
    <cellStyle name="Note 6 2 4 3 2 2 4" xfId="35423" xr:uid="{00000000-0005-0000-0000-0000937F0000}"/>
    <cellStyle name="Note 6 2 4 3 2 3" xfId="35424" xr:uid="{00000000-0005-0000-0000-0000947F0000}"/>
    <cellStyle name="Note 6 2 4 3 2 3 2" xfId="35425" xr:uid="{00000000-0005-0000-0000-0000957F0000}"/>
    <cellStyle name="Note 6 2 4 3 2 4" xfId="35426" xr:uid="{00000000-0005-0000-0000-0000967F0000}"/>
    <cellStyle name="Note 6 2 4 3 2 5" xfId="35427" xr:uid="{00000000-0005-0000-0000-0000977F0000}"/>
    <cellStyle name="Note 6 2 4 3 3" xfId="35428" xr:uid="{00000000-0005-0000-0000-0000987F0000}"/>
    <cellStyle name="Note 6 2 4 3 3 2" xfId="35429" xr:uid="{00000000-0005-0000-0000-0000997F0000}"/>
    <cellStyle name="Note 6 2 4 3 3 2 2" xfId="35430" xr:uid="{00000000-0005-0000-0000-00009A7F0000}"/>
    <cellStyle name="Note 6 2 4 3 3 2 2 2" xfId="35431" xr:uid="{00000000-0005-0000-0000-00009B7F0000}"/>
    <cellStyle name="Note 6 2 4 3 3 2 3" xfId="35432" xr:uid="{00000000-0005-0000-0000-00009C7F0000}"/>
    <cellStyle name="Note 6 2 4 3 3 2 4" xfId="35433" xr:uid="{00000000-0005-0000-0000-00009D7F0000}"/>
    <cellStyle name="Note 6 2 4 3 3 3" xfId="35434" xr:uid="{00000000-0005-0000-0000-00009E7F0000}"/>
    <cellStyle name="Note 6 2 4 3 3 3 2" xfId="35435" xr:uid="{00000000-0005-0000-0000-00009F7F0000}"/>
    <cellStyle name="Note 6 2 4 3 3 4" xfId="35436" xr:uid="{00000000-0005-0000-0000-0000A07F0000}"/>
    <cellStyle name="Note 6 2 4 3 3 5" xfId="35437" xr:uid="{00000000-0005-0000-0000-0000A17F0000}"/>
    <cellStyle name="Note 6 2 4 3 4" xfId="35438" xr:uid="{00000000-0005-0000-0000-0000A27F0000}"/>
    <cellStyle name="Note 6 2 4 3 4 2" xfId="35439" xr:uid="{00000000-0005-0000-0000-0000A37F0000}"/>
    <cellStyle name="Note 6 2 4 3 4 2 2" xfId="35440" xr:uid="{00000000-0005-0000-0000-0000A47F0000}"/>
    <cellStyle name="Note 6 2 4 3 4 3" xfId="35441" xr:uid="{00000000-0005-0000-0000-0000A57F0000}"/>
    <cellStyle name="Note 6 2 4 3 4 4" xfId="35442" xr:uid="{00000000-0005-0000-0000-0000A67F0000}"/>
    <cellStyle name="Note 6 2 4 3 5" xfId="35443" xr:uid="{00000000-0005-0000-0000-0000A77F0000}"/>
    <cellStyle name="Note 6 2 4 3 5 2" xfId="35444" xr:uid="{00000000-0005-0000-0000-0000A87F0000}"/>
    <cellStyle name="Note 6 2 4 3 5 2 2" xfId="35445" xr:uid="{00000000-0005-0000-0000-0000A97F0000}"/>
    <cellStyle name="Note 6 2 4 3 5 3" xfId="35446" xr:uid="{00000000-0005-0000-0000-0000AA7F0000}"/>
    <cellStyle name="Note 6 2 4 3 5 4" xfId="35447" xr:uid="{00000000-0005-0000-0000-0000AB7F0000}"/>
    <cellStyle name="Note 6 2 4 3 6" xfId="35448" xr:uid="{00000000-0005-0000-0000-0000AC7F0000}"/>
    <cellStyle name="Note 6 2 4 3 6 2" xfId="35449" xr:uid="{00000000-0005-0000-0000-0000AD7F0000}"/>
    <cellStyle name="Note 6 2 4 3 7" xfId="35450" xr:uid="{00000000-0005-0000-0000-0000AE7F0000}"/>
    <cellStyle name="Note 6 2 4 3 8" xfId="35451" xr:uid="{00000000-0005-0000-0000-0000AF7F0000}"/>
    <cellStyle name="Note 6 2 4 4" xfId="35452" xr:uid="{00000000-0005-0000-0000-0000B07F0000}"/>
    <cellStyle name="Note 6 2 4 5" xfId="35453" xr:uid="{00000000-0005-0000-0000-0000B17F0000}"/>
    <cellStyle name="Note 6 2 4 6" xfId="35454" xr:uid="{00000000-0005-0000-0000-0000B27F0000}"/>
    <cellStyle name="Note 6 2 4 6 2" xfId="35455" xr:uid="{00000000-0005-0000-0000-0000B37F0000}"/>
    <cellStyle name="Note 6 2 4 7" xfId="35456" xr:uid="{00000000-0005-0000-0000-0000B47F0000}"/>
    <cellStyle name="Note 6 2 4 7 2" xfId="35457" xr:uid="{00000000-0005-0000-0000-0000B57F0000}"/>
    <cellStyle name="Note 6 2 5" xfId="35458" xr:uid="{00000000-0005-0000-0000-0000B67F0000}"/>
    <cellStyle name="Note 6 2 5 2" xfId="35459" xr:uid="{00000000-0005-0000-0000-0000B77F0000}"/>
    <cellStyle name="Note 6 2 5 2 2" xfId="35460" xr:uid="{00000000-0005-0000-0000-0000B87F0000}"/>
    <cellStyle name="Note 6 2 5 2 2 2" xfId="35461" xr:uid="{00000000-0005-0000-0000-0000B97F0000}"/>
    <cellStyle name="Note 6 2 5 2 2 2 2" xfId="35462" xr:uid="{00000000-0005-0000-0000-0000BA7F0000}"/>
    <cellStyle name="Note 6 2 5 2 2 2 2 2" xfId="35463" xr:uid="{00000000-0005-0000-0000-0000BB7F0000}"/>
    <cellStyle name="Note 6 2 5 2 2 2 2 2 2" xfId="35464" xr:uid="{00000000-0005-0000-0000-0000BC7F0000}"/>
    <cellStyle name="Note 6 2 5 2 2 2 2 3" xfId="35465" xr:uid="{00000000-0005-0000-0000-0000BD7F0000}"/>
    <cellStyle name="Note 6 2 5 2 2 2 2 4" xfId="35466" xr:uid="{00000000-0005-0000-0000-0000BE7F0000}"/>
    <cellStyle name="Note 6 2 5 2 2 2 3" xfId="35467" xr:uid="{00000000-0005-0000-0000-0000BF7F0000}"/>
    <cellStyle name="Note 6 2 5 2 2 2 3 2" xfId="35468" xr:uid="{00000000-0005-0000-0000-0000C07F0000}"/>
    <cellStyle name="Note 6 2 5 2 2 2 4" xfId="35469" xr:uid="{00000000-0005-0000-0000-0000C17F0000}"/>
    <cellStyle name="Note 6 2 5 2 2 2 5" xfId="35470" xr:uid="{00000000-0005-0000-0000-0000C27F0000}"/>
    <cellStyle name="Note 6 2 5 2 2 3" xfId="35471" xr:uid="{00000000-0005-0000-0000-0000C37F0000}"/>
    <cellStyle name="Note 6 2 5 2 2 3 2" xfId="35472" xr:uid="{00000000-0005-0000-0000-0000C47F0000}"/>
    <cellStyle name="Note 6 2 5 2 2 3 2 2" xfId="35473" xr:uid="{00000000-0005-0000-0000-0000C57F0000}"/>
    <cellStyle name="Note 6 2 5 2 2 3 2 2 2" xfId="35474" xr:uid="{00000000-0005-0000-0000-0000C67F0000}"/>
    <cellStyle name="Note 6 2 5 2 2 3 2 3" xfId="35475" xr:uid="{00000000-0005-0000-0000-0000C77F0000}"/>
    <cellStyle name="Note 6 2 5 2 2 3 2 4" xfId="35476" xr:uid="{00000000-0005-0000-0000-0000C87F0000}"/>
    <cellStyle name="Note 6 2 5 2 2 3 3" xfId="35477" xr:uid="{00000000-0005-0000-0000-0000C97F0000}"/>
    <cellStyle name="Note 6 2 5 2 2 3 3 2" xfId="35478" xr:uid="{00000000-0005-0000-0000-0000CA7F0000}"/>
    <cellStyle name="Note 6 2 5 2 2 3 4" xfId="35479" xr:uid="{00000000-0005-0000-0000-0000CB7F0000}"/>
    <cellStyle name="Note 6 2 5 2 2 3 5" xfId="35480" xr:uid="{00000000-0005-0000-0000-0000CC7F0000}"/>
    <cellStyle name="Note 6 2 5 2 2 4" xfId="35481" xr:uid="{00000000-0005-0000-0000-0000CD7F0000}"/>
    <cellStyle name="Note 6 2 5 2 2 4 2" xfId="35482" xr:uid="{00000000-0005-0000-0000-0000CE7F0000}"/>
    <cellStyle name="Note 6 2 5 2 2 4 2 2" xfId="35483" xr:uid="{00000000-0005-0000-0000-0000CF7F0000}"/>
    <cellStyle name="Note 6 2 5 2 2 4 3" xfId="35484" xr:uid="{00000000-0005-0000-0000-0000D07F0000}"/>
    <cellStyle name="Note 6 2 5 2 2 4 4" xfId="35485" xr:uid="{00000000-0005-0000-0000-0000D17F0000}"/>
    <cellStyle name="Note 6 2 5 2 2 5" xfId="35486" xr:uid="{00000000-0005-0000-0000-0000D27F0000}"/>
    <cellStyle name="Note 6 2 5 2 2 5 2" xfId="35487" xr:uid="{00000000-0005-0000-0000-0000D37F0000}"/>
    <cellStyle name="Note 6 2 5 2 2 5 2 2" xfId="35488" xr:uid="{00000000-0005-0000-0000-0000D47F0000}"/>
    <cellStyle name="Note 6 2 5 2 2 5 3" xfId="35489" xr:uid="{00000000-0005-0000-0000-0000D57F0000}"/>
    <cellStyle name="Note 6 2 5 2 2 5 4" xfId="35490" xr:uid="{00000000-0005-0000-0000-0000D67F0000}"/>
    <cellStyle name="Note 6 2 5 2 2 6" xfId="35491" xr:uid="{00000000-0005-0000-0000-0000D77F0000}"/>
    <cellStyle name="Note 6 2 5 2 2 6 2" xfId="35492" xr:uid="{00000000-0005-0000-0000-0000D87F0000}"/>
    <cellStyle name="Note 6 2 5 2 2 7" xfId="35493" xr:uid="{00000000-0005-0000-0000-0000D97F0000}"/>
    <cellStyle name="Note 6 2 5 2 2 8" xfId="35494" xr:uid="{00000000-0005-0000-0000-0000DA7F0000}"/>
    <cellStyle name="Note 6 2 5 2 3" xfId="35495" xr:uid="{00000000-0005-0000-0000-0000DB7F0000}"/>
    <cellStyle name="Note 6 2 5 2 4" xfId="35496" xr:uid="{00000000-0005-0000-0000-0000DC7F0000}"/>
    <cellStyle name="Note 6 2 5 2 5" xfId="35497" xr:uid="{00000000-0005-0000-0000-0000DD7F0000}"/>
    <cellStyle name="Note 6 2 5 2 5 2" xfId="35498" xr:uid="{00000000-0005-0000-0000-0000DE7F0000}"/>
    <cellStyle name="Note 6 2 5 2 6" xfId="35499" xr:uid="{00000000-0005-0000-0000-0000DF7F0000}"/>
    <cellStyle name="Note 6 2 5 2 6 2" xfId="35500" xr:uid="{00000000-0005-0000-0000-0000E07F0000}"/>
    <cellStyle name="Note 6 2 5 3" xfId="35501" xr:uid="{00000000-0005-0000-0000-0000E17F0000}"/>
    <cellStyle name="Note 6 2 5 3 2" xfId="35502" xr:uid="{00000000-0005-0000-0000-0000E27F0000}"/>
    <cellStyle name="Note 6 2 5 3 2 2" xfId="35503" xr:uid="{00000000-0005-0000-0000-0000E37F0000}"/>
    <cellStyle name="Note 6 2 5 3 2 2 2" xfId="35504" xr:uid="{00000000-0005-0000-0000-0000E47F0000}"/>
    <cellStyle name="Note 6 2 5 3 2 2 2 2" xfId="35505" xr:uid="{00000000-0005-0000-0000-0000E57F0000}"/>
    <cellStyle name="Note 6 2 5 3 2 2 3" xfId="35506" xr:uid="{00000000-0005-0000-0000-0000E67F0000}"/>
    <cellStyle name="Note 6 2 5 3 2 2 4" xfId="35507" xr:uid="{00000000-0005-0000-0000-0000E77F0000}"/>
    <cellStyle name="Note 6 2 5 3 2 3" xfId="35508" xr:uid="{00000000-0005-0000-0000-0000E87F0000}"/>
    <cellStyle name="Note 6 2 5 3 2 3 2" xfId="35509" xr:uid="{00000000-0005-0000-0000-0000E97F0000}"/>
    <cellStyle name="Note 6 2 5 3 2 4" xfId="35510" xr:uid="{00000000-0005-0000-0000-0000EA7F0000}"/>
    <cellStyle name="Note 6 2 5 3 2 5" xfId="35511" xr:uid="{00000000-0005-0000-0000-0000EB7F0000}"/>
    <cellStyle name="Note 6 2 5 3 3" xfId="35512" xr:uid="{00000000-0005-0000-0000-0000EC7F0000}"/>
    <cellStyle name="Note 6 2 5 3 3 2" xfId="35513" xr:uid="{00000000-0005-0000-0000-0000ED7F0000}"/>
    <cellStyle name="Note 6 2 5 3 3 2 2" xfId="35514" xr:uid="{00000000-0005-0000-0000-0000EE7F0000}"/>
    <cellStyle name="Note 6 2 5 3 3 2 2 2" xfId="35515" xr:uid="{00000000-0005-0000-0000-0000EF7F0000}"/>
    <cellStyle name="Note 6 2 5 3 3 2 3" xfId="35516" xr:uid="{00000000-0005-0000-0000-0000F07F0000}"/>
    <cellStyle name="Note 6 2 5 3 3 2 4" xfId="35517" xr:uid="{00000000-0005-0000-0000-0000F17F0000}"/>
    <cellStyle name="Note 6 2 5 3 3 3" xfId="35518" xr:uid="{00000000-0005-0000-0000-0000F27F0000}"/>
    <cellStyle name="Note 6 2 5 3 3 3 2" xfId="35519" xr:uid="{00000000-0005-0000-0000-0000F37F0000}"/>
    <cellStyle name="Note 6 2 5 3 3 4" xfId="35520" xr:uid="{00000000-0005-0000-0000-0000F47F0000}"/>
    <cellStyle name="Note 6 2 5 3 3 5" xfId="35521" xr:uid="{00000000-0005-0000-0000-0000F57F0000}"/>
    <cellStyle name="Note 6 2 5 3 4" xfId="35522" xr:uid="{00000000-0005-0000-0000-0000F67F0000}"/>
    <cellStyle name="Note 6 2 5 3 4 2" xfId="35523" xr:uid="{00000000-0005-0000-0000-0000F77F0000}"/>
    <cellStyle name="Note 6 2 5 3 4 2 2" xfId="35524" xr:uid="{00000000-0005-0000-0000-0000F87F0000}"/>
    <cellStyle name="Note 6 2 5 3 4 3" xfId="35525" xr:uid="{00000000-0005-0000-0000-0000F97F0000}"/>
    <cellStyle name="Note 6 2 5 3 4 4" xfId="35526" xr:uid="{00000000-0005-0000-0000-0000FA7F0000}"/>
    <cellStyle name="Note 6 2 5 3 5" xfId="35527" xr:uid="{00000000-0005-0000-0000-0000FB7F0000}"/>
    <cellStyle name="Note 6 2 5 3 5 2" xfId="35528" xr:uid="{00000000-0005-0000-0000-0000FC7F0000}"/>
    <cellStyle name="Note 6 2 5 3 5 2 2" xfId="35529" xr:uid="{00000000-0005-0000-0000-0000FD7F0000}"/>
    <cellStyle name="Note 6 2 5 3 5 3" xfId="35530" xr:uid="{00000000-0005-0000-0000-0000FE7F0000}"/>
    <cellStyle name="Note 6 2 5 3 5 4" xfId="35531" xr:uid="{00000000-0005-0000-0000-0000FF7F0000}"/>
    <cellStyle name="Note 6 2 5 3 6" xfId="35532" xr:uid="{00000000-0005-0000-0000-000000800000}"/>
    <cellStyle name="Note 6 2 5 3 6 2" xfId="35533" xr:uid="{00000000-0005-0000-0000-000001800000}"/>
    <cellStyle name="Note 6 2 5 3 7" xfId="35534" xr:uid="{00000000-0005-0000-0000-000002800000}"/>
    <cellStyle name="Note 6 2 5 3 8" xfId="35535" xr:uid="{00000000-0005-0000-0000-000003800000}"/>
    <cellStyle name="Note 6 2 5 4" xfId="35536" xr:uid="{00000000-0005-0000-0000-000004800000}"/>
    <cellStyle name="Note 6 2 5 5" xfId="35537" xr:uid="{00000000-0005-0000-0000-000005800000}"/>
    <cellStyle name="Note 6 2 5 5 2" xfId="35538" xr:uid="{00000000-0005-0000-0000-000006800000}"/>
    <cellStyle name="Note 6 2 5 6" xfId="35539" xr:uid="{00000000-0005-0000-0000-000007800000}"/>
    <cellStyle name="Note 6 2 5 6 2" xfId="35540" xr:uid="{00000000-0005-0000-0000-000008800000}"/>
    <cellStyle name="Note 6 2 6" xfId="35541" xr:uid="{00000000-0005-0000-0000-000009800000}"/>
    <cellStyle name="Note 6 2 6 2" xfId="35542" xr:uid="{00000000-0005-0000-0000-00000A800000}"/>
    <cellStyle name="Note 6 2 6 2 2" xfId="35543" xr:uid="{00000000-0005-0000-0000-00000B800000}"/>
    <cellStyle name="Note 6 2 6 2 2 2" xfId="35544" xr:uid="{00000000-0005-0000-0000-00000C800000}"/>
    <cellStyle name="Note 6 2 6 2 2 2 2" xfId="35545" xr:uid="{00000000-0005-0000-0000-00000D800000}"/>
    <cellStyle name="Note 6 2 6 2 2 2 2 2" xfId="35546" xr:uid="{00000000-0005-0000-0000-00000E800000}"/>
    <cellStyle name="Note 6 2 6 2 2 2 3" xfId="35547" xr:uid="{00000000-0005-0000-0000-00000F800000}"/>
    <cellStyle name="Note 6 2 6 2 2 2 4" xfId="35548" xr:uid="{00000000-0005-0000-0000-000010800000}"/>
    <cellStyle name="Note 6 2 6 2 2 3" xfId="35549" xr:uid="{00000000-0005-0000-0000-000011800000}"/>
    <cellStyle name="Note 6 2 6 2 2 3 2" xfId="35550" xr:uid="{00000000-0005-0000-0000-000012800000}"/>
    <cellStyle name="Note 6 2 6 2 2 4" xfId="35551" xr:uid="{00000000-0005-0000-0000-000013800000}"/>
    <cellStyle name="Note 6 2 6 2 2 5" xfId="35552" xr:uid="{00000000-0005-0000-0000-000014800000}"/>
    <cellStyle name="Note 6 2 6 2 3" xfId="35553" xr:uid="{00000000-0005-0000-0000-000015800000}"/>
    <cellStyle name="Note 6 2 6 2 3 2" xfId="35554" xr:uid="{00000000-0005-0000-0000-000016800000}"/>
    <cellStyle name="Note 6 2 6 2 3 2 2" xfId="35555" xr:uid="{00000000-0005-0000-0000-000017800000}"/>
    <cellStyle name="Note 6 2 6 2 3 2 2 2" xfId="35556" xr:uid="{00000000-0005-0000-0000-000018800000}"/>
    <cellStyle name="Note 6 2 6 2 3 2 3" xfId="35557" xr:uid="{00000000-0005-0000-0000-000019800000}"/>
    <cellStyle name="Note 6 2 6 2 3 2 4" xfId="35558" xr:uid="{00000000-0005-0000-0000-00001A800000}"/>
    <cellStyle name="Note 6 2 6 2 3 3" xfId="35559" xr:uid="{00000000-0005-0000-0000-00001B800000}"/>
    <cellStyle name="Note 6 2 6 2 3 3 2" xfId="35560" xr:uid="{00000000-0005-0000-0000-00001C800000}"/>
    <cellStyle name="Note 6 2 6 2 3 4" xfId="35561" xr:uid="{00000000-0005-0000-0000-00001D800000}"/>
    <cellStyle name="Note 6 2 6 2 3 5" xfId="35562" xr:uid="{00000000-0005-0000-0000-00001E800000}"/>
    <cellStyle name="Note 6 2 6 2 4" xfId="35563" xr:uid="{00000000-0005-0000-0000-00001F800000}"/>
    <cellStyle name="Note 6 2 6 2 4 2" xfId="35564" xr:uid="{00000000-0005-0000-0000-000020800000}"/>
    <cellStyle name="Note 6 2 6 2 4 2 2" xfId="35565" xr:uid="{00000000-0005-0000-0000-000021800000}"/>
    <cellStyle name="Note 6 2 6 2 4 3" xfId="35566" xr:uid="{00000000-0005-0000-0000-000022800000}"/>
    <cellStyle name="Note 6 2 6 2 4 4" xfId="35567" xr:uid="{00000000-0005-0000-0000-000023800000}"/>
    <cellStyle name="Note 6 2 6 2 5" xfId="35568" xr:uid="{00000000-0005-0000-0000-000024800000}"/>
    <cellStyle name="Note 6 2 6 2 5 2" xfId="35569" xr:uid="{00000000-0005-0000-0000-000025800000}"/>
    <cellStyle name="Note 6 2 6 2 5 2 2" xfId="35570" xr:uid="{00000000-0005-0000-0000-000026800000}"/>
    <cellStyle name="Note 6 2 6 2 5 3" xfId="35571" xr:uid="{00000000-0005-0000-0000-000027800000}"/>
    <cellStyle name="Note 6 2 6 2 5 4" xfId="35572" xr:uid="{00000000-0005-0000-0000-000028800000}"/>
    <cellStyle name="Note 6 2 6 2 6" xfId="35573" xr:uid="{00000000-0005-0000-0000-000029800000}"/>
    <cellStyle name="Note 6 2 6 2 6 2" xfId="35574" xr:uid="{00000000-0005-0000-0000-00002A800000}"/>
    <cellStyle name="Note 6 2 6 2 7" xfId="35575" xr:uid="{00000000-0005-0000-0000-00002B800000}"/>
    <cellStyle name="Note 6 2 6 2 8" xfId="35576" xr:uid="{00000000-0005-0000-0000-00002C800000}"/>
    <cellStyle name="Note 6 2 6 3" xfId="35577" xr:uid="{00000000-0005-0000-0000-00002D800000}"/>
    <cellStyle name="Note 6 2 6 4" xfId="35578" xr:uid="{00000000-0005-0000-0000-00002E800000}"/>
    <cellStyle name="Note 6 2 6 5" xfId="35579" xr:uid="{00000000-0005-0000-0000-00002F800000}"/>
    <cellStyle name="Note 6 2 6 5 2" xfId="35580" xr:uid="{00000000-0005-0000-0000-000030800000}"/>
    <cellStyle name="Note 6 2 6 6" xfId="35581" xr:uid="{00000000-0005-0000-0000-000031800000}"/>
    <cellStyle name="Note 6 2 6 6 2" xfId="35582" xr:uid="{00000000-0005-0000-0000-000032800000}"/>
    <cellStyle name="Note 6 2 7" xfId="35583" xr:uid="{00000000-0005-0000-0000-000033800000}"/>
    <cellStyle name="Note 6 2 7 2" xfId="35584" xr:uid="{00000000-0005-0000-0000-000034800000}"/>
    <cellStyle name="Note 6 2 7 2 2" xfId="35585" xr:uid="{00000000-0005-0000-0000-000035800000}"/>
    <cellStyle name="Note 6 2 7 2 2 2" xfId="35586" xr:uid="{00000000-0005-0000-0000-000036800000}"/>
    <cellStyle name="Note 6 2 7 2 2 2 2" xfId="35587" xr:uid="{00000000-0005-0000-0000-000037800000}"/>
    <cellStyle name="Note 6 2 7 2 2 3" xfId="35588" xr:uid="{00000000-0005-0000-0000-000038800000}"/>
    <cellStyle name="Note 6 2 7 2 2 4" xfId="35589" xr:uid="{00000000-0005-0000-0000-000039800000}"/>
    <cellStyle name="Note 6 2 7 2 3" xfId="35590" xr:uid="{00000000-0005-0000-0000-00003A800000}"/>
    <cellStyle name="Note 6 2 7 2 3 2" xfId="35591" xr:uid="{00000000-0005-0000-0000-00003B800000}"/>
    <cellStyle name="Note 6 2 7 2 4" xfId="35592" xr:uid="{00000000-0005-0000-0000-00003C800000}"/>
    <cellStyle name="Note 6 2 7 2 5" xfId="35593" xr:uid="{00000000-0005-0000-0000-00003D800000}"/>
    <cellStyle name="Note 6 2 7 3" xfId="35594" xr:uid="{00000000-0005-0000-0000-00003E800000}"/>
    <cellStyle name="Note 6 2 7 3 2" xfId="35595" xr:uid="{00000000-0005-0000-0000-00003F800000}"/>
    <cellStyle name="Note 6 2 7 3 2 2" xfId="35596" xr:uid="{00000000-0005-0000-0000-000040800000}"/>
    <cellStyle name="Note 6 2 7 3 2 2 2" xfId="35597" xr:uid="{00000000-0005-0000-0000-000041800000}"/>
    <cellStyle name="Note 6 2 7 3 2 3" xfId="35598" xr:uid="{00000000-0005-0000-0000-000042800000}"/>
    <cellStyle name="Note 6 2 7 3 2 4" xfId="35599" xr:uid="{00000000-0005-0000-0000-000043800000}"/>
    <cellStyle name="Note 6 2 7 3 3" xfId="35600" xr:uid="{00000000-0005-0000-0000-000044800000}"/>
    <cellStyle name="Note 6 2 7 3 3 2" xfId="35601" xr:uid="{00000000-0005-0000-0000-000045800000}"/>
    <cellStyle name="Note 6 2 7 3 4" xfId="35602" xr:uid="{00000000-0005-0000-0000-000046800000}"/>
    <cellStyle name="Note 6 2 7 3 5" xfId="35603" xr:uid="{00000000-0005-0000-0000-000047800000}"/>
    <cellStyle name="Note 6 2 7 4" xfId="35604" xr:uid="{00000000-0005-0000-0000-000048800000}"/>
    <cellStyle name="Note 6 2 7 4 2" xfId="35605" xr:uid="{00000000-0005-0000-0000-000049800000}"/>
    <cellStyle name="Note 6 2 7 4 2 2" xfId="35606" xr:uid="{00000000-0005-0000-0000-00004A800000}"/>
    <cellStyle name="Note 6 2 7 4 3" xfId="35607" xr:uid="{00000000-0005-0000-0000-00004B800000}"/>
    <cellStyle name="Note 6 2 7 4 4" xfId="35608" xr:uid="{00000000-0005-0000-0000-00004C800000}"/>
    <cellStyle name="Note 6 2 7 5" xfId="35609" xr:uid="{00000000-0005-0000-0000-00004D800000}"/>
    <cellStyle name="Note 6 2 7 5 2" xfId="35610" xr:uid="{00000000-0005-0000-0000-00004E800000}"/>
    <cellStyle name="Note 6 2 7 5 2 2" xfId="35611" xr:uid="{00000000-0005-0000-0000-00004F800000}"/>
    <cellStyle name="Note 6 2 7 5 3" xfId="35612" xr:uid="{00000000-0005-0000-0000-000050800000}"/>
    <cellStyle name="Note 6 2 7 5 4" xfId="35613" xr:uid="{00000000-0005-0000-0000-000051800000}"/>
    <cellStyle name="Note 6 2 7 6" xfId="35614" xr:uid="{00000000-0005-0000-0000-000052800000}"/>
    <cellStyle name="Note 6 2 7 6 2" xfId="35615" xr:uid="{00000000-0005-0000-0000-000053800000}"/>
    <cellStyle name="Note 6 2 7 7" xfId="35616" xr:uid="{00000000-0005-0000-0000-000054800000}"/>
    <cellStyle name="Note 6 2 7 8" xfId="35617" xr:uid="{00000000-0005-0000-0000-000055800000}"/>
    <cellStyle name="Note 6 2 8" xfId="35618" xr:uid="{00000000-0005-0000-0000-000056800000}"/>
    <cellStyle name="Note 6 2 8 2" xfId="35619" xr:uid="{00000000-0005-0000-0000-000057800000}"/>
    <cellStyle name="Note 6 3" xfId="35620" xr:uid="{00000000-0005-0000-0000-000058800000}"/>
    <cellStyle name="Note 6 3 2" xfId="35621" xr:uid="{00000000-0005-0000-0000-000059800000}"/>
    <cellStyle name="Note 6 3 2 2" xfId="35622" xr:uid="{00000000-0005-0000-0000-00005A800000}"/>
    <cellStyle name="Note 6 3 2 2 2" xfId="35623" xr:uid="{00000000-0005-0000-0000-00005B800000}"/>
    <cellStyle name="Note 6 3 2 2 2 2" xfId="35624" xr:uid="{00000000-0005-0000-0000-00005C800000}"/>
    <cellStyle name="Note 6 3 2 2 2 2 2" xfId="35625" xr:uid="{00000000-0005-0000-0000-00005D800000}"/>
    <cellStyle name="Note 6 3 2 2 2 2 2 2" xfId="35626" xr:uid="{00000000-0005-0000-0000-00005E800000}"/>
    <cellStyle name="Note 6 3 2 2 2 2 2 2 2" xfId="35627" xr:uid="{00000000-0005-0000-0000-00005F800000}"/>
    <cellStyle name="Note 6 3 2 2 2 2 2 3" xfId="35628" xr:uid="{00000000-0005-0000-0000-000060800000}"/>
    <cellStyle name="Note 6 3 2 2 2 2 2 4" xfId="35629" xr:uid="{00000000-0005-0000-0000-000061800000}"/>
    <cellStyle name="Note 6 3 2 2 2 2 3" xfId="35630" xr:uid="{00000000-0005-0000-0000-000062800000}"/>
    <cellStyle name="Note 6 3 2 2 2 2 3 2" xfId="35631" xr:uid="{00000000-0005-0000-0000-000063800000}"/>
    <cellStyle name="Note 6 3 2 2 2 2 4" xfId="35632" xr:uid="{00000000-0005-0000-0000-000064800000}"/>
    <cellStyle name="Note 6 3 2 2 2 2 5" xfId="35633" xr:uid="{00000000-0005-0000-0000-000065800000}"/>
    <cellStyle name="Note 6 3 2 2 2 3" xfId="35634" xr:uid="{00000000-0005-0000-0000-000066800000}"/>
    <cellStyle name="Note 6 3 2 2 2 3 2" xfId="35635" xr:uid="{00000000-0005-0000-0000-000067800000}"/>
    <cellStyle name="Note 6 3 2 2 2 3 2 2" xfId="35636" xr:uid="{00000000-0005-0000-0000-000068800000}"/>
    <cellStyle name="Note 6 3 2 2 2 3 2 2 2" xfId="35637" xr:uid="{00000000-0005-0000-0000-000069800000}"/>
    <cellStyle name="Note 6 3 2 2 2 3 2 3" xfId="35638" xr:uid="{00000000-0005-0000-0000-00006A800000}"/>
    <cellStyle name="Note 6 3 2 2 2 3 2 4" xfId="35639" xr:uid="{00000000-0005-0000-0000-00006B800000}"/>
    <cellStyle name="Note 6 3 2 2 2 3 3" xfId="35640" xr:uid="{00000000-0005-0000-0000-00006C800000}"/>
    <cellStyle name="Note 6 3 2 2 2 3 3 2" xfId="35641" xr:uid="{00000000-0005-0000-0000-00006D800000}"/>
    <cellStyle name="Note 6 3 2 2 2 3 4" xfId="35642" xr:uid="{00000000-0005-0000-0000-00006E800000}"/>
    <cellStyle name="Note 6 3 2 2 2 3 5" xfId="35643" xr:uid="{00000000-0005-0000-0000-00006F800000}"/>
    <cellStyle name="Note 6 3 2 2 2 4" xfId="35644" xr:uid="{00000000-0005-0000-0000-000070800000}"/>
    <cellStyle name="Note 6 3 2 2 2 4 2" xfId="35645" xr:uid="{00000000-0005-0000-0000-000071800000}"/>
    <cellStyle name="Note 6 3 2 2 2 4 2 2" xfId="35646" xr:uid="{00000000-0005-0000-0000-000072800000}"/>
    <cellStyle name="Note 6 3 2 2 2 4 3" xfId="35647" xr:uid="{00000000-0005-0000-0000-000073800000}"/>
    <cellStyle name="Note 6 3 2 2 2 4 4" xfId="35648" xr:uid="{00000000-0005-0000-0000-000074800000}"/>
    <cellStyle name="Note 6 3 2 2 2 5" xfId="35649" xr:uid="{00000000-0005-0000-0000-000075800000}"/>
    <cellStyle name="Note 6 3 2 2 2 5 2" xfId="35650" xr:uid="{00000000-0005-0000-0000-000076800000}"/>
    <cellStyle name="Note 6 3 2 2 2 5 2 2" xfId="35651" xr:uid="{00000000-0005-0000-0000-000077800000}"/>
    <cellStyle name="Note 6 3 2 2 2 5 3" xfId="35652" xr:uid="{00000000-0005-0000-0000-000078800000}"/>
    <cellStyle name="Note 6 3 2 2 2 5 4" xfId="35653" xr:uid="{00000000-0005-0000-0000-000079800000}"/>
    <cellStyle name="Note 6 3 2 2 2 6" xfId="35654" xr:uid="{00000000-0005-0000-0000-00007A800000}"/>
    <cellStyle name="Note 6 3 2 2 2 6 2" xfId="35655" xr:uid="{00000000-0005-0000-0000-00007B800000}"/>
    <cellStyle name="Note 6 3 2 2 2 7" xfId="35656" xr:uid="{00000000-0005-0000-0000-00007C800000}"/>
    <cellStyle name="Note 6 3 2 2 2 8" xfId="35657" xr:uid="{00000000-0005-0000-0000-00007D800000}"/>
    <cellStyle name="Note 6 3 2 2 3" xfId="35658" xr:uid="{00000000-0005-0000-0000-00007E800000}"/>
    <cellStyle name="Note 6 3 2 2 4" xfId="35659" xr:uid="{00000000-0005-0000-0000-00007F800000}"/>
    <cellStyle name="Note 6 3 2 2 5" xfId="35660" xr:uid="{00000000-0005-0000-0000-000080800000}"/>
    <cellStyle name="Note 6 3 2 2 5 2" xfId="35661" xr:uid="{00000000-0005-0000-0000-000081800000}"/>
    <cellStyle name="Note 6 3 2 2 6" xfId="35662" xr:uid="{00000000-0005-0000-0000-000082800000}"/>
    <cellStyle name="Note 6 3 2 2 6 2" xfId="35663" xr:uid="{00000000-0005-0000-0000-000083800000}"/>
    <cellStyle name="Note 6 3 2 3" xfId="35664" xr:uid="{00000000-0005-0000-0000-000084800000}"/>
    <cellStyle name="Note 6 3 2 3 2" xfId="35665" xr:uid="{00000000-0005-0000-0000-000085800000}"/>
    <cellStyle name="Note 6 3 2 3 2 2" xfId="35666" xr:uid="{00000000-0005-0000-0000-000086800000}"/>
    <cellStyle name="Note 6 3 2 3 2 2 2" xfId="35667" xr:uid="{00000000-0005-0000-0000-000087800000}"/>
    <cellStyle name="Note 6 3 2 3 2 2 2 2" xfId="35668" xr:uid="{00000000-0005-0000-0000-000088800000}"/>
    <cellStyle name="Note 6 3 2 3 2 2 3" xfId="35669" xr:uid="{00000000-0005-0000-0000-000089800000}"/>
    <cellStyle name="Note 6 3 2 3 2 2 4" xfId="35670" xr:uid="{00000000-0005-0000-0000-00008A800000}"/>
    <cellStyle name="Note 6 3 2 3 2 3" xfId="35671" xr:uid="{00000000-0005-0000-0000-00008B800000}"/>
    <cellStyle name="Note 6 3 2 3 2 3 2" xfId="35672" xr:uid="{00000000-0005-0000-0000-00008C800000}"/>
    <cellStyle name="Note 6 3 2 3 2 4" xfId="35673" xr:uid="{00000000-0005-0000-0000-00008D800000}"/>
    <cellStyle name="Note 6 3 2 3 2 5" xfId="35674" xr:uid="{00000000-0005-0000-0000-00008E800000}"/>
    <cellStyle name="Note 6 3 2 3 3" xfId="35675" xr:uid="{00000000-0005-0000-0000-00008F800000}"/>
    <cellStyle name="Note 6 3 2 3 3 2" xfId="35676" xr:uid="{00000000-0005-0000-0000-000090800000}"/>
    <cellStyle name="Note 6 3 2 3 3 2 2" xfId="35677" xr:uid="{00000000-0005-0000-0000-000091800000}"/>
    <cellStyle name="Note 6 3 2 3 3 2 2 2" xfId="35678" xr:uid="{00000000-0005-0000-0000-000092800000}"/>
    <cellStyle name="Note 6 3 2 3 3 2 3" xfId="35679" xr:uid="{00000000-0005-0000-0000-000093800000}"/>
    <cellStyle name="Note 6 3 2 3 3 2 4" xfId="35680" xr:uid="{00000000-0005-0000-0000-000094800000}"/>
    <cellStyle name="Note 6 3 2 3 3 3" xfId="35681" xr:uid="{00000000-0005-0000-0000-000095800000}"/>
    <cellStyle name="Note 6 3 2 3 3 3 2" xfId="35682" xr:uid="{00000000-0005-0000-0000-000096800000}"/>
    <cellStyle name="Note 6 3 2 3 3 4" xfId="35683" xr:uid="{00000000-0005-0000-0000-000097800000}"/>
    <cellStyle name="Note 6 3 2 3 3 5" xfId="35684" xr:uid="{00000000-0005-0000-0000-000098800000}"/>
    <cellStyle name="Note 6 3 2 3 4" xfId="35685" xr:uid="{00000000-0005-0000-0000-000099800000}"/>
    <cellStyle name="Note 6 3 2 3 4 2" xfId="35686" xr:uid="{00000000-0005-0000-0000-00009A800000}"/>
    <cellStyle name="Note 6 3 2 3 4 2 2" xfId="35687" xr:uid="{00000000-0005-0000-0000-00009B800000}"/>
    <cellStyle name="Note 6 3 2 3 4 3" xfId="35688" xr:uid="{00000000-0005-0000-0000-00009C800000}"/>
    <cellStyle name="Note 6 3 2 3 4 4" xfId="35689" xr:uid="{00000000-0005-0000-0000-00009D800000}"/>
    <cellStyle name="Note 6 3 2 3 5" xfId="35690" xr:uid="{00000000-0005-0000-0000-00009E800000}"/>
    <cellStyle name="Note 6 3 2 3 5 2" xfId="35691" xr:uid="{00000000-0005-0000-0000-00009F800000}"/>
    <cellStyle name="Note 6 3 2 3 5 2 2" xfId="35692" xr:uid="{00000000-0005-0000-0000-0000A0800000}"/>
    <cellStyle name="Note 6 3 2 3 5 3" xfId="35693" xr:uid="{00000000-0005-0000-0000-0000A1800000}"/>
    <cellStyle name="Note 6 3 2 3 5 4" xfId="35694" xr:uid="{00000000-0005-0000-0000-0000A2800000}"/>
    <cellStyle name="Note 6 3 2 3 6" xfId="35695" xr:uid="{00000000-0005-0000-0000-0000A3800000}"/>
    <cellStyle name="Note 6 3 2 3 6 2" xfId="35696" xr:uid="{00000000-0005-0000-0000-0000A4800000}"/>
    <cellStyle name="Note 6 3 2 3 7" xfId="35697" xr:uid="{00000000-0005-0000-0000-0000A5800000}"/>
    <cellStyle name="Note 6 3 2 3 8" xfId="35698" xr:uid="{00000000-0005-0000-0000-0000A6800000}"/>
    <cellStyle name="Note 6 3 2 4" xfId="35699" xr:uid="{00000000-0005-0000-0000-0000A7800000}"/>
    <cellStyle name="Note 6 3 2 5" xfId="35700" xr:uid="{00000000-0005-0000-0000-0000A8800000}"/>
    <cellStyle name="Note 6 3 2 6" xfId="35701" xr:uid="{00000000-0005-0000-0000-0000A9800000}"/>
    <cellStyle name="Note 6 3 2 6 2" xfId="35702" xr:uid="{00000000-0005-0000-0000-0000AA800000}"/>
    <cellStyle name="Note 6 3 2 7" xfId="35703" xr:uid="{00000000-0005-0000-0000-0000AB800000}"/>
    <cellStyle name="Note 6 3 2 7 2" xfId="35704" xr:uid="{00000000-0005-0000-0000-0000AC800000}"/>
    <cellStyle name="Note 6 3 3" xfId="35705" xr:uid="{00000000-0005-0000-0000-0000AD800000}"/>
    <cellStyle name="Note 6 3 3 2" xfId="35706" xr:uid="{00000000-0005-0000-0000-0000AE800000}"/>
    <cellStyle name="Note 6 3 3 2 2" xfId="35707" xr:uid="{00000000-0005-0000-0000-0000AF800000}"/>
    <cellStyle name="Note 6 3 3 2 2 2" xfId="35708" xr:uid="{00000000-0005-0000-0000-0000B0800000}"/>
    <cellStyle name="Note 6 3 3 2 2 2 2" xfId="35709" xr:uid="{00000000-0005-0000-0000-0000B1800000}"/>
    <cellStyle name="Note 6 3 3 2 2 2 2 2" xfId="35710" xr:uid="{00000000-0005-0000-0000-0000B2800000}"/>
    <cellStyle name="Note 6 3 3 2 2 2 2 2 2" xfId="35711" xr:uid="{00000000-0005-0000-0000-0000B3800000}"/>
    <cellStyle name="Note 6 3 3 2 2 2 2 3" xfId="35712" xr:uid="{00000000-0005-0000-0000-0000B4800000}"/>
    <cellStyle name="Note 6 3 3 2 2 2 2 4" xfId="35713" xr:uid="{00000000-0005-0000-0000-0000B5800000}"/>
    <cellStyle name="Note 6 3 3 2 2 2 3" xfId="35714" xr:uid="{00000000-0005-0000-0000-0000B6800000}"/>
    <cellStyle name="Note 6 3 3 2 2 2 3 2" xfId="35715" xr:uid="{00000000-0005-0000-0000-0000B7800000}"/>
    <cellStyle name="Note 6 3 3 2 2 2 4" xfId="35716" xr:uid="{00000000-0005-0000-0000-0000B8800000}"/>
    <cellStyle name="Note 6 3 3 2 2 2 5" xfId="35717" xr:uid="{00000000-0005-0000-0000-0000B9800000}"/>
    <cellStyle name="Note 6 3 3 2 2 3" xfId="35718" xr:uid="{00000000-0005-0000-0000-0000BA800000}"/>
    <cellStyle name="Note 6 3 3 2 2 3 2" xfId="35719" xr:uid="{00000000-0005-0000-0000-0000BB800000}"/>
    <cellStyle name="Note 6 3 3 2 2 3 2 2" xfId="35720" xr:uid="{00000000-0005-0000-0000-0000BC800000}"/>
    <cellStyle name="Note 6 3 3 2 2 3 2 2 2" xfId="35721" xr:uid="{00000000-0005-0000-0000-0000BD800000}"/>
    <cellStyle name="Note 6 3 3 2 2 3 2 3" xfId="35722" xr:uid="{00000000-0005-0000-0000-0000BE800000}"/>
    <cellStyle name="Note 6 3 3 2 2 3 2 4" xfId="35723" xr:uid="{00000000-0005-0000-0000-0000BF800000}"/>
    <cellStyle name="Note 6 3 3 2 2 3 3" xfId="35724" xr:uid="{00000000-0005-0000-0000-0000C0800000}"/>
    <cellStyle name="Note 6 3 3 2 2 3 3 2" xfId="35725" xr:uid="{00000000-0005-0000-0000-0000C1800000}"/>
    <cellStyle name="Note 6 3 3 2 2 3 4" xfId="35726" xr:uid="{00000000-0005-0000-0000-0000C2800000}"/>
    <cellStyle name="Note 6 3 3 2 2 3 5" xfId="35727" xr:uid="{00000000-0005-0000-0000-0000C3800000}"/>
    <cellStyle name="Note 6 3 3 2 2 4" xfId="35728" xr:uid="{00000000-0005-0000-0000-0000C4800000}"/>
    <cellStyle name="Note 6 3 3 2 2 4 2" xfId="35729" xr:uid="{00000000-0005-0000-0000-0000C5800000}"/>
    <cellStyle name="Note 6 3 3 2 2 4 2 2" xfId="35730" xr:uid="{00000000-0005-0000-0000-0000C6800000}"/>
    <cellStyle name="Note 6 3 3 2 2 4 3" xfId="35731" xr:uid="{00000000-0005-0000-0000-0000C7800000}"/>
    <cellStyle name="Note 6 3 3 2 2 4 4" xfId="35732" xr:uid="{00000000-0005-0000-0000-0000C8800000}"/>
    <cellStyle name="Note 6 3 3 2 2 5" xfId="35733" xr:uid="{00000000-0005-0000-0000-0000C9800000}"/>
    <cellStyle name="Note 6 3 3 2 2 5 2" xfId="35734" xr:uid="{00000000-0005-0000-0000-0000CA800000}"/>
    <cellStyle name="Note 6 3 3 2 2 5 2 2" xfId="35735" xr:uid="{00000000-0005-0000-0000-0000CB800000}"/>
    <cellStyle name="Note 6 3 3 2 2 5 3" xfId="35736" xr:uid="{00000000-0005-0000-0000-0000CC800000}"/>
    <cellStyle name="Note 6 3 3 2 2 5 4" xfId="35737" xr:uid="{00000000-0005-0000-0000-0000CD800000}"/>
    <cellStyle name="Note 6 3 3 2 2 6" xfId="35738" xr:uid="{00000000-0005-0000-0000-0000CE800000}"/>
    <cellStyle name="Note 6 3 3 2 2 6 2" xfId="35739" xr:uid="{00000000-0005-0000-0000-0000CF800000}"/>
    <cellStyle name="Note 6 3 3 2 2 7" xfId="35740" xr:uid="{00000000-0005-0000-0000-0000D0800000}"/>
    <cellStyle name="Note 6 3 3 2 2 8" xfId="35741" xr:uid="{00000000-0005-0000-0000-0000D1800000}"/>
    <cellStyle name="Note 6 3 3 2 3" xfId="35742" xr:uid="{00000000-0005-0000-0000-0000D2800000}"/>
    <cellStyle name="Note 6 3 3 2 4" xfId="35743" xr:uid="{00000000-0005-0000-0000-0000D3800000}"/>
    <cellStyle name="Note 6 3 3 2 5" xfId="35744" xr:uid="{00000000-0005-0000-0000-0000D4800000}"/>
    <cellStyle name="Note 6 3 3 2 5 2" xfId="35745" xr:uid="{00000000-0005-0000-0000-0000D5800000}"/>
    <cellStyle name="Note 6 3 3 2 6" xfId="35746" xr:uid="{00000000-0005-0000-0000-0000D6800000}"/>
    <cellStyle name="Note 6 3 3 2 6 2" xfId="35747" xr:uid="{00000000-0005-0000-0000-0000D7800000}"/>
    <cellStyle name="Note 6 3 3 3" xfId="35748" xr:uid="{00000000-0005-0000-0000-0000D8800000}"/>
    <cellStyle name="Note 6 3 3 3 2" xfId="35749" xr:uid="{00000000-0005-0000-0000-0000D9800000}"/>
    <cellStyle name="Note 6 3 3 3 2 2" xfId="35750" xr:uid="{00000000-0005-0000-0000-0000DA800000}"/>
    <cellStyle name="Note 6 3 3 3 2 2 2" xfId="35751" xr:uid="{00000000-0005-0000-0000-0000DB800000}"/>
    <cellStyle name="Note 6 3 3 3 2 2 2 2" xfId="35752" xr:uid="{00000000-0005-0000-0000-0000DC800000}"/>
    <cellStyle name="Note 6 3 3 3 2 2 3" xfId="35753" xr:uid="{00000000-0005-0000-0000-0000DD800000}"/>
    <cellStyle name="Note 6 3 3 3 2 2 4" xfId="35754" xr:uid="{00000000-0005-0000-0000-0000DE800000}"/>
    <cellStyle name="Note 6 3 3 3 2 3" xfId="35755" xr:uid="{00000000-0005-0000-0000-0000DF800000}"/>
    <cellStyle name="Note 6 3 3 3 2 3 2" xfId="35756" xr:uid="{00000000-0005-0000-0000-0000E0800000}"/>
    <cellStyle name="Note 6 3 3 3 2 4" xfId="35757" xr:uid="{00000000-0005-0000-0000-0000E1800000}"/>
    <cellStyle name="Note 6 3 3 3 2 5" xfId="35758" xr:uid="{00000000-0005-0000-0000-0000E2800000}"/>
    <cellStyle name="Note 6 3 3 3 3" xfId="35759" xr:uid="{00000000-0005-0000-0000-0000E3800000}"/>
    <cellStyle name="Note 6 3 3 3 3 2" xfId="35760" xr:uid="{00000000-0005-0000-0000-0000E4800000}"/>
    <cellStyle name="Note 6 3 3 3 3 2 2" xfId="35761" xr:uid="{00000000-0005-0000-0000-0000E5800000}"/>
    <cellStyle name="Note 6 3 3 3 3 2 2 2" xfId="35762" xr:uid="{00000000-0005-0000-0000-0000E6800000}"/>
    <cellStyle name="Note 6 3 3 3 3 2 3" xfId="35763" xr:uid="{00000000-0005-0000-0000-0000E7800000}"/>
    <cellStyle name="Note 6 3 3 3 3 2 4" xfId="35764" xr:uid="{00000000-0005-0000-0000-0000E8800000}"/>
    <cellStyle name="Note 6 3 3 3 3 3" xfId="35765" xr:uid="{00000000-0005-0000-0000-0000E9800000}"/>
    <cellStyle name="Note 6 3 3 3 3 3 2" xfId="35766" xr:uid="{00000000-0005-0000-0000-0000EA800000}"/>
    <cellStyle name="Note 6 3 3 3 3 4" xfId="35767" xr:uid="{00000000-0005-0000-0000-0000EB800000}"/>
    <cellStyle name="Note 6 3 3 3 3 5" xfId="35768" xr:uid="{00000000-0005-0000-0000-0000EC800000}"/>
    <cellStyle name="Note 6 3 3 3 4" xfId="35769" xr:uid="{00000000-0005-0000-0000-0000ED800000}"/>
    <cellStyle name="Note 6 3 3 3 4 2" xfId="35770" xr:uid="{00000000-0005-0000-0000-0000EE800000}"/>
    <cellStyle name="Note 6 3 3 3 4 2 2" xfId="35771" xr:uid="{00000000-0005-0000-0000-0000EF800000}"/>
    <cellStyle name="Note 6 3 3 3 4 3" xfId="35772" xr:uid="{00000000-0005-0000-0000-0000F0800000}"/>
    <cellStyle name="Note 6 3 3 3 4 4" xfId="35773" xr:uid="{00000000-0005-0000-0000-0000F1800000}"/>
    <cellStyle name="Note 6 3 3 3 5" xfId="35774" xr:uid="{00000000-0005-0000-0000-0000F2800000}"/>
    <cellStyle name="Note 6 3 3 3 5 2" xfId="35775" xr:uid="{00000000-0005-0000-0000-0000F3800000}"/>
    <cellStyle name="Note 6 3 3 3 5 2 2" xfId="35776" xr:uid="{00000000-0005-0000-0000-0000F4800000}"/>
    <cellStyle name="Note 6 3 3 3 5 3" xfId="35777" xr:uid="{00000000-0005-0000-0000-0000F5800000}"/>
    <cellStyle name="Note 6 3 3 3 5 4" xfId="35778" xr:uid="{00000000-0005-0000-0000-0000F6800000}"/>
    <cellStyle name="Note 6 3 3 3 6" xfId="35779" xr:uid="{00000000-0005-0000-0000-0000F7800000}"/>
    <cellStyle name="Note 6 3 3 3 6 2" xfId="35780" xr:uid="{00000000-0005-0000-0000-0000F8800000}"/>
    <cellStyle name="Note 6 3 3 3 7" xfId="35781" xr:uid="{00000000-0005-0000-0000-0000F9800000}"/>
    <cellStyle name="Note 6 3 3 3 8" xfId="35782" xr:uid="{00000000-0005-0000-0000-0000FA800000}"/>
    <cellStyle name="Note 6 3 3 4" xfId="35783" xr:uid="{00000000-0005-0000-0000-0000FB800000}"/>
    <cellStyle name="Note 6 3 3 5" xfId="35784" xr:uid="{00000000-0005-0000-0000-0000FC800000}"/>
    <cellStyle name="Note 6 3 3 5 2" xfId="35785" xr:uid="{00000000-0005-0000-0000-0000FD800000}"/>
    <cellStyle name="Note 6 3 4" xfId="35786" xr:uid="{00000000-0005-0000-0000-0000FE800000}"/>
    <cellStyle name="Note 6 3 4 2" xfId="35787" xr:uid="{00000000-0005-0000-0000-0000FF800000}"/>
    <cellStyle name="Note 6 3 4 2 2" xfId="35788" xr:uid="{00000000-0005-0000-0000-000000810000}"/>
    <cellStyle name="Note 6 3 4 2 2 2" xfId="35789" xr:uid="{00000000-0005-0000-0000-000001810000}"/>
    <cellStyle name="Note 6 3 4 2 2 2 2" xfId="35790" xr:uid="{00000000-0005-0000-0000-000002810000}"/>
    <cellStyle name="Note 6 3 4 2 2 2 2 2" xfId="35791" xr:uid="{00000000-0005-0000-0000-000003810000}"/>
    <cellStyle name="Note 6 3 4 2 2 2 2 2 2" xfId="35792" xr:uid="{00000000-0005-0000-0000-000004810000}"/>
    <cellStyle name="Note 6 3 4 2 2 2 2 3" xfId="35793" xr:uid="{00000000-0005-0000-0000-000005810000}"/>
    <cellStyle name="Note 6 3 4 2 2 2 2 4" xfId="35794" xr:uid="{00000000-0005-0000-0000-000006810000}"/>
    <cellStyle name="Note 6 3 4 2 2 2 3" xfId="35795" xr:uid="{00000000-0005-0000-0000-000007810000}"/>
    <cellStyle name="Note 6 3 4 2 2 2 3 2" xfId="35796" xr:uid="{00000000-0005-0000-0000-000008810000}"/>
    <cellStyle name="Note 6 3 4 2 2 2 4" xfId="35797" xr:uid="{00000000-0005-0000-0000-000009810000}"/>
    <cellStyle name="Note 6 3 4 2 2 2 5" xfId="35798" xr:uid="{00000000-0005-0000-0000-00000A810000}"/>
    <cellStyle name="Note 6 3 4 2 2 3" xfId="35799" xr:uid="{00000000-0005-0000-0000-00000B810000}"/>
    <cellStyle name="Note 6 3 4 2 2 3 2" xfId="35800" xr:uid="{00000000-0005-0000-0000-00000C810000}"/>
    <cellStyle name="Note 6 3 4 2 2 3 2 2" xfId="35801" xr:uid="{00000000-0005-0000-0000-00000D810000}"/>
    <cellStyle name="Note 6 3 4 2 2 3 2 2 2" xfId="35802" xr:uid="{00000000-0005-0000-0000-00000E810000}"/>
    <cellStyle name="Note 6 3 4 2 2 3 2 3" xfId="35803" xr:uid="{00000000-0005-0000-0000-00000F810000}"/>
    <cellStyle name="Note 6 3 4 2 2 3 2 4" xfId="35804" xr:uid="{00000000-0005-0000-0000-000010810000}"/>
    <cellStyle name="Note 6 3 4 2 2 3 3" xfId="35805" xr:uid="{00000000-0005-0000-0000-000011810000}"/>
    <cellStyle name="Note 6 3 4 2 2 3 3 2" xfId="35806" xr:uid="{00000000-0005-0000-0000-000012810000}"/>
    <cellStyle name="Note 6 3 4 2 2 3 4" xfId="35807" xr:uid="{00000000-0005-0000-0000-000013810000}"/>
    <cellStyle name="Note 6 3 4 2 2 3 5" xfId="35808" xr:uid="{00000000-0005-0000-0000-000014810000}"/>
    <cellStyle name="Note 6 3 4 2 2 4" xfId="35809" xr:uid="{00000000-0005-0000-0000-000015810000}"/>
    <cellStyle name="Note 6 3 4 2 2 4 2" xfId="35810" xr:uid="{00000000-0005-0000-0000-000016810000}"/>
    <cellStyle name="Note 6 3 4 2 2 4 2 2" xfId="35811" xr:uid="{00000000-0005-0000-0000-000017810000}"/>
    <cellStyle name="Note 6 3 4 2 2 4 3" xfId="35812" xr:uid="{00000000-0005-0000-0000-000018810000}"/>
    <cellStyle name="Note 6 3 4 2 2 4 4" xfId="35813" xr:uid="{00000000-0005-0000-0000-000019810000}"/>
    <cellStyle name="Note 6 3 4 2 2 5" xfId="35814" xr:uid="{00000000-0005-0000-0000-00001A810000}"/>
    <cellStyle name="Note 6 3 4 2 2 5 2" xfId="35815" xr:uid="{00000000-0005-0000-0000-00001B810000}"/>
    <cellStyle name="Note 6 3 4 2 2 5 2 2" xfId="35816" xr:uid="{00000000-0005-0000-0000-00001C810000}"/>
    <cellStyle name="Note 6 3 4 2 2 5 3" xfId="35817" xr:uid="{00000000-0005-0000-0000-00001D810000}"/>
    <cellStyle name="Note 6 3 4 2 2 5 4" xfId="35818" xr:uid="{00000000-0005-0000-0000-00001E810000}"/>
    <cellStyle name="Note 6 3 4 2 2 6" xfId="35819" xr:uid="{00000000-0005-0000-0000-00001F810000}"/>
    <cellStyle name="Note 6 3 4 2 2 6 2" xfId="35820" xr:uid="{00000000-0005-0000-0000-000020810000}"/>
    <cellStyle name="Note 6 3 4 2 2 7" xfId="35821" xr:uid="{00000000-0005-0000-0000-000021810000}"/>
    <cellStyle name="Note 6 3 4 2 2 8" xfId="35822" xr:uid="{00000000-0005-0000-0000-000022810000}"/>
    <cellStyle name="Note 6 3 4 2 3" xfId="35823" xr:uid="{00000000-0005-0000-0000-000023810000}"/>
    <cellStyle name="Note 6 3 4 2 4" xfId="35824" xr:uid="{00000000-0005-0000-0000-000024810000}"/>
    <cellStyle name="Note 6 3 4 2 5" xfId="35825" xr:uid="{00000000-0005-0000-0000-000025810000}"/>
    <cellStyle name="Note 6 3 4 2 5 2" xfId="35826" xr:uid="{00000000-0005-0000-0000-000026810000}"/>
    <cellStyle name="Note 6 3 4 2 6" xfId="35827" xr:uid="{00000000-0005-0000-0000-000027810000}"/>
    <cellStyle name="Note 6 3 4 2 6 2" xfId="35828" xr:uid="{00000000-0005-0000-0000-000028810000}"/>
    <cellStyle name="Note 6 3 4 3" xfId="35829" xr:uid="{00000000-0005-0000-0000-000029810000}"/>
    <cellStyle name="Note 6 3 4 3 2" xfId="35830" xr:uid="{00000000-0005-0000-0000-00002A810000}"/>
    <cellStyle name="Note 6 3 4 3 2 2" xfId="35831" xr:uid="{00000000-0005-0000-0000-00002B810000}"/>
    <cellStyle name="Note 6 3 4 3 2 2 2" xfId="35832" xr:uid="{00000000-0005-0000-0000-00002C810000}"/>
    <cellStyle name="Note 6 3 4 3 2 2 2 2" xfId="35833" xr:uid="{00000000-0005-0000-0000-00002D810000}"/>
    <cellStyle name="Note 6 3 4 3 2 2 3" xfId="35834" xr:uid="{00000000-0005-0000-0000-00002E810000}"/>
    <cellStyle name="Note 6 3 4 3 2 2 4" xfId="35835" xr:uid="{00000000-0005-0000-0000-00002F810000}"/>
    <cellStyle name="Note 6 3 4 3 2 3" xfId="35836" xr:uid="{00000000-0005-0000-0000-000030810000}"/>
    <cellStyle name="Note 6 3 4 3 2 3 2" xfId="35837" xr:uid="{00000000-0005-0000-0000-000031810000}"/>
    <cellStyle name="Note 6 3 4 3 2 4" xfId="35838" xr:uid="{00000000-0005-0000-0000-000032810000}"/>
    <cellStyle name="Note 6 3 4 3 2 5" xfId="35839" xr:uid="{00000000-0005-0000-0000-000033810000}"/>
    <cellStyle name="Note 6 3 4 3 3" xfId="35840" xr:uid="{00000000-0005-0000-0000-000034810000}"/>
    <cellStyle name="Note 6 3 4 3 3 2" xfId="35841" xr:uid="{00000000-0005-0000-0000-000035810000}"/>
    <cellStyle name="Note 6 3 4 3 3 2 2" xfId="35842" xr:uid="{00000000-0005-0000-0000-000036810000}"/>
    <cellStyle name="Note 6 3 4 3 3 2 2 2" xfId="35843" xr:uid="{00000000-0005-0000-0000-000037810000}"/>
    <cellStyle name="Note 6 3 4 3 3 2 3" xfId="35844" xr:uid="{00000000-0005-0000-0000-000038810000}"/>
    <cellStyle name="Note 6 3 4 3 3 2 4" xfId="35845" xr:uid="{00000000-0005-0000-0000-000039810000}"/>
    <cellStyle name="Note 6 3 4 3 3 3" xfId="35846" xr:uid="{00000000-0005-0000-0000-00003A810000}"/>
    <cellStyle name="Note 6 3 4 3 3 3 2" xfId="35847" xr:uid="{00000000-0005-0000-0000-00003B810000}"/>
    <cellStyle name="Note 6 3 4 3 3 4" xfId="35848" xr:uid="{00000000-0005-0000-0000-00003C810000}"/>
    <cellStyle name="Note 6 3 4 3 3 5" xfId="35849" xr:uid="{00000000-0005-0000-0000-00003D810000}"/>
    <cellStyle name="Note 6 3 4 3 4" xfId="35850" xr:uid="{00000000-0005-0000-0000-00003E810000}"/>
    <cellStyle name="Note 6 3 4 3 4 2" xfId="35851" xr:uid="{00000000-0005-0000-0000-00003F810000}"/>
    <cellStyle name="Note 6 3 4 3 4 2 2" xfId="35852" xr:uid="{00000000-0005-0000-0000-000040810000}"/>
    <cellStyle name="Note 6 3 4 3 4 3" xfId="35853" xr:uid="{00000000-0005-0000-0000-000041810000}"/>
    <cellStyle name="Note 6 3 4 3 4 4" xfId="35854" xr:uid="{00000000-0005-0000-0000-000042810000}"/>
    <cellStyle name="Note 6 3 4 3 5" xfId="35855" xr:uid="{00000000-0005-0000-0000-000043810000}"/>
    <cellStyle name="Note 6 3 4 3 5 2" xfId="35856" xr:uid="{00000000-0005-0000-0000-000044810000}"/>
    <cellStyle name="Note 6 3 4 3 5 2 2" xfId="35857" xr:uid="{00000000-0005-0000-0000-000045810000}"/>
    <cellStyle name="Note 6 3 4 3 5 3" xfId="35858" xr:uid="{00000000-0005-0000-0000-000046810000}"/>
    <cellStyle name="Note 6 3 4 3 5 4" xfId="35859" xr:uid="{00000000-0005-0000-0000-000047810000}"/>
    <cellStyle name="Note 6 3 4 3 6" xfId="35860" xr:uid="{00000000-0005-0000-0000-000048810000}"/>
    <cellStyle name="Note 6 3 4 3 6 2" xfId="35861" xr:uid="{00000000-0005-0000-0000-000049810000}"/>
    <cellStyle name="Note 6 3 4 3 7" xfId="35862" xr:uid="{00000000-0005-0000-0000-00004A810000}"/>
    <cellStyle name="Note 6 3 4 3 8" xfId="35863" xr:uid="{00000000-0005-0000-0000-00004B810000}"/>
    <cellStyle name="Note 6 3 4 4" xfId="35864" xr:uid="{00000000-0005-0000-0000-00004C810000}"/>
    <cellStyle name="Note 6 3 4 5" xfId="35865" xr:uid="{00000000-0005-0000-0000-00004D810000}"/>
    <cellStyle name="Note 6 3 4 6" xfId="35866" xr:uid="{00000000-0005-0000-0000-00004E810000}"/>
    <cellStyle name="Note 6 3 4 6 2" xfId="35867" xr:uid="{00000000-0005-0000-0000-00004F810000}"/>
    <cellStyle name="Note 6 3 4 7" xfId="35868" xr:uid="{00000000-0005-0000-0000-000050810000}"/>
    <cellStyle name="Note 6 3 4 7 2" xfId="35869" xr:uid="{00000000-0005-0000-0000-000051810000}"/>
    <cellStyle name="Note 6 3 5" xfId="35870" xr:uid="{00000000-0005-0000-0000-000052810000}"/>
    <cellStyle name="Note 6 3 5 2" xfId="35871" xr:uid="{00000000-0005-0000-0000-000053810000}"/>
    <cellStyle name="Note 6 3 5 2 2" xfId="35872" xr:uid="{00000000-0005-0000-0000-000054810000}"/>
    <cellStyle name="Note 6 3 5 2 2 2" xfId="35873" xr:uid="{00000000-0005-0000-0000-000055810000}"/>
    <cellStyle name="Note 6 3 5 2 2 2 2" xfId="35874" xr:uid="{00000000-0005-0000-0000-000056810000}"/>
    <cellStyle name="Note 6 3 5 2 2 2 2 2" xfId="35875" xr:uid="{00000000-0005-0000-0000-000057810000}"/>
    <cellStyle name="Note 6 3 5 2 2 2 2 2 2" xfId="35876" xr:uid="{00000000-0005-0000-0000-000058810000}"/>
    <cellStyle name="Note 6 3 5 2 2 2 2 3" xfId="35877" xr:uid="{00000000-0005-0000-0000-000059810000}"/>
    <cellStyle name="Note 6 3 5 2 2 2 2 4" xfId="35878" xr:uid="{00000000-0005-0000-0000-00005A810000}"/>
    <cellStyle name="Note 6 3 5 2 2 2 3" xfId="35879" xr:uid="{00000000-0005-0000-0000-00005B810000}"/>
    <cellStyle name="Note 6 3 5 2 2 2 3 2" xfId="35880" xr:uid="{00000000-0005-0000-0000-00005C810000}"/>
    <cellStyle name="Note 6 3 5 2 2 2 4" xfId="35881" xr:uid="{00000000-0005-0000-0000-00005D810000}"/>
    <cellStyle name="Note 6 3 5 2 2 2 5" xfId="35882" xr:uid="{00000000-0005-0000-0000-00005E810000}"/>
    <cellStyle name="Note 6 3 5 2 2 3" xfId="35883" xr:uid="{00000000-0005-0000-0000-00005F810000}"/>
    <cellStyle name="Note 6 3 5 2 2 3 2" xfId="35884" xr:uid="{00000000-0005-0000-0000-000060810000}"/>
    <cellStyle name="Note 6 3 5 2 2 3 2 2" xfId="35885" xr:uid="{00000000-0005-0000-0000-000061810000}"/>
    <cellStyle name="Note 6 3 5 2 2 3 2 2 2" xfId="35886" xr:uid="{00000000-0005-0000-0000-000062810000}"/>
    <cellStyle name="Note 6 3 5 2 2 3 2 3" xfId="35887" xr:uid="{00000000-0005-0000-0000-000063810000}"/>
    <cellStyle name="Note 6 3 5 2 2 3 2 4" xfId="35888" xr:uid="{00000000-0005-0000-0000-000064810000}"/>
    <cellStyle name="Note 6 3 5 2 2 3 3" xfId="35889" xr:uid="{00000000-0005-0000-0000-000065810000}"/>
    <cellStyle name="Note 6 3 5 2 2 3 3 2" xfId="35890" xr:uid="{00000000-0005-0000-0000-000066810000}"/>
    <cellStyle name="Note 6 3 5 2 2 3 4" xfId="35891" xr:uid="{00000000-0005-0000-0000-000067810000}"/>
    <cellStyle name="Note 6 3 5 2 2 3 5" xfId="35892" xr:uid="{00000000-0005-0000-0000-000068810000}"/>
    <cellStyle name="Note 6 3 5 2 2 4" xfId="35893" xr:uid="{00000000-0005-0000-0000-000069810000}"/>
    <cellStyle name="Note 6 3 5 2 2 4 2" xfId="35894" xr:uid="{00000000-0005-0000-0000-00006A810000}"/>
    <cellStyle name="Note 6 3 5 2 2 4 2 2" xfId="35895" xr:uid="{00000000-0005-0000-0000-00006B810000}"/>
    <cellStyle name="Note 6 3 5 2 2 4 3" xfId="35896" xr:uid="{00000000-0005-0000-0000-00006C810000}"/>
    <cellStyle name="Note 6 3 5 2 2 4 4" xfId="35897" xr:uid="{00000000-0005-0000-0000-00006D810000}"/>
    <cellStyle name="Note 6 3 5 2 2 5" xfId="35898" xr:uid="{00000000-0005-0000-0000-00006E810000}"/>
    <cellStyle name="Note 6 3 5 2 2 5 2" xfId="35899" xr:uid="{00000000-0005-0000-0000-00006F810000}"/>
    <cellStyle name="Note 6 3 5 2 2 5 2 2" xfId="35900" xr:uid="{00000000-0005-0000-0000-000070810000}"/>
    <cellStyle name="Note 6 3 5 2 2 5 3" xfId="35901" xr:uid="{00000000-0005-0000-0000-000071810000}"/>
    <cellStyle name="Note 6 3 5 2 2 5 4" xfId="35902" xr:uid="{00000000-0005-0000-0000-000072810000}"/>
    <cellStyle name="Note 6 3 5 2 2 6" xfId="35903" xr:uid="{00000000-0005-0000-0000-000073810000}"/>
    <cellStyle name="Note 6 3 5 2 2 6 2" xfId="35904" xr:uid="{00000000-0005-0000-0000-000074810000}"/>
    <cellStyle name="Note 6 3 5 2 2 7" xfId="35905" xr:uid="{00000000-0005-0000-0000-000075810000}"/>
    <cellStyle name="Note 6 3 5 2 2 8" xfId="35906" xr:uid="{00000000-0005-0000-0000-000076810000}"/>
    <cellStyle name="Note 6 3 5 2 3" xfId="35907" xr:uid="{00000000-0005-0000-0000-000077810000}"/>
    <cellStyle name="Note 6 3 5 2 4" xfId="35908" xr:uid="{00000000-0005-0000-0000-000078810000}"/>
    <cellStyle name="Note 6 3 5 2 5" xfId="35909" xr:uid="{00000000-0005-0000-0000-000079810000}"/>
    <cellStyle name="Note 6 3 5 2 5 2" xfId="35910" xr:uid="{00000000-0005-0000-0000-00007A810000}"/>
    <cellStyle name="Note 6 3 5 2 6" xfId="35911" xr:uid="{00000000-0005-0000-0000-00007B810000}"/>
    <cellStyle name="Note 6 3 5 2 6 2" xfId="35912" xr:uid="{00000000-0005-0000-0000-00007C810000}"/>
    <cellStyle name="Note 6 3 5 3" xfId="35913" xr:uid="{00000000-0005-0000-0000-00007D810000}"/>
    <cellStyle name="Note 6 3 5 3 2" xfId="35914" xr:uid="{00000000-0005-0000-0000-00007E810000}"/>
    <cellStyle name="Note 6 3 5 3 2 2" xfId="35915" xr:uid="{00000000-0005-0000-0000-00007F810000}"/>
    <cellStyle name="Note 6 3 5 3 2 2 2" xfId="35916" xr:uid="{00000000-0005-0000-0000-000080810000}"/>
    <cellStyle name="Note 6 3 5 3 2 2 2 2" xfId="35917" xr:uid="{00000000-0005-0000-0000-000081810000}"/>
    <cellStyle name="Note 6 3 5 3 2 2 3" xfId="35918" xr:uid="{00000000-0005-0000-0000-000082810000}"/>
    <cellStyle name="Note 6 3 5 3 2 2 4" xfId="35919" xr:uid="{00000000-0005-0000-0000-000083810000}"/>
    <cellStyle name="Note 6 3 5 3 2 3" xfId="35920" xr:uid="{00000000-0005-0000-0000-000084810000}"/>
    <cellStyle name="Note 6 3 5 3 2 3 2" xfId="35921" xr:uid="{00000000-0005-0000-0000-000085810000}"/>
    <cellStyle name="Note 6 3 5 3 2 4" xfId="35922" xr:uid="{00000000-0005-0000-0000-000086810000}"/>
    <cellStyle name="Note 6 3 5 3 2 5" xfId="35923" xr:uid="{00000000-0005-0000-0000-000087810000}"/>
    <cellStyle name="Note 6 3 5 3 3" xfId="35924" xr:uid="{00000000-0005-0000-0000-000088810000}"/>
    <cellStyle name="Note 6 3 5 3 3 2" xfId="35925" xr:uid="{00000000-0005-0000-0000-000089810000}"/>
    <cellStyle name="Note 6 3 5 3 3 2 2" xfId="35926" xr:uid="{00000000-0005-0000-0000-00008A810000}"/>
    <cellStyle name="Note 6 3 5 3 3 2 2 2" xfId="35927" xr:uid="{00000000-0005-0000-0000-00008B810000}"/>
    <cellStyle name="Note 6 3 5 3 3 2 3" xfId="35928" xr:uid="{00000000-0005-0000-0000-00008C810000}"/>
    <cellStyle name="Note 6 3 5 3 3 2 4" xfId="35929" xr:uid="{00000000-0005-0000-0000-00008D810000}"/>
    <cellStyle name="Note 6 3 5 3 3 3" xfId="35930" xr:uid="{00000000-0005-0000-0000-00008E810000}"/>
    <cellStyle name="Note 6 3 5 3 3 3 2" xfId="35931" xr:uid="{00000000-0005-0000-0000-00008F810000}"/>
    <cellStyle name="Note 6 3 5 3 3 4" xfId="35932" xr:uid="{00000000-0005-0000-0000-000090810000}"/>
    <cellStyle name="Note 6 3 5 3 3 5" xfId="35933" xr:uid="{00000000-0005-0000-0000-000091810000}"/>
    <cellStyle name="Note 6 3 5 3 4" xfId="35934" xr:uid="{00000000-0005-0000-0000-000092810000}"/>
    <cellStyle name="Note 6 3 5 3 4 2" xfId="35935" xr:uid="{00000000-0005-0000-0000-000093810000}"/>
    <cellStyle name="Note 6 3 5 3 4 2 2" xfId="35936" xr:uid="{00000000-0005-0000-0000-000094810000}"/>
    <cellStyle name="Note 6 3 5 3 4 3" xfId="35937" xr:uid="{00000000-0005-0000-0000-000095810000}"/>
    <cellStyle name="Note 6 3 5 3 4 4" xfId="35938" xr:uid="{00000000-0005-0000-0000-000096810000}"/>
    <cellStyle name="Note 6 3 5 3 5" xfId="35939" xr:uid="{00000000-0005-0000-0000-000097810000}"/>
    <cellStyle name="Note 6 3 5 3 5 2" xfId="35940" xr:uid="{00000000-0005-0000-0000-000098810000}"/>
    <cellStyle name="Note 6 3 5 3 5 2 2" xfId="35941" xr:uid="{00000000-0005-0000-0000-000099810000}"/>
    <cellStyle name="Note 6 3 5 3 5 3" xfId="35942" xr:uid="{00000000-0005-0000-0000-00009A810000}"/>
    <cellStyle name="Note 6 3 5 3 5 4" xfId="35943" xr:uid="{00000000-0005-0000-0000-00009B810000}"/>
    <cellStyle name="Note 6 3 5 3 6" xfId="35944" xr:uid="{00000000-0005-0000-0000-00009C810000}"/>
    <cellStyle name="Note 6 3 5 3 6 2" xfId="35945" xr:uid="{00000000-0005-0000-0000-00009D810000}"/>
    <cellStyle name="Note 6 3 5 3 7" xfId="35946" xr:uid="{00000000-0005-0000-0000-00009E810000}"/>
    <cellStyle name="Note 6 3 5 3 8" xfId="35947" xr:uid="{00000000-0005-0000-0000-00009F810000}"/>
    <cellStyle name="Note 6 3 5 4" xfId="35948" xr:uid="{00000000-0005-0000-0000-0000A0810000}"/>
    <cellStyle name="Note 6 3 5 5" xfId="35949" xr:uid="{00000000-0005-0000-0000-0000A1810000}"/>
    <cellStyle name="Note 6 3 5 5 2" xfId="35950" xr:uid="{00000000-0005-0000-0000-0000A2810000}"/>
    <cellStyle name="Note 6 3 5 6" xfId="35951" xr:uid="{00000000-0005-0000-0000-0000A3810000}"/>
    <cellStyle name="Note 6 3 5 6 2" xfId="35952" xr:uid="{00000000-0005-0000-0000-0000A4810000}"/>
    <cellStyle name="Note 6 3 6" xfId="35953" xr:uid="{00000000-0005-0000-0000-0000A5810000}"/>
    <cellStyle name="Note 6 3 6 2" xfId="35954" xr:uid="{00000000-0005-0000-0000-0000A6810000}"/>
    <cellStyle name="Note 6 3 6 2 2" xfId="35955" xr:uid="{00000000-0005-0000-0000-0000A7810000}"/>
    <cellStyle name="Note 6 3 6 2 2 2" xfId="35956" xr:uid="{00000000-0005-0000-0000-0000A8810000}"/>
    <cellStyle name="Note 6 3 6 2 2 2 2" xfId="35957" xr:uid="{00000000-0005-0000-0000-0000A9810000}"/>
    <cellStyle name="Note 6 3 6 2 2 2 2 2" xfId="35958" xr:uid="{00000000-0005-0000-0000-0000AA810000}"/>
    <cellStyle name="Note 6 3 6 2 2 2 3" xfId="35959" xr:uid="{00000000-0005-0000-0000-0000AB810000}"/>
    <cellStyle name="Note 6 3 6 2 2 2 4" xfId="35960" xr:uid="{00000000-0005-0000-0000-0000AC810000}"/>
    <cellStyle name="Note 6 3 6 2 2 3" xfId="35961" xr:uid="{00000000-0005-0000-0000-0000AD810000}"/>
    <cellStyle name="Note 6 3 6 2 2 3 2" xfId="35962" xr:uid="{00000000-0005-0000-0000-0000AE810000}"/>
    <cellStyle name="Note 6 3 6 2 2 4" xfId="35963" xr:uid="{00000000-0005-0000-0000-0000AF810000}"/>
    <cellStyle name="Note 6 3 6 2 2 5" xfId="35964" xr:uid="{00000000-0005-0000-0000-0000B0810000}"/>
    <cellStyle name="Note 6 3 6 2 3" xfId="35965" xr:uid="{00000000-0005-0000-0000-0000B1810000}"/>
    <cellStyle name="Note 6 3 6 2 3 2" xfId="35966" xr:uid="{00000000-0005-0000-0000-0000B2810000}"/>
    <cellStyle name="Note 6 3 6 2 3 2 2" xfId="35967" xr:uid="{00000000-0005-0000-0000-0000B3810000}"/>
    <cellStyle name="Note 6 3 6 2 3 2 2 2" xfId="35968" xr:uid="{00000000-0005-0000-0000-0000B4810000}"/>
    <cellStyle name="Note 6 3 6 2 3 2 3" xfId="35969" xr:uid="{00000000-0005-0000-0000-0000B5810000}"/>
    <cellStyle name="Note 6 3 6 2 3 2 4" xfId="35970" xr:uid="{00000000-0005-0000-0000-0000B6810000}"/>
    <cellStyle name="Note 6 3 6 2 3 3" xfId="35971" xr:uid="{00000000-0005-0000-0000-0000B7810000}"/>
    <cellStyle name="Note 6 3 6 2 3 3 2" xfId="35972" xr:uid="{00000000-0005-0000-0000-0000B8810000}"/>
    <cellStyle name="Note 6 3 6 2 3 4" xfId="35973" xr:uid="{00000000-0005-0000-0000-0000B9810000}"/>
    <cellStyle name="Note 6 3 6 2 3 5" xfId="35974" xr:uid="{00000000-0005-0000-0000-0000BA810000}"/>
    <cellStyle name="Note 6 3 6 2 4" xfId="35975" xr:uid="{00000000-0005-0000-0000-0000BB810000}"/>
    <cellStyle name="Note 6 3 6 2 4 2" xfId="35976" xr:uid="{00000000-0005-0000-0000-0000BC810000}"/>
    <cellStyle name="Note 6 3 6 2 4 2 2" xfId="35977" xr:uid="{00000000-0005-0000-0000-0000BD810000}"/>
    <cellStyle name="Note 6 3 6 2 4 3" xfId="35978" xr:uid="{00000000-0005-0000-0000-0000BE810000}"/>
    <cellStyle name="Note 6 3 6 2 4 4" xfId="35979" xr:uid="{00000000-0005-0000-0000-0000BF810000}"/>
    <cellStyle name="Note 6 3 6 2 5" xfId="35980" xr:uid="{00000000-0005-0000-0000-0000C0810000}"/>
    <cellStyle name="Note 6 3 6 2 5 2" xfId="35981" xr:uid="{00000000-0005-0000-0000-0000C1810000}"/>
    <cellStyle name="Note 6 3 6 2 5 2 2" xfId="35982" xr:uid="{00000000-0005-0000-0000-0000C2810000}"/>
    <cellStyle name="Note 6 3 6 2 5 3" xfId="35983" xr:uid="{00000000-0005-0000-0000-0000C3810000}"/>
    <cellStyle name="Note 6 3 6 2 5 4" xfId="35984" xr:uid="{00000000-0005-0000-0000-0000C4810000}"/>
    <cellStyle name="Note 6 3 6 2 6" xfId="35985" xr:uid="{00000000-0005-0000-0000-0000C5810000}"/>
    <cellStyle name="Note 6 3 6 2 6 2" xfId="35986" xr:uid="{00000000-0005-0000-0000-0000C6810000}"/>
    <cellStyle name="Note 6 3 6 2 7" xfId="35987" xr:uid="{00000000-0005-0000-0000-0000C7810000}"/>
    <cellStyle name="Note 6 3 6 2 8" xfId="35988" xr:uid="{00000000-0005-0000-0000-0000C8810000}"/>
    <cellStyle name="Note 6 3 6 3" xfId="35989" xr:uid="{00000000-0005-0000-0000-0000C9810000}"/>
    <cellStyle name="Note 6 3 6 4" xfId="35990" xr:uid="{00000000-0005-0000-0000-0000CA810000}"/>
    <cellStyle name="Note 6 3 6 5" xfId="35991" xr:uid="{00000000-0005-0000-0000-0000CB810000}"/>
    <cellStyle name="Note 6 3 6 5 2" xfId="35992" xr:uid="{00000000-0005-0000-0000-0000CC810000}"/>
    <cellStyle name="Note 6 3 6 6" xfId="35993" xr:uid="{00000000-0005-0000-0000-0000CD810000}"/>
    <cellStyle name="Note 6 3 6 6 2" xfId="35994" xr:uid="{00000000-0005-0000-0000-0000CE810000}"/>
    <cellStyle name="Note 6 3 7" xfId="35995" xr:uid="{00000000-0005-0000-0000-0000CF810000}"/>
    <cellStyle name="Note 6 3 7 2" xfId="35996" xr:uid="{00000000-0005-0000-0000-0000D0810000}"/>
    <cellStyle name="Note 6 3 7 2 2" xfId="35997" xr:uid="{00000000-0005-0000-0000-0000D1810000}"/>
    <cellStyle name="Note 6 3 7 2 2 2" xfId="35998" xr:uid="{00000000-0005-0000-0000-0000D2810000}"/>
    <cellStyle name="Note 6 3 7 2 2 2 2" xfId="35999" xr:uid="{00000000-0005-0000-0000-0000D3810000}"/>
    <cellStyle name="Note 6 3 7 2 2 2 2 2" xfId="36000" xr:uid="{00000000-0005-0000-0000-0000D4810000}"/>
    <cellStyle name="Note 6 3 7 2 2 2 2 2 2" xfId="36001" xr:uid="{00000000-0005-0000-0000-0000D5810000}"/>
    <cellStyle name="Note 6 3 7 2 2 2 2 3" xfId="36002" xr:uid="{00000000-0005-0000-0000-0000D6810000}"/>
    <cellStyle name="Note 6 3 7 2 2 2 2 4" xfId="36003" xr:uid="{00000000-0005-0000-0000-0000D7810000}"/>
    <cellStyle name="Note 6 3 7 2 2 2 3" xfId="36004" xr:uid="{00000000-0005-0000-0000-0000D8810000}"/>
    <cellStyle name="Note 6 3 7 2 2 2 3 2" xfId="36005" xr:uid="{00000000-0005-0000-0000-0000D9810000}"/>
    <cellStyle name="Note 6 3 7 2 2 2 4" xfId="36006" xr:uid="{00000000-0005-0000-0000-0000DA810000}"/>
    <cellStyle name="Note 6 3 7 2 2 2 5" xfId="36007" xr:uid="{00000000-0005-0000-0000-0000DB810000}"/>
    <cellStyle name="Note 6 3 7 2 2 3" xfId="36008" xr:uid="{00000000-0005-0000-0000-0000DC810000}"/>
    <cellStyle name="Note 6 3 7 2 2 3 2" xfId="36009" xr:uid="{00000000-0005-0000-0000-0000DD810000}"/>
    <cellStyle name="Note 6 3 7 2 2 3 2 2" xfId="36010" xr:uid="{00000000-0005-0000-0000-0000DE810000}"/>
    <cellStyle name="Note 6 3 7 2 2 3 2 2 2" xfId="36011" xr:uid="{00000000-0005-0000-0000-0000DF810000}"/>
    <cellStyle name="Note 6 3 7 2 2 3 2 3" xfId="36012" xr:uid="{00000000-0005-0000-0000-0000E0810000}"/>
    <cellStyle name="Note 6 3 7 2 2 3 2 4" xfId="36013" xr:uid="{00000000-0005-0000-0000-0000E1810000}"/>
    <cellStyle name="Note 6 3 7 2 2 3 3" xfId="36014" xr:uid="{00000000-0005-0000-0000-0000E2810000}"/>
    <cellStyle name="Note 6 3 7 2 2 3 3 2" xfId="36015" xr:uid="{00000000-0005-0000-0000-0000E3810000}"/>
    <cellStyle name="Note 6 3 7 2 2 3 4" xfId="36016" xr:uid="{00000000-0005-0000-0000-0000E4810000}"/>
    <cellStyle name="Note 6 3 7 2 2 3 5" xfId="36017" xr:uid="{00000000-0005-0000-0000-0000E5810000}"/>
    <cellStyle name="Note 6 3 7 2 2 4" xfId="36018" xr:uid="{00000000-0005-0000-0000-0000E6810000}"/>
    <cellStyle name="Note 6 3 7 2 2 4 2" xfId="36019" xr:uid="{00000000-0005-0000-0000-0000E7810000}"/>
    <cellStyle name="Note 6 3 7 2 2 4 2 2" xfId="36020" xr:uid="{00000000-0005-0000-0000-0000E8810000}"/>
    <cellStyle name="Note 6 3 7 2 2 4 3" xfId="36021" xr:uid="{00000000-0005-0000-0000-0000E9810000}"/>
    <cellStyle name="Note 6 3 7 2 2 4 4" xfId="36022" xr:uid="{00000000-0005-0000-0000-0000EA810000}"/>
    <cellStyle name="Note 6 3 7 2 2 5" xfId="36023" xr:uid="{00000000-0005-0000-0000-0000EB810000}"/>
    <cellStyle name="Note 6 3 7 2 2 5 2" xfId="36024" xr:uid="{00000000-0005-0000-0000-0000EC810000}"/>
    <cellStyle name="Note 6 3 7 2 2 5 2 2" xfId="36025" xr:uid="{00000000-0005-0000-0000-0000ED810000}"/>
    <cellStyle name="Note 6 3 7 2 2 5 3" xfId="36026" xr:uid="{00000000-0005-0000-0000-0000EE810000}"/>
    <cellStyle name="Note 6 3 7 2 2 5 4" xfId="36027" xr:uid="{00000000-0005-0000-0000-0000EF810000}"/>
    <cellStyle name="Note 6 3 7 2 2 6" xfId="36028" xr:uid="{00000000-0005-0000-0000-0000F0810000}"/>
    <cellStyle name="Note 6 3 7 2 2 6 2" xfId="36029" xr:uid="{00000000-0005-0000-0000-0000F1810000}"/>
    <cellStyle name="Note 6 3 7 2 2 7" xfId="36030" xr:uid="{00000000-0005-0000-0000-0000F2810000}"/>
    <cellStyle name="Note 6 3 7 2 2 8" xfId="36031" xr:uid="{00000000-0005-0000-0000-0000F3810000}"/>
    <cellStyle name="Note 6 3 7 2 3" xfId="36032" xr:uid="{00000000-0005-0000-0000-0000F4810000}"/>
    <cellStyle name="Note 6 3 7 2 4" xfId="36033" xr:uid="{00000000-0005-0000-0000-0000F5810000}"/>
    <cellStyle name="Note 6 3 7 2 5" xfId="36034" xr:uid="{00000000-0005-0000-0000-0000F6810000}"/>
    <cellStyle name="Note 6 3 7 2 5 2" xfId="36035" xr:uid="{00000000-0005-0000-0000-0000F7810000}"/>
    <cellStyle name="Note 6 3 7 2 6" xfId="36036" xr:uid="{00000000-0005-0000-0000-0000F8810000}"/>
    <cellStyle name="Note 6 3 7 2 6 2" xfId="36037" xr:uid="{00000000-0005-0000-0000-0000F9810000}"/>
    <cellStyle name="Note 6 3 7 3" xfId="36038" xr:uid="{00000000-0005-0000-0000-0000FA810000}"/>
    <cellStyle name="Note 6 3 7 3 2" xfId="36039" xr:uid="{00000000-0005-0000-0000-0000FB810000}"/>
    <cellStyle name="Note 6 3 7 3 2 2" xfId="36040" xr:uid="{00000000-0005-0000-0000-0000FC810000}"/>
    <cellStyle name="Note 6 3 7 3 2 2 2" xfId="36041" xr:uid="{00000000-0005-0000-0000-0000FD810000}"/>
    <cellStyle name="Note 6 3 7 3 2 2 2 2" xfId="36042" xr:uid="{00000000-0005-0000-0000-0000FE810000}"/>
    <cellStyle name="Note 6 3 7 3 2 2 3" xfId="36043" xr:uid="{00000000-0005-0000-0000-0000FF810000}"/>
    <cellStyle name="Note 6 3 7 3 2 2 4" xfId="36044" xr:uid="{00000000-0005-0000-0000-000000820000}"/>
    <cellStyle name="Note 6 3 7 3 2 3" xfId="36045" xr:uid="{00000000-0005-0000-0000-000001820000}"/>
    <cellStyle name="Note 6 3 7 3 2 3 2" xfId="36046" xr:uid="{00000000-0005-0000-0000-000002820000}"/>
    <cellStyle name="Note 6 3 7 3 2 4" xfId="36047" xr:uid="{00000000-0005-0000-0000-000003820000}"/>
    <cellStyle name="Note 6 3 7 3 2 5" xfId="36048" xr:uid="{00000000-0005-0000-0000-000004820000}"/>
    <cellStyle name="Note 6 3 7 3 3" xfId="36049" xr:uid="{00000000-0005-0000-0000-000005820000}"/>
    <cellStyle name="Note 6 3 7 3 3 2" xfId="36050" xr:uid="{00000000-0005-0000-0000-000006820000}"/>
    <cellStyle name="Note 6 3 7 3 3 2 2" xfId="36051" xr:uid="{00000000-0005-0000-0000-000007820000}"/>
    <cellStyle name="Note 6 3 7 3 3 2 2 2" xfId="36052" xr:uid="{00000000-0005-0000-0000-000008820000}"/>
    <cellStyle name="Note 6 3 7 3 3 2 3" xfId="36053" xr:uid="{00000000-0005-0000-0000-000009820000}"/>
    <cellStyle name="Note 6 3 7 3 3 2 4" xfId="36054" xr:uid="{00000000-0005-0000-0000-00000A820000}"/>
    <cellStyle name="Note 6 3 7 3 3 3" xfId="36055" xr:uid="{00000000-0005-0000-0000-00000B820000}"/>
    <cellStyle name="Note 6 3 7 3 3 3 2" xfId="36056" xr:uid="{00000000-0005-0000-0000-00000C820000}"/>
    <cellStyle name="Note 6 3 7 3 3 4" xfId="36057" xr:uid="{00000000-0005-0000-0000-00000D820000}"/>
    <cellStyle name="Note 6 3 7 3 3 5" xfId="36058" xr:uid="{00000000-0005-0000-0000-00000E820000}"/>
    <cellStyle name="Note 6 3 7 3 4" xfId="36059" xr:uid="{00000000-0005-0000-0000-00000F820000}"/>
    <cellStyle name="Note 6 3 7 3 4 2" xfId="36060" xr:uid="{00000000-0005-0000-0000-000010820000}"/>
    <cellStyle name="Note 6 3 7 3 4 2 2" xfId="36061" xr:uid="{00000000-0005-0000-0000-000011820000}"/>
    <cellStyle name="Note 6 3 7 3 4 3" xfId="36062" xr:uid="{00000000-0005-0000-0000-000012820000}"/>
    <cellStyle name="Note 6 3 7 3 4 4" xfId="36063" xr:uid="{00000000-0005-0000-0000-000013820000}"/>
    <cellStyle name="Note 6 3 7 3 5" xfId="36064" xr:uid="{00000000-0005-0000-0000-000014820000}"/>
    <cellStyle name="Note 6 3 7 3 5 2" xfId="36065" xr:uid="{00000000-0005-0000-0000-000015820000}"/>
    <cellStyle name="Note 6 3 7 3 5 2 2" xfId="36066" xr:uid="{00000000-0005-0000-0000-000016820000}"/>
    <cellStyle name="Note 6 3 7 3 5 3" xfId="36067" xr:uid="{00000000-0005-0000-0000-000017820000}"/>
    <cellStyle name="Note 6 3 7 3 5 4" xfId="36068" xr:uid="{00000000-0005-0000-0000-000018820000}"/>
    <cellStyle name="Note 6 3 7 3 6" xfId="36069" xr:uid="{00000000-0005-0000-0000-000019820000}"/>
    <cellStyle name="Note 6 3 7 3 6 2" xfId="36070" xr:uid="{00000000-0005-0000-0000-00001A820000}"/>
    <cellStyle name="Note 6 3 7 3 7" xfId="36071" xr:uid="{00000000-0005-0000-0000-00001B820000}"/>
    <cellStyle name="Note 6 3 7 3 8" xfId="36072" xr:uid="{00000000-0005-0000-0000-00001C820000}"/>
    <cellStyle name="Note 6 3 7 4" xfId="36073" xr:uid="{00000000-0005-0000-0000-00001D820000}"/>
    <cellStyle name="Note 6 3 7 5" xfId="36074" xr:uid="{00000000-0005-0000-0000-00001E820000}"/>
    <cellStyle name="Note 6 3 7 5 2" xfId="36075" xr:uid="{00000000-0005-0000-0000-00001F820000}"/>
    <cellStyle name="Note 6 3 8" xfId="36076" xr:uid="{00000000-0005-0000-0000-000020820000}"/>
    <cellStyle name="Note 6 3 8 2" xfId="36077" xr:uid="{00000000-0005-0000-0000-000021820000}"/>
    <cellStyle name="Note 6 3 8 2 2" xfId="36078" xr:uid="{00000000-0005-0000-0000-000022820000}"/>
    <cellStyle name="Note 6 3 8 2 2 2" xfId="36079" xr:uid="{00000000-0005-0000-0000-000023820000}"/>
    <cellStyle name="Note 6 3 8 2 2 2 2" xfId="36080" xr:uid="{00000000-0005-0000-0000-000024820000}"/>
    <cellStyle name="Note 6 3 8 2 2 3" xfId="36081" xr:uid="{00000000-0005-0000-0000-000025820000}"/>
    <cellStyle name="Note 6 3 8 2 2 4" xfId="36082" xr:uid="{00000000-0005-0000-0000-000026820000}"/>
    <cellStyle name="Note 6 3 8 2 3" xfId="36083" xr:uid="{00000000-0005-0000-0000-000027820000}"/>
    <cellStyle name="Note 6 3 8 2 3 2" xfId="36084" xr:uid="{00000000-0005-0000-0000-000028820000}"/>
    <cellStyle name="Note 6 3 8 2 4" xfId="36085" xr:uid="{00000000-0005-0000-0000-000029820000}"/>
    <cellStyle name="Note 6 3 8 2 5" xfId="36086" xr:uid="{00000000-0005-0000-0000-00002A820000}"/>
    <cellStyle name="Note 6 3 8 3" xfId="36087" xr:uid="{00000000-0005-0000-0000-00002B820000}"/>
    <cellStyle name="Note 6 3 8 3 2" xfId="36088" xr:uid="{00000000-0005-0000-0000-00002C820000}"/>
    <cellStyle name="Note 6 3 8 3 2 2" xfId="36089" xr:uid="{00000000-0005-0000-0000-00002D820000}"/>
    <cellStyle name="Note 6 3 8 3 2 2 2" xfId="36090" xr:uid="{00000000-0005-0000-0000-00002E820000}"/>
    <cellStyle name="Note 6 3 8 3 2 3" xfId="36091" xr:uid="{00000000-0005-0000-0000-00002F820000}"/>
    <cellStyle name="Note 6 3 8 3 2 4" xfId="36092" xr:uid="{00000000-0005-0000-0000-000030820000}"/>
    <cellStyle name="Note 6 3 8 3 3" xfId="36093" xr:uid="{00000000-0005-0000-0000-000031820000}"/>
    <cellStyle name="Note 6 3 8 3 3 2" xfId="36094" xr:uid="{00000000-0005-0000-0000-000032820000}"/>
    <cellStyle name="Note 6 3 8 3 4" xfId="36095" xr:uid="{00000000-0005-0000-0000-000033820000}"/>
    <cellStyle name="Note 6 3 8 3 5" xfId="36096" xr:uid="{00000000-0005-0000-0000-000034820000}"/>
    <cellStyle name="Note 6 3 8 4" xfId="36097" xr:uid="{00000000-0005-0000-0000-000035820000}"/>
    <cellStyle name="Note 6 3 8 4 2" xfId="36098" xr:uid="{00000000-0005-0000-0000-000036820000}"/>
    <cellStyle name="Note 6 3 8 4 2 2" xfId="36099" xr:uid="{00000000-0005-0000-0000-000037820000}"/>
    <cellStyle name="Note 6 3 8 4 3" xfId="36100" xr:uid="{00000000-0005-0000-0000-000038820000}"/>
    <cellStyle name="Note 6 3 8 4 4" xfId="36101" xr:uid="{00000000-0005-0000-0000-000039820000}"/>
    <cellStyle name="Note 6 3 8 5" xfId="36102" xr:uid="{00000000-0005-0000-0000-00003A820000}"/>
    <cellStyle name="Note 6 3 8 5 2" xfId="36103" xr:uid="{00000000-0005-0000-0000-00003B820000}"/>
    <cellStyle name="Note 6 3 8 5 2 2" xfId="36104" xr:uid="{00000000-0005-0000-0000-00003C820000}"/>
    <cellStyle name="Note 6 3 8 5 3" xfId="36105" xr:uid="{00000000-0005-0000-0000-00003D820000}"/>
    <cellStyle name="Note 6 3 8 5 4" xfId="36106" xr:uid="{00000000-0005-0000-0000-00003E820000}"/>
    <cellStyle name="Note 6 3 8 6" xfId="36107" xr:uid="{00000000-0005-0000-0000-00003F820000}"/>
    <cellStyle name="Note 6 3 8 6 2" xfId="36108" xr:uid="{00000000-0005-0000-0000-000040820000}"/>
    <cellStyle name="Note 6 3 8 7" xfId="36109" xr:uid="{00000000-0005-0000-0000-000041820000}"/>
    <cellStyle name="Note 6 3 8 8" xfId="36110" xr:uid="{00000000-0005-0000-0000-000042820000}"/>
    <cellStyle name="Note 6 3 9" xfId="36111" xr:uid="{00000000-0005-0000-0000-000043820000}"/>
    <cellStyle name="Note 6 3 9 2" xfId="36112" xr:uid="{00000000-0005-0000-0000-000044820000}"/>
    <cellStyle name="Note 6 4" xfId="36113" xr:uid="{00000000-0005-0000-0000-000045820000}"/>
    <cellStyle name="Note 6 4 2" xfId="36114" xr:uid="{00000000-0005-0000-0000-000046820000}"/>
    <cellStyle name="Note 6 4 2 2" xfId="36115" xr:uid="{00000000-0005-0000-0000-000047820000}"/>
    <cellStyle name="Note 6 4 2 2 2" xfId="36116" xr:uid="{00000000-0005-0000-0000-000048820000}"/>
    <cellStyle name="Note 6 4 2 2 2 2" xfId="36117" xr:uid="{00000000-0005-0000-0000-000049820000}"/>
    <cellStyle name="Note 6 4 2 2 2 2 2" xfId="36118" xr:uid="{00000000-0005-0000-0000-00004A820000}"/>
    <cellStyle name="Note 6 4 2 2 2 2 2 2" xfId="36119" xr:uid="{00000000-0005-0000-0000-00004B820000}"/>
    <cellStyle name="Note 6 4 2 2 2 2 3" xfId="36120" xr:uid="{00000000-0005-0000-0000-00004C820000}"/>
    <cellStyle name="Note 6 4 2 2 2 2 4" xfId="36121" xr:uid="{00000000-0005-0000-0000-00004D820000}"/>
    <cellStyle name="Note 6 4 2 2 2 3" xfId="36122" xr:uid="{00000000-0005-0000-0000-00004E820000}"/>
    <cellStyle name="Note 6 4 2 2 2 3 2" xfId="36123" xr:uid="{00000000-0005-0000-0000-00004F820000}"/>
    <cellStyle name="Note 6 4 2 2 2 4" xfId="36124" xr:uid="{00000000-0005-0000-0000-000050820000}"/>
    <cellStyle name="Note 6 4 2 2 2 5" xfId="36125" xr:uid="{00000000-0005-0000-0000-000051820000}"/>
    <cellStyle name="Note 6 4 2 2 3" xfId="36126" xr:uid="{00000000-0005-0000-0000-000052820000}"/>
    <cellStyle name="Note 6 4 2 2 3 2" xfId="36127" xr:uid="{00000000-0005-0000-0000-000053820000}"/>
    <cellStyle name="Note 6 4 2 2 3 2 2" xfId="36128" xr:uid="{00000000-0005-0000-0000-000054820000}"/>
    <cellStyle name="Note 6 4 2 2 3 2 2 2" xfId="36129" xr:uid="{00000000-0005-0000-0000-000055820000}"/>
    <cellStyle name="Note 6 4 2 2 3 2 3" xfId="36130" xr:uid="{00000000-0005-0000-0000-000056820000}"/>
    <cellStyle name="Note 6 4 2 2 3 2 4" xfId="36131" xr:uid="{00000000-0005-0000-0000-000057820000}"/>
    <cellStyle name="Note 6 4 2 2 3 3" xfId="36132" xr:uid="{00000000-0005-0000-0000-000058820000}"/>
    <cellStyle name="Note 6 4 2 2 3 3 2" xfId="36133" xr:uid="{00000000-0005-0000-0000-000059820000}"/>
    <cellStyle name="Note 6 4 2 2 3 4" xfId="36134" xr:uid="{00000000-0005-0000-0000-00005A820000}"/>
    <cellStyle name="Note 6 4 2 2 3 5" xfId="36135" xr:uid="{00000000-0005-0000-0000-00005B820000}"/>
    <cellStyle name="Note 6 4 2 2 4" xfId="36136" xr:uid="{00000000-0005-0000-0000-00005C820000}"/>
    <cellStyle name="Note 6 4 2 2 4 2" xfId="36137" xr:uid="{00000000-0005-0000-0000-00005D820000}"/>
    <cellStyle name="Note 6 4 2 2 4 2 2" xfId="36138" xr:uid="{00000000-0005-0000-0000-00005E820000}"/>
    <cellStyle name="Note 6 4 2 2 4 3" xfId="36139" xr:uid="{00000000-0005-0000-0000-00005F820000}"/>
    <cellStyle name="Note 6 4 2 2 4 4" xfId="36140" xr:uid="{00000000-0005-0000-0000-000060820000}"/>
    <cellStyle name="Note 6 4 2 2 5" xfId="36141" xr:uid="{00000000-0005-0000-0000-000061820000}"/>
    <cellStyle name="Note 6 4 2 2 5 2" xfId="36142" xr:uid="{00000000-0005-0000-0000-000062820000}"/>
    <cellStyle name="Note 6 4 2 2 5 2 2" xfId="36143" xr:uid="{00000000-0005-0000-0000-000063820000}"/>
    <cellStyle name="Note 6 4 2 2 5 3" xfId="36144" xr:uid="{00000000-0005-0000-0000-000064820000}"/>
    <cellStyle name="Note 6 4 2 2 5 4" xfId="36145" xr:uid="{00000000-0005-0000-0000-000065820000}"/>
    <cellStyle name="Note 6 4 2 2 6" xfId="36146" xr:uid="{00000000-0005-0000-0000-000066820000}"/>
    <cellStyle name="Note 6 4 2 2 6 2" xfId="36147" xr:uid="{00000000-0005-0000-0000-000067820000}"/>
    <cellStyle name="Note 6 4 2 2 7" xfId="36148" xr:uid="{00000000-0005-0000-0000-000068820000}"/>
    <cellStyle name="Note 6 4 2 2 8" xfId="36149" xr:uid="{00000000-0005-0000-0000-000069820000}"/>
    <cellStyle name="Note 6 4 2 3" xfId="36150" xr:uid="{00000000-0005-0000-0000-00006A820000}"/>
    <cellStyle name="Note 6 4 2 4" xfId="36151" xr:uid="{00000000-0005-0000-0000-00006B820000}"/>
    <cellStyle name="Note 6 4 2 5" xfId="36152" xr:uid="{00000000-0005-0000-0000-00006C820000}"/>
    <cellStyle name="Note 6 4 2 5 2" xfId="36153" xr:uid="{00000000-0005-0000-0000-00006D820000}"/>
    <cellStyle name="Note 6 4 2 6" xfId="36154" xr:uid="{00000000-0005-0000-0000-00006E820000}"/>
    <cellStyle name="Note 6 4 2 6 2" xfId="36155" xr:uid="{00000000-0005-0000-0000-00006F820000}"/>
    <cellStyle name="Note 6 4 3" xfId="36156" xr:uid="{00000000-0005-0000-0000-000070820000}"/>
    <cellStyle name="Note 6 4 3 2" xfId="36157" xr:uid="{00000000-0005-0000-0000-000071820000}"/>
    <cellStyle name="Note 6 4 3 2 2" xfId="36158" xr:uid="{00000000-0005-0000-0000-000072820000}"/>
    <cellStyle name="Note 6 4 3 2 2 2" xfId="36159" xr:uid="{00000000-0005-0000-0000-000073820000}"/>
    <cellStyle name="Note 6 4 3 2 2 2 2" xfId="36160" xr:uid="{00000000-0005-0000-0000-000074820000}"/>
    <cellStyle name="Note 6 4 3 2 2 3" xfId="36161" xr:uid="{00000000-0005-0000-0000-000075820000}"/>
    <cellStyle name="Note 6 4 3 2 2 4" xfId="36162" xr:uid="{00000000-0005-0000-0000-000076820000}"/>
    <cellStyle name="Note 6 4 3 2 3" xfId="36163" xr:uid="{00000000-0005-0000-0000-000077820000}"/>
    <cellStyle name="Note 6 4 3 2 3 2" xfId="36164" xr:uid="{00000000-0005-0000-0000-000078820000}"/>
    <cellStyle name="Note 6 4 3 2 4" xfId="36165" xr:uid="{00000000-0005-0000-0000-000079820000}"/>
    <cellStyle name="Note 6 4 3 2 5" xfId="36166" xr:uid="{00000000-0005-0000-0000-00007A820000}"/>
    <cellStyle name="Note 6 4 3 3" xfId="36167" xr:uid="{00000000-0005-0000-0000-00007B820000}"/>
    <cellStyle name="Note 6 4 3 3 2" xfId="36168" xr:uid="{00000000-0005-0000-0000-00007C820000}"/>
    <cellStyle name="Note 6 4 3 3 2 2" xfId="36169" xr:uid="{00000000-0005-0000-0000-00007D820000}"/>
    <cellStyle name="Note 6 4 3 3 2 2 2" xfId="36170" xr:uid="{00000000-0005-0000-0000-00007E820000}"/>
    <cellStyle name="Note 6 4 3 3 2 3" xfId="36171" xr:uid="{00000000-0005-0000-0000-00007F820000}"/>
    <cellStyle name="Note 6 4 3 3 2 4" xfId="36172" xr:uid="{00000000-0005-0000-0000-000080820000}"/>
    <cellStyle name="Note 6 4 3 3 3" xfId="36173" xr:uid="{00000000-0005-0000-0000-000081820000}"/>
    <cellStyle name="Note 6 4 3 3 3 2" xfId="36174" xr:uid="{00000000-0005-0000-0000-000082820000}"/>
    <cellStyle name="Note 6 4 3 3 4" xfId="36175" xr:uid="{00000000-0005-0000-0000-000083820000}"/>
    <cellStyle name="Note 6 4 3 3 5" xfId="36176" xr:uid="{00000000-0005-0000-0000-000084820000}"/>
    <cellStyle name="Note 6 4 3 4" xfId="36177" xr:uid="{00000000-0005-0000-0000-000085820000}"/>
    <cellStyle name="Note 6 4 3 4 2" xfId="36178" xr:uid="{00000000-0005-0000-0000-000086820000}"/>
    <cellStyle name="Note 6 4 3 4 2 2" xfId="36179" xr:uid="{00000000-0005-0000-0000-000087820000}"/>
    <cellStyle name="Note 6 4 3 4 3" xfId="36180" xr:uid="{00000000-0005-0000-0000-000088820000}"/>
    <cellStyle name="Note 6 4 3 4 4" xfId="36181" xr:uid="{00000000-0005-0000-0000-000089820000}"/>
    <cellStyle name="Note 6 4 3 5" xfId="36182" xr:uid="{00000000-0005-0000-0000-00008A820000}"/>
    <cellStyle name="Note 6 4 3 5 2" xfId="36183" xr:uid="{00000000-0005-0000-0000-00008B820000}"/>
    <cellStyle name="Note 6 4 3 5 2 2" xfId="36184" xr:uid="{00000000-0005-0000-0000-00008C820000}"/>
    <cellStyle name="Note 6 4 3 5 3" xfId="36185" xr:uid="{00000000-0005-0000-0000-00008D820000}"/>
    <cellStyle name="Note 6 4 3 5 4" xfId="36186" xr:uid="{00000000-0005-0000-0000-00008E820000}"/>
    <cellStyle name="Note 6 4 3 6" xfId="36187" xr:uid="{00000000-0005-0000-0000-00008F820000}"/>
    <cellStyle name="Note 6 4 3 6 2" xfId="36188" xr:uid="{00000000-0005-0000-0000-000090820000}"/>
    <cellStyle name="Note 6 4 3 7" xfId="36189" xr:uid="{00000000-0005-0000-0000-000091820000}"/>
    <cellStyle name="Note 6 4 3 8" xfId="36190" xr:uid="{00000000-0005-0000-0000-000092820000}"/>
    <cellStyle name="Note 6 4 4" xfId="36191" xr:uid="{00000000-0005-0000-0000-000093820000}"/>
    <cellStyle name="Note 6 4 5" xfId="36192" xr:uid="{00000000-0005-0000-0000-000094820000}"/>
    <cellStyle name="Note 6 4 6" xfId="36193" xr:uid="{00000000-0005-0000-0000-000095820000}"/>
    <cellStyle name="Note 6 4 6 2" xfId="36194" xr:uid="{00000000-0005-0000-0000-000096820000}"/>
    <cellStyle name="Note 6 4 7" xfId="36195" xr:uid="{00000000-0005-0000-0000-000097820000}"/>
    <cellStyle name="Note 6 4 7 2" xfId="36196" xr:uid="{00000000-0005-0000-0000-000098820000}"/>
    <cellStyle name="Note 6 5" xfId="36197" xr:uid="{00000000-0005-0000-0000-000099820000}"/>
    <cellStyle name="Note 6 5 2" xfId="36198" xr:uid="{00000000-0005-0000-0000-00009A820000}"/>
    <cellStyle name="Note 6 5 2 2" xfId="36199" xr:uid="{00000000-0005-0000-0000-00009B820000}"/>
    <cellStyle name="Note 6 5 2 2 2" xfId="36200" xr:uid="{00000000-0005-0000-0000-00009C820000}"/>
    <cellStyle name="Note 6 5 2 2 2 2" xfId="36201" xr:uid="{00000000-0005-0000-0000-00009D820000}"/>
    <cellStyle name="Note 6 5 2 2 2 2 2" xfId="36202" xr:uid="{00000000-0005-0000-0000-00009E820000}"/>
    <cellStyle name="Note 6 5 2 2 2 2 2 2" xfId="36203" xr:uid="{00000000-0005-0000-0000-00009F820000}"/>
    <cellStyle name="Note 6 5 2 2 2 2 3" xfId="36204" xr:uid="{00000000-0005-0000-0000-0000A0820000}"/>
    <cellStyle name="Note 6 5 2 2 2 2 4" xfId="36205" xr:uid="{00000000-0005-0000-0000-0000A1820000}"/>
    <cellStyle name="Note 6 5 2 2 2 3" xfId="36206" xr:uid="{00000000-0005-0000-0000-0000A2820000}"/>
    <cellStyle name="Note 6 5 2 2 2 3 2" xfId="36207" xr:uid="{00000000-0005-0000-0000-0000A3820000}"/>
    <cellStyle name="Note 6 5 2 2 2 4" xfId="36208" xr:uid="{00000000-0005-0000-0000-0000A4820000}"/>
    <cellStyle name="Note 6 5 2 2 2 5" xfId="36209" xr:uid="{00000000-0005-0000-0000-0000A5820000}"/>
    <cellStyle name="Note 6 5 2 2 3" xfId="36210" xr:uid="{00000000-0005-0000-0000-0000A6820000}"/>
    <cellStyle name="Note 6 5 2 2 3 2" xfId="36211" xr:uid="{00000000-0005-0000-0000-0000A7820000}"/>
    <cellStyle name="Note 6 5 2 2 3 2 2" xfId="36212" xr:uid="{00000000-0005-0000-0000-0000A8820000}"/>
    <cellStyle name="Note 6 5 2 2 3 2 2 2" xfId="36213" xr:uid="{00000000-0005-0000-0000-0000A9820000}"/>
    <cellStyle name="Note 6 5 2 2 3 2 3" xfId="36214" xr:uid="{00000000-0005-0000-0000-0000AA820000}"/>
    <cellStyle name="Note 6 5 2 2 3 2 4" xfId="36215" xr:uid="{00000000-0005-0000-0000-0000AB820000}"/>
    <cellStyle name="Note 6 5 2 2 3 3" xfId="36216" xr:uid="{00000000-0005-0000-0000-0000AC820000}"/>
    <cellStyle name="Note 6 5 2 2 3 3 2" xfId="36217" xr:uid="{00000000-0005-0000-0000-0000AD820000}"/>
    <cellStyle name="Note 6 5 2 2 3 4" xfId="36218" xr:uid="{00000000-0005-0000-0000-0000AE820000}"/>
    <cellStyle name="Note 6 5 2 2 3 5" xfId="36219" xr:uid="{00000000-0005-0000-0000-0000AF820000}"/>
    <cellStyle name="Note 6 5 2 2 4" xfId="36220" xr:uid="{00000000-0005-0000-0000-0000B0820000}"/>
    <cellStyle name="Note 6 5 2 2 4 2" xfId="36221" xr:uid="{00000000-0005-0000-0000-0000B1820000}"/>
    <cellStyle name="Note 6 5 2 2 4 2 2" xfId="36222" xr:uid="{00000000-0005-0000-0000-0000B2820000}"/>
    <cellStyle name="Note 6 5 2 2 4 3" xfId="36223" xr:uid="{00000000-0005-0000-0000-0000B3820000}"/>
    <cellStyle name="Note 6 5 2 2 4 4" xfId="36224" xr:uid="{00000000-0005-0000-0000-0000B4820000}"/>
    <cellStyle name="Note 6 5 2 2 5" xfId="36225" xr:uid="{00000000-0005-0000-0000-0000B5820000}"/>
    <cellStyle name="Note 6 5 2 2 5 2" xfId="36226" xr:uid="{00000000-0005-0000-0000-0000B6820000}"/>
    <cellStyle name="Note 6 5 2 2 5 2 2" xfId="36227" xr:uid="{00000000-0005-0000-0000-0000B7820000}"/>
    <cellStyle name="Note 6 5 2 2 5 3" xfId="36228" xr:uid="{00000000-0005-0000-0000-0000B8820000}"/>
    <cellStyle name="Note 6 5 2 2 5 4" xfId="36229" xr:uid="{00000000-0005-0000-0000-0000B9820000}"/>
    <cellStyle name="Note 6 5 2 2 6" xfId="36230" xr:uid="{00000000-0005-0000-0000-0000BA820000}"/>
    <cellStyle name="Note 6 5 2 2 6 2" xfId="36231" xr:uid="{00000000-0005-0000-0000-0000BB820000}"/>
    <cellStyle name="Note 6 5 2 2 7" xfId="36232" xr:uid="{00000000-0005-0000-0000-0000BC820000}"/>
    <cellStyle name="Note 6 5 2 2 8" xfId="36233" xr:uid="{00000000-0005-0000-0000-0000BD820000}"/>
    <cellStyle name="Note 6 5 2 3" xfId="36234" xr:uid="{00000000-0005-0000-0000-0000BE820000}"/>
    <cellStyle name="Note 6 5 2 4" xfId="36235" xr:uid="{00000000-0005-0000-0000-0000BF820000}"/>
    <cellStyle name="Note 6 5 2 5" xfId="36236" xr:uid="{00000000-0005-0000-0000-0000C0820000}"/>
    <cellStyle name="Note 6 5 2 5 2" xfId="36237" xr:uid="{00000000-0005-0000-0000-0000C1820000}"/>
    <cellStyle name="Note 6 5 2 6" xfId="36238" xr:uid="{00000000-0005-0000-0000-0000C2820000}"/>
    <cellStyle name="Note 6 5 2 6 2" xfId="36239" xr:uid="{00000000-0005-0000-0000-0000C3820000}"/>
    <cellStyle name="Note 6 5 3" xfId="36240" xr:uid="{00000000-0005-0000-0000-0000C4820000}"/>
    <cellStyle name="Note 6 5 3 2" xfId="36241" xr:uid="{00000000-0005-0000-0000-0000C5820000}"/>
    <cellStyle name="Note 6 5 3 2 2" xfId="36242" xr:uid="{00000000-0005-0000-0000-0000C6820000}"/>
    <cellStyle name="Note 6 5 3 2 2 2" xfId="36243" xr:uid="{00000000-0005-0000-0000-0000C7820000}"/>
    <cellStyle name="Note 6 5 3 2 2 2 2" xfId="36244" xr:uid="{00000000-0005-0000-0000-0000C8820000}"/>
    <cellStyle name="Note 6 5 3 2 2 3" xfId="36245" xr:uid="{00000000-0005-0000-0000-0000C9820000}"/>
    <cellStyle name="Note 6 5 3 2 2 4" xfId="36246" xr:uid="{00000000-0005-0000-0000-0000CA820000}"/>
    <cellStyle name="Note 6 5 3 2 3" xfId="36247" xr:uid="{00000000-0005-0000-0000-0000CB820000}"/>
    <cellStyle name="Note 6 5 3 2 3 2" xfId="36248" xr:uid="{00000000-0005-0000-0000-0000CC820000}"/>
    <cellStyle name="Note 6 5 3 2 4" xfId="36249" xr:uid="{00000000-0005-0000-0000-0000CD820000}"/>
    <cellStyle name="Note 6 5 3 2 5" xfId="36250" xr:uid="{00000000-0005-0000-0000-0000CE820000}"/>
    <cellStyle name="Note 6 5 3 3" xfId="36251" xr:uid="{00000000-0005-0000-0000-0000CF820000}"/>
    <cellStyle name="Note 6 5 3 3 2" xfId="36252" xr:uid="{00000000-0005-0000-0000-0000D0820000}"/>
    <cellStyle name="Note 6 5 3 3 2 2" xfId="36253" xr:uid="{00000000-0005-0000-0000-0000D1820000}"/>
    <cellStyle name="Note 6 5 3 3 2 2 2" xfId="36254" xr:uid="{00000000-0005-0000-0000-0000D2820000}"/>
    <cellStyle name="Note 6 5 3 3 2 3" xfId="36255" xr:uid="{00000000-0005-0000-0000-0000D3820000}"/>
    <cellStyle name="Note 6 5 3 3 2 4" xfId="36256" xr:uid="{00000000-0005-0000-0000-0000D4820000}"/>
    <cellStyle name="Note 6 5 3 3 3" xfId="36257" xr:uid="{00000000-0005-0000-0000-0000D5820000}"/>
    <cellStyle name="Note 6 5 3 3 3 2" xfId="36258" xr:uid="{00000000-0005-0000-0000-0000D6820000}"/>
    <cellStyle name="Note 6 5 3 3 4" xfId="36259" xr:uid="{00000000-0005-0000-0000-0000D7820000}"/>
    <cellStyle name="Note 6 5 3 3 5" xfId="36260" xr:uid="{00000000-0005-0000-0000-0000D8820000}"/>
    <cellStyle name="Note 6 5 3 4" xfId="36261" xr:uid="{00000000-0005-0000-0000-0000D9820000}"/>
    <cellStyle name="Note 6 5 3 4 2" xfId="36262" xr:uid="{00000000-0005-0000-0000-0000DA820000}"/>
    <cellStyle name="Note 6 5 3 4 2 2" xfId="36263" xr:uid="{00000000-0005-0000-0000-0000DB820000}"/>
    <cellStyle name="Note 6 5 3 4 3" xfId="36264" xr:uid="{00000000-0005-0000-0000-0000DC820000}"/>
    <cellStyle name="Note 6 5 3 4 4" xfId="36265" xr:uid="{00000000-0005-0000-0000-0000DD820000}"/>
    <cellStyle name="Note 6 5 3 5" xfId="36266" xr:uid="{00000000-0005-0000-0000-0000DE820000}"/>
    <cellStyle name="Note 6 5 3 5 2" xfId="36267" xr:uid="{00000000-0005-0000-0000-0000DF820000}"/>
    <cellStyle name="Note 6 5 3 5 2 2" xfId="36268" xr:uid="{00000000-0005-0000-0000-0000E0820000}"/>
    <cellStyle name="Note 6 5 3 5 3" xfId="36269" xr:uid="{00000000-0005-0000-0000-0000E1820000}"/>
    <cellStyle name="Note 6 5 3 5 4" xfId="36270" xr:uid="{00000000-0005-0000-0000-0000E2820000}"/>
    <cellStyle name="Note 6 5 3 6" xfId="36271" xr:uid="{00000000-0005-0000-0000-0000E3820000}"/>
    <cellStyle name="Note 6 5 3 6 2" xfId="36272" xr:uid="{00000000-0005-0000-0000-0000E4820000}"/>
    <cellStyle name="Note 6 5 3 7" xfId="36273" xr:uid="{00000000-0005-0000-0000-0000E5820000}"/>
    <cellStyle name="Note 6 5 3 8" xfId="36274" xr:uid="{00000000-0005-0000-0000-0000E6820000}"/>
    <cellStyle name="Note 6 5 4" xfId="36275" xr:uid="{00000000-0005-0000-0000-0000E7820000}"/>
    <cellStyle name="Note 6 5 5" xfId="36276" xr:uid="{00000000-0005-0000-0000-0000E8820000}"/>
    <cellStyle name="Note 6 5 5 2" xfId="36277" xr:uid="{00000000-0005-0000-0000-0000E9820000}"/>
    <cellStyle name="Note 6 5 6" xfId="36278" xr:uid="{00000000-0005-0000-0000-0000EA820000}"/>
    <cellStyle name="Note 6 5 6 2" xfId="36279" xr:uid="{00000000-0005-0000-0000-0000EB820000}"/>
    <cellStyle name="Note 6 6" xfId="36280" xr:uid="{00000000-0005-0000-0000-0000EC820000}"/>
    <cellStyle name="Note 6 6 2" xfId="36281" xr:uid="{00000000-0005-0000-0000-0000ED820000}"/>
    <cellStyle name="Note 7" xfId="36282" xr:uid="{00000000-0005-0000-0000-0000EE820000}"/>
    <cellStyle name="Note 7 2" xfId="36283" xr:uid="{00000000-0005-0000-0000-0000EF820000}"/>
    <cellStyle name="Note 7 2 2" xfId="36284" xr:uid="{00000000-0005-0000-0000-0000F0820000}"/>
    <cellStyle name="Note 7 2 2 2" xfId="36285" xr:uid="{00000000-0005-0000-0000-0000F1820000}"/>
    <cellStyle name="Note 7 2 2 2 2" xfId="36286" xr:uid="{00000000-0005-0000-0000-0000F2820000}"/>
    <cellStyle name="Note 7 2 2 2 2 2" xfId="36287" xr:uid="{00000000-0005-0000-0000-0000F3820000}"/>
    <cellStyle name="Note 7 2 2 2 2 2 2" xfId="36288" xr:uid="{00000000-0005-0000-0000-0000F4820000}"/>
    <cellStyle name="Note 7 2 2 2 2 2 2 2" xfId="36289" xr:uid="{00000000-0005-0000-0000-0000F5820000}"/>
    <cellStyle name="Note 7 2 2 2 2 2 3" xfId="36290" xr:uid="{00000000-0005-0000-0000-0000F6820000}"/>
    <cellStyle name="Note 7 2 2 2 2 2 4" xfId="36291" xr:uid="{00000000-0005-0000-0000-0000F7820000}"/>
    <cellStyle name="Note 7 2 2 2 2 3" xfId="36292" xr:uid="{00000000-0005-0000-0000-0000F8820000}"/>
    <cellStyle name="Note 7 2 2 2 2 3 2" xfId="36293" xr:uid="{00000000-0005-0000-0000-0000F9820000}"/>
    <cellStyle name="Note 7 2 2 2 2 4" xfId="36294" xr:uid="{00000000-0005-0000-0000-0000FA820000}"/>
    <cellStyle name="Note 7 2 2 2 2 5" xfId="36295" xr:uid="{00000000-0005-0000-0000-0000FB820000}"/>
    <cellStyle name="Note 7 2 2 2 3" xfId="36296" xr:uid="{00000000-0005-0000-0000-0000FC820000}"/>
    <cellStyle name="Note 7 2 2 2 3 2" xfId="36297" xr:uid="{00000000-0005-0000-0000-0000FD820000}"/>
    <cellStyle name="Note 7 2 2 2 3 2 2" xfId="36298" xr:uid="{00000000-0005-0000-0000-0000FE820000}"/>
    <cellStyle name="Note 7 2 2 2 3 2 2 2" xfId="36299" xr:uid="{00000000-0005-0000-0000-0000FF820000}"/>
    <cellStyle name="Note 7 2 2 2 3 2 3" xfId="36300" xr:uid="{00000000-0005-0000-0000-000000830000}"/>
    <cellStyle name="Note 7 2 2 2 3 2 4" xfId="36301" xr:uid="{00000000-0005-0000-0000-000001830000}"/>
    <cellStyle name="Note 7 2 2 2 3 3" xfId="36302" xr:uid="{00000000-0005-0000-0000-000002830000}"/>
    <cellStyle name="Note 7 2 2 2 3 3 2" xfId="36303" xr:uid="{00000000-0005-0000-0000-000003830000}"/>
    <cellStyle name="Note 7 2 2 2 3 4" xfId="36304" xr:uid="{00000000-0005-0000-0000-000004830000}"/>
    <cellStyle name="Note 7 2 2 2 3 5" xfId="36305" xr:uid="{00000000-0005-0000-0000-000005830000}"/>
    <cellStyle name="Note 7 2 2 2 4" xfId="36306" xr:uid="{00000000-0005-0000-0000-000006830000}"/>
    <cellStyle name="Note 7 2 2 2 4 2" xfId="36307" xr:uid="{00000000-0005-0000-0000-000007830000}"/>
    <cellStyle name="Note 7 2 2 2 4 2 2" xfId="36308" xr:uid="{00000000-0005-0000-0000-000008830000}"/>
    <cellStyle name="Note 7 2 2 2 4 3" xfId="36309" xr:uid="{00000000-0005-0000-0000-000009830000}"/>
    <cellStyle name="Note 7 2 2 2 4 4" xfId="36310" xr:uid="{00000000-0005-0000-0000-00000A830000}"/>
    <cellStyle name="Note 7 2 2 2 5" xfId="36311" xr:uid="{00000000-0005-0000-0000-00000B830000}"/>
    <cellStyle name="Note 7 2 2 2 5 2" xfId="36312" xr:uid="{00000000-0005-0000-0000-00000C830000}"/>
    <cellStyle name="Note 7 2 2 2 5 2 2" xfId="36313" xr:uid="{00000000-0005-0000-0000-00000D830000}"/>
    <cellStyle name="Note 7 2 2 2 5 3" xfId="36314" xr:uid="{00000000-0005-0000-0000-00000E830000}"/>
    <cellStyle name="Note 7 2 2 2 5 4" xfId="36315" xr:uid="{00000000-0005-0000-0000-00000F830000}"/>
    <cellStyle name="Note 7 2 2 2 6" xfId="36316" xr:uid="{00000000-0005-0000-0000-000010830000}"/>
    <cellStyle name="Note 7 2 2 2 6 2" xfId="36317" xr:uid="{00000000-0005-0000-0000-000011830000}"/>
    <cellStyle name="Note 7 2 2 2 7" xfId="36318" xr:uid="{00000000-0005-0000-0000-000012830000}"/>
    <cellStyle name="Note 7 2 2 2 8" xfId="36319" xr:uid="{00000000-0005-0000-0000-000013830000}"/>
    <cellStyle name="Note 7 2 2 3" xfId="36320" xr:uid="{00000000-0005-0000-0000-000014830000}"/>
    <cellStyle name="Note 7 2 2 4" xfId="36321" xr:uid="{00000000-0005-0000-0000-000015830000}"/>
    <cellStyle name="Note 7 2 2 5" xfId="36322" xr:uid="{00000000-0005-0000-0000-000016830000}"/>
    <cellStyle name="Note 7 2 2 5 2" xfId="36323" xr:uid="{00000000-0005-0000-0000-000017830000}"/>
    <cellStyle name="Note 7 2 2 6" xfId="36324" xr:uid="{00000000-0005-0000-0000-000018830000}"/>
    <cellStyle name="Note 7 2 2 6 2" xfId="36325" xr:uid="{00000000-0005-0000-0000-000019830000}"/>
    <cellStyle name="Note 7 2 3" xfId="36326" xr:uid="{00000000-0005-0000-0000-00001A830000}"/>
    <cellStyle name="Note 7 2 3 2" xfId="36327" xr:uid="{00000000-0005-0000-0000-00001B830000}"/>
    <cellStyle name="Note 7 2 3 2 2" xfId="36328" xr:uid="{00000000-0005-0000-0000-00001C830000}"/>
    <cellStyle name="Note 7 2 3 2 2 2" xfId="36329" xr:uid="{00000000-0005-0000-0000-00001D830000}"/>
    <cellStyle name="Note 7 2 3 2 2 2 2" xfId="36330" xr:uid="{00000000-0005-0000-0000-00001E830000}"/>
    <cellStyle name="Note 7 2 3 2 2 3" xfId="36331" xr:uid="{00000000-0005-0000-0000-00001F830000}"/>
    <cellStyle name="Note 7 2 3 2 2 4" xfId="36332" xr:uid="{00000000-0005-0000-0000-000020830000}"/>
    <cellStyle name="Note 7 2 3 2 3" xfId="36333" xr:uid="{00000000-0005-0000-0000-000021830000}"/>
    <cellStyle name="Note 7 2 3 2 3 2" xfId="36334" xr:uid="{00000000-0005-0000-0000-000022830000}"/>
    <cellStyle name="Note 7 2 3 2 4" xfId="36335" xr:uid="{00000000-0005-0000-0000-000023830000}"/>
    <cellStyle name="Note 7 2 3 2 5" xfId="36336" xr:uid="{00000000-0005-0000-0000-000024830000}"/>
    <cellStyle name="Note 7 2 3 3" xfId="36337" xr:uid="{00000000-0005-0000-0000-000025830000}"/>
    <cellStyle name="Note 7 2 3 3 2" xfId="36338" xr:uid="{00000000-0005-0000-0000-000026830000}"/>
    <cellStyle name="Note 7 2 3 3 2 2" xfId="36339" xr:uid="{00000000-0005-0000-0000-000027830000}"/>
    <cellStyle name="Note 7 2 3 3 2 2 2" xfId="36340" xr:uid="{00000000-0005-0000-0000-000028830000}"/>
    <cellStyle name="Note 7 2 3 3 2 3" xfId="36341" xr:uid="{00000000-0005-0000-0000-000029830000}"/>
    <cellStyle name="Note 7 2 3 3 2 4" xfId="36342" xr:uid="{00000000-0005-0000-0000-00002A830000}"/>
    <cellStyle name="Note 7 2 3 3 3" xfId="36343" xr:uid="{00000000-0005-0000-0000-00002B830000}"/>
    <cellStyle name="Note 7 2 3 3 3 2" xfId="36344" xr:uid="{00000000-0005-0000-0000-00002C830000}"/>
    <cellStyle name="Note 7 2 3 3 4" xfId="36345" xr:uid="{00000000-0005-0000-0000-00002D830000}"/>
    <cellStyle name="Note 7 2 3 3 5" xfId="36346" xr:uid="{00000000-0005-0000-0000-00002E830000}"/>
    <cellStyle name="Note 7 2 3 4" xfId="36347" xr:uid="{00000000-0005-0000-0000-00002F830000}"/>
    <cellStyle name="Note 7 2 3 4 2" xfId="36348" xr:uid="{00000000-0005-0000-0000-000030830000}"/>
    <cellStyle name="Note 7 2 3 4 2 2" xfId="36349" xr:uid="{00000000-0005-0000-0000-000031830000}"/>
    <cellStyle name="Note 7 2 3 4 3" xfId="36350" xr:uid="{00000000-0005-0000-0000-000032830000}"/>
    <cellStyle name="Note 7 2 3 4 4" xfId="36351" xr:uid="{00000000-0005-0000-0000-000033830000}"/>
    <cellStyle name="Note 7 2 3 5" xfId="36352" xr:uid="{00000000-0005-0000-0000-000034830000}"/>
    <cellStyle name="Note 7 2 3 5 2" xfId="36353" xr:uid="{00000000-0005-0000-0000-000035830000}"/>
    <cellStyle name="Note 7 2 3 5 2 2" xfId="36354" xr:uid="{00000000-0005-0000-0000-000036830000}"/>
    <cellStyle name="Note 7 2 3 5 3" xfId="36355" xr:uid="{00000000-0005-0000-0000-000037830000}"/>
    <cellStyle name="Note 7 2 3 5 4" xfId="36356" xr:uid="{00000000-0005-0000-0000-000038830000}"/>
    <cellStyle name="Note 7 2 3 6" xfId="36357" xr:uid="{00000000-0005-0000-0000-000039830000}"/>
    <cellStyle name="Note 7 2 3 6 2" xfId="36358" xr:uid="{00000000-0005-0000-0000-00003A830000}"/>
    <cellStyle name="Note 7 2 3 7" xfId="36359" xr:uid="{00000000-0005-0000-0000-00003B830000}"/>
    <cellStyle name="Note 7 2 3 8" xfId="36360" xr:uid="{00000000-0005-0000-0000-00003C830000}"/>
    <cellStyle name="Note 7 2 4" xfId="36361" xr:uid="{00000000-0005-0000-0000-00003D830000}"/>
    <cellStyle name="Note 7 2 5" xfId="36362" xr:uid="{00000000-0005-0000-0000-00003E830000}"/>
    <cellStyle name="Note 7 2 5 2" xfId="36363" xr:uid="{00000000-0005-0000-0000-00003F830000}"/>
    <cellStyle name="Note 7 3" xfId="36364" xr:uid="{00000000-0005-0000-0000-000040830000}"/>
    <cellStyle name="Note 7 3 2" xfId="36365" xr:uid="{00000000-0005-0000-0000-000041830000}"/>
    <cellStyle name="Note 7 3 2 2" xfId="36366" xr:uid="{00000000-0005-0000-0000-000042830000}"/>
    <cellStyle name="Note 7 3 2 2 2" xfId="36367" xr:uid="{00000000-0005-0000-0000-000043830000}"/>
    <cellStyle name="Note 7 3 2 2 2 2" xfId="36368" xr:uid="{00000000-0005-0000-0000-000044830000}"/>
    <cellStyle name="Note 7 3 2 2 2 2 2" xfId="36369" xr:uid="{00000000-0005-0000-0000-000045830000}"/>
    <cellStyle name="Note 7 3 2 2 2 2 2 2" xfId="36370" xr:uid="{00000000-0005-0000-0000-000046830000}"/>
    <cellStyle name="Note 7 3 2 2 2 2 3" xfId="36371" xr:uid="{00000000-0005-0000-0000-000047830000}"/>
    <cellStyle name="Note 7 3 2 2 2 2 4" xfId="36372" xr:uid="{00000000-0005-0000-0000-000048830000}"/>
    <cellStyle name="Note 7 3 2 2 2 3" xfId="36373" xr:uid="{00000000-0005-0000-0000-000049830000}"/>
    <cellStyle name="Note 7 3 2 2 2 3 2" xfId="36374" xr:uid="{00000000-0005-0000-0000-00004A830000}"/>
    <cellStyle name="Note 7 3 2 2 2 4" xfId="36375" xr:uid="{00000000-0005-0000-0000-00004B830000}"/>
    <cellStyle name="Note 7 3 2 2 2 5" xfId="36376" xr:uid="{00000000-0005-0000-0000-00004C830000}"/>
    <cellStyle name="Note 7 3 2 2 3" xfId="36377" xr:uid="{00000000-0005-0000-0000-00004D830000}"/>
    <cellStyle name="Note 7 3 2 2 3 2" xfId="36378" xr:uid="{00000000-0005-0000-0000-00004E830000}"/>
    <cellStyle name="Note 7 3 2 2 3 2 2" xfId="36379" xr:uid="{00000000-0005-0000-0000-00004F830000}"/>
    <cellStyle name="Note 7 3 2 2 3 2 2 2" xfId="36380" xr:uid="{00000000-0005-0000-0000-000050830000}"/>
    <cellStyle name="Note 7 3 2 2 3 2 3" xfId="36381" xr:uid="{00000000-0005-0000-0000-000051830000}"/>
    <cellStyle name="Note 7 3 2 2 3 2 4" xfId="36382" xr:uid="{00000000-0005-0000-0000-000052830000}"/>
    <cellStyle name="Note 7 3 2 2 3 3" xfId="36383" xr:uid="{00000000-0005-0000-0000-000053830000}"/>
    <cellStyle name="Note 7 3 2 2 3 3 2" xfId="36384" xr:uid="{00000000-0005-0000-0000-000054830000}"/>
    <cellStyle name="Note 7 3 2 2 3 4" xfId="36385" xr:uid="{00000000-0005-0000-0000-000055830000}"/>
    <cellStyle name="Note 7 3 2 2 3 5" xfId="36386" xr:uid="{00000000-0005-0000-0000-000056830000}"/>
    <cellStyle name="Note 7 3 2 2 4" xfId="36387" xr:uid="{00000000-0005-0000-0000-000057830000}"/>
    <cellStyle name="Note 7 3 2 2 4 2" xfId="36388" xr:uid="{00000000-0005-0000-0000-000058830000}"/>
    <cellStyle name="Note 7 3 2 2 4 2 2" xfId="36389" xr:uid="{00000000-0005-0000-0000-000059830000}"/>
    <cellStyle name="Note 7 3 2 2 4 3" xfId="36390" xr:uid="{00000000-0005-0000-0000-00005A830000}"/>
    <cellStyle name="Note 7 3 2 2 4 4" xfId="36391" xr:uid="{00000000-0005-0000-0000-00005B830000}"/>
    <cellStyle name="Note 7 3 2 2 5" xfId="36392" xr:uid="{00000000-0005-0000-0000-00005C830000}"/>
    <cellStyle name="Note 7 3 2 2 5 2" xfId="36393" xr:uid="{00000000-0005-0000-0000-00005D830000}"/>
    <cellStyle name="Note 7 3 2 2 5 2 2" xfId="36394" xr:uid="{00000000-0005-0000-0000-00005E830000}"/>
    <cellStyle name="Note 7 3 2 2 5 3" xfId="36395" xr:uid="{00000000-0005-0000-0000-00005F830000}"/>
    <cellStyle name="Note 7 3 2 2 5 4" xfId="36396" xr:uid="{00000000-0005-0000-0000-000060830000}"/>
    <cellStyle name="Note 7 3 2 2 6" xfId="36397" xr:uid="{00000000-0005-0000-0000-000061830000}"/>
    <cellStyle name="Note 7 3 2 2 6 2" xfId="36398" xr:uid="{00000000-0005-0000-0000-000062830000}"/>
    <cellStyle name="Note 7 3 2 2 7" xfId="36399" xr:uid="{00000000-0005-0000-0000-000063830000}"/>
    <cellStyle name="Note 7 3 2 2 8" xfId="36400" xr:uid="{00000000-0005-0000-0000-000064830000}"/>
    <cellStyle name="Note 7 3 2 3" xfId="36401" xr:uid="{00000000-0005-0000-0000-000065830000}"/>
    <cellStyle name="Note 7 3 2 4" xfId="36402" xr:uid="{00000000-0005-0000-0000-000066830000}"/>
    <cellStyle name="Note 7 3 2 5" xfId="36403" xr:uid="{00000000-0005-0000-0000-000067830000}"/>
    <cellStyle name="Note 7 3 2 5 2" xfId="36404" xr:uid="{00000000-0005-0000-0000-000068830000}"/>
    <cellStyle name="Note 7 3 2 6" xfId="36405" xr:uid="{00000000-0005-0000-0000-000069830000}"/>
    <cellStyle name="Note 7 3 2 6 2" xfId="36406" xr:uid="{00000000-0005-0000-0000-00006A830000}"/>
    <cellStyle name="Note 7 3 3" xfId="36407" xr:uid="{00000000-0005-0000-0000-00006B830000}"/>
    <cellStyle name="Note 7 3 3 2" xfId="36408" xr:uid="{00000000-0005-0000-0000-00006C830000}"/>
    <cellStyle name="Note 7 3 3 2 2" xfId="36409" xr:uid="{00000000-0005-0000-0000-00006D830000}"/>
    <cellStyle name="Note 7 3 3 2 2 2" xfId="36410" xr:uid="{00000000-0005-0000-0000-00006E830000}"/>
    <cellStyle name="Note 7 3 3 2 2 2 2" xfId="36411" xr:uid="{00000000-0005-0000-0000-00006F830000}"/>
    <cellStyle name="Note 7 3 3 2 2 3" xfId="36412" xr:uid="{00000000-0005-0000-0000-000070830000}"/>
    <cellStyle name="Note 7 3 3 2 2 4" xfId="36413" xr:uid="{00000000-0005-0000-0000-000071830000}"/>
    <cellStyle name="Note 7 3 3 2 3" xfId="36414" xr:uid="{00000000-0005-0000-0000-000072830000}"/>
    <cellStyle name="Note 7 3 3 2 3 2" xfId="36415" xr:uid="{00000000-0005-0000-0000-000073830000}"/>
    <cellStyle name="Note 7 3 3 2 4" xfId="36416" xr:uid="{00000000-0005-0000-0000-000074830000}"/>
    <cellStyle name="Note 7 3 3 2 5" xfId="36417" xr:uid="{00000000-0005-0000-0000-000075830000}"/>
    <cellStyle name="Note 7 3 3 3" xfId="36418" xr:uid="{00000000-0005-0000-0000-000076830000}"/>
    <cellStyle name="Note 7 3 3 3 2" xfId="36419" xr:uid="{00000000-0005-0000-0000-000077830000}"/>
    <cellStyle name="Note 7 3 3 3 2 2" xfId="36420" xr:uid="{00000000-0005-0000-0000-000078830000}"/>
    <cellStyle name="Note 7 3 3 3 2 2 2" xfId="36421" xr:uid="{00000000-0005-0000-0000-000079830000}"/>
    <cellStyle name="Note 7 3 3 3 2 3" xfId="36422" xr:uid="{00000000-0005-0000-0000-00007A830000}"/>
    <cellStyle name="Note 7 3 3 3 2 4" xfId="36423" xr:uid="{00000000-0005-0000-0000-00007B830000}"/>
    <cellStyle name="Note 7 3 3 3 3" xfId="36424" xr:uid="{00000000-0005-0000-0000-00007C830000}"/>
    <cellStyle name="Note 7 3 3 3 3 2" xfId="36425" xr:uid="{00000000-0005-0000-0000-00007D830000}"/>
    <cellStyle name="Note 7 3 3 3 4" xfId="36426" xr:uid="{00000000-0005-0000-0000-00007E830000}"/>
    <cellStyle name="Note 7 3 3 3 5" xfId="36427" xr:uid="{00000000-0005-0000-0000-00007F830000}"/>
    <cellStyle name="Note 7 3 3 4" xfId="36428" xr:uid="{00000000-0005-0000-0000-000080830000}"/>
    <cellStyle name="Note 7 3 3 4 2" xfId="36429" xr:uid="{00000000-0005-0000-0000-000081830000}"/>
    <cellStyle name="Note 7 3 3 4 2 2" xfId="36430" xr:uid="{00000000-0005-0000-0000-000082830000}"/>
    <cellStyle name="Note 7 3 3 4 3" xfId="36431" xr:uid="{00000000-0005-0000-0000-000083830000}"/>
    <cellStyle name="Note 7 3 3 4 4" xfId="36432" xr:uid="{00000000-0005-0000-0000-000084830000}"/>
    <cellStyle name="Note 7 3 3 5" xfId="36433" xr:uid="{00000000-0005-0000-0000-000085830000}"/>
    <cellStyle name="Note 7 3 3 5 2" xfId="36434" xr:uid="{00000000-0005-0000-0000-000086830000}"/>
    <cellStyle name="Note 7 3 3 5 2 2" xfId="36435" xr:uid="{00000000-0005-0000-0000-000087830000}"/>
    <cellStyle name="Note 7 3 3 5 3" xfId="36436" xr:uid="{00000000-0005-0000-0000-000088830000}"/>
    <cellStyle name="Note 7 3 3 5 4" xfId="36437" xr:uid="{00000000-0005-0000-0000-000089830000}"/>
    <cellStyle name="Note 7 3 3 6" xfId="36438" xr:uid="{00000000-0005-0000-0000-00008A830000}"/>
    <cellStyle name="Note 7 3 3 6 2" xfId="36439" xr:uid="{00000000-0005-0000-0000-00008B830000}"/>
    <cellStyle name="Note 7 3 3 7" xfId="36440" xr:uid="{00000000-0005-0000-0000-00008C830000}"/>
    <cellStyle name="Note 7 3 3 8" xfId="36441" xr:uid="{00000000-0005-0000-0000-00008D830000}"/>
    <cellStyle name="Note 7 3 4" xfId="36442" xr:uid="{00000000-0005-0000-0000-00008E830000}"/>
    <cellStyle name="Note 7 3 5" xfId="36443" xr:uid="{00000000-0005-0000-0000-00008F830000}"/>
    <cellStyle name="Note 7 3 6" xfId="36444" xr:uid="{00000000-0005-0000-0000-000090830000}"/>
    <cellStyle name="Note 7 3 6 2" xfId="36445" xr:uid="{00000000-0005-0000-0000-000091830000}"/>
    <cellStyle name="Note 7 3 7" xfId="36446" xr:uid="{00000000-0005-0000-0000-000092830000}"/>
    <cellStyle name="Note 7 3 7 2" xfId="36447" xr:uid="{00000000-0005-0000-0000-000093830000}"/>
    <cellStyle name="Note 7 4" xfId="36448" xr:uid="{00000000-0005-0000-0000-000094830000}"/>
    <cellStyle name="Note 7 4 2" xfId="36449" xr:uid="{00000000-0005-0000-0000-000095830000}"/>
    <cellStyle name="Note 7 4 2 2" xfId="36450" xr:uid="{00000000-0005-0000-0000-000096830000}"/>
    <cellStyle name="Note 7 4 2 2 2" xfId="36451" xr:uid="{00000000-0005-0000-0000-000097830000}"/>
    <cellStyle name="Note 7 4 2 2 2 2" xfId="36452" xr:uid="{00000000-0005-0000-0000-000098830000}"/>
    <cellStyle name="Note 7 4 2 2 2 2 2" xfId="36453" xr:uid="{00000000-0005-0000-0000-000099830000}"/>
    <cellStyle name="Note 7 4 2 2 2 2 2 2" xfId="36454" xr:uid="{00000000-0005-0000-0000-00009A830000}"/>
    <cellStyle name="Note 7 4 2 2 2 2 3" xfId="36455" xr:uid="{00000000-0005-0000-0000-00009B830000}"/>
    <cellStyle name="Note 7 4 2 2 2 2 4" xfId="36456" xr:uid="{00000000-0005-0000-0000-00009C830000}"/>
    <cellStyle name="Note 7 4 2 2 2 3" xfId="36457" xr:uid="{00000000-0005-0000-0000-00009D830000}"/>
    <cellStyle name="Note 7 4 2 2 2 3 2" xfId="36458" xr:uid="{00000000-0005-0000-0000-00009E830000}"/>
    <cellStyle name="Note 7 4 2 2 2 4" xfId="36459" xr:uid="{00000000-0005-0000-0000-00009F830000}"/>
    <cellStyle name="Note 7 4 2 2 2 5" xfId="36460" xr:uid="{00000000-0005-0000-0000-0000A0830000}"/>
    <cellStyle name="Note 7 4 2 2 3" xfId="36461" xr:uid="{00000000-0005-0000-0000-0000A1830000}"/>
    <cellStyle name="Note 7 4 2 2 3 2" xfId="36462" xr:uid="{00000000-0005-0000-0000-0000A2830000}"/>
    <cellStyle name="Note 7 4 2 2 3 2 2" xfId="36463" xr:uid="{00000000-0005-0000-0000-0000A3830000}"/>
    <cellStyle name="Note 7 4 2 2 3 2 2 2" xfId="36464" xr:uid="{00000000-0005-0000-0000-0000A4830000}"/>
    <cellStyle name="Note 7 4 2 2 3 2 3" xfId="36465" xr:uid="{00000000-0005-0000-0000-0000A5830000}"/>
    <cellStyle name="Note 7 4 2 2 3 2 4" xfId="36466" xr:uid="{00000000-0005-0000-0000-0000A6830000}"/>
    <cellStyle name="Note 7 4 2 2 3 3" xfId="36467" xr:uid="{00000000-0005-0000-0000-0000A7830000}"/>
    <cellStyle name="Note 7 4 2 2 3 3 2" xfId="36468" xr:uid="{00000000-0005-0000-0000-0000A8830000}"/>
    <cellStyle name="Note 7 4 2 2 3 4" xfId="36469" xr:uid="{00000000-0005-0000-0000-0000A9830000}"/>
    <cellStyle name="Note 7 4 2 2 3 5" xfId="36470" xr:uid="{00000000-0005-0000-0000-0000AA830000}"/>
    <cellStyle name="Note 7 4 2 2 4" xfId="36471" xr:uid="{00000000-0005-0000-0000-0000AB830000}"/>
    <cellStyle name="Note 7 4 2 2 4 2" xfId="36472" xr:uid="{00000000-0005-0000-0000-0000AC830000}"/>
    <cellStyle name="Note 7 4 2 2 4 2 2" xfId="36473" xr:uid="{00000000-0005-0000-0000-0000AD830000}"/>
    <cellStyle name="Note 7 4 2 2 4 3" xfId="36474" xr:uid="{00000000-0005-0000-0000-0000AE830000}"/>
    <cellStyle name="Note 7 4 2 2 4 4" xfId="36475" xr:uid="{00000000-0005-0000-0000-0000AF830000}"/>
    <cellStyle name="Note 7 4 2 2 5" xfId="36476" xr:uid="{00000000-0005-0000-0000-0000B0830000}"/>
    <cellStyle name="Note 7 4 2 2 5 2" xfId="36477" xr:uid="{00000000-0005-0000-0000-0000B1830000}"/>
    <cellStyle name="Note 7 4 2 2 5 2 2" xfId="36478" xr:uid="{00000000-0005-0000-0000-0000B2830000}"/>
    <cellStyle name="Note 7 4 2 2 5 3" xfId="36479" xr:uid="{00000000-0005-0000-0000-0000B3830000}"/>
    <cellStyle name="Note 7 4 2 2 5 4" xfId="36480" xr:uid="{00000000-0005-0000-0000-0000B4830000}"/>
    <cellStyle name="Note 7 4 2 2 6" xfId="36481" xr:uid="{00000000-0005-0000-0000-0000B5830000}"/>
    <cellStyle name="Note 7 4 2 2 6 2" xfId="36482" xr:uid="{00000000-0005-0000-0000-0000B6830000}"/>
    <cellStyle name="Note 7 4 2 2 7" xfId="36483" xr:uid="{00000000-0005-0000-0000-0000B7830000}"/>
    <cellStyle name="Note 7 4 2 2 8" xfId="36484" xr:uid="{00000000-0005-0000-0000-0000B8830000}"/>
    <cellStyle name="Note 7 4 2 3" xfId="36485" xr:uid="{00000000-0005-0000-0000-0000B9830000}"/>
    <cellStyle name="Note 7 4 2 4" xfId="36486" xr:uid="{00000000-0005-0000-0000-0000BA830000}"/>
    <cellStyle name="Note 7 4 2 5" xfId="36487" xr:uid="{00000000-0005-0000-0000-0000BB830000}"/>
    <cellStyle name="Note 7 4 2 5 2" xfId="36488" xr:uid="{00000000-0005-0000-0000-0000BC830000}"/>
    <cellStyle name="Note 7 4 2 6" xfId="36489" xr:uid="{00000000-0005-0000-0000-0000BD830000}"/>
    <cellStyle name="Note 7 4 2 6 2" xfId="36490" xr:uid="{00000000-0005-0000-0000-0000BE830000}"/>
    <cellStyle name="Note 7 4 3" xfId="36491" xr:uid="{00000000-0005-0000-0000-0000BF830000}"/>
    <cellStyle name="Note 7 4 3 2" xfId="36492" xr:uid="{00000000-0005-0000-0000-0000C0830000}"/>
    <cellStyle name="Note 7 4 3 2 2" xfId="36493" xr:uid="{00000000-0005-0000-0000-0000C1830000}"/>
    <cellStyle name="Note 7 4 3 2 2 2" xfId="36494" xr:uid="{00000000-0005-0000-0000-0000C2830000}"/>
    <cellStyle name="Note 7 4 3 2 2 2 2" xfId="36495" xr:uid="{00000000-0005-0000-0000-0000C3830000}"/>
    <cellStyle name="Note 7 4 3 2 2 3" xfId="36496" xr:uid="{00000000-0005-0000-0000-0000C4830000}"/>
    <cellStyle name="Note 7 4 3 2 2 4" xfId="36497" xr:uid="{00000000-0005-0000-0000-0000C5830000}"/>
    <cellStyle name="Note 7 4 3 2 3" xfId="36498" xr:uid="{00000000-0005-0000-0000-0000C6830000}"/>
    <cellStyle name="Note 7 4 3 2 3 2" xfId="36499" xr:uid="{00000000-0005-0000-0000-0000C7830000}"/>
    <cellStyle name="Note 7 4 3 2 4" xfId="36500" xr:uid="{00000000-0005-0000-0000-0000C8830000}"/>
    <cellStyle name="Note 7 4 3 2 5" xfId="36501" xr:uid="{00000000-0005-0000-0000-0000C9830000}"/>
    <cellStyle name="Note 7 4 3 3" xfId="36502" xr:uid="{00000000-0005-0000-0000-0000CA830000}"/>
    <cellStyle name="Note 7 4 3 3 2" xfId="36503" xr:uid="{00000000-0005-0000-0000-0000CB830000}"/>
    <cellStyle name="Note 7 4 3 3 2 2" xfId="36504" xr:uid="{00000000-0005-0000-0000-0000CC830000}"/>
    <cellStyle name="Note 7 4 3 3 2 2 2" xfId="36505" xr:uid="{00000000-0005-0000-0000-0000CD830000}"/>
    <cellStyle name="Note 7 4 3 3 2 3" xfId="36506" xr:uid="{00000000-0005-0000-0000-0000CE830000}"/>
    <cellStyle name="Note 7 4 3 3 2 4" xfId="36507" xr:uid="{00000000-0005-0000-0000-0000CF830000}"/>
    <cellStyle name="Note 7 4 3 3 3" xfId="36508" xr:uid="{00000000-0005-0000-0000-0000D0830000}"/>
    <cellStyle name="Note 7 4 3 3 3 2" xfId="36509" xr:uid="{00000000-0005-0000-0000-0000D1830000}"/>
    <cellStyle name="Note 7 4 3 3 4" xfId="36510" xr:uid="{00000000-0005-0000-0000-0000D2830000}"/>
    <cellStyle name="Note 7 4 3 3 5" xfId="36511" xr:uid="{00000000-0005-0000-0000-0000D3830000}"/>
    <cellStyle name="Note 7 4 3 4" xfId="36512" xr:uid="{00000000-0005-0000-0000-0000D4830000}"/>
    <cellStyle name="Note 7 4 3 4 2" xfId="36513" xr:uid="{00000000-0005-0000-0000-0000D5830000}"/>
    <cellStyle name="Note 7 4 3 4 2 2" xfId="36514" xr:uid="{00000000-0005-0000-0000-0000D6830000}"/>
    <cellStyle name="Note 7 4 3 4 3" xfId="36515" xr:uid="{00000000-0005-0000-0000-0000D7830000}"/>
    <cellStyle name="Note 7 4 3 4 4" xfId="36516" xr:uid="{00000000-0005-0000-0000-0000D8830000}"/>
    <cellStyle name="Note 7 4 3 5" xfId="36517" xr:uid="{00000000-0005-0000-0000-0000D9830000}"/>
    <cellStyle name="Note 7 4 3 5 2" xfId="36518" xr:uid="{00000000-0005-0000-0000-0000DA830000}"/>
    <cellStyle name="Note 7 4 3 5 2 2" xfId="36519" xr:uid="{00000000-0005-0000-0000-0000DB830000}"/>
    <cellStyle name="Note 7 4 3 5 3" xfId="36520" xr:uid="{00000000-0005-0000-0000-0000DC830000}"/>
    <cellStyle name="Note 7 4 3 5 4" xfId="36521" xr:uid="{00000000-0005-0000-0000-0000DD830000}"/>
    <cellStyle name="Note 7 4 3 6" xfId="36522" xr:uid="{00000000-0005-0000-0000-0000DE830000}"/>
    <cellStyle name="Note 7 4 3 6 2" xfId="36523" xr:uid="{00000000-0005-0000-0000-0000DF830000}"/>
    <cellStyle name="Note 7 4 3 7" xfId="36524" xr:uid="{00000000-0005-0000-0000-0000E0830000}"/>
    <cellStyle name="Note 7 4 3 8" xfId="36525" xr:uid="{00000000-0005-0000-0000-0000E1830000}"/>
    <cellStyle name="Note 7 4 4" xfId="36526" xr:uid="{00000000-0005-0000-0000-0000E2830000}"/>
    <cellStyle name="Note 7 4 5" xfId="36527" xr:uid="{00000000-0005-0000-0000-0000E3830000}"/>
    <cellStyle name="Note 7 4 6" xfId="36528" xr:uid="{00000000-0005-0000-0000-0000E4830000}"/>
    <cellStyle name="Note 7 4 6 2" xfId="36529" xr:uid="{00000000-0005-0000-0000-0000E5830000}"/>
    <cellStyle name="Note 7 4 7" xfId="36530" xr:uid="{00000000-0005-0000-0000-0000E6830000}"/>
    <cellStyle name="Note 7 4 7 2" xfId="36531" xr:uid="{00000000-0005-0000-0000-0000E7830000}"/>
    <cellStyle name="Note 7 5" xfId="36532" xr:uid="{00000000-0005-0000-0000-0000E8830000}"/>
    <cellStyle name="Note 7 5 2" xfId="36533" xr:uid="{00000000-0005-0000-0000-0000E9830000}"/>
    <cellStyle name="Note 7 5 2 2" xfId="36534" xr:uid="{00000000-0005-0000-0000-0000EA830000}"/>
    <cellStyle name="Note 7 5 2 2 2" xfId="36535" xr:uid="{00000000-0005-0000-0000-0000EB830000}"/>
    <cellStyle name="Note 7 5 2 2 2 2" xfId="36536" xr:uid="{00000000-0005-0000-0000-0000EC830000}"/>
    <cellStyle name="Note 7 5 2 2 2 2 2" xfId="36537" xr:uid="{00000000-0005-0000-0000-0000ED830000}"/>
    <cellStyle name="Note 7 5 2 2 2 2 2 2" xfId="36538" xr:uid="{00000000-0005-0000-0000-0000EE830000}"/>
    <cellStyle name="Note 7 5 2 2 2 2 3" xfId="36539" xr:uid="{00000000-0005-0000-0000-0000EF830000}"/>
    <cellStyle name="Note 7 5 2 2 2 2 4" xfId="36540" xr:uid="{00000000-0005-0000-0000-0000F0830000}"/>
    <cellStyle name="Note 7 5 2 2 2 3" xfId="36541" xr:uid="{00000000-0005-0000-0000-0000F1830000}"/>
    <cellStyle name="Note 7 5 2 2 2 3 2" xfId="36542" xr:uid="{00000000-0005-0000-0000-0000F2830000}"/>
    <cellStyle name="Note 7 5 2 2 2 4" xfId="36543" xr:uid="{00000000-0005-0000-0000-0000F3830000}"/>
    <cellStyle name="Note 7 5 2 2 2 5" xfId="36544" xr:uid="{00000000-0005-0000-0000-0000F4830000}"/>
    <cellStyle name="Note 7 5 2 2 3" xfId="36545" xr:uid="{00000000-0005-0000-0000-0000F5830000}"/>
    <cellStyle name="Note 7 5 2 2 3 2" xfId="36546" xr:uid="{00000000-0005-0000-0000-0000F6830000}"/>
    <cellStyle name="Note 7 5 2 2 3 2 2" xfId="36547" xr:uid="{00000000-0005-0000-0000-0000F7830000}"/>
    <cellStyle name="Note 7 5 2 2 3 2 2 2" xfId="36548" xr:uid="{00000000-0005-0000-0000-0000F8830000}"/>
    <cellStyle name="Note 7 5 2 2 3 2 3" xfId="36549" xr:uid="{00000000-0005-0000-0000-0000F9830000}"/>
    <cellStyle name="Note 7 5 2 2 3 2 4" xfId="36550" xr:uid="{00000000-0005-0000-0000-0000FA830000}"/>
    <cellStyle name="Note 7 5 2 2 3 3" xfId="36551" xr:uid="{00000000-0005-0000-0000-0000FB830000}"/>
    <cellStyle name="Note 7 5 2 2 3 3 2" xfId="36552" xr:uid="{00000000-0005-0000-0000-0000FC830000}"/>
    <cellStyle name="Note 7 5 2 2 3 4" xfId="36553" xr:uid="{00000000-0005-0000-0000-0000FD830000}"/>
    <cellStyle name="Note 7 5 2 2 3 5" xfId="36554" xr:uid="{00000000-0005-0000-0000-0000FE830000}"/>
    <cellStyle name="Note 7 5 2 2 4" xfId="36555" xr:uid="{00000000-0005-0000-0000-0000FF830000}"/>
    <cellStyle name="Note 7 5 2 2 4 2" xfId="36556" xr:uid="{00000000-0005-0000-0000-000000840000}"/>
    <cellStyle name="Note 7 5 2 2 4 2 2" xfId="36557" xr:uid="{00000000-0005-0000-0000-000001840000}"/>
    <cellStyle name="Note 7 5 2 2 4 3" xfId="36558" xr:uid="{00000000-0005-0000-0000-000002840000}"/>
    <cellStyle name="Note 7 5 2 2 4 4" xfId="36559" xr:uid="{00000000-0005-0000-0000-000003840000}"/>
    <cellStyle name="Note 7 5 2 2 5" xfId="36560" xr:uid="{00000000-0005-0000-0000-000004840000}"/>
    <cellStyle name="Note 7 5 2 2 5 2" xfId="36561" xr:uid="{00000000-0005-0000-0000-000005840000}"/>
    <cellStyle name="Note 7 5 2 2 5 2 2" xfId="36562" xr:uid="{00000000-0005-0000-0000-000006840000}"/>
    <cellStyle name="Note 7 5 2 2 5 3" xfId="36563" xr:uid="{00000000-0005-0000-0000-000007840000}"/>
    <cellStyle name="Note 7 5 2 2 5 4" xfId="36564" xr:uid="{00000000-0005-0000-0000-000008840000}"/>
    <cellStyle name="Note 7 5 2 2 6" xfId="36565" xr:uid="{00000000-0005-0000-0000-000009840000}"/>
    <cellStyle name="Note 7 5 2 2 6 2" xfId="36566" xr:uid="{00000000-0005-0000-0000-00000A840000}"/>
    <cellStyle name="Note 7 5 2 2 7" xfId="36567" xr:uid="{00000000-0005-0000-0000-00000B840000}"/>
    <cellStyle name="Note 7 5 2 2 8" xfId="36568" xr:uid="{00000000-0005-0000-0000-00000C840000}"/>
    <cellStyle name="Note 7 5 2 3" xfId="36569" xr:uid="{00000000-0005-0000-0000-00000D840000}"/>
    <cellStyle name="Note 7 5 2 4" xfId="36570" xr:uid="{00000000-0005-0000-0000-00000E840000}"/>
    <cellStyle name="Note 7 5 2 5" xfId="36571" xr:uid="{00000000-0005-0000-0000-00000F840000}"/>
    <cellStyle name="Note 7 5 2 5 2" xfId="36572" xr:uid="{00000000-0005-0000-0000-000010840000}"/>
    <cellStyle name="Note 7 5 2 6" xfId="36573" xr:uid="{00000000-0005-0000-0000-000011840000}"/>
    <cellStyle name="Note 7 5 2 6 2" xfId="36574" xr:uid="{00000000-0005-0000-0000-000012840000}"/>
    <cellStyle name="Note 7 5 3" xfId="36575" xr:uid="{00000000-0005-0000-0000-000013840000}"/>
    <cellStyle name="Note 7 5 3 2" xfId="36576" xr:uid="{00000000-0005-0000-0000-000014840000}"/>
    <cellStyle name="Note 7 5 3 2 2" xfId="36577" xr:uid="{00000000-0005-0000-0000-000015840000}"/>
    <cellStyle name="Note 7 5 3 2 2 2" xfId="36578" xr:uid="{00000000-0005-0000-0000-000016840000}"/>
    <cellStyle name="Note 7 5 3 2 2 2 2" xfId="36579" xr:uid="{00000000-0005-0000-0000-000017840000}"/>
    <cellStyle name="Note 7 5 3 2 2 3" xfId="36580" xr:uid="{00000000-0005-0000-0000-000018840000}"/>
    <cellStyle name="Note 7 5 3 2 2 4" xfId="36581" xr:uid="{00000000-0005-0000-0000-000019840000}"/>
    <cellStyle name="Note 7 5 3 2 3" xfId="36582" xr:uid="{00000000-0005-0000-0000-00001A840000}"/>
    <cellStyle name="Note 7 5 3 2 3 2" xfId="36583" xr:uid="{00000000-0005-0000-0000-00001B840000}"/>
    <cellStyle name="Note 7 5 3 2 4" xfId="36584" xr:uid="{00000000-0005-0000-0000-00001C840000}"/>
    <cellStyle name="Note 7 5 3 2 5" xfId="36585" xr:uid="{00000000-0005-0000-0000-00001D840000}"/>
    <cellStyle name="Note 7 5 3 3" xfId="36586" xr:uid="{00000000-0005-0000-0000-00001E840000}"/>
    <cellStyle name="Note 7 5 3 3 2" xfId="36587" xr:uid="{00000000-0005-0000-0000-00001F840000}"/>
    <cellStyle name="Note 7 5 3 3 2 2" xfId="36588" xr:uid="{00000000-0005-0000-0000-000020840000}"/>
    <cellStyle name="Note 7 5 3 3 2 2 2" xfId="36589" xr:uid="{00000000-0005-0000-0000-000021840000}"/>
    <cellStyle name="Note 7 5 3 3 2 3" xfId="36590" xr:uid="{00000000-0005-0000-0000-000022840000}"/>
    <cellStyle name="Note 7 5 3 3 2 4" xfId="36591" xr:uid="{00000000-0005-0000-0000-000023840000}"/>
    <cellStyle name="Note 7 5 3 3 3" xfId="36592" xr:uid="{00000000-0005-0000-0000-000024840000}"/>
    <cellStyle name="Note 7 5 3 3 3 2" xfId="36593" xr:uid="{00000000-0005-0000-0000-000025840000}"/>
    <cellStyle name="Note 7 5 3 3 4" xfId="36594" xr:uid="{00000000-0005-0000-0000-000026840000}"/>
    <cellStyle name="Note 7 5 3 3 5" xfId="36595" xr:uid="{00000000-0005-0000-0000-000027840000}"/>
    <cellStyle name="Note 7 5 3 4" xfId="36596" xr:uid="{00000000-0005-0000-0000-000028840000}"/>
    <cellStyle name="Note 7 5 3 4 2" xfId="36597" xr:uid="{00000000-0005-0000-0000-000029840000}"/>
    <cellStyle name="Note 7 5 3 4 2 2" xfId="36598" xr:uid="{00000000-0005-0000-0000-00002A840000}"/>
    <cellStyle name="Note 7 5 3 4 3" xfId="36599" xr:uid="{00000000-0005-0000-0000-00002B840000}"/>
    <cellStyle name="Note 7 5 3 4 4" xfId="36600" xr:uid="{00000000-0005-0000-0000-00002C840000}"/>
    <cellStyle name="Note 7 5 3 5" xfId="36601" xr:uid="{00000000-0005-0000-0000-00002D840000}"/>
    <cellStyle name="Note 7 5 3 5 2" xfId="36602" xr:uid="{00000000-0005-0000-0000-00002E840000}"/>
    <cellStyle name="Note 7 5 3 5 2 2" xfId="36603" xr:uid="{00000000-0005-0000-0000-00002F840000}"/>
    <cellStyle name="Note 7 5 3 5 3" xfId="36604" xr:uid="{00000000-0005-0000-0000-000030840000}"/>
    <cellStyle name="Note 7 5 3 5 4" xfId="36605" xr:uid="{00000000-0005-0000-0000-000031840000}"/>
    <cellStyle name="Note 7 5 3 6" xfId="36606" xr:uid="{00000000-0005-0000-0000-000032840000}"/>
    <cellStyle name="Note 7 5 3 6 2" xfId="36607" xr:uid="{00000000-0005-0000-0000-000033840000}"/>
    <cellStyle name="Note 7 5 3 7" xfId="36608" xr:uid="{00000000-0005-0000-0000-000034840000}"/>
    <cellStyle name="Note 7 5 3 8" xfId="36609" xr:uid="{00000000-0005-0000-0000-000035840000}"/>
    <cellStyle name="Note 7 5 4" xfId="36610" xr:uid="{00000000-0005-0000-0000-000036840000}"/>
    <cellStyle name="Note 7 5 5" xfId="36611" xr:uid="{00000000-0005-0000-0000-000037840000}"/>
    <cellStyle name="Note 7 5 5 2" xfId="36612" xr:uid="{00000000-0005-0000-0000-000038840000}"/>
    <cellStyle name="Note 7 5 6" xfId="36613" xr:uid="{00000000-0005-0000-0000-000039840000}"/>
    <cellStyle name="Note 7 5 6 2" xfId="36614" xr:uid="{00000000-0005-0000-0000-00003A840000}"/>
    <cellStyle name="Note 7 6" xfId="36615" xr:uid="{00000000-0005-0000-0000-00003B840000}"/>
    <cellStyle name="Note 7 6 2" xfId="36616" xr:uid="{00000000-0005-0000-0000-00003C840000}"/>
    <cellStyle name="Note 7 6 2 2" xfId="36617" xr:uid="{00000000-0005-0000-0000-00003D840000}"/>
    <cellStyle name="Note 7 6 2 2 2" xfId="36618" xr:uid="{00000000-0005-0000-0000-00003E840000}"/>
    <cellStyle name="Note 7 6 2 2 2 2" xfId="36619" xr:uid="{00000000-0005-0000-0000-00003F840000}"/>
    <cellStyle name="Note 7 6 2 2 2 2 2" xfId="36620" xr:uid="{00000000-0005-0000-0000-000040840000}"/>
    <cellStyle name="Note 7 6 2 2 2 3" xfId="36621" xr:uid="{00000000-0005-0000-0000-000041840000}"/>
    <cellStyle name="Note 7 6 2 2 2 4" xfId="36622" xr:uid="{00000000-0005-0000-0000-000042840000}"/>
    <cellStyle name="Note 7 6 2 2 3" xfId="36623" xr:uid="{00000000-0005-0000-0000-000043840000}"/>
    <cellStyle name="Note 7 6 2 2 3 2" xfId="36624" xr:uid="{00000000-0005-0000-0000-000044840000}"/>
    <cellStyle name="Note 7 6 2 2 4" xfId="36625" xr:uid="{00000000-0005-0000-0000-000045840000}"/>
    <cellStyle name="Note 7 6 2 2 5" xfId="36626" xr:uid="{00000000-0005-0000-0000-000046840000}"/>
    <cellStyle name="Note 7 6 2 3" xfId="36627" xr:uid="{00000000-0005-0000-0000-000047840000}"/>
    <cellStyle name="Note 7 6 2 3 2" xfId="36628" xr:uid="{00000000-0005-0000-0000-000048840000}"/>
    <cellStyle name="Note 7 6 2 3 2 2" xfId="36629" xr:uid="{00000000-0005-0000-0000-000049840000}"/>
    <cellStyle name="Note 7 6 2 3 2 2 2" xfId="36630" xr:uid="{00000000-0005-0000-0000-00004A840000}"/>
    <cellStyle name="Note 7 6 2 3 2 3" xfId="36631" xr:uid="{00000000-0005-0000-0000-00004B840000}"/>
    <cellStyle name="Note 7 6 2 3 2 4" xfId="36632" xr:uid="{00000000-0005-0000-0000-00004C840000}"/>
    <cellStyle name="Note 7 6 2 3 3" xfId="36633" xr:uid="{00000000-0005-0000-0000-00004D840000}"/>
    <cellStyle name="Note 7 6 2 3 3 2" xfId="36634" xr:uid="{00000000-0005-0000-0000-00004E840000}"/>
    <cellStyle name="Note 7 6 2 3 4" xfId="36635" xr:uid="{00000000-0005-0000-0000-00004F840000}"/>
    <cellStyle name="Note 7 6 2 3 5" xfId="36636" xr:uid="{00000000-0005-0000-0000-000050840000}"/>
    <cellStyle name="Note 7 6 2 4" xfId="36637" xr:uid="{00000000-0005-0000-0000-000051840000}"/>
    <cellStyle name="Note 7 6 2 4 2" xfId="36638" xr:uid="{00000000-0005-0000-0000-000052840000}"/>
    <cellStyle name="Note 7 6 2 4 2 2" xfId="36639" xr:uid="{00000000-0005-0000-0000-000053840000}"/>
    <cellStyle name="Note 7 6 2 4 3" xfId="36640" xr:uid="{00000000-0005-0000-0000-000054840000}"/>
    <cellStyle name="Note 7 6 2 4 4" xfId="36641" xr:uid="{00000000-0005-0000-0000-000055840000}"/>
    <cellStyle name="Note 7 6 2 5" xfId="36642" xr:uid="{00000000-0005-0000-0000-000056840000}"/>
    <cellStyle name="Note 7 6 2 5 2" xfId="36643" xr:uid="{00000000-0005-0000-0000-000057840000}"/>
    <cellStyle name="Note 7 6 2 5 2 2" xfId="36644" xr:uid="{00000000-0005-0000-0000-000058840000}"/>
    <cellStyle name="Note 7 6 2 5 3" xfId="36645" xr:uid="{00000000-0005-0000-0000-000059840000}"/>
    <cellStyle name="Note 7 6 2 5 4" xfId="36646" xr:uid="{00000000-0005-0000-0000-00005A840000}"/>
    <cellStyle name="Note 7 6 2 6" xfId="36647" xr:uid="{00000000-0005-0000-0000-00005B840000}"/>
    <cellStyle name="Note 7 6 2 6 2" xfId="36648" xr:uid="{00000000-0005-0000-0000-00005C840000}"/>
    <cellStyle name="Note 7 6 2 7" xfId="36649" xr:uid="{00000000-0005-0000-0000-00005D840000}"/>
    <cellStyle name="Note 7 6 2 8" xfId="36650" xr:uid="{00000000-0005-0000-0000-00005E840000}"/>
    <cellStyle name="Note 7 6 3" xfId="36651" xr:uid="{00000000-0005-0000-0000-00005F840000}"/>
    <cellStyle name="Note 7 6 4" xfId="36652" xr:uid="{00000000-0005-0000-0000-000060840000}"/>
    <cellStyle name="Note 7 6 5" xfId="36653" xr:uid="{00000000-0005-0000-0000-000061840000}"/>
    <cellStyle name="Note 7 6 5 2" xfId="36654" xr:uid="{00000000-0005-0000-0000-000062840000}"/>
    <cellStyle name="Note 7 6 6" xfId="36655" xr:uid="{00000000-0005-0000-0000-000063840000}"/>
    <cellStyle name="Note 7 6 6 2" xfId="36656" xr:uid="{00000000-0005-0000-0000-000064840000}"/>
    <cellStyle name="Note 7 7" xfId="36657" xr:uid="{00000000-0005-0000-0000-000065840000}"/>
    <cellStyle name="Note 7 7 2" xfId="36658" xr:uid="{00000000-0005-0000-0000-000066840000}"/>
    <cellStyle name="Note 7 7 2 2" xfId="36659" xr:uid="{00000000-0005-0000-0000-000067840000}"/>
    <cellStyle name="Note 7 7 2 2 2" xfId="36660" xr:uid="{00000000-0005-0000-0000-000068840000}"/>
    <cellStyle name="Note 7 7 2 2 2 2" xfId="36661" xr:uid="{00000000-0005-0000-0000-000069840000}"/>
    <cellStyle name="Note 7 7 2 2 3" xfId="36662" xr:uid="{00000000-0005-0000-0000-00006A840000}"/>
    <cellStyle name="Note 7 7 2 2 4" xfId="36663" xr:uid="{00000000-0005-0000-0000-00006B840000}"/>
    <cellStyle name="Note 7 7 2 3" xfId="36664" xr:uid="{00000000-0005-0000-0000-00006C840000}"/>
    <cellStyle name="Note 7 7 2 3 2" xfId="36665" xr:uid="{00000000-0005-0000-0000-00006D840000}"/>
    <cellStyle name="Note 7 7 2 4" xfId="36666" xr:uid="{00000000-0005-0000-0000-00006E840000}"/>
    <cellStyle name="Note 7 7 2 5" xfId="36667" xr:uid="{00000000-0005-0000-0000-00006F840000}"/>
    <cellStyle name="Note 7 7 3" xfId="36668" xr:uid="{00000000-0005-0000-0000-000070840000}"/>
    <cellStyle name="Note 7 7 3 2" xfId="36669" xr:uid="{00000000-0005-0000-0000-000071840000}"/>
    <cellStyle name="Note 7 7 3 2 2" xfId="36670" xr:uid="{00000000-0005-0000-0000-000072840000}"/>
    <cellStyle name="Note 7 7 3 2 2 2" xfId="36671" xr:uid="{00000000-0005-0000-0000-000073840000}"/>
    <cellStyle name="Note 7 7 3 2 3" xfId="36672" xr:uid="{00000000-0005-0000-0000-000074840000}"/>
    <cellStyle name="Note 7 7 3 2 4" xfId="36673" xr:uid="{00000000-0005-0000-0000-000075840000}"/>
    <cellStyle name="Note 7 7 3 3" xfId="36674" xr:uid="{00000000-0005-0000-0000-000076840000}"/>
    <cellStyle name="Note 7 7 3 3 2" xfId="36675" xr:uid="{00000000-0005-0000-0000-000077840000}"/>
    <cellStyle name="Note 7 7 3 4" xfId="36676" xr:uid="{00000000-0005-0000-0000-000078840000}"/>
    <cellStyle name="Note 7 7 3 5" xfId="36677" xr:uid="{00000000-0005-0000-0000-000079840000}"/>
    <cellStyle name="Note 7 7 4" xfId="36678" xr:uid="{00000000-0005-0000-0000-00007A840000}"/>
    <cellStyle name="Note 7 7 4 2" xfId="36679" xr:uid="{00000000-0005-0000-0000-00007B840000}"/>
    <cellStyle name="Note 7 7 4 2 2" xfId="36680" xr:uid="{00000000-0005-0000-0000-00007C840000}"/>
    <cellStyle name="Note 7 7 4 3" xfId="36681" xr:uid="{00000000-0005-0000-0000-00007D840000}"/>
    <cellStyle name="Note 7 7 4 4" xfId="36682" xr:uid="{00000000-0005-0000-0000-00007E840000}"/>
    <cellStyle name="Note 7 7 5" xfId="36683" xr:uid="{00000000-0005-0000-0000-00007F840000}"/>
    <cellStyle name="Note 7 7 5 2" xfId="36684" xr:uid="{00000000-0005-0000-0000-000080840000}"/>
    <cellStyle name="Note 7 7 5 2 2" xfId="36685" xr:uid="{00000000-0005-0000-0000-000081840000}"/>
    <cellStyle name="Note 7 7 5 3" xfId="36686" xr:uid="{00000000-0005-0000-0000-000082840000}"/>
    <cellStyle name="Note 7 7 5 4" xfId="36687" xr:uid="{00000000-0005-0000-0000-000083840000}"/>
    <cellStyle name="Note 7 7 6" xfId="36688" xr:uid="{00000000-0005-0000-0000-000084840000}"/>
    <cellStyle name="Note 7 7 6 2" xfId="36689" xr:uid="{00000000-0005-0000-0000-000085840000}"/>
    <cellStyle name="Note 7 7 7" xfId="36690" xr:uid="{00000000-0005-0000-0000-000086840000}"/>
    <cellStyle name="Note 7 7 8" xfId="36691" xr:uid="{00000000-0005-0000-0000-000087840000}"/>
    <cellStyle name="Note 7 8" xfId="36692" xr:uid="{00000000-0005-0000-0000-000088840000}"/>
    <cellStyle name="Note 7 8 2" xfId="36693" xr:uid="{00000000-0005-0000-0000-000089840000}"/>
    <cellStyle name="Note 8" xfId="36694" xr:uid="{00000000-0005-0000-0000-00008A840000}"/>
    <cellStyle name="Note 8 2" xfId="36695" xr:uid="{00000000-0005-0000-0000-00008B840000}"/>
    <cellStyle name="Note 8 2 2" xfId="36696" xr:uid="{00000000-0005-0000-0000-00008C840000}"/>
    <cellStyle name="Note 8 2 2 2" xfId="36697" xr:uid="{00000000-0005-0000-0000-00008D840000}"/>
    <cellStyle name="Note 8 2 2 2 2" xfId="36698" xr:uid="{00000000-0005-0000-0000-00008E840000}"/>
    <cellStyle name="Note 8 2 2 2 2 2" xfId="36699" xr:uid="{00000000-0005-0000-0000-00008F840000}"/>
    <cellStyle name="Note 8 2 2 2 2 2 2" xfId="36700" xr:uid="{00000000-0005-0000-0000-000090840000}"/>
    <cellStyle name="Note 8 2 2 2 2 2 2 2" xfId="36701" xr:uid="{00000000-0005-0000-0000-000091840000}"/>
    <cellStyle name="Note 8 2 2 2 2 2 3" xfId="36702" xr:uid="{00000000-0005-0000-0000-000092840000}"/>
    <cellStyle name="Note 8 2 2 2 2 2 4" xfId="36703" xr:uid="{00000000-0005-0000-0000-000093840000}"/>
    <cellStyle name="Note 8 2 2 2 2 3" xfId="36704" xr:uid="{00000000-0005-0000-0000-000094840000}"/>
    <cellStyle name="Note 8 2 2 2 2 3 2" xfId="36705" xr:uid="{00000000-0005-0000-0000-000095840000}"/>
    <cellStyle name="Note 8 2 2 2 2 4" xfId="36706" xr:uid="{00000000-0005-0000-0000-000096840000}"/>
    <cellStyle name="Note 8 2 2 2 2 5" xfId="36707" xr:uid="{00000000-0005-0000-0000-000097840000}"/>
    <cellStyle name="Note 8 2 2 2 3" xfId="36708" xr:uid="{00000000-0005-0000-0000-000098840000}"/>
    <cellStyle name="Note 8 2 2 2 3 2" xfId="36709" xr:uid="{00000000-0005-0000-0000-000099840000}"/>
    <cellStyle name="Note 8 2 2 2 3 2 2" xfId="36710" xr:uid="{00000000-0005-0000-0000-00009A840000}"/>
    <cellStyle name="Note 8 2 2 2 3 2 2 2" xfId="36711" xr:uid="{00000000-0005-0000-0000-00009B840000}"/>
    <cellStyle name="Note 8 2 2 2 3 2 3" xfId="36712" xr:uid="{00000000-0005-0000-0000-00009C840000}"/>
    <cellStyle name="Note 8 2 2 2 3 2 4" xfId="36713" xr:uid="{00000000-0005-0000-0000-00009D840000}"/>
    <cellStyle name="Note 8 2 2 2 3 3" xfId="36714" xr:uid="{00000000-0005-0000-0000-00009E840000}"/>
    <cellStyle name="Note 8 2 2 2 3 3 2" xfId="36715" xr:uid="{00000000-0005-0000-0000-00009F840000}"/>
    <cellStyle name="Note 8 2 2 2 3 4" xfId="36716" xr:uid="{00000000-0005-0000-0000-0000A0840000}"/>
    <cellStyle name="Note 8 2 2 2 3 5" xfId="36717" xr:uid="{00000000-0005-0000-0000-0000A1840000}"/>
    <cellStyle name="Note 8 2 2 2 4" xfId="36718" xr:uid="{00000000-0005-0000-0000-0000A2840000}"/>
    <cellStyle name="Note 8 2 2 2 4 2" xfId="36719" xr:uid="{00000000-0005-0000-0000-0000A3840000}"/>
    <cellStyle name="Note 8 2 2 2 4 2 2" xfId="36720" xr:uid="{00000000-0005-0000-0000-0000A4840000}"/>
    <cellStyle name="Note 8 2 2 2 4 3" xfId="36721" xr:uid="{00000000-0005-0000-0000-0000A5840000}"/>
    <cellStyle name="Note 8 2 2 2 4 4" xfId="36722" xr:uid="{00000000-0005-0000-0000-0000A6840000}"/>
    <cellStyle name="Note 8 2 2 2 5" xfId="36723" xr:uid="{00000000-0005-0000-0000-0000A7840000}"/>
    <cellStyle name="Note 8 2 2 2 5 2" xfId="36724" xr:uid="{00000000-0005-0000-0000-0000A8840000}"/>
    <cellStyle name="Note 8 2 2 2 5 2 2" xfId="36725" xr:uid="{00000000-0005-0000-0000-0000A9840000}"/>
    <cellStyle name="Note 8 2 2 2 5 3" xfId="36726" xr:uid="{00000000-0005-0000-0000-0000AA840000}"/>
    <cellStyle name="Note 8 2 2 2 5 4" xfId="36727" xr:uid="{00000000-0005-0000-0000-0000AB840000}"/>
    <cellStyle name="Note 8 2 2 2 6" xfId="36728" xr:uid="{00000000-0005-0000-0000-0000AC840000}"/>
    <cellStyle name="Note 8 2 2 2 6 2" xfId="36729" xr:uid="{00000000-0005-0000-0000-0000AD840000}"/>
    <cellStyle name="Note 8 2 2 2 7" xfId="36730" xr:uid="{00000000-0005-0000-0000-0000AE840000}"/>
    <cellStyle name="Note 8 2 2 2 8" xfId="36731" xr:uid="{00000000-0005-0000-0000-0000AF840000}"/>
    <cellStyle name="Note 8 2 2 3" xfId="36732" xr:uid="{00000000-0005-0000-0000-0000B0840000}"/>
    <cellStyle name="Note 8 2 2 4" xfId="36733" xr:uid="{00000000-0005-0000-0000-0000B1840000}"/>
    <cellStyle name="Note 8 2 2 5" xfId="36734" xr:uid="{00000000-0005-0000-0000-0000B2840000}"/>
    <cellStyle name="Note 8 2 2 5 2" xfId="36735" xr:uid="{00000000-0005-0000-0000-0000B3840000}"/>
    <cellStyle name="Note 8 2 2 6" xfId="36736" xr:uid="{00000000-0005-0000-0000-0000B4840000}"/>
    <cellStyle name="Note 8 2 2 6 2" xfId="36737" xr:uid="{00000000-0005-0000-0000-0000B5840000}"/>
    <cellStyle name="Note 8 2 3" xfId="36738" xr:uid="{00000000-0005-0000-0000-0000B6840000}"/>
    <cellStyle name="Note 8 2 3 2" xfId="36739" xr:uid="{00000000-0005-0000-0000-0000B7840000}"/>
    <cellStyle name="Note 8 2 3 2 2" xfId="36740" xr:uid="{00000000-0005-0000-0000-0000B8840000}"/>
    <cellStyle name="Note 8 2 3 2 2 2" xfId="36741" xr:uid="{00000000-0005-0000-0000-0000B9840000}"/>
    <cellStyle name="Note 8 2 3 2 2 2 2" xfId="36742" xr:uid="{00000000-0005-0000-0000-0000BA840000}"/>
    <cellStyle name="Note 8 2 3 2 2 3" xfId="36743" xr:uid="{00000000-0005-0000-0000-0000BB840000}"/>
    <cellStyle name="Note 8 2 3 2 2 4" xfId="36744" xr:uid="{00000000-0005-0000-0000-0000BC840000}"/>
    <cellStyle name="Note 8 2 3 2 3" xfId="36745" xr:uid="{00000000-0005-0000-0000-0000BD840000}"/>
    <cellStyle name="Note 8 2 3 2 3 2" xfId="36746" xr:uid="{00000000-0005-0000-0000-0000BE840000}"/>
    <cellStyle name="Note 8 2 3 2 4" xfId="36747" xr:uid="{00000000-0005-0000-0000-0000BF840000}"/>
    <cellStyle name="Note 8 2 3 2 5" xfId="36748" xr:uid="{00000000-0005-0000-0000-0000C0840000}"/>
    <cellStyle name="Note 8 2 3 3" xfId="36749" xr:uid="{00000000-0005-0000-0000-0000C1840000}"/>
    <cellStyle name="Note 8 2 3 3 2" xfId="36750" xr:uid="{00000000-0005-0000-0000-0000C2840000}"/>
    <cellStyle name="Note 8 2 3 3 2 2" xfId="36751" xr:uid="{00000000-0005-0000-0000-0000C3840000}"/>
    <cellStyle name="Note 8 2 3 3 2 2 2" xfId="36752" xr:uid="{00000000-0005-0000-0000-0000C4840000}"/>
    <cellStyle name="Note 8 2 3 3 2 3" xfId="36753" xr:uid="{00000000-0005-0000-0000-0000C5840000}"/>
    <cellStyle name="Note 8 2 3 3 2 4" xfId="36754" xr:uid="{00000000-0005-0000-0000-0000C6840000}"/>
    <cellStyle name="Note 8 2 3 3 3" xfId="36755" xr:uid="{00000000-0005-0000-0000-0000C7840000}"/>
    <cellStyle name="Note 8 2 3 3 3 2" xfId="36756" xr:uid="{00000000-0005-0000-0000-0000C8840000}"/>
    <cellStyle name="Note 8 2 3 3 4" xfId="36757" xr:uid="{00000000-0005-0000-0000-0000C9840000}"/>
    <cellStyle name="Note 8 2 3 3 5" xfId="36758" xr:uid="{00000000-0005-0000-0000-0000CA840000}"/>
    <cellStyle name="Note 8 2 3 4" xfId="36759" xr:uid="{00000000-0005-0000-0000-0000CB840000}"/>
    <cellStyle name="Note 8 2 3 4 2" xfId="36760" xr:uid="{00000000-0005-0000-0000-0000CC840000}"/>
    <cellStyle name="Note 8 2 3 4 2 2" xfId="36761" xr:uid="{00000000-0005-0000-0000-0000CD840000}"/>
    <cellStyle name="Note 8 2 3 4 3" xfId="36762" xr:uid="{00000000-0005-0000-0000-0000CE840000}"/>
    <cellStyle name="Note 8 2 3 4 4" xfId="36763" xr:uid="{00000000-0005-0000-0000-0000CF840000}"/>
    <cellStyle name="Note 8 2 3 5" xfId="36764" xr:uid="{00000000-0005-0000-0000-0000D0840000}"/>
    <cellStyle name="Note 8 2 3 5 2" xfId="36765" xr:uid="{00000000-0005-0000-0000-0000D1840000}"/>
    <cellStyle name="Note 8 2 3 5 2 2" xfId="36766" xr:uid="{00000000-0005-0000-0000-0000D2840000}"/>
    <cellStyle name="Note 8 2 3 5 3" xfId="36767" xr:uid="{00000000-0005-0000-0000-0000D3840000}"/>
    <cellStyle name="Note 8 2 3 5 4" xfId="36768" xr:uid="{00000000-0005-0000-0000-0000D4840000}"/>
    <cellStyle name="Note 8 2 3 6" xfId="36769" xr:uid="{00000000-0005-0000-0000-0000D5840000}"/>
    <cellStyle name="Note 8 2 3 6 2" xfId="36770" xr:uid="{00000000-0005-0000-0000-0000D6840000}"/>
    <cellStyle name="Note 8 2 3 7" xfId="36771" xr:uid="{00000000-0005-0000-0000-0000D7840000}"/>
    <cellStyle name="Note 8 2 3 8" xfId="36772" xr:uid="{00000000-0005-0000-0000-0000D8840000}"/>
    <cellStyle name="Note 8 2 4" xfId="36773" xr:uid="{00000000-0005-0000-0000-0000D9840000}"/>
    <cellStyle name="Note 8 2 5" xfId="36774" xr:uid="{00000000-0005-0000-0000-0000DA840000}"/>
    <cellStyle name="Note 8 2 6" xfId="36775" xr:uid="{00000000-0005-0000-0000-0000DB840000}"/>
    <cellStyle name="Note 8 2 6 2" xfId="36776" xr:uid="{00000000-0005-0000-0000-0000DC840000}"/>
    <cellStyle name="Note 8 2 7" xfId="36777" xr:uid="{00000000-0005-0000-0000-0000DD840000}"/>
    <cellStyle name="Note 8 2 7 2" xfId="36778" xr:uid="{00000000-0005-0000-0000-0000DE840000}"/>
    <cellStyle name="Note 8 3" xfId="36779" xr:uid="{00000000-0005-0000-0000-0000DF840000}"/>
    <cellStyle name="Note 8 3 2" xfId="36780" xr:uid="{00000000-0005-0000-0000-0000E0840000}"/>
    <cellStyle name="Note 8 3 2 2" xfId="36781" xr:uid="{00000000-0005-0000-0000-0000E1840000}"/>
    <cellStyle name="Note 8 3 2 2 2" xfId="36782" xr:uid="{00000000-0005-0000-0000-0000E2840000}"/>
    <cellStyle name="Note 8 3 2 2 2 2" xfId="36783" xr:uid="{00000000-0005-0000-0000-0000E3840000}"/>
    <cellStyle name="Note 8 3 2 2 2 2 2" xfId="36784" xr:uid="{00000000-0005-0000-0000-0000E4840000}"/>
    <cellStyle name="Note 8 3 2 2 2 2 2 2" xfId="36785" xr:uid="{00000000-0005-0000-0000-0000E5840000}"/>
    <cellStyle name="Note 8 3 2 2 2 2 3" xfId="36786" xr:uid="{00000000-0005-0000-0000-0000E6840000}"/>
    <cellStyle name="Note 8 3 2 2 2 2 4" xfId="36787" xr:uid="{00000000-0005-0000-0000-0000E7840000}"/>
    <cellStyle name="Note 8 3 2 2 2 3" xfId="36788" xr:uid="{00000000-0005-0000-0000-0000E8840000}"/>
    <cellStyle name="Note 8 3 2 2 2 3 2" xfId="36789" xr:uid="{00000000-0005-0000-0000-0000E9840000}"/>
    <cellStyle name="Note 8 3 2 2 2 4" xfId="36790" xr:uid="{00000000-0005-0000-0000-0000EA840000}"/>
    <cellStyle name="Note 8 3 2 2 2 5" xfId="36791" xr:uid="{00000000-0005-0000-0000-0000EB840000}"/>
    <cellStyle name="Note 8 3 2 2 3" xfId="36792" xr:uid="{00000000-0005-0000-0000-0000EC840000}"/>
    <cellStyle name="Note 8 3 2 2 3 2" xfId="36793" xr:uid="{00000000-0005-0000-0000-0000ED840000}"/>
    <cellStyle name="Note 8 3 2 2 3 2 2" xfId="36794" xr:uid="{00000000-0005-0000-0000-0000EE840000}"/>
    <cellStyle name="Note 8 3 2 2 3 2 2 2" xfId="36795" xr:uid="{00000000-0005-0000-0000-0000EF840000}"/>
    <cellStyle name="Note 8 3 2 2 3 2 3" xfId="36796" xr:uid="{00000000-0005-0000-0000-0000F0840000}"/>
    <cellStyle name="Note 8 3 2 2 3 2 4" xfId="36797" xr:uid="{00000000-0005-0000-0000-0000F1840000}"/>
    <cellStyle name="Note 8 3 2 2 3 3" xfId="36798" xr:uid="{00000000-0005-0000-0000-0000F2840000}"/>
    <cellStyle name="Note 8 3 2 2 3 3 2" xfId="36799" xr:uid="{00000000-0005-0000-0000-0000F3840000}"/>
    <cellStyle name="Note 8 3 2 2 3 4" xfId="36800" xr:uid="{00000000-0005-0000-0000-0000F4840000}"/>
    <cellStyle name="Note 8 3 2 2 3 5" xfId="36801" xr:uid="{00000000-0005-0000-0000-0000F5840000}"/>
    <cellStyle name="Note 8 3 2 2 4" xfId="36802" xr:uid="{00000000-0005-0000-0000-0000F6840000}"/>
    <cellStyle name="Note 8 3 2 2 4 2" xfId="36803" xr:uid="{00000000-0005-0000-0000-0000F7840000}"/>
    <cellStyle name="Note 8 3 2 2 4 2 2" xfId="36804" xr:uid="{00000000-0005-0000-0000-0000F8840000}"/>
    <cellStyle name="Note 8 3 2 2 4 3" xfId="36805" xr:uid="{00000000-0005-0000-0000-0000F9840000}"/>
    <cellStyle name="Note 8 3 2 2 4 4" xfId="36806" xr:uid="{00000000-0005-0000-0000-0000FA840000}"/>
    <cellStyle name="Note 8 3 2 2 5" xfId="36807" xr:uid="{00000000-0005-0000-0000-0000FB840000}"/>
    <cellStyle name="Note 8 3 2 2 5 2" xfId="36808" xr:uid="{00000000-0005-0000-0000-0000FC840000}"/>
    <cellStyle name="Note 8 3 2 2 5 2 2" xfId="36809" xr:uid="{00000000-0005-0000-0000-0000FD840000}"/>
    <cellStyle name="Note 8 3 2 2 5 3" xfId="36810" xr:uid="{00000000-0005-0000-0000-0000FE840000}"/>
    <cellStyle name="Note 8 3 2 2 5 4" xfId="36811" xr:uid="{00000000-0005-0000-0000-0000FF840000}"/>
    <cellStyle name="Note 8 3 2 2 6" xfId="36812" xr:uid="{00000000-0005-0000-0000-000000850000}"/>
    <cellStyle name="Note 8 3 2 2 6 2" xfId="36813" xr:uid="{00000000-0005-0000-0000-000001850000}"/>
    <cellStyle name="Note 8 3 2 2 7" xfId="36814" xr:uid="{00000000-0005-0000-0000-000002850000}"/>
    <cellStyle name="Note 8 3 2 2 8" xfId="36815" xr:uid="{00000000-0005-0000-0000-000003850000}"/>
    <cellStyle name="Note 8 3 2 3" xfId="36816" xr:uid="{00000000-0005-0000-0000-000004850000}"/>
    <cellStyle name="Note 8 3 2 4" xfId="36817" xr:uid="{00000000-0005-0000-0000-000005850000}"/>
    <cellStyle name="Note 8 3 2 5" xfId="36818" xr:uid="{00000000-0005-0000-0000-000006850000}"/>
    <cellStyle name="Note 8 3 2 5 2" xfId="36819" xr:uid="{00000000-0005-0000-0000-000007850000}"/>
    <cellStyle name="Note 8 3 2 6" xfId="36820" xr:uid="{00000000-0005-0000-0000-000008850000}"/>
    <cellStyle name="Note 8 3 2 6 2" xfId="36821" xr:uid="{00000000-0005-0000-0000-000009850000}"/>
    <cellStyle name="Note 8 3 3" xfId="36822" xr:uid="{00000000-0005-0000-0000-00000A850000}"/>
    <cellStyle name="Note 8 3 3 2" xfId="36823" xr:uid="{00000000-0005-0000-0000-00000B850000}"/>
    <cellStyle name="Note 8 3 3 2 2" xfId="36824" xr:uid="{00000000-0005-0000-0000-00000C850000}"/>
    <cellStyle name="Note 8 3 3 2 2 2" xfId="36825" xr:uid="{00000000-0005-0000-0000-00000D850000}"/>
    <cellStyle name="Note 8 3 3 2 2 2 2" xfId="36826" xr:uid="{00000000-0005-0000-0000-00000E850000}"/>
    <cellStyle name="Note 8 3 3 2 2 3" xfId="36827" xr:uid="{00000000-0005-0000-0000-00000F850000}"/>
    <cellStyle name="Note 8 3 3 2 2 4" xfId="36828" xr:uid="{00000000-0005-0000-0000-000010850000}"/>
    <cellStyle name="Note 8 3 3 2 3" xfId="36829" xr:uid="{00000000-0005-0000-0000-000011850000}"/>
    <cellStyle name="Note 8 3 3 2 3 2" xfId="36830" xr:uid="{00000000-0005-0000-0000-000012850000}"/>
    <cellStyle name="Note 8 3 3 2 4" xfId="36831" xr:uid="{00000000-0005-0000-0000-000013850000}"/>
    <cellStyle name="Note 8 3 3 2 5" xfId="36832" xr:uid="{00000000-0005-0000-0000-000014850000}"/>
    <cellStyle name="Note 8 3 3 3" xfId="36833" xr:uid="{00000000-0005-0000-0000-000015850000}"/>
    <cellStyle name="Note 8 3 3 3 2" xfId="36834" xr:uid="{00000000-0005-0000-0000-000016850000}"/>
    <cellStyle name="Note 8 3 3 3 2 2" xfId="36835" xr:uid="{00000000-0005-0000-0000-000017850000}"/>
    <cellStyle name="Note 8 3 3 3 2 2 2" xfId="36836" xr:uid="{00000000-0005-0000-0000-000018850000}"/>
    <cellStyle name="Note 8 3 3 3 2 3" xfId="36837" xr:uid="{00000000-0005-0000-0000-000019850000}"/>
    <cellStyle name="Note 8 3 3 3 2 4" xfId="36838" xr:uid="{00000000-0005-0000-0000-00001A850000}"/>
    <cellStyle name="Note 8 3 3 3 3" xfId="36839" xr:uid="{00000000-0005-0000-0000-00001B850000}"/>
    <cellStyle name="Note 8 3 3 3 3 2" xfId="36840" xr:uid="{00000000-0005-0000-0000-00001C850000}"/>
    <cellStyle name="Note 8 3 3 3 4" xfId="36841" xr:uid="{00000000-0005-0000-0000-00001D850000}"/>
    <cellStyle name="Note 8 3 3 3 5" xfId="36842" xr:uid="{00000000-0005-0000-0000-00001E850000}"/>
    <cellStyle name="Note 8 3 3 4" xfId="36843" xr:uid="{00000000-0005-0000-0000-00001F850000}"/>
    <cellStyle name="Note 8 3 3 4 2" xfId="36844" xr:uid="{00000000-0005-0000-0000-000020850000}"/>
    <cellStyle name="Note 8 3 3 4 2 2" xfId="36845" xr:uid="{00000000-0005-0000-0000-000021850000}"/>
    <cellStyle name="Note 8 3 3 4 3" xfId="36846" xr:uid="{00000000-0005-0000-0000-000022850000}"/>
    <cellStyle name="Note 8 3 3 4 4" xfId="36847" xr:uid="{00000000-0005-0000-0000-000023850000}"/>
    <cellStyle name="Note 8 3 3 5" xfId="36848" xr:uid="{00000000-0005-0000-0000-000024850000}"/>
    <cellStyle name="Note 8 3 3 5 2" xfId="36849" xr:uid="{00000000-0005-0000-0000-000025850000}"/>
    <cellStyle name="Note 8 3 3 5 2 2" xfId="36850" xr:uid="{00000000-0005-0000-0000-000026850000}"/>
    <cellStyle name="Note 8 3 3 5 3" xfId="36851" xr:uid="{00000000-0005-0000-0000-000027850000}"/>
    <cellStyle name="Note 8 3 3 5 4" xfId="36852" xr:uid="{00000000-0005-0000-0000-000028850000}"/>
    <cellStyle name="Note 8 3 3 6" xfId="36853" xr:uid="{00000000-0005-0000-0000-000029850000}"/>
    <cellStyle name="Note 8 3 3 6 2" xfId="36854" xr:uid="{00000000-0005-0000-0000-00002A850000}"/>
    <cellStyle name="Note 8 3 3 7" xfId="36855" xr:uid="{00000000-0005-0000-0000-00002B850000}"/>
    <cellStyle name="Note 8 3 3 8" xfId="36856" xr:uid="{00000000-0005-0000-0000-00002C850000}"/>
    <cellStyle name="Note 8 3 4" xfId="36857" xr:uid="{00000000-0005-0000-0000-00002D850000}"/>
    <cellStyle name="Note 8 3 5" xfId="36858" xr:uid="{00000000-0005-0000-0000-00002E850000}"/>
    <cellStyle name="Note 8 3 5 2" xfId="36859" xr:uid="{00000000-0005-0000-0000-00002F850000}"/>
    <cellStyle name="Note 8 4" xfId="36860" xr:uid="{00000000-0005-0000-0000-000030850000}"/>
    <cellStyle name="Note 8 4 2" xfId="36861" xr:uid="{00000000-0005-0000-0000-000031850000}"/>
    <cellStyle name="Note 8 4 2 2" xfId="36862" xr:uid="{00000000-0005-0000-0000-000032850000}"/>
    <cellStyle name="Note 8 4 2 2 2" xfId="36863" xr:uid="{00000000-0005-0000-0000-000033850000}"/>
    <cellStyle name="Note 8 4 2 2 2 2" xfId="36864" xr:uid="{00000000-0005-0000-0000-000034850000}"/>
    <cellStyle name="Note 8 4 2 2 2 2 2" xfId="36865" xr:uid="{00000000-0005-0000-0000-000035850000}"/>
    <cellStyle name="Note 8 4 2 2 2 2 2 2" xfId="36866" xr:uid="{00000000-0005-0000-0000-000036850000}"/>
    <cellStyle name="Note 8 4 2 2 2 2 3" xfId="36867" xr:uid="{00000000-0005-0000-0000-000037850000}"/>
    <cellStyle name="Note 8 4 2 2 2 2 4" xfId="36868" xr:uid="{00000000-0005-0000-0000-000038850000}"/>
    <cellStyle name="Note 8 4 2 2 2 3" xfId="36869" xr:uid="{00000000-0005-0000-0000-000039850000}"/>
    <cellStyle name="Note 8 4 2 2 2 3 2" xfId="36870" xr:uid="{00000000-0005-0000-0000-00003A850000}"/>
    <cellStyle name="Note 8 4 2 2 2 4" xfId="36871" xr:uid="{00000000-0005-0000-0000-00003B850000}"/>
    <cellStyle name="Note 8 4 2 2 2 5" xfId="36872" xr:uid="{00000000-0005-0000-0000-00003C850000}"/>
    <cellStyle name="Note 8 4 2 2 3" xfId="36873" xr:uid="{00000000-0005-0000-0000-00003D850000}"/>
    <cellStyle name="Note 8 4 2 2 3 2" xfId="36874" xr:uid="{00000000-0005-0000-0000-00003E850000}"/>
    <cellStyle name="Note 8 4 2 2 3 2 2" xfId="36875" xr:uid="{00000000-0005-0000-0000-00003F850000}"/>
    <cellStyle name="Note 8 4 2 2 3 2 2 2" xfId="36876" xr:uid="{00000000-0005-0000-0000-000040850000}"/>
    <cellStyle name="Note 8 4 2 2 3 2 3" xfId="36877" xr:uid="{00000000-0005-0000-0000-000041850000}"/>
    <cellStyle name="Note 8 4 2 2 3 2 4" xfId="36878" xr:uid="{00000000-0005-0000-0000-000042850000}"/>
    <cellStyle name="Note 8 4 2 2 3 3" xfId="36879" xr:uid="{00000000-0005-0000-0000-000043850000}"/>
    <cellStyle name="Note 8 4 2 2 3 3 2" xfId="36880" xr:uid="{00000000-0005-0000-0000-000044850000}"/>
    <cellStyle name="Note 8 4 2 2 3 4" xfId="36881" xr:uid="{00000000-0005-0000-0000-000045850000}"/>
    <cellStyle name="Note 8 4 2 2 3 5" xfId="36882" xr:uid="{00000000-0005-0000-0000-000046850000}"/>
    <cellStyle name="Note 8 4 2 2 4" xfId="36883" xr:uid="{00000000-0005-0000-0000-000047850000}"/>
    <cellStyle name="Note 8 4 2 2 4 2" xfId="36884" xr:uid="{00000000-0005-0000-0000-000048850000}"/>
    <cellStyle name="Note 8 4 2 2 4 2 2" xfId="36885" xr:uid="{00000000-0005-0000-0000-000049850000}"/>
    <cellStyle name="Note 8 4 2 2 4 3" xfId="36886" xr:uid="{00000000-0005-0000-0000-00004A850000}"/>
    <cellStyle name="Note 8 4 2 2 4 4" xfId="36887" xr:uid="{00000000-0005-0000-0000-00004B850000}"/>
    <cellStyle name="Note 8 4 2 2 5" xfId="36888" xr:uid="{00000000-0005-0000-0000-00004C850000}"/>
    <cellStyle name="Note 8 4 2 2 5 2" xfId="36889" xr:uid="{00000000-0005-0000-0000-00004D850000}"/>
    <cellStyle name="Note 8 4 2 2 5 2 2" xfId="36890" xr:uid="{00000000-0005-0000-0000-00004E850000}"/>
    <cellStyle name="Note 8 4 2 2 5 3" xfId="36891" xr:uid="{00000000-0005-0000-0000-00004F850000}"/>
    <cellStyle name="Note 8 4 2 2 5 4" xfId="36892" xr:uid="{00000000-0005-0000-0000-000050850000}"/>
    <cellStyle name="Note 8 4 2 2 6" xfId="36893" xr:uid="{00000000-0005-0000-0000-000051850000}"/>
    <cellStyle name="Note 8 4 2 2 6 2" xfId="36894" xr:uid="{00000000-0005-0000-0000-000052850000}"/>
    <cellStyle name="Note 8 4 2 2 7" xfId="36895" xr:uid="{00000000-0005-0000-0000-000053850000}"/>
    <cellStyle name="Note 8 4 2 2 8" xfId="36896" xr:uid="{00000000-0005-0000-0000-000054850000}"/>
    <cellStyle name="Note 8 4 2 3" xfId="36897" xr:uid="{00000000-0005-0000-0000-000055850000}"/>
    <cellStyle name="Note 8 4 2 4" xfId="36898" xr:uid="{00000000-0005-0000-0000-000056850000}"/>
    <cellStyle name="Note 8 4 2 5" xfId="36899" xr:uid="{00000000-0005-0000-0000-000057850000}"/>
    <cellStyle name="Note 8 4 2 5 2" xfId="36900" xr:uid="{00000000-0005-0000-0000-000058850000}"/>
    <cellStyle name="Note 8 4 2 6" xfId="36901" xr:uid="{00000000-0005-0000-0000-000059850000}"/>
    <cellStyle name="Note 8 4 2 6 2" xfId="36902" xr:uid="{00000000-0005-0000-0000-00005A850000}"/>
    <cellStyle name="Note 8 4 3" xfId="36903" xr:uid="{00000000-0005-0000-0000-00005B850000}"/>
    <cellStyle name="Note 8 4 3 2" xfId="36904" xr:uid="{00000000-0005-0000-0000-00005C850000}"/>
    <cellStyle name="Note 8 4 3 2 2" xfId="36905" xr:uid="{00000000-0005-0000-0000-00005D850000}"/>
    <cellStyle name="Note 8 4 3 2 2 2" xfId="36906" xr:uid="{00000000-0005-0000-0000-00005E850000}"/>
    <cellStyle name="Note 8 4 3 2 2 2 2" xfId="36907" xr:uid="{00000000-0005-0000-0000-00005F850000}"/>
    <cellStyle name="Note 8 4 3 2 2 3" xfId="36908" xr:uid="{00000000-0005-0000-0000-000060850000}"/>
    <cellStyle name="Note 8 4 3 2 2 4" xfId="36909" xr:uid="{00000000-0005-0000-0000-000061850000}"/>
    <cellStyle name="Note 8 4 3 2 3" xfId="36910" xr:uid="{00000000-0005-0000-0000-000062850000}"/>
    <cellStyle name="Note 8 4 3 2 3 2" xfId="36911" xr:uid="{00000000-0005-0000-0000-000063850000}"/>
    <cellStyle name="Note 8 4 3 2 4" xfId="36912" xr:uid="{00000000-0005-0000-0000-000064850000}"/>
    <cellStyle name="Note 8 4 3 2 5" xfId="36913" xr:uid="{00000000-0005-0000-0000-000065850000}"/>
    <cellStyle name="Note 8 4 3 3" xfId="36914" xr:uid="{00000000-0005-0000-0000-000066850000}"/>
    <cellStyle name="Note 8 4 3 3 2" xfId="36915" xr:uid="{00000000-0005-0000-0000-000067850000}"/>
    <cellStyle name="Note 8 4 3 3 2 2" xfId="36916" xr:uid="{00000000-0005-0000-0000-000068850000}"/>
    <cellStyle name="Note 8 4 3 3 2 2 2" xfId="36917" xr:uid="{00000000-0005-0000-0000-000069850000}"/>
    <cellStyle name="Note 8 4 3 3 2 3" xfId="36918" xr:uid="{00000000-0005-0000-0000-00006A850000}"/>
    <cellStyle name="Note 8 4 3 3 2 4" xfId="36919" xr:uid="{00000000-0005-0000-0000-00006B850000}"/>
    <cellStyle name="Note 8 4 3 3 3" xfId="36920" xr:uid="{00000000-0005-0000-0000-00006C850000}"/>
    <cellStyle name="Note 8 4 3 3 3 2" xfId="36921" xr:uid="{00000000-0005-0000-0000-00006D850000}"/>
    <cellStyle name="Note 8 4 3 3 4" xfId="36922" xr:uid="{00000000-0005-0000-0000-00006E850000}"/>
    <cellStyle name="Note 8 4 3 3 5" xfId="36923" xr:uid="{00000000-0005-0000-0000-00006F850000}"/>
    <cellStyle name="Note 8 4 3 4" xfId="36924" xr:uid="{00000000-0005-0000-0000-000070850000}"/>
    <cellStyle name="Note 8 4 3 4 2" xfId="36925" xr:uid="{00000000-0005-0000-0000-000071850000}"/>
    <cellStyle name="Note 8 4 3 4 2 2" xfId="36926" xr:uid="{00000000-0005-0000-0000-000072850000}"/>
    <cellStyle name="Note 8 4 3 4 3" xfId="36927" xr:uid="{00000000-0005-0000-0000-000073850000}"/>
    <cellStyle name="Note 8 4 3 4 4" xfId="36928" xr:uid="{00000000-0005-0000-0000-000074850000}"/>
    <cellStyle name="Note 8 4 3 5" xfId="36929" xr:uid="{00000000-0005-0000-0000-000075850000}"/>
    <cellStyle name="Note 8 4 3 5 2" xfId="36930" xr:uid="{00000000-0005-0000-0000-000076850000}"/>
    <cellStyle name="Note 8 4 3 5 2 2" xfId="36931" xr:uid="{00000000-0005-0000-0000-000077850000}"/>
    <cellStyle name="Note 8 4 3 5 3" xfId="36932" xr:uid="{00000000-0005-0000-0000-000078850000}"/>
    <cellStyle name="Note 8 4 3 5 4" xfId="36933" xr:uid="{00000000-0005-0000-0000-000079850000}"/>
    <cellStyle name="Note 8 4 3 6" xfId="36934" xr:uid="{00000000-0005-0000-0000-00007A850000}"/>
    <cellStyle name="Note 8 4 3 6 2" xfId="36935" xr:uid="{00000000-0005-0000-0000-00007B850000}"/>
    <cellStyle name="Note 8 4 3 7" xfId="36936" xr:uid="{00000000-0005-0000-0000-00007C850000}"/>
    <cellStyle name="Note 8 4 3 8" xfId="36937" xr:uid="{00000000-0005-0000-0000-00007D850000}"/>
    <cellStyle name="Note 8 4 4" xfId="36938" xr:uid="{00000000-0005-0000-0000-00007E850000}"/>
    <cellStyle name="Note 8 4 5" xfId="36939" xr:uid="{00000000-0005-0000-0000-00007F850000}"/>
    <cellStyle name="Note 8 4 6" xfId="36940" xr:uid="{00000000-0005-0000-0000-000080850000}"/>
    <cellStyle name="Note 8 4 6 2" xfId="36941" xr:uid="{00000000-0005-0000-0000-000081850000}"/>
    <cellStyle name="Note 8 4 7" xfId="36942" xr:uid="{00000000-0005-0000-0000-000082850000}"/>
    <cellStyle name="Note 8 4 7 2" xfId="36943" xr:uid="{00000000-0005-0000-0000-000083850000}"/>
    <cellStyle name="Note 8 5" xfId="36944" xr:uid="{00000000-0005-0000-0000-000084850000}"/>
    <cellStyle name="Note 8 5 2" xfId="36945" xr:uid="{00000000-0005-0000-0000-000085850000}"/>
    <cellStyle name="Note 8 5 2 2" xfId="36946" xr:uid="{00000000-0005-0000-0000-000086850000}"/>
    <cellStyle name="Note 8 5 2 2 2" xfId="36947" xr:uid="{00000000-0005-0000-0000-000087850000}"/>
    <cellStyle name="Note 8 5 2 2 2 2" xfId="36948" xr:uid="{00000000-0005-0000-0000-000088850000}"/>
    <cellStyle name="Note 8 5 2 2 2 2 2" xfId="36949" xr:uid="{00000000-0005-0000-0000-000089850000}"/>
    <cellStyle name="Note 8 5 2 2 2 2 2 2" xfId="36950" xr:uid="{00000000-0005-0000-0000-00008A850000}"/>
    <cellStyle name="Note 8 5 2 2 2 2 3" xfId="36951" xr:uid="{00000000-0005-0000-0000-00008B850000}"/>
    <cellStyle name="Note 8 5 2 2 2 2 4" xfId="36952" xr:uid="{00000000-0005-0000-0000-00008C850000}"/>
    <cellStyle name="Note 8 5 2 2 2 3" xfId="36953" xr:uid="{00000000-0005-0000-0000-00008D850000}"/>
    <cellStyle name="Note 8 5 2 2 2 3 2" xfId="36954" xr:uid="{00000000-0005-0000-0000-00008E850000}"/>
    <cellStyle name="Note 8 5 2 2 2 4" xfId="36955" xr:uid="{00000000-0005-0000-0000-00008F850000}"/>
    <cellStyle name="Note 8 5 2 2 2 5" xfId="36956" xr:uid="{00000000-0005-0000-0000-000090850000}"/>
    <cellStyle name="Note 8 5 2 2 3" xfId="36957" xr:uid="{00000000-0005-0000-0000-000091850000}"/>
    <cellStyle name="Note 8 5 2 2 3 2" xfId="36958" xr:uid="{00000000-0005-0000-0000-000092850000}"/>
    <cellStyle name="Note 8 5 2 2 3 2 2" xfId="36959" xr:uid="{00000000-0005-0000-0000-000093850000}"/>
    <cellStyle name="Note 8 5 2 2 3 2 2 2" xfId="36960" xr:uid="{00000000-0005-0000-0000-000094850000}"/>
    <cellStyle name="Note 8 5 2 2 3 2 3" xfId="36961" xr:uid="{00000000-0005-0000-0000-000095850000}"/>
    <cellStyle name="Note 8 5 2 2 3 2 4" xfId="36962" xr:uid="{00000000-0005-0000-0000-000096850000}"/>
    <cellStyle name="Note 8 5 2 2 3 3" xfId="36963" xr:uid="{00000000-0005-0000-0000-000097850000}"/>
    <cellStyle name="Note 8 5 2 2 3 3 2" xfId="36964" xr:uid="{00000000-0005-0000-0000-000098850000}"/>
    <cellStyle name="Note 8 5 2 2 3 4" xfId="36965" xr:uid="{00000000-0005-0000-0000-000099850000}"/>
    <cellStyle name="Note 8 5 2 2 3 5" xfId="36966" xr:uid="{00000000-0005-0000-0000-00009A850000}"/>
    <cellStyle name="Note 8 5 2 2 4" xfId="36967" xr:uid="{00000000-0005-0000-0000-00009B850000}"/>
    <cellStyle name="Note 8 5 2 2 4 2" xfId="36968" xr:uid="{00000000-0005-0000-0000-00009C850000}"/>
    <cellStyle name="Note 8 5 2 2 4 2 2" xfId="36969" xr:uid="{00000000-0005-0000-0000-00009D850000}"/>
    <cellStyle name="Note 8 5 2 2 4 3" xfId="36970" xr:uid="{00000000-0005-0000-0000-00009E850000}"/>
    <cellStyle name="Note 8 5 2 2 4 4" xfId="36971" xr:uid="{00000000-0005-0000-0000-00009F850000}"/>
    <cellStyle name="Note 8 5 2 2 5" xfId="36972" xr:uid="{00000000-0005-0000-0000-0000A0850000}"/>
    <cellStyle name="Note 8 5 2 2 5 2" xfId="36973" xr:uid="{00000000-0005-0000-0000-0000A1850000}"/>
    <cellStyle name="Note 8 5 2 2 5 2 2" xfId="36974" xr:uid="{00000000-0005-0000-0000-0000A2850000}"/>
    <cellStyle name="Note 8 5 2 2 5 3" xfId="36975" xr:uid="{00000000-0005-0000-0000-0000A3850000}"/>
    <cellStyle name="Note 8 5 2 2 5 4" xfId="36976" xr:uid="{00000000-0005-0000-0000-0000A4850000}"/>
    <cellStyle name="Note 8 5 2 2 6" xfId="36977" xr:uid="{00000000-0005-0000-0000-0000A5850000}"/>
    <cellStyle name="Note 8 5 2 2 6 2" xfId="36978" xr:uid="{00000000-0005-0000-0000-0000A6850000}"/>
    <cellStyle name="Note 8 5 2 2 7" xfId="36979" xr:uid="{00000000-0005-0000-0000-0000A7850000}"/>
    <cellStyle name="Note 8 5 2 2 8" xfId="36980" xr:uid="{00000000-0005-0000-0000-0000A8850000}"/>
    <cellStyle name="Note 8 5 2 3" xfId="36981" xr:uid="{00000000-0005-0000-0000-0000A9850000}"/>
    <cellStyle name="Note 8 5 2 4" xfId="36982" xr:uid="{00000000-0005-0000-0000-0000AA850000}"/>
    <cellStyle name="Note 8 5 2 5" xfId="36983" xr:uid="{00000000-0005-0000-0000-0000AB850000}"/>
    <cellStyle name="Note 8 5 2 5 2" xfId="36984" xr:uid="{00000000-0005-0000-0000-0000AC850000}"/>
    <cellStyle name="Note 8 5 2 6" xfId="36985" xr:uid="{00000000-0005-0000-0000-0000AD850000}"/>
    <cellStyle name="Note 8 5 2 6 2" xfId="36986" xr:uid="{00000000-0005-0000-0000-0000AE850000}"/>
    <cellStyle name="Note 8 5 3" xfId="36987" xr:uid="{00000000-0005-0000-0000-0000AF850000}"/>
    <cellStyle name="Note 8 5 3 2" xfId="36988" xr:uid="{00000000-0005-0000-0000-0000B0850000}"/>
    <cellStyle name="Note 8 5 3 2 2" xfId="36989" xr:uid="{00000000-0005-0000-0000-0000B1850000}"/>
    <cellStyle name="Note 8 5 3 2 2 2" xfId="36990" xr:uid="{00000000-0005-0000-0000-0000B2850000}"/>
    <cellStyle name="Note 8 5 3 2 2 2 2" xfId="36991" xr:uid="{00000000-0005-0000-0000-0000B3850000}"/>
    <cellStyle name="Note 8 5 3 2 2 3" xfId="36992" xr:uid="{00000000-0005-0000-0000-0000B4850000}"/>
    <cellStyle name="Note 8 5 3 2 2 4" xfId="36993" xr:uid="{00000000-0005-0000-0000-0000B5850000}"/>
    <cellStyle name="Note 8 5 3 2 3" xfId="36994" xr:uid="{00000000-0005-0000-0000-0000B6850000}"/>
    <cellStyle name="Note 8 5 3 2 3 2" xfId="36995" xr:uid="{00000000-0005-0000-0000-0000B7850000}"/>
    <cellStyle name="Note 8 5 3 2 4" xfId="36996" xr:uid="{00000000-0005-0000-0000-0000B8850000}"/>
    <cellStyle name="Note 8 5 3 2 5" xfId="36997" xr:uid="{00000000-0005-0000-0000-0000B9850000}"/>
    <cellStyle name="Note 8 5 3 3" xfId="36998" xr:uid="{00000000-0005-0000-0000-0000BA850000}"/>
    <cellStyle name="Note 8 5 3 3 2" xfId="36999" xr:uid="{00000000-0005-0000-0000-0000BB850000}"/>
    <cellStyle name="Note 8 5 3 3 2 2" xfId="37000" xr:uid="{00000000-0005-0000-0000-0000BC850000}"/>
    <cellStyle name="Note 8 5 3 3 2 2 2" xfId="37001" xr:uid="{00000000-0005-0000-0000-0000BD850000}"/>
    <cellStyle name="Note 8 5 3 3 2 3" xfId="37002" xr:uid="{00000000-0005-0000-0000-0000BE850000}"/>
    <cellStyle name="Note 8 5 3 3 2 4" xfId="37003" xr:uid="{00000000-0005-0000-0000-0000BF850000}"/>
    <cellStyle name="Note 8 5 3 3 3" xfId="37004" xr:uid="{00000000-0005-0000-0000-0000C0850000}"/>
    <cellStyle name="Note 8 5 3 3 3 2" xfId="37005" xr:uid="{00000000-0005-0000-0000-0000C1850000}"/>
    <cellStyle name="Note 8 5 3 3 4" xfId="37006" xr:uid="{00000000-0005-0000-0000-0000C2850000}"/>
    <cellStyle name="Note 8 5 3 3 5" xfId="37007" xr:uid="{00000000-0005-0000-0000-0000C3850000}"/>
    <cellStyle name="Note 8 5 3 4" xfId="37008" xr:uid="{00000000-0005-0000-0000-0000C4850000}"/>
    <cellStyle name="Note 8 5 3 4 2" xfId="37009" xr:uid="{00000000-0005-0000-0000-0000C5850000}"/>
    <cellStyle name="Note 8 5 3 4 2 2" xfId="37010" xr:uid="{00000000-0005-0000-0000-0000C6850000}"/>
    <cellStyle name="Note 8 5 3 4 3" xfId="37011" xr:uid="{00000000-0005-0000-0000-0000C7850000}"/>
    <cellStyle name="Note 8 5 3 4 4" xfId="37012" xr:uid="{00000000-0005-0000-0000-0000C8850000}"/>
    <cellStyle name="Note 8 5 3 5" xfId="37013" xr:uid="{00000000-0005-0000-0000-0000C9850000}"/>
    <cellStyle name="Note 8 5 3 5 2" xfId="37014" xr:uid="{00000000-0005-0000-0000-0000CA850000}"/>
    <cellStyle name="Note 8 5 3 5 2 2" xfId="37015" xr:uid="{00000000-0005-0000-0000-0000CB850000}"/>
    <cellStyle name="Note 8 5 3 5 3" xfId="37016" xr:uid="{00000000-0005-0000-0000-0000CC850000}"/>
    <cellStyle name="Note 8 5 3 5 4" xfId="37017" xr:uid="{00000000-0005-0000-0000-0000CD850000}"/>
    <cellStyle name="Note 8 5 3 6" xfId="37018" xr:uid="{00000000-0005-0000-0000-0000CE850000}"/>
    <cellStyle name="Note 8 5 3 6 2" xfId="37019" xr:uid="{00000000-0005-0000-0000-0000CF850000}"/>
    <cellStyle name="Note 8 5 3 7" xfId="37020" xr:uid="{00000000-0005-0000-0000-0000D0850000}"/>
    <cellStyle name="Note 8 5 3 8" xfId="37021" xr:uid="{00000000-0005-0000-0000-0000D1850000}"/>
    <cellStyle name="Note 8 5 4" xfId="37022" xr:uid="{00000000-0005-0000-0000-0000D2850000}"/>
    <cellStyle name="Note 8 5 5" xfId="37023" xr:uid="{00000000-0005-0000-0000-0000D3850000}"/>
    <cellStyle name="Note 8 5 5 2" xfId="37024" xr:uid="{00000000-0005-0000-0000-0000D4850000}"/>
    <cellStyle name="Note 8 5 6" xfId="37025" xr:uid="{00000000-0005-0000-0000-0000D5850000}"/>
    <cellStyle name="Note 8 5 6 2" xfId="37026" xr:uid="{00000000-0005-0000-0000-0000D6850000}"/>
    <cellStyle name="Note 8 6" xfId="37027" xr:uid="{00000000-0005-0000-0000-0000D7850000}"/>
    <cellStyle name="Note 8 6 2" xfId="37028" xr:uid="{00000000-0005-0000-0000-0000D8850000}"/>
    <cellStyle name="Note 8 6 2 2" xfId="37029" xr:uid="{00000000-0005-0000-0000-0000D9850000}"/>
    <cellStyle name="Note 8 6 2 2 2" xfId="37030" xr:uid="{00000000-0005-0000-0000-0000DA850000}"/>
    <cellStyle name="Note 8 6 2 2 2 2" xfId="37031" xr:uid="{00000000-0005-0000-0000-0000DB850000}"/>
    <cellStyle name="Note 8 6 2 2 2 2 2" xfId="37032" xr:uid="{00000000-0005-0000-0000-0000DC850000}"/>
    <cellStyle name="Note 8 6 2 2 2 3" xfId="37033" xr:uid="{00000000-0005-0000-0000-0000DD850000}"/>
    <cellStyle name="Note 8 6 2 2 2 4" xfId="37034" xr:uid="{00000000-0005-0000-0000-0000DE850000}"/>
    <cellStyle name="Note 8 6 2 2 3" xfId="37035" xr:uid="{00000000-0005-0000-0000-0000DF850000}"/>
    <cellStyle name="Note 8 6 2 2 3 2" xfId="37036" xr:uid="{00000000-0005-0000-0000-0000E0850000}"/>
    <cellStyle name="Note 8 6 2 2 4" xfId="37037" xr:uid="{00000000-0005-0000-0000-0000E1850000}"/>
    <cellStyle name="Note 8 6 2 2 5" xfId="37038" xr:uid="{00000000-0005-0000-0000-0000E2850000}"/>
    <cellStyle name="Note 8 6 2 3" xfId="37039" xr:uid="{00000000-0005-0000-0000-0000E3850000}"/>
    <cellStyle name="Note 8 6 2 3 2" xfId="37040" xr:uid="{00000000-0005-0000-0000-0000E4850000}"/>
    <cellStyle name="Note 8 6 2 3 2 2" xfId="37041" xr:uid="{00000000-0005-0000-0000-0000E5850000}"/>
    <cellStyle name="Note 8 6 2 3 2 2 2" xfId="37042" xr:uid="{00000000-0005-0000-0000-0000E6850000}"/>
    <cellStyle name="Note 8 6 2 3 2 3" xfId="37043" xr:uid="{00000000-0005-0000-0000-0000E7850000}"/>
    <cellStyle name="Note 8 6 2 3 2 4" xfId="37044" xr:uid="{00000000-0005-0000-0000-0000E8850000}"/>
    <cellStyle name="Note 8 6 2 3 3" xfId="37045" xr:uid="{00000000-0005-0000-0000-0000E9850000}"/>
    <cellStyle name="Note 8 6 2 3 3 2" xfId="37046" xr:uid="{00000000-0005-0000-0000-0000EA850000}"/>
    <cellStyle name="Note 8 6 2 3 4" xfId="37047" xr:uid="{00000000-0005-0000-0000-0000EB850000}"/>
    <cellStyle name="Note 8 6 2 3 5" xfId="37048" xr:uid="{00000000-0005-0000-0000-0000EC850000}"/>
    <cellStyle name="Note 8 6 2 4" xfId="37049" xr:uid="{00000000-0005-0000-0000-0000ED850000}"/>
    <cellStyle name="Note 8 6 2 4 2" xfId="37050" xr:uid="{00000000-0005-0000-0000-0000EE850000}"/>
    <cellStyle name="Note 8 6 2 4 2 2" xfId="37051" xr:uid="{00000000-0005-0000-0000-0000EF850000}"/>
    <cellStyle name="Note 8 6 2 4 3" xfId="37052" xr:uid="{00000000-0005-0000-0000-0000F0850000}"/>
    <cellStyle name="Note 8 6 2 4 4" xfId="37053" xr:uid="{00000000-0005-0000-0000-0000F1850000}"/>
    <cellStyle name="Note 8 6 2 5" xfId="37054" xr:uid="{00000000-0005-0000-0000-0000F2850000}"/>
    <cellStyle name="Note 8 6 2 5 2" xfId="37055" xr:uid="{00000000-0005-0000-0000-0000F3850000}"/>
    <cellStyle name="Note 8 6 2 5 2 2" xfId="37056" xr:uid="{00000000-0005-0000-0000-0000F4850000}"/>
    <cellStyle name="Note 8 6 2 5 3" xfId="37057" xr:uid="{00000000-0005-0000-0000-0000F5850000}"/>
    <cellStyle name="Note 8 6 2 5 4" xfId="37058" xr:uid="{00000000-0005-0000-0000-0000F6850000}"/>
    <cellStyle name="Note 8 6 2 6" xfId="37059" xr:uid="{00000000-0005-0000-0000-0000F7850000}"/>
    <cellStyle name="Note 8 6 2 6 2" xfId="37060" xr:uid="{00000000-0005-0000-0000-0000F8850000}"/>
    <cellStyle name="Note 8 6 2 7" xfId="37061" xr:uid="{00000000-0005-0000-0000-0000F9850000}"/>
    <cellStyle name="Note 8 6 2 8" xfId="37062" xr:uid="{00000000-0005-0000-0000-0000FA850000}"/>
    <cellStyle name="Note 8 6 3" xfId="37063" xr:uid="{00000000-0005-0000-0000-0000FB850000}"/>
    <cellStyle name="Note 8 6 4" xfId="37064" xr:uid="{00000000-0005-0000-0000-0000FC850000}"/>
    <cellStyle name="Note 8 6 5" xfId="37065" xr:uid="{00000000-0005-0000-0000-0000FD850000}"/>
    <cellStyle name="Note 8 6 5 2" xfId="37066" xr:uid="{00000000-0005-0000-0000-0000FE850000}"/>
    <cellStyle name="Note 8 6 6" xfId="37067" xr:uid="{00000000-0005-0000-0000-0000FF850000}"/>
    <cellStyle name="Note 8 6 6 2" xfId="37068" xr:uid="{00000000-0005-0000-0000-000000860000}"/>
    <cellStyle name="Note 8 7" xfId="37069" xr:uid="{00000000-0005-0000-0000-000001860000}"/>
    <cellStyle name="Note 8 7 2" xfId="37070" xr:uid="{00000000-0005-0000-0000-000002860000}"/>
    <cellStyle name="Note 8 7 2 2" xfId="37071" xr:uid="{00000000-0005-0000-0000-000003860000}"/>
    <cellStyle name="Note 8 7 2 2 2" xfId="37072" xr:uid="{00000000-0005-0000-0000-000004860000}"/>
    <cellStyle name="Note 8 7 2 2 2 2" xfId="37073" xr:uid="{00000000-0005-0000-0000-000005860000}"/>
    <cellStyle name="Note 8 7 2 2 2 2 2" xfId="37074" xr:uid="{00000000-0005-0000-0000-000006860000}"/>
    <cellStyle name="Note 8 7 2 2 2 2 2 2" xfId="37075" xr:uid="{00000000-0005-0000-0000-000007860000}"/>
    <cellStyle name="Note 8 7 2 2 2 2 3" xfId="37076" xr:uid="{00000000-0005-0000-0000-000008860000}"/>
    <cellStyle name="Note 8 7 2 2 2 2 4" xfId="37077" xr:uid="{00000000-0005-0000-0000-000009860000}"/>
    <cellStyle name="Note 8 7 2 2 2 3" xfId="37078" xr:uid="{00000000-0005-0000-0000-00000A860000}"/>
    <cellStyle name="Note 8 7 2 2 2 3 2" xfId="37079" xr:uid="{00000000-0005-0000-0000-00000B860000}"/>
    <cellStyle name="Note 8 7 2 2 2 4" xfId="37080" xr:uid="{00000000-0005-0000-0000-00000C860000}"/>
    <cellStyle name="Note 8 7 2 2 2 5" xfId="37081" xr:uid="{00000000-0005-0000-0000-00000D860000}"/>
    <cellStyle name="Note 8 7 2 2 3" xfId="37082" xr:uid="{00000000-0005-0000-0000-00000E860000}"/>
    <cellStyle name="Note 8 7 2 2 3 2" xfId="37083" xr:uid="{00000000-0005-0000-0000-00000F860000}"/>
    <cellStyle name="Note 8 7 2 2 3 2 2" xfId="37084" xr:uid="{00000000-0005-0000-0000-000010860000}"/>
    <cellStyle name="Note 8 7 2 2 3 2 2 2" xfId="37085" xr:uid="{00000000-0005-0000-0000-000011860000}"/>
    <cellStyle name="Note 8 7 2 2 3 2 3" xfId="37086" xr:uid="{00000000-0005-0000-0000-000012860000}"/>
    <cellStyle name="Note 8 7 2 2 3 2 4" xfId="37087" xr:uid="{00000000-0005-0000-0000-000013860000}"/>
    <cellStyle name="Note 8 7 2 2 3 3" xfId="37088" xr:uid="{00000000-0005-0000-0000-000014860000}"/>
    <cellStyle name="Note 8 7 2 2 3 3 2" xfId="37089" xr:uid="{00000000-0005-0000-0000-000015860000}"/>
    <cellStyle name="Note 8 7 2 2 3 4" xfId="37090" xr:uid="{00000000-0005-0000-0000-000016860000}"/>
    <cellStyle name="Note 8 7 2 2 3 5" xfId="37091" xr:uid="{00000000-0005-0000-0000-000017860000}"/>
    <cellStyle name="Note 8 7 2 2 4" xfId="37092" xr:uid="{00000000-0005-0000-0000-000018860000}"/>
    <cellStyle name="Note 8 7 2 2 4 2" xfId="37093" xr:uid="{00000000-0005-0000-0000-000019860000}"/>
    <cellStyle name="Note 8 7 2 2 4 2 2" xfId="37094" xr:uid="{00000000-0005-0000-0000-00001A860000}"/>
    <cellStyle name="Note 8 7 2 2 4 3" xfId="37095" xr:uid="{00000000-0005-0000-0000-00001B860000}"/>
    <cellStyle name="Note 8 7 2 2 4 4" xfId="37096" xr:uid="{00000000-0005-0000-0000-00001C860000}"/>
    <cellStyle name="Note 8 7 2 2 5" xfId="37097" xr:uid="{00000000-0005-0000-0000-00001D860000}"/>
    <cellStyle name="Note 8 7 2 2 5 2" xfId="37098" xr:uid="{00000000-0005-0000-0000-00001E860000}"/>
    <cellStyle name="Note 8 7 2 2 5 2 2" xfId="37099" xr:uid="{00000000-0005-0000-0000-00001F860000}"/>
    <cellStyle name="Note 8 7 2 2 5 3" xfId="37100" xr:uid="{00000000-0005-0000-0000-000020860000}"/>
    <cellStyle name="Note 8 7 2 2 5 4" xfId="37101" xr:uid="{00000000-0005-0000-0000-000021860000}"/>
    <cellStyle name="Note 8 7 2 2 6" xfId="37102" xr:uid="{00000000-0005-0000-0000-000022860000}"/>
    <cellStyle name="Note 8 7 2 2 6 2" xfId="37103" xr:uid="{00000000-0005-0000-0000-000023860000}"/>
    <cellStyle name="Note 8 7 2 2 7" xfId="37104" xr:uid="{00000000-0005-0000-0000-000024860000}"/>
    <cellStyle name="Note 8 7 2 2 8" xfId="37105" xr:uid="{00000000-0005-0000-0000-000025860000}"/>
    <cellStyle name="Note 8 7 2 3" xfId="37106" xr:uid="{00000000-0005-0000-0000-000026860000}"/>
    <cellStyle name="Note 8 7 2 4" xfId="37107" xr:uid="{00000000-0005-0000-0000-000027860000}"/>
    <cellStyle name="Note 8 7 2 5" xfId="37108" xr:uid="{00000000-0005-0000-0000-000028860000}"/>
    <cellStyle name="Note 8 7 2 5 2" xfId="37109" xr:uid="{00000000-0005-0000-0000-000029860000}"/>
    <cellStyle name="Note 8 7 2 6" xfId="37110" xr:uid="{00000000-0005-0000-0000-00002A860000}"/>
    <cellStyle name="Note 8 7 2 6 2" xfId="37111" xr:uid="{00000000-0005-0000-0000-00002B860000}"/>
    <cellStyle name="Note 8 7 3" xfId="37112" xr:uid="{00000000-0005-0000-0000-00002C860000}"/>
    <cellStyle name="Note 8 7 3 2" xfId="37113" xr:uid="{00000000-0005-0000-0000-00002D860000}"/>
    <cellStyle name="Note 8 7 3 2 2" xfId="37114" xr:uid="{00000000-0005-0000-0000-00002E860000}"/>
    <cellStyle name="Note 8 7 3 2 2 2" xfId="37115" xr:uid="{00000000-0005-0000-0000-00002F860000}"/>
    <cellStyle name="Note 8 7 3 2 2 2 2" xfId="37116" xr:uid="{00000000-0005-0000-0000-000030860000}"/>
    <cellStyle name="Note 8 7 3 2 2 3" xfId="37117" xr:uid="{00000000-0005-0000-0000-000031860000}"/>
    <cellStyle name="Note 8 7 3 2 2 4" xfId="37118" xr:uid="{00000000-0005-0000-0000-000032860000}"/>
    <cellStyle name="Note 8 7 3 2 3" xfId="37119" xr:uid="{00000000-0005-0000-0000-000033860000}"/>
    <cellStyle name="Note 8 7 3 2 3 2" xfId="37120" xr:uid="{00000000-0005-0000-0000-000034860000}"/>
    <cellStyle name="Note 8 7 3 2 4" xfId="37121" xr:uid="{00000000-0005-0000-0000-000035860000}"/>
    <cellStyle name="Note 8 7 3 2 5" xfId="37122" xr:uid="{00000000-0005-0000-0000-000036860000}"/>
    <cellStyle name="Note 8 7 3 3" xfId="37123" xr:uid="{00000000-0005-0000-0000-000037860000}"/>
    <cellStyle name="Note 8 7 3 3 2" xfId="37124" xr:uid="{00000000-0005-0000-0000-000038860000}"/>
    <cellStyle name="Note 8 7 3 3 2 2" xfId="37125" xr:uid="{00000000-0005-0000-0000-000039860000}"/>
    <cellStyle name="Note 8 7 3 3 2 2 2" xfId="37126" xr:uid="{00000000-0005-0000-0000-00003A860000}"/>
    <cellStyle name="Note 8 7 3 3 2 3" xfId="37127" xr:uid="{00000000-0005-0000-0000-00003B860000}"/>
    <cellStyle name="Note 8 7 3 3 2 4" xfId="37128" xr:uid="{00000000-0005-0000-0000-00003C860000}"/>
    <cellStyle name="Note 8 7 3 3 3" xfId="37129" xr:uid="{00000000-0005-0000-0000-00003D860000}"/>
    <cellStyle name="Note 8 7 3 3 3 2" xfId="37130" xr:uid="{00000000-0005-0000-0000-00003E860000}"/>
    <cellStyle name="Note 8 7 3 3 4" xfId="37131" xr:uid="{00000000-0005-0000-0000-00003F860000}"/>
    <cellStyle name="Note 8 7 3 3 5" xfId="37132" xr:uid="{00000000-0005-0000-0000-000040860000}"/>
    <cellStyle name="Note 8 7 3 4" xfId="37133" xr:uid="{00000000-0005-0000-0000-000041860000}"/>
    <cellStyle name="Note 8 7 3 4 2" xfId="37134" xr:uid="{00000000-0005-0000-0000-000042860000}"/>
    <cellStyle name="Note 8 7 3 4 2 2" xfId="37135" xr:uid="{00000000-0005-0000-0000-000043860000}"/>
    <cellStyle name="Note 8 7 3 4 3" xfId="37136" xr:uid="{00000000-0005-0000-0000-000044860000}"/>
    <cellStyle name="Note 8 7 3 4 4" xfId="37137" xr:uid="{00000000-0005-0000-0000-000045860000}"/>
    <cellStyle name="Note 8 7 3 5" xfId="37138" xr:uid="{00000000-0005-0000-0000-000046860000}"/>
    <cellStyle name="Note 8 7 3 5 2" xfId="37139" xr:uid="{00000000-0005-0000-0000-000047860000}"/>
    <cellStyle name="Note 8 7 3 5 2 2" xfId="37140" xr:uid="{00000000-0005-0000-0000-000048860000}"/>
    <cellStyle name="Note 8 7 3 5 3" xfId="37141" xr:uid="{00000000-0005-0000-0000-000049860000}"/>
    <cellStyle name="Note 8 7 3 5 4" xfId="37142" xr:uid="{00000000-0005-0000-0000-00004A860000}"/>
    <cellStyle name="Note 8 7 3 6" xfId="37143" xr:uid="{00000000-0005-0000-0000-00004B860000}"/>
    <cellStyle name="Note 8 7 3 6 2" xfId="37144" xr:uid="{00000000-0005-0000-0000-00004C860000}"/>
    <cellStyle name="Note 8 7 3 7" xfId="37145" xr:uid="{00000000-0005-0000-0000-00004D860000}"/>
    <cellStyle name="Note 8 7 3 8" xfId="37146" xr:uid="{00000000-0005-0000-0000-00004E860000}"/>
    <cellStyle name="Note 8 7 4" xfId="37147" xr:uid="{00000000-0005-0000-0000-00004F860000}"/>
    <cellStyle name="Note 8 7 5" xfId="37148" xr:uid="{00000000-0005-0000-0000-000050860000}"/>
    <cellStyle name="Note 8 7 5 2" xfId="37149" xr:uid="{00000000-0005-0000-0000-000051860000}"/>
    <cellStyle name="Note 8 8" xfId="37150" xr:uid="{00000000-0005-0000-0000-000052860000}"/>
    <cellStyle name="Note 8 8 2" xfId="37151" xr:uid="{00000000-0005-0000-0000-000053860000}"/>
    <cellStyle name="Note 8 8 2 2" xfId="37152" xr:uid="{00000000-0005-0000-0000-000054860000}"/>
    <cellStyle name="Note 8 8 2 2 2" xfId="37153" xr:uid="{00000000-0005-0000-0000-000055860000}"/>
    <cellStyle name="Note 8 8 2 2 2 2" xfId="37154" xr:uid="{00000000-0005-0000-0000-000056860000}"/>
    <cellStyle name="Note 8 8 2 2 3" xfId="37155" xr:uid="{00000000-0005-0000-0000-000057860000}"/>
    <cellStyle name="Note 8 8 2 2 4" xfId="37156" xr:uid="{00000000-0005-0000-0000-000058860000}"/>
    <cellStyle name="Note 8 8 2 3" xfId="37157" xr:uid="{00000000-0005-0000-0000-000059860000}"/>
    <cellStyle name="Note 8 8 2 3 2" xfId="37158" xr:uid="{00000000-0005-0000-0000-00005A860000}"/>
    <cellStyle name="Note 8 8 2 4" xfId="37159" xr:uid="{00000000-0005-0000-0000-00005B860000}"/>
    <cellStyle name="Note 8 8 2 5" xfId="37160" xr:uid="{00000000-0005-0000-0000-00005C860000}"/>
    <cellStyle name="Note 8 8 3" xfId="37161" xr:uid="{00000000-0005-0000-0000-00005D860000}"/>
    <cellStyle name="Note 8 8 3 2" xfId="37162" xr:uid="{00000000-0005-0000-0000-00005E860000}"/>
    <cellStyle name="Note 8 8 3 2 2" xfId="37163" xr:uid="{00000000-0005-0000-0000-00005F860000}"/>
    <cellStyle name="Note 8 8 3 2 2 2" xfId="37164" xr:uid="{00000000-0005-0000-0000-000060860000}"/>
    <cellStyle name="Note 8 8 3 2 3" xfId="37165" xr:uid="{00000000-0005-0000-0000-000061860000}"/>
    <cellStyle name="Note 8 8 3 2 4" xfId="37166" xr:uid="{00000000-0005-0000-0000-000062860000}"/>
    <cellStyle name="Note 8 8 3 3" xfId="37167" xr:uid="{00000000-0005-0000-0000-000063860000}"/>
    <cellStyle name="Note 8 8 3 3 2" xfId="37168" xr:uid="{00000000-0005-0000-0000-000064860000}"/>
    <cellStyle name="Note 8 8 3 4" xfId="37169" xr:uid="{00000000-0005-0000-0000-000065860000}"/>
    <cellStyle name="Note 8 8 3 5" xfId="37170" xr:uid="{00000000-0005-0000-0000-000066860000}"/>
    <cellStyle name="Note 8 8 4" xfId="37171" xr:uid="{00000000-0005-0000-0000-000067860000}"/>
    <cellStyle name="Note 8 8 4 2" xfId="37172" xr:uid="{00000000-0005-0000-0000-000068860000}"/>
    <cellStyle name="Note 8 8 4 2 2" xfId="37173" xr:uid="{00000000-0005-0000-0000-000069860000}"/>
    <cellStyle name="Note 8 8 4 3" xfId="37174" xr:uid="{00000000-0005-0000-0000-00006A860000}"/>
    <cellStyle name="Note 8 8 4 4" xfId="37175" xr:uid="{00000000-0005-0000-0000-00006B860000}"/>
    <cellStyle name="Note 8 8 5" xfId="37176" xr:uid="{00000000-0005-0000-0000-00006C860000}"/>
    <cellStyle name="Note 8 8 5 2" xfId="37177" xr:uid="{00000000-0005-0000-0000-00006D860000}"/>
    <cellStyle name="Note 8 8 5 2 2" xfId="37178" xr:uid="{00000000-0005-0000-0000-00006E860000}"/>
    <cellStyle name="Note 8 8 5 3" xfId="37179" xr:uid="{00000000-0005-0000-0000-00006F860000}"/>
    <cellStyle name="Note 8 8 5 4" xfId="37180" xr:uid="{00000000-0005-0000-0000-000070860000}"/>
    <cellStyle name="Note 8 8 6" xfId="37181" xr:uid="{00000000-0005-0000-0000-000071860000}"/>
    <cellStyle name="Note 8 8 6 2" xfId="37182" xr:uid="{00000000-0005-0000-0000-000072860000}"/>
    <cellStyle name="Note 8 8 7" xfId="37183" xr:uid="{00000000-0005-0000-0000-000073860000}"/>
    <cellStyle name="Note 8 8 8" xfId="37184" xr:uid="{00000000-0005-0000-0000-000074860000}"/>
    <cellStyle name="Note 8 9" xfId="37185" xr:uid="{00000000-0005-0000-0000-000075860000}"/>
    <cellStyle name="Note 8 9 2" xfId="37186" xr:uid="{00000000-0005-0000-0000-000076860000}"/>
    <cellStyle name="Note 9" xfId="37187" xr:uid="{00000000-0005-0000-0000-000077860000}"/>
    <cellStyle name="Note 9 2" xfId="37188" xr:uid="{00000000-0005-0000-0000-000078860000}"/>
    <cellStyle name="Note 9 2 2" xfId="37189" xr:uid="{00000000-0005-0000-0000-000079860000}"/>
    <cellStyle name="Note 9 2 2 2" xfId="37190" xr:uid="{00000000-0005-0000-0000-00007A860000}"/>
    <cellStyle name="Note 9 2 2 2 2" xfId="37191" xr:uid="{00000000-0005-0000-0000-00007B860000}"/>
    <cellStyle name="Note 9 2 2 2 2 2" xfId="37192" xr:uid="{00000000-0005-0000-0000-00007C860000}"/>
    <cellStyle name="Note 9 2 2 2 2 2 2" xfId="37193" xr:uid="{00000000-0005-0000-0000-00007D860000}"/>
    <cellStyle name="Note 9 2 2 2 2 3" xfId="37194" xr:uid="{00000000-0005-0000-0000-00007E860000}"/>
    <cellStyle name="Note 9 2 2 2 2 4" xfId="37195" xr:uid="{00000000-0005-0000-0000-00007F860000}"/>
    <cellStyle name="Note 9 2 2 2 3" xfId="37196" xr:uid="{00000000-0005-0000-0000-000080860000}"/>
    <cellStyle name="Note 9 2 2 2 3 2" xfId="37197" xr:uid="{00000000-0005-0000-0000-000081860000}"/>
    <cellStyle name="Note 9 2 2 2 4" xfId="37198" xr:uid="{00000000-0005-0000-0000-000082860000}"/>
    <cellStyle name="Note 9 2 2 2 5" xfId="37199" xr:uid="{00000000-0005-0000-0000-000083860000}"/>
    <cellStyle name="Note 9 2 2 3" xfId="37200" xr:uid="{00000000-0005-0000-0000-000084860000}"/>
    <cellStyle name="Note 9 2 2 3 2" xfId="37201" xr:uid="{00000000-0005-0000-0000-000085860000}"/>
    <cellStyle name="Note 9 2 2 3 2 2" xfId="37202" xr:uid="{00000000-0005-0000-0000-000086860000}"/>
    <cellStyle name="Note 9 2 2 3 2 2 2" xfId="37203" xr:uid="{00000000-0005-0000-0000-000087860000}"/>
    <cellStyle name="Note 9 2 2 3 2 3" xfId="37204" xr:uid="{00000000-0005-0000-0000-000088860000}"/>
    <cellStyle name="Note 9 2 2 3 2 4" xfId="37205" xr:uid="{00000000-0005-0000-0000-000089860000}"/>
    <cellStyle name="Note 9 2 2 3 3" xfId="37206" xr:uid="{00000000-0005-0000-0000-00008A860000}"/>
    <cellStyle name="Note 9 2 2 3 3 2" xfId="37207" xr:uid="{00000000-0005-0000-0000-00008B860000}"/>
    <cellStyle name="Note 9 2 2 3 4" xfId="37208" xr:uid="{00000000-0005-0000-0000-00008C860000}"/>
    <cellStyle name="Note 9 2 2 3 5" xfId="37209" xr:uid="{00000000-0005-0000-0000-00008D860000}"/>
    <cellStyle name="Note 9 2 2 4" xfId="37210" xr:uid="{00000000-0005-0000-0000-00008E860000}"/>
    <cellStyle name="Note 9 2 2 4 2" xfId="37211" xr:uid="{00000000-0005-0000-0000-00008F860000}"/>
    <cellStyle name="Note 9 2 2 4 2 2" xfId="37212" xr:uid="{00000000-0005-0000-0000-000090860000}"/>
    <cellStyle name="Note 9 2 2 4 3" xfId="37213" xr:uid="{00000000-0005-0000-0000-000091860000}"/>
    <cellStyle name="Note 9 2 2 4 4" xfId="37214" xr:uid="{00000000-0005-0000-0000-000092860000}"/>
    <cellStyle name="Note 9 2 2 5" xfId="37215" xr:uid="{00000000-0005-0000-0000-000093860000}"/>
    <cellStyle name="Note 9 2 2 5 2" xfId="37216" xr:uid="{00000000-0005-0000-0000-000094860000}"/>
    <cellStyle name="Note 9 2 2 5 2 2" xfId="37217" xr:uid="{00000000-0005-0000-0000-000095860000}"/>
    <cellStyle name="Note 9 2 2 5 3" xfId="37218" xr:uid="{00000000-0005-0000-0000-000096860000}"/>
    <cellStyle name="Note 9 2 2 5 4" xfId="37219" xr:uid="{00000000-0005-0000-0000-000097860000}"/>
    <cellStyle name="Note 9 2 2 6" xfId="37220" xr:uid="{00000000-0005-0000-0000-000098860000}"/>
    <cellStyle name="Note 9 2 2 6 2" xfId="37221" xr:uid="{00000000-0005-0000-0000-000099860000}"/>
    <cellStyle name="Note 9 2 2 7" xfId="37222" xr:uid="{00000000-0005-0000-0000-00009A860000}"/>
    <cellStyle name="Note 9 2 2 8" xfId="37223" xr:uid="{00000000-0005-0000-0000-00009B860000}"/>
    <cellStyle name="Note 9 2 3" xfId="37224" xr:uid="{00000000-0005-0000-0000-00009C860000}"/>
    <cellStyle name="Note 9 2 4" xfId="37225" xr:uid="{00000000-0005-0000-0000-00009D860000}"/>
    <cellStyle name="Note 9 2 5" xfId="37226" xr:uid="{00000000-0005-0000-0000-00009E860000}"/>
    <cellStyle name="Note 9 2 5 2" xfId="37227" xr:uid="{00000000-0005-0000-0000-00009F860000}"/>
    <cellStyle name="Note 9 2 6" xfId="37228" xr:uid="{00000000-0005-0000-0000-0000A0860000}"/>
    <cellStyle name="Note 9 2 6 2" xfId="37229" xr:uid="{00000000-0005-0000-0000-0000A1860000}"/>
    <cellStyle name="Note 9 3" xfId="37230" xr:uid="{00000000-0005-0000-0000-0000A2860000}"/>
    <cellStyle name="Note 9 3 2" xfId="37231" xr:uid="{00000000-0005-0000-0000-0000A3860000}"/>
    <cellStyle name="Note 9 3 2 2" xfId="37232" xr:uid="{00000000-0005-0000-0000-0000A4860000}"/>
    <cellStyle name="Note 9 3 2 2 2" xfId="37233" xr:uid="{00000000-0005-0000-0000-0000A5860000}"/>
    <cellStyle name="Note 9 3 2 2 2 2" xfId="37234" xr:uid="{00000000-0005-0000-0000-0000A6860000}"/>
    <cellStyle name="Note 9 3 2 2 3" xfId="37235" xr:uid="{00000000-0005-0000-0000-0000A7860000}"/>
    <cellStyle name="Note 9 3 2 2 4" xfId="37236" xr:uid="{00000000-0005-0000-0000-0000A8860000}"/>
    <cellStyle name="Note 9 3 2 3" xfId="37237" xr:uid="{00000000-0005-0000-0000-0000A9860000}"/>
    <cellStyle name="Note 9 3 2 3 2" xfId="37238" xr:uid="{00000000-0005-0000-0000-0000AA860000}"/>
    <cellStyle name="Note 9 3 2 4" xfId="37239" xr:uid="{00000000-0005-0000-0000-0000AB860000}"/>
    <cellStyle name="Note 9 3 2 5" xfId="37240" xr:uid="{00000000-0005-0000-0000-0000AC860000}"/>
    <cellStyle name="Note 9 3 3" xfId="37241" xr:uid="{00000000-0005-0000-0000-0000AD860000}"/>
    <cellStyle name="Note 9 3 3 2" xfId="37242" xr:uid="{00000000-0005-0000-0000-0000AE860000}"/>
    <cellStyle name="Note 9 3 3 2 2" xfId="37243" xr:uid="{00000000-0005-0000-0000-0000AF860000}"/>
    <cellStyle name="Note 9 3 3 2 2 2" xfId="37244" xr:uid="{00000000-0005-0000-0000-0000B0860000}"/>
    <cellStyle name="Note 9 3 3 2 3" xfId="37245" xr:uid="{00000000-0005-0000-0000-0000B1860000}"/>
    <cellStyle name="Note 9 3 3 2 4" xfId="37246" xr:uid="{00000000-0005-0000-0000-0000B2860000}"/>
    <cellStyle name="Note 9 3 3 3" xfId="37247" xr:uid="{00000000-0005-0000-0000-0000B3860000}"/>
    <cellStyle name="Note 9 3 3 3 2" xfId="37248" xr:uid="{00000000-0005-0000-0000-0000B4860000}"/>
    <cellStyle name="Note 9 3 3 4" xfId="37249" xr:uid="{00000000-0005-0000-0000-0000B5860000}"/>
    <cellStyle name="Note 9 3 3 5" xfId="37250" xr:uid="{00000000-0005-0000-0000-0000B6860000}"/>
    <cellStyle name="Note 9 3 4" xfId="37251" xr:uid="{00000000-0005-0000-0000-0000B7860000}"/>
    <cellStyle name="Note 9 3 4 2" xfId="37252" xr:uid="{00000000-0005-0000-0000-0000B8860000}"/>
    <cellStyle name="Note 9 3 4 2 2" xfId="37253" xr:uid="{00000000-0005-0000-0000-0000B9860000}"/>
    <cellStyle name="Note 9 3 4 3" xfId="37254" xr:uid="{00000000-0005-0000-0000-0000BA860000}"/>
    <cellStyle name="Note 9 3 4 4" xfId="37255" xr:uid="{00000000-0005-0000-0000-0000BB860000}"/>
    <cellStyle name="Note 9 3 5" xfId="37256" xr:uid="{00000000-0005-0000-0000-0000BC860000}"/>
    <cellStyle name="Note 9 3 5 2" xfId="37257" xr:uid="{00000000-0005-0000-0000-0000BD860000}"/>
    <cellStyle name="Note 9 3 5 2 2" xfId="37258" xr:uid="{00000000-0005-0000-0000-0000BE860000}"/>
    <cellStyle name="Note 9 3 5 3" xfId="37259" xr:uid="{00000000-0005-0000-0000-0000BF860000}"/>
    <cellStyle name="Note 9 3 5 4" xfId="37260" xr:uid="{00000000-0005-0000-0000-0000C0860000}"/>
    <cellStyle name="Note 9 3 6" xfId="37261" xr:uid="{00000000-0005-0000-0000-0000C1860000}"/>
    <cellStyle name="Note 9 3 6 2" xfId="37262" xr:uid="{00000000-0005-0000-0000-0000C2860000}"/>
    <cellStyle name="Note 9 3 7" xfId="37263" xr:uid="{00000000-0005-0000-0000-0000C3860000}"/>
    <cellStyle name="Note 9 3 8" xfId="37264" xr:uid="{00000000-0005-0000-0000-0000C4860000}"/>
    <cellStyle name="Note 9 4" xfId="37265" xr:uid="{00000000-0005-0000-0000-0000C5860000}"/>
    <cellStyle name="Note 9 5" xfId="37266" xr:uid="{00000000-0005-0000-0000-0000C6860000}"/>
    <cellStyle name="Note 9 6" xfId="37267" xr:uid="{00000000-0005-0000-0000-0000C7860000}"/>
    <cellStyle name="Note 9 6 2" xfId="37268" xr:uid="{00000000-0005-0000-0000-0000C8860000}"/>
    <cellStyle name="Note 9 7" xfId="37269" xr:uid="{00000000-0005-0000-0000-0000C9860000}"/>
    <cellStyle name="Note 9 7 2" xfId="37270" xr:uid="{00000000-0005-0000-0000-0000CA860000}"/>
    <cellStyle name="NPPESalesPct" xfId="37271" xr:uid="{00000000-0005-0000-0000-0000CB860000}"/>
    <cellStyle name="NPPESalesPct 2" xfId="37272" xr:uid="{00000000-0005-0000-0000-0000CC860000}"/>
    <cellStyle name="NPRMAL" xfId="37273" xr:uid="{00000000-0005-0000-0000-0000CD860000}"/>
    <cellStyle name="NPRMAL 2" xfId="37274" xr:uid="{00000000-0005-0000-0000-0000CE860000}"/>
    <cellStyle name="Number" xfId="37275" xr:uid="{00000000-0005-0000-0000-0000CF860000}"/>
    <cellStyle name="Number 2" xfId="37276" xr:uid="{00000000-0005-0000-0000-0000D0860000}"/>
    <cellStyle name="NWI%S" xfId="37277" xr:uid="{00000000-0005-0000-0000-0000D1860000}"/>
    <cellStyle name="NWI%S 2" xfId="37278" xr:uid="{00000000-0005-0000-0000-0000D2860000}"/>
    <cellStyle name="N嗯rmal_Workbook1 Chart 2" xfId="37279" xr:uid="{00000000-0005-0000-0000-0000D3860000}"/>
    <cellStyle name="OT" xfId="37280" xr:uid="{00000000-0005-0000-0000-0000D4860000}"/>
    <cellStyle name="OT 2" xfId="37281" xr:uid="{00000000-0005-0000-0000-0000D5860000}"/>
    <cellStyle name="Output 2" xfId="37282" xr:uid="{00000000-0005-0000-0000-0000D7860000}"/>
    <cellStyle name="Output 2 2" xfId="37283" xr:uid="{00000000-0005-0000-0000-0000D8860000}"/>
    <cellStyle name="Output 2 2 2" xfId="37284" xr:uid="{00000000-0005-0000-0000-0000D9860000}"/>
    <cellStyle name="Output 2 2 2 2" xfId="37285" xr:uid="{00000000-0005-0000-0000-0000DA860000}"/>
    <cellStyle name="Output 2 2 2 2 2" xfId="37286" xr:uid="{00000000-0005-0000-0000-0000DB860000}"/>
    <cellStyle name="Output 2 2 2 2 2 2" xfId="37287" xr:uid="{00000000-0005-0000-0000-0000DC860000}"/>
    <cellStyle name="Output 2 2 2 2 2 2 2" xfId="37288" xr:uid="{00000000-0005-0000-0000-0000DD860000}"/>
    <cellStyle name="Output 2 2 2 2 2 2 2 2" xfId="37289" xr:uid="{00000000-0005-0000-0000-0000DE860000}"/>
    <cellStyle name="Output 2 2 2 2 2 2 3" xfId="37290" xr:uid="{00000000-0005-0000-0000-0000DF860000}"/>
    <cellStyle name="Output 2 2 2 2 2 2 4" xfId="37291" xr:uid="{00000000-0005-0000-0000-0000E0860000}"/>
    <cellStyle name="Output 2 2 2 2 2 3" xfId="37292" xr:uid="{00000000-0005-0000-0000-0000E1860000}"/>
    <cellStyle name="Output 2 2 2 2 2 3 2" xfId="37293" xr:uid="{00000000-0005-0000-0000-0000E2860000}"/>
    <cellStyle name="Output 2 2 2 2 2 4" xfId="37294" xr:uid="{00000000-0005-0000-0000-0000E3860000}"/>
    <cellStyle name="Output 2 2 2 2 2 5" xfId="37295" xr:uid="{00000000-0005-0000-0000-0000E4860000}"/>
    <cellStyle name="Output 2 2 2 2 3" xfId="37296" xr:uid="{00000000-0005-0000-0000-0000E5860000}"/>
    <cellStyle name="Output 2 2 2 2 3 2" xfId="37297" xr:uid="{00000000-0005-0000-0000-0000E6860000}"/>
    <cellStyle name="Output 2 2 2 2 3 2 2" xfId="37298" xr:uid="{00000000-0005-0000-0000-0000E7860000}"/>
    <cellStyle name="Output 2 2 2 2 3 2 2 2" xfId="37299" xr:uid="{00000000-0005-0000-0000-0000E8860000}"/>
    <cellStyle name="Output 2 2 2 2 3 2 3" xfId="37300" xr:uid="{00000000-0005-0000-0000-0000E9860000}"/>
    <cellStyle name="Output 2 2 2 2 3 2 4" xfId="37301" xr:uid="{00000000-0005-0000-0000-0000EA860000}"/>
    <cellStyle name="Output 2 2 2 2 3 3" xfId="37302" xr:uid="{00000000-0005-0000-0000-0000EB860000}"/>
    <cellStyle name="Output 2 2 2 2 3 3 2" xfId="37303" xr:uid="{00000000-0005-0000-0000-0000EC860000}"/>
    <cellStyle name="Output 2 2 2 2 3 4" xfId="37304" xr:uid="{00000000-0005-0000-0000-0000ED860000}"/>
    <cellStyle name="Output 2 2 2 2 3 5" xfId="37305" xr:uid="{00000000-0005-0000-0000-0000EE860000}"/>
    <cellStyle name="Output 2 2 2 2 4" xfId="37306" xr:uid="{00000000-0005-0000-0000-0000EF860000}"/>
    <cellStyle name="Output 2 2 2 2 4 2" xfId="37307" xr:uid="{00000000-0005-0000-0000-0000F0860000}"/>
    <cellStyle name="Output 2 2 2 2 4 2 2" xfId="37308" xr:uid="{00000000-0005-0000-0000-0000F1860000}"/>
    <cellStyle name="Output 2 2 2 2 4 3" xfId="37309" xr:uid="{00000000-0005-0000-0000-0000F2860000}"/>
    <cellStyle name="Output 2 2 2 2 4 4" xfId="37310" xr:uid="{00000000-0005-0000-0000-0000F3860000}"/>
    <cellStyle name="Output 2 2 2 2 5" xfId="37311" xr:uid="{00000000-0005-0000-0000-0000F4860000}"/>
    <cellStyle name="Output 2 2 2 2 5 2" xfId="37312" xr:uid="{00000000-0005-0000-0000-0000F5860000}"/>
    <cellStyle name="Output 2 2 2 2 5 2 2" xfId="37313" xr:uid="{00000000-0005-0000-0000-0000F6860000}"/>
    <cellStyle name="Output 2 2 2 2 5 3" xfId="37314" xr:uid="{00000000-0005-0000-0000-0000F7860000}"/>
    <cellStyle name="Output 2 2 2 2 5 4" xfId="37315" xr:uid="{00000000-0005-0000-0000-0000F8860000}"/>
    <cellStyle name="Output 2 2 2 2 6" xfId="37316" xr:uid="{00000000-0005-0000-0000-0000F9860000}"/>
    <cellStyle name="Output 2 2 2 2 6 2" xfId="37317" xr:uid="{00000000-0005-0000-0000-0000FA860000}"/>
    <cellStyle name="Output 2 2 2 2 7" xfId="37318" xr:uid="{00000000-0005-0000-0000-0000FB860000}"/>
    <cellStyle name="Output 2 2 2 2 8" xfId="37319" xr:uid="{00000000-0005-0000-0000-0000FC860000}"/>
    <cellStyle name="Output 2 2 2 3" xfId="37320" xr:uid="{00000000-0005-0000-0000-0000FD860000}"/>
    <cellStyle name="Output 2 2 2 4" xfId="37321" xr:uid="{00000000-0005-0000-0000-0000FE860000}"/>
    <cellStyle name="Output 2 2 2 5" xfId="37322" xr:uid="{00000000-0005-0000-0000-0000FF860000}"/>
    <cellStyle name="Output 2 2 2 5 2" xfId="37323" xr:uid="{00000000-0005-0000-0000-000000870000}"/>
    <cellStyle name="Output 2 2 2 6" xfId="37324" xr:uid="{00000000-0005-0000-0000-000001870000}"/>
    <cellStyle name="Output 2 2 2 6 2" xfId="37325" xr:uid="{00000000-0005-0000-0000-000002870000}"/>
    <cellStyle name="Output 2 2 3" xfId="37326" xr:uid="{00000000-0005-0000-0000-000003870000}"/>
    <cellStyle name="Output 2 2 3 2" xfId="37327" xr:uid="{00000000-0005-0000-0000-000004870000}"/>
    <cellStyle name="Output 2 2 3 2 2" xfId="37328" xr:uid="{00000000-0005-0000-0000-000005870000}"/>
    <cellStyle name="Output 2 2 3 2 2 2" xfId="37329" xr:uid="{00000000-0005-0000-0000-000006870000}"/>
    <cellStyle name="Output 2 2 3 2 2 2 2" xfId="37330" xr:uid="{00000000-0005-0000-0000-000007870000}"/>
    <cellStyle name="Output 2 2 3 2 2 3" xfId="37331" xr:uid="{00000000-0005-0000-0000-000008870000}"/>
    <cellStyle name="Output 2 2 3 2 2 4" xfId="37332" xr:uid="{00000000-0005-0000-0000-000009870000}"/>
    <cellStyle name="Output 2 2 3 2 3" xfId="37333" xr:uid="{00000000-0005-0000-0000-00000A870000}"/>
    <cellStyle name="Output 2 2 3 2 3 2" xfId="37334" xr:uid="{00000000-0005-0000-0000-00000B870000}"/>
    <cellStyle name="Output 2 2 3 2 4" xfId="37335" xr:uid="{00000000-0005-0000-0000-00000C870000}"/>
    <cellStyle name="Output 2 2 3 2 5" xfId="37336" xr:uid="{00000000-0005-0000-0000-00000D870000}"/>
    <cellStyle name="Output 2 2 3 3" xfId="37337" xr:uid="{00000000-0005-0000-0000-00000E870000}"/>
    <cellStyle name="Output 2 2 3 3 2" xfId="37338" xr:uid="{00000000-0005-0000-0000-00000F870000}"/>
    <cellStyle name="Output 2 2 3 3 2 2" xfId="37339" xr:uid="{00000000-0005-0000-0000-000010870000}"/>
    <cellStyle name="Output 2 2 3 3 2 2 2" xfId="37340" xr:uid="{00000000-0005-0000-0000-000011870000}"/>
    <cellStyle name="Output 2 2 3 3 2 3" xfId="37341" xr:uid="{00000000-0005-0000-0000-000012870000}"/>
    <cellStyle name="Output 2 2 3 3 2 4" xfId="37342" xr:uid="{00000000-0005-0000-0000-000013870000}"/>
    <cellStyle name="Output 2 2 3 3 3" xfId="37343" xr:uid="{00000000-0005-0000-0000-000014870000}"/>
    <cellStyle name="Output 2 2 3 3 3 2" xfId="37344" xr:uid="{00000000-0005-0000-0000-000015870000}"/>
    <cellStyle name="Output 2 2 3 3 4" xfId="37345" xr:uid="{00000000-0005-0000-0000-000016870000}"/>
    <cellStyle name="Output 2 2 3 3 5" xfId="37346" xr:uid="{00000000-0005-0000-0000-000017870000}"/>
    <cellStyle name="Output 2 2 3 4" xfId="37347" xr:uid="{00000000-0005-0000-0000-000018870000}"/>
    <cellStyle name="Output 2 2 3 4 2" xfId="37348" xr:uid="{00000000-0005-0000-0000-000019870000}"/>
    <cellStyle name="Output 2 2 3 4 2 2" xfId="37349" xr:uid="{00000000-0005-0000-0000-00001A870000}"/>
    <cellStyle name="Output 2 2 3 4 3" xfId="37350" xr:uid="{00000000-0005-0000-0000-00001B870000}"/>
    <cellStyle name="Output 2 2 3 4 4" xfId="37351" xr:uid="{00000000-0005-0000-0000-00001C870000}"/>
    <cellStyle name="Output 2 2 3 5" xfId="37352" xr:uid="{00000000-0005-0000-0000-00001D870000}"/>
    <cellStyle name="Output 2 2 3 5 2" xfId="37353" xr:uid="{00000000-0005-0000-0000-00001E870000}"/>
    <cellStyle name="Output 2 2 3 5 2 2" xfId="37354" xr:uid="{00000000-0005-0000-0000-00001F870000}"/>
    <cellStyle name="Output 2 2 3 5 3" xfId="37355" xr:uid="{00000000-0005-0000-0000-000020870000}"/>
    <cellStyle name="Output 2 2 3 5 4" xfId="37356" xr:uid="{00000000-0005-0000-0000-000021870000}"/>
    <cellStyle name="Output 2 2 3 6" xfId="37357" xr:uid="{00000000-0005-0000-0000-000022870000}"/>
    <cellStyle name="Output 2 2 3 6 2" xfId="37358" xr:uid="{00000000-0005-0000-0000-000023870000}"/>
    <cellStyle name="Output 2 2 3 7" xfId="37359" xr:uid="{00000000-0005-0000-0000-000024870000}"/>
    <cellStyle name="Output 2 2 3 8" xfId="37360" xr:uid="{00000000-0005-0000-0000-000025870000}"/>
    <cellStyle name="Output 2 2 4" xfId="37361" xr:uid="{00000000-0005-0000-0000-000026870000}"/>
    <cellStyle name="Output 2 2 5" xfId="37362" xr:uid="{00000000-0005-0000-0000-000027870000}"/>
    <cellStyle name="Output 2 2 5 2" xfId="37363" xr:uid="{00000000-0005-0000-0000-000028870000}"/>
    <cellStyle name="Output 2 3" xfId="37364" xr:uid="{00000000-0005-0000-0000-000029870000}"/>
    <cellStyle name="Output 2 3 2" xfId="37365" xr:uid="{00000000-0005-0000-0000-00002A870000}"/>
    <cellStyle name="Output 2 3 2 2" xfId="37366" xr:uid="{00000000-0005-0000-0000-00002B870000}"/>
    <cellStyle name="Output 2 3 2 2 2" xfId="37367" xr:uid="{00000000-0005-0000-0000-00002C870000}"/>
    <cellStyle name="Output 2 3 2 2 2 2" xfId="37368" xr:uid="{00000000-0005-0000-0000-00002D870000}"/>
    <cellStyle name="Output 2 3 2 2 2 2 2" xfId="37369" xr:uid="{00000000-0005-0000-0000-00002E870000}"/>
    <cellStyle name="Output 2 3 2 2 2 2 2 2" xfId="37370" xr:uid="{00000000-0005-0000-0000-00002F870000}"/>
    <cellStyle name="Output 2 3 2 2 2 2 3" xfId="37371" xr:uid="{00000000-0005-0000-0000-000030870000}"/>
    <cellStyle name="Output 2 3 2 2 2 2 4" xfId="37372" xr:uid="{00000000-0005-0000-0000-000031870000}"/>
    <cellStyle name="Output 2 3 2 2 2 3" xfId="37373" xr:uid="{00000000-0005-0000-0000-000032870000}"/>
    <cellStyle name="Output 2 3 2 2 2 3 2" xfId="37374" xr:uid="{00000000-0005-0000-0000-000033870000}"/>
    <cellStyle name="Output 2 3 2 2 2 4" xfId="37375" xr:uid="{00000000-0005-0000-0000-000034870000}"/>
    <cellStyle name="Output 2 3 2 2 2 5" xfId="37376" xr:uid="{00000000-0005-0000-0000-000035870000}"/>
    <cellStyle name="Output 2 3 2 2 3" xfId="37377" xr:uid="{00000000-0005-0000-0000-000036870000}"/>
    <cellStyle name="Output 2 3 2 2 3 2" xfId="37378" xr:uid="{00000000-0005-0000-0000-000037870000}"/>
    <cellStyle name="Output 2 3 2 2 3 2 2" xfId="37379" xr:uid="{00000000-0005-0000-0000-000038870000}"/>
    <cellStyle name="Output 2 3 2 2 3 2 2 2" xfId="37380" xr:uid="{00000000-0005-0000-0000-000039870000}"/>
    <cellStyle name="Output 2 3 2 2 3 2 3" xfId="37381" xr:uid="{00000000-0005-0000-0000-00003A870000}"/>
    <cellStyle name="Output 2 3 2 2 3 2 4" xfId="37382" xr:uid="{00000000-0005-0000-0000-00003B870000}"/>
    <cellStyle name="Output 2 3 2 2 3 3" xfId="37383" xr:uid="{00000000-0005-0000-0000-00003C870000}"/>
    <cellStyle name="Output 2 3 2 2 3 3 2" xfId="37384" xr:uid="{00000000-0005-0000-0000-00003D870000}"/>
    <cellStyle name="Output 2 3 2 2 3 4" xfId="37385" xr:uid="{00000000-0005-0000-0000-00003E870000}"/>
    <cellStyle name="Output 2 3 2 2 3 5" xfId="37386" xr:uid="{00000000-0005-0000-0000-00003F870000}"/>
    <cellStyle name="Output 2 3 2 2 4" xfId="37387" xr:uid="{00000000-0005-0000-0000-000040870000}"/>
    <cellStyle name="Output 2 3 2 2 4 2" xfId="37388" xr:uid="{00000000-0005-0000-0000-000041870000}"/>
    <cellStyle name="Output 2 3 2 2 4 2 2" xfId="37389" xr:uid="{00000000-0005-0000-0000-000042870000}"/>
    <cellStyle name="Output 2 3 2 2 4 3" xfId="37390" xr:uid="{00000000-0005-0000-0000-000043870000}"/>
    <cellStyle name="Output 2 3 2 2 4 4" xfId="37391" xr:uid="{00000000-0005-0000-0000-000044870000}"/>
    <cellStyle name="Output 2 3 2 2 5" xfId="37392" xr:uid="{00000000-0005-0000-0000-000045870000}"/>
    <cellStyle name="Output 2 3 2 2 5 2" xfId="37393" xr:uid="{00000000-0005-0000-0000-000046870000}"/>
    <cellStyle name="Output 2 3 2 2 5 2 2" xfId="37394" xr:uid="{00000000-0005-0000-0000-000047870000}"/>
    <cellStyle name="Output 2 3 2 2 5 3" xfId="37395" xr:uid="{00000000-0005-0000-0000-000048870000}"/>
    <cellStyle name="Output 2 3 2 2 5 4" xfId="37396" xr:uid="{00000000-0005-0000-0000-000049870000}"/>
    <cellStyle name="Output 2 3 2 2 6" xfId="37397" xr:uid="{00000000-0005-0000-0000-00004A870000}"/>
    <cellStyle name="Output 2 3 2 2 6 2" xfId="37398" xr:uid="{00000000-0005-0000-0000-00004B870000}"/>
    <cellStyle name="Output 2 3 2 2 7" xfId="37399" xr:uid="{00000000-0005-0000-0000-00004C870000}"/>
    <cellStyle name="Output 2 3 2 2 8" xfId="37400" xr:uid="{00000000-0005-0000-0000-00004D870000}"/>
    <cellStyle name="Output 2 3 2 3" xfId="37401" xr:uid="{00000000-0005-0000-0000-00004E870000}"/>
    <cellStyle name="Output 2 3 2 4" xfId="37402" xr:uid="{00000000-0005-0000-0000-00004F870000}"/>
    <cellStyle name="Output 2 3 2 5" xfId="37403" xr:uid="{00000000-0005-0000-0000-000050870000}"/>
    <cellStyle name="Output 2 3 2 5 2" xfId="37404" xr:uid="{00000000-0005-0000-0000-000051870000}"/>
    <cellStyle name="Output 2 3 2 6" xfId="37405" xr:uid="{00000000-0005-0000-0000-000052870000}"/>
    <cellStyle name="Output 2 3 2 6 2" xfId="37406" xr:uid="{00000000-0005-0000-0000-000053870000}"/>
    <cellStyle name="Output 2 3 3" xfId="37407" xr:uid="{00000000-0005-0000-0000-000054870000}"/>
    <cellStyle name="Output 2 3 3 2" xfId="37408" xr:uid="{00000000-0005-0000-0000-000055870000}"/>
    <cellStyle name="Output 2 3 3 2 2" xfId="37409" xr:uid="{00000000-0005-0000-0000-000056870000}"/>
    <cellStyle name="Output 2 3 3 2 2 2" xfId="37410" xr:uid="{00000000-0005-0000-0000-000057870000}"/>
    <cellStyle name="Output 2 3 3 2 2 2 2" xfId="37411" xr:uid="{00000000-0005-0000-0000-000058870000}"/>
    <cellStyle name="Output 2 3 3 2 2 3" xfId="37412" xr:uid="{00000000-0005-0000-0000-000059870000}"/>
    <cellStyle name="Output 2 3 3 2 2 4" xfId="37413" xr:uid="{00000000-0005-0000-0000-00005A870000}"/>
    <cellStyle name="Output 2 3 3 2 3" xfId="37414" xr:uid="{00000000-0005-0000-0000-00005B870000}"/>
    <cellStyle name="Output 2 3 3 2 3 2" xfId="37415" xr:uid="{00000000-0005-0000-0000-00005C870000}"/>
    <cellStyle name="Output 2 3 3 2 4" xfId="37416" xr:uid="{00000000-0005-0000-0000-00005D870000}"/>
    <cellStyle name="Output 2 3 3 2 5" xfId="37417" xr:uid="{00000000-0005-0000-0000-00005E870000}"/>
    <cellStyle name="Output 2 3 3 3" xfId="37418" xr:uid="{00000000-0005-0000-0000-00005F870000}"/>
    <cellStyle name="Output 2 3 3 3 2" xfId="37419" xr:uid="{00000000-0005-0000-0000-000060870000}"/>
    <cellStyle name="Output 2 3 3 3 2 2" xfId="37420" xr:uid="{00000000-0005-0000-0000-000061870000}"/>
    <cellStyle name="Output 2 3 3 3 2 2 2" xfId="37421" xr:uid="{00000000-0005-0000-0000-000062870000}"/>
    <cellStyle name="Output 2 3 3 3 2 3" xfId="37422" xr:uid="{00000000-0005-0000-0000-000063870000}"/>
    <cellStyle name="Output 2 3 3 3 2 4" xfId="37423" xr:uid="{00000000-0005-0000-0000-000064870000}"/>
    <cellStyle name="Output 2 3 3 3 3" xfId="37424" xr:uid="{00000000-0005-0000-0000-000065870000}"/>
    <cellStyle name="Output 2 3 3 3 3 2" xfId="37425" xr:uid="{00000000-0005-0000-0000-000066870000}"/>
    <cellStyle name="Output 2 3 3 3 4" xfId="37426" xr:uid="{00000000-0005-0000-0000-000067870000}"/>
    <cellStyle name="Output 2 3 3 3 5" xfId="37427" xr:uid="{00000000-0005-0000-0000-000068870000}"/>
    <cellStyle name="Output 2 3 3 4" xfId="37428" xr:uid="{00000000-0005-0000-0000-000069870000}"/>
    <cellStyle name="Output 2 3 3 4 2" xfId="37429" xr:uid="{00000000-0005-0000-0000-00006A870000}"/>
    <cellStyle name="Output 2 3 3 4 2 2" xfId="37430" xr:uid="{00000000-0005-0000-0000-00006B870000}"/>
    <cellStyle name="Output 2 3 3 4 3" xfId="37431" xr:uid="{00000000-0005-0000-0000-00006C870000}"/>
    <cellStyle name="Output 2 3 3 4 4" xfId="37432" xr:uid="{00000000-0005-0000-0000-00006D870000}"/>
    <cellStyle name="Output 2 3 3 5" xfId="37433" xr:uid="{00000000-0005-0000-0000-00006E870000}"/>
    <cellStyle name="Output 2 3 3 5 2" xfId="37434" xr:uid="{00000000-0005-0000-0000-00006F870000}"/>
    <cellStyle name="Output 2 3 3 5 2 2" xfId="37435" xr:uid="{00000000-0005-0000-0000-000070870000}"/>
    <cellStyle name="Output 2 3 3 5 3" xfId="37436" xr:uid="{00000000-0005-0000-0000-000071870000}"/>
    <cellStyle name="Output 2 3 3 5 4" xfId="37437" xr:uid="{00000000-0005-0000-0000-000072870000}"/>
    <cellStyle name="Output 2 3 3 6" xfId="37438" xr:uid="{00000000-0005-0000-0000-000073870000}"/>
    <cellStyle name="Output 2 3 3 6 2" xfId="37439" xr:uid="{00000000-0005-0000-0000-000074870000}"/>
    <cellStyle name="Output 2 3 3 7" xfId="37440" xr:uid="{00000000-0005-0000-0000-000075870000}"/>
    <cellStyle name="Output 2 3 3 8" xfId="37441" xr:uid="{00000000-0005-0000-0000-000076870000}"/>
    <cellStyle name="Output 2 3 4" xfId="37442" xr:uid="{00000000-0005-0000-0000-000077870000}"/>
    <cellStyle name="Output 2 3 5" xfId="37443" xr:uid="{00000000-0005-0000-0000-000078870000}"/>
    <cellStyle name="Output 2 3 6" xfId="37444" xr:uid="{00000000-0005-0000-0000-000079870000}"/>
    <cellStyle name="Output 2 3 6 2" xfId="37445" xr:uid="{00000000-0005-0000-0000-00007A870000}"/>
    <cellStyle name="Output 2 3 7" xfId="37446" xr:uid="{00000000-0005-0000-0000-00007B870000}"/>
    <cellStyle name="Output 2 3 7 2" xfId="37447" xr:uid="{00000000-0005-0000-0000-00007C870000}"/>
    <cellStyle name="Output 2 4" xfId="37448" xr:uid="{00000000-0005-0000-0000-00007D870000}"/>
    <cellStyle name="Output 2 4 2" xfId="37449" xr:uid="{00000000-0005-0000-0000-00007E870000}"/>
    <cellStyle name="Output 2 4 2 2" xfId="37450" xr:uid="{00000000-0005-0000-0000-00007F870000}"/>
    <cellStyle name="Output 2 4 2 2 2" xfId="37451" xr:uid="{00000000-0005-0000-0000-000080870000}"/>
    <cellStyle name="Output 2 4 2 2 2 2" xfId="37452" xr:uid="{00000000-0005-0000-0000-000081870000}"/>
    <cellStyle name="Output 2 4 2 2 2 2 2" xfId="37453" xr:uid="{00000000-0005-0000-0000-000082870000}"/>
    <cellStyle name="Output 2 4 2 2 2 2 2 2" xfId="37454" xr:uid="{00000000-0005-0000-0000-000083870000}"/>
    <cellStyle name="Output 2 4 2 2 2 2 3" xfId="37455" xr:uid="{00000000-0005-0000-0000-000084870000}"/>
    <cellStyle name="Output 2 4 2 2 2 2 4" xfId="37456" xr:uid="{00000000-0005-0000-0000-000085870000}"/>
    <cellStyle name="Output 2 4 2 2 2 3" xfId="37457" xr:uid="{00000000-0005-0000-0000-000086870000}"/>
    <cellStyle name="Output 2 4 2 2 2 3 2" xfId="37458" xr:uid="{00000000-0005-0000-0000-000087870000}"/>
    <cellStyle name="Output 2 4 2 2 2 4" xfId="37459" xr:uid="{00000000-0005-0000-0000-000088870000}"/>
    <cellStyle name="Output 2 4 2 2 2 5" xfId="37460" xr:uid="{00000000-0005-0000-0000-000089870000}"/>
    <cellStyle name="Output 2 4 2 2 3" xfId="37461" xr:uid="{00000000-0005-0000-0000-00008A870000}"/>
    <cellStyle name="Output 2 4 2 2 3 2" xfId="37462" xr:uid="{00000000-0005-0000-0000-00008B870000}"/>
    <cellStyle name="Output 2 4 2 2 3 2 2" xfId="37463" xr:uid="{00000000-0005-0000-0000-00008C870000}"/>
    <cellStyle name="Output 2 4 2 2 3 2 2 2" xfId="37464" xr:uid="{00000000-0005-0000-0000-00008D870000}"/>
    <cellStyle name="Output 2 4 2 2 3 2 3" xfId="37465" xr:uid="{00000000-0005-0000-0000-00008E870000}"/>
    <cellStyle name="Output 2 4 2 2 3 2 4" xfId="37466" xr:uid="{00000000-0005-0000-0000-00008F870000}"/>
    <cellStyle name="Output 2 4 2 2 3 3" xfId="37467" xr:uid="{00000000-0005-0000-0000-000090870000}"/>
    <cellStyle name="Output 2 4 2 2 3 3 2" xfId="37468" xr:uid="{00000000-0005-0000-0000-000091870000}"/>
    <cellStyle name="Output 2 4 2 2 3 4" xfId="37469" xr:uid="{00000000-0005-0000-0000-000092870000}"/>
    <cellStyle name="Output 2 4 2 2 3 5" xfId="37470" xr:uid="{00000000-0005-0000-0000-000093870000}"/>
    <cellStyle name="Output 2 4 2 2 4" xfId="37471" xr:uid="{00000000-0005-0000-0000-000094870000}"/>
    <cellStyle name="Output 2 4 2 2 4 2" xfId="37472" xr:uid="{00000000-0005-0000-0000-000095870000}"/>
    <cellStyle name="Output 2 4 2 2 4 2 2" xfId="37473" xr:uid="{00000000-0005-0000-0000-000096870000}"/>
    <cellStyle name="Output 2 4 2 2 4 3" xfId="37474" xr:uid="{00000000-0005-0000-0000-000097870000}"/>
    <cellStyle name="Output 2 4 2 2 4 4" xfId="37475" xr:uid="{00000000-0005-0000-0000-000098870000}"/>
    <cellStyle name="Output 2 4 2 2 5" xfId="37476" xr:uid="{00000000-0005-0000-0000-000099870000}"/>
    <cellStyle name="Output 2 4 2 2 5 2" xfId="37477" xr:uid="{00000000-0005-0000-0000-00009A870000}"/>
    <cellStyle name="Output 2 4 2 2 5 2 2" xfId="37478" xr:uid="{00000000-0005-0000-0000-00009B870000}"/>
    <cellStyle name="Output 2 4 2 2 5 3" xfId="37479" xr:uid="{00000000-0005-0000-0000-00009C870000}"/>
    <cellStyle name="Output 2 4 2 2 5 4" xfId="37480" xr:uid="{00000000-0005-0000-0000-00009D870000}"/>
    <cellStyle name="Output 2 4 2 2 6" xfId="37481" xr:uid="{00000000-0005-0000-0000-00009E870000}"/>
    <cellStyle name="Output 2 4 2 2 6 2" xfId="37482" xr:uid="{00000000-0005-0000-0000-00009F870000}"/>
    <cellStyle name="Output 2 4 2 2 7" xfId="37483" xr:uid="{00000000-0005-0000-0000-0000A0870000}"/>
    <cellStyle name="Output 2 4 2 2 8" xfId="37484" xr:uid="{00000000-0005-0000-0000-0000A1870000}"/>
    <cellStyle name="Output 2 4 2 3" xfId="37485" xr:uid="{00000000-0005-0000-0000-0000A2870000}"/>
    <cellStyle name="Output 2 4 2 4" xfId="37486" xr:uid="{00000000-0005-0000-0000-0000A3870000}"/>
    <cellStyle name="Output 2 4 2 5" xfId="37487" xr:uid="{00000000-0005-0000-0000-0000A4870000}"/>
    <cellStyle name="Output 2 4 2 5 2" xfId="37488" xr:uid="{00000000-0005-0000-0000-0000A5870000}"/>
    <cellStyle name="Output 2 4 2 6" xfId="37489" xr:uid="{00000000-0005-0000-0000-0000A6870000}"/>
    <cellStyle name="Output 2 4 2 6 2" xfId="37490" xr:uid="{00000000-0005-0000-0000-0000A7870000}"/>
    <cellStyle name="Output 2 4 3" xfId="37491" xr:uid="{00000000-0005-0000-0000-0000A8870000}"/>
    <cellStyle name="Output 2 4 3 2" xfId="37492" xr:uid="{00000000-0005-0000-0000-0000A9870000}"/>
    <cellStyle name="Output 2 4 3 2 2" xfId="37493" xr:uid="{00000000-0005-0000-0000-0000AA870000}"/>
    <cellStyle name="Output 2 4 3 2 2 2" xfId="37494" xr:uid="{00000000-0005-0000-0000-0000AB870000}"/>
    <cellStyle name="Output 2 4 3 2 2 2 2" xfId="37495" xr:uid="{00000000-0005-0000-0000-0000AC870000}"/>
    <cellStyle name="Output 2 4 3 2 2 3" xfId="37496" xr:uid="{00000000-0005-0000-0000-0000AD870000}"/>
    <cellStyle name="Output 2 4 3 2 2 4" xfId="37497" xr:uid="{00000000-0005-0000-0000-0000AE870000}"/>
    <cellStyle name="Output 2 4 3 2 3" xfId="37498" xr:uid="{00000000-0005-0000-0000-0000AF870000}"/>
    <cellStyle name="Output 2 4 3 2 3 2" xfId="37499" xr:uid="{00000000-0005-0000-0000-0000B0870000}"/>
    <cellStyle name="Output 2 4 3 2 4" xfId="37500" xr:uid="{00000000-0005-0000-0000-0000B1870000}"/>
    <cellStyle name="Output 2 4 3 2 5" xfId="37501" xr:uid="{00000000-0005-0000-0000-0000B2870000}"/>
    <cellStyle name="Output 2 4 3 3" xfId="37502" xr:uid="{00000000-0005-0000-0000-0000B3870000}"/>
    <cellStyle name="Output 2 4 3 3 2" xfId="37503" xr:uid="{00000000-0005-0000-0000-0000B4870000}"/>
    <cellStyle name="Output 2 4 3 3 2 2" xfId="37504" xr:uid="{00000000-0005-0000-0000-0000B5870000}"/>
    <cellStyle name="Output 2 4 3 3 2 2 2" xfId="37505" xr:uid="{00000000-0005-0000-0000-0000B6870000}"/>
    <cellStyle name="Output 2 4 3 3 2 3" xfId="37506" xr:uid="{00000000-0005-0000-0000-0000B7870000}"/>
    <cellStyle name="Output 2 4 3 3 2 4" xfId="37507" xr:uid="{00000000-0005-0000-0000-0000B8870000}"/>
    <cellStyle name="Output 2 4 3 3 3" xfId="37508" xr:uid="{00000000-0005-0000-0000-0000B9870000}"/>
    <cellStyle name="Output 2 4 3 3 3 2" xfId="37509" xr:uid="{00000000-0005-0000-0000-0000BA870000}"/>
    <cellStyle name="Output 2 4 3 3 4" xfId="37510" xr:uid="{00000000-0005-0000-0000-0000BB870000}"/>
    <cellStyle name="Output 2 4 3 3 5" xfId="37511" xr:uid="{00000000-0005-0000-0000-0000BC870000}"/>
    <cellStyle name="Output 2 4 3 4" xfId="37512" xr:uid="{00000000-0005-0000-0000-0000BD870000}"/>
    <cellStyle name="Output 2 4 3 4 2" xfId="37513" xr:uid="{00000000-0005-0000-0000-0000BE870000}"/>
    <cellStyle name="Output 2 4 3 4 2 2" xfId="37514" xr:uid="{00000000-0005-0000-0000-0000BF870000}"/>
    <cellStyle name="Output 2 4 3 4 3" xfId="37515" xr:uid="{00000000-0005-0000-0000-0000C0870000}"/>
    <cellStyle name="Output 2 4 3 4 4" xfId="37516" xr:uid="{00000000-0005-0000-0000-0000C1870000}"/>
    <cellStyle name="Output 2 4 3 5" xfId="37517" xr:uid="{00000000-0005-0000-0000-0000C2870000}"/>
    <cellStyle name="Output 2 4 3 5 2" xfId="37518" xr:uid="{00000000-0005-0000-0000-0000C3870000}"/>
    <cellStyle name="Output 2 4 3 5 2 2" xfId="37519" xr:uid="{00000000-0005-0000-0000-0000C4870000}"/>
    <cellStyle name="Output 2 4 3 5 3" xfId="37520" xr:uid="{00000000-0005-0000-0000-0000C5870000}"/>
    <cellStyle name="Output 2 4 3 5 4" xfId="37521" xr:uid="{00000000-0005-0000-0000-0000C6870000}"/>
    <cellStyle name="Output 2 4 3 6" xfId="37522" xr:uid="{00000000-0005-0000-0000-0000C7870000}"/>
    <cellStyle name="Output 2 4 3 6 2" xfId="37523" xr:uid="{00000000-0005-0000-0000-0000C8870000}"/>
    <cellStyle name="Output 2 4 3 7" xfId="37524" xr:uid="{00000000-0005-0000-0000-0000C9870000}"/>
    <cellStyle name="Output 2 4 3 8" xfId="37525" xr:uid="{00000000-0005-0000-0000-0000CA870000}"/>
    <cellStyle name="Output 2 4 4" xfId="37526" xr:uid="{00000000-0005-0000-0000-0000CB870000}"/>
    <cellStyle name="Output 2 4 5" xfId="37527" xr:uid="{00000000-0005-0000-0000-0000CC870000}"/>
    <cellStyle name="Output 2 4 6" xfId="37528" xr:uid="{00000000-0005-0000-0000-0000CD870000}"/>
    <cellStyle name="Output 2 4 6 2" xfId="37529" xr:uid="{00000000-0005-0000-0000-0000CE870000}"/>
    <cellStyle name="Output 2 4 7" xfId="37530" xr:uid="{00000000-0005-0000-0000-0000CF870000}"/>
    <cellStyle name="Output 2 4 7 2" xfId="37531" xr:uid="{00000000-0005-0000-0000-0000D0870000}"/>
    <cellStyle name="Output 2 5" xfId="37532" xr:uid="{00000000-0005-0000-0000-0000D1870000}"/>
    <cellStyle name="Output 2 5 2" xfId="37533" xr:uid="{00000000-0005-0000-0000-0000D2870000}"/>
    <cellStyle name="Output 2 5 2 2" xfId="37534" xr:uid="{00000000-0005-0000-0000-0000D3870000}"/>
    <cellStyle name="Output 2 5 2 2 2" xfId="37535" xr:uid="{00000000-0005-0000-0000-0000D4870000}"/>
    <cellStyle name="Output 2 5 2 2 2 2" xfId="37536" xr:uid="{00000000-0005-0000-0000-0000D5870000}"/>
    <cellStyle name="Output 2 5 2 2 2 2 2" xfId="37537" xr:uid="{00000000-0005-0000-0000-0000D6870000}"/>
    <cellStyle name="Output 2 5 2 2 2 2 2 2" xfId="37538" xr:uid="{00000000-0005-0000-0000-0000D7870000}"/>
    <cellStyle name="Output 2 5 2 2 2 2 3" xfId="37539" xr:uid="{00000000-0005-0000-0000-0000D8870000}"/>
    <cellStyle name="Output 2 5 2 2 2 2 4" xfId="37540" xr:uid="{00000000-0005-0000-0000-0000D9870000}"/>
    <cellStyle name="Output 2 5 2 2 2 3" xfId="37541" xr:uid="{00000000-0005-0000-0000-0000DA870000}"/>
    <cellStyle name="Output 2 5 2 2 2 3 2" xfId="37542" xr:uid="{00000000-0005-0000-0000-0000DB870000}"/>
    <cellStyle name="Output 2 5 2 2 2 4" xfId="37543" xr:uid="{00000000-0005-0000-0000-0000DC870000}"/>
    <cellStyle name="Output 2 5 2 2 2 5" xfId="37544" xr:uid="{00000000-0005-0000-0000-0000DD870000}"/>
    <cellStyle name="Output 2 5 2 2 3" xfId="37545" xr:uid="{00000000-0005-0000-0000-0000DE870000}"/>
    <cellStyle name="Output 2 5 2 2 3 2" xfId="37546" xr:uid="{00000000-0005-0000-0000-0000DF870000}"/>
    <cellStyle name="Output 2 5 2 2 3 2 2" xfId="37547" xr:uid="{00000000-0005-0000-0000-0000E0870000}"/>
    <cellStyle name="Output 2 5 2 2 3 2 2 2" xfId="37548" xr:uid="{00000000-0005-0000-0000-0000E1870000}"/>
    <cellStyle name="Output 2 5 2 2 3 2 3" xfId="37549" xr:uid="{00000000-0005-0000-0000-0000E2870000}"/>
    <cellStyle name="Output 2 5 2 2 3 2 4" xfId="37550" xr:uid="{00000000-0005-0000-0000-0000E3870000}"/>
    <cellStyle name="Output 2 5 2 2 3 3" xfId="37551" xr:uid="{00000000-0005-0000-0000-0000E4870000}"/>
    <cellStyle name="Output 2 5 2 2 3 3 2" xfId="37552" xr:uid="{00000000-0005-0000-0000-0000E5870000}"/>
    <cellStyle name="Output 2 5 2 2 3 4" xfId="37553" xr:uid="{00000000-0005-0000-0000-0000E6870000}"/>
    <cellStyle name="Output 2 5 2 2 3 5" xfId="37554" xr:uid="{00000000-0005-0000-0000-0000E7870000}"/>
    <cellStyle name="Output 2 5 2 2 4" xfId="37555" xr:uid="{00000000-0005-0000-0000-0000E8870000}"/>
    <cellStyle name="Output 2 5 2 2 4 2" xfId="37556" xr:uid="{00000000-0005-0000-0000-0000E9870000}"/>
    <cellStyle name="Output 2 5 2 2 4 2 2" xfId="37557" xr:uid="{00000000-0005-0000-0000-0000EA870000}"/>
    <cellStyle name="Output 2 5 2 2 4 3" xfId="37558" xr:uid="{00000000-0005-0000-0000-0000EB870000}"/>
    <cellStyle name="Output 2 5 2 2 4 4" xfId="37559" xr:uid="{00000000-0005-0000-0000-0000EC870000}"/>
    <cellStyle name="Output 2 5 2 2 5" xfId="37560" xr:uid="{00000000-0005-0000-0000-0000ED870000}"/>
    <cellStyle name="Output 2 5 2 2 5 2" xfId="37561" xr:uid="{00000000-0005-0000-0000-0000EE870000}"/>
    <cellStyle name="Output 2 5 2 2 5 2 2" xfId="37562" xr:uid="{00000000-0005-0000-0000-0000EF870000}"/>
    <cellStyle name="Output 2 5 2 2 5 3" xfId="37563" xr:uid="{00000000-0005-0000-0000-0000F0870000}"/>
    <cellStyle name="Output 2 5 2 2 5 4" xfId="37564" xr:uid="{00000000-0005-0000-0000-0000F1870000}"/>
    <cellStyle name="Output 2 5 2 2 6" xfId="37565" xr:uid="{00000000-0005-0000-0000-0000F2870000}"/>
    <cellStyle name="Output 2 5 2 2 6 2" xfId="37566" xr:uid="{00000000-0005-0000-0000-0000F3870000}"/>
    <cellStyle name="Output 2 5 2 2 7" xfId="37567" xr:uid="{00000000-0005-0000-0000-0000F4870000}"/>
    <cellStyle name="Output 2 5 2 2 8" xfId="37568" xr:uid="{00000000-0005-0000-0000-0000F5870000}"/>
    <cellStyle name="Output 2 5 2 3" xfId="37569" xr:uid="{00000000-0005-0000-0000-0000F6870000}"/>
    <cellStyle name="Output 2 5 2 4" xfId="37570" xr:uid="{00000000-0005-0000-0000-0000F7870000}"/>
    <cellStyle name="Output 2 5 2 5" xfId="37571" xr:uid="{00000000-0005-0000-0000-0000F8870000}"/>
    <cellStyle name="Output 2 5 2 5 2" xfId="37572" xr:uid="{00000000-0005-0000-0000-0000F9870000}"/>
    <cellStyle name="Output 2 5 2 6" xfId="37573" xr:uid="{00000000-0005-0000-0000-0000FA870000}"/>
    <cellStyle name="Output 2 5 2 6 2" xfId="37574" xr:uid="{00000000-0005-0000-0000-0000FB870000}"/>
    <cellStyle name="Output 2 5 3" xfId="37575" xr:uid="{00000000-0005-0000-0000-0000FC870000}"/>
    <cellStyle name="Output 2 5 3 2" xfId="37576" xr:uid="{00000000-0005-0000-0000-0000FD870000}"/>
    <cellStyle name="Output 2 5 3 2 2" xfId="37577" xr:uid="{00000000-0005-0000-0000-0000FE870000}"/>
    <cellStyle name="Output 2 5 3 2 2 2" xfId="37578" xr:uid="{00000000-0005-0000-0000-0000FF870000}"/>
    <cellStyle name="Output 2 5 3 2 2 2 2" xfId="37579" xr:uid="{00000000-0005-0000-0000-000000880000}"/>
    <cellStyle name="Output 2 5 3 2 2 3" xfId="37580" xr:uid="{00000000-0005-0000-0000-000001880000}"/>
    <cellStyle name="Output 2 5 3 2 2 4" xfId="37581" xr:uid="{00000000-0005-0000-0000-000002880000}"/>
    <cellStyle name="Output 2 5 3 2 3" xfId="37582" xr:uid="{00000000-0005-0000-0000-000003880000}"/>
    <cellStyle name="Output 2 5 3 2 3 2" xfId="37583" xr:uid="{00000000-0005-0000-0000-000004880000}"/>
    <cellStyle name="Output 2 5 3 2 4" xfId="37584" xr:uid="{00000000-0005-0000-0000-000005880000}"/>
    <cellStyle name="Output 2 5 3 2 5" xfId="37585" xr:uid="{00000000-0005-0000-0000-000006880000}"/>
    <cellStyle name="Output 2 5 3 3" xfId="37586" xr:uid="{00000000-0005-0000-0000-000007880000}"/>
    <cellStyle name="Output 2 5 3 3 2" xfId="37587" xr:uid="{00000000-0005-0000-0000-000008880000}"/>
    <cellStyle name="Output 2 5 3 3 2 2" xfId="37588" xr:uid="{00000000-0005-0000-0000-000009880000}"/>
    <cellStyle name="Output 2 5 3 3 2 2 2" xfId="37589" xr:uid="{00000000-0005-0000-0000-00000A880000}"/>
    <cellStyle name="Output 2 5 3 3 2 3" xfId="37590" xr:uid="{00000000-0005-0000-0000-00000B880000}"/>
    <cellStyle name="Output 2 5 3 3 2 4" xfId="37591" xr:uid="{00000000-0005-0000-0000-00000C880000}"/>
    <cellStyle name="Output 2 5 3 3 3" xfId="37592" xr:uid="{00000000-0005-0000-0000-00000D880000}"/>
    <cellStyle name="Output 2 5 3 3 3 2" xfId="37593" xr:uid="{00000000-0005-0000-0000-00000E880000}"/>
    <cellStyle name="Output 2 5 3 3 4" xfId="37594" xr:uid="{00000000-0005-0000-0000-00000F880000}"/>
    <cellStyle name="Output 2 5 3 3 5" xfId="37595" xr:uid="{00000000-0005-0000-0000-000010880000}"/>
    <cellStyle name="Output 2 5 3 4" xfId="37596" xr:uid="{00000000-0005-0000-0000-000011880000}"/>
    <cellStyle name="Output 2 5 3 4 2" xfId="37597" xr:uid="{00000000-0005-0000-0000-000012880000}"/>
    <cellStyle name="Output 2 5 3 4 2 2" xfId="37598" xr:uid="{00000000-0005-0000-0000-000013880000}"/>
    <cellStyle name="Output 2 5 3 4 3" xfId="37599" xr:uid="{00000000-0005-0000-0000-000014880000}"/>
    <cellStyle name="Output 2 5 3 4 4" xfId="37600" xr:uid="{00000000-0005-0000-0000-000015880000}"/>
    <cellStyle name="Output 2 5 3 5" xfId="37601" xr:uid="{00000000-0005-0000-0000-000016880000}"/>
    <cellStyle name="Output 2 5 3 5 2" xfId="37602" xr:uid="{00000000-0005-0000-0000-000017880000}"/>
    <cellStyle name="Output 2 5 3 5 2 2" xfId="37603" xr:uid="{00000000-0005-0000-0000-000018880000}"/>
    <cellStyle name="Output 2 5 3 5 3" xfId="37604" xr:uid="{00000000-0005-0000-0000-000019880000}"/>
    <cellStyle name="Output 2 5 3 5 4" xfId="37605" xr:uid="{00000000-0005-0000-0000-00001A880000}"/>
    <cellStyle name="Output 2 5 3 6" xfId="37606" xr:uid="{00000000-0005-0000-0000-00001B880000}"/>
    <cellStyle name="Output 2 5 3 6 2" xfId="37607" xr:uid="{00000000-0005-0000-0000-00001C880000}"/>
    <cellStyle name="Output 2 5 3 7" xfId="37608" xr:uid="{00000000-0005-0000-0000-00001D880000}"/>
    <cellStyle name="Output 2 5 3 8" xfId="37609" xr:uid="{00000000-0005-0000-0000-00001E880000}"/>
    <cellStyle name="Output 2 5 4" xfId="37610" xr:uid="{00000000-0005-0000-0000-00001F880000}"/>
    <cellStyle name="Output 2 5 5" xfId="37611" xr:uid="{00000000-0005-0000-0000-000020880000}"/>
    <cellStyle name="Output 2 5 5 2" xfId="37612" xr:uid="{00000000-0005-0000-0000-000021880000}"/>
    <cellStyle name="Output 2 5 6" xfId="37613" xr:uid="{00000000-0005-0000-0000-000022880000}"/>
    <cellStyle name="Output 2 5 6 2" xfId="37614" xr:uid="{00000000-0005-0000-0000-000023880000}"/>
    <cellStyle name="Output 2 6" xfId="37615" xr:uid="{00000000-0005-0000-0000-000024880000}"/>
    <cellStyle name="Output 2 6 2" xfId="37616" xr:uid="{00000000-0005-0000-0000-000025880000}"/>
    <cellStyle name="Output 2 6 2 2" xfId="37617" xr:uid="{00000000-0005-0000-0000-000026880000}"/>
    <cellStyle name="Output 2 6 2 2 2" xfId="37618" xr:uid="{00000000-0005-0000-0000-000027880000}"/>
    <cellStyle name="Output 2 6 2 2 2 2" xfId="37619" xr:uid="{00000000-0005-0000-0000-000028880000}"/>
    <cellStyle name="Output 2 6 2 2 2 2 2" xfId="37620" xr:uid="{00000000-0005-0000-0000-000029880000}"/>
    <cellStyle name="Output 2 6 2 2 2 3" xfId="37621" xr:uid="{00000000-0005-0000-0000-00002A880000}"/>
    <cellStyle name="Output 2 6 2 2 2 4" xfId="37622" xr:uid="{00000000-0005-0000-0000-00002B880000}"/>
    <cellStyle name="Output 2 6 2 2 3" xfId="37623" xr:uid="{00000000-0005-0000-0000-00002C880000}"/>
    <cellStyle name="Output 2 6 2 2 3 2" xfId="37624" xr:uid="{00000000-0005-0000-0000-00002D880000}"/>
    <cellStyle name="Output 2 6 2 2 4" xfId="37625" xr:uid="{00000000-0005-0000-0000-00002E880000}"/>
    <cellStyle name="Output 2 6 2 2 5" xfId="37626" xr:uid="{00000000-0005-0000-0000-00002F880000}"/>
    <cellStyle name="Output 2 6 2 3" xfId="37627" xr:uid="{00000000-0005-0000-0000-000030880000}"/>
    <cellStyle name="Output 2 6 2 3 2" xfId="37628" xr:uid="{00000000-0005-0000-0000-000031880000}"/>
    <cellStyle name="Output 2 6 2 3 2 2" xfId="37629" xr:uid="{00000000-0005-0000-0000-000032880000}"/>
    <cellStyle name="Output 2 6 2 3 2 2 2" xfId="37630" xr:uid="{00000000-0005-0000-0000-000033880000}"/>
    <cellStyle name="Output 2 6 2 3 2 3" xfId="37631" xr:uid="{00000000-0005-0000-0000-000034880000}"/>
    <cellStyle name="Output 2 6 2 3 2 4" xfId="37632" xr:uid="{00000000-0005-0000-0000-000035880000}"/>
    <cellStyle name="Output 2 6 2 3 3" xfId="37633" xr:uid="{00000000-0005-0000-0000-000036880000}"/>
    <cellStyle name="Output 2 6 2 3 3 2" xfId="37634" xr:uid="{00000000-0005-0000-0000-000037880000}"/>
    <cellStyle name="Output 2 6 2 3 4" xfId="37635" xr:uid="{00000000-0005-0000-0000-000038880000}"/>
    <cellStyle name="Output 2 6 2 3 5" xfId="37636" xr:uid="{00000000-0005-0000-0000-000039880000}"/>
    <cellStyle name="Output 2 6 2 4" xfId="37637" xr:uid="{00000000-0005-0000-0000-00003A880000}"/>
    <cellStyle name="Output 2 6 2 4 2" xfId="37638" xr:uid="{00000000-0005-0000-0000-00003B880000}"/>
    <cellStyle name="Output 2 6 2 4 2 2" xfId="37639" xr:uid="{00000000-0005-0000-0000-00003C880000}"/>
    <cellStyle name="Output 2 6 2 4 3" xfId="37640" xr:uid="{00000000-0005-0000-0000-00003D880000}"/>
    <cellStyle name="Output 2 6 2 4 4" xfId="37641" xr:uid="{00000000-0005-0000-0000-00003E880000}"/>
    <cellStyle name="Output 2 6 2 5" xfId="37642" xr:uid="{00000000-0005-0000-0000-00003F880000}"/>
    <cellStyle name="Output 2 6 2 5 2" xfId="37643" xr:uid="{00000000-0005-0000-0000-000040880000}"/>
    <cellStyle name="Output 2 6 2 5 2 2" xfId="37644" xr:uid="{00000000-0005-0000-0000-000041880000}"/>
    <cellStyle name="Output 2 6 2 5 3" xfId="37645" xr:uid="{00000000-0005-0000-0000-000042880000}"/>
    <cellStyle name="Output 2 6 2 5 4" xfId="37646" xr:uid="{00000000-0005-0000-0000-000043880000}"/>
    <cellStyle name="Output 2 6 2 6" xfId="37647" xr:uid="{00000000-0005-0000-0000-000044880000}"/>
    <cellStyle name="Output 2 6 2 6 2" xfId="37648" xr:uid="{00000000-0005-0000-0000-000045880000}"/>
    <cellStyle name="Output 2 6 2 7" xfId="37649" xr:uid="{00000000-0005-0000-0000-000046880000}"/>
    <cellStyle name="Output 2 6 2 8" xfId="37650" xr:uid="{00000000-0005-0000-0000-000047880000}"/>
    <cellStyle name="Output 2 6 3" xfId="37651" xr:uid="{00000000-0005-0000-0000-000048880000}"/>
    <cellStyle name="Output 2 6 4" xfId="37652" xr:uid="{00000000-0005-0000-0000-000049880000}"/>
    <cellStyle name="Output 2 6 5" xfId="37653" xr:uid="{00000000-0005-0000-0000-00004A880000}"/>
    <cellStyle name="Output 2 6 5 2" xfId="37654" xr:uid="{00000000-0005-0000-0000-00004B880000}"/>
    <cellStyle name="Output 2 6 6" xfId="37655" xr:uid="{00000000-0005-0000-0000-00004C880000}"/>
    <cellStyle name="Output 2 6 6 2" xfId="37656" xr:uid="{00000000-0005-0000-0000-00004D880000}"/>
    <cellStyle name="Output 2 7" xfId="37657" xr:uid="{00000000-0005-0000-0000-00004E880000}"/>
    <cellStyle name="Output 2 7 2" xfId="37658" xr:uid="{00000000-0005-0000-0000-00004F880000}"/>
    <cellStyle name="Output 2 7 2 2" xfId="37659" xr:uid="{00000000-0005-0000-0000-000050880000}"/>
    <cellStyle name="Output 2 7 2 2 2" xfId="37660" xr:uid="{00000000-0005-0000-0000-000051880000}"/>
    <cellStyle name="Output 2 7 2 2 2 2" xfId="37661" xr:uid="{00000000-0005-0000-0000-000052880000}"/>
    <cellStyle name="Output 2 7 2 2 3" xfId="37662" xr:uid="{00000000-0005-0000-0000-000053880000}"/>
    <cellStyle name="Output 2 7 2 2 4" xfId="37663" xr:uid="{00000000-0005-0000-0000-000054880000}"/>
    <cellStyle name="Output 2 7 2 3" xfId="37664" xr:uid="{00000000-0005-0000-0000-000055880000}"/>
    <cellStyle name="Output 2 7 2 3 2" xfId="37665" xr:uid="{00000000-0005-0000-0000-000056880000}"/>
    <cellStyle name="Output 2 7 2 4" xfId="37666" xr:uid="{00000000-0005-0000-0000-000057880000}"/>
    <cellStyle name="Output 2 7 2 5" xfId="37667" xr:uid="{00000000-0005-0000-0000-000058880000}"/>
    <cellStyle name="Output 2 7 3" xfId="37668" xr:uid="{00000000-0005-0000-0000-000059880000}"/>
    <cellStyle name="Output 2 7 3 2" xfId="37669" xr:uid="{00000000-0005-0000-0000-00005A880000}"/>
    <cellStyle name="Output 2 7 3 2 2" xfId="37670" xr:uid="{00000000-0005-0000-0000-00005B880000}"/>
    <cellStyle name="Output 2 7 3 2 2 2" xfId="37671" xr:uid="{00000000-0005-0000-0000-00005C880000}"/>
    <cellStyle name="Output 2 7 3 2 3" xfId="37672" xr:uid="{00000000-0005-0000-0000-00005D880000}"/>
    <cellStyle name="Output 2 7 3 2 4" xfId="37673" xr:uid="{00000000-0005-0000-0000-00005E880000}"/>
    <cellStyle name="Output 2 7 3 3" xfId="37674" xr:uid="{00000000-0005-0000-0000-00005F880000}"/>
    <cellStyle name="Output 2 7 3 3 2" xfId="37675" xr:uid="{00000000-0005-0000-0000-000060880000}"/>
    <cellStyle name="Output 2 7 3 4" xfId="37676" xr:uid="{00000000-0005-0000-0000-000061880000}"/>
    <cellStyle name="Output 2 7 3 5" xfId="37677" xr:uid="{00000000-0005-0000-0000-000062880000}"/>
    <cellStyle name="Output 2 7 4" xfId="37678" xr:uid="{00000000-0005-0000-0000-000063880000}"/>
    <cellStyle name="Output 2 7 4 2" xfId="37679" xr:uid="{00000000-0005-0000-0000-000064880000}"/>
    <cellStyle name="Output 2 7 4 2 2" xfId="37680" xr:uid="{00000000-0005-0000-0000-000065880000}"/>
    <cellStyle name="Output 2 7 4 3" xfId="37681" xr:uid="{00000000-0005-0000-0000-000066880000}"/>
    <cellStyle name="Output 2 7 4 4" xfId="37682" xr:uid="{00000000-0005-0000-0000-000067880000}"/>
    <cellStyle name="Output 2 7 5" xfId="37683" xr:uid="{00000000-0005-0000-0000-000068880000}"/>
    <cellStyle name="Output 2 7 5 2" xfId="37684" xr:uid="{00000000-0005-0000-0000-000069880000}"/>
    <cellStyle name="Output 2 7 5 2 2" xfId="37685" xr:uid="{00000000-0005-0000-0000-00006A880000}"/>
    <cellStyle name="Output 2 7 5 3" xfId="37686" xr:uid="{00000000-0005-0000-0000-00006B880000}"/>
    <cellStyle name="Output 2 7 5 4" xfId="37687" xr:uid="{00000000-0005-0000-0000-00006C880000}"/>
    <cellStyle name="Output 2 7 6" xfId="37688" xr:uid="{00000000-0005-0000-0000-00006D880000}"/>
    <cellStyle name="Output 2 7 6 2" xfId="37689" xr:uid="{00000000-0005-0000-0000-00006E880000}"/>
    <cellStyle name="Output 2 7 7" xfId="37690" xr:uid="{00000000-0005-0000-0000-00006F880000}"/>
    <cellStyle name="Output 2 7 8" xfId="37691" xr:uid="{00000000-0005-0000-0000-000070880000}"/>
    <cellStyle name="Output 2 8" xfId="37692" xr:uid="{00000000-0005-0000-0000-000071880000}"/>
    <cellStyle name="Output 2 8 2" xfId="37693" xr:uid="{00000000-0005-0000-0000-000072880000}"/>
    <cellStyle name="Output 3" xfId="37694" xr:uid="{00000000-0005-0000-0000-000073880000}"/>
    <cellStyle name="Output 3 2" xfId="37695" xr:uid="{00000000-0005-0000-0000-000074880000}"/>
    <cellStyle name="Output 3 2 2" xfId="37696" xr:uid="{00000000-0005-0000-0000-000075880000}"/>
    <cellStyle name="Output 3 2 2 2" xfId="37697" xr:uid="{00000000-0005-0000-0000-000076880000}"/>
    <cellStyle name="Output 3 2 2 2 2" xfId="37698" xr:uid="{00000000-0005-0000-0000-000077880000}"/>
    <cellStyle name="Output 3 2 2 2 2 2" xfId="37699" xr:uid="{00000000-0005-0000-0000-000078880000}"/>
    <cellStyle name="Output 3 2 2 2 2 2 2" xfId="37700" xr:uid="{00000000-0005-0000-0000-000079880000}"/>
    <cellStyle name="Output 3 2 2 2 2 2 2 2" xfId="37701" xr:uid="{00000000-0005-0000-0000-00007A880000}"/>
    <cellStyle name="Output 3 2 2 2 2 2 3" xfId="37702" xr:uid="{00000000-0005-0000-0000-00007B880000}"/>
    <cellStyle name="Output 3 2 2 2 2 2 4" xfId="37703" xr:uid="{00000000-0005-0000-0000-00007C880000}"/>
    <cellStyle name="Output 3 2 2 2 2 3" xfId="37704" xr:uid="{00000000-0005-0000-0000-00007D880000}"/>
    <cellStyle name="Output 3 2 2 2 2 3 2" xfId="37705" xr:uid="{00000000-0005-0000-0000-00007E880000}"/>
    <cellStyle name="Output 3 2 2 2 2 4" xfId="37706" xr:uid="{00000000-0005-0000-0000-00007F880000}"/>
    <cellStyle name="Output 3 2 2 2 2 5" xfId="37707" xr:uid="{00000000-0005-0000-0000-000080880000}"/>
    <cellStyle name="Output 3 2 2 2 3" xfId="37708" xr:uid="{00000000-0005-0000-0000-000081880000}"/>
    <cellStyle name="Output 3 2 2 2 3 2" xfId="37709" xr:uid="{00000000-0005-0000-0000-000082880000}"/>
    <cellStyle name="Output 3 2 2 2 3 2 2" xfId="37710" xr:uid="{00000000-0005-0000-0000-000083880000}"/>
    <cellStyle name="Output 3 2 2 2 3 2 2 2" xfId="37711" xr:uid="{00000000-0005-0000-0000-000084880000}"/>
    <cellStyle name="Output 3 2 2 2 3 2 3" xfId="37712" xr:uid="{00000000-0005-0000-0000-000085880000}"/>
    <cellStyle name="Output 3 2 2 2 3 2 4" xfId="37713" xr:uid="{00000000-0005-0000-0000-000086880000}"/>
    <cellStyle name="Output 3 2 2 2 3 3" xfId="37714" xr:uid="{00000000-0005-0000-0000-000087880000}"/>
    <cellStyle name="Output 3 2 2 2 3 3 2" xfId="37715" xr:uid="{00000000-0005-0000-0000-000088880000}"/>
    <cellStyle name="Output 3 2 2 2 3 4" xfId="37716" xr:uid="{00000000-0005-0000-0000-000089880000}"/>
    <cellStyle name="Output 3 2 2 2 3 5" xfId="37717" xr:uid="{00000000-0005-0000-0000-00008A880000}"/>
    <cellStyle name="Output 3 2 2 2 4" xfId="37718" xr:uid="{00000000-0005-0000-0000-00008B880000}"/>
    <cellStyle name="Output 3 2 2 2 4 2" xfId="37719" xr:uid="{00000000-0005-0000-0000-00008C880000}"/>
    <cellStyle name="Output 3 2 2 2 4 2 2" xfId="37720" xr:uid="{00000000-0005-0000-0000-00008D880000}"/>
    <cellStyle name="Output 3 2 2 2 4 3" xfId="37721" xr:uid="{00000000-0005-0000-0000-00008E880000}"/>
    <cellStyle name="Output 3 2 2 2 4 4" xfId="37722" xr:uid="{00000000-0005-0000-0000-00008F880000}"/>
    <cellStyle name="Output 3 2 2 2 5" xfId="37723" xr:uid="{00000000-0005-0000-0000-000090880000}"/>
    <cellStyle name="Output 3 2 2 2 5 2" xfId="37724" xr:uid="{00000000-0005-0000-0000-000091880000}"/>
    <cellStyle name="Output 3 2 2 2 5 2 2" xfId="37725" xr:uid="{00000000-0005-0000-0000-000092880000}"/>
    <cellStyle name="Output 3 2 2 2 5 3" xfId="37726" xr:uid="{00000000-0005-0000-0000-000093880000}"/>
    <cellStyle name="Output 3 2 2 2 5 4" xfId="37727" xr:uid="{00000000-0005-0000-0000-000094880000}"/>
    <cellStyle name="Output 3 2 2 2 6" xfId="37728" xr:uid="{00000000-0005-0000-0000-000095880000}"/>
    <cellStyle name="Output 3 2 2 2 6 2" xfId="37729" xr:uid="{00000000-0005-0000-0000-000096880000}"/>
    <cellStyle name="Output 3 2 2 2 7" xfId="37730" xr:uid="{00000000-0005-0000-0000-000097880000}"/>
    <cellStyle name="Output 3 2 2 2 8" xfId="37731" xr:uid="{00000000-0005-0000-0000-000098880000}"/>
    <cellStyle name="Output 3 2 2 3" xfId="37732" xr:uid="{00000000-0005-0000-0000-000099880000}"/>
    <cellStyle name="Output 3 2 2 4" xfId="37733" xr:uid="{00000000-0005-0000-0000-00009A880000}"/>
    <cellStyle name="Output 3 2 2 5" xfId="37734" xr:uid="{00000000-0005-0000-0000-00009B880000}"/>
    <cellStyle name="Output 3 2 2 5 2" xfId="37735" xr:uid="{00000000-0005-0000-0000-00009C880000}"/>
    <cellStyle name="Output 3 2 2 6" xfId="37736" xr:uid="{00000000-0005-0000-0000-00009D880000}"/>
    <cellStyle name="Output 3 2 2 6 2" xfId="37737" xr:uid="{00000000-0005-0000-0000-00009E880000}"/>
    <cellStyle name="Output 3 2 3" xfId="37738" xr:uid="{00000000-0005-0000-0000-00009F880000}"/>
    <cellStyle name="Output 3 2 3 2" xfId="37739" xr:uid="{00000000-0005-0000-0000-0000A0880000}"/>
    <cellStyle name="Output 3 2 3 2 2" xfId="37740" xr:uid="{00000000-0005-0000-0000-0000A1880000}"/>
    <cellStyle name="Output 3 2 3 2 2 2" xfId="37741" xr:uid="{00000000-0005-0000-0000-0000A2880000}"/>
    <cellStyle name="Output 3 2 3 2 2 2 2" xfId="37742" xr:uid="{00000000-0005-0000-0000-0000A3880000}"/>
    <cellStyle name="Output 3 2 3 2 2 3" xfId="37743" xr:uid="{00000000-0005-0000-0000-0000A4880000}"/>
    <cellStyle name="Output 3 2 3 2 2 4" xfId="37744" xr:uid="{00000000-0005-0000-0000-0000A5880000}"/>
    <cellStyle name="Output 3 2 3 2 3" xfId="37745" xr:uid="{00000000-0005-0000-0000-0000A6880000}"/>
    <cellStyle name="Output 3 2 3 2 3 2" xfId="37746" xr:uid="{00000000-0005-0000-0000-0000A7880000}"/>
    <cellStyle name="Output 3 2 3 2 4" xfId="37747" xr:uid="{00000000-0005-0000-0000-0000A8880000}"/>
    <cellStyle name="Output 3 2 3 2 5" xfId="37748" xr:uid="{00000000-0005-0000-0000-0000A9880000}"/>
    <cellStyle name="Output 3 2 3 3" xfId="37749" xr:uid="{00000000-0005-0000-0000-0000AA880000}"/>
    <cellStyle name="Output 3 2 3 3 2" xfId="37750" xr:uid="{00000000-0005-0000-0000-0000AB880000}"/>
    <cellStyle name="Output 3 2 3 3 2 2" xfId="37751" xr:uid="{00000000-0005-0000-0000-0000AC880000}"/>
    <cellStyle name="Output 3 2 3 3 2 2 2" xfId="37752" xr:uid="{00000000-0005-0000-0000-0000AD880000}"/>
    <cellStyle name="Output 3 2 3 3 2 3" xfId="37753" xr:uid="{00000000-0005-0000-0000-0000AE880000}"/>
    <cellStyle name="Output 3 2 3 3 2 4" xfId="37754" xr:uid="{00000000-0005-0000-0000-0000AF880000}"/>
    <cellStyle name="Output 3 2 3 3 3" xfId="37755" xr:uid="{00000000-0005-0000-0000-0000B0880000}"/>
    <cellStyle name="Output 3 2 3 3 3 2" xfId="37756" xr:uid="{00000000-0005-0000-0000-0000B1880000}"/>
    <cellStyle name="Output 3 2 3 3 4" xfId="37757" xr:uid="{00000000-0005-0000-0000-0000B2880000}"/>
    <cellStyle name="Output 3 2 3 3 5" xfId="37758" xr:uid="{00000000-0005-0000-0000-0000B3880000}"/>
    <cellStyle name="Output 3 2 3 4" xfId="37759" xr:uid="{00000000-0005-0000-0000-0000B4880000}"/>
    <cellStyle name="Output 3 2 3 4 2" xfId="37760" xr:uid="{00000000-0005-0000-0000-0000B5880000}"/>
    <cellStyle name="Output 3 2 3 4 2 2" xfId="37761" xr:uid="{00000000-0005-0000-0000-0000B6880000}"/>
    <cellStyle name="Output 3 2 3 4 3" xfId="37762" xr:uid="{00000000-0005-0000-0000-0000B7880000}"/>
    <cellStyle name="Output 3 2 3 4 4" xfId="37763" xr:uid="{00000000-0005-0000-0000-0000B8880000}"/>
    <cellStyle name="Output 3 2 3 5" xfId="37764" xr:uid="{00000000-0005-0000-0000-0000B9880000}"/>
    <cellStyle name="Output 3 2 3 5 2" xfId="37765" xr:uid="{00000000-0005-0000-0000-0000BA880000}"/>
    <cellStyle name="Output 3 2 3 5 2 2" xfId="37766" xr:uid="{00000000-0005-0000-0000-0000BB880000}"/>
    <cellStyle name="Output 3 2 3 5 3" xfId="37767" xr:uid="{00000000-0005-0000-0000-0000BC880000}"/>
    <cellStyle name="Output 3 2 3 5 4" xfId="37768" xr:uid="{00000000-0005-0000-0000-0000BD880000}"/>
    <cellStyle name="Output 3 2 3 6" xfId="37769" xr:uid="{00000000-0005-0000-0000-0000BE880000}"/>
    <cellStyle name="Output 3 2 3 6 2" xfId="37770" xr:uid="{00000000-0005-0000-0000-0000BF880000}"/>
    <cellStyle name="Output 3 2 3 7" xfId="37771" xr:uid="{00000000-0005-0000-0000-0000C0880000}"/>
    <cellStyle name="Output 3 2 3 8" xfId="37772" xr:uid="{00000000-0005-0000-0000-0000C1880000}"/>
    <cellStyle name="Output 3 2 4" xfId="37773" xr:uid="{00000000-0005-0000-0000-0000C2880000}"/>
    <cellStyle name="Output 3 2 5" xfId="37774" xr:uid="{00000000-0005-0000-0000-0000C3880000}"/>
    <cellStyle name="Output 3 2 6" xfId="37775" xr:uid="{00000000-0005-0000-0000-0000C4880000}"/>
    <cellStyle name="Output 3 2 6 2" xfId="37776" xr:uid="{00000000-0005-0000-0000-0000C5880000}"/>
    <cellStyle name="Output 3 2 7" xfId="37777" xr:uid="{00000000-0005-0000-0000-0000C6880000}"/>
    <cellStyle name="Output 3 2 7 2" xfId="37778" xr:uid="{00000000-0005-0000-0000-0000C7880000}"/>
    <cellStyle name="Output 3 3" xfId="37779" xr:uid="{00000000-0005-0000-0000-0000C8880000}"/>
    <cellStyle name="Output 3 3 2" xfId="37780" xr:uid="{00000000-0005-0000-0000-0000C9880000}"/>
    <cellStyle name="Output 3 3 2 2" xfId="37781" xr:uid="{00000000-0005-0000-0000-0000CA880000}"/>
    <cellStyle name="Output 3 3 2 2 2" xfId="37782" xr:uid="{00000000-0005-0000-0000-0000CB880000}"/>
    <cellStyle name="Output 3 3 2 2 2 2" xfId="37783" xr:uid="{00000000-0005-0000-0000-0000CC880000}"/>
    <cellStyle name="Output 3 3 2 2 2 2 2" xfId="37784" xr:uid="{00000000-0005-0000-0000-0000CD880000}"/>
    <cellStyle name="Output 3 3 2 2 2 2 2 2" xfId="37785" xr:uid="{00000000-0005-0000-0000-0000CE880000}"/>
    <cellStyle name="Output 3 3 2 2 2 2 3" xfId="37786" xr:uid="{00000000-0005-0000-0000-0000CF880000}"/>
    <cellStyle name="Output 3 3 2 2 2 2 4" xfId="37787" xr:uid="{00000000-0005-0000-0000-0000D0880000}"/>
    <cellStyle name="Output 3 3 2 2 2 3" xfId="37788" xr:uid="{00000000-0005-0000-0000-0000D1880000}"/>
    <cellStyle name="Output 3 3 2 2 2 3 2" xfId="37789" xr:uid="{00000000-0005-0000-0000-0000D2880000}"/>
    <cellStyle name="Output 3 3 2 2 2 4" xfId="37790" xr:uid="{00000000-0005-0000-0000-0000D3880000}"/>
    <cellStyle name="Output 3 3 2 2 2 5" xfId="37791" xr:uid="{00000000-0005-0000-0000-0000D4880000}"/>
    <cellStyle name="Output 3 3 2 2 3" xfId="37792" xr:uid="{00000000-0005-0000-0000-0000D5880000}"/>
    <cellStyle name="Output 3 3 2 2 3 2" xfId="37793" xr:uid="{00000000-0005-0000-0000-0000D6880000}"/>
    <cellStyle name="Output 3 3 2 2 3 2 2" xfId="37794" xr:uid="{00000000-0005-0000-0000-0000D7880000}"/>
    <cellStyle name="Output 3 3 2 2 3 2 2 2" xfId="37795" xr:uid="{00000000-0005-0000-0000-0000D8880000}"/>
    <cellStyle name="Output 3 3 2 2 3 2 3" xfId="37796" xr:uid="{00000000-0005-0000-0000-0000D9880000}"/>
    <cellStyle name="Output 3 3 2 2 3 2 4" xfId="37797" xr:uid="{00000000-0005-0000-0000-0000DA880000}"/>
    <cellStyle name="Output 3 3 2 2 3 3" xfId="37798" xr:uid="{00000000-0005-0000-0000-0000DB880000}"/>
    <cellStyle name="Output 3 3 2 2 3 3 2" xfId="37799" xr:uid="{00000000-0005-0000-0000-0000DC880000}"/>
    <cellStyle name="Output 3 3 2 2 3 4" xfId="37800" xr:uid="{00000000-0005-0000-0000-0000DD880000}"/>
    <cellStyle name="Output 3 3 2 2 3 5" xfId="37801" xr:uid="{00000000-0005-0000-0000-0000DE880000}"/>
    <cellStyle name="Output 3 3 2 2 4" xfId="37802" xr:uid="{00000000-0005-0000-0000-0000DF880000}"/>
    <cellStyle name="Output 3 3 2 2 4 2" xfId="37803" xr:uid="{00000000-0005-0000-0000-0000E0880000}"/>
    <cellStyle name="Output 3 3 2 2 4 2 2" xfId="37804" xr:uid="{00000000-0005-0000-0000-0000E1880000}"/>
    <cellStyle name="Output 3 3 2 2 4 3" xfId="37805" xr:uid="{00000000-0005-0000-0000-0000E2880000}"/>
    <cellStyle name="Output 3 3 2 2 4 4" xfId="37806" xr:uid="{00000000-0005-0000-0000-0000E3880000}"/>
    <cellStyle name="Output 3 3 2 2 5" xfId="37807" xr:uid="{00000000-0005-0000-0000-0000E4880000}"/>
    <cellStyle name="Output 3 3 2 2 5 2" xfId="37808" xr:uid="{00000000-0005-0000-0000-0000E5880000}"/>
    <cellStyle name="Output 3 3 2 2 5 2 2" xfId="37809" xr:uid="{00000000-0005-0000-0000-0000E6880000}"/>
    <cellStyle name="Output 3 3 2 2 5 3" xfId="37810" xr:uid="{00000000-0005-0000-0000-0000E7880000}"/>
    <cellStyle name="Output 3 3 2 2 5 4" xfId="37811" xr:uid="{00000000-0005-0000-0000-0000E8880000}"/>
    <cellStyle name="Output 3 3 2 2 6" xfId="37812" xr:uid="{00000000-0005-0000-0000-0000E9880000}"/>
    <cellStyle name="Output 3 3 2 2 6 2" xfId="37813" xr:uid="{00000000-0005-0000-0000-0000EA880000}"/>
    <cellStyle name="Output 3 3 2 2 7" xfId="37814" xr:uid="{00000000-0005-0000-0000-0000EB880000}"/>
    <cellStyle name="Output 3 3 2 2 8" xfId="37815" xr:uid="{00000000-0005-0000-0000-0000EC880000}"/>
    <cellStyle name="Output 3 3 2 3" xfId="37816" xr:uid="{00000000-0005-0000-0000-0000ED880000}"/>
    <cellStyle name="Output 3 3 2 4" xfId="37817" xr:uid="{00000000-0005-0000-0000-0000EE880000}"/>
    <cellStyle name="Output 3 3 2 5" xfId="37818" xr:uid="{00000000-0005-0000-0000-0000EF880000}"/>
    <cellStyle name="Output 3 3 2 5 2" xfId="37819" xr:uid="{00000000-0005-0000-0000-0000F0880000}"/>
    <cellStyle name="Output 3 3 2 6" xfId="37820" xr:uid="{00000000-0005-0000-0000-0000F1880000}"/>
    <cellStyle name="Output 3 3 2 6 2" xfId="37821" xr:uid="{00000000-0005-0000-0000-0000F2880000}"/>
    <cellStyle name="Output 3 3 3" xfId="37822" xr:uid="{00000000-0005-0000-0000-0000F3880000}"/>
    <cellStyle name="Output 3 3 3 2" xfId="37823" xr:uid="{00000000-0005-0000-0000-0000F4880000}"/>
    <cellStyle name="Output 3 3 3 2 2" xfId="37824" xr:uid="{00000000-0005-0000-0000-0000F5880000}"/>
    <cellStyle name="Output 3 3 3 2 2 2" xfId="37825" xr:uid="{00000000-0005-0000-0000-0000F6880000}"/>
    <cellStyle name="Output 3 3 3 2 2 2 2" xfId="37826" xr:uid="{00000000-0005-0000-0000-0000F7880000}"/>
    <cellStyle name="Output 3 3 3 2 2 3" xfId="37827" xr:uid="{00000000-0005-0000-0000-0000F8880000}"/>
    <cellStyle name="Output 3 3 3 2 2 4" xfId="37828" xr:uid="{00000000-0005-0000-0000-0000F9880000}"/>
    <cellStyle name="Output 3 3 3 2 3" xfId="37829" xr:uid="{00000000-0005-0000-0000-0000FA880000}"/>
    <cellStyle name="Output 3 3 3 2 3 2" xfId="37830" xr:uid="{00000000-0005-0000-0000-0000FB880000}"/>
    <cellStyle name="Output 3 3 3 2 4" xfId="37831" xr:uid="{00000000-0005-0000-0000-0000FC880000}"/>
    <cellStyle name="Output 3 3 3 2 5" xfId="37832" xr:uid="{00000000-0005-0000-0000-0000FD880000}"/>
    <cellStyle name="Output 3 3 3 3" xfId="37833" xr:uid="{00000000-0005-0000-0000-0000FE880000}"/>
    <cellStyle name="Output 3 3 3 3 2" xfId="37834" xr:uid="{00000000-0005-0000-0000-0000FF880000}"/>
    <cellStyle name="Output 3 3 3 3 2 2" xfId="37835" xr:uid="{00000000-0005-0000-0000-000000890000}"/>
    <cellStyle name="Output 3 3 3 3 2 2 2" xfId="37836" xr:uid="{00000000-0005-0000-0000-000001890000}"/>
    <cellStyle name="Output 3 3 3 3 2 3" xfId="37837" xr:uid="{00000000-0005-0000-0000-000002890000}"/>
    <cellStyle name="Output 3 3 3 3 2 4" xfId="37838" xr:uid="{00000000-0005-0000-0000-000003890000}"/>
    <cellStyle name="Output 3 3 3 3 3" xfId="37839" xr:uid="{00000000-0005-0000-0000-000004890000}"/>
    <cellStyle name="Output 3 3 3 3 3 2" xfId="37840" xr:uid="{00000000-0005-0000-0000-000005890000}"/>
    <cellStyle name="Output 3 3 3 3 4" xfId="37841" xr:uid="{00000000-0005-0000-0000-000006890000}"/>
    <cellStyle name="Output 3 3 3 3 5" xfId="37842" xr:uid="{00000000-0005-0000-0000-000007890000}"/>
    <cellStyle name="Output 3 3 3 4" xfId="37843" xr:uid="{00000000-0005-0000-0000-000008890000}"/>
    <cellStyle name="Output 3 3 3 4 2" xfId="37844" xr:uid="{00000000-0005-0000-0000-000009890000}"/>
    <cellStyle name="Output 3 3 3 4 2 2" xfId="37845" xr:uid="{00000000-0005-0000-0000-00000A890000}"/>
    <cellStyle name="Output 3 3 3 4 3" xfId="37846" xr:uid="{00000000-0005-0000-0000-00000B890000}"/>
    <cellStyle name="Output 3 3 3 4 4" xfId="37847" xr:uid="{00000000-0005-0000-0000-00000C890000}"/>
    <cellStyle name="Output 3 3 3 5" xfId="37848" xr:uid="{00000000-0005-0000-0000-00000D890000}"/>
    <cellStyle name="Output 3 3 3 5 2" xfId="37849" xr:uid="{00000000-0005-0000-0000-00000E890000}"/>
    <cellStyle name="Output 3 3 3 5 2 2" xfId="37850" xr:uid="{00000000-0005-0000-0000-00000F890000}"/>
    <cellStyle name="Output 3 3 3 5 3" xfId="37851" xr:uid="{00000000-0005-0000-0000-000010890000}"/>
    <cellStyle name="Output 3 3 3 5 4" xfId="37852" xr:uid="{00000000-0005-0000-0000-000011890000}"/>
    <cellStyle name="Output 3 3 3 6" xfId="37853" xr:uid="{00000000-0005-0000-0000-000012890000}"/>
    <cellStyle name="Output 3 3 3 6 2" xfId="37854" xr:uid="{00000000-0005-0000-0000-000013890000}"/>
    <cellStyle name="Output 3 3 3 7" xfId="37855" xr:uid="{00000000-0005-0000-0000-000014890000}"/>
    <cellStyle name="Output 3 3 3 8" xfId="37856" xr:uid="{00000000-0005-0000-0000-000015890000}"/>
    <cellStyle name="Output 3 3 4" xfId="37857" xr:uid="{00000000-0005-0000-0000-000016890000}"/>
    <cellStyle name="Output 3 3 5" xfId="37858" xr:uid="{00000000-0005-0000-0000-000017890000}"/>
    <cellStyle name="Output 3 3 5 2" xfId="37859" xr:uid="{00000000-0005-0000-0000-000018890000}"/>
    <cellStyle name="Output 3 4" xfId="37860" xr:uid="{00000000-0005-0000-0000-000019890000}"/>
    <cellStyle name="Output 3 4 2" xfId="37861" xr:uid="{00000000-0005-0000-0000-00001A890000}"/>
    <cellStyle name="Output 3 4 2 2" xfId="37862" xr:uid="{00000000-0005-0000-0000-00001B890000}"/>
    <cellStyle name="Output 3 4 2 2 2" xfId="37863" xr:uid="{00000000-0005-0000-0000-00001C890000}"/>
    <cellStyle name="Output 3 4 2 2 2 2" xfId="37864" xr:uid="{00000000-0005-0000-0000-00001D890000}"/>
    <cellStyle name="Output 3 4 2 2 2 2 2" xfId="37865" xr:uid="{00000000-0005-0000-0000-00001E890000}"/>
    <cellStyle name="Output 3 4 2 2 2 2 2 2" xfId="37866" xr:uid="{00000000-0005-0000-0000-00001F890000}"/>
    <cellStyle name="Output 3 4 2 2 2 2 3" xfId="37867" xr:uid="{00000000-0005-0000-0000-000020890000}"/>
    <cellStyle name="Output 3 4 2 2 2 2 4" xfId="37868" xr:uid="{00000000-0005-0000-0000-000021890000}"/>
    <cellStyle name="Output 3 4 2 2 2 3" xfId="37869" xr:uid="{00000000-0005-0000-0000-000022890000}"/>
    <cellStyle name="Output 3 4 2 2 2 3 2" xfId="37870" xr:uid="{00000000-0005-0000-0000-000023890000}"/>
    <cellStyle name="Output 3 4 2 2 2 4" xfId="37871" xr:uid="{00000000-0005-0000-0000-000024890000}"/>
    <cellStyle name="Output 3 4 2 2 2 5" xfId="37872" xr:uid="{00000000-0005-0000-0000-000025890000}"/>
    <cellStyle name="Output 3 4 2 2 3" xfId="37873" xr:uid="{00000000-0005-0000-0000-000026890000}"/>
    <cellStyle name="Output 3 4 2 2 3 2" xfId="37874" xr:uid="{00000000-0005-0000-0000-000027890000}"/>
    <cellStyle name="Output 3 4 2 2 3 2 2" xfId="37875" xr:uid="{00000000-0005-0000-0000-000028890000}"/>
    <cellStyle name="Output 3 4 2 2 3 2 2 2" xfId="37876" xr:uid="{00000000-0005-0000-0000-000029890000}"/>
    <cellStyle name="Output 3 4 2 2 3 2 3" xfId="37877" xr:uid="{00000000-0005-0000-0000-00002A890000}"/>
    <cellStyle name="Output 3 4 2 2 3 2 4" xfId="37878" xr:uid="{00000000-0005-0000-0000-00002B890000}"/>
    <cellStyle name="Output 3 4 2 2 3 3" xfId="37879" xr:uid="{00000000-0005-0000-0000-00002C890000}"/>
    <cellStyle name="Output 3 4 2 2 3 3 2" xfId="37880" xr:uid="{00000000-0005-0000-0000-00002D890000}"/>
    <cellStyle name="Output 3 4 2 2 3 4" xfId="37881" xr:uid="{00000000-0005-0000-0000-00002E890000}"/>
    <cellStyle name="Output 3 4 2 2 3 5" xfId="37882" xr:uid="{00000000-0005-0000-0000-00002F890000}"/>
    <cellStyle name="Output 3 4 2 2 4" xfId="37883" xr:uid="{00000000-0005-0000-0000-000030890000}"/>
    <cellStyle name="Output 3 4 2 2 4 2" xfId="37884" xr:uid="{00000000-0005-0000-0000-000031890000}"/>
    <cellStyle name="Output 3 4 2 2 4 2 2" xfId="37885" xr:uid="{00000000-0005-0000-0000-000032890000}"/>
    <cellStyle name="Output 3 4 2 2 4 3" xfId="37886" xr:uid="{00000000-0005-0000-0000-000033890000}"/>
    <cellStyle name="Output 3 4 2 2 4 4" xfId="37887" xr:uid="{00000000-0005-0000-0000-000034890000}"/>
    <cellStyle name="Output 3 4 2 2 5" xfId="37888" xr:uid="{00000000-0005-0000-0000-000035890000}"/>
    <cellStyle name="Output 3 4 2 2 5 2" xfId="37889" xr:uid="{00000000-0005-0000-0000-000036890000}"/>
    <cellStyle name="Output 3 4 2 2 5 2 2" xfId="37890" xr:uid="{00000000-0005-0000-0000-000037890000}"/>
    <cellStyle name="Output 3 4 2 2 5 3" xfId="37891" xr:uid="{00000000-0005-0000-0000-000038890000}"/>
    <cellStyle name="Output 3 4 2 2 5 4" xfId="37892" xr:uid="{00000000-0005-0000-0000-000039890000}"/>
    <cellStyle name="Output 3 4 2 2 6" xfId="37893" xr:uid="{00000000-0005-0000-0000-00003A890000}"/>
    <cellStyle name="Output 3 4 2 2 6 2" xfId="37894" xr:uid="{00000000-0005-0000-0000-00003B890000}"/>
    <cellStyle name="Output 3 4 2 2 7" xfId="37895" xr:uid="{00000000-0005-0000-0000-00003C890000}"/>
    <cellStyle name="Output 3 4 2 2 8" xfId="37896" xr:uid="{00000000-0005-0000-0000-00003D890000}"/>
    <cellStyle name="Output 3 4 2 3" xfId="37897" xr:uid="{00000000-0005-0000-0000-00003E890000}"/>
    <cellStyle name="Output 3 4 2 4" xfId="37898" xr:uid="{00000000-0005-0000-0000-00003F890000}"/>
    <cellStyle name="Output 3 4 2 5" xfId="37899" xr:uid="{00000000-0005-0000-0000-000040890000}"/>
    <cellStyle name="Output 3 4 2 5 2" xfId="37900" xr:uid="{00000000-0005-0000-0000-000041890000}"/>
    <cellStyle name="Output 3 4 2 6" xfId="37901" xr:uid="{00000000-0005-0000-0000-000042890000}"/>
    <cellStyle name="Output 3 4 2 6 2" xfId="37902" xr:uid="{00000000-0005-0000-0000-000043890000}"/>
    <cellStyle name="Output 3 4 3" xfId="37903" xr:uid="{00000000-0005-0000-0000-000044890000}"/>
    <cellStyle name="Output 3 4 3 2" xfId="37904" xr:uid="{00000000-0005-0000-0000-000045890000}"/>
    <cellStyle name="Output 3 4 3 2 2" xfId="37905" xr:uid="{00000000-0005-0000-0000-000046890000}"/>
    <cellStyle name="Output 3 4 3 2 2 2" xfId="37906" xr:uid="{00000000-0005-0000-0000-000047890000}"/>
    <cellStyle name="Output 3 4 3 2 2 2 2" xfId="37907" xr:uid="{00000000-0005-0000-0000-000048890000}"/>
    <cellStyle name="Output 3 4 3 2 2 3" xfId="37908" xr:uid="{00000000-0005-0000-0000-000049890000}"/>
    <cellStyle name="Output 3 4 3 2 2 4" xfId="37909" xr:uid="{00000000-0005-0000-0000-00004A890000}"/>
    <cellStyle name="Output 3 4 3 2 3" xfId="37910" xr:uid="{00000000-0005-0000-0000-00004B890000}"/>
    <cellStyle name="Output 3 4 3 2 3 2" xfId="37911" xr:uid="{00000000-0005-0000-0000-00004C890000}"/>
    <cellStyle name="Output 3 4 3 2 4" xfId="37912" xr:uid="{00000000-0005-0000-0000-00004D890000}"/>
    <cellStyle name="Output 3 4 3 2 5" xfId="37913" xr:uid="{00000000-0005-0000-0000-00004E890000}"/>
    <cellStyle name="Output 3 4 3 3" xfId="37914" xr:uid="{00000000-0005-0000-0000-00004F890000}"/>
    <cellStyle name="Output 3 4 3 3 2" xfId="37915" xr:uid="{00000000-0005-0000-0000-000050890000}"/>
    <cellStyle name="Output 3 4 3 3 2 2" xfId="37916" xr:uid="{00000000-0005-0000-0000-000051890000}"/>
    <cellStyle name="Output 3 4 3 3 2 2 2" xfId="37917" xr:uid="{00000000-0005-0000-0000-000052890000}"/>
    <cellStyle name="Output 3 4 3 3 2 3" xfId="37918" xr:uid="{00000000-0005-0000-0000-000053890000}"/>
    <cellStyle name="Output 3 4 3 3 2 4" xfId="37919" xr:uid="{00000000-0005-0000-0000-000054890000}"/>
    <cellStyle name="Output 3 4 3 3 3" xfId="37920" xr:uid="{00000000-0005-0000-0000-000055890000}"/>
    <cellStyle name="Output 3 4 3 3 3 2" xfId="37921" xr:uid="{00000000-0005-0000-0000-000056890000}"/>
    <cellStyle name="Output 3 4 3 3 4" xfId="37922" xr:uid="{00000000-0005-0000-0000-000057890000}"/>
    <cellStyle name="Output 3 4 3 3 5" xfId="37923" xr:uid="{00000000-0005-0000-0000-000058890000}"/>
    <cellStyle name="Output 3 4 3 4" xfId="37924" xr:uid="{00000000-0005-0000-0000-000059890000}"/>
    <cellStyle name="Output 3 4 3 4 2" xfId="37925" xr:uid="{00000000-0005-0000-0000-00005A890000}"/>
    <cellStyle name="Output 3 4 3 4 2 2" xfId="37926" xr:uid="{00000000-0005-0000-0000-00005B890000}"/>
    <cellStyle name="Output 3 4 3 4 3" xfId="37927" xr:uid="{00000000-0005-0000-0000-00005C890000}"/>
    <cellStyle name="Output 3 4 3 4 4" xfId="37928" xr:uid="{00000000-0005-0000-0000-00005D890000}"/>
    <cellStyle name="Output 3 4 3 5" xfId="37929" xr:uid="{00000000-0005-0000-0000-00005E890000}"/>
    <cellStyle name="Output 3 4 3 5 2" xfId="37930" xr:uid="{00000000-0005-0000-0000-00005F890000}"/>
    <cellStyle name="Output 3 4 3 5 2 2" xfId="37931" xr:uid="{00000000-0005-0000-0000-000060890000}"/>
    <cellStyle name="Output 3 4 3 5 3" xfId="37932" xr:uid="{00000000-0005-0000-0000-000061890000}"/>
    <cellStyle name="Output 3 4 3 5 4" xfId="37933" xr:uid="{00000000-0005-0000-0000-000062890000}"/>
    <cellStyle name="Output 3 4 3 6" xfId="37934" xr:uid="{00000000-0005-0000-0000-000063890000}"/>
    <cellStyle name="Output 3 4 3 6 2" xfId="37935" xr:uid="{00000000-0005-0000-0000-000064890000}"/>
    <cellStyle name="Output 3 4 3 7" xfId="37936" xr:uid="{00000000-0005-0000-0000-000065890000}"/>
    <cellStyle name="Output 3 4 3 8" xfId="37937" xr:uid="{00000000-0005-0000-0000-000066890000}"/>
    <cellStyle name="Output 3 4 4" xfId="37938" xr:uid="{00000000-0005-0000-0000-000067890000}"/>
    <cellStyle name="Output 3 4 5" xfId="37939" xr:uid="{00000000-0005-0000-0000-000068890000}"/>
    <cellStyle name="Output 3 4 6" xfId="37940" xr:uid="{00000000-0005-0000-0000-000069890000}"/>
    <cellStyle name="Output 3 4 6 2" xfId="37941" xr:uid="{00000000-0005-0000-0000-00006A890000}"/>
    <cellStyle name="Output 3 4 7" xfId="37942" xr:uid="{00000000-0005-0000-0000-00006B890000}"/>
    <cellStyle name="Output 3 4 7 2" xfId="37943" xr:uid="{00000000-0005-0000-0000-00006C890000}"/>
    <cellStyle name="Output 3 5" xfId="37944" xr:uid="{00000000-0005-0000-0000-00006D890000}"/>
    <cellStyle name="Output 3 5 2" xfId="37945" xr:uid="{00000000-0005-0000-0000-00006E890000}"/>
    <cellStyle name="Output 3 5 2 2" xfId="37946" xr:uid="{00000000-0005-0000-0000-00006F890000}"/>
    <cellStyle name="Output 3 5 2 2 2" xfId="37947" xr:uid="{00000000-0005-0000-0000-000070890000}"/>
    <cellStyle name="Output 3 5 2 2 2 2" xfId="37948" xr:uid="{00000000-0005-0000-0000-000071890000}"/>
    <cellStyle name="Output 3 5 2 2 2 2 2" xfId="37949" xr:uid="{00000000-0005-0000-0000-000072890000}"/>
    <cellStyle name="Output 3 5 2 2 2 2 2 2" xfId="37950" xr:uid="{00000000-0005-0000-0000-000073890000}"/>
    <cellStyle name="Output 3 5 2 2 2 2 3" xfId="37951" xr:uid="{00000000-0005-0000-0000-000074890000}"/>
    <cellStyle name="Output 3 5 2 2 2 2 4" xfId="37952" xr:uid="{00000000-0005-0000-0000-000075890000}"/>
    <cellStyle name="Output 3 5 2 2 2 3" xfId="37953" xr:uid="{00000000-0005-0000-0000-000076890000}"/>
    <cellStyle name="Output 3 5 2 2 2 3 2" xfId="37954" xr:uid="{00000000-0005-0000-0000-000077890000}"/>
    <cellStyle name="Output 3 5 2 2 2 4" xfId="37955" xr:uid="{00000000-0005-0000-0000-000078890000}"/>
    <cellStyle name="Output 3 5 2 2 2 5" xfId="37956" xr:uid="{00000000-0005-0000-0000-000079890000}"/>
    <cellStyle name="Output 3 5 2 2 3" xfId="37957" xr:uid="{00000000-0005-0000-0000-00007A890000}"/>
    <cellStyle name="Output 3 5 2 2 3 2" xfId="37958" xr:uid="{00000000-0005-0000-0000-00007B890000}"/>
    <cellStyle name="Output 3 5 2 2 3 2 2" xfId="37959" xr:uid="{00000000-0005-0000-0000-00007C890000}"/>
    <cellStyle name="Output 3 5 2 2 3 2 2 2" xfId="37960" xr:uid="{00000000-0005-0000-0000-00007D890000}"/>
    <cellStyle name="Output 3 5 2 2 3 2 3" xfId="37961" xr:uid="{00000000-0005-0000-0000-00007E890000}"/>
    <cellStyle name="Output 3 5 2 2 3 2 4" xfId="37962" xr:uid="{00000000-0005-0000-0000-00007F890000}"/>
    <cellStyle name="Output 3 5 2 2 3 3" xfId="37963" xr:uid="{00000000-0005-0000-0000-000080890000}"/>
    <cellStyle name="Output 3 5 2 2 3 3 2" xfId="37964" xr:uid="{00000000-0005-0000-0000-000081890000}"/>
    <cellStyle name="Output 3 5 2 2 3 4" xfId="37965" xr:uid="{00000000-0005-0000-0000-000082890000}"/>
    <cellStyle name="Output 3 5 2 2 3 5" xfId="37966" xr:uid="{00000000-0005-0000-0000-000083890000}"/>
    <cellStyle name="Output 3 5 2 2 4" xfId="37967" xr:uid="{00000000-0005-0000-0000-000084890000}"/>
    <cellStyle name="Output 3 5 2 2 4 2" xfId="37968" xr:uid="{00000000-0005-0000-0000-000085890000}"/>
    <cellStyle name="Output 3 5 2 2 4 2 2" xfId="37969" xr:uid="{00000000-0005-0000-0000-000086890000}"/>
    <cellStyle name="Output 3 5 2 2 4 3" xfId="37970" xr:uid="{00000000-0005-0000-0000-000087890000}"/>
    <cellStyle name="Output 3 5 2 2 4 4" xfId="37971" xr:uid="{00000000-0005-0000-0000-000088890000}"/>
    <cellStyle name="Output 3 5 2 2 5" xfId="37972" xr:uid="{00000000-0005-0000-0000-000089890000}"/>
    <cellStyle name="Output 3 5 2 2 5 2" xfId="37973" xr:uid="{00000000-0005-0000-0000-00008A890000}"/>
    <cellStyle name="Output 3 5 2 2 5 2 2" xfId="37974" xr:uid="{00000000-0005-0000-0000-00008B890000}"/>
    <cellStyle name="Output 3 5 2 2 5 3" xfId="37975" xr:uid="{00000000-0005-0000-0000-00008C890000}"/>
    <cellStyle name="Output 3 5 2 2 5 4" xfId="37976" xr:uid="{00000000-0005-0000-0000-00008D890000}"/>
    <cellStyle name="Output 3 5 2 2 6" xfId="37977" xr:uid="{00000000-0005-0000-0000-00008E890000}"/>
    <cellStyle name="Output 3 5 2 2 6 2" xfId="37978" xr:uid="{00000000-0005-0000-0000-00008F890000}"/>
    <cellStyle name="Output 3 5 2 2 7" xfId="37979" xr:uid="{00000000-0005-0000-0000-000090890000}"/>
    <cellStyle name="Output 3 5 2 2 8" xfId="37980" xr:uid="{00000000-0005-0000-0000-000091890000}"/>
    <cellStyle name="Output 3 5 2 3" xfId="37981" xr:uid="{00000000-0005-0000-0000-000092890000}"/>
    <cellStyle name="Output 3 5 2 4" xfId="37982" xr:uid="{00000000-0005-0000-0000-000093890000}"/>
    <cellStyle name="Output 3 5 2 5" xfId="37983" xr:uid="{00000000-0005-0000-0000-000094890000}"/>
    <cellStyle name="Output 3 5 2 5 2" xfId="37984" xr:uid="{00000000-0005-0000-0000-000095890000}"/>
    <cellStyle name="Output 3 5 2 6" xfId="37985" xr:uid="{00000000-0005-0000-0000-000096890000}"/>
    <cellStyle name="Output 3 5 2 6 2" xfId="37986" xr:uid="{00000000-0005-0000-0000-000097890000}"/>
    <cellStyle name="Output 3 5 3" xfId="37987" xr:uid="{00000000-0005-0000-0000-000098890000}"/>
    <cellStyle name="Output 3 5 3 2" xfId="37988" xr:uid="{00000000-0005-0000-0000-000099890000}"/>
    <cellStyle name="Output 3 5 3 2 2" xfId="37989" xr:uid="{00000000-0005-0000-0000-00009A890000}"/>
    <cellStyle name="Output 3 5 3 2 2 2" xfId="37990" xr:uid="{00000000-0005-0000-0000-00009B890000}"/>
    <cellStyle name="Output 3 5 3 2 2 2 2" xfId="37991" xr:uid="{00000000-0005-0000-0000-00009C890000}"/>
    <cellStyle name="Output 3 5 3 2 2 3" xfId="37992" xr:uid="{00000000-0005-0000-0000-00009D890000}"/>
    <cellStyle name="Output 3 5 3 2 2 4" xfId="37993" xr:uid="{00000000-0005-0000-0000-00009E890000}"/>
    <cellStyle name="Output 3 5 3 2 3" xfId="37994" xr:uid="{00000000-0005-0000-0000-00009F890000}"/>
    <cellStyle name="Output 3 5 3 2 3 2" xfId="37995" xr:uid="{00000000-0005-0000-0000-0000A0890000}"/>
    <cellStyle name="Output 3 5 3 2 4" xfId="37996" xr:uid="{00000000-0005-0000-0000-0000A1890000}"/>
    <cellStyle name="Output 3 5 3 2 5" xfId="37997" xr:uid="{00000000-0005-0000-0000-0000A2890000}"/>
    <cellStyle name="Output 3 5 3 3" xfId="37998" xr:uid="{00000000-0005-0000-0000-0000A3890000}"/>
    <cellStyle name="Output 3 5 3 3 2" xfId="37999" xr:uid="{00000000-0005-0000-0000-0000A4890000}"/>
    <cellStyle name="Output 3 5 3 3 2 2" xfId="38000" xr:uid="{00000000-0005-0000-0000-0000A5890000}"/>
    <cellStyle name="Output 3 5 3 3 2 2 2" xfId="38001" xr:uid="{00000000-0005-0000-0000-0000A6890000}"/>
    <cellStyle name="Output 3 5 3 3 2 3" xfId="38002" xr:uid="{00000000-0005-0000-0000-0000A7890000}"/>
    <cellStyle name="Output 3 5 3 3 2 4" xfId="38003" xr:uid="{00000000-0005-0000-0000-0000A8890000}"/>
    <cellStyle name="Output 3 5 3 3 3" xfId="38004" xr:uid="{00000000-0005-0000-0000-0000A9890000}"/>
    <cellStyle name="Output 3 5 3 3 3 2" xfId="38005" xr:uid="{00000000-0005-0000-0000-0000AA890000}"/>
    <cellStyle name="Output 3 5 3 3 4" xfId="38006" xr:uid="{00000000-0005-0000-0000-0000AB890000}"/>
    <cellStyle name="Output 3 5 3 3 5" xfId="38007" xr:uid="{00000000-0005-0000-0000-0000AC890000}"/>
    <cellStyle name="Output 3 5 3 4" xfId="38008" xr:uid="{00000000-0005-0000-0000-0000AD890000}"/>
    <cellStyle name="Output 3 5 3 4 2" xfId="38009" xr:uid="{00000000-0005-0000-0000-0000AE890000}"/>
    <cellStyle name="Output 3 5 3 4 2 2" xfId="38010" xr:uid="{00000000-0005-0000-0000-0000AF890000}"/>
    <cellStyle name="Output 3 5 3 4 3" xfId="38011" xr:uid="{00000000-0005-0000-0000-0000B0890000}"/>
    <cellStyle name="Output 3 5 3 4 4" xfId="38012" xr:uid="{00000000-0005-0000-0000-0000B1890000}"/>
    <cellStyle name="Output 3 5 3 5" xfId="38013" xr:uid="{00000000-0005-0000-0000-0000B2890000}"/>
    <cellStyle name="Output 3 5 3 5 2" xfId="38014" xr:uid="{00000000-0005-0000-0000-0000B3890000}"/>
    <cellStyle name="Output 3 5 3 5 2 2" xfId="38015" xr:uid="{00000000-0005-0000-0000-0000B4890000}"/>
    <cellStyle name="Output 3 5 3 5 3" xfId="38016" xr:uid="{00000000-0005-0000-0000-0000B5890000}"/>
    <cellStyle name="Output 3 5 3 5 4" xfId="38017" xr:uid="{00000000-0005-0000-0000-0000B6890000}"/>
    <cellStyle name="Output 3 5 3 6" xfId="38018" xr:uid="{00000000-0005-0000-0000-0000B7890000}"/>
    <cellStyle name="Output 3 5 3 6 2" xfId="38019" xr:uid="{00000000-0005-0000-0000-0000B8890000}"/>
    <cellStyle name="Output 3 5 3 7" xfId="38020" xr:uid="{00000000-0005-0000-0000-0000B9890000}"/>
    <cellStyle name="Output 3 5 3 8" xfId="38021" xr:uid="{00000000-0005-0000-0000-0000BA890000}"/>
    <cellStyle name="Output 3 5 4" xfId="38022" xr:uid="{00000000-0005-0000-0000-0000BB890000}"/>
    <cellStyle name="Output 3 5 5" xfId="38023" xr:uid="{00000000-0005-0000-0000-0000BC890000}"/>
    <cellStyle name="Output 3 5 5 2" xfId="38024" xr:uid="{00000000-0005-0000-0000-0000BD890000}"/>
    <cellStyle name="Output 3 5 6" xfId="38025" xr:uid="{00000000-0005-0000-0000-0000BE890000}"/>
    <cellStyle name="Output 3 5 6 2" xfId="38026" xr:uid="{00000000-0005-0000-0000-0000BF890000}"/>
    <cellStyle name="Output 3 6" xfId="38027" xr:uid="{00000000-0005-0000-0000-0000C0890000}"/>
    <cellStyle name="Output 3 6 2" xfId="38028" xr:uid="{00000000-0005-0000-0000-0000C1890000}"/>
    <cellStyle name="Output 3 6 2 2" xfId="38029" xr:uid="{00000000-0005-0000-0000-0000C2890000}"/>
    <cellStyle name="Output 3 6 2 2 2" xfId="38030" xr:uid="{00000000-0005-0000-0000-0000C3890000}"/>
    <cellStyle name="Output 3 6 2 2 2 2" xfId="38031" xr:uid="{00000000-0005-0000-0000-0000C4890000}"/>
    <cellStyle name="Output 3 6 2 2 2 2 2" xfId="38032" xr:uid="{00000000-0005-0000-0000-0000C5890000}"/>
    <cellStyle name="Output 3 6 2 2 2 3" xfId="38033" xr:uid="{00000000-0005-0000-0000-0000C6890000}"/>
    <cellStyle name="Output 3 6 2 2 2 4" xfId="38034" xr:uid="{00000000-0005-0000-0000-0000C7890000}"/>
    <cellStyle name="Output 3 6 2 2 3" xfId="38035" xr:uid="{00000000-0005-0000-0000-0000C8890000}"/>
    <cellStyle name="Output 3 6 2 2 3 2" xfId="38036" xr:uid="{00000000-0005-0000-0000-0000C9890000}"/>
    <cellStyle name="Output 3 6 2 2 4" xfId="38037" xr:uid="{00000000-0005-0000-0000-0000CA890000}"/>
    <cellStyle name="Output 3 6 2 2 5" xfId="38038" xr:uid="{00000000-0005-0000-0000-0000CB890000}"/>
    <cellStyle name="Output 3 6 2 3" xfId="38039" xr:uid="{00000000-0005-0000-0000-0000CC890000}"/>
    <cellStyle name="Output 3 6 2 3 2" xfId="38040" xr:uid="{00000000-0005-0000-0000-0000CD890000}"/>
    <cellStyle name="Output 3 6 2 3 2 2" xfId="38041" xr:uid="{00000000-0005-0000-0000-0000CE890000}"/>
    <cellStyle name="Output 3 6 2 3 2 2 2" xfId="38042" xr:uid="{00000000-0005-0000-0000-0000CF890000}"/>
    <cellStyle name="Output 3 6 2 3 2 3" xfId="38043" xr:uid="{00000000-0005-0000-0000-0000D0890000}"/>
    <cellStyle name="Output 3 6 2 3 2 4" xfId="38044" xr:uid="{00000000-0005-0000-0000-0000D1890000}"/>
    <cellStyle name="Output 3 6 2 3 3" xfId="38045" xr:uid="{00000000-0005-0000-0000-0000D2890000}"/>
    <cellStyle name="Output 3 6 2 3 3 2" xfId="38046" xr:uid="{00000000-0005-0000-0000-0000D3890000}"/>
    <cellStyle name="Output 3 6 2 3 4" xfId="38047" xr:uid="{00000000-0005-0000-0000-0000D4890000}"/>
    <cellStyle name="Output 3 6 2 3 5" xfId="38048" xr:uid="{00000000-0005-0000-0000-0000D5890000}"/>
    <cellStyle name="Output 3 6 2 4" xfId="38049" xr:uid="{00000000-0005-0000-0000-0000D6890000}"/>
    <cellStyle name="Output 3 6 2 4 2" xfId="38050" xr:uid="{00000000-0005-0000-0000-0000D7890000}"/>
    <cellStyle name="Output 3 6 2 4 2 2" xfId="38051" xr:uid="{00000000-0005-0000-0000-0000D8890000}"/>
    <cellStyle name="Output 3 6 2 4 3" xfId="38052" xr:uid="{00000000-0005-0000-0000-0000D9890000}"/>
    <cellStyle name="Output 3 6 2 4 4" xfId="38053" xr:uid="{00000000-0005-0000-0000-0000DA890000}"/>
    <cellStyle name="Output 3 6 2 5" xfId="38054" xr:uid="{00000000-0005-0000-0000-0000DB890000}"/>
    <cellStyle name="Output 3 6 2 5 2" xfId="38055" xr:uid="{00000000-0005-0000-0000-0000DC890000}"/>
    <cellStyle name="Output 3 6 2 5 2 2" xfId="38056" xr:uid="{00000000-0005-0000-0000-0000DD890000}"/>
    <cellStyle name="Output 3 6 2 5 3" xfId="38057" xr:uid="{00000000-0005-0000-0000-0000DE890000}"/>
    <cellStyle name="Output 3 6 2 5 4" xfId="38058" xr:uid="{00000000-0005-0000-0000-0000DF890000}"/>
    <cellStyle name="Output 3 6 2 6" xfId="38059" xr:uid="{00000000-0005-0000-0000-0000E0890000}"/>
    <cellStyle name="Output 3 6 2 6 2" xfId="38060" xr:uid="{00000000-0005-0000-0000-0000E1890000}"/>
    <cellStyle name="Output 3 6 2 7" xfId="38061" xr:uid="{00000000-0005-0000-0000-0000E2890000}"/>
    <cellStyle name="Output 3 6 2 8" xfId="38062" xr:uid="{00000000-0005-0000-0000-0000E3890000}"/>
    <cellStyle name="Output 3 6 3" xfId="38063" xr:uid="{00000000-0005-0000-0000-0000E4890000}"/>
    <cellStyle name="Output 3 6 4" xfId="38064" xr:uid="{00000000-0005-0000-0000-0000E5890000}"/>
    <cellStyle name="Output 3 6 5" xfId="38065" xr:uid="{00000000-0005-0000-0000-0000E6890000}"/>
    <cellStyle name="Output 3 6 5 2" xfId="38066" xr:uid="{00000000-0005-0000-0000-0000E7890000}"/>
    <cellStyle name="Output 3 6 6" xfId="38067" xr:uid="{00000000-0005-0000-0000-0000E8890000}"/>
    <cellStyle name="Output 3 6 6 2" xfId="38068" xr:uid="{00000000-0005-0000-0000-0000E9890000}"/>
    <cellStyle name="Output 3 7" xfId="38069" xr:uid="{00000000-0005-0000-0000-0000EA890000}"/>
    <cellStyle name="Output 3 7 2" xfId="38070" xr:uid="{00000000-0005-0000-0000-0000EB890000}"/>
    <cellStyle name="Output 3 7 2 2" xfId="38071" xr:uid="{00000000-0005-0000-0000-0000EC890000}"/>
    <cellStyle name="Output 3 7 2 2 2" xfId="38072" xr:uid="{00000000-0005-0000-0000-0000ED890000}"/>
    <cellStyle name="Output 3 7 2 2 2 2" xfId="38073" xr:uid="{00000000-0005-0000-0000-0000EE890000}"/>
    <cellStyle name="Output 3 7 2 2 2 2 2" xfId="38074" xr:uid="{00000000-0005-0000-0000-0000EF890000}"/>
    <cellStyle name="Output 3 7 2 2 2 2 2 2" xfId="38075" xr:uid="{00000000-0005-0000-0000-0000F0890000}"/>
    <cellStyle name="Output 3 7 2 2 2 2 3" xfId="38076" xr:uid="{00000000-0005-0000-0000-0000F1890000}"/>
    <cellStyle name="Output 3 7 2 2 2 2 4" xfId="38077" xr:uid="{00000000-0005-0000-0000-0000F2890000}"/>
    <cellStyle name="Output 3 7 2 2 2 3" xfId="38078" xr:uid="{00000000-0005-0000-0000-0000F3890000}"/>
    <cellStyle name="Output 3 7 2 2 2 3 2" xfId="38079" xr:uid="{00000000-0005-0000-0000-0000F4890000}"/>
    <cellStyle name="Output 3 7 2 2 2 4" xfId="38080" xr:uid="{00000000-0005-0000-0000-0000F5890000}"/>
    <cellStyle name="Output 3 7 2 2 2 5" xfId="38081" xr:uid="{00000000-0005-0000-0000-0000F6890000}"/>
    <cellStyle name="Output 3 7 2 2 3" xfId="38082" xr:uid="{00000000-0005-0000-0000-0000F7890000}"/>
    <cellStyle name="Output 3 7 2 2 3 2" xfId="38083" xr:uid="{00000000-0005-0000-0000-0000F8890000}"/>
    <cellStyle name="Output 3 7 2 2 3 2 2" xfId="38084" xr:uid="{00000000-0005-0000-0000-0000F9890000}"/>
    <cellStyle name="Output 3 7 2 2 3 2 2 2" xfId="38085" xr:uid="{00000000-0005-0000-0000-0000FA890000}"/>
    <cellStyle name="Output 3 7 2 2 3 2 3" xfId="38086" xr:uid="{00000000-0005-0000-0000-0000FB890000}"/>
    <cellStyle name="Output 3 7 2 2 3 2 4" xfId="38087" xr:uid="{00000000-0005-0000-0000-0000FC890000}"/>
    <cellStyle name="Output 3 7 2 2 3 3" xfId="38088" xr:uid="{00000000-0005-0000-0000-0000FD890000}"/>
    <cellStyle name="Output 3 7 2 2 3 3 2" xfId="38089" xr:uid="{00000000-0005-0000-0000-0000FE890000}"/>
    <cellStyle name="Output 3 7 2 2 3 4" xfId="38090" xr:uid="{00000000-0005-0000-0000-0000FF890000}"/>
    <cellStyle name="Output 3 7 2 2 3 5" xfId="38091" xr:uid="{00000000-0005-0000-0000-0000008A0000}"/>
    <cellStyle name="Output 3 7 2 2 4" xfId="38092" xr:uid="{00000000-0005-0000-0000-0000018A0000}"/>
    <cellStyle name="Output 3 7 2 2 4 2" xfId="38093" xr:uid="{00000000-0005-0000-0000-0000028A0000}"/>
    <cellStyle name="Output 3 7 2 2 4 2 2" xfId="38094" xr:uid="{00000000-0005-0000-0000-0000038A0000}"/>
    <cellStyle name="Output 3 7 2 2 4 3" xfId="38095" xr:uid="{00000000-0005-0000-0000-0000048A0000}"/>
    <cellStyle name="Output 3 7 2 2 4 4" xfId="38096" xr:uid="{00000000-0005-0000-0000-0000058A0000}"/>
    <cellStyle name="Output 3 7 2 2 5" xfId="38097" xr:uid="{00000000-0005-0000-0000-0000068A0000}"/>
    <cellStyle name="Output 3 7 2 2 5 2" xfId="38098" xr:uid="{00000000-0005-0000-0000-0000078A0000}"/>
    <cellStyle name="Output 3 7 2 2 5 2 2" xfId="38099" xr:uid="{00000000-0005-0000-0000-0000088A0000}"/>
    <cellStyle name="Output 3 7 2 2 5 3" xfId="38100" xr:uid="{00000000-0005-0000-0000-0000098A0000}"/>
    <cellStyle name="Output 3 7 2 2 5 4" xfId="38101" xr:uid="{00000000-0005-0000-0000-00000A8A0000}"/>
    <cellStyle name="Output 3 7 2 2 6" xfId="38102" xr:uid="{00000000-0005-0000-0000-00000B8A0000}"/>
    <cellStyle name="Output 3 7 2 2 6 2" xfId="38103" xr:uid="{00000000-0005-0000-0000-00000C8A0000}"/>
    <cellStyle name="Output 3 7 2 2 7" xfId="38104" xr:uid="{00000000-0005-0000-0000-00000D8A0000}"/>
    <cellStyle name="Output 3 7 2 2 8" xfId="38105" xr:uid="{00000000-0005-0000-0000-00000E8A0000}"/>
    <cellStyle name="Output 3 7 2 3" xfId="38106" xr:uid="{00000000-0005-0000-0000-00000F8A0000}"/>
    <cellStyle name="Output 3 7 2 4" xfId="38107" xr:uid="{00000000-0005-0000-0000-0000108A0000}"/>
    <cellStyle name="Output 3 7 2 5" xfId="38108" xr:uid="{00000000-0005-0000-0000-0000118A0000}"/>
    <cellStyle name="Output 3 7 2 5 2" xfId="38109" xr:uid="{00000000-0005-0000-0000-0000128A0000}"/>
    <cellStyle name="Output 3 7 2 6" xfId="38110" xr:uid="{00000000-0005-0000-0000-0000138A0000}"/>
    <cellStyle name="Output 3 7 2 6 2" xfId="38111" xr:uid="{00000000-0005-0000-0000-0000148A0000}"/>
    <cellStyle name="Output 3 7 3" xfId="38112" xr:uid="{00000000-0005-0000-0000-0000158A0000}"/>
    <cellStyle name="Output 3 7 3 2" xfId="38113" xr:uid="{00000000-0005-0000-0000-0000168A0000}"/>
    <cellStyle name="Output 3 7 3 2 2" xfId="38114" xr:uid="{00000000-0005-0000-0000-0000178A0000}"/>
    <cellStyle name="Output 3 7 3 2 2 2" xfId="38115" xr:uid="{00000000-0005-0000-0000-0000188A0000}"/>
    <cellStyle name="Output 3 7 3 2 2 2 2" xfId="38116" xr:uid="{00000000-0005-0000-0000-0000198A0000}"/>
    <cellStyle name="Output 3 7 3 2 2 3" xfId="38117" xr:uid="{00000000-0005-0000-0000-00001A8A0000}"/>
    <cellStyle name="Output 3 7 3 2 2 4" xfId="38118" xr:uid="{00000000-0005-0000-0000-00001B8A0000}"/>
    <cellStyle name="Output 3 7 3 2 3" xfId="38119" xr:uid="{00000000-0005-0000-0000-00001C8A0000}"/>
    <cellStyle name="Output 3 7 3 2 3 2" xfId="38120" xr:uid="{00000000-0005-0000-0000-00001D8A0000}"/>
    <cellStyle name="Output 3 7 3 2 4" xfId="38121" xr:uid="{00000000-0005-0000-0000-00001E8A0000}"/>
    <cellStyle name="Output 3 7 3 2 5" xfId="38122" xr:uid="{00000000-0005-0000-0000-00001F8A0000}"/>
    <cellStyle name="Output 3 7 3 3" xfId="38123" xr:uid="{00000000-0005-0000-0000-0000208A0000}"/>
    <cellStyle name="Output 3 7 3 3 2" xfId="38124" xr:uid="{00000000-0005-0000-0000-0000218A0000}"/>
    <cellStyle name="Output 3 7 3 3 2 2" xfId="38125" xr:uid="{00000000-0005-0000-0000-0000228A0000}"/>
    <cellStyle name="Output 3 7 3 3 2 2 2" xfId="38126" xr:uid="{00000000-0005-0000-0000-0000238A0000}"/>
    <cellStyle name="Output 3 7 3 3 2 3" xfId="38127" xr:uid="{00000000-0005-0000-0000-0000248A0000}"/>
    <cellStyle name="Output 3 7 3 3 2 4" xfId="38128" xr:uid="{00000000-0005-0000-0000-0000258A0000}"/>
    <cellStyle name="Output 3 7 3 3 3" xfId="38129" xr:uid="{00000000-0005-0000-0000-0000268A0000}"/>
    <cellStyle name="Output 3 7 3 3 3 2" xfId="38130" xr:uid="{00000000-0005-0000-0000-0000278A0000}"/>
    <cellStyle name="Output 3 7 3 3 4" xfId="38131" xr:uid="{00000000-0005-0000-0000-0000288A0000}"/>
    <cellStyle name="Output 3 7 3 3 5" xfId="38132" xr:uid="{00000000-0005-0000-0000-0000298A0000}"/>
    <cellStyle name="Output 3 7 3 4" xfId="38133" xr:uid="{00000000-0005-0000-0000-00002A8A0000}"/>
    <cellStyle name="Output 3 7 3 4 2" xfId="38134" xr:uid="{00000000-0005-0000-0000-00002B8A0000}"/>
    <cellStyle name="Output 3 7 3 4 2 2" xfId="38135" xr:uid="{00000000-0005-0000-0000-00002C8A0000}"/>
    <cellStyle name="Output 3 7 3 4 3" xfId="38136" xr:uid="{00000000-0005-0000-0000-00002D8A0000}"/>
    <cellStyle name="Output 3 7 3 4 4" xfId="38137" xr:uid="{00000000-0005-0000-0000-00002E8A0000}"/>
    <cellStyle name="Output 3 7 3 5" xfId="38138" xr:uid="{00000000-0005-0000-0000-00002F8A0000}"/>
    <cellStyle name="Output 3 7 3 5 2" xfId="38139" xr:uid="{00000000-0005-0000-0000-0000308A0000}"/>
    <cellStyle name="Output 3 7 3 5 2 2" xfId="38140" xr:uid="{00000000-0005-0000-0000-0000318A0000}"/>
    <cellStyle name="Output 3 7 3 5 3" xfId="38141" xr:uid="{00000000-0005-0000-0000-0000328A0000}"/>
    <cellStyle name="Output 3 7 3 5 4" xfId="38142" xr:uid="{00000000-0005-0000-0000-0000338A0000}"/>
    <cellStyle name="Output 3 7 3 6" xfId="38143" xr:uid="{00000000-0005-0000-0000-0000348A0000}"/>
    <cellStyle name="Output 3 7 3 6 2" xfId="38144" xr:uid="{00000000-0005-0000-0000-0000358A0000}"/>
    <cellStyle name="Output 3 7 3 7" xfId="38145" xr:uid="{00000000-0005-0000-0000-0000368A0000}"/>
    <cellStyle name="Output 3 7 3 8" xfId="38146" xr:uid="{00000000-0005-0000-0000-0000378A0000}"/>
    <cellStyle name="Output 3 7 4" xfId="38147" xr:uid="{00000000-0005-0000-0000-0000388A0000}"/>
    <cellStyle name="Output 3 7 5" xfId="38148" xr:uid="{00000000-0005-0000-0000-0000398A0000}"/>
    <cellStyle name="Output 3 7 5 2" xfId="38149" xr:uid="{00000000-0005-0000-0000-00003A8A0000}"/>
    <cellStyle name="Output 3 8" xfId="38150" xr:uid="{00000000-0005-0000-0000-00003B8A0000}"/>
    <cellStyle name="Output 3 8 2" xfId="38151" xr:uid="{00000000-0005-0000-0000-00003C8A0000}"/>
    <cellStyle name="Output 3 8 2 2" xfId="38152" xr:uid="{00000000-0005-0000-0000-00003D8A0000}"/>
    <cellStyle name="Output 3 8 2 2 2" xfId="38153" xr:uid="{00000000-0005-0000-0000-00003E8A0000}"/>
    <cellStyle name="Output 3 8 2 2 2 2" xfId="38154" xr:uid="{00000000-0005-0000-0000-00003F8A0000}"/>
    <cellStyle name="Output 3 8 2 2 3" xfId="38155" xr:uid="{00000000-0005-0000-0000-0000408A0000}"/>
    <cellStyle name="Output 3 8 2 2 4" xfId="38156" xr:uid="{00000000-0005-0000-0000-0000418A0000}"/>
    <cellStyle name="Output 3 8 2 3" xfId="38157" xr:uid="{00000000-0005-0000-0000-0000428A0000}"/>
    <cellStyle name="Output 3 8 2 3 2" xfId="38158" xr:uid="{00000000-0005-0000-0000-0000438A0000}"/>
    <cellStyle name="Output 3 8 2 4" xfId="38159" xr:uid="{00000000-0005-0000-0000-0000448A0000}"/>
    <cellStyle name="Output 3 8 2 5" xfId="38160" xr:uid="{00000000-0005-0000-0000-0000458A0000}"/>
    <cellStyle name="Output 3 8 3" xfId="38161" xr:uid="{00000000-0005-0000-0000-0000468A0000}"/>
    <cellStyle name="Output 3 8 3 2" xfId="38162" xr:uid="{00000000-0005-0000-0000-0000478A0000}"/>
    <cellStyle name="Output 3 8 3 2 2" xfId="38163" xr:uid="{00000000-0005-0000-0000-0000488A0000}"/>
    <cellStyle name="Output 3 8 3 2 2 2" xfId="38164" xr:uid="{00000000-0005-0000-0000-0000498A0000}"/>
    <cellStyle name="Output 3 8 3 2 3" xfId="38165" xr:uid="{00000000-0005-0000-0000-00004A8A0000}"/>
    <cellStyle name="Output 3 8 3 2 4" xfId="38166" xr:uid="{00000000-0005-0000-0000-00004B8A0000}"/>
    <cellStyle name="Output 3 8 3 3" xfId="38167" xr:uid="{00000000-0005-0000-0000-00004C8A0000}"/>
    <cellStyle name="Output 3 8 3 3 2" xfId="38168" xr:uid="{00000000-0005-0000-0000-00004D8A0000}"/>
    <cellStyle name="Output 3 8 3 4" xfId="38169" xr:uid="{00000000-0005-0000-0000-00004E8A0000}"/>
    <cellStyle name="Output 3 8 3 5" xfId="38170" xr:uid="{00000000-0005-0000-0000-00004F8A0000}"/>
    <cellStyle name="Output 3 8 4" xfId="38171" xr:uid="{00000000-0005-0000-0000-0000508A0000}"/>
    <cellStyle name="Output 3 8 4 2" xfId="38172" xr:uid="{00000000-0005-0000-0000-0000518A0000}"/>
    <cellStyle name="Output 3 8 4 2 2" xfId="38173" xr:uid="{00000000-0005-0000-0000-0000528A0000}"/>
    <cellStyle name="Output 3 8 4 3" xfId="38174" xr:uid="{00000000-0005-0000-0000-0000538A0000}"/>
    <cellStyle name="Output 3 8 4 4" xfId="38175" xr:uid="{00000000-0005-0000-0000-0000548A0000}"/>
    <cellStyle name="Output 3 8 5" xfId="38176" xr:uid="{00000000-0005-0000-0000-0000558A0000}"/>
    <cellStyle name="Output 3 8 5 2" xfId="38177" xr:uid="{00000000-0005-0000-0000-0000568A0000}"/>
    <cellStyle name="Output 3 8 5 2 2" xfId="38178" xr:uid="{00000000-0005-0000-0000-0000578A0000}"/>
    <cellStyle name="Output 3 8 5 3" xfId="38179" xr:uid="{00000000-0005-0000-0000-0000588A0000}"/>
    <cellStyle name="Output 3 8 5 4" xfId="38180" xr:uid="{00000000-0005-0000-0000-0000598A0000}"/>
    <cellStyle name="Output 3 8 6" xfId="38181" xr:uid="{00000000-0005-0000-0000-00005A8A0000}"/>
    <cellStyle name="Output 3 8 6 2" xfId="38182" xr:uid="{00000000-0005-0000-0000-00005B8A0000}"/>
    <cellStyle name="Output 3 8 7" xfId="38183" xr:uid="{00000000-0005-0000-0000-00005C8A0000}"/>
    <cellStyle name="Output 3 8 8" xfId="38184" xr:uid="{00000000-0005-0000-0000-00005D8A0000}"/>
    <cellStyle name="Output 3 9" xfId="38185" xr:uid="{00000000-0005-0000-0000-00005E8A0000}"/>
    <cellStyle name="Output 3 9 2" xfId="38186" xr:uid="{00000000-0005-0000-0000-00005F8A0000}"/>
    <cellStyle name="Output 4" xfId="38187" xr:uid="{00000000-0005-0000-0000-0000608A0000}"/>
    <cellStyle name="Output 4 2" xfId="38188" xr:uid="{00000000-0005-0000-0000-0000618A0000}"/>
    <cellStyle name="Output 4 2 2" xfId="38189" xr:uid="{00000000-0005-0000-0000-0000628A0000}"/>
    <cellStyle name="Output 4 2 2 2" xfId="38190" xr:uid="{00000000-0005-0000-0000-0000638A0000}"/>
    <cellStyle name="Output 4 2 2 2 2" xfId="38191" xr:uid="{00000000-0005-0000-0000-0000648A0000}"/>
    <cellStyle name="Output 4 2 2 2 2 2" xfId="38192" xr:uid="{00000000-0005-0000-0000-0000658A0000}"/>
    <cellStyle name="Output 4 2 2 2 2 2 2" xfId="38193" xr:uid="{00000000-0005-0000-0000-0000668A0000}"/>
    <cellStyle name="Output 4 2 2 2 2 3" xfId="38194" xr:uid="{00000000-0005-0000-0000-0000678A0000}"/>
    <cellStyle name="Output 4 2 2 2 2 4" xfId="38195" xr:uid="{00000000-0005-0000-0000-0000688A0000}"/>
    <cellStyle name="Output 4 2 2 2 3" xfId="38196" xr:uid="{00000000-0005-0000-0000-0000698A0000}"/>
    <cellStyle name="Output 4 2 2 2 3 2" xfId="38197" xr:uid="{00000000-0005-0000-0000-00006A8A0000}"/>
    <cellStyle name="Output 4 2 2 2 4" xfId="38198" xr:uid="{00000000-0005-0000-0000-00006B8A0000}"/>
    <cellStyle name="Output 4 2 2 2 5" xfId="38199" xr:uid="{00000000-0005-0000-0000-00006C8A0000}"/>
    <cellStyle name="Output 4 2 2 3" xfId="38200" xr:uid="{00000000-0005-0000-0000-00006D8A0000}"/>
    <cellStyle name="Output 4 2 2 3 2" xfId="38201" xr:uid="{00000000-0005-0000-0000-00006E8A0000}"/>
    <cellStyle name="Output 4 2 2 3 2 2" xfId="38202" xr:uid="{00000000-0005-0000-0000-00006F8A0000}"/>
    <cellStyle name="Output 4 2 2 3 2 2 2" xfId="38203" xr:uid="{00000000-0005-0000-0000-0000708A0000}"/>
    <cellStyle name="Output 4 2 2 3 2 3" xfId="38204" xr:uid="{00000000-0005-0000-0000-0000718A0000}"/>
    <cellStyle name="Output 4 2 2 3 2 4" xfId="38205" xr:uid="{00000000-0005-0000-0000-0000728A0000}"/>
    <cellStyle name="Output 4 2 2 3 3" xfId="38206" xr:uid="{00000000-0005-0000-0000-0000738A0000}"/>
    <cellStyle name="Output 4 2 2 3 3 2" xfId="38207" xr:uid="{00000000-0005-0000-0000-0000748A0000}"/>
    <cellStyle name="Output 4 2 2 3 4" xfId="38208" xr:uid="{00000000-0005-0000-0000-0000758A0000}"/>
    <cellStyle name="Output 4 2 2 3 5" xfId="38209" xr:uid="{00000000-0005-0000-0000-0000768A0000}"/>
    <cellStyle name="Output 4 2 2 4" xfId="38210" xr:uid="{00000000-0005-0000-0000-0000778A0000}"/>
    <cellStyle name="Output 4 2 2 4 2" xfId="38211" xr:uid="{00000000-0005-0000-0000-0000788A0000}"/>
    <cellStyle name="Output 4 2 2 4 2 2" xfId="38212" xr:uid="{00000000-0005-0000-0000-0000798A0000}"/>
    <cellStyle name="Output 4 2 2 4 3" xfId="38213" xr:uid="{00000000-0005-0000-0000-00007A8A0000}"/>
    <cellStyle name="Output 4 2 2 4 4" xfId="38214" xr:uid="{00000000-0005-0000-0000-00007B8A0000}"/>
    <cellStyle name="Output 4 2 2 5" xfId="38215" xr:uid="{00000000-0005-0000-0000-00007C8A0000}"/>
    <cellStyle name="Output 4 2 2 5 2" xfId="38216" xr:uid="{00000000-0005-0000-0000-00007D8A0000}"/>
    <cellStyle name="Output 4 2 2 5 2 2" xfId="38217" xr:uid="{00000000-0005-0000-0000-00007E8A0000}"/>
    <cellStyle name="Output 4 2 2 5 3" xfId="38218" xr:uid="{00000000-0005-0000-0000-00007F8A0000}"/>
    <cellStyle name="Output 4 2 2 5 4" xfId="38219" xr:uid="{00000000-0005-0000-0000-0000808A0000}"/>
    <cellStyle name="Output 4 2 2 6" xfId="38220" xr:uid="{00000000-0005-0000-0000-0000818A0000}"/>
    <cellStyle name="Output 4 2 2 6 2" xfId="38221" xr:uid="{00000000-0005-0000-0000-0000828A0000}"/>
    <cellStyle name="Output 4 2 2 7" xfId="38222" xr:uid="{00000000-0005-0000-0000-0000838A0000}"/>
    <cellStyle name="Output 4 2 2 8" xfId="38223" xr:uid="{00000000-0005-0000-0000-0000848A0000}"/>
    <cellStyle name="Output 4 2 3" xfId="38224" xr:uid="{00000000-0005-0000-0000-0000858A0000}"/>
    <cellStyle name="Output 4 2 4" xfId="38225" xr:uid="{00000000-0005-0000-0000-0000868A0000}"/>
    <cellStyle name="Output 4 2 5" xfId="38226" xr:uid="{00000000-0005-0000-0000-0000878A0000}"/>
    <cellStyle name="Output 4 2 5 2" xfId="38227" xr:uid="{00000000-0005-0000-0000-0000888A0000}"/>
    <cellStyle name="Output 4 2 6" xfId="38228" xr:uid="{00000000-0005-0000-0000-0000898A0000}"/>
    <cellStyle name="Output 4 2 6 2" xfId="38229" xr:uid="{00000000-0005-0000-0000-00008A8A0000}"/>
    <cellStyle name="Output 4 3" xfId="38230" xr:uid="{00000000-0005-0000-0000-00008B8A0000}"/>
    <cellStyle name="Output 4 3 2" xfId="38231" xr:uid="{00000000-0005-0000-0000-00008C8A0000}"/>
    <cellStyle name="Output 4 3 2 2" xfId="38232" xr:uid="{00000000-0005-0000-0000-00008D8A0000}"/>
    <cellStyle name="Output 4 3 2 2 2" xfId="38233" xr:uid="{00000000-0005-0000-0000-00008E8A0000}"/>
    <cellStyle name="Output 4 3 2 2 2 2" xfId="38234" xr:uid="{00000000-0005-0000-0000-00008F8A0000}"/>
    <cellStyle name="Output 4 3 2 2 3" xfId="38235" xr:uid="{00000000-0005-0000-0000-0000908A0000}"/>
    <cellStyle name="Output 4 3 2 2 4" xfId="38236" xr:uid="{00000000-0005-0000-0000-0000918A0000}"/>
    <cellStyle name="Output 4 3 2 3" xfId="38237" xr:uid="{00000000-0005-0000-0000-0000928A0000}"/>
    <cellStyle name="Output 4 3 2 3 2" xfId="38238" xr:uid="{00000000-0005-0000-0000-0000938A0000}"/>
    <cellStyle name="Output 4 3 2 4" xfId="38239" xr:uid="{00000000-0005-0000-0000-0000948A0000}"/>
    <cellStyle name="Output 4 3 2 5" xfId="38240" xr:uid="{00000000-0005-0000-0000-0000958A0000}"/>
    <cellStyle name="Output 4 3 3" xfId="38241" xr:uid="{00000000-0005-0000-0000-0000968A0000}"/>
    <cellStyle name="Output 4 3 3 2" xfId="38242" xr:uid="{00000000-0005-0000-0000-0000978A0000}"/>
    <cellStyle name="Output 4 3 3 2 2" xfId="38243" xr:uid="{00000000-0005-0000-0000-0000988A0000}"/>
    <cellStyle name="Output 4 3 3 2 2 2" xfId="38244" xr:uid="{00000000-0005-0000-0000-0000998A0000}"/>
    <cellStyle name="Output 4 3 3 2 3" xfId="38245" xr:uid="{00000000-0005-0000-0000-00009A8A0000}"/>
    <cellStyle name="Output 4 3 3 2 4" xfId="38246" xr:uid="{00000000-0005-0000-0000-00009B8A0000}"/>
    <cellStyle name="Output 4 3 3 3" xfId="38247" xr:uid="{00000000-0005-0000-0000-00009C8A0000}"/>
    <cellStyle name="Output 4 3 3 3 2" xfId="38248" xr:uid="{00000000-0005-0000-0000-00009D8A0000}"/>
    <cellStyle name="Output 4 3 3 4" xfId="38249" xr:uid="{00000000-0005-0000-0000-00009E8A0000}"/>
    <cellStyle name="Output 4 3 3 5" xfId="38250" xr:uid="{00000000-0005-0000-0000-00009F8A0000}"/>
    <cellStyle name="Output 4 3 4" xfId="38251" xr:uid="{00000000-0005-0000-0000-0000A08A0000}"/>
    <cellStyle name="Output 4 3 4 2" xfId="38252" xr:uid="{00000000-0005-0000-0000-0000A18A0000}"/>
    <cellStyle name="Output 4 3 4 2 2" xfId="38253" xr:uid="{00000000-0005-0000-0000-0000A28A0000}"/>
    <cellStyle name="Output 4 3 4 3" xfId="38254" xr:uid="{00000000-0005-0000-0000-0000A38A0000}"/>
    <cellStyle name="Output 4 3 4 4" xfId="38255" xr:uid="{00000000-0005-0000-0000-0000A48A0000}"/>
    <cellStyle name="Output 4 3 5" xfId="38256" xr:uid="{00000000-0005-0000-0000-0000A58A0000}"/>
    <cellStyle name="Output 4 3 5 2" xfId="38257" xr:uid="{00000000-0005-0000-0000-0000A68A0000}"/>
    <cellStyle name="Output 4 3 5 2 2" xfId="38258" xr:uid="{00000000-0005-0000-0000-0000A78A0000}"/>
    <cellStyle name="Output 4 3 5 3" xfId="38259" xr:uid="{00000000-0005-0000-0000-0000A88A0000}"/>
    <cellStyle name="Output 4 3 5 4" xfId="38260" xr:uid="{00000000-0005-0000-0000-0000A98A0000}"/>
    <cellStyle name="Output 4 3 6" xfId="38261" xr:uid="{00000000-0005-0000-0000-0000AA8A0000}"/>
    <cellStyle name="Output 4 3 6 2" xfId="38262" xr:uid="{00000000-0005-0000-0000-0000AB8A0000}"/>
    <cellStyle name="Output 4 3 7" xfId="38263" xr:uid="{00000000-0005-0000-0000-0000AC8A0000}"/>
    <cellStyle name="Output 4 3 8" xfId="38264" xr:uid="{00000000-0005-0000-0000-0000AD8A0000}"/>
    <cellStyle name="Output 4 4" xfId="38265" xr:uid="{00000000-0005-0000-0000-0000AE8A0000}"/>
    <cellStyle name="Output 4 5" xfId="38266" xr:uid="{00000000-0005-0000-0000-0000AF8A0000}"/>
    <cellStyle name="Output 4 6" xfId="38267" xr:uid="{00000000-0005-0000-0000-0000B08A0000}"/>
    <cellStyle name="Output 4 6 2" xfId="38268" xr:uid="{00000000-0005-0000-0000-0000B18A0000}"/>
    <cellStyle name="Output 4 7" xfId="38269" xr:uid="{00000000-0005-0000-0000-0000B28A0000}"/>
    <cellStyle name="Output 4 7 2" xfId="38270" xr:uid="{00000000-0005-0000-0000-0000B38A0000}"/>
    <cellStyle name="Output 5" xfId="38271" xr:uid="{00000000-0005-0000-0000-0000B48A0000}"/>
    <cellStyle name="Output 5 2" xfId="38272" xr:uid="{00000000-0005-0000-0000-0000B58A0000}"/>
    <cellStyle name="Output 6" xfId="13" xr:uid="{00000000-0005-0000-0000-0000D6860000}"/>
    <cellStyle name="Output Amounts" xfId="38273" xr:uid="{00000000-0005-0000-0000-0000B68A0000}"/>
    <cellStyle name="Output Amounts 2" xfId="38274" xr:uid="{00000000-0005-0000-0000-0000B78A0000}"/>
    <cellStyle name="Output Column Headings" xfId="38275" xr:uid="{00000000-0005-0000-0000-0000B88A0000}"/>
    <cellStyle name="Output Column Headings 2" xfId="38276" xr:uid="{00000000-0005-0000-0000-0000B98A0000}"/>
    <cellStyle name="Output Line Items" xfId="38277" xr:uid="{00000000-0005-0000-0000-0000BA8A0000}"/>
    <cellStyle name="Output Line Items 2" xfId="38278" xr:uid="{00000000-0005-0000-0000-0000BB8A0000}"/>
    <cellStyle name="Output Report Heading" xfId="38279" xr:uid="{00000000-0005-0000-0000-0000BC8A0000}"/>
    <cellStyle name="Output Report Heading 2" xfId="38280" xr:uid="{00000000-0005-0000-0000-0000BD8A0000}"/>
    <cellStyle name="Output Report Title" xfId="38281" xr:uid="{00000000-0005-0000-0000-0000BE8A0000}"/>
    <cellStyle name="Output Report Title 2" xfId="38282" xr:uid="{00000000-0005-0000-0000-0000BF8A0000}"/>
    <cellStyle name="Page Number" xfId="38283" xr:uid="{00000000-0005-0000-0000-0000C08A0000}"/>
    <cellStyle name="Page Number 2" xfId="38284" xr:uid="{00000000-0005-0000-0000-0000C18A0000}"/>
    <cellStyle name="pc1" xfId="38285" xr:uid="{00000000-0005-0000-0000-0000C28A0000}"/>
    <cellStyle name="pc1 2" xfId="38286" xr:uid="{00000000-0005-0000-0000-0000C38A0000}"/>
    <cellStyle name="Percent [0]" xfId="38287" xr:uid="{00000000-0005-0000-0000-0000C58A0000}"/>
    <cellStyle name="Percent [0] 2" xfId="38288" xr:uid="{00000000-0005-0000-0000-0000C68A0000}"/>
    <cellStyle name="Percent [0] 2 2" xfId="38289" xr:uid="{00000000-0005-0000-0000-0000C78A0000}"/>
    <cellStyle name="Percent [0] 3" xfId="38290" xr:uid="{00000000-0005-0000-0000-0000C88A0000}"/>
    <cellStyle name="Percent [1]" xfId="38291" xr:uid="{00000000-0005-0000-0000-0000C98A0000}"/>
    <cellStyle name="Percent [1] 2" xfId="38292" xr:uid="{00000000-0005-0000-0000-0000CA8A0000}"/>
    <cellStyle name="Percent [2]" xfId="38293" xr:uid="{00000000-0005-0000-0000-0000CB8A0000}"/>
    <cellStyle name="Percent [2] 2" xfId="38294" xr:uid="{00000000-0005-0000-0000-0000CC8A0000}"/>
    <cellStyle name="Percent [2] 2 2" xfId="38295" xr:uid="{00000000-0005-0000-0000-0000CD8A0000}"/>
    <cellStyle name="Percent [2] 3" xfId="38296" xr:uid="{00000000-0005-0000-0000-0000CE8A0000}"/>
    <cellStyle name="Percent 10" xfId="884" xr:uid="{00000000-0005-0000-0000-0000CF8A0000}"/>
    <cellStyle name="Percent 11" xfId="885" xr:uid="{00000000-0005-0000-0000-0000D08A0000}"/>
    <cellStyle name="Percent 12" xfId="886" xr:uid="{00000000-0005-0000-0000-0000D18A0000}"/>
    <cellStyle name="Percent 13" xfId="887" xr:uid="{00000000-0005-0000-0000-0000D28A0000}"/>
    <cellStyle name="Percent 14" xfId="888" xr:uid="{00000000-0005-0000-0000-0000D38A0000}"/>
    <cellStyle name="Percent 15" xfId="889" xr:uid="{00000000-0005-0000-0000-0000D48A0000}"/>
    <cellStyle name="Percent 16" xfId="890" xr:uid="{00000000-0005-0000-0000-0000D58A0000}"/>
    <cellStyle name="Percent 17" xfId="891" xr:uid="{00000000-0005-0000-0000-0000D68A0000}"/>
    <cellStyle name="Percent 18" xfId="892" xr:uid="{00000000-0005-0000-0000-0000D78A0000}"/>
    <cellStyle name="Percent 19" xfId="893" xr:uid="{00000000-0005-0000-0000-0000D88A0000}"/>
    <cellStyle name="Percent 2" xfId="894" xr:uid="{00000000-0005-0000-0000-0000D98A0000}"/>
    <cellStyle name="Percent 2 2" xfId="895" xr:uid="{00000000-0005-0000-0000-0000DA8A0000}"/>
    <cellStyle name="Percent 2 2 2" xfId="38298" xr:uid="{00000000-0005-0000-0000-0000DB8A0000}"/>
    <cellStyle name="Percent 2 3" xfId="896" xr:uid="{00000000-0005-0000-0000-0000DC8A0000}"/>
    <cellStyle name="Percent 2 4" xfId="38297" xr:uid="{00000000-0005-0000-0000-0000DD8A0000}"/>
    <cellStyle name="Percent 20" xfId="897" xr:uid="{00000000-0005-0000-0000-0000DE8A0000}"/>
    <cellStyle name="Percent 21" xfId="898" xr:uid="{00000000-0005-0000-0000-0000DF8A0000}"/>
    <cellStyle name="Percent 22" xfId="899" xr:uid="{00000000-0005-0000-0000-0000E08A0000}"/>
    <cellStyle name="Percent 23" xfId="900" xr:uid="{00000000-0005-0000-0000-0000E18A0000}"/>
    <cellStyle name="Percent 24" xfId="901" xr:uid="{00000000-0005-0000-0000-0000E28A0000}"/>
    <cellStyle name="Percent 25" xfId="902" xr:uid="{00000000-0005-0000-0000-0000E38A0000}"/>
    <cellStyle name="Percent 26" xfId="903" xr:uid="{00000000-0005-0000-0000-0000E48A0000}"/>
    <cellStyle name="Percent 27" xfId="904" xr:uid="{00000000-0005-0000-0000-0000E58A0000}"/>
    <cellStyle name="Percent 28" xfId="905" xr:uid="{00000000-0005-0000-0000-0000E68A0000}"/>
    <cellStyle name="Percent 29" xfId="906" xr:uid="{00000000-0005-0000-0000-0000E78A0000}"/>
    <cellStyle name="Percent 3" xfId="907" xr:uid="{00000000-0005-0000-0000-0000E88A0000}"/>
    <cellStyle name="Percent 3 2" xfId="38300" xr:uid="{00000000-0005-0000-0000-0000E98A0000}"/>
    <cellStyle name="Percent 3 3" xfId="38299" xr:uid="{00000000-0005-0000-0000-0000EA8A0000}"/>
    <cellStyle name="Percent 30" xfId="908" xr:uid="{00000000-0005-0000-0000-0000EB8A0000}"/>
    <cellStyle name="Percent 31" xfId="909" xr:uid="{00000000-0005-0000-0000-0000EC8A0000}"/>
    <cellStyle name="Percent 32" xfId="910" xr:uid="{00000000-0005-0000-0000-0000ED8A0000}"/>
    <cellStyle name="Percent 33" xfId="911" xr:uid="{00000000-0005-0000-0000-0000EE8A0000}"/>
    <cellStyle name="Percent 34" xfId="912" xr:uid="{00000000-0005-0000-0000-0000EF8A0000}"/>
    <cellStyle name="Percent 35" xfId="44880" xr:uid="{00000000-0005-0000-0000-0000C48A0000}"/>
    <cellStyle name="Percent 36" xfId="44887" xr:uid="{1578C88A-8F33-4A42-A642-07C9BB68973A}"/>
    <cellStyle name="Percent 4" xfId="913" xr:uid="{00000000-0005-0000-0000-0000F08A0000}"/>
    <cellStyle name="Percent 4 2" xfId="38302" xr:uid="{00000000-0005-0000-0000-0000F18A0000}"/>
    <cellStyle name="Percent 4 3" xfId="38301" xr:uid="{00000000-0005-0000-0000-0000F28A0000}"/>
    <cellStyle name="Percent 5" xfId="914" xr:uid="{00000000-0005-0000-0000-0000F38A0000}"/>
    <cellStyle name="Percent 6" xfId="915" xr:uid="{00000000-0005-0000-0000-0000F48A0000}"/>
    <cellStyle name="Percent 7" xfId="916" xr:uid="{00000000-0005-0000-0000-0000F58A0000}"/>
    <cellStyle name="Percent 8" xfId="917" xr:uid="{00000000-0005-0000-0000-0000F68A0000}"/>
    <cellStyle name="Percent 9" xfId="918" xr:uid="{00000000-0005-0000-0000-0000F78A0000}"/>
    <cellStyle name="PercentSales" xfId="38303" xr:uid="{00000000-0005-0000-0000-0000F88A0000}"/>
    <cellStyle name="PercentSales 2" xfId="38304" xr:uid="{00000000-0005-0000-0000-0000F98A0000}"/>
    <cellStyle name="Percentual" xfId="919" xr:uid="{00000000-0005-0000-0000-0000FA8A0000}"/>
    <cellStyle name="Percentual 10" xfId="920" xr:uid="{00000000-0005-0000-0000-0000FB8A0000}"/>
    <cellStyle name="Percentual 11" xfId="921" xr:uid="{00000000-0005-0000-0000-0000FC8A0000}"/>
    <cellStyle name="Percentual 12" xfId="922" xr:uid="{00000000-0005-0000-0000-0000FD8A0000}"/>
    <cellStyle name="Percentual 13" xfId="923" xr:uid="{00000000-0005-0000-0000-0000FE8A0000}"/>
    <cellStyle name="Percentual 14" xfId="924" xr:uid="{00000000-0005-0000-0000-0000FF8A0000}"/>
    <cellStyle name="Percentual 15" xfId="925" xr:uid="{00000000-0005-0000-0000-0000008B0000}"/>
    <cellStyle name="Percentual 16" xfId="926" xr:uid="{00000000-0005-0000-0000-0000018B0000}"/>
    <cellStyle name="Percentual 17" xfId="927" xr:uid="{00000000-0005-0000-0000-0000028B0000}"/>
    <cellStyle name="Percentual 18" xfId="928" xr:uid="{00000000-0005-0000-0000-0000038B0000}"/>
    <cellStyle name="Percentual 19" xfId="929" xr:uid="{00000000-0005-0000-0000-0000048B0000}"/>
    <cellStyle name="Percentual 2" xfId="930" xr:uid="{00000000-0005-0000-0000-0000058B0000}"/>
    <cellStyle name="Percentual 2 2" xfId="931" xr:uid="{00000000-0005-0000-0000-0000068B0000}"/>
    <cellStyle name="Percentual 2 3" xfId="932" xr:uid="{00000000-0005-0000-0000-0000078B0000}"/>
    <cellStyle name="Percentual 20" xfId="933" xr:uid="{00000000-0005-0000-0000-0000088B0000}"/>
    <cellStyle name="Percentual 21" xfId="934" xr:uid="{00000000-0005-0000-0000-0000098B0000}"/>
    <cellStyle name="Percentual 22" xfId="935" xr:uid="{00000000-0005-0000-0000-00000A8B0000}"/>
    <cellStyle name="Percentual 23" xfId="936" xr:uid="{00000000-0005-0000-0000-00000B8B0000}"/>
    <cellStyle name="Percentual 24" xfId="937" xr:uid="{00000000-0005-0000-0000-00000C8B0000}"/>
    <cellStyle name="Percentual 25" xfId="938" xr:uid="{00000000-0005-0000-0000-00000D8B0000}"/>
    <cellStyle name="Percentual 26" xfId="939" xr:uid="{00000000-0005-0000-0000-00000E8B0000}"/>
    <cellStyle name="Percentual 27" xfId="940" xr:uid="{00000000-0005-0000-0000-00000F8B0000}"/>
    <cellStyle name="Percentual 28" xfId="941" xr:uid="{00000000-0005-0000-0000-0000108B0000}"/>
    <cellStyle name="Percentual 29" xfId="942" xr:uid="{00000000-0005-0000-0000-0000118B0000}"/>
    <cellStyle name="Percentual 3" xfId="943" xr:uid="{00000000-0005-0000-0000-0000128B0000}"/>
    <cellStyle name="Percentual 30" xfId="944" xr:uid="{00000000-0005-0000-0000-0000138B0000}"/>
    <cellStyle name="Percentual 31" xfId="945" xr:uid="{00000000-0005-0000-0000-0000148B0000}"/>
    <cellStyle name="Percentual 32" xfId="946" xr:uid="{00000000-0005-0000-0000-0000158B0000}"/>
    <cellStyle name="Percentual 33" xfId="947" xr:uid="{00000000-0005-0000-0000-0000168B0000}"/>
    <cellStyle name="Percentual 34" xfId="948" xr:uid="{00000000-0005-0000-0000-0000178B0000}"/>
    <cellStyle name="Percentual 4" xfId="949" xr:uid="{00000000-0005-0000-0000-0000188B0000}"/>
    <cellStyle name="Percentual 5" xfId="950" xr:uid="{00000000-0005-0000-0000-0000198B0000}"/>
    <cellStyle name="Percentual 6" xfId="951" xr:uid="{00000000-0005-0000-0000-00001A8B0000}"/>
    <cellStyle name="Percentual 7" xfId="952" xr:uid="{00000000-0005-0000-0000-00001B8B0000}"/>
    <cellStyle name="Percentual 8" xfId="953" xr:uid="{00000000-0005-0000-0000-00001C8B0000}"/>
    <cellStyle name="Percentual 9" xfId="954" xr:uid="{00000000-0005-0000-0000-00001D8B0000}"/>
    <cellStyle name="Ponto" xfId="955" xr:uid="{00000000-0005-0000-0000-00001E8B0000}"/>
    <cellStyle name="Ponto 10" xfId="956" xr:uid="{00000000-0005-0000-0000-00001F8B0000}"/>
    <cellStyle name="Ponto 11" xfId="957" xr:uid="{00000000-0005-0000-0000-0000208B0000}"/>
    <cellStyle name="Ponto 12" xfId="958" xr:uid="{00000000-0005-0000-0000-0000218B0000}"/>
    <cellStyle name="Ponto 13" xfId="959" xr:uid="{00000000-0005-0000-0000-0000228B0000}"/>
    <cellStyle name="Ponto 14" xfId="960" xr:uid="{00000000-0005-0000-0000-0000238B0000}"/>
    <cellStyle name="Ponto 15" xfId="961" xr:uid="{00000000-0005-0000-0000-0000248B0000}"/>
    <cellStyle name="Ponto 16" xfId="962" xr:uid="{00000000-0005-0000-0000-0000258B0000}"/>
    <cellStyle name="Ponto 17" xfId="963" xr:uid="{00000000-0005-0000-0000-0000268B0000}"/>
    <cellStyle name="Ponto 18" xfId="964" xr:uid="{00000000-0005-0000-0000-0000278B0000}"/>
    <cellStyle name="Ponto 19" xfId="965" xr:uid="{00000000-0005-0000-0000-0000288B0000}"/>
    <cellStyle name="Ponto 2" xfId="966" xr:uid="{00000000-0005-0000-0000-0000298B0000}"/>
    <cellStyle name="Ponto 2 2" xfId="967" xr:uid="{00000000-0005-0000-0000-00002A8B0000}"/>
    <cellStyle name="Ponto 2 3" xfId="968" xr:uid="{00000000-0005-0000-0000-00002B8B0000}"/>
    <cellStyle name="Ponto 20" xfId="969" xr:uid="{00000000-0005-0000-0000-00002C8B0000}"/>
    <cellStyle name="Ponto 21" xfId="970" xr:uid="{00000000-0005-0000-0000-00002D8B0000}"/>
    <cellStyle name="Ponto 22" xfId="971" xr:uid="{00000000-0005-0000-0000-00002E8B0000}"/>
    <cellStyle name="Ponto 23" xfId="972" xr:uid="{00000000-0005-0000-0000-00002F8B0000}"/>
    <cellStyle name="Ponto 24" xfId="973" xr:uid="{00000000-0005-0000-0000-0000308B0000}"/>
    <cellStyle name="Ponto 25" xfId="974" xr:uid="{00000000-0005-0000-0000-0000318B0000}"/>
    <cellStyle name="Ponto 26" xfId="975" xr:uid="{00000000-0005-0000-0000-0000328B0000}"/>
    <cellStyle name="Ponto 27" xfId="976" xr:uid="{00000000-0005-0000-0000-0000338B0000}"/>
    <cellStyle name="Ponto 28" xfId="977" xr:uid="{00000000-0005-0000-0000-0000348B0000}"/>
    <cellStyle name="Ponto 29" xfId="978" xr:uid="{00000000-0005-0000-0000-0000358B0000}"/>
    <cellStyle name="Ponto 3" xfId="979" xr:uid="{00000000-0005-0000-0000-0000368B0000}"/>
    <cellStyle name="Ponto 30" xfId="980" xr:uid="{00000000-0005-0000-0000-0000378B0000}"/>
    <cellStyle name="Ponto 31" xfId="981" xr:uid="{00000000-0005-0000-0000-0000388B0000}"/>
    <cellStyle name="Ponto 32" xfId="982" xr:uid="{00000000-0005-0000-0000-0000398B0000}"/>
    <cellStyle name="Ponto 33" xfId="983" xr:uid="{00000000-0005-0000-0000-00003A8B0000}"/>
    <cellStyle name="Ponto 34" xfId="984" xr:uid="{00000000-0005-0000-0000-00003B8B0000}"/>
    <cellStyle name="Ponto 4" xfId="985" xr:uid="{00000000-0005-0000-0000-00003C8B0000}"/>
    <cellStyle name="Ponto 5" xfId="986" xr:uid="{00000000-0005-0000-0000-00003D8B0000}"/>
    <cellStyle name="Ponto 6" xfId="987" xr:uid="{00000000-0005-0000-0000-00003E8B0000}"/>
    <cellStyle name="Ponto 7" xfId="988" xr:uid="{00000000-0005-0000-0000-00003F8B0000}"/>
    <cellStyle name="Ponto 8" xfId="989" xr:uid="{00000000-0005-0000-0000-0000408B0000}"/>
    <cellStyle name="Ponto 9" xfId="990" xr:uid="{00000000-0005-0000-0000-0000418B0000}"/>
    <cellStyle name="Porcentagem" xfId="2" builtinId="5"/>
    <cellStyle name="Porcentagem 10" xfId="991" xr:uid="{00000000-0005-0000-0000-0000428B0000}"/>
    <cellStyle name="Porcentagem 10 10" xfId="38306" xr:uid="{00000000-0005-0000-0000-0000438B0000}"/>
    <cellStyle name="Porcentagem 10 11" xfId="38305" xr:uid="{00000000-0005-0000-0000-0000448B0000}"/>
    <cellStyle name="Porcentagem 10 2" xfId="992" xr:uid="{00000000-0005-0000-0000-0000458B0000}"/>
    <cellStyle name="Porcentagem 10 2 2" xfId="38308" xr:uid="{00000000-0005-0000-0000-0000468B0000}"/>
    <cellStyle name="Porcentagem 10 2 2 2" xfId="38309" xr:uid="{00000000-0005-0000-0000-0000478B0000}"/>
    <cellStyle name="Porcentagem 10 2 2 2 2" xfId="38310" xr:uid="{00000000-0005-0000-0000-0000488B0000}"/>
    <cellStyle name="Porcentagem 10 2 2 2 2 2" xfId="38311" xr:uid="{00000000-0005-0000-0000-0000498B0000}"/>
    <cellStyle name="Porcentagem 10 2 2 2 2 2 2" xfId="38312" xr:uid="{00000000-0005-0000-0000-00004A8B0000}"/>
    <cellStyle name="Porcentagem 10 2 2 2 2 3" xfId="38313" xr:uid="{00000000-0005-0000-0000-00004B8B0000}"/>
    <cellStyle name="Porcentagem 10 2 2 2 2 4" xfId="38314" xr:uid="{00000000-0005-0000-0000-00004C8B0000}"/>
    <cellStyle name="Porcentagem 10 2 2 2 2 5" xfId="38315" xr:uid="{00000000-0005-0000-0000-00004D8B0000}"/>
    <cellStyle name="Porcentagem 10 2 2 2 3" xfId="38316" xr:uid="{00000000-0005-0000-0000-00004E8B0000}"/>
    <cellStyle name="Porcentagem 10 2 2 2 3 2" xfId="38317" xr:uid="{00000000-0005-0000-0000-00004F8B0000}"/>
    <cellStyle name="Porcentagem 10 2 2 2 4" xfId="38318" xr:uid="{00000000-0005-0000-0000-0000508B0000}"/>
    <cellStyle name="Porcentagem 10 2 2 2 5" xfId="38319" xr:uid="{00000000-0005-0000-0000-0000518B0000}"/>
    <cellStyle name="Porcentagem 10 2 2 2 6" xfId="38320" xr:uid="{00000000-0005-0000-0000-0000528B0000}"/>
    <cellStyle name="Porcentagem 10 2 2 3" xfId="38321" xr:uid="{00000000-0005-0000-0000-0000538B0000}"/>
    <cellStyle name="Porcentagem 10 2 2 3 2" xfId="38322" xr:uid="{00000000-0005-0000-0000-0000548B0000}"/>
    <cellStyle name="Porcentagem 10 2 2 3 2 2" xfId="38323" xr:uid="{00000000-0005-0000-0000-0000558B0000}"/>
    <cellStyle name="Porcentagem 10 2 2 3 3" xfId="38324" xr:uid="{00000000-0005-0000-0000-0000568B0000}"/>
    <cellStyle name="Porcentagem 10 2 2 3 4" xfId="38325" xr:uid="{00000000-0005-0000-0000-0000578B0000}"/>
    <cellStyle name="Porcentagem 10 2 2 3 5" xfId="38326" xr:uid="{00000000-0005-0000-0000-0000588B0000}"/>
    <cellStyle name="Porcentagem 10 2 2 4" xfId="38327" xr:uid="{00000000-0005-0000-0000-0000598B0000}"/>
    <cellStyle name="Porcentagem 10 2 2 4 2" xfId="38328" xr:uid="{00000000-0005-0000-0000-00005A8B0000}"/>
    <cellStyle name="Porcentagem 10 2 2 5" xfId="38329" xr:uid="{00000000-0005-0000-0000-00005B8B0000}"/>
    <cellStyle name="Porcentagem 10 2 2 6" xfId="38330" xr:uid="{00000000-0005-0000-0000-00005C8B0000}"/>
    <cellStyle name="Porcentagem 10 2 2 7" xfId="38331" xr:uid="{00000000-0005-0000-0000-00005D8B0000}"/>
    <cellStyle name="Porcentagem 10 2 3" xfId="38332" xr:uid="{00000000-0005-0000-0000-00005E8B0000}"/>
    <cellStyle name="Porcentagem 10 2 3 2" xfId="38333" xr:uid="{00000000-0005-0000-0000-00005F8B0000}"/>
    <cellStyle name="Porcentagem 10 2 3 2 2" xfId="38334" xr:uid="{00000000-0005-0000-0000-0000608B0000}"/>
    <cellStyle name="Porcentagem 10 2 3 2 2 2" xfId="38335" xr:uid="{00000000-0005-0000-0000-0000618B0000}"/>
    <cellStyle name="Porcentagem 10 2 3 2 3" xfId="38336" xr:uid="{00000000-0005-0000-0000-0000628B0000}"/>
    <cellStyle name="Porcentagem 10 2 3 2 4" xfId="38337" xr:uid="{00000000-0005-0000-0000-0000638B0000}"/>
    <cellStyle name="Porcentagem 10 2 3 2 5" xfId="38338" xr:uid="{00000000-0005-0000-0000-0000648B0000}"/>
    <cellStyle name="Porcentagem 10 2 3 3" xfId="38339" xr:uid="{00000000-0005-0000-0000-0000658B0000}"/>
    <cellStyle name="Porcentagem 10 2 3 3 2" xfId="38340" xr:uid="{00000000-0005-0000-0000-0000668B0000}"/>
    <cellStyle name="Porcentagem 10 2 3 4" xfId="38341" xr:uid="{00000000-0005-0000-0000-0000678B0000}"/>
    <cellStyle name="Porcentagem 10 2 3 5" xfId="38342" xr:uid="{00000000-0005-0000-0000-0000688B0000}"/>
    <cellStyle name="Porcentagem 10 2 3 6" xfId="38343" xr:uid="{00000000-0005-0000-0000-0000698B0000}"/>
    <cellStyle name="Porcentagem 10 2 4" xfId="38344" xr:uid="{00000000-0005-0000-0000-00006A8B0000}"/>
    <cellStyle name="Porcentagem 10 2 4 2" xfId="38345" xr:uid="{00000000-0005-0000-0000-00006B8B0000}"/>
    <cellStyle name="Porcentagem 10 2 4 2 2" xfId="38346" xr:uid="{00000000-0005-0000-0000-00006C8B0000}"/>
    <cellStyle name="Porcentagem 10 2 4 3" xfId="38347" xr:uid="{00000000-0005-0000-0000-00006D8B0000}"/>
    <cellStyle name="Porcentagem 10 2 4 4" xfId="38348" xr:uid="{00000000-0005-0000-0000-00006E8B0000}"/>
    <cellStyle name="Porcentagem 10 2 4 5" xfId="38349" xr:uid="{00000000-0005-0000-0000-00006F8B0000}"/>
    <cellStyle name="Porcentagem 10 2 5" xfId="38350" xr:uid="{00000000-0005-0000-0000-0000708B0000}"/>
    <cellStyle name="Porcentagem 10 2 5 2" xfId="38351" xr:uid="{00000000-0005-0000-0000-0000718B0000}"/>
    <cellStyle name="Porcentagem 10 2 6" xfId="38352" xr:uid="{00000000-0005-0000-0000-0000728B0000}"/>
    <cellStyle name="Porcentagem 10 2 7" xfId="38353" xr:uid="{00000000-0005-0000-0000-0000738B0000}"/>
    <cellStyle name="Porcentagem 10 2 8" xfId="38354" xr:uid="{00000000-0005-0000-0000-0000748B0000}"/>
    <cellStyle name="Porcentagem 10 2 9" xfId="38307" xr:uid="{00000000-0005-0000-0000-0000758B0000}"/>
    <cellStyle name="Porcentagem 10 3" xfId="38355" xr:uid="{00000000-0005-0000-0000-0000768B0000}"/>
    <cellStyle name="Porcentagem 10 3 2" xfId="38356" xr:uid="{00000000-0005-0000-0000-0000778B0000}"/>
    <cellStyle name="Porcentagem 10 3 2 2" xfId="38357" xr:uid="{00000000-0005-0000-0000-0000788B0000}"/>
    <cellStyle name="Porcentagem 10 3 2 2 2" xfId="38358" xr:uid="{00000000-0005-0000-0000-0000798B0000}"/>
    <cellStyle name="Porcentagem 10 3 2 2 2 2" xfId="38359" xr:uid="{00000000-0005-0000-0000-00007A8B0000}"/>
    <cellStyle name="Porcentagem 10 3 2 2 3" xfId="38360" xr:uid="{00000000-0005-0000-0000-00007B8B0000}"/>
    <cellStyle name="Porcentagem 10 3 2 2 4" xfId="38361" xr:uid="{00000000-0005-0000-0000-00007C8B0000}"/>
    <cellStyle name="Porcentagem 10 3 2 2 5" xfId="38362" xr:uid="{00000000-0005-0000-0000-00007D8B0000}"/>
    <cellStyle name="Porcentagem 10 3 2 3" xfId="38363" xr:uid="{00000000-0005-0000-0000-00007E8B0000}"/>
    <cellStyle name="Porcentagem 10 3 2 3 2" xfId="38364" xr:uid="{00000000-0005-0000-0000-00007F8B0000}"/>
    <cellStyle name="Porcentagem 10 3 2 4" xfId="38365" xr:uid="{00000000-0005-0000-0000-0000808B0000}"/>
    <cellStyle name="Porcentagem 10 3 2 5" xfId="38366" xr:uid="{00000000-0005-0000-0000-0000818B0000}"/>
    <cellStyle name="Porcentagem 10 3 2 6" xfId="38367" xr:uid="{00000000-0005-0000-0000-0000828B0000}"/>
    <cellStyle name="Porcentagem 10 3 3" xfId="38368" xr:uid="{00000000-0005-0000-0000-0000838B0000}"/>
    <cellStyle name="Porcentagem 10 3 3 2" xfId="38369" xr:uid="{00000000-0005-0000-0000-0000848B0000}"/>
    <cellStyle name="Porcentagem 10 3 3 2 2" xfId="38370" xr:uid="{00000000-0005-0000-0000-0000858B0000}"/>
    <cellStyle name="Porcentagem 10 3 3 3" xfId="38371" xr:uid="{00000000-0005-0000-0000-0000868B0000}"/>
    <cellStyle name="Porcentagem 10 3 3 4" xfId="38372" xr:uid="{00000000-0005-0000-0000-0000878B0000}"/>
    <cellStyle name="Porcentagem 10 3 3 5" xfId="38373" xr:uid="{00000000-0005-0000-0000-0000888B0000}"/>
    <cellStyle name="Porcentagem 10 3 4" xfId="38374" xr:uid="{00000000-0005-0000-0000-0000898B0000}"/>
    <cellStyle name="Porcentagem 10 3 4 2" xfId="38375" xr:uid="{00000000-0005-0000-0000-00008A8B0000}"/>
    <cellStyle name="Porcentagem 10 3 5" xfId="38376" xr:uid="{00000000-0005-0000-0000-00008B8B0000}"/>
    <cellStyle name="Porcentagem 10 3 6" xfId="38377" xr:uid="{00000000-0005-0000-0000-00008C8B0000}"/>
    <cellStyle name="Porcentagem 10 3 7" xfId="38378" xr:uid="{00000000-0005-0000-0000-00008D8B0000}"/>
    <cellStyle name="Porcentagem 10 4" xfId="38379" xr:uid="{00000000-0005-0000-0000-00008E8B0000}"/>
    <cellStyle name="Porcentagem 10 4 2" xfId="38380" xr:uid="{00000000-0005-0000-0000-00008F8B0000}"/>
    <cellStyle name="Porcentagem 10 4 2 2" xfId="38381" xr:uid="{00000000-0005-0000-0000-0000908B0000}"/>
    <cellStyle name="Porcentagem 10 4 2 2 2" xfId="38382" xr:uid="{00000000-0005-0000-0000-0000918B0000}"/>
    <cellStyle name="Porcentagem 10 4 2 3" xfId="38383" xr:uid="{00000000-0005-0000-0000-0000928B0000}"/>
    <cellStyle name="Porcentagem 10 4 2 4" xfId="38384" xr:uid="{00000000-0005-0000-0000-0000938B0000}"/>
    <cellStyle name="Porcentagem 10 4 2 5" xfId="38385" xr:uid="{00000000-0005-0000-0000-0000948B0000}"/>
    <cellStyle name="Porcentagem 10 4 3" xfId="38386" xr:uid="{00000000-0005-0000-0000-0000958B0000}"/>
    <cellStyle name="Porcentagem 10 4 3 2" xfId="38387" xr:uid="{00000000-0005-0000-0000-0000968B0000}"/>
    <cellStyle name="Porcentagem 10 4 4" xfId="38388" xr:uid="{00000000-0005-0000-0000-0000978B0000}"/>
    <cellStyle name="Porcentagem 10 4 5" xfId="38389" xr:uid="{00000000-0005-0000-0000-0000988B0000}"/>
    <cellStyle name="Porcentagem 10 4 6" xfId="38390" xr:uid="{00000000-0005-0000-0000-0000998B0000}"/>
    <cellStyle name="Porcentagem 10 5" xfId="38391" xr:uid="{00000000-0005-0000-0000-00009A8B0000}"/>
    <cellStyle name="Porcentagem 10 5 2" xfId="38392" xr:uid="{00000000-0005-0000-0000-00009B8B0000}"/>
    <cellStyle name="Porcentagem 10 5 2 2" xfId="38393" xr:uid="{00000000-0005-0000-0000-00009C8B0000}"/>
    <cellStyle name="Porcentagem 10 5 3" xfId="38394" xr:uid="{00000000-0005-0000-0000-00009D8B0000}"/>
    <cellStyle name="Porcentagem 10 5 4" xfId="38395" xr:uid="{00000000-0005-0000-0000-00009E8B0000}"/>
    <cellStyle name="Porcentagem 10 5 5" xfId="38396" xr:uid="{00000000-0005-0000-0000-00009F8B0000}"/>
    <cellStyle name="Porcentagem 10 6" xfId="38397" xr:uid="{00000000-0005-0000-0000-0000A08B0000}"/>
    <cellStyle name="Porcentagem 10 6 2" xfId="38398" xr:uid="{00000000-0005-0000-0000-0000A18B0000}"/>
    <cellStyle name="Porcentagem 10 7" xfId="38399" xr:uid="{00000000-0005-0000-0000-0000A28B0000}"/>
    <cellStyle name="Porcentagem 10 7 2" xfId="38400" xr:uid="{00000000-0005-0000-0000-0000A38B0000}"/>
    <cellStyle name="Porcentagem 10 7 3" xfId="38401" xr:uid="{00000000-0005-0000-0000-0000A48B0000}"/>
    <cellStyle name="Porcentagem 10 8" xfId="38402" xr:uid="{00000000-0005-0000-0000-0000A58B0000}"/>
    <cellStyle name="Porcentagem 10 9" xfId="38403" xr:uid="{00000000-0005-0000-0000-0000A68B0000}"/>
    <cellStyle name="Porcentagem 11" xfId="993" xr:uid="{00000000-0005-0000-0000-0000A78B0000}"/>
    <cellStyle name="Porcentagem 11 2" xfId="994" xr:uid="{00000000-0005-0000-0000-0000A88B0000}"/>
    <cellStyle name="Porcentagem 11 2 2" xfId="38405" xr:uid="{00000000-0005-0000-0000-0000A98B0000}"/>
    <cellStyle name="Porcentagem 11 3" xfId="38406" xr:uid="{00000000-0005-0000-0000-0000AA8B0000}"/>
    <cellStyle name="Porcentagem 11 4" xfId="38407" xr:uid="{00000000-0005-0000-0000-0000AB8B0000}"/>
    <cellStyle name="Porcentagem 11 5" xfId="38404" xr:uid="{00000000-0005-0000-0000-0000AC8B0000}"/>
    <cellStyle name="Porcentagem 12" xfId="995" xr:uid="{00000000-0005-0000-0000-0000AD8B0000}"/>
    <cellStyle name="Porcentagem 12 2" xfId="996" xr:uid="{00000000-0005-0000-0000-0000AE8B0000}"/>
    <cellStyle name="Porcentagem 12 2 2" xfId="38410" xr:uid="{00000000-0005-0000-0000-0000AF8B0000}"/>
    <cellStyle name="Porcentagem 12 2 2 2" xfId="38411" xr:uid="{00000000-0005-0000-0000-0000B08B0000}"/>
    <cellStyle name="Porcentagem 12 2 2 2 2" xfId="38412" xr:uid="{00000000-0005-0000-0000-0000B18B0000}"/>
    <cellStyle name="Porcentagem 12 2 2 2 2 2" xfId="38413" xr:uid="{00000000-0005-0000-0000-0000B28B0000}"/>
    <cellStyle name="Porcentagem 12 2 2 2 3" xfId="38414" xr:uid="{00000000-0005-0000-0000-0000B38B0000}"/>
    <cellStyle name="Porcentagem 12 2 2 2 4" xfId="38415" xr:uid="{00000000-0005-0000-0000-0000B48B0000}"/>
    <cellStyle name="Porcentagem 12 2 2 2 5" xfId="38416" xr:uid="{00000000-0005-0000-0000-0000B58B0000}"/>
    <cellStyle name="Porcentagem 12 2 2 3" xfId="38417" xr:uid="{00000000-0005-0000-0000-0000B68B0000}"/>
    <cellStyle name="Porcentagem 12 2 2 3 2" xfId="38418" xr:uid="{00000000-0005-0000-0000-0000B78B0000}"/>
    <cellStyle name="Porcentagem 12 2 2 4" xfId="38419" xr:uid="{00000000-0005-0000-0000-0000B88B0000}"/>
    <cellStyle name="Porcentagem 12 2 2 5" xfId="38420" xr:uid="{00000000-0005-0000-0000-0000B98B0000}"/>
    <cellStyle name="Porcentagem 12 2 2 6" xfId="38421" xr:uid="{00000000-0005-0000-0000-0000BA8B0000}"/>
    <cellStyle name="Porcentagem 12 2 3" xfId="38422" xr:uid="{00000000-0005-0000-0000-0000BB8B0000}"/>
    <cellStyle name="Porcentagem 12 2 3 2" xfId="38423" xr:uid="{00000000-0005-0000-0000-0000BC8B0000}"/>
    <cellStyle name="Porcentagem 12 2 3 2 2" xfId="38424" xr:uid="{00000000-0005-0000-0000-0000BD8B0000}"/>
    <cellStyle name="Porcentagem 12 2 3 3" xfId="38425" xr:uid="{00000000-0005-0000-0000-0000BE8B0000}"/>
    <cellStyle name="Porcentagem 12 2 3 4" xfId="38426" xr:uid="{00000000-0005-0000-0000-0000BF8B0000}"/>
    <cellStyle name="Porcentagem 12 2 3 5" xfId="38427" xr:uid="{00000000-0005-0000-0000-0000C08B0000}"/>
    <cellStyle name="Porcentagem 12 2 4" xfId="38428" xr:uid="{00000000-0005-0000-0000-0000C18B0000}"/>
    <cellStyle name="Porcentagem 12 2 4 2" xfId="38429" xr:uid="{00000000-0005-0000-0000-0000C28B0000}"/>
    <cellStyle name="Porcentagem 12 2 5" xfId="38430" xr:uid="{00000000-0005-0000-0000-0000C38B0000}"/>
    <cellStyle name="Porcentagem 12 2 6" xfId="38431" xr:uid="{00000000-0005-0000-0000-0000C48B0000}"/>
    <cellStyle name="Porcentagem 12 2 7" xfId="38432" xr:uid="{00000000-0005-0000-0000-0000C58B0000}"/>
    <cellStyle name="Porcentagem 12 2 8" xfId="38409" xr:uid="{00000000-0005-0000-0000-0000C68B0000}"/>
    <cellStyle name="Porcentagem 12 3" xfId="38433" xr:uid="{00000000-0005-0000-0000-0000C78B0000}"/>
    <cellStyle name="Porcentagem 12 3 2" xfId="38434" xr:uid="{00000000-0005-0000-0000-0000C88B0000}"/>
    <cellStyle name="Porcentagem 12 3 2 2" xfId="38435" xr:uid="{00000000-0005-0000-0000-0000C98B0000}"/>
    <cellStyle name="Porcentagem 12 3 2 2 2" xfId="38436" xr:uid="{00000000-0005-0000-0000-0000CA8B0000}"/>
    <cellStyle name="Porcentagem 12 3 2 3" xfId="38437" xr:uid="{00000000-0005-0000-0000-0000CB8B0000}"/>
    <cellStyle name="Porcentagem 12 3 2 4" xfId="38438" xr:uid="{00000000-0005-0000-0000-0000CC8B0000}"/>
    <cellStyle name="Porcentagem 12 3 2 5" xfId="38439" xr:uid="{00000000-0005-0000-0000-0000CD8B0000}"/>
    <cellStyle name="Porcentagem 12 3 3" xfId="38440" xr:uid="{00000000-0005-0000-0000-0000CE8B0000}"/>
    <cellStyle name="Porcentagem 12 3 3 2" xfId="38441" xr:uid="{00000000-0005-0000-0000-0000CF8B0000}"/>
    <cellStyle name="Porcentagem 12 3 4" xfId="38442" xr:uid="{00000000-0005-0000-0000-0000D08B0000}"/>
    <cellStyle name="Porcentagem 12 3 5" xfId="38443" xr:uid="{00000000-0005-0000-0000-0000D18B0000}"/>
    <cellStyle name="Porcentagem 12 3 6" xfId="38444" xr:uid="{00000000-0005-0000-0000-0000D28B0000}"/>
    <cellStyle name="Porcentagem 12 4" xfId="38445" xr:uid="{00000000-0005-0000-0000-0000D38B0000}"/>
    <cellStyle name="Porcentagem 12 4 2" xfId="38446" xr:uid="{00000000-0005-0000-0000-0000D48B0000}"/>
    <cellStyle name="Porcentagem 12 4 2 2" xfId="38447" xr:uid="{00000000-0005-0000-0000-0000D58B0000}"/>
    <cellStyle name="Porcentagem 12 4 3" xfId="38448" xr:uid="{00000000-0005-0000-0000-0000D68B0000}"/>
    <cellStyle name="Porcentagem 12 4 4" xfId="38449" xr:uid="{00000000-0005-0000-0000-0000D78B0000}"/>
    <cellStyle name="Porcentagem 12 4 5" xfId="38450" xr:uid="{00000000-0005-0000-0000-0000D88B0000}"/>
    <cellStyle name="Porcentagem 12 5" xfId="38451" xr:uid="{00000000-0005-0000-0000-0000D98B0000}"/>
    <cellStyle name="Porcentagem 12 5 2" xfId="38452" xr:uid="{00000000-0005-0000-0000-0000DA8B0000}"/>
    <cellStyle name="Porcentagem 12 6" xfId="38453" xr:uid="{00000000-0005-0000-0000-0000DB8B0000}"/>
    <cellStyle name="Porcentagem 12 7" xfId="38454" xr:uid="{00000000-0005-0000-0000-0000DC8B0000}"/>
    <cellStyle name="Porcentagem 12 8" xfId="38455" xr:uid="{00000000-0005-0000-0000-0000DD8B0000}"/>
    <cellStyle name="Porcentagem 12 9" xfId="38408" xr:uid="{00000000-0005-0000-0000-0000DE8B0000}"/>
    <cellStyle name="Porcentagem 13" xfId="997" xr:uid="{00000000-0005-0000-0000-0000DF8B0000}"/>
    <cellStyle name="Porcentagem 13 2" xfId="998" xr:uid="{00000000-0005-0000-0000-0000E08B0000}"/>
    <cellStyle name="Porcentagem 13 2 2" xfId="38457" xr:uid="{00000000-0005-0000-0000-0000E18B0000}"/>
    <cellStyle name="Porcentagem 13 3" xfId="1821" xr:uid="{00000000-0005-0000-0000-0000E28B0000}"/>
    <cellStyle name="Porcentagem 13 3 2" xfId="38458" xr:uid="{00000000-0005-0000-0000-0000E38B0000}"/>
    <cellStyle name="Porcentagem 13 4" xfId="38456" xr:uid="{00000000-0005-0000-0000-0000E48B0000}"/>
    <cellStyle name="Porcentagem 14" xfId="999" xr:uid="{00000000-0005-0000-0000-0000E58B0000}"/>
    <cellStyle name="Porcentagem 14 2" xfId="1000" xr:uid="{00000000-0005-0000-0000-0000E68B0000}"/>
    <cellStyle name="Porcentagem 14 2 2" xfId="38461" xr:uid="{00000000-0005-0000-0000-0000E78B0000}"/>
    <cellStyle name="Porcentagem 14 2 2 2" xfId="38462" xr:uid="{00000000-0005-0000-0000-0000E88B0000}"/>
    <cellStyle name="Porcentagem 14 2 2 2 2" xfId="38463" xr:uid="{00000000-0005-0000-0000-0000E98B0000}"/>
    <cellStyle name="Porcentagem 14 2 2 3" xfId="38464" xr:uid="{00000000-0005-0000-0000-0000EA8B0000}"/>
    <cellStyle name="Porcentagem 14 2 2 4" xfId="38465" xr:uid="{00000000-0005-0000-0000-0000EB8B0000}"/>
    <cellStyle name="Porcentagem 14 2 2 5" xfId="38466" xr:uid="{00000000-0005-0000-0000-0000EC8B0000}"/>
    <cellStyle name="Porcentagem 14 2 3" xfId="38467" xr:uid="{00000000-0005-0000-0000-0000ED8B0000}"/>
    <cellStyle name="Porcentagem 14 2 3 2" xfId="38468" xr:uid="{00000000-0005-0000-0000-0000EE8B0000}"/>
    <cellStyle name="Porcentagem 14 2 4" xfId="38469" xr:uid="{00000000-0005-0000-0000-0000EF8B0000}"/>
    <cellStyle name="Porcentagem 14 2 5" xfId="38470" xr:uid="{00000000-0005-0000-0000-0000F08B0000}"/>
    <cellStyle name="Porcentagem 14 2 6" xfId="38471" xr:uid="{00000000-0005-0000-0000-0000F18B0000}"/>
    <cellStyle name="Porcentagem 14 2 7" xfId="38460" xr:uid="{00000000-0005-0000-0000-0000F28B0000}"/>
    <cellStyle name="Porcentagem 14 3" xfId="38472" xr:uid="{00000000-0005-0000-0000-0000F38B0000}"/>
    <cellStyle name="Porcentagem 14 3 2" xfId="38473" xr:uid="{00000000-0005-0000-0000-0000F48B0000}"/>
    <cellStyle name="Porcentagem 14 3 2 2" xfId="38474" xr:uid="{00000000-0005-0000-0000-0000F58B0000}"/>
    <cellStyle name="Porcentagem 14 3 3" xfId="38475" xr:uid="{00000000-0005-0000-0000-0000F68B0000}"/>
    <cellStyle name="Porcentagem 14 3 4" xfId="38476" xr:uid="{00000000-0005-0000-0000-0000F78B0000}"/>
    <cellStyle name="Porcentagem 14 3 5" xfId="38477" xr:uid="{00000000-0005-0000-0000-0000F88B0000}"/>
    <cellStyle name="Porcentagem 14 4" xfId="38478" xr:uid="{00000000-0005-0000-0000-0000F98B0000}"/>
    <cellStyle name="Porcentagem 14 4 2" xfId="38479" xr:uid="{00000000-0005-0000-0000-0000FA8B0000}"/>
    <cellStyle name="Porcentagem 14 5" xfId="38480" xr:uid="{00000000-0005-0000-0000-0000FB8B0000}"/>
    <cellStyle name="Porcentagem 14 6" xfId="38481" xr:uid="{00000000-0005-0000-0000-0000FC8B0000}"/>
    <cellStyle name="Porcentagem 14 7" xfId="38482" xr:uid="{00000000-0005-0000-0000-0000FD8B0000}"/>
    <cellStyle name="Porcentagem 14 8" xfId="38459" xr:uid="{00000000-0005-0000-0000-0000FE8B0000}"/>
    <cellStyle name="Porcentagem 15" xfId="1001" xr:uid="{00000000-0005-0000-0000-0000FF8B0000}"/>
    <cellStyle name="Porcentagem 15 2" xfId="1002" xr:uid="{00000000-0005-0000-0000-0000008C0000}"/>
    <cellStyle name="Porcentagem 15 2 2" xfId="38485" xr:uid="{00000000-0005-0000-0000-0000018C0000}"/>
    <cellStyle name="Porcentagem 15 2 2 2" xfId="38486" xr:uid="{00000000-0005-0000-0000-0000028C0000}"/>
    <cellStyle name="Porcentagem 15 2 2 2 2" xfId="38487" xr:uid="{00000000-0005-0000-0000-0000038C0000}"/>
    <cellStyle name="Porcentagem 15 2 2 3" xfId="38488" xr:uid="{00000000-0005-0000-0000-0000048C0000}"/>
    <cellStyle name="Porcentagem 15 2 2 4" xfId="38489" xr:uid="{00000000-0005-0000-0000-0000058C0000}"/>
    <cellStyle name="Porcentagem 15 2 2 5" xfId="38490" xr:uid="{00000000-0005-0000-0000-0000068C0000}"/>
    <cellStyle name="Porcentagem 15 2 3" xfId="38491" xr:uid="{00000000-0005-0000-0000-0000078C0000}"/>
    <cellStyle name="Porcentagem 15 2 3 2" xfId="38492" xr:uid="{00000000-0005-0000-0000-0000088C0000}"/>
    <cellStyle name="Porcentagem 15 2 4" xfId="38493" xr:uid="{00000000-0005-0000-0000-0000098C0000}"/>
    <cellStyle name="Porcentagem 15 2 5" xfId="38494" xr:uid="{00000000-0005-0000-0000-00000A8C0000}"/>
    <cellStyle name="Porcentagem 15 2 6" xfId="38495" xr:uid="{00000000-0005-0000-0000-00000B8C0000}"/>
    <cellStyle name="Porcentagem 15 2 7" xfId="38484" xr:uid="{00000000-0005-0000-0000-00000C8C0000}"/>
    <cellStyle name="Porcentagem 15 3" xfId="38496" xr:uid="{00000000-0005-0000-0000-00000D8C0000}"/>
    <cellStyle name="Porcentagem 15 3 2" xfId="38497" xr:uid="{00000000-0005-0000-0000-00000E8C0000}"/>
    <cellStyle name="Porcentagem 15 3 2 2" xfId="38498" xr:uid="{00000000-0005-0000-0000-00000F8C0000}"/>
    <cellStyle name="Porcentagem 15 3 3" xfId="38499" xr:uid="{00000000-0005-0000-0000-0000108C0000}"/>
    <cellStyle name="Porcentagem 15 3 4" xfId="38500" xr:uid="{00000000-0005-0000-0000-0000118C0000}"/>
    <cellStyle name="Porcentagem 15 3 5" xfId="38501" xr:uid="{00000000-0005-0000-0000-0000128C0000}"/>
    <cellStyle name="Porcentagem 15 4" xfId="38502" xr:uid="{00000000-0005-0000-0000-0000138C0000}"/>
    <cellStyle name="Porcentagem 15 4 2" xfId="38503" xr:uid="{00000000-0005-0000-0000-0000148C0000}"/>
    <cellStyle name="Porcentagem 15 5" xfId="38504" xr:uid="{00000000-0005-0000-0000-0000158C0000}"/>
    <cellStyle name="Porcentagem 15 6" xfId="38505" xr:uid="{00000000-0005-0000-0000-0000168C0000}"/>
    <cellStyle name="Porcentagem 15 7" xfId="38506" xr:uid="{00000000-0005-0000-0000-0000178C0000}"/>
    <cellStyle name="Porcentagem 15 8" xfId="38483" xr:uid="{00000000-0005-0000-0000-0000188C0000}"/>
    <cellStyle name="Porcentagem 16" xfId="1003" xr:uid="{00000000-0005-0000-0000-0000198C0000}"/>
    <cellStyle name="Porcentagem 16 2" xfId="1004" xr:uid="{00000000-0005-0000-0000-00001A8C0000}"/>
    <cellStyle name="Porcentagem 16 2 2" xfId="38509" xr:uid="{00000000-0005-0000-0000-00001B8C0000}"/>
    <cellStyle name="Porcentagem 16 2 2 2" xfId="38510" xr:uid="{00000000-0005-0000-0000-00001C8C0000}"/>
    <cellStyle name="Porcentagem 16 2 3" xfId="38511" xr:uid="{00000000-0005-0000-0000-00001D8C0000}"/>
    <cellStyle name="Porcentagem 16 2 4" xfId="38512" xr:uid="{00000000-0005-0000-0000-00001E8C0000}"/>
    <cellStyle name="Porcentagem 16 2 5" xfId="38513" xr:uid="{00000000-0005-0000-0000-00001F8C0000}"/>
    <cellStyle name="Porcentagem 16 2 6" xfId="38508" xr:uid="{00000000-0005-0000-0000-0000208C0000}"/>
    <cellStyle name="Porcentagem 16 3" xfId="38514" xr:uid="{00000000-0005-0000-0000-0000218C0000}"/>
    <cellStyle name="Porcentagem 16 3 2" xfId="38515" xr:uid="{00000000-0005-0000-0000-0000228C0000}"/>
    <cellStyle name="Porcentagem 16 4" xfId="38516" xr:uid="{00000000-0005-0000-0000-0000238C0000}"/>
    <cellStyle name="Porcentagem 16 5" xfId="38517" xr:uid="{00000000-0005-0000-0000-0000248C0000}"/>
    <cellStyle name="Porcentagem 16 6" xfId="38518" xr:uid="{00000000-0005-0000-0000-0000258C0000}"/>
    <cellStyle name="Porcentagem 16 7" xfId="38507" xr:uid="{00000000-0005-0000-0000-0000268C0000}"/>
    <cellStyle name="Porcentagem 17" xfId="1005" xr:uid="{00000000-0005-0000-0000-0000278C0000}"/>
    <cellStyle name="Porcentagem 17 2" xfId="1006" xr:uid="{00000000-0005-0000-0000-0000288C0000}"/>
    <cellStyle name="Porcentagem 17 2 2" xfId="38521" xr:uid="{00000000-0005-0000-0000-0000298C0000}"/>
    <cellStyle name="Porcentagem 17 2 3" xfId="38520" xr:uid="{00000000-0005-0000-0000-00002A8C0000}"/>
    <cellStyle name="Porcentagem 17 3" xfId="38522" xr:uid="{00000000-0005-0000-0000-00002B8C0000}"/>
    <cellStyle name="Porcentagem 17 4" xfId="38523" xr:uid="{00000000-0005-0000-0000-00002C8C0000}"/>
    <cellStyle name="Porcentagem 17 5" xfId="38524" xr:uid="{00000000-0005-0000-0000-00002D8C0000}"/>
    <cellStyle name="Porcentagem 17 6" xfId="38519" xr:uid="{00000000-0005-0000-0000-00002E8C0000}"/>
    <cellStyle name="Porcentagem 18" xfId="1007" xr:uid="{00000000-0005-0000-0000-00002F8C0000}"/>
    <cellStyle name="Porcentagem 18 2" xfId="1008" xr:uid="{00000000-0005-0000-0000-0000308C0000}"/>
    <cellStyle name="Porcentagem 18 2 2" xfId="38527" xr:uid="{00000000-0005-0000-0000-0000318C0000}"/>
    <cellStyle name="Porcentagem 18 2 3" xfId="38526" xr:uid="{00000000-0005-0000-0000-0000328C0000}"/>
    <cellStyle name="Porcentagem 18 3" xfId="38528" xr:uid="{00000000-0005-0000-0000-0000338C0000}"/>
    <cellStyle name="Porcentagem 18 4" xfId="38529" xr:uid="{00000000-0005-0000-0000-0000348C0000}"/>
    <cellStyle name="Porcentagem 18 5" xfId="38530" xr:uid="{00000000-0005-0000-0000-0000358C0000}"/>
    <cellStyle name="Porcentagem 18 6" xfId="38525" xr:uid="{00000000-0005-0000-0000-0000368C0000}"/>
    <cellStyle name="Porcentagem 19" xfId="1009" xr:uid="{00000000-0005-0000-0000-0000378C0000}"/>
    <cellStyle name="Porcentagem 19 2" xfId="1822" xr:uid="{00000000-0005-0000-0000-0000388C0000}"/>
    <cellStyle name="Porcentagem 19 2 2" xfId="38532" xr:uid="{00000000-0005-0000-0000-0000398C0000}"/>
    <cellStyle name="Porcentagem 19 3" xfId="38531" xr:uid="{00000000-0005-0000-0000-00003A8C0000}"/>
    <cellStyle name="Porcentagem 2" xfId="1010" xr:uid="{00000000-0005-0000-0000-00003B8C0000}"/>
    <cellStyle name="Porcentagem 2 10" xfId="38534" xr:uid="{00000000-0005-0000-0000-00003C8C0000}"/>
    <cellStyle name="Porcentagem 2 10 2" xfId="38535" xr:uid="{00000000-0005-0000-0000-00003D8C0000}"/>
    <cellStyle name="Porcentagem 2 11" xfId="38536" xr:uid="{00000000-0005-0000-0000-00003E8C0000}"/>
    <cellStyle name="Porcentagem 2 11 2" xfId="38537" xr:uid="{00000000-0005-0000-0000-00003F8C0000}"/>
    <cellStyle name="Porcentagem 2 12" xfId="38533" xr:uid="{00000000-0005-0000-0000-0000408C0000}"/>
    <cellStyle name="Porcentagem 2 13" xfId="44883" xr:uid="{742FE135-7525-4AB7-90B6-53151605660D}"/>
    <cellStyle name="Porcentagem 2 2" xfId="1011" xr:uid="{00000000-0005-0000-0000-0000418C0000}"/>
    <cellStyle name="Porcentagem 2 2 10" xfId="38539" xr:uid="{00000000-0005-0000-0000-0000428C0000}"/>
    <cellStyle name="Porcentagem 2 2 11" xfId="38540" xr:uid="{00000000-0005-0000-0000-0000438C0000}"/>
    <cellStyle name="Porcentagem 2 2 12" xfId="38538" xr:uid="{00000000-0005-0000-0000-0000448C0000}"/>
    <cellStyle name="Porcentagem 2 2 2" xfId="38541" xr:uid="{00000000-0005-0000-0000-0000458C0000}"/>
    <cellStyle name="Porcentagem 2 2 2 2" xfId="38542" xr:uid="{00000000-0005-0000-0000-0000468C0000}"/>
    <cellStyle name="Porcentagem 2 2 2 2 2" xfId="38543" xr:uid="{00000000-0005-0000-0000-0000478C0000}"/>
    <cellStyle name="Porcentagem 2 2 2 2 2 2" xfId="38544" xr:uid="{00000000-0005-0000-0000-0000488C0000}"/>
    <cellStyle name="Porcentagem 2 2 2 2 2 2 2" xfId="38545" xr:uid="{00000000-0005-0000-0000-0000498C0000}"/>
    <cellStyle name="Porcentagem 2 2 2 2 2 3" xfId="38546" xr:uid="{00000000-0005-0000-0000-00004A8C0000}"/>
    <cellStyle name="Porcentagem 2 2 2 2 2 3 2" xfId="38547" xr:uid="{00000000-0005-0000-0000-00004B8C0000}"/>
    <cellStyle name="Porcentagem 2 2 2 2 2 4" xfId="38548" xr:uid="{00000000-0005-0000-0000-00004C8C0000}"/>
    <cellStyle name="Porcentagem 2 2 2 2 2 5" xfId="38549" xr:uid="{00000000-0005-0000-0000-00004D8C0000}"/>
    <cellStyle name="Porcentagem 2 2 2 2 3" xfId="38550" xr:uid="{00000000-0005-0000-0000-00004E8C0000}"/>
    <cellStyle name="Porcentagem 2 2 2 2 3 2" xfId="38551" xr:uid="{00000000-0005-0000-0000-00004F8C0000}"/>
    <cellStyle name="Porcentagem 2 2 2 2 4" xfId="38552" xr:uid="{00000000-0005-0000-0000-0000508C0000}"/>
    <cellStyle name="Porcentagem 2 2 2 2 4 2" xfId="38553" xr:uid="{00000000-0005-0000-0000-0000518C0000}"/>
    <cellStyle name="Porcentagem 2 2 2 2 4 3" xfId="38554" xr:uid="{00000000-0005-0000-0000-0000528C0000}"/>
    <cellStyle name="Porcentagem 2 2 2 2 5" xfId="38555" xr:uid="{00000000-0005-0000-0000-0000538C0000}"/>
    <cellStyle name="Porcentagem 2 2 2 2 6" xfId="38556" xr:uid="{00000000-0005-0000-0000-0000548C0000}"/>
    <cellStyle name="Porcentagem 2 2 2 3" xfId="38557" xr:uid="{00000000-0005-0000-0000-0000558C0000}"/>
    <cellStyle name="Porcentagem 2 2 2 3 2" xfId="38558" xr:uid="{00000000-0005-0000-0000-0000568C0000}"/>
    <cellStyle name="Porcentagem 2 2 2 3 2 2" xfId="38559" xr:uid="{00000000-0005-0000-0000-0000578C0000}"/>
    <cellStyle name="Porcentagem 2 2 2 3 2 3" xfId="38560" xr:uid="{00000000-0005-0000-0000-0000588C0000}"/>
    <cellStyle name="Porcentagem 2 2 2 3 3" xfId="38561" xr:uid="{00000000-0005-0000-0000-0000598C0000}"/>
    <cellStyle name="Porcentagem 2 2 2 3 3 2" xfId="38562" xr:uid="{00000000-0005-0000-0000-00005A8C0000}"/>
    <cellStyle name="Porcentagem 2 2 2 3 3 3" xfId="38563" xr:uid="{00000000-0005-0000-0000-00005B8C0000}"/>
    <cellStyle name="Porcentagem 2 2 2 3 4" xfId="38564" xr:uid="{00000000-0005-0000-0000-00005C8C0000}"/>
    <cellStyle name="Porcentagem 2 2 2 3 4 2" xfId="38565" xr:uid="{00000000-0005-0000-0000-00005D8C0000}"/>
    <cellStyle name="Porcentagem 2 2 2 3 5" xfId="38566" xr:uid="{00000000-0005-0000-0000-00005E8C0000}"/>
    <cellStyle name="Porcentagem 2 2 2 4" xfId="38567" xr:uid="{00000000-0005-0000-0000-00005F8C0000}"/>
    <cellStyle name="Porcentagem 2 2 2 4 2" xfId="38568" xr:uid="{00000000-0005-0000-0000-0000608C0000}"/>
    <cellStyle name="Porcentagem 2 2 2 4 3" xfId="38569" xr:uid="{00000000-0005-0000-0000-0000618C0000}"/>
    <cellStyle name="Porcentagem 2 2 2 5" xfId="38570" xr:uid="{00000000-0005-0000-0000-0000628C0000}"/>
    <cellStyle name="Porcentagem 2 2 2 5 2" xfId="38571" xr:uid="{00000000-0005-0000-0000-0000638C0000}"/>
    <cellStyle name="Porcentagem 2 2 2 5 3" xfId="38572" xr:uid="{00000000-0005-0000-0000-0000648C0000}"/>
    <cellStyle name="Porcentagem 2 2 2 6" xfId="38573" xr:uid="{00000000-0005-0000-0000-0000658C0000}"/>
    <cellStyle name="Porcentagem 2 2 2 6 2" xfId="38574" xr:uid="{00000000-0005-0000-0000-0000668C0000}"/>
    <cellStyle name="Porcentagem 2 2 2 7" xfId="38575" xr:uid="{00000000-0005-0000-0000-0000678C0000}"/>
    <cellStyle name="Porcentagem 2 2 3" xfId="38576" xr:uid="{00000000-0005-0000-0000-0000688C0000}"/>
    <cellStyle name="Porcentagem 2 2 3 2" xfId="38577" xr:uid="{00000000-0005-0000-0000-0000698C0000}"/>
    <cellStyle name="Porcentagem 2 2 3 2 2" xfId="38578" xr:uid="{00000000-0005-0000-0000-00006A8C0000}"/>
    <cellStyle name="Porcentagem 2 2 3 2 2 2" xfId="38579" xr:uid="{00000000-0005-0000-0000-00006B8C0000}"/>
    <cellStyle name="Porcentagem 2 2 3 2 3" xfId="38580" xr:uid="{00000000-0005-0000-0000-00006C8C0000}"/>
    <cellStyle name="Porcentagem 2 2 3 2 3 2" xfId="38581" xr:uid="{00000000-0005-0000-0000-00006D8C0000}"/>
    <cellStyle name="Porcentagem 2 2 3 2 4" xfId="38582" xr:uid="{00000000-0005-0000-0000-00006E8C0000}"/>
    <cellStyle name="Porcentagem 2 2 3 2 5" xfId="38583" xr:uid="{00000000-0005-0000-0000-00006F8C0000}"/>
    <cellStyle name="Porcentagem 2 2 3 3" xfId="38584" xr:uid="{00000000-0005-0000-0000-0000708C0000}"/>
    <cellStyle name="Porcentagem 2 2 3 3 2" xfId="38585" xr:uid="{00000000-0005-0000-0000-0000718C0000}"/>
    <cellStyle name="Porcentagem 2 2 3 4" xfId="38586" xr:uid="{00000000-0005-0000-0000-0000728C0000}"/>
    <cellStyle name="Porcentagem 2 2 3 4 2" xfId="38587" xr:uid="{00000000-0005-0000-0000-0000738C0000}"/>
    <cellStyle name="Porcentagem 2 2 3 4 3" xfId="38588" xr:uid="{00000000-0005-0000-0000-0000748C0000}"/>
    <cellStyle name="Porcentagem 2 2 3 5" xfId="38589" xr:uid="{00000000-0005-0000-0000-0000758C0000}"/>
    <cellStyle name="Porcentagem 2 2 3 6" xfId="38590" xr:uid="{00000000-0005-0000-0000-0000768C0000}"/>
    <cellStyle name="Porcentagem 2 2 4" xfId="38591" xr:uid="{00000000-0005-0000-0000-0000778C0000}"/>
    <cellStyle name="Porcentagem 2 2 4 2" xfId="38592" xr:uid="{00000000-0005-0000-0000-0000788C0000}"/>
    <cellStyle name="Porcentagem 2 2 4 2 2" xfId="38593" xr:uid="{00000000-0005-0000-0000-0000798C0000}"/>
    <cellStyle name="Porcentagem 2 2 4 2 2 2" xfId="38594" xr:uid="{00000000-0005-0000-0000-00007A8C0000}"/>
    <cellStyle name="Porcentagem 2 2 4 2 3" xfId="38595" xr:uid="{00000000-0005-0000-0000-00007B8C0000}"/>
    <cellStyle name="Porcentagem 2 2 4 2 3 2" xfId="38596" xr:uid="{00000000-0005-0000-0000-00007C8C0000}"/>
    <cellStyle name="Porcentagem 2 2 4 2 4" xfId="38597" xr:uid="{00000000-0005-0000-0000-00007D8C0000}"/>
    <cellStyle name="Porcentagem 2 2 4 2 5" xfId="38598" xr:uid="{00000000-0005-0000-0000-00007E8C0000}"/>
    <cellStyle name="Porcentagem 2 2 4 3" xfId="38599" xr:uid="{00000000-0005-0000-0000-00007F8C0000}"/>
    <cellStyle name="Porcentagem 2 2 4 3 2" xfId="38600" xr:uid="{00000000-0005-0000-0000-0000808C0000}"/>
    <cellStyle name="Porcentagem 2 2 4 4" xfId="38601" xr:uid="{00000000-0005-0000-0000-0000818C0000}"/>
    <cellStyle name="Porcentagem 2 2 4 4 2" xfId="38602" xr:uid="{00000000-0005-0000-0000-0000828C0000}"/>
    <cellStyle name="Porcentagem 2 2 4 4 3" xfId="38603" xr:uid="{00000000-0005-0000-0000-0000838C0000}"/>
    <cellStyle name="Porcentagem 2 2 4 5" xfId="38604" xr:uid="{00000000-0005-0000-0000-0000848C0000}"/>
    <cellStyle name="Porcentagem 2 2 4 6" xfId="38605" xr:uid="{00000000-0005-0000-0000-0000858C0000}"/>
    <cellStyle name="Porcentagem 2 2 5" xfId="38606" xr:uid="{00000000-0005-0000-0000-0000868C0000}"/>
    <cellStyle name="Porcentagem 2 2 5 2" xfId="38607" xr:uid="{00000000-0005-0000-0000-0000878C0000}"/>
    <cellStyle name="Porcentagem 2 2 5 2 2" xfId="38608" xr:uid="{00000000-0005-0000-0000-0000888C0000}"/>
    <cellStyle name="Porcentagem 2 2 5 3" xfId="38609" xr:uid="{00000000-0005-0000-0000-0000898C0000}"/>
    <cellStyle name="Porcentagem 2 2 5 3 2" xfId="38610" xr:uid="{00000000-0005-0000-0000-00008A8C0000}"/>
    <cellStyle name="Porcentagem 2 2 5 4" xfId="38611" xr:uid="{00000000-0005-0000-0000-00008B8C0000}"/>
    <cellStyle name="Porcentagem 2 2 5 5" xfId="38612" xr:uid="{00000000-0005-0000-0000-00008C8C0000}"/>
    <cellStyle name="Porcentagem 2 2 6" xfId="38613" xr:uid="{00000000-0005-0000-0000-00008D8C0000}"/>
    <cellStyle name="Porcentagem 2 2 6 2" xfId="38614" xr:uid="{00000000-0005-0000-0000-00008E8C0000}"/>
    <cellStyle name="Porcentagem 2 2 7" xfId="38615" xr:uid="{00000000-0005-0000-0000-00008F8C0000}"/>
    <cellStyle name="Porcentagem 2 2 7 2" xfId="38616" xr:uid="{00000000-0005-0000-0000-0000908C0000}"/>
    <cellStyle name="Porcentagem 2 2 8" xfId="38617" xr:uid="{00000000-0005-0000-0000-0000918C0000}"/>
    <cellStyle name="Porcentagem 2 2 8 2" xfId="38618" xr:uid="{00000000-0005-0000-0000-0000928C0000}"/>
    <cellStyle name="Porcentagem 2 2 9" xfId="38619" xr:uid="{00000000-0005-0000-0000-0000938C0000}"/>
    <cellStyle name="Porcentagem 2 3" xfId="1012" xr:uid="{00000000-0005-0000-0000-0000948C0000}"/>
    <cellStyle name="Porcentagem 2 3 10" xfId="38620" xr:uid="{00000000-0005-0000-0000-0000958C0000}"/>
    <cellStyle name="Porcentagem 2 3 2" xfId="1013" xr:uid="{00000000-0005-0000-0000-0000968C0000}"/>
    <cellStyle name="Porcentagem 2 3 2 2" xfId="38622" xr:uid="{00000000-0005-0000-0000-0000978C0000}"/>
    <cellStyle name="Porcentagem 2 3 2 2 2" xfId="38623" xr:uid="{00000000-0005-0000-0000-0000988C0000}"/>
    <cellStyle name="Porcentagem 2 3 2 2 2 2" xfId="38624" xr:uid="{00000000-0005-0000-0000-0000998C0000}"/>
    <cellStyle name="Porcentagem 2 3 2 2 2 2 2" xfId="38625" xr:uid="{00000000-0005-0000-0000-00009A8C0000}"/>
    <cellStyle name="Porcentagem 2 3 2 2 2 2 2 2" xfId="38626" xr:uid="{00000000-0005-0000-0000-00009B8C0000}"/>
    <cellStyle name="Porcentagem 2 3 2 2 2 2 3" xfId="38627" xr:uid="{00000000-0005-0000-0000-00009C8C0000}"/>
    <cellStyle name="Porcentagem 2 3 2 2 2 2 4" xfId="38628" xr:uid="{00000000-0005-0000-0000-00009D8C0000}"/>
    <cellStyle name="Porcentagem 2 3 2 2 2 2 5" xfId="38629" xr:uid="{00000000-0005-0000-0000-00009E8C0000}"/>
    <cellStyle name="Porcentagem 2 3 2 2 2 3" xfId="38630" xr:uid="{00000000-0005-0000-0000-00009F8C0000}"/>
    <cellStyle name="Porcentagem 2 3 2 2 2 3 2" xfId="38631" xr:uid="{00000000-0005-0000-0000-0000A08C0000}"/>
    <cellStyle name="Porcentagem 2 3 2 2 2 4" xfId="38632" xr:uid="{00000000-0005-0000-0000-0000A18C0000}"/>
    <cellStyle name="Porcentagem 2 3 2 2 2 5" xfId="38633" xr:uid="{00000000-0005-0000-0000-0000A28C0000}"/>
    <cellStyle name="Porcentagem 2 3 2 2 2 6" xfId="38634" xr:uid="{00000000-0005-0000-0000-0000A38C0000}"/>
    <cellStyle name="Porcentagem 2 3 2 2 3" xfId="38635" xr:uid="{00000000-0005-0000-0000-0000A48C0000}"/>
    <cellStyle name="Porcentagem 2 3 2 2 3 2" xfId="38636" xr:uid="{00000000-0005-0000-0000-0000A58C0000}"/>
    <cellStyle name="Porcentagem 2 3 2 2 3 2 2" xfId="38637" xr:uid="{00000000-0005-0000-0000-0000A68C0000}"/>
    <cellStyle name="Porcentagem 2 3 2 2 3 3" xfId="38638" xr:uid="{00000000-0005-0000-0000-0000A78C0000}"/>
    <cellStyle name="Porcentagem 2 3 2 2 3 4" xfId="38639" xr:uid="{00000000-0005-0000-0000-0000A88C0000}"/>
    <cellStyle name="Porcentagem 2 3 2 2 3 5" xfId="38640" xr:uid="{00000000-0005-0000-0000-0000A98C0000}"/>
    <cellStyle name="Porcentagem 2 3 2 2 4" xfId="38641" xr:uid="{00000000-0005-0000-0000-0000AA8C0000}"/>
    <cellStyle name="Porcentagem 2 3 2 2 4 2" xfId="38642" xr:uid="{00000000-0005-0000-0000-0000AB8C0000}"/>
    <cellStyle name="Porcentagem 2 3 2 2 4 3" xfId="38643" xr:uid="{00000000-0005-0000-0000-0000AC8C0000}"/>
    <cellStyle name="Porcentagem 2 3 2 2 5" xfId="38644" xr:uid="{00000000-0005-0000-0000-0000AD8C0000}"/>
    <cellStyle name="Porcentagem 2 3 2 2 6" xfId="38645" xr:uid="{00000000-0005-0000-0000-0000AE8C0000}"/>
    <cellStyle name="Porcentagem 2 3 2 2 7" xfId="38646" xr:uid="{00000000-0005-0000-0000-0000AF8C0000}"/>
    <cellStyle name="Porcentagem 2 3 2 3" xfId="38647" xr:uid="{00000000-0005-0000-0000-0000B08C0000}"/>
    <cellStyle name="Porcentagem 2 3 2 3 2" xfId="38648" xr:uid="{00000000-0005-0000-0000-0000B18C0000}"/>
    <cellStyle name="Porcentagem 2 3 2 3 2 2" xfId="38649" xr:uid="{00000000-0005-0000-0000-0000B28C0000}"/>
    <cellStyle name="Porcentagem 2 3 2 3 2 2 2" xfId="38650" xr:uid="{00000000-0005-0000-0000-0000B38C0000}"/>
    <cellStyle name="Porcentagem 2 3 2 3 2 3" xfId="38651" xr:uid="{00000000-0005-0000-0000-0000B48C0000}"/>
    <cellStyle name="Porcentagem 2 3 2 3 2 4" xfId="38652" xr:uid="{00000000-0005-0000-0000-0000B58C0000}"/>
    <cellStyle name="Porcentagem 2 3 2 3 2 5" xfId="38653" xr:uid="{00000000-0005-0000-0000-0000B68C0000}"/>
    <cellStyle name="Porcentagem 2 3 2 3 3" xfId="38654" xr:uid="{00000000-0005-0000-0000-0000B78C0000}"/>
    <cellStyle name="Porcentagem 2 3 2 3 3 2" xfId="38655" xr:uid="{00000000-0005-0000-0000-0000B88C0000}"/>
    <cellStyle name="Porcentagem 2 3 2 3 4" xfId="38656" xr:uid="{00000000-0005-0000-0000-0000B98C0000}"/>
    <cellStyle name="Porcentagem 2 3 2 3 5" xfId="38657" xr:uid="{00000000-0005-0000-0000-0000BA8C0000}"/>
    <cellStyle name="Porcentagem 2 3 2 3 6" xfId="38658" xr:uid="{00000000-0005-0000-0000-0000BB8C0000}"/>
    <cellStyle name="Porcentagem 2 3 2 4" xfId="38659" xr:uid="{00000000-0005-0000-0000-0000BC8C0000}"/>
    <cellStyle name="Porcentagem 2 3 2 4 2" xfId="38660" xr:uid="{00000000-0005-0000-0000-0000BD8C0000}"/>
    <cellStyle name="Porcentagem 2 3 2 4 2 2" xfId="38661" xr:uid="{00000000-0005-0000-0000-0000BE8C0000}"/>
    <cellStyle name="Porcentagem 2 3 2 4 3" xfId="38662" xr:uid="{00000000-0005-0000-0000-0000BF8C0000}"/>
    <cellStyle name="Porcentagem 2 3 2 4 4" xfId="38663" xr:uid="{00000000-0005-0000-0000-0000C08C0000}"/>
    <cellStyle name="Porcentagem 2 3 2 4 5" xfId="38664" xr:uid="{00000000-0005-0000-0000-0000C18C0000}"/>
    <cellStyle name="Porcentagem 2 3 2 5" xfId="38665" xr:uid="{00000000-0005-0000-0000-0000C28C0000}"/>
    <cellStyle name="Porcentagem 2 3 2 5 2" xfId="38666" xr:uid="{00000000-0005-0000-0000-0000C38C0000}"/>
    <cellStyle name="Porcentagem 2 3 2 5 3" xfId="38667" xr:uid="{00000000-0005-0000-0000-0000C48C0000}"/>
    <cellStyle name="Porcentagem 2 3 2 6" xfId="38668" xr:uid="{00000000-0005-0000-0000-0000C58C0000}"/>
    <cellStyle name="Porcentagem 2 3 2 7" xfId="38669" xr:uid="{00000000-0005-0000-0000-0000C68C0000}"/>
    <cellStyle name="Porcentagem 2 3 2 8" xfId="38670" xr:uid="{00000000-0005-0000-0000-0000C78C0000}"/>
    <cellStyle name="Porcentagem 2 3 2 9" xfId="38621" xr:uid="{00000000-0005-0000-0000-0000C88C0000}"/>
    <cellStyle name="Porcentagem 2 3 3" xfId="38671" xr:uid="{00000000-0005-0000-0000-0000C98C0000}"/>
    <cellStyle name="Porcentagem 2 3 3 2" xfId="38672" xr:uid="{00000000-0005-0000-0000-0000CA8C0000}"/>
    <cellStyle name="Porcentagem 2 3 3 2 2" xfId="38673" xr:uid="{00000000-0005-0000-0000-0000CB8C0000}"/>
    <cellStyle name="Porcentagem 2 3 3 2 2 2" xfId="38674" xr:uid="{00000000-0005-0000-0000-0000CC8C0000}"/>
    <cellStyle name="Porcentagem 2 3 3 2 2 2 2" xfId="38675" xr:uid="{00000000-0005-0000-0000-0000CD8C0000}"/>
    <cellStyle name="Porcentagem 2 3 3 2 2 3" xfId="38676" xr:uid="{00000000-0005-0000-0000-0000CE8C0000}"/>
    <cellStyle name="Porcentagem 2 3 3 2 2 4" xfId="38677" xr:uid="{00000000-0005-0000-0000-0000CF8C0000}"/>
    <cellStyle name="Porcentagem 2 3 3 2 2 5" xfId="38678" xr:uid="{00000000-0005-0000-0000-0000D08C0000}"/>
    <cellStyle name="Porcentagem 2 3 3 2 3" xfId="38679" xr:uid="{00000000-0005-0000-0000-0000D18C0000}"/>
    <cellStyle name="Porcentagem 2 3 3 2 3 2" xfId="38680" xr:uid="{00000000-0005-0000-0000-0000D28C0000}"/>
    <cellStyle name="Porcentagem 2 3 3 2 3 3" xfId="38681" xr:uid="{00000000-0005-0000-0000-0000D38C0000}"/>
    <cellStyle name="Porcentagem 2 3 3 2 4" xfId="38682" xr:uid="{00000000-0005-0000-0000-0000D48C0000}"/>
    <cellStyle name="Porcentagem 2 3 3 2 5" xfId="38683" xr:uid="{00000000-0005-0000-0000-0000D58C0000}"/>
    <cellStyle name="Porcentagem 2 3 3 2 6" xfId="38684" xr:uid="{00000000-0005-0000-0000-0000D68C0000}"/>
    <cellStyle name="Porcentagem 2 3 3 3" xfId="38685" xr:uid="{00000000-0005-0000-0000-0000D78C0000}"/>
    <cellStyle name="Porcentagem 2 3 3 3 2" xfId="38686" xr:uid="{00000000-0005-0000-0000-0000D88C0000}"/>
    <cellStyle name="Porcentagem 2 3 3 3 2 2" xfId="38687" xr:uid="{00000000-0005-0000-0000-0000D98C0000}"/>
    <cellStyle name="Porcentagem 2 3 3 3 3" xfId="38688" xr:uid="{00000000-0005-0000-0000-0000DA8C0000}"/>
    <cellStyle name="Porcentagem 2 3 3 3 4" xfId="38689" xr:uid="{00000000-0005-0000-0000-0000DB8C0000}"/>
    <cellStyle name="Porcentagem 2 3 3 3 5" xfId="38690" xr:uid="{00000000-0005-0000-0000-0000DC8C0000}"/>
    <cellStyle name="Porcentagem 2 3 3 4" xfId="38691" xr:uid="{00000000-0005-0000-0000-0000DD8C0000}"/>
    <cellStyle name="Porcentagem 2 3 3 4 2" xfId="38692" xr:uid="{00000000-0005-0000-0000-0000DE8C0000}"/>
    <cellStyle name="Porcentagem 2 3 3 4 3" xfId="38693" xr:uid="{00000000-0005-0000-0000-0000DF8C0000}"/>
    <cellStyle name="Porcentagem 2 3 3 5" xfId="38694" xr:uid="{00000000-0005-0000-0000-0000E08C0000}"/>
    <cellStyle name="Porcentagem 2 3 3 6" xfId="38695" xr:uid="{00000000-0005-0000-0000-0000E18C0000}"/>
    <cellStyle name="Porcentagem 2 3 3 7" xfId="38696" xr:uid="{00000000-0005-0000-0000-0000E28C0000}"/>
    <cellStyle name="Porcentagem 2 3 4" xfId="38697" xr:uid="{00000000-0005-0000-0000-0000E38C0000}"/>
    <cellStyle name="Porcentagem 2 3 4 2" xfId="38698" xr:uid="{00000000-0005-0000-0000-0000E48C0000}"/>
    <cellStyle name="Porcentagem 2 3 4 2 2" xfId="38699" xr:uid="{00000000-0005-0000-0000-0000E58C0000}"/>
    <cellStyle name="Porcentagem 2 3 4 2 2 2" xfId="38700" xr:uid="{00000000-0005-0000-0000-0000E68C0000}"/>
    <cellStyle name="Porcentagem 2 3 4 2 3" xfId="38701" xr:uid="{00000000-0005-0000-0000-0000E78C0000}"/>
    <cellStyle name="Porcentagem 2 3 4 2 4" xfId="38702" xr:uid="{00000000-0005-0000-0000-0000E88C0000}"/>
    <cellStyle name="Porcentagem 2 3 4 2 5" xfId="38703" xr:uid="{00000000-0005-0000-0000-0000E98C0000}"/>
    <cellStyle name="Porcentagem 2 3 4 3" xfId="38704" xr:uid="{00000000-0005-0000-0000-0000EA8C0000}"/>
    <cellStyle name="Porcentagem 2 3 4 3 2" xfId="38705" xr:uid="{00000000-0005-0000-0000-0000EB8C0000}"/>
    <cellStyle name="Porcentagem 2 3 4 3 3" xfId="38706" xr:uid="{00000000-0005-0000-0000-0000EC8C0000}"/>
    <cellStyle name="Porcentagem 2 3 4 4" xfId="38707" xr:uid="{00000000-0005-0000-0000-0000ED8C0000}"/>
    <cellStyle name="Porcentagem 2 3 4 5" xfId="38708" xr:uid="{00000000-0005-0000-0000-0000EE8C0000}"/>
    <cellStyle name="Porcentagem 2 3 4 6" xfId="38709" xr:uid="{00000000-0005-0000-0000-0000EF8C0000}"/>
    <cellStyle name="Porcentagem 2 3 5" xfId="38710" xr:uid="{00000000-0005-0000-0000-0000F08C0000}"/>
    <cellStyle name="Porcentagem 2 3 5 2" xfId="38711" xr:uid="{00000000-0005-0000-0000-0000F18C0000}"/>
    <cellStyle name="Porcentagem 2 3 5 2 2" xfId="38712" xr:uid="{00000000-0005-0000-0000-0000F28C0000}"/>
    <cellStyle name="Porcentagem 2 3 5 3" xfId="38713" xr:uid="{00000000-0005-0000-0000-0000F38C0000}"/>
    <cellStyle name="Porcentagem 2 3 5 4" xfId="38714" xr:uid="{00000000-0005-0000-0000-0000F48C0000}"/>
    <cellStyle name="Porcentagem 2 3 5 5" xfId="38715" xr:uid="{00000000-0005-0000-0000-0000F58C0000}"/>
    <cellStyle name="Porcentagem 2 3 6" xfId="38716" xr:uid="{00000000-0005-0000-0000-0000F68C0000}"/>
    <cellStyle name="Porcentagem 2 3 6 2" xfId="38717" xr:uid="{00000000-0005-0000-0000-0000F78C0000}"/>
    <cellStyle name="Porcentagem 2 3 6 3" xfId="38718" xr:uid="{00000000-0005-0000-0000-0000F88C0000}"/>
    <cellStyle name="Porcentagem 2 3 7" xfId="38719" xr:uid="{00000000-0005-0000-0000-0000F98C0000}"/>
    <cellStyle name="Porcentagem 2 3 8" xfId="38720" xr:uid="{00000000-0005-0000-0000-0000FA8C0000}"/>
    <cellStyle name="Porcentagem 2 3 9" xfId="38721" xr:uid="{00000000-0005-0000-0000-0000FB8C0000}"/>
    <cellStyle name="Porcentagem 2 4" xfId="38722" xr:uid="{00000000-0005-0000-0000-0000FC8C0000}"/>
    <cellStyle name="Porcentagem 2 4 10" xfId="38723" xr:uid="{00000000-0005-0000-0000-0000FD8C0000}"/>
    <cellStyle name="Porcentagem 2 4 2" xfId="38724" xr:uid="{00000000-0005-0000-0000-0000FE8C0000}"/>
    <cellStyle name="Porcentagem 2 4 2 2" xfId="38725" xr:uid="{00000000-0005-0000-0000-0000FF8C0000}"/>
    <cellStyle name="Porcentagem 2 4 2 2 2" xfId="38726" xr:uid="{00000000-0005-0000-0000-0000008D0000}"/>
    <cellStyle name="Porcentagem 2 4 2 2 2 2" xfId="38727" xr:uid="{00000000-0005-0000-0000-0000018D0000}"/>
    <cellStyle name="Porcentagem 2 4 2 2 3" xfId="38728" xr:uid="{00000000-0005-0000-0000-0000028D0000}"/>
    <cellStyle name="Porcentagem 2 4 2 2 3 2" xfId="38729" xr:uid="{00000000-0005-0000-0000-0000038D0000}"/>
    <cellStyle name="Porcentagem 2 4 2 2 4" xfId="38730" xr:uid="{00000000-0005-0000-0000-0000048D0000}"/>
    <cellStyle name="Porcentagem 2 4 2 2 5" xfId="38731" xr:uid="{00000000-0005-0000-0000-0000058D0000}"/>
    <cellStyle name="Porcentagem 2 4 2 3" xfId="38732" xr:uid="{00000000-0005-0000-0000-0000068D0000}"/>
    <cellStyle name="Porcentagem 2 4 2 3 2" xfId="38733" xr:uid="{00000000-0005-0000-0000-0000078D0000}"/>
    <cellStyle name="Porcentagem 2 4 2 4" xfId="38734" xr:uid="{00000000-0005-0000-0000-0000088D0000}"/>
    <cellStyle name="Porcentagem 2 4 2 4 2" xfId="38735" xr:uid="{00000000-0005-0000-0000-0000098D0000}"/>
    <cellStyle name="Porcentagem 2 4 2 4 3" xfId="38736" xr:uid="{00000000-0005-0000-0000-00000A8D0000}"/>
    <cellStyle name="Porcentagem 2 4 2 5" xfId="38737" xr:uid="{00000000-0005-0000-0000-00000B8D0000}"/>
    <cellStyle name="Porcentagem 2 4 2 6" xfId="38738" xr:uid="{00000000-0005-0000-0000-00000C8D0000}"/>
    <cellStyle name="Porcentagem 2 4 3" xfId="38739" xr:uid="{00000000-0005-0000-0000-00000D8D0000}"/>
    <cellStyle name="Porcentagem 2 4 3 2" xfId="38740" xr:uid="{00000000-0005-0000-0000-00000E8D0000}"/>
    <cellStyle name="Porcentagem 2 4 3 2 2" xfId="38741" xr:uid="{00000000-0005-0000-0000-00000F8D0000}"/>
    <cellStyle name="Porcentagem 2 4 3 2 3" xfId="38742" xr:uid="{00000000-0005-0000-0000-0000108D0000}"/>
    <cellStyle name="Porcentagem 2 4 3 3" xfId="38743" xr:uid="{00000000-0005-0000-0000-0000118D0000}"/>
    <cellStyle name="Porcentagem 2 4 3 3 2" xfId="38744" xr:uid="{00000000-0005-0000-0000-0000128D0000}"/>
    <cellStyle name="Porcentagem 2 4 3 3 3" xfId="38745" xr:uid="{00000000-0005-0000-0000-0000138D0000}"/>
    <cellStyle name="Porcentagem 2 4 3 4" xfId="38746" xr:uid="{00000000-0005-0000-0000-0000148D0000}"/>
    <cellStyle name="Porcentagem 2 4 3 4 2" xfId="38747" xr:uid="{00000000-0005-0000-0000-0000158D0000}"/>
    <cellStyle name="Porcentagem 2 4 3 5" xfId="38748" xr:uid="{00000000-0005-0000-0000-0000168D0000}"/>
    <cellStyle name="Porcentagem 2 4 4" xfId="38749" xr:uid="{00000000-0005-0000-0000-0000178D0000}"/>
    <cellStyle name="Porcentagem 2 4 4 2" xfId="38750" xr:uid="{00000000-0005-0000-0000-0000188D0000}"/>
    <cellStyle name="Porcentagem 2 4 4 3" xfId="38751" xr:uid="{00000000-0005-0000-0000-0000198D0000}"/>
    <cellStyle name="Porcentagem 2 4 5" xfId="38752" xr:uid="{00000000-0005-0000-0000-00001A8D0000}"/>
    <cellStyle name="Porcentagem 2 4 5 2" xfId="38753" xr:uid="{00000000-0005-0000-0000-00001B8D0000}"/>
    <cellStyle name="Porcentagem 2 4 6" xfId="38754" xr:uid="{00000000-0005-0000-0000-00001C8D0000}"/>
    <cellStyle name="Porcentagem 2 4 6 2" xfId="38755" xr:uid="{00000000-0005-0000-0000-00001D8D0000}"/>
    <cellStyle name="Porcentagem 2 4 7" xfId="38756" xr:uid="{00000000-0005-0000-0000-00001E8D0000}"/>
    <cellStyle name="Porcentagem 2 4 7 2" xfId="38757" xr:uid="{00000000-0005-0000-0000-00001F8D0000}"/>
    <cellStyle name="Porcentagem 2 4 8" xfId="38758" xr:uid="{00000000-0005-0000-0000-0000208D0000}"/>
    <cellStyle name="Porcentagem 2 4 9" xfId="38759" xr:uid="{00000000-0005-0000-0000-0000218D0000}"/>
    <cellStyle name="Porcentagem 2 5" xfId="38760" xr:uid="{00000000-0005-0000-0000-0000228D0000}"/>
    <cellStyle name="Porcentagem 2 5 2" xfId="38761" xr:uid="{00000000-0005-0000-0000-0000238D0000}"/>
    <cellStyle name="Porcentagem 2 5 2 2" xfId="38762" xr:uid="{00000000-0005-0000-0000-0000248D0000}"/>
    <cellStyle name="Porcentagem 2 5 2 2 2" xfId="38763" xr:uid="{00000000-0005-0000-0000-0000258D0000}"/>
    <cellStyle name="Porcentagem 2 5 2 2 3" xfId="38764" xr:uid="{00000000-0005-0000-0000-0000268D0000}"/>
    <cellStyle name="Porcentagem 2 5 2 3" xfId="38765" xr:uid="{00000000-0005-0000-0000-0000278D0000}"/>
    <cellStyle name="Porcentagem 2 5 2 3 2" xfId="38766" xr:uid="{00000000-0005-0000-0000-0000288D0000}"/>
    <cellStyle name="Porcentagem 2 5 2 3 3" xfId="38767" xr:uid="{00000000-0005-0000-0000-0000298D0000}"/>
    <cellStyle name="Porcentagem 2 5 2 4" xfId="38768" xr:uid="{00000000-0005-0000-0000-00002A8D0000}"/>
    <cellStyle name="Porcentagem 2 5 2 4 2" xfId="38769" xr:uid="{00000000-0005-0000-0000-00002B8D0000}"/>
    <cellStyle name="Porcentagem 2 5 2 5" xfId="38770" xr:uid="{00000000-0005-0000-0000-00002C8D0000}"/>
    <cellStyle name="Porcentagem 2 5 3" xfId="38771" xr:uid="{00000000-0005-0000-0000-00002D8D0000}"/>
    <cellStyle name="Porcentagem 2 5 3 2" xfId="38772" xr:uid="{00000000-0005-0000-0000-00002E8D0000}"/>
    <cellStyle name="Porcentagem 2 5 3 2 2" xfId="38773" xr:uid="{00000000-0005-0000-0000-00002F8D0000}"/>
    <cellStyle name="Porcentagem 2 5 3 3" xfId="38774" xr:uid="{00000000-0005-0000-0000-0000308D0000}"/>
    <cellStyle name="Porcentagem 2 5 3 4" xfId="38775" xr:uid="{00000000-0005-0000-0000-0000318D0000}"/>
    <cellStyle name="Porcentagem 2 5 3 5" xfId="38776" xr:uid="{00000000-0005-0000-0000-0000328D0000}"/>
    <cellStyle name="Porcentagem 2 5 4" xfId="38777" xr:uid="{00000000-0005-0000-0000-0000338D0000}"/>
    <cellStyle name="Porcentagem 2 5 4 2" xfId="38778" xr:uid="{00000000-0005-0000-0000-0000348D0000}"/>
    <cellStyle name="Porcentagem 2 5 4 2 2" xfId="38779" xr:uid="{00000000-0005-0000-0000-0000358D0000}"/>
    <cellStyle name="Porcentagem 2 5 4 3" xfId="38780" xr:uid="{00000000-0005-0000-0000-0000368D0000}"/>
    <cellStyle name="Porcentagem 2 5 5" xfId="38781" xr:uid="{00000000-0005-0000-0000-0000378D0000}"/>
    <cellStyle name="Porcentagem 2 5 5 2" xfId="38782" xr:uid="{00000000-0005-0000-0000-0000388D0000}"/>
    <cellStyle name="Porcentagem 2 5 6" xfId="38783" xr:uid="{00000000-0005-0000-0000-0000398D0000}"/>
    <cellStyle name="Porcentagem 2 5 7" xfId="38784" xr:uid="{00000000-0005-0000-0000-00003A8D0000}"/>
    <cellStyle name="Porcentagem 2 6" xfId="38785" xr:uid="{00000000-0005-0000-0000-00003B8D0000}"/>
    <cellStyle name="Porcentagem 2 6 2" xfId="38786" xr:uid="{00000000-0005-0000-0000-00003C8D0000}"/>
    <cellStyle name="Porcentagem 2 6 2 2" xfId="38787" xr:uid="{00000000-0005-0000-0000-00003D8D0000}"/>
    <cellStyle name="Porcentagem 2 6 2 2 2" xfId="38788" xr:uid="{00000000-0005-0000-0000-00003E8D0000}"/>
    <cellStyle name="Porcentagem 2 6 2 3" xfId="38789" xr:uid="{00000000-0005-0000-0000-00003F8D0000}"/>
    <cellStyle name="Porcentagem 2 6 2 3 2" xfId="38790" xr:uid="{00000000-0005-0000-0000-0000408D0000}"/>
    <cellStyle name="Porcentagem 2 6 2 4" xfId="38791" xr:uid="{00000000-0005-0000-0000-0000418D0000}"/>
    <cellStyle name="Porcentagem 2 6 2 5" xfId="38792" xr:uid="{00000000-0005-0000-0000-0000428D0000}"/>
    <cellStyle name="Porcentagem 2 6 3" xfId="38793" xr:uid="{00000000-0005-0000-0000-0000438D0000}"/>
    <cellStyle name="Porcentagem 2 6 3 2" xfId="38794" xr:uid="{00000000-0005-0000-0000-0000448D0000}"/>
    <cellStyle name="Porcentagem 2 6 4" xfId="38795" xr:uid="{00000000-0005-0000-0000-0000458D0000}"/>
    <cellStyle name="Porcentagem 2 6 4 2" xfId="38796" xr:uid="{00000000-0005-0000-0000-0000468D0000}"/>
    <cellStyle name="Porcentagem 2 6 4 3" xfId="38797" xr:uid="{00000000-0005-0000-0000-0000478D0000}"/>
    <cellStyle name="Porcentagem 2 6 5" xfId="38798" xr:uid="{00000000-0005-0000-0000-0000488D0000}"/>
    <cellStyle name="Porcentagem 2 6 6" xfId="38799" xr:uid="{00000000-0005-0000-0000-0000498D0000}"/>
    <cellStyle name="Porcentagem 2 7" xfId="38800" xr:uid="{00000000-0005-0000-0000-00004A8D0000}"/>
    <cellStyle name="Porcentagem 2 7 2" xfId="38801" xr:uid="{00000000-0005-0000-0000-00004B8D0000}"/>
    <cellStyle name="Porcentagem 2 7 2 2" xfId="38802" xr:uid="{00000000-0005-0000-0000-00004C8D0000}"/>
    <cellStyle name="Porcentagem 2 7 2 3" xfId="38803" xr:uid="{00000000-0005-0000-0000-00004D8D0000}"/>
    <cellStyle name="Porcentagem 2 7 3" xfId="38804" xr:uid="{00000000-0005-0000-0000-00004E8D0000}"/>
    <cellStyle name="Porcentagem 2 7 3 2" xfId="38805" xr:uid="{00000000-0005-0000-0000-00004F8D0000}"/>
    <cellStyle name="Porcentagem 2 7 3 3" xfId="38806" xr:uid="{00000000-0005-0000-0000-0000508D0000}"/>
    <cellStyle name="Porcentagem 2 7 4" xfId="38807" xr:uid="{00000000-0005-0000-0000-0000518D0000}"/>
    <cellStyle name="Porcentagem 2 7 4 2" xfId="38808" xr:uid="{00000000-0005-0000-0000-0000528D0000}"/>
    <cellStyle name="Porcentagem 2 7 5" xfId="38809" xr:uid="{00000000-0005-0000-0000-0000538D0000}"/>
    <cellStyle name="Porcentagem 2 8" xfId="38810" xr:uid="{00000000-0005-0000-0000-0000548D0000}"/>
    <cellStyle name="Porcentagem 2 8 2" xfId="38811" xr:uid="{00000000-0005-0000-0000-0000558D0000}"/>
    <cellStyle name="Porcentagem 2 8 3" xfId="38812" xr:uid="{00000000-0005-0000-0000-0000568D0000}"/>
    <cellStyle name="Porcentagem 2 9" xfId="38813" xr:uid="{00000000-0005-0000-0000-0000578D0000}"/>
    <cellStyle name="Porcentagem 2 9 2" xfId="38814" xr:uid="{00000000-0005-0000-0000-0000588D0000}"/>
    <cellStyle name="Porcentagem 20" xfId="1014" xr:uid="{00000000-0005-0000-0000-0000598D0000}"/>
    <cellStyle name="Porcentagem 20 2" xfId="1823" xr:uid="{00000000-0005-0000-0000-00005A8D0000}"/>
    <cellStyle name="Porcentagem 20 3" xfId="38815" xr:uid="{00000000-0005-0000-0000-00005B8D0000}"/>
    <cellStyle name="Porcentagem 21" xfId="1015" xr:uid="{00000000-0005-0000-0000-00005C8D0000}"/>
    <cellStyle name="Porcentagem 21 2" xfId="1824" xr:uid="{00000000-0005-0000-0000-00005D8D0000}"/>
    <cellStyle name="Porcentagem 21 3" xfId="38816" xr:uid="{00000000-0005-0000-0000-00005E8D0000}"/>
    <cellStyle name="Porcentagem 22" xfId="1016" xr:uid="{00000000-0005-0000-0000-00005F8D0000}"/>
    <cellStyle name="Porcentagem 22 2" xfId="38817" xr:uid="{00000000-0005-0000-0000-0000608D0000}"/>
    <cellStyle name="Porcentagem 23" xfId="1017" xr:uid="{00000000-0005-0000-0000-0000618D0000}"/>
    <cellStyle name="Porcentagem 24" xfId="1018" xr:uid="{00000000-0005-0000-0000-0000628D0000}"/>
    <cellStyle name="Porcentagem 25" xfId="1019" xr:uid="{00000000-0005-0000-0000-0000638D0000}"/>
    <cellStyle name="Porcentagem 26" xfId="1020" xr:uid="{00000000-0005-0000-0000-0000648D0000}"/>
    <cellStyle name="Porcentagem 27" xfId="1021" xr:uid="{00000000-0005-0000-0000-0000658D0000}"/>
    <cellStyle name="Porcentagem 28" xfId="1022" xr:uid="{00000000-0005-0000-0000-0000668D0000}"/>
    <cellStyle name="Porcentagem 3" xfId="1023" xr:uid="{00000000-0005-0000-0000-0000678D0000}"/>
    <cellStyle name="Porcentagem 3 10" xfId="38819" xr:uid="{00000000-0005-0000-0000-0000688D0000}"/>
    <cellStyle name="Porcentagem 3 10 2" xfId="38820" xr:uid="{00000000-0005-0000-0000-0000698D0000}"/>
    <cellStyle name="Porcentagem 3 10 2 2" xfId="38821" xr:uid="{00000000-0005-0000-0000-00006A8D0000}"/>
    <cellStyle name="Porcentagem 3 10 3" xfId="38822" xr:uid="{00000000-0005-0000-0000-00006B8D0000}"/>
    <cellStyle name="Porcentagem 3 10 4" xfId="38823" xr:uid="{00000000-0005-0000-0000-00006C8D0000}"/>
    <cellStyle name="Porcentagem 3 10 5" xfId="38824" xr:uid="{00000000-0005-0000-0000-00006D8D0000}"/>
    <cellStyle name="Porcentagem 3 11" xfId="38825" xr:uid="{00000000-0005-0000-0000-00006E8D0000}"/>
    <cellStyle name="Porcentagem 3 11 2" xfId="38826" xr:uid="{00000000-0005-0000-0000-00006F8D0000}"/>
    <cellStyle name="Porcentagem 3 11 3" xfId="38827" xr:uid="{00000000-0005-0000-0000-0000708D0000}"/>
    <cellStyle name="Porcentagem 3 12" xfId="38828" xr:uid="{00000000-0005-0000-0000-0000718D0000}"/>
    <cellStyle name="Porcentagem 3 12 2" xfId="38829" xr:uid="{00000000-0005-0000-0000-0000728D0000}"/>
    <cellStyle name="Porcentagem 3 13" xfId="38830" xr:uid="{00000000-0005-0000-0000-0000738D0000}"/>
    <cellStyle name="Porcentagem 3 14" xfId="38831" xr:uid="{00000000-0005-0000-0000-0000748D0000}"/>
    <cellStyle name="Porcentagem 3 15" xfId="38818" xr:uid="{00000000-0005-0000-0000-0000758D0000}"/>
    <cellStyle name="Porcentagem 3 2" xfId="38832" xr:uid="{00000000-0005-0000-0000-0000768D0000}"/>
    <cellStyle name="Porcentagem 3 2 2" xfId="38833" xr:uid="{00000000-0005-0000-0000-0000778D0000}"/>
    <cellStyle name="Porcentagem 3 3" xfId="38834" xr:uid="{00000000-0005-0000-0000-0000788D0000}"/>
    <cellStyle name="Porcentagem 3 3 2" xfId="38835" xr:uid="{00000000-0005-0000-0000-0000798D0000}"/>
    <cellStyle name="Porcentagem 3 4" xfId="38836" xr:uid="{00000000-0005-0000-0000-00007A8D0000}"/>
    <cellStyle name="Porcentagem 3 4 2" xfId="38837" xr:uid="{00000000-0005-0000-0000-00007B8D0000}"/>
    <cellStyle name="Porcentagem 3 4 2 2" xfId="38838" xr:uid="{00000000-0005-0000-0000-00007C8D0000}"/>
    <cellStyle name="Porcentagem 3 4 2 2 2" xfId="38839" xr:uid="{00000000-0005-0000-0000-00007D8D0000}"/>
    <cellStyle name="Porcentagem 3 4 2 2 2 2" xfId="38840" xr:uid="{00000000-0005-0000-0000-00007E8D0000}"/>
    <cellStyle name="Porcentagem 3 4 2 2 2 2 2" xfId="38841" xr:uid="{00000000-0005-0000-0000-00007F8D0000}"/>
    <cellStyle name="Porcentagem 3 4 2 2 2 2 2 2" xfId="38842" xr:uid="{00000000-0005-0000-0000-0000808D0000}"/>
    <cellStyle name="Porcentagem 3 4 2 2 2 2 3" xfId="38843" xr:uid="{00000000-0005-0000-0000-0000818D0000}"/>
    <cellStyle name="Porcentagem 3 4 2 2 2 2 4" xfId="38844" xr:uid="{00000000-0005-0000-0000-0000828D0000}"/>
    <cellStyle name="Porcentagem 3 4 2 2 2 2 5" xfId="38845" xr:uid="{00000000-0005-0000-0000-0000838D0000}"/>
    <cellStyle name="Porcentagem 3 4 2 2 2 3" xfId="38846" xr:uid="{00000000-0005-0000-0000-0000848D0000}"/>
    <cellStyle name="Porcentagem 3 4 2 2 2 3 2" xfId="38847" xr:uid="{00000000-0005-0000-0000-0000858D0000}"/>
    <cellStyle name="Porcentagem 3 4 2 2 2 4" xfId="38848" xr:uid="{00000000-0005-0000-0000-0000868D0000}"/>
    <cellStyle name="Porcentagem 3 4 2 2 2 5" xfId="38849" xr:uid="{00000000-0005-0000-0000-0000878D0000}"/>
    <cellStyle name="Porcentagem 3 4 2 2 2 6" xfId="38850" xr:uid="{00000000-0005-0000-0000-0000888D0000}"/>
    <cellStyle name="Porcentagem 3 4 2 2 3" xfId="38851" xr:uid="{00000000-0005-0000-0000-0000898D0000}"/>
    <cellStyle name="Porcentagem 3 4 2 2 3 2" xfId="38852" xr:uid="{00000000-0005-0000-0000-00008A8D0000}"/>
    <cellStyle name="Porcentagem 3 4 2 2 3 2 2" xfId="38853" xr:uid="{00000000-0005-0000-0000-00008B8D0000}"/>
    <cellStyle name="Porcentagem 3 4 2 2 3 3" xfId="38854" xr:uid="{00000000-0005-0000-0000-00008C8D0000}"/>
    <cellStyle name="Porcentagem 3 4 2 2 3 4" xfId="38855" xr:uid="{00000000-0005-0000-0000-00008D8D0000}"/>
    <cellStyle name="Porcentagem 3 4 2 2 3 5" xfId="38856" xr:uid="{00000000-0005-0000-0000-00008E8D0000}"/>
    <cellStyle name="Porcentagem 3 4 2 2 4" xfId="38857" xr:uid="{00000000-0005-0000-0000-00008F8D0000}"/>
    <cellStyle name="Porcentagem 3 4 2 2 4 2" xfId="38858" xr:uid="{00000000-0005-0000-0000-0000908D0000}"/>
    <cellStyle name="Porcentagem 3 4 2 2 5" xfId="38859" xr:uid="{00000000-0005-0000-0000-0000918D0000}"/>
    <cellStyle name="Porcentagem 3 4 2 2 6" xfId="38860" xr:uid="{00000000-0005-0000-0000-0000928D0000}"/>
    <cellStyle name="Porcentagem 3 4 2 2 7" xfId="38861" xr:uid="{00000000-0005-0000-0000-0000938D0000}"/>
    <cellStyle name="Porcentagem 3 4 2 3" xfId="38862" xr:uid="{00000000-0005-0000-0000-0000948D0000}"/>
    <cellStyle name="Porcentagem 3 4 2 3 2" xfId="38863" xr:uid="{00000000-0005-0000-0000-0000958D0000}"/>
    <cellStyle name="Porcentagem 3 4 2 3 2 2" xfId="38864" xr:uid="{00000000-0005-0000-0000-0000968D0000}"/>
    <cellStyle name="Porcentagem 3 4 2 3 2 2 2" xfId="38865" xr:uid="{00000000-0005-0000-0000-0000978D0000}"/>
    <cellStyle name="Porcentagem 3 4 2 3 2 3" xfId="38866" xr:uid="{00000000-0005-0000-0000-0000988D0000}"/>
    <cellStyle name="Porcentagem 3 4 2 3 2 4" xfId="38867" xr:uid="{00000000-0005-0000-0000-0000998D0000}"/>
    <cellStyle name="Porcentagem 3 4 2 3 2 5" xfId="38868" xr:uid="{00000000-0005-0000-0000-00009A8D0000}"/>
    <cellStyle name="Porcentagem 3 4 2 3 3" xfId="38869" xr:uid="{00000000-0005-0000-0000-00009B8D0000}"/>
    <cellStyle name="Porcentagem 3 4 2 3 3 2" xfId="38870" xr:uid="{00000000-0005-0000-0000-00009C8D0000}"/>
    <cellStyle name="Porcentagem 3 4 2 3 4" xfId="38871" xr:uid="{00000000-0005-0000-0000-00009D8D0000}"/>
    <cellStyle name="Porcentagem 3 4 2 3 5" xfId="38872" xr:uid="{00000000-0005-0000-0000-00009E8D0000}"/>
    <cellStyle name="Porcentagem 3 4 2 3 6" xfId="38873" xr:uid="{00000000-0005-0000-0000-00009F8D0000}"/>
    <cellStyle name="Porcentagem 3 4 2 4" xfId="38874" xr:uid="{00000000-0005-0000-0000-0000A08D0000}"/>
    <cellStyle name="Porcentagem 3 4 2 4 2" xfId="38875" xr:uid="{00000000-0005-0000-0000-0000A18D0000}"/>
    <cellStyle name="Porcentagem 3 4 2 4 2 2" xfId="38876" xr:uid="{00000000-0005-0000-0000-0000A28D0000}"/>
    <cellStyle name="Porcentagem 3 4 2 4 3" xfId="38877" xr:uid="{00000000-0005-0000-0000-0000A38D0000}"/>
    <cellStyle name="Porcentagem 3 4 2 4 4" xfId="38878" xr:uid="{00000000-0005-0000-0000-0000A48D0000}"/>
    <cellStyle name="Porcentagem 3 4 2 4 5" xfId="38879" xr:uid="{00000000-0005-0000-0000-0000A58D0000}"/>
    <cellStyle name="Porcentagem 3 4 2 5" xfId="38880" xr:uid="{00000000-0005-0000-0000-0000A68D0000}"/>
    <cellStyle name="Porcentagem 3 4 2 5 2" xfId="38881" xr:uid="{00000000-0005-0000-0000-0000A78D0000}"/>
    <cellStyle name="Porcentagem 3 4 2 6" xfId="38882" xr:uid="{00000000-0005-0000-0000-0000A88D0000}"/>
    <cellStyle name="Porcentagem 3 4 2 7" xfId="38883" xr:uid="{00000000-0005-0000-0000-0000A98D0000}"/>
    <cellStyle name="Porcentagem 3 4 2 8" xfId="38884" xr:uid="{00000000-0005-0000-0000-0000AA8D0000}"/>
    <cellStyle name="Porcentagem 3 4 3" xfId="38885" xr:uid="{00000000-0005-0000-0000-0000AB8D0000}"/>
    <cellStyle name="Porcentagem 3 4 3 2" xfId="38886" xr:uid="{00000000-0005-0000-0000-0000AC8D0000}"/>
    <cellStyle name="Porcentagem 3 4 3 2 2" xfId="38887" xr:uid="{00000000-0005-0000-0000-0000AD8D0000}"/>
    <cellStyle name="Porcentagem 3 4 3 2 2 2" xfId="38888" xr:uid="{00000000-0005-0000-0000-0000AE8D0000}"/>
    <cellStyle name="Porcentagem 3 4 3 2 2 2 2" xfId="38889" xr:uid="{00000000-0005-0000-0000-0000AF8D0000}"/>
    <cellStyle name="Porcentagem 3 4 3 2 2 3" xfId="38890" xr:uid="{00000000-0005-0000-0000-0000B08D0000}"/>
    <cellStyle name="Porcentagem 3 4 3 2 2 4" xfId="38891" xr:uid="{00000000-0005-0000-0000-0000B18D0000}"/>
    <cellStyle name="Porcentagem 3 4 3 2 2 5" xfId="38892" xr:uid="{00000000-0005-0000-0000-0000B28D0000}"/>
    <cellStyle name="Porcentagem 3 4 3 2 3" xfId="38893" xr:uid="{00000000-0005-0000-0000-0000B38D0000}"/>
    <cellStyle name="Porcentagem 3 4 3 2 3 2" xfId="38894" xr:uid="{00000000-0005-0000-0000-0000B48D0000}"/>
    <cellStyle name="Porcentagem 3 4 3 2 4" xfId="38895" xr:uid="{00000000-0005-0000-0000-0000B58D0000}"/>
    <cellStyle name="Porcentagem 3 4 3 2 5" xfId="38896" xr:uid="{00000000-0005-0000-0000-0000B68D0000}"/>
    <cellStyle name="Porcentagem 3 4 3 2 6" xfId="38897" xr:uid="{00000000-0005-0000-0000-0000B78D0000}"/>
    <cellStyle name="Porcentagem 3 4 3 3" xfId="38898" xr:uid="{00000000-0005-0000-0000-0000B88D0000}"/>
    <cellStyle name="Porcentagem 3 4 3 3 2" xfId="38899" xr:uid="{00000000-0005-0000-0000-0000B98D0000}"/>
    <cellStyle name="Porcentagem 3 4 3 3 2 2" xfId="38900" xr:uid="{00000000-0005-0000-0000-0000BA8D0000}"/>
    <cellStyle name="Porcentagem 3 4 3 3 3" xfId="38901" xr:uid="{00000000-0005-0000-0000-0000BB8D0000}"/>
    <cellStyle name="Porcentagem 3 4 3 3 4" xfId="38902" xr:uid="{00000000-0005-0000-0000-0000BC8D0000}"/>
    <cellStyle name="Porcentagem 3 4 3 3 5" xfId="38903" xr:uid="{00000000-0005-0000-0000-0000BD8D0000}"/>
    <cellStyle name="Porcentagem 3 4 3 4" xfId="38904" xr:uid="{00000000-0005-0000-0000-0000BE8D0000}"/>
    <cellStyle name="Porcentagem 3 4 3 4 2" xfId="38905" xr:uid="{00000000-0005-0000-0000-0000BF8D0000}"/>
    <cellStyle name="Porcentagem 3 4 3 5" xfId="38906" xr:uid="{00000000-0005-0000-0000-0000C08D0000}"/>
    <cellStyle name="Porcentagem 3 4 3 6" xfId="38907" xr:uid="{00000000-0005-0000-0000-0000C18D0000}"/>
    <cellStyle name="Porcentagem 3 4 3 7" xfId="38908" xr:uid="{00000000-0005-0000-0000-0000C28D0000}"/>
    <cellStyle name="Porcentagem 3 4 4" xfId="38909" xr:uid="{00000000-0005-0000-0000-0000C38D0000}"/>
    <cellStyle name="Porcentagem 3 4 4 2" xfId="38910" xr:uid="{00000000-0005-0000-0000-0000C48D0000}"/>
    <cellStyle name="Porcentagem 3 4 4 2 2" xfId="38911" xr:uid="{00000000-0005-0000-0000-0000C58D0000}"/>
    <cellStyle name="Porcentagem 3 4 4 2 2 2" xfId="38912" xr:uid="{00000000-0005-0000-0000-0000C68D0000}"/>
    <cellStyle name="Porcentagem 3 4 4 2 3" xfId="38913" xr:uid="{00000000-0005-0000-0000-0000C78D0000}"/>
    <cellStyle name="Porcentagem 3 4 4 2 4" xfId="38914" xr:uid="{00000000-0005-0000-0000-0000C88D0000}"/>
    <cellStyle name="Porcentagem 3 4 4 2 5" xfId="38915" xr:uid="{00000000-0005-0000-0000-0000C98D0000}"/>
    <cellStyle name="Porcentagem 3 4 4 3" xfId="38916" xr:uid="{00000000-0005-0000-0000-0000CA8D0000}"/>
    <cellStyle name="Porcentagem 3 4 4 3 2" xfId="38917" xr:uid="{00000000-0005-0000-0000-0000CB8D0000}"/>
    <cellStyle name="Porcentagem 3 4 4 4" xfId="38918" xr:uid="{00000000-0005-0000-0000-0000CC8D0000}"/>
    <cellStyle name="Porcentagem 3 4 4 5" xfId="38919" xr:uid="{00000000-0005-0000-0000-0000CD8D0000}"/>
    <cellStyle name="Porcentagem 3 4 4 6" xfId="38920" xr:uid="{00000000-0005-0000-0000-0000CE8D0000}"/>
    <cellStyle name="Porcentagem 3 4 5" xfId="38921" xr:uid="{00000000-0005-0000-0000-0000CF8D0000}"/>
    <cellStyle name="Porcentagem 3 4 5 2" xfId="38922" xr:uid="{00000000-0005-0000-0000-0000D08D0000}"/>
    <cellStyle name="Porcentagem 3 4 5 2 2" xfId="38923" xr:uid="{00000000-0005-0000-0000-0000D18D0000}"/>
    <cellStyle name="Porcentagem 3 4 5 3" xfId="38924" xr:uid="{00000000-0005-0000-0000-0000D28D0000}"/>
    <cellStyle name="Porcentagem 3 4 5 4" xfId="38925" xr:uid="{00000000-0005-0000-0000-0000D38D0000}"/>
    <cellStyle name="Porcentagem 3 4 5 5" xfId="38926" xr:uid="{00000000-0005-0000-0000-0000D48D0000}"/>
    <cellStyle name="Porcentagem 3 4 6" xfId="38927" xr:uid="{00000000-0005-0000-0000-0000D58D0000}"/>
    <cellStyle name="Porcentagem 3 4 6 2" xfId="38928" xr:uid="{00000000-0005-0000-0000-0000D68D0000}"/>
    <cellStyle name="Porcentagem 3 4 7" xfId="38929" xr:uid="{00000000-0005-0000-0000-0000D78D0000}"/>
    <cellStyle name="Porcentagem 3 4 8" xfId="38930" xr:uid="{00000000-0005-0000-0000-0000D88D0000}"/>
    <cellStyle name="Porcentagem 3 4 9" xfId="38931" xr:uid="{00000000-0005-0000-0000-0000D98D0000}"/>
    <cellStyle name="Porcentagem 3 5" xfId="38932" xr:uid="{00000000-0005-0000-0000-0000DA8D0000}"/>
    <cellStyle name="Porcentagem 3 5 2" xfId="38933" xr:uid="{00000000-0005-0000-0000-0000DB8D0000}"/>
    <cellStyle name="Porcentagem 3 5 2 2" xfId="38934" xr:uid="{00000000-0005-0000-0000-0000DC8D0000}"/>
    <cellStyle name="Porcentagem 3 5 2 2 2" xfId="38935" xr:uid="{00000000-0005-0000-0000-0000DD8D0000}"/>
    <cellStyle name="Porcentagem 3 5 2 2 2 2" xfId="38936" xr:uid="{00000000-0005-0000-0000-0000DE8D0000}"/>
    <cellStyle name="Porcentagem 3 5 2 2 2 2 2" xfId="38937" xr:uid="{00000000-0005-0000-0000-0000DF8D0000}"/>
    <cellStyle name="Porcentagem 3 5 2 2 2 2 2 2" xfId="38938" xr:uid="{00000000-0005-0000-0000-0000E08D0000}"/>
    <cellStyle name="Porcentagem 3 5 2 2 2 2 3" xfId="38939" xr:uid="{00000000-0005-0000-0000-0000E18D0000}"/>
    <cellStyle name="Porcentagem 3 5 2 2 2 2 4" xfId="38940" xr:uid="{00000000-0005-0000-0000-0000E28D0000}"/>
    <cellStyle name="Porcentagem 3 5 2 2 2 2 5" xfId="38941" xr:uid="{00000000-0005-0000-0000-0000E38D0000}"/>
    <cellStyle name="Porcentagem 3 5 2 2 2 3" xfId="38942" xr:uid="{00000000-0005-0000-0000-0000E48D0000}"/>
    <cellStyle name="Porcentagem 3 5 2 2 2 3 2" xfId="38943" xr:uid="{00000000-0005-0000-0000-0000E58D0000}"/>
    <cellStyle name="Porcentagem 3 5 2 2 2 4" xfId="38944" xr:uid="{00000000-0005-0000-0000-0000E68D0000}"/>
    <cellStyle name="Porcentagem 3 5 2 2 2 5" xfId="38945" xr:uid="{00000000-0005-0000-0000-0000E78D0000}"/>
    <cellStyle name="Porcentagem 3 5 2 2 2 6" xfId="38946" xr:uid="{00000000-0005-0000-0000-0000E88D0000}"/>
    <cellStyle name="Porcentagem 3 5 2 2 3" xfId="38947" xr:uid="{00000000-0005-0000-0000-0000E98D0000}"/>
    <cellStyle name="Porcentagem 3 5 2 2 3 2" xfId="38948" xr:uid="{00000000-0005-0000-0000-0000EA8D0000}"/>
    <cellStyle name="Porcentagem 3 5 2 2 3 2 2" xfId="38949" xr:uid="{00000000-0005-0000-0000-0000EB8D0000}"/>
    <cellStyle name="Porcentagem 3 5 2 2 3 3" xfId="38950" xr:uid="{00000000-0005-0000-0000-0000EC8D0000}"/>
    <cellStyle name="Porcentagem 3 5 2 2 3 4" xfId="38951" xr:uid="{00000000-0005-0000-0000-0000ED8D0000}"/>
    <cellStyle name="Porcentagem 3 5 2 2 3 5" xfId="38952" xr:uid="{00000000-0005-0000-0000-0000EE8D0000}"/>
    <cellStyle name="Porcentagem 3 5 2 2 4" xfId="38953" xr:uid="{00000000-0005-0000-0000-0000EF8D0000}"/>
    <cellStyle name="Porcentagem 3 5 2 2 4 2" xfId="38954" xr:uid="{00000000-0005-0000-0000-0000F08D0000}"/>
    <cellStyle name="Porcentagem 3 5 2 2 5" xfId="38955" xr:uid="{00000000-0005-0000-0000-0000F18D0000}"/>
    <cellStyle name="Porcentagem 3 5 2 2 6" xfId="38956" xr:uid="{00000000-0005-0000-0000-0000F28D0000}"/>
    <cellStyle name="Porcentagem 3 5 2 2 7" xfId="38957" xr:uid="{00000000-0005-0000-0000-0000F38D0000}"/>
    <cellStyle name="Porcentagem 3 5 2 3" xfId="38958" xr:uid="{00000000-0005-0000-0000-0000F48D0000}"/>
    <cellStyle name="Porcentagem 3 5 2 3 2" xfId="38959" xr:uid="{00000000-0005-0000-0000-0000F58D0000}"/>
    <cellStyle name="Porcentagem 3 5 2 3 2 2" xfId="38960" xr:uid="{00000000-0005-0000-0000-0000F68D0000}"/>
    <cellStyle name="Porcentagem 3 5 2 3 2 2 2" xfId="38961" xr:uid="{00000000-0005-0000-0000-0000F78D0000}"/>
    <cellStyle name="Porcentagem 3 5 2 3 2 3" xfId="38962" xr:uid="{00000000-0005-0000-0000-0000F88D0000}"/>
    <cellStyle name="Porcentagem 3 5 2 3 2 4" xfId="38963" xr:uid="{00000000-0005-0000-0000-0000F98D0000}"/>
    <cellStyle name="Porcentagem 3 5 2 3 2 5" xfId="38964" xr:uid="{00000000-0005-0000-0000-0000FA8D0000}"/>
    <cellStyle name="Porcentagem 3 5 2 3 3" xfId="38965" xr:uid="{00000000-0005-0000-0000-0000FB8D0000}"/>
    <cellStyle name="Porcentagem 3 5 2 3 3 2" xfId="38966" xr:uid="{00000000-0005-0000-0000-0000FC8D0000}"/>
    <cellStyle name="Porcentagem 3 5 2 3 4" xfId="38967" xr:uid="{00000000-0005-0000-0000-0000FD8D0000}"/>
    <cellStyle name="Porcentagem 3 5 2 3 5" xfId="38968" xr:uid="{00000000-0005-0000-0000-0000FE8D0000}"/>
    <cellStyle name="Porcentagem 3 5 2 3 6" xfId="38969" xr:uid="{00000000-0005-0000-0000-0000FF8D0000}"/>
    <cellStyle name="Porcentagem 3 5 2 4" xfId="38970" xr:uid="{00000000-0005-0000-0000-0000008E0000}"/>
    <cellStyle name="Porcentagem 3 5 2 4 2" xfId="38971" xr:uid="{00000000-0005-0000-0000-0000018E0000}"/>
    <cellStyle name="Porcentagem 3 5 2 4 2 2" xfId="38972" xr:uid="{00000000-0005-0000-0000-0000028E0000}"/>
    <cellStyle name="Porcentagem 3 5 2 4 3" xfId="38973" xr:uid="{00000000-0005-0000-0000-0000038E0000}"/>
    <cellStyle name="Porcentagem 3 5 2 4 4" xfId="38974" xr:uid="{00000000-0005-0000-0000-0000048E0000}"/>
    <cellStyle name="Porcentagem 3 5 2 4 5" xfId="38975" xr:uid="{00000000-0005-0000-0000-0000058E0000}"/>
    <cellStyle name="Porcentagem 3 5 2 5" xfId="38976" xr:uid="{00000000-0005-0000-0000-0000068E0000}"/>
    <cellStyle name="Porcentagem 3 5 2 5 2" xfId="38977" xr:uid="{00000000-0005-0000-0000-0000078E0000}"/>
    <cellStyle name="Porcentagem 3 5 2 6" xfId="38978" xr:uid="{00000000-0005-0000-0000-0000088E0000}"/>
    <cellStyle name="Porcentagem 3 5 2 7" xfId="38979" xr:uid="{00000000-0005-0000-0000-0000098E0000}"/>
    <cellStyle name="Porcentagem 3 5 2 8" xfId="38980" xr:uid="{00000000-0005-0000-0000-00000A8E0000}"/>
    <cellStyle name="Porcentagem 3 5 3" xfId="38981" xr:uid="{00000000-0005-0000-0000-00000B8E0000}"/>
    <cellStyle name="Porcentagem 3 5 3 2" xfId="38982" xr:uid="{00000000-0005-0000-0000-00000C8E0000}"/>
    <cellStyle name="Porcentagem 3 5 3 2 2" xfId="38983" xr:uid="{00000000-0005-0000-0000-00000D8E0000}"/>
    <cellStyle name="Porcentagem 3 5 3 2 2 2" xfId="38984" xr:uid="{00000000-0005-0000-0000-00000E8E0000}"/>
    <cellStyle name="Porcentagem 3 5 3 2 2 2 2" xfId="38985" xr:uid="{00000000-0005-0000-0000-00000F8E0000}"/>
    <cellStyle name="Porcentagem 3 5 3 2 2 3" xfId="38986" xr:uid="{00000000-0005-0000-0000-0000108E0000}"/>
    <cellStyle name="Porcentagem 3 5 3 2 2 4" xfId="38987" xr:uid="{00000000-0005-0000-0000-0000118E0000}"/>
    <cellStyle name="Porcentagem 3 5 3 2 2 5" xfId="38988" xr:uid="{00000000-0005-0000-0000-0000128E0000}"/>
    <cellStyle name="Porcentagem 3 5 3 2 3" xfId="38989" xr:uid="{00000000-0005-0000-0000-0000138E0000}"/>
    <cellStyle name="Porcentagem 3 5 3 2 3 2" xfId="38990" xr:uid="{00000000-0005-0000-0000-0000148E0000}"/>
    <cellStyle name="Porcentagem 3 5 3 2 4" xfId="38991" xr:uid="{00000000-0005-0000-0000-0000158E0000}"/>
    <cellStyle name="Porcentagem 3 5 3 2 5" xfId="38992" xr:uid="{00000000-0005-0000-0000-0000168E0000}"/>
    <cellStyle name="Porcentagem 3 5 3 2 6" xfId="38993" xr:uid="{00000000-0005-0000-0000-0000178E0000}"/>
    <cellStyle name="Porcentagem 3 5 3 3" xfId="38994" xr:uid="{00000000-0005-0000-0000-0000188E0000}"/>
    <cellStyle name="Porcentagem 3 5 3 3 2" xfId="38995" xr:uid="{00000000-0005-0000-0000-0000198E0000}"/>
    <cellStyle name="Porcentagem 3 5 3 3 2 2" xfId="38996" xr:uid="{00000000-0005-0000-0000-00001A8E0000}"/>
    <cellStyle name="Porcentagem 3 5 3 3 3" xfId="38997" xr:uid="{00000000-0005-0000-0000-00001B8E0000}"/>
    <cellStyle name="Porcentagem 3 5 3 3 4" xfId="38998" xr:uid="{00000000-0005-0000-0000-00001C8E0000}"/>
    <cellStyle name="Porcentagem 3 5 3 3 5" xfId="38999" xr:uid="{00000000-0005-0000-0000-00001D8E0000}"/>
    <cellStyle name="Porcentagem 3 5 3 4" xfId="39000" xr:uid="{00000000-0005-0000-0000-00001E8E0000}"/>
    <cellStyle name="Porcentagem 3 5 3 4 2" xfId="39001" xr:uid="{00000000-0005-0000-0000-00001F8E0000}"/>
    <cellStyle name="Porcentagem 3 5 3 5" xfId="39002" xr:uid="{00000000-0005-0000-0000-0000208E0000}"/>
    <cellStyle name="Porcentagem 3 5 3 6" xfId="39003" xr:uid="{00000000-0005-0000-0000-0000218E0000}"/>
    <cellStyle name="Porcentagem 3 5 3 7" xfId="39004" xr:uid="{00000000-0005-0000-0000-0000228E0000}"/>
    <cellStyle name="Porcentagem 3 5 4" xfId="39005" xr:uid="{00000000-0005-0000-0000-0000238E0000}"/>
    <cellStyle name="Porcentagem 3 5 4 2" xfId="39006" xr:uid="{00000000-0005-0000-0000-0000248E0000}"/>
    <cellStyle name="Porcentagem 3 5 4 2 2" xfId="39007" xr:uid="{00000000-0005-0000-0000-0000258E0000}"/>
    <cellStyle name="Porcentagem 3 5 4 2 2 2" xfId="39008" xr:uid="{00000000-0005-0000-0000-0000268E0000}"/>
    <cellStyle name="Porcentagem 3 5 4 2 3" xfId="39009" xr:uid="{00000000-0005-0000-0000-0000278E0000}"/>
    <cellStyle name="Porcentagem 3 5 4 2 4" xfId="39010" xr:uid="{00000000-0005-0000-0000-0000288E0000}"/>
    <cellStyle name="Porcentagem 3 5 4 2 5" xfId="39011" xr:uid="{00000000-0005-0000-0000-0000298E0000}"/>
    <cellStyle name="Porcentagem 3 5 4 3" xfId="39012" xr:uid="{00000000-0005-0000-0000-00002A8E0000}"/>
    <cellStyle name="Porcentagem 3 5 4 3 2" xfId="39013" xr:uid="{00000000-0005-0000-0000-00002B8E0000}"/>
    <cellStyle name="Porcentagem 3 5 4 4" xfId="39014" xr:uid="{00000000-0005-0000-0000-00002C8E0000}"/>
    <cellStyle name="Porcentagem 3 5 4 5" xfId="39015" xr:uid="{00000000-0005-0000-0000-00002D8E0000}"/>
    <cellStyle name="Porcentagem 3 5 4 6" xfId="39016" xr:uid="{00000000-0005-0000-0000-00002E8E0000}"/>
    <cellStyle name="Porcentagem 3 5 5" xfId="39017" xr:uid="{00000000-0005-0000-0000-00002F8E0000}"/>
    <cellStyle name="Porcentagem 3 5 5 2" xfId="39018" xr:uid="{00000000-0005-0000-0000-0000308E0000}"/>
    <cellStyle name="Porcentagem 3 5 5 2 2" xfId="39019" xr:uid="{00000000-0005-0000-0000-0000318E0000}"/>
    <cellStyle name="Porcentagem 3 5 5 3" xfId="39020" xr:uid="{00000000-0005-0000-0000-0000328E0000}"/>
    <cellStyle name="Porcentagem 3 5 5 4" xfId="39021" xr:uid="{00000000-0005-0000-0000-0000338E0000}"/>
    <cellStyle name="Porcentagem 3 5 5 5" xfId="39022" xr:uid="{00000000-0005-0000-0000-0000348E0000}"/>
    <cellStyle name="Porcentagem 3 5 6" xfId="39023" xr:uid="{00000000-0005-0000-0000-0000358E0000}"/>
    <cellStyle name="Porcentagem 3 5 6 2" xfId="39024" xr:uid="{00000000-0005-0000-0000-0000368E0000}"/>
    <cellStyle name="Porcentagem 3 5 7" xfId="39025" xr:uid="{00000000-0005-0000-0000-0000378E0000}"/>
    <cellStyle name="Porcentagem 3 5 8" xfId="39026" xr:uid="{00000000-0005-0000-0000-0000388E0000}"/>
    <cellStyle name="Porcentagem 3 5 9" xfId="39027" xr:uid="{00000000-0005-0000-0000-0000398E0000}"/>
    <cellStyle name="Porcentagem 3 6" xfId="39028" xr:uid="{00000000-0005-0000-0000-00003A8E0000}"/>
    <cellStyle name="Porcentagem 3 6 2" xfId="39029" xr:uid="{00000000-0005-0000-0000-00003B8E0000}"/>
    <cellStyle name="Porcentagem 3 6 2 2" xfId="39030" xr:uid="{00000000-0005-0000-0000-00003C8E0000}"/>
    <cellStyle name="Porcentagem 3 6 2 2 2" xfId="39031" xr:uid="{00000000-0005-0000-0000-00003D8E0000}"/>
    <cellStyle name="Porcentagem 3 6 2 2 2 2" xfId="39032" xr:uid="{00000000-0005-0000-0000-00003E8E0000}"/>
    <cellStyle name="Porcentagem 3 6 2 2 2 2 2" xfId="39033" xr:uid="{00000000-0005-0000-0000-00003F8E0000}"/>
    <cellStyle name="Porcentagem 3 6 2 2 2 2 2 2" xfId="39034" xr:uid="{00000000-0005-0000-0000-0000408E0000}"/>
    <cellStyle name="Porcentagem 3 6 2 2 2 2 3" xfId="39035" xr:uid="{00000000-0005-0000-0000-0000418E0000}"/>
    <cellStyle name="Porcentagem 3 6 2 2 2 2 4" xfId="39036" xr:uid="{00000000-0005-0000-0000-0000428E0000}"/>
    <cellStyle name="Porcentagem 3 6 2 2 2 2 5" xfId="39037" xr:uid="{00000000-0005-0000-0000-0000438E0000}"/>
    <cellStyle name="Porcentagem 3 6 2 2 2 3" xfId="39038" xr:uid="{00000000-0005-0000-0000-0000448E0000}"/>
    <cellStyle name="Porcentagem 3 6 2 2 2 3 2" xfId="39039" xr:uid="{00000000-0005-0000-0000-0000458E0000}"/>
    <cellStyle name="Porcentagem 3 6 2 2 2 4" xfId="39040" xr:uid="{00000000-0005-0000-0000-0000468E0000}"/>
    <cellStyle name="Porcentagem 3 6 2 2 2 5" xfId="39041" xr:uid="{00000000-0005-0000-0000-0000478E0000}"/>
    <cellStyle name="Porcentagem 3 6 2 2 2 6" xfId="39042" xr:uid="{00000000-0005-0000-0000-0000488E0000}"/>
    <cellStyle name="Porcentagem 3 6 2 2 3" xfId="39043" xr:uid="{00000000-0005-0000-0000-0000498E0000}"/>
    <cellStyle name="Porcentagem 3 6 2 2 3 2" xfId="39044" xr:uid="{00000000-0005-0000-0000-00004A8E0000}"/>
    <cellStyle name="Porcentagem 3 6 2 2 3 2 2" xfId="39045" xr:uid="{00000000-0005-0000-0000-00004B8E0000}"/>
    <cellStyle name="Porcentagem 3 6 2 2 3 3" xfId="39046" xr:uid="{00000000-0005-0000-0000-00004C8E0000}"/>
    <cellStyle name="Porcentagem 3 6 2 2 3 4" xfId="39047" xr:uid="{00000000-0005-0000-0000-00004D8E0000}"/>
    <cellStyle name="Porcentagem 3 6 2 2 3 5" xfId="39048" xr:uid="{00000000-0005-0000-0000-00004E8E0000}"/>
    <cellStyle name="Porcentagem 3 6 2 2 4" xfId="39049" xr:uid="{00000000-0005-0000-0000-00004F8E0000}"/>
    <cellStyle name="Porcentagem 3 6 2 2 4 2" xfId="39050" xr:uid="{00000000-0005-0000-0000-0000508E0000}"/>
    <cellStyle name="Porcentagem 3 6 2 2 5" xfId="39051" xr:uid="{00000000-0005-0000-0000-0000518E0000}"/>
    <cellStyle name="Porcentagem 3 6 2 2 6" xfId="39052" xr:uid="{00000000-0005-0000-0000-0000528E0000}"/>
    <cellStyle name="Porcentagem 3 6 2 2 7" xfId="39053" xr:uid="{00000000-0005-0000-0000-0000538E0000}"/>
    <cellStyle name="Porcentagem 3 6 2 3" xfId="39054" xr:uid="{00000000-0005-0000-0000-0000548E0000}"/>
    <cellStyle name="Porcentagem 3 6 2 3 2" xfId="39055" xr:uid="{00000000-0005-0000-0000-0000558E0000}"/>
    <cellStyle name="Porcentagem 3 6 2 3 2 2" xfId="39056" xr:uid="{00000000-0005-0000-0000-0000568E0000}"/>
    <cellStyle name="Porcentagem 3 6 2 3 2 2 2" xfId="39057" xr:uid="{00000000-0005-0000-0000-0000578E0000}"/>
    <cellStyle name="Porcentagem 3 6 2 3 2 3" xfId="39058" xr:uid="{00000000-0005-0000-0000-0000588E0000}"/>
    <cellStyle name="Porcentagem 3 6 2 3 2 4" xfId="39059" xr:uid="{00000000-0005-0000-0000-0000598E0000}"/>
    <cellStyle name="Porcentagem 3 6 2 3 2 5" xfId="39060" xr:uid="{00000000-0005-0000-0000-00005A8E0000}"/>
    <cellStyle name="Porcentagem 3 6 2 3 3" xfId="39061" xr:uid="{00000000-0005-0000-0000-00005B8E0000}"/>
    <cellStyle name="Porcentagem 3 6 2 3 3 2" xfId="39062" xr:uid="{00000000-0005-0000-0000-00005C8E0000}"/>
    <cellStyle name="Porcentagem 3 6 2 3 4" xfId="39063" xr:uid="{00000000-0005-0000-0000-00005D8E0000}"/>
    <cellStyle name="Porcentagem 3 6 2 3 5" xfId="39064" xr:uid="{00000000-0005-0000-0000-00005E8E0000}"/>
    <cellStyle name="Porcentagem 3 6 2 3 6" xfId="39065" xr:uid="{00000000-0005-0000-0000-00005F8E0000}"/>
    <cellStyle name="Porcentagem 3 6 2 4" xfId="39066" xr:uid="{00000000-0005-0000-0000-0000608E0000}"/>
    <cellStyle name="Porcentagem 3 6 2 4 2" xfId="39067" xr:uid="{00000000-0005-0000-0000-0000618E0000}"/>
    <cellStyle name="Porcentagem 3 6 2 4 2 2" xfId="39068" xr:uid="{00000000-0005-0000-0000-0000628E0000}"/>
    <cellStyle name="Porcentagem 3 6 2 4 3" xfId="39069" xr:uid="{00000000-0005-0000-0000-0000638E0000}"/>
    <cellStyle name="Porcentagem 3 6 2 4 4" xfId="39070" xr:uid="{00000000-0005-0000-0000-0000648E0000}"/>
    <cellStyle name="Porcentagem 3 6 2 4 5" xfId="39071" xr:uid="{00000000-0005-0000-0000-0000658E0000}"/>
    <cellStyle name="Porcentagem 3 6 2 5" xfId="39072" xr:uid="{00000000-0005-0000-0000-0000668E0000}"/>
    <cellStyle name="Porcentagem 3 6 2 5 2" xfId="39073" xr:uid="{00000000-0005-0000-0000-0000678E0000}"/>
    <cellStyle name="Porcentagem 3 6 2 6" xfId="39074" xr:uid="{00000000-0005-0000-0000-0000688E0000}"/>
    <cellStyle name="Porcentagem 3 6 2 7" xfId="39075" xr:uid="{00000000-0005-0000-0000-0000698E0000}"/>
    <cellStyle name="Porcentagem 3 6 2 8" xfId="39076" xr:uid="{00000000-0005-0000-0000-00006A8E0000}"/>
    <cellStyle name="Porcentagem 3 6 3" xfId="39077" xr:uid="{00000000-0005-0000-0000-00006B8E0000}"/>
    <cellStyle name="Porcentagem 3 6 3 2" xfId="39078" xr:uid="{00000000-0005-0000-0000-00006C8E0000}"/>
    <cellStyle name="Porcentagem 3 6 3 2 2" xfId="39079" xr:uid="{00000000-0005-0000-0000-00006D8E0000}"/>
    <cellStyle name="Porcentagem 3 6 3 2 2 2" xfId="39080" xr:uid="{00000000-0005-0000-0000-00006E8E0000}"/>
    <cellStyle name="Porcentagem 3 6 3 2 2 2 2" xfId="39081" xr:uid="{00000000-0005-0000-0000-00006F8E0000}"/>
    <cellStyle name="Porcentagem 3 6 3 2 2 3" xfId="39082" xr:uid="{00000000-0005-0000-0000-0000708E0000}"/>
    <cellStyle name="Porcentagem 3 6 3 2 2 4" xfId="39083" xr:uid="{00000000-0005-0000-0000-0000718E0000}"/>
    <cellStyle name="Porcentagem 3 6 3 2 2 5" xfId="39084" xr:uid="{00000000-0005-0000-0000-0000728E0000}"/>
    <cellStyle name="Porcentagem 3 6 3 2 3" xfId="39085" xr:uid="{00000000-0005-0000-0000-0000738E0000}"/>
    <cellStyle name="Porcentagem 3 6 3 2 3 2" xfId="39086" xr:uid="{00000000-0005-0000-0000-0000748E0000}"/>
    <cellStyle name="Porcentagem 3 6 3 2 4" xfId="39087" xr:uid="{00000000-0005-0000-0000-0000758E0000}"/>
    <cellStyle name="Porcentagem 3 6 3 2 5" xfId="39088" xr:uid="{00000000-0005-0000-0000-0000768E0000}"/>
    <cellStyle name="Porcentagem 3 6 3 2 6" xfId="39089" xr:uid="{00000000-0005-0000-0000-0000778E0000}"/>
    <cellStyle name="Porcentagem 3 6 3 3" xfId="39090" xr:uid="{00000000-0005-0000-0000-0000788E0000}"/>
    <cellStyle name="Porcentagem 3 6 3 3 2" xfId="39091" xr:uid="{00000000-0005-0000-0000-0000798E0000}"/>
    <cellStyle name="Porcentagem 3 6 3 3 2 2" xfId="39092" xr:uid="{00000000-0005-0000-0000-00007A8E0000}"/>
    <cellStyle name="Porcentagem 3 6 3 3 3" xfId="39093" xr:uid="{00000000-0005-0000-0000-00007B8E0000}"/>
    <cellStyle name="Porcentagem 3 6 3 3 4" xfId="39094" xr:uid="{00000000-0005-0000-0000-00007C8E0000}"/>
    <cellStyle name="Porcentagem 3 6 3 3 5" xfId="39095" xr:uid="{00000000-0005-0000-0000-00007D8E0000}"/>
    <cellStyle name="Porcentagem 3 6 3 4" xfId="39096" xr:uid="{00000000-0005-0000-0000-00007E8E0000}"/>
    <cellStyle name="Porcentagem 3 6 3 4 2" xfId="39097" xr:uid="{00000000-0005-0000-0000-00007F8E0000}"/>
    <cellStyle name="Porcentagem 3 6 3 5" xfId="39098" xr:uid="{00000000-0005-0000-0000-0000808E0000}"/>
    <cellStyle name="Porcentagem 3 6 3 6" xfId="39099" xr:uid="{00000000-0005-0000-0000-0000818E0000}"/>
    <cellStyle name="Porcentagem 3 6 3 7" xfId="39100" xr:uid="{00000000-0005-0000-0000-0000828E0000}"/>
    <cellStyle name="Porcentagem 3 6 4" xfId="39101" xr:uid="{00000000-0005-0000-0000-0000838E0000}"/>
    <cellStyle name="Porcentagem 3 6 4 2" xfId="39102" xr:uid="{00000000-0005-0000-0000-0000848E0000}"/>
    <cellStyle name="Porcentagem 3 6 4 2 2" xfId="39103" xr:uid="{00000000-0005-0000-0000-0000858E0000}"/>
    <cellStyle name="Porcentagem 3 6 4 2 2 2" xfId="39104" xr:uid="{00000000-0005-0000-0000-0000868E0000}"/>
    <cellStyle name="Porcentagem 3 6 4 2 3" xfId="39105" xr:uid="{00000000-0005-0000-0000-0000878E0000}"/>
    <cellStyle name="Porcentagem 3 6 4 2 4" xfId="39106" xr:uid="{00000000-0005-0000-0000-0000888E0000}"/>
    <cellStyle name="Porcentagem 3 6 4 2 5" xfId="39107" xr:uid="{00000000-0005-0000-0000-0000898E0000}"/>
    <cellStyle name="Porcentagem 3 6 4 3" xfId="39108" xr:uid="{00000000-0005-0000-0000-00008A8E0000}"/>
    <cellStyle name="Porcentagem 3 6 4 3 2" xfId="39109" xr:uid="{00000000-0005-0000-0000-00008B8E0000}"/>
    <cellStyle name="Porcentagem 3 6 4 4" xfId="39110" xr:uid="{00000000-0005-0000-0000-00008C8E0000}"/>
    <cellStyle name="Porcentagem 3 6 4 5" xfId="39111" xr:uid="{00000000-0005-0000-0000-00008D8E0000}"/>
    <cellStyle name="Porcentagem 3 6 4 6" xfId="39112" xr:uid="{00000000-0005-0000-0000-00008E8E0000}"/>
    <cellStyle name="Porcentagem 3 6 5" xfId="39113" xr:uid="{00000000-0005-0000-0000-00008F8E0000}"/>
    <cellStyle name="Porcentagem 3 6 5 2" xfId="39114" xr:uid="{00000000-0005-0000-0000-0000908E0000}"/>
    <cellStyle name="Porcentagem 3 6 5 2 2" xfId="39115" xr:uid="{00000000-0005-0000-0000-0000918E0000}"/>
    <cellStyle name="Porcentagem 3 6 5 3" xfId="39116" xr:uid="{00000000-0005-0000-0000-0000928E0000}"/>
    <cellStyle name="Porcentagem 3 6 5 4" xfId="39117" xr:uid="{00000000-0005-0000-0000-0000938E0000}"/>
    <cellStyle name="Porcentagem 3 6 5 5" xfId="39118" xr:uid="{00000000-0005-0000-0000-0000948E0000}"/>
    <cellStyle name="Porcentagem 3 6 6" xfId="39119" xr:uid="{00000000-0005-0000-0000-0000958E0000}"/>
    <cellStyle name="Porcentagem 3 6 6 2" xfId="39120" xr:uid="{00000000-0005-0000-0000-0000968E0000}"/>
    <cellStyle name="Porcentagem 3 6 7" xfId="39121" xr:uid="{00000000-0005-0000-0000-0000978E0000}"/>
    <cellStyle name="Porcentagem 3 6 8" xfId="39122" xr:uid="{00000000-0005-0000-0000-0000988E0000}"/>
    <cellStyle name="Porcentagem 3 6 9" xfId="39123" xr:uid="{00000000-0005-0000-0000-0000998E0000}"/>
    <cellStyle name="Porcentagem 3 7" xfId="39124" xr:uid="{00000000-0005-0000-0000-00009A8E0000}"/>
    <cellStyle name="Porcentagem 3 7 2" xfId="39125" xr:uid="{00000000-0005-0000-0000-00009B8E0000}"/>
    <cellStyle name="Porcentagem 3 7 2 2" xfId="39126" xr:uid="{00000000-0005-0000-0000-00009C8E0000}"/>
    <cellStyle name="Porcentagem 3 7 2 2 2" xfId="39127" xr:uid="{00000000-0005-0000-0000-00009D8E0000}"/>
    <cellStyle name="Porcentagem 3 7 2 2 2 2" xfId="39128" xr:uid="{00000000-0005-0000-0000-00009E8E0000}"/>
    <cellStyle name="Porcentagem 3 7 2 2 2 2 2" xfId="39129" xr:uid="{00000000-0005-0000-0000-00009F8E0000}"/>
    <cellStyle name="Porcentagem 3 7 2 2 2 3" xfId="39130" xr:uid="{00000000-0005-0000-0000-0000A08E0000}"/>
    <cellStyle name="Porcentagem 3 7 2 2 2 4" xfId="39131" xr:uid="{00000000-0005-0000-0000-0000A18E0000}"/>
    <cellStyle name="Porcentagem 3 7 2 2 2 5" xfId="39132" xr:uid="{00000000-0005-0000-0000-0000A28E0000}"/>
    <cellStyle name="Porcentagem 3 7 2 2 3" xfId="39133" xr:uid="{00000000-0005-0000-0000-0000A38E0000}"/>
    <cellStyle name="Porcentagem 3 7 2 2 3 2" xfId="39134" xr:uid="{00000000-0005-0000-0000-0000A48E0000}"/>
    <cellStyle name="Porcentagem 3 7 2 2 4" xfId="39135" xr:uid="{00000000-0005-0000-0000-0000A58E0000}"/>
    <cellStyle name="Porcentagem 3 7 2 2 5" xfId="39136" xr:uid="{00000000-0005-0000-0000-0000A68E0000}"/>
    <cellStyle name="Porcentagem 3 7 2 2 6" xfId="39137" xr:uid="{00000000-0005-0000-0000-0000A78E0000}"/>
    <cellStyle name="Porcentagem 3 7 2 3" xfId="39138" xr:uid="{00000000-0005-0000-0000-0000A88E0000}"/>
    <cellStyle name="Porcentagem 3 7 2 3 2" xfId="39139" xr:uid="{00000000-0005-0000-0000-0000A98E0000}"/>
    <cellStyle name="Porcentagem 3 7 2 3 2 2" xfId="39140" xr:uid="{00000000-0005-0000-0000-0000AA8E0000}"/>
    <cellStyle name="Porcentagem 3 7 2 3 3" xfId="39141" xr:uid="{00000000-0005-0000-0000-0000AB8E0000}"/>
    <cellStyle name="Porcentagem 3 7 2 3 4" xfId="39142" xr:uid="{00000000-0005-0000-0000-0000AC8E0000}"/>
    <cellStyle name="Porcentagem 3 7 2 3 5" xfId="39143" xr:uid="{00000000-0005-0000-0000-0000AD8E0000}"/>
    <cellStyle name="Porcentagem 3 7 2 4" xfId="39144" xr:uid="{00000000-0005-0000-0000-0000AE8E0000}"/>
    <cellStyle name="Porcentagem 3 7 2 4 2" xfId="39145" xr:uid="{00000000-0005-0000-0000-0000AF8E0000}"/>
    <cellStyle name="Porcentagem 3 7 2 5" xfId="39146" xr:uid="{00000000-0005-0000-0000-0000B08E0000}"/>
    <cellStyle name="Porcentagem 3 7 2 6" xfId="39147" xr:uid="{00000000-0005-0000-0000-0000B18E0000}"/>
    <cellStyle name="Porcentagem 3 7 2 7" xfId="39148" xr:uid="{00000000-0005-0000-0000-0000B28E0000}"/>
    <cellStyle name="Porcentagem 3 7 3" xfId="39149" xr:uid="{00000000-0005-0000-0000-0000B38E0000}"/>
    <cellStyle name="Porcentagem 3 7 3 2" xfId="39150" xr:uid="{00000000-0005-0000-0000-0000B48E0000}"/>
    <cellStyle name="Porcentagem 3 7 3 2 2" xfId="39151" xr:uid="{00000000-0005-0000-0000-0000B58E0000}"/>
    <cellStyle name="Porcentagem 3 7 3 2 2 2" xfId="39152" xr:uid="{00000000-0005-0000-0000-0000B68E0000}"/>
    <cellStyle name="Porcentagem 3 7 3 2 3" xfId="39153" xr:uid="{00000000-0005-0000-0000-0000B78E0000}"/>
    <cellStyle name="Porcentagem 3 7 3 2 4" xfId="39154" xr:uid="{00000000-0005-0000-0000-0000B88E0000}"/>
    <cellStyle name="Porcentagem 3 7 3 2 5" xfId="39155" xr:uid="{00000000-0005-0000-0000-0000B98E0000}"/>
    <cellStyle name="Porcentagem 3 7 3 3" xfId="39156" xr:uid="{00000000-0005-0000-0000-0000BA8E0000}"/>
    <cellStyle name="Porcentagem 3 7 3 3 2" xfId="39157" xr:uid="{00000000-0005-0000-0000-0000BB8E0000}"/>
    <cellStyle name="Porcentagem 3 7 3 4" xfId="39158" xr:uid="{00000000-0005-0000-0000-0000BC8E0000}"/>
    <cellStyle name="Porcentagem 3 7 3 5" xfId="39159" xr:uid="{00000000-0005-0000-0000-0000BD8E0000}"/>
    <cellStyle name="Porcentagem 3 7 3 6" xfId="39160" xr:uid="{00000000-0005-0000-0000-0000BE8E0000}"/>
    <cellStyle name="Porcentagem 3 7 4" xfId="39161" xr:uid="{00000000-0005-0000-0000-0000BF8E0000}"/>
    <cellStyle name="Porcentagem 3 7 4 2" xfId="39162" xr:uid="{00000000-0005-0000-0000-0000C08E0000}"/>
    <cellStyle name="Porcentagem 3 7 4 2 2" xfId="39163" xr:uid="{00000000-0005-0000-0000-0000C18E0000}"/>
    <cellStyle name="Porcentagem 3 7 4 3" xfId="39164" xr:uid="{00000000-0005-0000-0000-0000C28E0000}"/>
    <cellStyle name="Porcentagem 3 7 4 4" xfId="39165" xr:uid="{00000000-0005-0000-0000-0000C38E0000}"/>
    <cellStyle name="Porcentagem 3 7 4 5" xfId="39166" xr:uid="{00000000-0005-0000-0000-0000C48E0000}"/>
    <cellStyle name="Porcentagem 3 7 5" xfId="39167" xr:uid="{00000000-0005-0000-0000-0000C58E0000}"/>
    <cellStyle name="Porcentagem 3 7 5 2" xfId="39168" xr:uid="{00000000-0005-0000-0000-0000C68E0000}"/>
    <cellStyle name="Porcentagem 3 7 6" xfId="39169" xr:uid="{00000000-0005-0000-0000-0000C78E0000}"/>
    <cellStyle name="Porcentagem 3 7 7" xfId="39170" xr:uid="{00000000-0005-0000-0000-0000C88E0000}"/>
    <cellStyle name="Porcentagem 3 7 8" xfId="39171" xr:uid="{00000000-0005-0000-0000-0000C98E0000}"/>
    <cellStyle name="Porcentagem 3 8" xfId="39172" xr:uid="{00000000-0005-0000-0000-0000CA8E0000}"/>
    <cellStyle name="Porcentagem 3 8 2" xfId="39173" xr:uid="{00000000-0005-0000-0000-0000CB8E0000}"/>
    <cellStyle name="Porcentagem 3 8 2 2" xfId="39174" xr:uid="{00000000-0005-0000-0000-0000CC8E0000}"/>
    <cellStyle name="Porcentagem 3 8 2 2 2" xfId="39175" xr:uid="{00000000-0005-0000-0000-0000CD8E0000}"/>
    <cellStyle name="Porcentagem 3 8 2 2 2 2" xfId="39176" xr:uid="{00000000-0005-0000-0000-0000CE8E0000}"/>
    <cellStyle name="Porcentagem 3 8 2 2 3" xfId="39177" xr:uid="{00000000-0005-0000-0000-0000CF8E0000}"/>
    <cellStyle name="Porcentagem 3 8 2 2 4" xfId="39178" xr:uid="{00000000-0005-0000-0000-0000D08E0000}"/>
    <cellStyle name="Porcentagem 3 8 2 2 5" xfId="39179" xr:uid="{00000000-0005-0000-0000-0000D18E0000}"/>
    <cellStyle name="Porcentagem 3 8 2 3" xfId="39180" xr:uid="{00000000-0005-0000-0000-0000D28E0000}"/>
    <cellStyle name="Porcentagem 3 8 2 3 2" xfId="39181" xr:uid="{00000000-0005-0000-0000-0000D38E0000}"/>
    <cellStyle name="Porcentagem 3 8 2 4" xfId="39182" xr:uid="{00000000-0005-0000-0000-0000D48E0000}"/>
    <cellStyle name="Porcentagem 3 8 2 5" xfId="39183" xr:uid="{00000000-0005-0000-0000-0000D58E0000}"/>
    <cellStyle name="Porcentagem 3 8 2 6" xfId="39184" xr:uid="{00000000-0005-0000-0000-0000D68E0000}"/>
    <cellStyle name="Porcentagem 3 8 3" xfId="39185" xr:uid="{00000000-0005-0000-0000-0000D78E0000}"/>
    <cellStyle name="Porcentagem 3 8 3 2" xfId="39186" xr:uid="{00000000-0005-0000-0000-0000D88E0000}"/>
    <cellStyle name="Porcentagem 3 8 3 2 2" xfId="39187" xr:uid="{00000000-0005-0000-0000-0000D98E0000}"/>
    <cellStyle name="Porcentagem 3 8 3 3" xfId="39188" xr:uid="{00000000-0005-0000-0000-0000DA8E0000}"/>
    <cellStyle name="Porcentagem 3 8 3 4" xfId="39189" xr:uid="{00000000-0005-0000-0000-0000DB8E0000}"/>
    <cellStyle name="Porcentagem 3 8 3 5" xfId="39190" xr:uid="{00000000-0005-0000-0000-0000DC8E0000}"/>
    <cellStyle name="Porcentagem 3 8 4" xfId="39191" xr:uid="{00000000-0005-0000-0000-0000DD8E0000}"/>
    <cellStyle name="Porcentagem 3 8 4 2" xfId="39192" xr:uid="{00000000-0005-0000-0000-0000DE8E0000}"/>
    <cellStyle name="Porcentagem 3 8 5" xfId="39193" xr:uid="{00000000-0005-0000-0000-0000DF8E0000}"/>
    <cellStyle name="Porcentagem 3 8 6" xfId="39194" xr:uid="{00000000-0005-0000-0000-0000E08E0000}"/>
    <cellStyle name="Porcentagem 3 8 7" xfId="39195" xr:uid="{00000000-0005-0000-0000-0000E18E0000}"/>
    <cellStyle name="Porcentagem 3 9" xfId="39196" xr:uid="{00000000-0005-0000-0000-0000E28E0000}"/>
    <cellStyle name="Porcentagem 3 9 2" xfId="39197" xr:uid="{00000000-0005-0000-0000-0000E38E0000}"/>
    <cellStyle name="Porcentagem 3 9 2 2" xfId="39198" xr:uid="{00000000-0005-0000-0000-0000E48E0000}"/>
    <cellStyle name="Porcentagem 3 9 2 2 2" xfId="39199" xr:uid="{00000000-0005-0000-0000-0000E58E0000}"/>
    <cellStyle name="Porcentagem 3 9 2 3" xfId="39200" xr:uid="{00000000-0005-0000-0000-0000E68E0000}"/>
    <cellStyle name="Porcentagem 3 9 2 4" xfId="39201" xr:uid="{00000000-0005-0000-0000-0000E78E0000}"/>
    <cellStyle name="Porcentagem 3 9 2 5" xfId="39202" xr:uid="{00000000-0005-0000-0000-0000E88E0000}"/>
    <cellStyle name="Porcentagem 3 9 3" xfId="39203" xr:uid="{00000000-0005-0000-0000-0000E98E0000}"/>
    <cellStyle name="Porcentagem 3 9 3 2" xfId="39204" xr:uid="{00000000-0005-0000-0000-0000EA8E0000}"/>
    <cellStyle name="Porcentagem 3 9 4" xfId="39205" xr:uid="{00000000-0005-0000-0000-0000EB8E0000}"/>
    <cellStyle name="Porcentagem 3 9 5" xfId="39206" xr:uid="{00000000-0005-0000-0000-0000EC8E0000}"/>
    <cellStyle name="Porcentagem 3 9 6" xfId="39207" xr:uid="{00000000-0005-0000-0000-0000ED8E0000}"/>
    <cellStyle name="Porcentagem 4" xfId="1024" xr:uid="{00000000-0005-0000-0000-0000EE8E0000}"/>
    <cellStyle name="Porcentagem 4 10" xfId="1025" xr:uid="{00000000-0005-0000-0000-0000EF8E0000}"/>
    <cellStyle name="Porcentagem 4 10 2" xfId="1026" xr:uid="{00000000-0005-0000-0000-0000F08E0000}"/>
    <cellStyle name="Porcentagem 4 10 3" xfId="39209" xr:uid="{00000000-0005-0000-0000-0000F18E0000}"/>
    <cellStyle name="Porcentagem 4 11" xfId="1027" xr:uid="{00000000-0005-0000-0000-0000F28E0000}"/>
    <cellStyle name="Porcentagem 4 11 2" xfId="1028" xr:uid="{00000000-0005-0000-0000-0000F38E0000}"/>
    <cellStyle name="Porcentagem 4 11 3" xfId="39210" xr:uid="{00000000-0005-0000-0000-0000F48E0000}"/>
    <cellStyle name="Porcentagem 4 12" xfId="1029" xr:uid="{00000000-0005-0000-0000-0000F58E0000}"/>
    <cellStyle name="Porcentagem 4 12 2" xfId="1030" xr:uid="{00000000-0005-0000-0000-0000F68E0000}"/>
    <cellStyle name="Porcentagem 4 13" xfId="1031" xr:uid="{00000000-0005-0000-0000-0000F78E0000}"/>
    <cellStyle name="Porcentagem 4 13 2" xfId="1032" xr:uid="{00000000-0005-0000-0000-0000F88E0000}"/>
    <cellStyle name="Porcentagem 4 14" xfId="39208" xr:uid="{00000000-0005-0000-0000-0000F98E0000}"/>
    <cellStyle name="Porcentagem 4 2" xfId="1033" xr:uid="{00000000-0005-0000-0000-0000FA8E0000}"/>
    <cellStyle name="Porcentagem 4 2 10" xfId="1034" xr:uid="{00000000-0005-0000-0000-0000FB8E0000}"/>
    <cellStyle name="Porcentagem 4 2 10 2" xfId="1035" xr:uid="{00000000-0005-0000-0000-0000FC8E0000}"/>
    <cellStyle name="Porcentagem 4 2 11" xfId="1036" xr:uid="{00000000-0005-0000-0000-0000FD8E0000}"/>
    <cellStyle name="Porcentagem 4 2 11 2" xfId="1037" xr:uid="{00000000-0005-0000-0000-0000FE8E0000}"/>
    <cellStyle name="Porcentagem 4 2 12" xfId="1038" xr:uid="{00000000-0005-0000-0000-0000FF8E0000}"/>
    <cellStyle name="Porcentagem 4 2 12 2" xfId="1039" xr:uid="{00000000-0005-0000-0000-0000008F0000}"/>
    <cellStyle name="Porcentagem 4 2 13" xfId="39211" xr:uid="{00000000-0005-0000-0000-0000018F0000}"/>
    <cellStyle name="Porcentagem 4 2 2" xfId="1040" xr:uid="{00000000-0005-0000-0000-0000028F0000}"/>
    <cellStyle name="Porcentagem 4 2 2 2" xfId="1041" xr:uid="{00000000-0005-0000-0000-0000038F0000}"/>
    <cellStyle name="Porcentagem 4 2 2 2 2" xfId="39214" xr:uid="{00000000-0005-0000-0000-0000048F0000}"/>
    <cellStyle name="Porcentagem 4 2 2 2 2 2" xfId="39215" xr:uid="{00000000-0005-0000-0000-0000058F0000}"/>
    <cellStyle name="Porcentagem 4 2 2 2 3" xfId="39216" xr:uid="{00000000-0005-0000-0000-0000068F0000}"/>
    <cellStyle name="Porcentagem 4 2 2 2 3 2" xfId="39217" xr:uid="{00000000-0005-0000-0000-0000078F0000}"/>
    <cellStyle name="Porcentagem 4 2 2 2 4" xfId="39218" xr:uid="{00000000-0005-0000-0000-0000088F0000}"/>
    <cellStyle name="Porcentagem 4 2 2 2 5" xfId="39219" xr:uid="{00000000-0005-0000-0000-0000098F0000}"/>
    <cellStyle name="Porcentagem 4 2 2 2 6" xfId="39213" xr:uid="{00000000-0005-0000-0000-00000A8F0000}"/>
    <cellStyle name="Porcentagem 4 2 2 3" xfId="39220" xr:uid="{00000000-0005-0000-0000-00000B8F0000}"/>
    <cellStyle name="Porcentagem 4 2 2 3 2" xfId="39221" xr:uid="{00000000-0005-0000-0000-00000C8F0000}"/>
    <cellStyle name="Porcentagem 4 2 2 4" xfId="39222" xr:uid="{00000000-0005-0000-0000-00000D8F0000}"/>
    <cellStyle name="Porcentagem 4 2 2 4 2" xfId="39223" xr:uid="{00000000-0005-0000-0000-00000E8F0000}"/>
    <cellStyle name="Porcentagem 4 2 2 4 3" xfId="39224" xr:uid="{00000000-0005-0000-0000-00000F8F0000}"/>
    <cellStyle name="Porcentagem 4 2 2 5" xfId="39225" xr:uid="{00000000-0005-0000-0000-0000108F0000}"/>
    <cellStyle name="Porcentagem 4 2 2 6" xfId="39226" xr:uid="{00000000-0005-0000-0000-0000118F0000}"/>
    <cellStyle name="Porcentagem 4 2 2 7" xfId="39212" xr:uid="{00000000-0005-0000-0000-0000128F0000}"/>
    <cellStyle name="Porcentagem 4 2 3" xfId="1042" xr:uid="{00000000-0005-0000-0000-0000138F0000}"/>
    <cellStyle name="Porcentagem 4 2 3 2" xfId="39228" xr:uid="{00000000-0005-0000-0000-0000148F0000}"/>
    <cellStyle name="Porcentagem 4 2 3 2 2" xfId="39229" xr:uid="{00000000-0005-0000-0000-0000158F0000}"/>
    <cellStyle name="Porcentagem 4 2 3 2 3" xfId="39230" xr:uid="{00000000-0005-0000-0000-0000168F0000}"/>
    <cellStyle name="Porcentagem 4 2 3 3" xfId="39231" xr:uid="{00000000-0005-0000-0000-0000178F0000}"/>
    <cellStyle name="Porcentagem 4 2 3 3 2" xfId="39232" xr:uid="{00000000-0005-0000-0000-0000188F0000}"/>
    <cellStyle name="Porcentagem 4 2 3 3 3" xfId="39233" xr:uid="{00000000-0005-0000-0000-0000198F0000}"/>
    <cellStyle name="Porcentagem 4 2 3 4" xfId="39234" xr:uid="{00000000-0005-0000-0000-00001A8F0000}"/>
    <cellStyle name="Porcentagem 4 2 3 4 2" xfId="39235" xr:uid="{00000000-0005-0000-0000-00001B8F0000}"/>
    <cellStyle name="Porcentagem 4 2 3 5" xfId="39236" xr:uid="{00000000-0005-0000-0000-00001C8F0000}"/>
    <cellStyle name="Porcentagem 4 2 3 6" xfId="39227" xr:uid="{00000000-0005-0000-0000-00001D8F0000}"/>
    <cellStyle name="Porcentagem 4 2 4" xfId="1043" xr:uid="{00000000-0005-0000-0000-00001E8F0000}"/>
    <cellStyle name="Porcentagem 4 2 4 2" xfId="1044" xr:uid="{00000000-0005-0000-0000-00001F8F0000}"/>
    <cellStyle name="Porcentagem 4 2 4 2 2" xfId="39238" xr:uid="{00000000-0005-0000-0000-0000208F0000}"/>
    <cellStyle name="Porcentagem 4 2 4 3" xfId="39239" xr:uid="{00000000-0005-0000-0000-0000218F0000}"/>
    <cellStyle name="Porcentagem 4 2 4 4" xfId="39237" xr:uid="{00000000-0005-0000-0000-0000228F0000}"/>
    <cellStyle name="Porcentagem 4 2 5" xfId="1045" xr:uid="{00000000-0005-0000-0000-0000238F0000}"/>
    <cellStyle name="Porcentagem 4 2 5 2" xfId="1046" xr:uid="{00000000-0005-0000-0000-0000248F0000}"/>
    <cellStyle name="Porcentagem 4 2 5 2 2" xfId="39241" xr:uid="{00000000-0005-0000-0000-0000258F0000}"/>
    <cellStyle name="Porcentagem 4 2 5 3" xfId="39242" xr:uid="{00000000-0005-0000-0000-0000268F0000}"/>
    <cellStyle name="Porcentagem 4 2 5 4" xfId="39240" xr:uid="{00000000-0005-0000-0000-0000278F0000}"/>
    <cellStyle name="Porcentagem 4 2 6" xfId="1047" xr:uid="{00000000-0005-0000-0000-0000288F0000}"/>
    <cellStyle name="Porcentagem 4 2 6 2" xfId="1048" xr:uid="{00000000-0005-0000-0000-0000298F0000}"/>
    <cellStyle name="Porcentagem 4 2 6 2 2" xfId="39244" xr:uid="{00000000-0005-0000-0000-00002A8F0000}"/>
    <cellStyle name="Porcentagem 4 2 6 3" xfId="39243" xr:uid="{00000000-0005-0000-0000-00002B8F0000}"/>
    <cellStyle name="Porcentagem 4 2 7" xfId="1049" xr:uid="{00000000-0005-0000-0000-00002C8F0000}"/>
    <cellStyle name="Porcentagem 4 2 7 2" xfId="1050" xr:uid="{00000000-0005-0000-0000-00002D8F0000}"/>
    <cellStyle name="Porcentagem 4 2 7 3" xfId="39245" xr:uid="{00000000-0005-0000-0000-00002E8F0000}"/>
    <cellStyle name="Porcentagem 4 2 8" xfId="1051" xr:uid="{00000000-0005-0000-0000-00002F8F0000}"/>
    <cellStyle name="Porcentagem 4 2 8 2" xfId="1052" xr:uid="{00000000-0005-0000-0000-0000308F0000}"/>
    <cellStyle name="Porcentagem 4 2 9" xfId="1053" xr:uid="{00000000-0005-0000-0000-0000318F0000}"/>
    <cellStyle name="Porcentagem 4 2 9 2" xfId="1054" xr:uid="{00000000-0005-0000-0000-0000328F0000}"/>
    <cellStyle name="Porcentagem 4 3" xfId="1055" xr:uid="{00000000-0005-0000-0000-0000338F0000}"/>
    <cellStyle name="Porcentagem 4 3 2" xfId="39247" xr:uid="{00000000-0005-0000-0000-0000348F0000}"/>
    <cellStyle name="Porcentagem 4 3 2 2" xfId="39248" xr:uid="{00000000-0005-0000-0000-0000358F0000}"/>
    <cellStyle name="Porcentagem 4 3 2 2 2" xfId="39249" xr:uid="{00000000-0005-0000-0000-0000368F0000}"/>
    <cellStyle name="Porcentagem 4 3 2 3" xfId="39250" xr:uid="{00000000-0005-0000-0000-0000378F0000}"/>
    <cellStyle name="Porcentagem 4 3 2 3 2" xfId="39251" xr:uid="{00000000-0005-0000-0000-0000388F0000}"/>
    <cellStyle name="Porcentagem 4 3 2 4" xfId="39252" xr:uid="{00000000-0005-0000-0000-0000398F0000}"/>
    <cellStyle name="Porcentagem 4 3 2 5" xfId="39253" xr:uid="{00000000-0005-0000-0000-00003A8F0000}"/>
    <cellStyle name="Porcentagem 4 3 3" xfId="39254" xr:uid="{00000000-0005-0000-0000-00003B8F0000}"/>
    <cellStyle name="Porcentagem 4 3 3 2" xfId="39255" xr:uid="{00000000-0005-0000-0000-00003C8F0000}"/>
    <cellStyle name="Porcentagem 4 3 4" xfId="39256" xr:uid="{00000000-0005-0000-0000-00003D8F0000}"/>
    <cellStyle name="Porcentagem 4 3 4 2" xfId="39257" xr:uid="{00000000-0005-0000-0000-00003E8F0000}"/>
    <cellStyle name="Porcentagem 4 3 4 3" xfId="39258" xr:uid="{00000000-0005-0000-0000-00003F8F0000}"/>
    <cellStyle name="Porcentagem 4 3 5" xfId="39259" xr:uid="{00000000-0005-0000-0000-0000408F0000}"/>
    <cellStyle name="Porcentagem 4 3 6" xfId="39260" xr:uid="{00000000-0005-0000-0000-0000418F0000}"/>
    <cellStyle name="Porcentagem 4 3 7" xfId="39246" xr:uid="{00000000-0005-0000-0000-0000428F0000}"/>
    <cellStyle name="Porcentagem 4 4" xfId="1056" xr:uid="{00000000-0005-0000-0000-0000438F0000}"/>
    <cellStyle name="Porcentagem 4 4 2" xfId="1057" xr:uid="{00000000-0005-0000-0000-0000448F0000}"/>
    <cellStyle name="Porcentagem 4 4 2 2" xfId="39263" xr:uid="{00000000-0005-0000-0000-0000458F0000}"/>
    <cellStyle name="Porcentagem 4 4 2 2 2" xfId="39264" xr:uid="{00000000-0005-0000-0000-0000468F0000}"/>
    <cellStyle name="Porcentagem 4 4 2 3" xfId="39265" xr:uid="{00000000-0005-0000-0000-0000478F0000}"/>
    <cellStyle name="Porcentagem 4 4 2 3 2" xfId="39266" xr:uid="{00000000-0005-0000-0000-0000488F0000}"/>
    <cellStyle name="Porcentagem 4 4 2 4" xfId="39267" xr:uid="{00000000-0005-0000-0000-0000498F0000}"/>
    <cellStyle name="Porcentagem 4 4 2 5" xfId="39268" xr:uid="{00000000-0005-0000-0000-00004A8F0000}"/>
    <cellStyle name="Porcentagem 4 4 2 6" xfId="39262" xr:uid="{00000000-0005-0000-0000-00004B8F0000}"/>
    <cellStyle name="Porcentagem 4 4 3" xfId="39269" xr:uid="{00000000-0005-0000-0000-00004C8F0000}"/>
    <cellStyle name="Porcentagem 4 4 3 2" xfId="39270" xr:uid="{00000000-0005-0000-0000-00004D8F0000}"/>
    <cellStyle name="Porcentagem 4 4 4" xfId="39271" xr:uid="{00000000-0005-0000-0000-00004E8F0000}"/>
    <cellStyle name="Porcentagem 4 4 4 2" xfId="39272" xr:uid="{00000000-0005-0000-0000-00004F8F0000}"/>
    <cellStyle name="Porcentagem 4 4 4 3" xfId="39273" xr:uid="{00000000-0005-0000-0000-0000508F0000}"/>
    <cellStyle name="Porcentagem 4 4 5" xfId="39274" xr:uid="{00000000-0005-0000-0000-0000518F0000}"/>
    <cellStyle name="Porcentagem 4 4 6" xfId="39275" xr:uid="{00000000-0005-0000-0000-0000528F0000}"/>
    <cellStyle name="Porcentagem 4 4 7" xfId="39261" xr:uid="{00000000-0005-0000-0000-0000538F0000}"/>
    <cellStyle name="Porcentagem 4 5" xfId="1058" xr:uid="{00000000-0005-0000-0000-0000548F0000}"/>
    <cellStyle name="Porcentagem 4 5 2" xfId="1059" xr:uid="{00000000-0005-0000-0000-0000558F0000}"/>
    <cellStyle name="Porcentagem 4 5 2 2" xfId="39278" xr:uid="{00000000-0005-0000-0000-0000568F0000}"/>
    <cellStyle name="Porcentagem 4 5 2 3" xfId="39277" xr:uid="{00000000-0005-0000-0000-0000578F0000}"/>
    <cellStyle name="Porcentagem 4 5 3" xfId="39279" xr:uid="{00000000-0005-0000-0000-0000588F0000}"/>
    <cellStyle name="Porcentagem 4 5 3 2" xfId="39280" xr:uid="{00000000-0005-0000-0000-0000598F0000}"/>
    <cellStyle name="Porcentagem 4 5 4" xfId="39281" xr:uid="{00000000-0005-0000-0000-00005A8F0000}"/>
    <cellStyle name="Porcentagem 4 5 5" xfId="39282" xr:uid="{00000000-0005-0000-0000-00005B8F0000}"/>
    <cellStyle name="Porcentagem 4 5 6" xfId="39276" xr:uid="{00000000-0005-0000-0000-00005C8F0000}"/>
    <cellStyle name="Porcentagem 4 6" xfId="1060" xr:uid="{00000000-0005-0000-0000-00005D8F0000}"/>
    <cellStyle name="Porcentagem 4 6 2" xfId="1061" xr:uid="{00000000-0005-0000-0000-00005E8F0000}"/>
    <cellStyle name="Porcentagem 4 6 2 2" xfId="39284" xr:uid="{00000000-0005-0000-0000-00005F8F0000}"/>
    <cellStyle name="Porcentagem 4 6 3" xfId="39283" xr:uid="{00000000-0005-0000-0000-0000608F0000}"/>
    <cellStyle name="Porcentagem 4 7" xfId="1062" xr:uid="{00000000-0005-0000-0000-0000618F0000}"/>
    <cellStyle name="Porcentagem 4 7 2" xfId="1063" xr:uid="{00000000-0005-0000-0000-0000628F0000}"/>
    <cellStyle name="Porcentagem 4 7 2 2" xfId="39286" xr:uid="{00000000-0005-0000-0000-0000638F0000}"/>
    <cellStyle name="Porcentagem 4 7 3" xfId="39285" xr:uid="{00000000-0005-0000-0000-0000648F0000}"/>
    <cellStyle name="Porcentagem 4 8" xfId="1064" xr:uid="{00000000-0005-0000-0000-0000658F0000}"/>
    <cellStyle name="Porcentagem 4 8 2" xfId="1065" xr:uid="{00000000-0005-0000-0000-0000668F0000}"/>
    <cellStyle name="Porcentagem 4 8 2 2" xfId="39288" xr:uid="{00000000-0005-0000-0000-0000678F0000}"/>
    <cellStyle name="Porcentagem 4 8 3" xfId="39287" xr:uid="{00000000-0005-0000-0000-0000688F0000}"/>
    <cellStyle name="Porcentagem 4 9" xfId="1066" xr:uid="{00000000-0005-0000-0000-0000698F0000}"/>
    <cellStyle name="Porcentagem 4 9 2" xfId="1067" xr:uid="{00000000-0005-0000-0000-00006A8F0000}"/>
    <cellStyle name="Porcentagem 4 9 3" xfId="39289" xr:uid="{00000000-0005-0000-0000-00006B8F0000}"/>
    <cellStyle name="Porcentagem 5" xfId="1068" xr:uid="{00000000-0005-0000-0000-00006C8F0000}"/>
    <cellStyle name="Porcentagem 5 10" xfId="39291" xr:uid="{00000000-0005-0000-0000-00006D8F0000}"/>
    <cellStyle name="Porcentagem 5 11" xfId="39290" xr:uid="{00000000-0005-0000-0000-00006E8F0000}"/>
    <cellStyle name="Porcentagem 5 2" xfId="39292" xr:uid="{00000000-0005-0000-0000-00006F8F0000}"/>
    <cellStyle name="Porcentagem 5 2 2" xfId="39293" xr:uid="{00000000-0005-0000-0000-0000708F0000}"/>
    <cellStyle name="Porcentagem 5 2 2 2" xfId="39294" xr:uid="{00000000-0005-0000-0000-0000718F0000}"/>
    <cellStyle name="Porcentagem 5 2 2 2 2" xfId="39295" xr:uid="{00000000-0005-0000-0000-0000728F0000}"/>
    <cellStyle name="Porcentagem 5 2 2 2 3" xfId="39296" xr:uid="{00000000-0005-0000-0000-0000738F0000}"/>
    <cellStyle name="Porcentagem 5 2 2 2 3 2" xfId="39297" xr:uid="{00000000-0005-0000-0000-0000748F0000}"/>
    <cellStyle name="Porcentagem 5 2 2 2 4" xfId="39298" xr:uid="{00000000-0005-0000-0000-0000758F0000}"/>
    <cellStyle name="Porcentagem 5 2 2 2 5" xfId="39299" xr:uid="{00000000-0005-0000-0000-0000768F0000}"/>
    <cellStyle name="Porcentagem 5 2 2 3" xfId="39300" xr:uid="{00000000-0005-0000-0000-0000778F0000}"/>
    <cellStyle name="Porcentagem 5 2 2 4" xfId="39301" xr:uid="{00000000-0005-0000-0000-0000788F0000}"/>
    <cellStyle name="Porcentagem 5 2 2 4 2" xfId="39302" xr:uid="{00000000-0005-0000-0000-0000798F0000}"/>
    <cellStyle name="Porcentagem 5 2 2 5" xfId="39303" xr:uid="{00000000-0005-0000-0000-00007A8F0000}"/>
    <cellStyle name="Porcentagem 5 2 2 6" xfId="39304" xr:uid="{00000000-0005-0000-0000-00007B8F0000}"/>
    <cellStyle name="Porcentagem 5 2 3" xfId="39305" xr:uid="{00000000-0005-0000-0000-00007C8F0000}"/>
    <cellStyle name="Porcentagem 5 2 3 2" xfId="39306" xr:uid="{00000000-0005-0000-0000-00007D8F0000}"/>
    <cellStyle name="Porcentagem 5 2 3 3" xfId="39307" xr:uid="{00000000-0005-0000-0000-00007E8F0000}"/>
    <cellStyle name="Porcentagem 5 2 3 3 2" xfId="39308" xr:uid="{00000000-0005-0000-0000-00007F8F0000}"/>
    <cellStyle name="Porcentagem 5 2 3 4" xfId="39309" xr:uid="{00000000-0005-0000-0000-0000808F0000}"/>
    <cellStyle name="Porcentagem 5 2 3 5" xfId="39310" xr:uid="{00000000-0005-0000-0000-0000818F0000}"/>
    <cellStyle name="Porcentagem 5 2 4" xfId="39311" xr:uid="{00000000-0005-0000-0000-0000828F0000}"/>
    <cellStyle name="Porcentagem 5 2 4 2" xfId="39312" xr:uid="{00000000-0005-0000-0000-0000838F0000}"/>
    <cellStyle name="Porcentagem 5 2 5" xfId="39313" xr:uid="{00000000-0005-0000-0000-0000848F0000}"/>
    <cellStyle name="Porcentagem 5 2 5 2" xfId="39314" xr:uid="{00000000-0005-0000-0000-0000858F0000}"/>
    <cellStyle name="Porcentagem 5 2 6" xfId="39315" xr:uid="{00000000-0005-0000-0000-0000868F0000}"/>
    <cellStyle name="Porcentagem 5 2 7" xfId="39316" xr:uid="{00000000-0005-0000-0000-0000878F0000}"/>
    <cellStyle name="Porcentagem 5 3" xfId="39317" xr:uid="{00000000-0005-0000-0000-0000888F0000}"/>
    <cellStyle name="Porcentagem 5 3 2" xfId="39318" xr:uid="{00000000-0005-0000-0000-0000898F0000}"/>
    <cellStyle name="Porcentagem 5 3 2 2" xfId="39319" xr:uid="{00000000-0005-0000-0000-00008A8F0000}"/>
    <cellStyle name="Porcentagem 5 3 2 2 2" xfId="39320" xr:uid="{00000000-0005-0000-0000-00008B8F0000}"/>
    <cellStyle name="Porcentagem 5 3 2 3" xfId="39321" xr:uid="{00000000-0005-0000-0000-00008C8F0000}"/>
    <cellStyle name="Porcentagem 5 3 2 3 2" xfId="39322" xr:uid="{00000000-0005-0000-0000-00008D8F0000}"/>
    <cellStyle name="Porcentagem 5 3 2 4" xfId="39323" xr:uid="{00000000-0005-0000-0000-00008E8F0000}"/>
    <cellStyle name="Porcentagem 5 3 2 5" xfId="39324" xr:uid="{00000000-0005-0000-0000-00008F8F0000}"/>
    <cellStyle name="Porcentagem 5 3 3" xfId="39325" xr:uid="{00000000-0005-0000-0000-0000908F0000}"/>
    <cellStyle name="Porcentagem 5 3 3 2" xfId="39326" xr:uid="{00000000-0005-0000-0000-0000918F0000}"/>
    <cellStyle name="Porcentagem 5 3 4" xfId="39327" xr:uid="{00000000-0005-0000-0000-0000928F0000}"/>
    <cellStyle name="Porcentagem 5 3 4 2" xfId="39328" xr:uid="{00000000-0005-0000-0000-0000938F0000}"/>
    <cellStyle name="Porcentagem 5 3 4 3" xfId="39329" xr:uid="{00000000-0005-0000-0000-0000948F0000}"/>
    <cellStyle name="Porcentagem 5 3 5" xfId="39330" xr:uid="{00000000-0005-0000-0000-0000958F0000}"/>
    <cellStyle name="Porcentagem 5 3 6" xfId="39331" xr:uid="{00000000-0005-0000-0000-0000968F0000}"/>
    <cellStyle name="Porcentagem 5 4" xfId="39332" xr:uid="{00000000-0005-0000-0000-0000978F0000}"/>
    <cellStyle name="Porcentagem 5 4 2" xfId="39333" xr:uid="{00000000-0005-0000-0000-0000988F0000}"/>
    <cellStyle name="Porcentagem 5 4 2 2" xfId="39334" xr:uid="{00000000-0005-0000-0000-0000998F0000}"/>
    <cellStyle name="Porcentagem 5 4 3" xfId="39335" xr:uid="{00000000-0005-0000-0000-00009A8F0000}"/>
    <cellStyle name="Porcentagem 5 4 3 2" xfId="39336" xr:uid="{00000000-0005-0000-0000-00009B8F0000}"/>
    <cellStyle name="Porcentagem 5 4 4" xfId="39337" xr:uid="{00000000-0005-0000-0000-00009C8F0000}"/>
    <cellStyle name="Porcentagem 5 4 5" xfId="39338" xr:uid="{00000000-0005-0000-0000-00009D8F0000}"/>
    <cellStyle name="Porcentagem 5 5" xfId="39339" xr:uid="{00000000-0005-0000-0000-00009E8F0000}"/>
    <cellStyle name="Porcentagem 5 5 2" xfId="39340" xr:uid="{00000000-0005-0000-0000-00009F8F0000}"/>
    <cellStyle name="Porcentagem 5 6" xfId="39341" xr:uid="{00000000-0005-0000-0000-0000A08F0000}"/>
    <cellStyle name="Porcentagem 5 6 2" xfId="39342" xr:uid="{00000000-0005-0000-0000-0000A18F0000}"/>
    <cellStyle name="Porcentagem 5 7" xfId="39343" xr:uid="{00000000-0005-0000-0000-0000A28F0000}"/>
    <cellStyle name="Porcentagem 5 7 2" xfId="39344" xr:uid="{00000000-0005-0000-0000-0000A38F0000}"/>
    <cellStyle name="Porcentagem 5 8" xfId="39345" xr:uid="{00000000-0005-0000-0000-0000A48F0000}"/>
    <cellStyle name="Porcentagem 5 9" xfId="39346" xr:uid="{00000000-0005-0000-0000-0000A58F0000}"/>
    <cellStyle name="Porcentagem 6" xfId="1069" xr:uid="{00000000-0005-0000-0000-0000A68F0000}"/>
    <cellStyle name="Porcentagem 6 10" xfId="1070" xr:uid="{00000000-0005-0000-0000-0000A78F0000}"/>
    <cellStyle name="Porcentagem 6 10 2" xfId="1071" xr:uid="{00000000-0005-0000-0000-0000A88F0000}"/>
    <cellStyle name="Porcentagem 6 10 3" xfId="39348" xr:uid="{00000000-0005-0000-0000-0000A98F0000}"/>
    <cellStyle name="Porcentagem 6 11" xfId="1072" xr:uid="{00000000-0005-0000-0000-0000AA8F0000}"/>
    <cellStyle name="Porcentagem 6 11 2" xfId="1073" xr:uid="{00000000-0005-0000-0000-0000AB8F0000}"/>
    <cellStyle name="Porcentagem 6 12" xfId="1074" xr:uid="{00000000-0005-0000-0000-0000AC8F0000}"/>
    <cellStyle name="Porcentagem 6 12 2" xfId="1075" xr:uid="{00000000-0005-0000-0000-0000AD8F0000}"/>
    <cellStyle name="Porcentagem 6 13" xfId="39347" xr:uid="{00000000-0005-0000-0000-0000AE8F0000}"/>
    <cellStyle name="Porcentagem 6 2" xfId="1076" xr:uid="{00000000-0005-0000-0000-0000AF8F0000}"/>
    <cellStyle name="Porcentagem 6 2 2" xfId="1077" xr:uid="{00000000-0005-0000-0000-0000B08F0000}"/>
    <cellStyle name="Porcentagem 6 2 2 2" xfId="39351" xr:uid="{00000000-0005-0000-0000-0000B18F0000}"/>
    <cellStyle name="Porcentagem 6 2 2 2 2" xfId="39352" xr:uid="{00000000-0005-0000-0000-0000B28F0000}"/>
    <cellStyle name="Porcentagem 6 2 2 3" xfId="39353" xr:uid="{00000000-0005-0000-0000-0000B38F0000}"/>
    <cellStyle name="Porcentagem 6 2 2 3 2" xfId="39354" xr:uid="{00000000-0005-0000-0000-0000B48F0000}"/>
    <cellStyle name="Porcentagem 6 2 2 4" xfId="39355" xr:uid="{00000000-0005-0000-0000-0000B58F0000}"/>
    <cellStyle name="Porcentagem 6 2 2 5" xfId="39356" xr:uid="{00000000-0005-0000-0000-0000B68F0000}"/>
    <cellStyle name="Porcentagem 6 2 2 6" xfId="39350" xr:uid="{00000000-0005-0000-0000-0000B78F0000}"/>
    <cellStyle name="Porcentagem 6 2 3" xfId="39357" xr:uid="{00000000-0005-0000-0000-0000B88F0000}"/>
    <cellStyle name="Porcentagem 6 2 3 2" xfId="39358" xr:uid="{00000000-0005-0000-0000-0000B98F0000}"/>
    <cellStyle name="Porcentagem 6 2 4" xfId="39359" xr:uid="{00000000-0005-0000-0000-0000BA8F0000}"/>
    <cellStyle name="Porcentagem 6 2 4 2" xfId="39360" xr:uid="{00000000-0005-0000-0000-0000BB8F0000}"/>
    <cellStyle name="Porcentagem 6 2 4 3" xfId="39361" xr:uid="{00000000-0005-0000-0000-0000BC8F0000}"/>
    <cellStyle name="Porcentagem 6 2 5" xfId="39362" xr:uid="{00000000-0005-0000-0000-0000BD8F0000}"/>
    <cellStyle name="Porcentagem 6 2 6" xfId="39363" xr:uid="{00000000-0005-0000-0000-0000BE8F0000}"/>
    <cellStyle name="Porcentagem 6 2 7" xfId="39349" xr:uid="{00000000-0005-0000-0000-0000BF8F0000}"/>
    <cellStyle name="Porcentagem 6 3" xfId="1078" xr:uid="{00000000-0005-0000-0000-0000C08F0000}"/>
    <cellStyle name="Porcentagem 6 3 2" xfId="39365" xr:uid="{00000000-0005-0000-0000-0000C18F0000}"/>
    <cellStyle name="Porcentagem 6 3 2 2" xfId="39366" xr:uid="{00000000-0005-0000-0000-0000C28F0000}"/>
    <cellStyle name="Porcentagem 6 3 2 3" xfId="39367" xr:uid="{00000000-0005-0000-0000-0000C38F0000}"/>
    <cellStyle name="Porcentagem 6 3 3" xfId="39368" xr:uid="{00000000-0005-0000-0000-0000C48F0000}"/>
    <cellStyle name="Porcentagem 6 3 3 2" xfId="39369" xr:uid="{00000000-0005-0000-0000-0000C58F0000}"/>
    <cellStyle name="Porcentagem 6 3 3 3" xfId="39370" xr:uid="{00000000-0005-0000-0000-0000C68F0000}"/>
    <cellStyle name="Porcentagem 6 3 4" xfId="39371" xr:uid="{00000000-0005-0000-0000-0000C78F0000}"/>
    <cellStyle name="Porcentagem 6 3 4 2" xfId="39372" xr:uid="{00000000-0005-0000-0000-0000C88F0000}"/>
    <cellStyle name="Porcentagem 6 3 5" xfId="39373" xr:uid="{00000000-0005-0000-0000-0000C98F0000}"/>
    <cellStyle name="Porcentagem 6 3 6" xfId="39364" xr:uid="{00000000-0005-0000-0000-0000CA8F0000}"/>
    <cellStyle name="Porcentagem 6 4" xfId="1079" xr:uid="{00000000-0005-0000-0000-0000CB8F0000}"/>
    <cellStyle name="Porcentagem 6 4 2" xfId="1080" xr:uid="{00000000-0005-0000-0000-0000CC8F0000}"/>
    <cellStyle name="Porcentagem 6 4 2 2" xfId="39376" xr:uid="{00000000-0005-0000-0000-0000CD8F0000}"/>
    <cellStyle name="Porcentagem 6 4 2 3" xfId="39375" xr:uid="{00000000-0005-0000-0000-0000CE8F0000}"/>
    <cellStyle name="Porcentagem 6 4 3" xfId="39377" xr:uid="{00000000-0005-0000-0000-0000CF8F0000}"/>
    <cellStyle name="Porcentagem 6 4 4" xfId="39378" xr:uid="{00000000-0005-0000-0000-0000D08F0000}"/>
    <cellStyle name="Porcentagem 6 4 5" xfId="39374" xr:uid="{00000000-0005-0000-0000-0000D18F0000}"/>
    <cellStyle name="Porcentagem 6 5" xfId="1081" xr:uid="{00000000-0005-0000-0000-0000D28F0000}"/>
    <cellStyle name="Porcentagem 6 5 2" xfId="1082" xr:uid="{00000000-0005-0000-0000-0000D38F0000}"/>
    <cellStyle name="Porcentagem 6 5 2 2" xfId="39380" xr:uid="{00000000-0005-0000-0000-0000D48F0000}"/>
    <cellStyle name="Porcentagem 6 5 3" xfId="39379" xr:uid="{00000000-0005-0000-0000-0000D58F0000}"/>
    <cellStyle name="Porcentagem 6 6" xfId="1083" xr:uid="{00000000-0005-0000-0000-0000D68F0000}"/>
    <cellStyle name="Porcentagem 6 6 2" xfId="1084" xr:uid="{00000000-0005-0000-0000-0000D78F0000}"/>
    <cellStyle name="Porcentagem 6 6 2 2" xfId="39382" xr:uid="{00000000-0005-0000-0000-0000D88F0000}"/>
    <cellStyle name="Porcentagem 6 6 3" xfId="39381" xr:uid="{00000000-0005-0000-0000-0000D98F0000}"/>
    <cellStyle name="Porcentagem 6 7" xfId="1085" xr:uid="{00000000-0005-0000-0000-0000DA8F0000}"/>
    <cellStyle name="Porcentagem 6 7 2" xfId="1086" xr:uid="{00000000-0005-0000-0000-0000DB8F0000}"/>
    <cellStyle name="Porcentagem 6 7 2 2" xfId="39384" xr:uid="{00000000-0005-0000-0000-0000DC8F0000}"/>
    <cellStyle name="Porcentagem 6 7 3" xfId="39383" xr:uid="{00000000-0005-0000-0000-0000DD8F0000}"/>
    <cellStyle name="Porcentagem 6 8" xfId="1087" xr:uid="{00000000-0005-0000-0000-0000DE8F0000}"/>
    <cellStyle name="Porcentagem 6 8 2" xfId="1088" xr:uid="{00000000-0005-0000-0000-0000DF8F0000}"/>
    <cellStyle name="Porcentagem 6 8 3" xfId="39385" xr:uid="{00000000-0005-0000-0000-0000E08F0000}"/>
    <cellStyle name="Porcentagem 6 9" xfId="1089" xr:uid="{00000000-0005-0000-0000-0000E18F0000}"/>
    <cellStyle name="Porcentagem 6 9 2" xfId="1090" xr:uid="{00000000-0005-0000-0000-0000E28F0000}"/>
    <cellStyle name="Porcentagem 6 9 3" xfId="39386" xr:uid="{00000000-0005-0000-0000-0000E38F0000}"/>
    <cellStyle name="Porcentagem 7" xfId="1091" xr:uid="{00000000-0005-0000-0000-0000E48F0000}"/>
    <cellStyle name="Porcentagem 7 10" xfId="39388" xr:uid="{00000000-0005-0000-0000-0000E58F0000}"/>
    <cellStyle name="Porcentagem 7 11" xfId="39389" xr:uid="{00000000-0005-0000-0000-0000E68F0000}"/>
    <cellStyle name="Porcentagem 7 12" xfId="39387" xr:uid="{00000000-0005-0000-0000-0000E78F0000}"/>
    <cellStyle name="Porcentagem 7 2" xfId="1092" xr:uid="{00000000-0005-0000-0000-0000E88F0000}"/>
    <cellStyle name="Porcentagem 7 2 10" xfId="39390" xr:uid="{00000000-0005-0000-0000-0000E98F0000}"/>
    <cellStyle name="Porcentagem 7 2 2" xfId="39391" xr:uid="{00000000-0005-0000-0000-0000EA8F0000}"/>
    <cellStyle name="Porcentagem 7 2 2 2" xfId="39392" xr:uid="{00000000-0005-0000-0000-0000EB8F0000}"/>
    <cellStyle name="Porcentagem 7 2 2 2 2" xfId="39393" xr:uid="{00000000-0005-0000-0000-0000EC8F0000}"/>
    <cellStyle name="Porcentagem 7 2 2 2 2 2" xfId="39394" xr:uid="{00000000-0005-0000-0000-0000ED8F0000}"/>
    <cellStyle name="Porcentagem 7 2 2 2 2 2 2" xfId="39395" xr:uid="{00000000-0005-0000-0000-0000EE8F0000}"/>
    <cellStyle name="Porcentagem 7 2 2 2 2 2 2 2" xfId="39396" xr:uid="{00000000-0005-0000-0000-0000EF8F0000}"/>
    <cellStyle name="Porcentagem 7 2 2 2 2 2 3" xfId="39397" xr:uid="{00000000-0005-0000-0000-0000F08F0000}"/>
    <cellStyle name="Porcentagem 7 2 2 2 2 2 4" xfId="39398" xr:uid="{00000000-0005-0000-0000-0000F18F0000}"/>
    <cellStyle name="Porcentagem 7 2 2 2 2 2 5" xfId="39399" xr:uid="{00000000-0005-0000-0000-0000F28F0000}"/>
    <cellStyle name="Porcentagem 7 2 2 2 2 3" xfId="39400" xr:uid="{00000000-0005-0000-0000-0000F38F0000}"/>
    <cellStyle name="Porcentagem 7 2 2 2 2 3 2" xfId="39401" xr:uid="{00000000-0005-0000-0000-0000F48F0000}"/>
    <cellStyle name="Porcentagem 7 2 2 2 2 4" xfId="39402" xr:uid="{00000000-0005-0000-0000-0000F58F0000}"/>
    <cellStyle name="Porcentagem 7 2 2 2 2 5" xfId="39403" xr:uid="{00000000-0005-0000-0000-0000F68F0000}"/>
    <cellStyle name="Porcentagem 7 2 2 2 2 6" xfId="39404" xr:uid="{00000000-0005-0000-0000-0000F78F0000}"/>
    <cellStyle name="Porcentagem 7 2 2 2 3" xfId="39405" xr:uid="{00000000-0005-0000-0000-0000F88F0000}"/>
    <cellStyle name="Porcentagem 7 2 2 2 3 2" xfId="39406" xr:uid="{00000000-0005-0000-0000-0000F98F0000}"/>
    <cellStyle name="Porcentagem 7 2 2 2 3 2 2" xfId="39407" xr:uid="{00000000-0005-0000-0000-0000FA8F0000}"/>
    <cellStyle name="Porcentagem 7 2 2 2 3 3" xfId="39408" xr:uid="{00000000-0005-0000-0000-0000FB8F0000}"/>
    <cellStyle name="Porcentagem 7 2 2 2 3 4" xfId="39409" xr:uid="{00000000-0005-0000-0000-0000FC8F0000}"/>
    <cellStyle name="Porcentagem 7 2 2 2 3 5" xfId="39410" xr:uid="{00000000-0005-0000-0000-0000FD8F0000}"/>
    <cellStyle name="Porcentagem 7 2 2 2 4" xfId="39411" xr:uid="{00000000-0005-0000-0000-0000FE8F0000}"/>
    <cellStyle name="Porcentagem 7 2 2 2 4 2" xfId="39412" xr:uid="{00000000-0005-0000-0000-0000FF8F0000}"/>
    <cellStyle name="Porcentagem 7 2 2 2 5" xfId="39413" xr:uid="{00000000-0005-0000-0000-000000900000}"/>
    <cellStyle name="Porcentagem 7 2 2 2 6" xfId="39414" xr:uid="{00000000-0005-0000-0000-000001900000}"/>
    <cellStyle name="Porcentagem 7 2 2 2 7" xfId="39415" xr:uid="{00000000-0005-0000-0000-000002900000}"/>
    <cellStyle name="Porcentagem 7 2 2 3" xfId="39416" xr:uid="{00000000-0005-0000-0000-000003900000}"/>
    <cellStyle name="Porcentagem 7 2 2 3 2" xfId="39417" xr:uid="{00000000-0005-0000-0000-000004900000}"/>
    <cellStyle name="Porcentagem 7 2 2 3 2 2" xfId="39418" xr:uid="{00000000-0005-0000-0000-000005900000}"/>
    <cellStyle name="Porcentagem 7 2 2 3 2 2 2" xfId="39419" xr:uid="{00000000-0005-0000-0000-000006900000}"/>
    <cellStyle name="Porcentagem 7 2 2 3 2 3" xfId="39420" xr:uid="{00000000-0005-0000-0000-000007900000}"/>
    <cellStyle name="Porcentagem 7 2 2 3 2 4" xfId="39421" xr:uid="{00000000-0005-0000-0000-000008900000}"/>
    <cellStyle name="Porcentagem 7 2 2 3 2 5" xfId="39422" xr:uid="{00000000-0005-0000-0000-000009900000}"/>
    <cellStyle name="Porcentagem 7 2 2 3 3" xfId="39423" xr:uid="{00000000-0005-0000-0000-00000A900000}"/>
    <cellStyle name="Porcentagem 7 2 2 3 3 2" xfId="39424" xr:uid="{00000000-0005-0000-0000-00000B900000}"/>
    <cellStyle name="Porcentagem 7 2 2 3 4" xfId="39425" xr:uid="{00000000-0005-0000-0000-00000C900000}"/>
    <cellStyle name="Porcentagem 7 2 2 3 5" xfId="39426" xr:uid="{00000000-0005-0000-0000-00000D900000}"/>
    <cellStyle name="Porcentagem 7 2 2 3 6" xfId="39427" xr:uid="{00000000-0005-0000-0000-00000E900000}"/>
    <cellStyle name="Porcentagem 7 2 2 4" xfId="39428" xr:uid="{00000000-0005-0000-0000-00000F900000}"/>
    <cellStyle name="Porcentagem 7 2 2 4 2" xfId="39429" xr:uid="{00000000-0005-0000-0000-000010900000}"/>
    <cellStyle name="Porcentagem 7 2 2 4 2 2" xfId="39430" xr:uid="{00000000-0005-0000-0000-000011900000}"/>
    <cellStyle name="Porcentagem 7 2 2 4 3" xfId="39431" xr:uid="{00000000-0005-0000-0000-000012900000}"/>
    <cellStyle name="Porcentagem 7 2 2 4 4" xfId="39432" xr:uid="{00000000-0005-0000-0000-000013900000}"/>
    <cellStyle name="Porcentagem 7 2 2 4 5" xfId="39433" xr:uid="{00000000-0005-0000-0000-000014900000}"/>
    <cellStyle name="Porcentagem 7 2 2 5" xfId="39434" xr:uid="{00000000-0005-0000-0000-000015900000}"/>
    <cellStyle name="Porcentagem 7 2 2 5 2" xfId="39435" xr:uid="{00000000-0005-0000-0000-000016900000}"/>
    <cellStyle name="Porcentagem 7 2 2 5 3" xfId="39436" xr:uid="{00000000-0005-0000-0000-000017900000}"/>
    <cellStyle name="Porcentagem 7 2 2 6" xfId="39437" xr:uid="{00000000-0005-0000-0000-000018900000}"/>
    <cellStyle name="Porcentagem 7 2 2 7" xfId="39438" xr:uid="{00000000-0005-0000-0000-000019900000}"/>
    <cellStyle name="Porcentagem 7 2 2 8" xfId="39439" xr:uid="{00000000-0005-0000-0000-00001A900000}"/>
    <cellStyle name="Porcentagem 7 2 3" xfId="39440" xr:uid="{00000000-0005-0000-0000-00001B900000}"/>
    <cellStyle name="Porcentagem 7 2 3 2" xfId="39441" xr:uid="{00000000-0005-0000-0000-00001C900000}"/>
    <cellStyle name="Porcentagem 7 2 3 2 2" xfId="39442" xr:uid="{00000000-0005-0000-0000-00001D900000}"/>
    <cellStyle name="Porcentagem 7 2 3 2 2 2" xfId="39443" xr:uid="{00000000-0005-0000-0000-00001E900000}"/>
    <cellStyle name="Porcentagem 7 2 3 2 2 2 2" xfId="39444" xr:uid="{00000000-0005-0000-0000-00001F900000}"/>
    <cellStyle name="Porcentagem 7 2 3 2 2 3" xfId="39445" xr:uid="{00000000-0005-0000-0000-000020900000}"/>
    <cellStyle name="Porcentagem 7 2 3 2 2 4" xfId="39446" xr:uid="{00000000-0005-0000-0000-000021900000}"/>
    <cellStyle name="Porcentagem 7 2 3 2 2 5" xfId="39447" xr:uid="{00000000-0005-0000-0000-000022900000}"/>
    <cellStyle name="Porcentagem 7 2 3 2 3" xfId="39448" xr:uid="{00000000-0005-0000-0000-000023900000}"/>
    <cellStyle name="Porcentagem 7 2 3 2 3 2" xfId="39449" xr:uid="{00000000-0005-0000-0000-000024900000}"/>
    <cellStyle name="Porcentagem 7 2 3 2 4" xfId="39450" xr:uid="{00000000-0005-0000-0000-000025900000}"/>
    <cellStyle name="Porcentagem 7 2 3 2 5" xfId="39451" xr:uid="{00000000-0005-0000-0000-000026900000}"/>
    <cellStyle name="Porcentagem 7 2 3 2 6" xfId="39452" xr:uid="{00000000-0005-0000-0000-000027900000}"/>
    <cellStyle name="Porcentagem 7 2 3 3" xfId="39453" xr:uid="{00000000-0005-0000-0000-000028900000}"/>
    <cellStyle name="Porcentagem 7 2 3 3 2" xfId="39454" xr:uid="{00000000-0005-0000-0000-000029900000}"/>
    <cellStyle name="Porcentagem 7 2 3 3 2 2" xfId="39455" xr:uid="{00000000-0005-0000-0000-00002A900000}"/>
    <cellStyle name="Porcentagem 7 2 3 3 3" xfId="39456" xr:uid="{00000000-0005-0000-0000-00002B900000}"/>
    <cellStyle name="Porcentagem 7 2 3 3 4" xfId="39457" xr:uid="{00000000-0005-0000-0000-00002C900000}"/>
    <cellStyle name="Porcentagem 7 2 3 3 5" xfId="39458" xr:uid="{00000000-0005-0000-0000-00002D900000}"/>
    <cellStyle name="Porcentagem 7 2 3 4" xfId="39459" xr:uid="{00000000-0005-0000-0000-00002E900000}"/>
    <cellStyle name="Porcentagem 7 2 3 4 2" xfId="39460" xr:uid="{00000000-0005-0000-0000-00002F900000}"/>
    <cellStyle name="Porcentagem 7 2 3 5" xfId="39461" xr:uid="{00000000-0005-0000-0000-000030900000}"/>
    <cellStyle name="Porcentagem 7 2 3 6" xfId="39462" xr:uid="{00000000-0005-0000-0000-000031900000}"/>
    <cellStyle name="Porcentagem 7 2 3 7" xfId="39463" xr:uid="{00000000-0005-0000-0000-000032900000}"/>
    <cellStyle name="Porcentagem 7 2 4" xfId="39464" xr:uid="{00000000-0005-0000-0000-000033900000}"/>
    <cellStyle name="Porcentagem 7 2 4 2" xfId="39465" xr:uid="{00000000-0005-0000-0000-000034900000}"/>
    <cellStyle name="Porcentagem 7 2 4 2 2" xfId="39466" xr:uid="{00000000-0005-0000-0000-000035900000}"/>
    <cellStyle name="Porcentagem 7 2 4 2 2 2" xfId="39467" xr:uid="{00000000-0005-0000-0000-000036900000}"/>
    <cellStyle name="Porcentagem 7 2 4 2 3" xfId="39468" xr:uid="{00000000-0005-0000-0000-000037900000}"/>
    <cellStyle name="Porcentagem 7 2 4 2 4" xfId="39469" xr:uid="{00000000-0005-0000-0000-000038900000}"/>
    <cellStyle name="Porcentagem 7 2 4 2 5" xfId="39470" xr:uid="{00000000-0005-0000-0000-000039900000}"/>
    <cellStyle name="Porcentagem 7 2 4 3" xfId="39471" xr:uid="{00000000-0005-0000-0000-00003A900000}"/>
    <cellStyle name="Porcentagem 7 2 4 3 2" xfId="39472" xr:uid="{00000000-0005-0000-0000-00003B900000}"/>
    <cellStyle name="Porcentagem 7 2 4 4" xfId="39473" xr:uid="{00000000-0005-0000-0000-00003C900000}"/>
    <cellStyle name="Porcentagem 7 2 4 5" xfId="39474" xr:uid="{00000000-0005-0000-0000-00003D900000}"/>
    <cellStyle name="Porcentagem 7 2 4 6" xfId="39475" xr:uid="{00000000-0005-0000-0000-00003E900000}"/>
    <cellStyle name="Porcentagem 7 2 5" xfId="39476" xr:uid="{00000000-0005-0000-0000-00003F900000}"/>
    <cellStyle name="Porcentagem 7 2 5 2" xfId="39477" xr:uid="{00000000-0005-0000-0000-000040900000}"/>
    <cellStyle name="Porcentagem 7 2 5 2 2" xfId="39478" xr:uid="{00000000-0005-0000-0000-000041900000}"/>
    <cellStyle name="Porcentagem 7 2 5 3" xfId="39479" xr:uid="{00000000-0005-0000-0000-000042900000}"/>
    <cellStyle name="Porcentagem 7 2 5 4" xfId="39480" xr:uid="{00000000-0005-0000-0000-000043900000}"/>
    <cellStyle name="Porcentagem 7 2 5 5" xfId="39481" xr:uid="{00000000-0005-0000-0000-000044900000}"/>
    <cellStyle name="Porcentagem 7 2 6" xfId="39482" xr:uid="{00000000-0005-0000-0000-000045900000}"/>
    <cellStyle name="Porcentagem 7 2 6 2" xfId="39483" xr:uid="{00000000-0005-0000-0000-000046900000}"/>
    <cellStyle name="Porcentagem 7 2 6 3" xfId="39484" xr:uid="{00000000-0005-0000-0000-000047900000}"/>
    <cellStyle name="Porcentagem 7 2 7" xfId="39485" xr:uid="{00000000-0005-0000-0000-000048900000}"/>
    <cellStyle name="Porcentagem 7 2 8" xfId="39486" xr:uid="{00000000-0005-0000-0000-000049900000}"/>
    <cellStyle name="Porcentagem 7 2 9" xfId="39487" xr:uid="{00000000-0005-0000-0000-00004A900000}"/>
    <cellStyle name="Porcentagem 7 3" xfId="39488" xr:uid="{00000000-0005-0000-0000-00004B900000}"/>
    <cellStyle name="Porcentagem 7 3 2" xfId="39489" xr:uid="{00000000-0005-0000-0000-00004C900000}"/>
    <cellStyle name="Porcentagem 7 3 2 2" xfId="39490" xr:uid="{00000000-0005-0000-0000-00004D900000}"/>
    <cellStyle name="Porcentagem 7 3 2 2 2" xfId="39491" xr:uid="{00000000-0005-0000-0000-00004E900000}"/>
    <cellStyle name="Porcentagem 7 3 2 2 2 2" xfId="39492" xr:uid="{00000000-0005-0000-0000-00004F900000}"/>
    <cellStyle name="Porcentagem 7 3 2 2 2 2 2" xfId="39493" xr:uid="{00000000-0005-0000-0000-000050900000}"/>
    <cellStyle name="Porcentagem 7 3 2 2 2 2 2 2" xfId="39494" xr:uid="{00000000-0005-0000-0000-000051900000}"/>
    <cellStyle name="Porcentagem 7 3 2 2 2 2 3" xfId="39495" xr:uid="{00000000-0005-0000-0000-000052900000}"/>
    <cellStyle name="Porcentagem 7 3 2 2 2 2 4" xfId="39496" xr:uid="{00000000-0005-0000-0000-000053900000}"/>
    <cellStyle name="Porcentagem 7 3 2 2 2 2 5" xfId="39497" xr:uid="{00000000-0005-0000-0000-000054900000}"/>
    <cellStyle name="Porcentagem 7 3 2 2 2 3" xfId="39498" xr:uid="{00000000-0005-0000-0000-000055900000}"/>
    <cellStyle name="Porcentagem 7 3 2 2 2 3 2" xfId="39499" xr:uid="{00000000-0005-0000-0000-000056900000}"/>
    <cellStyle name="Porcentagem 7 3 2 2 2 4" xfId="39500" xr:uid="{00000000-0005-0000-0000-000057900000}"/>
    <cellStyle name="Porcentagem 7 3 2 2 2 5" xfId="39501" xr:uid="{00000000-0005-0000-0000-000058900000}"/>
    <cellStyle name="Porcentagem 7 3 2 2 2 6" xfId="39502" xr:uid="{00000000-0005-0000-0000-000059900000}"/>
    <cellStyle name="Porcentagem 7 3 2 2 3" xfId="39503" xr:uid="{00000000-0005-0000-0000-00005A900000}"/>
    <cellStyle name="Porcentagem 7 3 2 2 3 2" xfId="39504" xr:uid="{00000000-0005-0000-0000-00005B900000}"/>
    <cellStyle name="Porcentagem 7 3 2 2 3 2 2" xfId="39505" xr:uid="{00000000-0005-0000-0000-00005C900000}"/>
    <cellStyle name="Porcentagem 7 3 2 2 3 3" xfId="39506" xr:uid="{00000000-0005-0000-0000-00005D900000}"/>
    <cellStyle name="Porcentagem 7 3 2 2 3 4" xfId="39507" xr:uid="{00000000-0005-0000-0000-00005E900000}"/>
    <cellStyle name="Porcentagem 7 3 2 2 3 5" xfId="39508" xr:uid="{00000000-0005-0000-0000-00005F900000}"/>
    <cellStyle name="Porcentagem 7 3 2 2 4" xfId="39509" xr:uid="{00000000-0005-0000-0000-000060900000}"/>
    <cellStyle name="Porcentagem 7 3 2 2 4 2" xfId="39510" xr:uid="{00000000-0005-0000-0000-000061900000}"/>
    <cellStyle name="Porcentagem 7 3 2 2 5" xfId="39511" xr:uid="{00000000-0005-0000-0000-000062900000}"/>
    <cellStyle name="Porcentagem 7 3 2 2 6" xfId="39512" xr:uid="{00000000-0005-0000-0000-000063900000}"/>
    <cellStyle name="Porcentagem 7 3 2 2 7" xfId="39513" xr:uid="{00000000-0005-0000-0000-000064900000}"/>
    <cellStyle name="Porcentagem 7 3 2 3" xfId="39514" xr:uid="{00000000-0005-0000-0000-000065900000}"/>
    <cellStyle name="Porcentagem 7 3 2 3 2" xfId="39515" xr:uid="{00000000-0005-0000-0000-000066900000}"/>
    <cellStyle name="Porcentagem 7 3 2 3 2 2" xfId="39516" xr:uid="{00000000-0005-0000-0000-000067900000}"/>
    <cellStyle name="Porcentagem 7 3 2 3 2 2 2" xfId="39517" xr:uid="{00000000-0005-0000-0000-000068900000}"/>
    <cellStyle name="Porcentagem 7 3 2 3 2 3" xfId="39518" xr:uid="{00000000-0005-0000-0000-000069900000}"/>
    <cellStyle name="Porcentagem 7 3 2 3 2 4" xfId="39519" xr:uid="{00000000-0005-0000-0000-00006A900000}"/>
    <cellStyle name="Porcentagem 7 3 2 3 2 5" xfId="39520" xr:uid="{00000000-0005-0000-0000-00006B900000}"/>
    <cellStyle name="Porcentagem 7 3 2 3 3" xfId="39521" xr:uid="{00000000-0005-0000-0000-00006C900000}"/>
    <cellStyle name="Porcentagem 7 3 2 3 3 2" xfId="39522" xr:uid="{00000000-0005-0000-0000-00006D900000}"/>
    <cellStyle name="Porcentagem 7 3 2 3 4" xfId="39523" xr:uid="{00000000-0005-0000-0000-00006E900000}"/>
    <cellStyle name="Porcentagem 7 3 2 3 5" xfId="39524" xr:uid="{00000000-0005-0000-0000-00006F900000}"/>
    <cellStyle name="Porcentagem 7 3 2 3 6" xfId="39525" xr:uid="{00000000-0005-0000-0000-000070900000}"/>
    <cellStyle name="Porcentagem 7 3 2 4" xfId="39526" xr:uid="{00000000-0005-0000-0000-000071900000}"/>
    <cellStyle name="Porcentagem 7 3 2 4 2" xfId="39527" xr:uid="{00000000-0005-0000-0000-000072900000}"/>
    <cellStyle name="Porcentagem 7 3 2 4 2 2" xfId="39528" xr:uid="{00000000-0005-0000-0000-000073900000}"/>
    <cellStyle name="Porcentagem 7 3 2 4 3" xfId="39529" xr:uid="{00000000-0005-0000-0000-000074900000}"/>
    <cellStyle name="Porcentagem 7 3 2 4 4" xfId="39530" xr:uid="{00000000-0005-0000-0000-000075900000}"/>
    <cellStyle name="Porcentagem 7 3 2 4 5" xfId="39531" xr:uid="{00000000-0005-0000-0000-000076900000}"/>
    <cellStyle name="Porcentagem 7 3 2 5" xfId="39532" xr:uid="{00000000-0005-0000-0000-000077900000}"/>
    <cellStyle name="Porcentagem 7 3 2 5 2" xfId="39533" xr:uid="{00000000-0005-0000-0000-000078900000}"/>
    <cellStyle name="Porcentagem 7 3 2 5 3" xfId="39534" xr:uid="{00000000-0005-0000-0000-000079900000}"/>
    <cellStyle name="Porcentagem 7 3 2 6" xfId="39535" xr:uid="{00000000-0005-0000-0000-00007A900000}"/>
    <cellStyle name="Porcentagem 7 3 2 7" xfId="39536" xr:uid="{00000000-0005-0000-0000-00007B900000}"/>
    <cellStyle name="Porcentagem 7 3 2 8" xfId="39537" xr:uid="{00000000-0005-0000-0000-00007C900000}"/>
    <cellStyle name="Porcentagem 7 3 3" xfId="39538" xr:uid="{00000000-0005-0000-0000-00007D900000}"/>
    <cellStyle name="Porcentagem 7 3 3 2" xfId="39539" xr:uid="{00000000-0005-0000-0000-00007E900000}"/>
    <cellStyle name="Porcentagem 7 3 3 2 2" xfId="39540" xr:uid="{00000000-0005-0000-0000-00007F900000}"/>
    <cellStyle name="Porcentagem 7 3 3 2 2 2" xfId="39541" xr:uid="{00000000-0005-0000-0000-000080900000}"/>
    <cellStyle name="Porcentagem 7 3 3 2 2 2 2" xfId="39542" xr:uid="{00000000-0005-0000-0000-000081900000}"/>
    <cellStyle name="Porcentagem 7 3 3 2 2 3" xfId="39543" xr:uid="{00000000-0005-0000-0000-000082900000}"/>
    <cellStyle name="Porcentagem 7 3 3 2 2 4" xfId="39544" xr:uid="{00000000-0005-0000-0000-000083900000}"/>
    <cellStyle name="Porcentagem 7 3 3 2 2 5" xfId="39545" xr:uid="{00000000-0005-0000-0000-000084900000}"/>
    <cellStyle name="Porcentagem 7 3 3 2 3" xfId="39546" xr:uid="{00000000-0005-0000-0000-000085900000}"/>
    <cellStyle name="Porcentagem 7 3 3 2 3 2" xfId="39547" xr:uid="{00000000-0005-0000-0000-000086900000}"/>
    <cellStyle name="Porcentagem 7 3 3 2 4" xfId="39548" xr:uid="{00000000-0005-0000-0000-000087900000}"/>
    <cellStyle name="Porcentagem 7 3 3 2 5" xfId="39549" xr:uid="{00000000-0005-0000-0000-000088900000}"/>
    <cellStyle name="Porcentagem 7 3 3 2 6" xfId="39550" xr:uid="{00000000-0005-0000-0000-000089900000}"/>
    <cellStyle name="Porcentagem 7 3 3 3" xfId="39551" xr:uid="{00000000-0005-0000-0000-00008A900000}"/>
    <cellStyle name="Porcentagem 7 3 3 3 2" xfId="39552" xr:uid="{00000000-0005-0000-0000-00008B900000}"/>
    <cellStyle name="Porcentagem 7 3 3 3 2 2" xfId="39553" xr:uid="{00000000-0005-0000-0000-00008C900000}"/>
    <cellStyle name="Porcentagem 7 3 3 3 3" xfId="39554" xr:uid="{00000000-0005-0000-0000-00008D900000}"/>
    <cellStyle name="Porcentagem 7 3 3 3 4" xfId="39555" xr:uid="{00000000-0005-0000-0000-00008E900000}"/>
    <cellStyle name="Porcentagem 7 3 3 3 5" xfId="39556" xr:uid="{00000000-0005-0000-0000-00008F900000}"/>
    <cellStyle name="Porcentagem 7 3 3 4" xfId="39557" xr:uid="{00000000-0005-0000-0000-000090900000}"/>
    <cellStyle name="Porcentagem 7 3 3 4 2" xfId="39558" xr:uid="{00000000-0005-0000-0000-000091900000}"/>
    <cellStyle name="Porcentagem 7 3 3 5" xfId="39559" xr:uid="{00000000-0005-0000-0000-000092900000}"/>
    <cellStyle name="Porcentagem 7 3 3 6" xfId="39560" xr:uid="{00000000-0005-0000-0000-000093900000}"/>
    <cellStyle name="Porcentagem 7 3 3 7" xfId="39561" xr:uid="{00000000-0005-0000-0000-000094900000}"/>
    <cellStyle name="Porcentagem 7 3 4" xfId="39562" xr:uid="{00000000-0005-0000-0000-000095900000}"/>
    <cellStyle name="Porcentagem 7 3 4 2" xfId="39563" xr:uid="{00000000-0005-0000-0000-000096900000}"/>
    <cellStyle name="Porcentagem 7 3 4 2 2" xfId="39564" xr:uid="{00000000-0005-0000-0000-000097900000}"/>
    <cellStyle name="Porcentagem 7 3 4 2 2 2" xfId="39565" xr:uid="{00000000-0005-0000-0000-000098900000}"/>
    <cellStyle name="Porcentagem 7 3 4 2 3" xfId="39566" xr:uid="{00000000-0005-0000-0000-000099900000}"/>
    <cellStyle name="Porcentagem 7 3 4 2 4" xfId="39567" xr:uid="{00000000-0005-0000-0000-00009A900000}"/>
    <cellStyle name="Porcentagem 7 3 4 2 5" xfId="39568" xr:uid="{00000000-0005-0000-0000-00009B900000}"/>
    <cellStyle name="Porcentagem 7 3 4 3" xfId="39569" xr:uid="{00000000-0005-0000-0000-00009C900000}"/>
    <cellStyle name="Porcentagem 7 3 4 3 2" xfId="39570" xr:uid="{00000000-0005-0000-0000-00009D900000}"/>
    <cellStyle name="Porcentagem 7 3 4 4" xfId="39571" xr:uid="{00000000-0005-0000-0000-00009E900000}"/>
    <cellStyle name="Porcentagem 7 3 4 5" xfId="39572" xr:uid="{00000000-0005-0000-0000-00009F900000}"/>
    <cellStyle name="Porcentagem 7 3 4 6" xfId="39573" xr:uid="{00000000-0005-0000-0000-0000A0900000}"/>
    <cellStyle name="Porcentagem 7 3 5" xfId="39574" xr:uid="{00000000-0005-0000-0000-0000A1900000}"/>
    <cellStyle name="Porcentagem 7 3 5 2" xfId="39575" xr:uid="{00000000-0005-0000-0000-0000A2900000}"/>
    <cellStyle name="Porcentagem 7 3 5 2 2" xfId="39576" xr:uid="{00000000-0005-0000-0000-0000A3900000}"/>
    <cellStyle name="Porcentagem 7 3 5 3" xfId="39577" xr:uid="{00000000-0005-0000-0000-0000A4900000}"/>
    <cellStyle name="Porcentagem 7 3 5 4" xfId="39578" xr:uid="{00000000-0005-0000-0000-0000A5900000}"/>
    <cellStyle name="Porcentagem 7 3 5 5" xfId="39579" xr:uid="{00000000-0005-0000-0000-0000A6900000}"/>
    <cellStyle name="Porcentagem 7 3 6" xfId="39580" xr:uid="{00000000-0005-0000-0000-0000A7900000}"/>
    <cellStyle name="Porcentagem 7 3 6 2" xfId="39581" xr:uid="{00000000-0005-0000-0000-0000A8900000}"/>
    <cellStyle name="Porcentagem 7 3 6 3" xfId="39582" xr:uid="{00000000-0005-0000-0000-0000A9900000}"/>
    <cellStyle name="Porcentagem 7 3 7" xfId="39583" xr:uid="{00000000-0005-0000-0000-0000AA900000}"/>
    <cellStyle name="Porcentagem 7 3 8" xfId="39584" xr:uid="{00000000-0005-0000-0000-0000AB900000}"/>
    <cellStyle name="Porcentagem 7 3 9" xfId="39585" xr:uid="{00000000-0005-0000-0000-0000AC900000}"/>
    <cellStyle name="Porcentagem 7 4" xfId="39586" xr:uid="{00000000-0005-0000-0000-0000AD900000}"/>
    <cellStyle name="Porcentagem 7 4 2" xfId="39587" xr:uid="{00000000-0005-0000-0000-0000AE900000}"/>
    <cellStyle name="Porcentagem 7 4 2 2" xfId="39588" xr:uid="{00000000-0005-0000-0000-0000AF900000}"/>
    <cellStyle name="Porcentagem 7 4 2 2 2" xfId="39589" xr:uid="{00000000-0005-0000-0000-0000B0900000}"/>
    <cellStyle name="Porcentagem 7 4 2 2 2 2" xfId="39590" xr:uid="{00000000-0005-0000-0000-0000B1900000}"/>
    <cellStyle name="Porcentagem 7 4 2 2 2 2 2" xfId="39591" xr:uid="{00000000-0005-0000-0000-0000B2900000}"/>
    <cellStyle name="Porcentagem 7 4 2 2 2 3" xfId="39592" xr:uid="{00000000-0005-0000-0000-0000B3900000}"/>
    <cellStyle name="Porcentagem 7 4 2 2 2 4" xfId="39593" xr:uid="{00000000-0005-0000-0000-0000B4900000}"/>
    <cellStyle name="Porcentagem 7 4 2 2 2 5" xfId="39594" xr:uid="{00000000-0005-0000-0000-0000B5900000}"/>
    <cellStyle name="Porcentagem 7 4 2 2 3" xfId="39595" xr:uid="{00000000-0005-0000-0000-0000B6900000}"/>
    <cellStyle name="Porcentagem 7 4 2 2 3 2" xfId="39596" xr:uid="{00000000-0005-0000-0000-0000B7900000}"/>
    <cellStyle name="Porcentagem 7 4 2 2 4" xfId="39597" xr:uid="{00000000-0005-0000-0000-0000B8900000}"/>
    <cellStyle name="Porcentagem 7 4 2 2 5" xfId="39598" xr:uid="{00000000-0005-0000-0000-0000B9900000}"/>
    <cellStyle name="Porcentagem 7 4 2 2 6" xfId="39599" xr:uid="{00000000-0005-0000-0000-0000BA900000}"/>
    <cellStyle name="Porcentagem 7 4 2 3" xfId="39600" xr:uid="{00000000-0005-0000-0000-0000BB900000}"/>
    <cellStyle name="Porcentagem 7 4 2 3 2" xfId="39601" xr:uid="{00000000-0005-0000-0000-0000BC900000}"/>
    <cellStyle name="Porcentagem 7 4 2 3 2 2" xfId="39602" xr:uid="{00000000-0005-0000-0000-0000BD900000}"/>
    <cellStyle name="Porcentagem 7 4 2 3 3" xfId="39603" xr:uid="{00000000-0005-0000-0000-0000BE900000}"/>
    <cellStyle name="Porcentagem 7 4 2 3 4" xfId="39604" xr:uid="{00000000-0005-0000-0000-0000BF900000}"/>
    <cellStyle name="Porcentagem 7 4 2 3 5" xfId="39605" xr:uid="{00000000-0005-0000-0000-0000C0900000}"/>
    <cellStyle name="Porcentagem 7 4 2 4" xfId="39606" xr:uid="{00000000-0005-0000-0000-0000C1900000}"/>
    <cellStyle name="Porcentagem 7 4 2 4 2" xfId="39607" xr:uid="{00000000-0005-0000-0000-0000C2900000}"/>
    <cellStyle name="Porcentagem 7 4 2 5" xfId="39608" xr:uid="{00000000-0005-0000-0000-0000C3900000}"/>
    <cellStyle name="Porcentagem 7 4 2 6" xfId="39609" xr:uid="{00000000-0005-0000-0000-0000C4900000}"/>
    <cellStyle name="Porcentagem 7 4 2 7" xfId="39610" xr:uid="{00000000-0005-0000-0000-0000C5900000}"/>
    <cellStyle name="Porcentagem 7 4 3" xfId="39611" xr:uid="{00000000-0005-0000-0000-0000C6900000}"/>
    <cellStyle name="Porcentagem 7 4 3 2" xfId="39612" xr:uid="{00000000-0005-0000-0000-0000C7900000}"/>
    <cellStyle name="Porcentagem 7 4 3 2 2" xfId="39613" xr:uid="{00000000-0005-0000-0000-0000C8900000}"/>
    <cellStyle name="Porcentagem 7 4 3 2 2 2" xfId="39614" xr:uid="{00000000-0005-0000-0000-0000C9900000}"/>
    <cellStyle name="Porcentagem 7 4 3 2 3" xfId="39615" xr:uid="{00000000-0005-0000-0000-0000CA900000}"/>
    <cellStyle name="Porcentagem 7 4 3 2 4" xfId="39616" xr:uid="{00000000-0005-0000-0000-0000CB900000}"/>
    <cellStyle name="Porcentagem 7 4 3 2 5" xfId="39617" xr:uid="{00000000-0005-0000-0000-0000CC900000}"/>
    <cellStyle name="Porcentagem 7 4 3 3" xfId="39618" xr:uid="{00000000-0005-0000-0000-0000CD900000}"/>
    <cellStyle name="Porcentagem 7 4 3 3 2" xfId="39619" xr:uid="{00000000-0005-0000-0000-0000CE900000}"/>
    <cellStyle name="Porcentagem 7 4 3 4" xfId="39620" xr:uid="{00000000-0005-0000-0000-0000CF900000}"/>
    <cellStyle name="Porcentagem 7 4 3 5" xfId="39621" xr:uid="{00000000-0005-0000-0000-0000D0900000}"/>
    <cellStyle name="Porcentagem 7 4 3 6" xfId="39622" xr:uid="{00000000-0005-0000-0000-0000D1900000}"/>
    <cellStyle name="Porcentagem 7 4 4" xfId="39623" xr:uid="{00000000-0005-0000-0000-0000D2900000}"/>
    <cellStyle name="Porcentagem 7 4 4 2" xfId="39624" xr:uid="{00000000-0005-0000-0000-0000D3900000}"/>
    <cellStyle name="Porcentagem 7 4 4 2 2" xfId="39625" xr:uid="{00000000-0005-0000-0000-0000D4900000}"/>
    <cellStyle name="Porcentagem 7 4 4 3" xfId="39626" xr:uid="{00000000-0005-0000-0000-0000D5900000}"/>
    <cellStyle name="Porcentagem 7 4 4 4" xfId="39627" xr:uid="{00000000-0005-0000-0000-0000D6900000}"/>
    <cellStyle name="Porcentagem 7 4 4 5" xfId="39628" xr:uid="{00000000-0005-0000-0000-0000D7900000}"/>
    <cellStyle name="Porcentagem 7 4 5" xfId="39629" xr:uid="{00000000-0005-0000-0000-0000D8900000}"/>
    <cellStyle name="Porcentagem 7 4 5 2" xfId="39630" xr:uid="{00000000-0005-0000-0000-0000D9900000}"/>
    <cellStyle name="Porcentagem 7 4 5 3" xfId="39631" xr:uid="{00000000-0005-0000-0000-0000DA900000}"/>
    <cellStyle name="Porcentagem 7 4 6" xfId="39632" xr:uid="{00000000-0005-0000-0000-0000DB900000}"/>
    <cellStyle name="Porcentagem 7 4 7" xfId="39633" xr:uid="{00000000-0005-0000-0000-0000DC900000}"/>
    <cellStyle name="Porcentagem 7 4 8" xfId="39634" xr:uid="{00000000-0005-0000-0000-0000DD900000}"/>
    <cellStyle name="Porcentagem 7 5" xfId="39635" xr:uid="{00000000-0005-0000-0000-0000DE900000}"/>
    <cellStyle name="Porcentagem 7 5 2" xfId="39636" xr:uid="{00000000-0005-0000-0000-0000DF900000}"/>
    <cellStyle name="Porcentagem 7 5 2 2" xfId="39637" xr:uid="{00000000-0005-0000-0000-0000E0900000}"/>
    <cellStyle name="Porcentagem 7 5 2 2 2" xfId="39638" xr:uid="{00000000-0005-0000-0000-0000E1900000}"/>
    <cellStyle name="Porcentagem 7 5 2 2 2 2" xfId="39639" xr:uid="{00000000-0005-0000-0000-0000E2900000}"/>
    <cellStyle name="Porcentagem 7 5 2 2 3" xfId="39640" xr:uid="{00000000-0005-0000-0000-0000E3900000}"/>
    <cellStyle name="Porcentagem 7 5 2 2 4" xfId="39641" xr:uid="{00000000-0005-0000-0000-0000E4900000}"/>
    <cellStyle name="Porcentagem 7 5 2 2 5" xfId="39642" xr:uid="{00000000-0005-0000-0000-0000E5900000}"/>
    <cellStyle name="Porcentagem 7 5 2 3" xfId="39643" xr:uid="{00000000-0005-0000-0000-0000E6900000}"/>
    <cellStyle name="Porcentagem 7 5 2 3 2" xfId="39644" xr:uid="{00000000-0005-0000-0000-0000E7900000}"/>
    <cellStyle name="Porcentagem 7 5 2 4" xfId="39645" xr:uid="{00000000-0005-0000-0000-0000E8900000}"/>
    <cellStyle name="Porcentagem 7 5 2 5" xfId="39646" xr:uid="{00000000-0005-0000-0000-0000E9900000}"/>
    <cellStyle name="Porcentagem 7 5 2 6" xfId="39647" xr:uid="{00000000-0005-0000-0000-0000EA900000}"/>
    <cellStyle name="Porcentagem 7 5 3" xfId="39648" xr:uid="{00000000-0005-0000-0000-0000EB900000}"/>
    <cellStyle name="Porcentagem 7 5 3 2" xfId="39649" xr:uid="{00000000-0005-0000-0000-0000EC900000}"/>
    <cellStyle name="Porcentagem 7 5 3 2 2" xfId="39650" xr:uid="{00000000-0005-0000-0000-0000ED900000}"/>
    <cellStyle name="Porcentagem 7 5 3 3" xfId="39651" xr:uid="{00000000-0005-0000-0000-0000EE900000}"/>
    <cellStyle name="Porcentagem 7 5 3 4" xfId="39652" xr:uid="{00000000-0005-0000-0000-0000EF900000}"/>
    <cellStyle name="Porcentagem 7 5 3 5" xfId="39653" xr:uid="{00000000-0005-0000-0000-0000F0900000}"/>
    <cellStyle name="Porcentagem 7 5 4" xfId="39654" xr:uid="{00000000-0005-0000-0000-0000F1900000}"/>
    <cellStyle name="Porcentagem 7 5 4 2" xfId="39655" xr:uid="{00000000-0005-0000-0000-0000F2900000}"/>
    <cellStyle name="Porcentagem 7 5 5" xfId="39656" xr:uid="{00000000-0005-0000-0000-0000F3900000}"/>
    <cellStyle name="Porcentagem 7 5 6" xfId="39657" xr:uid="{00000000-0005-0000-0000-0000F4900000}"/>
    <cellStyle name="Porcentagem 7 5 7" xfId="39658" xr:uid="{00000000-0005-0000-0000-0000F5900000}"/>
    <cellStyle name="Porcentagem 7 6" xfId="39659" xr:uid="{00000000-0005-0000-0000-0000F6900000}"/>
    <cellStyle name="Porcentagem 7 6 2" xfId="39660" xr:uid="{00000000-0005-0000-0000-0000F7900000}"/>
    <cellStyle name="Porcentagem 7 6 2 2" xfId="39661" xr:uid="{00000000-0005-0000-0000-0000F8900000}"/>
    <cellStyle name="Porcentagem 7 6 2 2 2" xfId="39662" xr:uid="{00000000-0005-0000-0000-0000F9900000}"/>
    <cellStyle name="Porcentagem 7 6 2 3" xfId="39663" xr:uid="{00000000-0005-0000-0000-0000FA900000}"/>
    <cellStyle name="Porcentagem 7 6 2 4" xfId="39664" xr:uid="{00000000-0005-0000-0000-0000FB900000}"/>
    <cellStyle name="Porcentagem 7 6 2 5" xfId="39665" xr:uid="{00000000-0005-0000-0000-0000FC900000}"/>
    <cellStyle name="Porcentagem 7 6 3" xfId="39666" xr:uid="{00000000-0005-0000-0000-0000FD900000}"/>
    <cellStyle name="Porcentagem 7 6 3 2" xfId="39667" xr:uid="{00000000-0005-0000-0000-0000FE900000}"/>
    <cellStyle name="Porcentagem 7 6 4" xfId="39668" xr:uid="{00000000-0005-0000-0000-0000FF900000}"/>
    <cellStyle name="Porcentagem 7 6 5" xfId="39669" xr:uid="{00000000-0005-0000-0000-000000910000}"/>
    <cellStyle name="Porcentagem 7 6 6" xfId="39670" xr:uid="{00000000-0005-0000-0000-000001910000}"/>
    <cellStyle name="Porcentagem 7 7" xfId="39671" xr:uid="{00000000-0005-0000-0000-000002910000}"/>
    <cellStyle name="Porcentagem 7 7 2" xfId="39672" xr:uid="{00000000-0005-0000-0000-000003910000}"/>
    <cellStyle name="Porcentagem 7 7 2 2" xfId="39673" xr:uid="{00000000-0005-0000-0000-000004910000}"/>
    <cellStyle name="Porcentagem 7 7 3" xfId="39674" xr:uid="{00000000-0005-0000-0000-000005910000}"/>
    <cellStyle name="Porcentagem 7 7 4" xfId="39675" xr:uid="{00000000-0005-0000-0000-000006910000}"/>
    <cellStyle name="Porcentagem 7 7 5" xfId="39676" xr:uid="{00000000-0005-0000-0000-000007910000}"/>
    <cellStyle name="Porcentagem 7 8" xfId="39677" xr:uid="{00000000-0005-0000-0000-000008910000}"/>
    <cellStyle name="Porcentagem 7 8 2" xfId="39678" xr:uid="{00000000-0005-0000-0000-000009910000}"/>
    <cellStyle name="Porcentagem 7 8 3" xfId="39679" xr:uid="{00000000-0005-0000-0000-00000A910000}"/>
    <cellStyle name="Porcentagem 7 9" xfId="39680" xr:uid="{00000000-0005-0000-0000-00000B910000}"/>
    <cellStyle name="Porcentagem 8" xfId="1093" xr:uid="{00000000-0005-0000-0000-00000C910000}"/>
    <cellStyle name="Porcentagem 8 2" xfId="1094" xr:uid="{00000000-0005-0000-0000-00000D910000}"/>
    <cellStyle name="Porcentagem 8 2 2" xfId="39683" xr:uid="{00000000-0005-0000-0000-00000E910000}"/>
    <cellStyle name="Porcentagem 8 2 2 2" xfId="39684" xr:uid="{00000000-0005-0000-0000-00000F910000}"/>
    <cellStyle name="Porcentagem 8 2 3" xfId="39685" xr:uid="{00000000-0005-0000-0000-000010910000}"/>
    <cellStyle name="Porcentagem 8 2 3 2" xfId="39686" xr:uid="{00000000-0005-0000-0000-000011910000}"/>
    <cellStyle name="Porcentagem 8 2 4" xfId="39687" xr:uid="{00000000-0005-0000-0000-000012910000}"/>
    <cellStyle name="Porcentagem 8 2 5" xfId="39688" xr:uid="{00000000-0005-0000-0000-000013910000}"/>
    <cellStyle name="Porcentagem 8 2 6" xfId="39682" xr:uid="{00000000-0005-0000-0000-000014910000}"/>
    <cellStyle name="Porcentagem 8 3" xfId="39689" xr:uid="{00000000-0005-0000-0000-000015910000}"/>
    <cellStyle name="Porcentagem 8 3 2" xfId="39690" xr:uid="{00000000-0005-0000-0000-000016910000}"/>
    <cellStyle name="Porcentagem 8 4" xfId="39691" xr:uid="{00000000-0005-0000-0000-000017910000}"/>
    <cellStyle name="Porcentagem 8 4 2" xfId="39692" xr:uid="{00000000-0005-0000-0000-000018910000}"/>
    <cellStyle name="Porcentagem 8 5" xfId="39693" xr:uid="{00000000-0005-0000-0000-000019910000}"/>
    <cellStyle name="Porcentagem 8 5 2" xfId="39694" xr:uid="{00000000-0005-0000-0000-00001A910000}"/>
    <cellStyle name="Porcentagem 8 6" xfId="39695" xr:uid="{00000000-0005-0000-0000-00001B910000}"/>
    <cellStyle name="Porcentagem 8 7" xfId="39696" xr:uid="{00000000-0005-0000-0000-00001C910000}"/>
    <cellStyle name="Porcentagem 8 8" xfId="39697" xr:uid="{00000000-0005-0000-0000-00001D910000}"/>
    <cellStyle name="Porcentagem 8 9" xfId="39681" xr:uid="{00000000-0005-0000-0000-00001E910000}"/>
    <cellStyle name="Porcentagem 9" xfId="1095" xr:uid="{00000000-0005-0000-0000-00001F910000}"/>
    <cellStyle name="Porcentagem 9 10" xfId="39698" xr:uid="{00000000-0005-0000-0000-000020910000}"/>
    <cellStyle name="Porcentagem 9 2" xfId="1096" xr:uid="{00000000-0005-0000-0000-000021910000}"/>
    <cellStyle name="Porcentagem 9 2 2" xfId="39700" xr:uid="{00000000-0005-0000-0000-000022910000}"/>
    <cellStyle name="Porcentagem 9 2 2 2" xfId="39701" xr:uid="{00000000-0005-0000-0000-000023910000}"/>
    <cellStyle name="Porcentagem 9 2 2 2 2" xfId="39702" xr:uid="{00000000-0005-0000-0000-000024910000}"/>
    <cellStyle name="Porcentagem 9 2 2 2 2 2" xfId="39703" xr:uid="{00000000-0005-0000-0000-000025910000}"/>
    <cellStyle name="Porcentagem 9 2 2 2 2 2 2" xfId="39704" xr:uid="{00000000-0005-0000-0000-000026910000}"/>
    <cellStyle name="Porcentagem 9 2 2 2 2 3" xfId="39705" xr:uid="{00000000-0005-0000-0000-000027910000}"/>
    <cellStyle name="Porcentagem 9 2 2 2 2 4" xfId="39706" xr:uid="{00000000-0005-0000-0000-000028910000}"/>
    <cellStyle name="Porcentagem 9 2 2 2 2 5" xfId="39707" xr:uid="{00000000-0005-0000-0000-000029910000}"/>
    <cellStyle name="Porcentagem 9 2 2 2 3" xfId="39708" xr:uid="{00000000-0005-0000-0000-00002A910000}"/>
    <cellStyle name="Porcentagem 9 2 2 2 3 2" xfId="39709" xr:uid="{00000000-0005-0000-0000-00002B910000}"/>
    <cellStyle name="Porcentagem 9 2 2 2 4" xfId="39710" xr:uid="{00000000-0005-0000-0000-00002C910000}"/>
    <cellStyle name="Porcentagem 9 2 2 2 5" xfId="39711" xr:uid="{00000000-0005-0000-0000-00002D910000}"/>
    <cellStyle name="Porcentagem 9 2 2 2 6" xfId="39712" xr:uid="{00000000-0005-0000-0000-00002E910000}"/>
    <cellStyle name="Porcentagem 9 2 2 3" xfId="39713" xr:uid="{00000000-0005-0000-0000-00002F910000}"/>
    <cellStyle name="Porcentagem 9 2 2 3 2" xfId="39714" xr:uid="{00000000-0005-0000-0000-000030910000}"/>
    <cellStyle name="Porcentagem 9 2 2 3 2 2" xfId="39715" xr:uid="{00000000-0005-0000-0000-000031910000}"/>
    <cellStyle name="Porcentagem 9 2 2 3 3" xfId="39716" xr:uid="{00000000-0005-0000-0000-000032910000}"/>
    <cellStyle name="Porcentagem 9 2 2 3 4" xfId="39717" xr:uid="{00000000-0005-0000-0000-000033910000}"/>
    <cellStyle name="Porcentagem 9 2 2 3 5" xfId="39718" xr:uid="{00000000-0005-0000-0000-000034910000}"/>
    <cellStyle name="Porcentagem 9 2 2 4" xfId="39719" xr:uid="{00000000-0005-0000-0000-000035910000}"/>
    <cellStyle name="Porcentagem 9 2 2 4 2" xfId="39720" xr:uid="{00000000-0005-0000-0000-000036910000}"/>
    <cellStyle name="Porcentagem 9 2 2 5" xfId="39721" xr:uid="{00000000-0005-0000-0000-000037910000}"/>
    <cellStyle name="Porcentagem 9 2 2 6" xfId="39722" xr:uid="{00000000-0005-0000-0000-000038910000}"/>
    <cellStyle name="Porcentagem 9 2 2 7" xfId="39723" xr:uid="{00000000-0005-0000-0000-000039910000}"/>
    <cellStyle name="Porcentagem 9 2 3" xfId="39724" xr:uid="{00000000-0005-0000-0000-00003A910000}"/>
    <cellStyle name="Porcentagem 9 2 3 2" xfId="39725" xr:uid="{00000000-0005-0000-0000-00003B910000}"/>
    <cellStyle name="Porcentagem 9 2 3 2 2" xfId="39726" xr:uid="{00000000-0005-0000-0000-00003C910000}"/>
    <cellStyle name="Porcentagem 9 2 3 2 2 2" xfId="39727" xr:uid="{00000000-0005-0000-0000-00003D910000}"/>
    <cellStyle name="Porcentagem 9 2 3 2 3" xfId="39728" xr:uid="{00000000-0005-0000-0000-00003E910000}"/>
    <cellStyle name="Porcentagem 9 2 3 2 4" xfId="39729" xr:uid="{00000000-0005-0000-0000-00003F910000}"/>
    <cellStyle name="Porcentagem 9 2 3 2 5" xfId="39730" xr:uid="{00000000-0005-0000-0000-000040910000}"/>
    <cellStyle name="Porcentagem 9 2 3 3" xfId="39731" xr:uid="{00000000-0005-0000-0000-000041910000}"/>
    <cellStyle name="Porcentagem 9 2 3 3 2" xfId="39732" xr:uid="{00000000-0005-0000-0000-000042910000}"/>
    <cellStyle name="Porcentagem 9 2 3 4" xfId="39733" xr:uid="{00000000-0005-0000-0000-000043910000}"/>
    <cellStyle name="Porcentagem 9 2 3 5" xfId="39734" xr:uid="{00000000-0005-0000-0000-000044910000}"/>
    <cellStyle name="Porcentagem 9 2 3 6" xfId="39735" xr:uid="{00000000-0005-0000-0000-000045910000}"/>
    <cellStyle name="Porcentagem 9 2 4" xfId="39736" xr:uid="{00000000-0005-0000-0000-000046910000}"/>
    <cellStyle name="Porcentagem 9 2 4 2" xfId="39737" xr:uid="{00000000-0005-0000-0000-000047910000}"/>
    <cellStyle name="Porcentagem 9 2 4 2 2" xfId="39738" xr:uid="{00000000-0005-0000-0000-000048910000}"/>
    <cellStyle name="Porcentagem 9 2 4 3" xfId="39739" xr:uid="{00000000-0005-0000-0000-000049910000}"/>
    <cellStyle name="Porcentagem 9 2 4 4" xfId="39740" xr:uid="{00000000-0005-0000-0000-00004A910000}"/>
    <cellStyle name="Porcentagem 9 2 4 5" xfId="39741" xr:uid="{00000000-0005-0000-0000-00004B910000}"/>
    <cellStyle name="Porcentagem 9 2 5" xfId="39742" xr:uid="{00000000-0005-0000-0000-00004C910000}"/>
    <cellStyle name="Porcentagem 9 2 5 2" xfId="39743" xr:uid="{00000000-0005-0000-0000-00004D910000}"/>
    <cellStyle name="Porcentagem 9 2 5 3" xfId="39744" xr:uid="{00000000-0005-0000-0000-00004E910000}"/>
    <cellStyle name="Porcentagem 9 2 6" xfId="39745" xr:uid="{00000000-0005-0000-0000-00004F910000}"/>
    <cellStyle name="Porcentagem 9 2 7" xfId="39746" xr:uid="{00000000-0005-0000-0000-000050910000}"/>
    <cellStyle name="Porcentagem 9 2 8" xfId="39747" xr:uid="{00000000-0005-0000-0000-000051910000}"/>
    <cellStyle name="Porcentagem 9 2 9" xfId="39699" xr:uid="{00000000-0005-0000-0000-000052910000}"/>
    <cellStyle name="Porcentagem 9 3" xfId="39748" xr:uid="{00000000-0005-0000-0000-000053910000}"/>
    <cellStyle name="Porcentagem 9 3 2" xfId="39749" xr:uid="{00000000-0005-0000-0000-000054910000}"/>
    <cellStyle name="Porcentagem 9 3 2 2" xfId="39750" xr:uid="{00000000-0005-0000-0000-000055910000}"/>
    <cellStyle name="Porcentagem 9 3 2 2 2" xfId="39751" xr:uid="{00000000-0005-0000-0000-000056910000}"/>
    <cellStyle name="Porcentagem 9 3 2 2 2 2" xfId="39752" xr:uid="{00000000-0005-0000-0000-000057910000}"/>
    <cellStyle name="Porcentagem 9 3 2 2 3" xfId="39753" xr:uid="{00000000-0005-0000-0000-000058910000}"/>
    <cellStyle name="Porcentagem 9 3 2 2 4" xfId="39754" xr:uid="{00000000-0005-0000-0000-000059910000}"/>
    <cellStyle name="Porcentagem 9 3 2 2 5" xfId="39755" xr:uid="{00000000-0005-0000-0000-00005A910000}"/>
    <cellStyle name="Porcentagem 9 3 2 3" xfId="39756" xr:uid="{00000000-0005-0000-0000-00005B910000}"/>
    <cellStyle name="Porcentagem 9 3 2 3 2" xfId="39757" xr:uid="{00000000-0005-0000-0000-00005C910000}"/>
    <cellStyle name="Porcentagem 9 3 2 4" xfId="39758" xr:uid="{00000000-0005-0000-0000-00005D910000}"/>
    <cellStyle name="Porcentagem 9 3 2 5" xfId="39759" xr:uid="{00000000-0005-0000-0000-00005E910000}"/>
    <cellStyle name="Porcentagem 9 3 2 6" xfId="39760" xr:uid="{00000000-0005-0000-0000-00005F910000}"/>
    <cellStyle name="Porcentagem 9 3 3" xfId="39761" xr:uid="{00000000-0005-0000-0000-000060910000}"/>
    <cellStyle name="Porcentagem 9 3 3 2" xfId="39762" xr:uid="{00000000-0005-0000-0000-000061910000}"/>
    <cellStyle name="Porcentagem 9 3 3 2 2" xfId="39763" xr:uid="{00000000-0005-0000-0000-000062910000}"/>
    <cellStyle name="Porcentagem 9 3 3 3" xfId="39764" xr:uid="{00000000-0005-0000-0000-000063910000}"/>
    <cellStyle name="Porcentagem 9 3 3 4" xfId="39765" xr:uid="{00000000-0005-0000-0000-000064910000}"/>
    <cellStyle name="Porcentagem 9 3 3 5" xfId="39766" xr:uid="{00000000-0005-0000-0000-000065910000}"/>
    <cellStyle name="Porcentagem 9 3 4" xfId="39767" xr:uid="{00000000-0005-0000-0000-000066910000}"/>
    <cellStyle name="Porcentagem 9 3 4 2" xfId="39768" xr:uid="{00000000-0005-0000-0000-000067910000}"/>
    <cellStyle name="Porcentagem 9 3 5" xfId="39769" xr:uid="{00000000-0005-0000-0000-000068910000}"/>
    <cellStyle name="Porcentagem 9 3 6" xfId="39770" xr:uid="{00000000-0005-0000-0000-000069910000}"/>
    <cellStyle name="Porcentagem 9 3 7" xfId="39771" xr:uid="{00000000-0005-0000-0000-00006A910000}"/>
    <cellStyle name="Porcentagem 9 4" xfId="39772" xr:uid="{00000000-0005-0000-0000-00006B910000}"/>
    <cellStyle name="Porcentagem 9 4 2" xfId="39773" xr:uid="{00000000-0005-0000-0000-00006C910000}"/>
    <cellStyle name="Porcentagem 9 4 2 2" xfId="39774" xr:uid="{00000000-0005-0000-0000-00006D910000}"/>
    <cellStyle name="Porcentagem 9 4 2 2 2" xfId="39775" xr:uid="{00000000-0005-0000-0000-00006E910000}"/>
    <cellStyle name="Porcentagem 9 4 2 3" xfId="39776" xr:uid="{00000000-0005-0000-0000-00006F910000}"/>
    <cellStyle name="Porcentagem 9 4 2 4" xfId="39777" xr:uid="{00000000-0005-0000-0000-000070910000}"/>
    <cellStyle name="Porcentagem 9 4 2 5" xfId="39778" xr:uid="{00000000-0005-0000-0000-000071910000}"/>
    <cellStyle name="Porcentagem 9 4 3" xfId="39779" xr:uid="{00000000-0005-0000-0000-000072910000}"/>
    <cellStyle name="Porcentagem 9 4 3 2" xfId="39780" xr:uid="{00000000-0005-0000-0000-000073910000}"/>
    <cellStyle name="Porcentagem 9 4 4" xfId="39781" xr:uid="{00000000-0005-0000-0000-000074910000}"/>
    <cellStyle name="Porcentagem 9 4 5" xfId="39782" xr:uid="{00000000-0005-0000-0000-000075910000}"/>
    <cellStyle name="Porcentagem 9 4 6" xfId="39783" xr:uid="{00000000-0005-0000-0000-000076910000}"/>
    <cellStyle name="Porcentagem 9 5" xfId="39784" xr:uid="{00000000-0005-0000-0000-000077910000}"/>
    <cellStyle name="Porcentagem 9 5 2" xfId="39785" xr:uid="{00000000-0005-0000-0000-000078910000}"/>
    <cellStyle name="Porcentagem 9 5 2 2" xfId="39786" xr:uid="{00000000-0005-0000-0000-000079910000}"/>
    <cellStyle name="Porcentagem 9 5 3" xfId="39787" xr:uid="{00000000-0005-0000-0000-00007A910000}"/>
    <cellStyle name="Porcentagem 9 5 4" xfId="39788" xr:uid="{00000000-0005-0000-0000-00007B910000}"/>
    <cellStyle name="Porcentagem 9 5 5" xfId="39789" xr:uid="{00000000-0005-0000-0000-00007C910000}"/>
    <cellStyle name="Porcentagem 9 6" xfId="39790" xr:uid="{00000000-0005-0000-0000-00007D910000}"/>
    <cellStyle name="Porcentagem 9 6 2" xfId="39791" xr:uid="{00000000-0005-0000-0000-00007E910000}"/>
    <cellStyle name="Porcentagem 9 6 3" xfId="39792" xr:uid="{00000000-0005-0000-0000-00007F910000}"/>
    <cellStyle name="Porcentagem 9 7" xfId="39793" xr:uid="{00000000-0005-0000-0000-000080910000}"/>
    <cellStyle name="Porcentagem 9 8" xfId="39794" xr:uid="{00000000-0005-0000-0000-000081910000}"/>
    <cellStyle name="Porcentagem 9 9" xfId="39795" xr:uid="{00000000-0005-0000-0000-000082910000}"/>
    <cellStyle name="Price" xfId="39796" xr:uid="{00000000-0005-0000-0000-000083910000}"/>
    <cellStyle name="Price 2" xfId="39797" xr:uid="{00000000-0005-0000-0000-000084910000}"/>
    <cellStyle name="Red font" xfId="39798" xr:uid="{00000000-0005-0000-0000-000085910000}"/>
    <cellStyle name="Red font 2" xfId="39799" xr:uid="{00000000-0005-0000-0000-000086910000}"/>
    <cellStyle name="Red Text" xfId="39800" xr:uid="{00000000-0005-0000-0000-000087910000}"/>
    <cellStyle name="Red Text 2" xfId="39801" xr:uid="{00000000-0005-0000-0000-000088910000}"/>
    <cellStyle name="Red Text 2 2" xfId="39802" xr:uid="{00000000-0005-0000-0000-000089910000}"/>
    <cellStyle name="Red Text 3" xfId="39803" xr:uid="{00000000-0005-0000-0000-00008A910000}"/>
    <cellStyle name="Roadrunner" xfId="39804" xr:uid="{00000000-0005-0000-0000-00008B910000}"/>
    <cellStyle name="Roadrunner 2" xfId="39805" xr:uid="{00000000-0005-0000-0000-00008C910000}"/>
    <cellStyle name="rodape" xfId="1097" xr:uid="{00000000-0005-0000-0000-00008D910000}"/>
    <cellStyle name="rodape 10" xfId="1098" xr:uid="{00000000-0005-0000-0000-00008E910000}"/>
    <cellStyle name="rodape 11" xfId="1099" xr:uid="{00000000-0005-0000-0000-00008F910000}"/>
    <cellStyle name="rodape 12" xfId="1100" xr:uid="{00000000-0005-0000-0000-000090910000}"/>
    <cellStyle name="rodape 13" xfId="1101" xr:uid="{00000000-0005-0000-0000-000091910000}"/>
    <cellStyle name="rodape 14" xfId="1102" xr:uid="{00000000-0005-0000-0000-000092910000}"/>
    <cellStyle name="rodape 15" xfId="1103" xr:uid="{00000000-0005-0000-0000-000093910000}"/>
    <cellStyle name="rodape 16" xfId="1104" xr:uid="{00000000-0005-0000-0000-000094910000}"/>
    <cellStyle name="rodape 17" xfId="1105" xr:uid="{00000000-0005-0000-0000-000095910000}"/>
    <cellStyle name="rodape 18" xfId="1106" xr:uid="{00000000-0005-0000-0000-000096910000}"/>
    <cellStyle name="rodape 19" xfId="1107" xr:uid="{00000000-0005-0000-0000-000097910000}"/>
    <cellStyle name="rodape 2" xfId="1108" xr:uid="{00000000-0005-0000-0000-000098910000}"/>
    <cellStyle name="rodape 2 2" xfId="1109" xr:uid="{00000000-0005-0000-0000-000099910000}"/>
    <cellStyle name="rodape 2 3" xfId="1110" xr:uid="{00000000-0005-0000-0000-00009A910000}"/>
    <cellStyle name="rodape 20" xfId="1111" xr:uid="{00000000-0005-0000-0000-00009B910000}"/>
    <cellStyle name="rodape 21" xfId="1112" xr:uid="{00000000-0005-0000-0000-00009C910000}"/>
    <cellStyle name="rodape 22" xfId="1113" xr:uid="{00000000-0005-0000-0000-00009D910000}"/>
    <cellStyle name="rodape 23" xfId="1114" xr:uid="{00000000-0005-0000-0000-00009E910000}"/>
    <cellStyle name="rodape 24" xfId="1115" xr:uid="{00000000-0005-0000-0000-00009F910000}"/>
    <cellStyle name="rodape 25" xfId="1116" xr:uid="{00000000-0005-0000-0000-0000A0910000}"/>
    <cellStyle name="rodape 26" xfId="1117" xr:uid="{00000000-0005-0000-0000-0000A1910000}"/>
    <cellStyle name="rodape 27" xfId="1118" xr:uid="{00000000-0005-0000-0000-0000A2910000}"/>
    <cellStyle name="rodape 28" xfId="1119" xr:uid="{00000000-0005-0000-0000-0000A3910000}"/>
    <cellStyle name="rodape 29" xfId="1120" xr:uid="{00000000-0005-0000-0000-0000A4910000}"/>
    <cellStyle name="rodape 3" xfId="1121" xr:uid="{00000000-0005-0000-0000-0000A5910000}"/>
    <cellStyle name="rodape 30" xfId="1122" xr:uid="{00000000-0005-0000-0000-0000A6910000}"/>
    <cellStyle name="rodape 31" xfId="1123" xr:uid="{00000000-0005-0000-0000-0000A7910000}"/>
    <cellStyle name="rodape 32" xfId="1124" xr:uid="{00000000-0005-0000-0000-0000A8910000}"/>
    <cellStyle name="rodape 33" xfId="1125" xr:uid="{00000000-0005-0000-0000-0000A9910000}"/>
    <cellStyle name="rodape 4" xfId="1126" xr:uid="{00000000-0005-0000-0000-0000AA910000}"/>
    <cellStyle name="rodape 5" xfId="1127" xr:uid="{00000000-0005-0000-0000-0000AB910000}"/>
    <cellStyle name="rodape 6" xfId="1128" xr:uid="{00000000-0005-0000-0000-0000AC910000}"/>
    <cellStyle name="rodape 7" xfId="1129" xr:uid="{00000000-0005-0000-0000-0000AD910000}"/>
    <cellStyle name="rodape 8" xfId="1130" xr:uid="{00000000-0005-0000-0000-0000AE910000}"/>
    <cellStyle name="rodape 9" xfId="1131" xr:uid="{00000000-0005-0000-0000-0000AF910000}"/>
    <cellStyle name="Saída 2" xfId="1132" xr:uid="{00000000-0005-0000-0000-0000B0910000}"/>
    <cellStyle name="Saída 2 2" xfId="39807" xr:uid="{00000000-0005-0000-0000-0000B1910000}"/>
    <cellStyle name="Saída 2 2 2" xfId="39808" xr:uid="{00000000-0005-0000-0000-0000B2910000}"/>
    <cellStyle name="Saída 2 2 2 2" xfId="39809" xr:uid="{00000000-0005-0000-0000-0000B3910000}"/>
    <cellStyle name="Saída 2 2 2 2 2" xfId="39810" xr:uid="{00000000-0005-0000-0000-0000B4910000}"/>
    <cellStyle name="Saída 2 2 2 2 2 2" xfId="39811" xr:uid="{00000000-0005-0000-0000-0000B5910000}"/>
    <cellStyle name="Saída 2 2 2 2 2 2 2" xfId="39812" xr:uid="{00000000-0005-0000-0000-0000B6910000}"/>
    <cellStyle name="Saída 2 2 2 2 2 2 2 2" xfId="39813" xr:uid="{00000000-0005-0000-0000-0000B7910000}"/>
    <cellStyle name="Saída 2 2 2 2 2 2 2 2 2" xfId="39814" xr:uid="{00000000-0005-0000-0000-0000B8910000}"/>
    <cellStyle name="Saída 2 2 2 2 2 2 2 3" xfId="39815" xr:uid="{00000000-0005-0000-0000-0000B9910000}"/>
    <cellStyle name="Saída 2 2 2 2 2 2 2 4" xfId="39816" xr:uid="{00000000-0005-0000-0000-0000BA910000}"/>
    <cellStyle name="Saída 2 2 2 2 2 2 3" xfId="39817" xr:uid="{00000000-0005-0000-0000-0000BB910000}"/>
    <cellStyle name="Saída 2 2 2 2 2 2 3 2" xfId="39818" xr:uid="{00000000-0005-0000-0000-0000BC910000}"/>
    <cellStyle name="Saída 2 2 2 2 2 2 4" xfId="39819" xr:uid="{00000000-0005-0000-0000-0000BD910000}"/>
    <cellStyle name="Saída 2 2 2 2 2 2 5" xfId="39820" xr:uid="{00000000-0005-0000-0000-0000BE910000}"/>
    <cellStyle name="Saída 2 2 2 2 2 3" xfId="39821" xr:uid="{00000000-0005-0000-0000-0000BF910000}"/>
    <cellStyle name="Saída 2 2 2 2 2 3 2" xfId="39822" xr:uid="{00000000-0005-0000-0000-0000C0910000}"/>
    <cellStyle name="Saída 2 2 2 2 2 3 2 2" xfId="39823" xr:uid="{00000000-0005-0000-0000-0000C1910000}"/>
    <cellStyle name="Saída 2 2 2 2 2 3 2 2 2" xfId="39824" xr:uid="{00000000-0005-0000-0000-0000C2910000}"/>
    <cellStyle name="Saída 2 2 2 2 2 3 2 3" xfId="39825" xr:uid="{00000000-0005-0000-0000-0000C3910000}"/>
    <cellStyle name="Saída 2 2 2 2 2 3 2 4" xfId="39826" xr:uid="{00000000-0005-0000-0000-0000C4910000}"/>
    <cellStyle name="Saída 2 2 2 2 2 3 3" xfId="39827" xr:uid="{00000000-0005-0000-0000-0000C5910000}"/>
    <cellStyle name="Saída 2 2 2 2 2 3 3 2" xfId="39828" xr:uid="{00000000-0005-0000-0000-0000C6910000}"/>
    <cellStyle name="Saída 2 2 2 2 2 3 4" xfId="39829" xr:uid="{00000000-0005-0000-0000-0000C7910000}"/>
    <cellStyle name="Saída 2 2 2 2 2 3 5" xfId="39830" xr:uid="{00000000-0005-0000-0000-0000C8910000}"/>
    <cellStyle name="Saída 2 2 2 2 2 4" xfId="39831" xr:uid="{00000000-0005-0000-0000-0000C9910000}"/>
    <cellStyle name="Saída 2 2 2 2 2 4 2" xfId="39832" xr:uid="{00000000-0005-0000-0000-0000CA910000}"/>
    <cellStyle name="Saída 2 2 2 2 2 4 2 2" xfId="39833" xr:uid="{00000000-0005-0000-0000-0000CB910000}"/>
    <cellStyle name="Saída 2 2 2 2 2 4 3" xfId="39834" xr:uid="{00000000-0005-0000-0000-0000CC910000}"/>
    <cellStyle name="Saída 2 2 2 2 2 4 4" xfId="39835" xr:uid="{00000000-0005-0000-0000-0000CD910000}"/>
    <cellStyle name="Saída 2 2 2 2 2 5" xfId="39836" xr:uid="{00000000-0005-0000-0000-0000CE910000}"/>
    <cellStyle name="Saída 2 2 2 2 2 5 2" xfId="39837" xr:uid="{00000000-0005-0000-0000-0000CF910000}"/>
    <cellStyle name="Saída 2 2 2 2 2 5 2 2" xfId="39838" xr:uid="{00000000-0005-0000-0000-0000D0910000}"/>
    <cellStyle name="Saída 2 2 2 2 2 5 3" xfId="39839" xr:uid="{00000000-0005-0000-0000-0000D1910000}"/>
    <cellStyle name="Saída 2 2 2 2 2 5 4" xfId="39840" xr:uid="{00000000-0005-0000-0000-0000D2910000}"/>
    <cellStyle name="Saída 2 2 2 2 2 6" xfId="39841" xr:uid="{00000000-0005-0000-0000-0000D3910000}"/>
    <cellStyle name="Saída 2 2 2 2 2 6 2" xfId="39842" xr:uid="{00000000-0005-0000-0000-0000D4910000}"/>
    <cellStyle name="Saída 2 2 2 2 2 7" xfId="39843" xr:uid="{00000000-0005-0000-0000-0000D5910000}"/>
    <cellStyle name="Saída 2 2 2 2 2 8" xfId="39844" xr:uid="{00000000-0005-0000-0000-0000D6910000}"/>
    <cellStyle name="Saída 2 2 2 2 3" xfId="39845" xr:uid="{00000000-0005-0000-0000-0000D7910000}"/>
    <cellStyle name="Saída 2 2 2 2 4" xfId="39846" xr:uid="{00000000-0005-0000-0000-0000D8910000}"/>
    <cellStyle name="Saída 2 2 2 2 5" xfId="39847" xr:uid="{00000000-0005-0000-0000-0000D9910000}"/>
    <cellStyle name="Saída 2 2 2 2 5 2" xfId="39848" xr:uid="{00000000-0005-0000-0000-0000DA910000}"/>
    <cellStyle name="Saída 2 2 2 2 6" xfId="39849" xr:uid="{00000000-0005-0000-0000-0000DB910000}"/>
    <cellStyle name="Saída 2 2 2 2 6 2" xfId="39850" xr:uid="{00000000-0005-0000-0000-0000DC910000}"/>
    <cellStyle name="Saída 2 2 2 3" xfId="39851" xr:uid="{00000000-0005-0000-0000-0000DD910000}"/>
    <cellStyle name="Saída 2 2 2 3 2" xfId="39852" xr:uid="{00000000-0005-0000-0000-0000DE910000}"/>
    <cellStyle name="Saída 2 2 2 3 2 2" xfId="39853" xr:uid="{00000000-0005-0000-0000-0000DF910000}"/>
    <cellStyle name="Saída 2 2 2 3 2 2 2" xfId="39854" xr:uid="{00000000-0005-0000-0000-0000E0910000}"/>
    <cellStyle name="Saída 2 2 2 3 2 2 2 2" xfId="39855" xr:uid="{00000000-0005-0000-0000-0000E1910000}"/>
    <cellStyle name="Saída 2 2 2 3 2 2 3" xfId="39856" xr:uid="{00000000-0005-0000-0000-0000E2910000}"/>
    <cellStyle name="Saída 2 2 2 3 2 2 4" xfId="39857" xr:uid="{00000000-0005-0000-0000-0000E3910000}"/>
    <cellStyle name="Saída 2 2 2 3 2 3" xfId="39858" xr:uid="{00000000-0005-0000-0000-0000E4910000}"/>
    <cellStyle name="Saída 2 2 2 3 2 3 2" xfId="39859" xr:uid="{00000000-0005-0000-0000-0000E5910000}"/>
    <cellStyle name="Saída 2 2 2 3 2 4" xfId="39860" xr:uid="{00000000-0005-0000-0000-0000E6910000}"/>
    <cellStyle name="Saída 2 2 2 3 2 5" xfId="39861" xr:uid="{00000000-0005-0000-0000-0000E7910000}"/>
    <cellStyle name="Saída 2 2 2 3 3" xfId="39862" xr:uid="{00000000-0005-0000-0000-0000E8910000}"/>
    <cellStyle name="Saída 2 2 2 3 3 2" xfId="39863" xr:uid="{00000000-0005-0000-0000-0000E9910000}"/>
    <cellStyle name="Saída 2 2 2 3 3 2 2" xfId="39864" xr:uid="{00000000-0005-0000-0000-0000EA910000}"/>
    <cellStyle name="Saída 2 2 2 3 3 2 2 2" xfId="39865" xr:uid="{00000000-0005-0000-0000-0000EB910000}"/>
    <cellStyle name="Saída 2 2 2 3 3 2 3" xfId="39866" xr:uid="{00000000-0005-0000-0000-0000EC910000}"/>
    <cellStyle name="Saída 2 2 2 3 3 2 4" xfId="39867" xr:uid="{00000000-0005-0000-0000-0000ED910000}"/>
    <cellStyle name="Saída 2 2 2 3 3 3" xfId="39868" xr:uid="{00000000-0005-0000-0000-0000EE910000}"/>
    <cellStyle name="Saída 2 2 2 3 3 3 2" xfId="39869" xr:uid="{00000000-0005-0000-0000-0000EF910000}"/>
    <cellStyle name="Saída 2 2 2 3 3 4" xfId="39870" xr:uid="{00000000-0005-0000-0000-0000F0910000}"/>
    <cellStyle name="Saída 2 2 2 3 3 5" xfId="39871" xr:uid="{00000000-0005-0000-0000-0000F1910000}"/>
    <cellStyle name="Saída 2 2 2 3 4" xfId="39872" xr:uid="{00000000-0005-0000-0000-0000F2910000}"/>
    <cellStyle name="Saída 2 2 2 3 4 2" xfId="39873" xr:uid="{00000000-0005-0000-0000-0000F3910000}"/>
    <cellStyle name="Saída 2 2 2 3 4 2 2" xfId="39874" xr:uid="{00000000-0005-0000-0000-0000F4910000}"/>
    <cellStyle name="Saída 2 2 2 3 4 3" xfId="39875" xr:uid="{00000000-0005-0000-0000-0000F5910000}"/>
    <cellStyle name="Saída 2 2 2 3 4 4" xfId="39876" xr:uid="{00000000-0005-0000-0000-0000F6910000}"/>
    <cellStyle name="Saída 2 2 2 3 5" xfId="39877" xr:uid="{00000000-0005-0000-0000-0000F7910000}"/>
    <cellStyle name="Saída 2 2 2 3 5 2" xfId="39878" xr:uid="{00000000-0005-0000-0000-0000F8910000}"/>
    <cellStyle name="Saída 2 2 2 3 5 2 2" xfId="39879" xr:uid="{00000000-0005-0000-0000-0000F9910000}"/>
    <cellStyle name="Saída 2 2 2 3 5 3" xfId="39880" xr:uid="{00000000-0005-0000-0000-0000FA910000}"/>
    <cellStyle name="Saída 2 2 2 3 5 4" xfId="39881" xr:uid="{00000000-0005-0000-0000-0000FB910000}"/>
    <cellStyle name="Saída 2 2 2 3 6" xfId="39882" xr:uid="{00000000-0005-0000-0000-0000FC910000}"/>
    <cellStyle name="Saída 2 2 2 3 6 2" xfId="39883" xr:uid="{00000000-0005-0000-0000-0000FD910000}"/>
    <cellStyle name="Saída 2 2 2 3 7" xfId="39884" xr:uid="{00000000-0005-0000-0000-0000FE910000}"/>
    <cellStyle name="Saída 2 2 2 3 8" xfId="39885" xr:uid="{00000000-0005-0000-0000-0000FF910000}"/>
    <cellStyle name="Saída 2 2 2 4" xfId="39886" xr:uid="{00000000-0005-0000-0000-000000920000}"/>
    <cellStyle name="Saída 2 2 2 5" xfId="39887" xr:uid="{00000000-0005-0000-0000-000001920000}"/>
    <cellStyle name="Saída 2 2 2 5 2" xfId="39888" xr:uid="{00000000-0005-0000-0000-000002920000}"/>
    <cellStyle name="Saída 2 2 3" xfId="39889" xr:uid="{00000000-0005-0000-0000-000003920000}"/>
    <cellStyle name="Saída 2 2 3 2" xfId="39890" xr:uid="{00000000-0005-0000-0000-000004920000}"/>
    <cellStyle name="Saída 2 2 3 2 2" xfId="39891" xr:uid="{00000000-0005-0000-0000-000005920000}"/>
    <cellStyle name="Saída 2 2 3 2 2 2" xfId="39892" xr:uid="{00000000-0005-0000-0000-000006920000}"/>
    <cellStyle name="Saída 2 2 3 2 2 2 2" xfId="39893" xr:uid="{00000000-0005-0000-0000-000007920000}"/>
    <cellStyle name="Saída 2 2 3 2 2 2 2 2" xfId="39894" xr:uid="{00000000-0005-0000-0000-000008920000}"/>
    <cellStyle name="Saída 2 2 3 2 2 2 2 2 2" xfId="39895" xr:uid="{00000000-0005-0000-0000-000009920000}"/>
    <cellStyle name="Saída 2 2 3 2 2 2 2 3" xfId="39896" xr:uid="{00000000-0005-0000-0000-00000A920000}"/>
    <cellStyle name="Saída 2 2 3 2 2 2 2 4" xfId="39897" xr:uid="{00000000-0005-0000-0000-00000B920000}"/>
    <cellStyle name="Saída 2 2 3 2 2 2 3" xfId="39898" xr:uid="{00000000-0005-0000-0000-00000C920000}"/>
    <cellStyle name="Saída 2 2 3 2 2 2 3 2" xfId="39899" xr:uid="{00000000-0005-0000-0000-00000D920000}"/>
    <cellStyle name="Saída 2 2 3 2 2 2 4" xfId="39900" xr:uid="{00000000-0005-0000-0000-00000E920000}"/>
    <cellStyle name="Saída 2 2 3 2 2 2 5" xfId="39901" xr:uid="{00000000-0005-0000-0000-00000F920000}"/>
    <cellStyle name="Saída 2 2 3 2 2 3" xfId="39902" xr:uid="{00000000-0005-0000-0000-000010920000}"/>
    <cellStyle name="Saída 2 2 3 2 2 3 2" xfId="39903" xr:uid="{00000000-0005-0000-0000-000011920000}"/>
    <cellStyle name="Saída 2 2 3 2 2 3 2 2" xfId="39904" xr:uid="{00000000-0005-0000-0000-000012920000}"/>
    <cellStyle name="Saída 2 2 3 2 2 3 2 2 2" xfId="39905" xr:uid="{00000000-0005-0000-0000-000013920000}"/>
    <cellStyle name="Saída 2 2 3 2 2 3 2 3" xfId="39906" xr:uid="{00000000-0005-0000-0000-000014920000}"/>
    <cellStyle name="Saída 2 2 3 2 2 3 2 4" xfId="39907" xr:uid="{00000000-0005-0000-0000-000015920000}"/>
    <cellStyle name="Saída 2 2 3 2 2 3 3" xfId="39908" xr:uid="{00000000-0005-0000-0000-000016920000}"/>
    <cellStyle name="Saída 2 2 3 2 2 3 3 2" xfId="39909" xr:uid="{00000000-0005-0000-0000-000017920000}"/>
    <cellStyle name="Saída 2 2 3 2 2 3 4" xfId="39910" xr:uid="{00000000-0005-0000-0000-000018920000}"/>
    <cellStyle name="Saída 2 2 3 2 2 3 5" xfId="39911" xr:uid="{00000000-0005-0000-0000-000019920000}"/>
    <cellStyle name="Saída 2 2 3 2 2 4" xfId="39912" xr:uid="{00000000-0005-0000-0000-00001A920000}"/>
    <cellStyle name="Saída 2 2 3 2 2 4 2" xfId="39913" xr:uid="{00000000-0005-0000-0000-00001B920000}"/>
    <cellStyle name="Saída 2 2 3 2 2 4 2 2" xfId="39914" xr:uid="{00000000-0005-0000-0000-00001C920000}"/>
    <cellStyle name="Saída 2 2 3 2 2 4 3" xfId="39915" xr:uid="{00000000-0005-0000-0000-00001D920000}"/>
    <cellStyle name="Saída 2 2 3 2 2 4 4" xfId="39916" xr:uid="{00000000-0005-0000-0000-00001E920000}"/>
    <cellStyle name="Saída 2 2 3 2 2 5" xfId="39917" xr:uid="{00000000-0005-0000-0000-00001F920000}"/>
    <cellStyle name="Saída 2 2 3 2 2 5 2" xfId="39918" xr:uid="{00000000-0005-0000-0000-000020920000}"/>
    <cellStyle name="Saída 2 2 3 2 2 5 2 2" xfId="39919" xr:uid="{00000000-0005-0000-0000-000021920000}"/>
    <cellStyle name="Saída 2 2 3 2 2 5 3" xfId="39920" xr:uid="{00000000-0005-0000-0000-000022920000}"/>
    <cellStyle name="Saída 2 2 3 2 2 5 4" xfId="39921" xr:uid="{00000000-0005-0000-0000-000023920000}"/>
    <cellStyle name="Saída 2 2 3 2 2 6" xfId="39922" xr:uid="{00000000-0005-0000-0000-000024920000}"/>
    <cellStyle name="Saída 2 2 3 2 2 6 2" xfId="39923" xr:uid="{00000000-0005-0000-0000-000025920000}"/>
    <cellStyle name="Saída 2 2 3 2 2 7" xfId="39924" xr:uid="{00000000-0005-0000-0000-000026920000}"/>
    <cellStyle name="Saída 2 2 3 2 2 8" xfId="39925" xr:uid="{00000000-0005-0000-0000-000027920000}"/>
    <cellStyle name="Saída 2 2 3 2 3" xfId="39926" xr:uid="{00000000-0005-0000-0000-000028920000}"/>
    <cellStyle name="Saída 2 2 3 2 4" xfId="39927" xr:uid="{00000000-0005-0000-0000-000029920000}"/>
    <cellStyle name="Saída 2 2 3 2 5" xfId="39928" xr:uid="{00000000-0005-0000-0000-00002A920000}"/>
    <cellStyle name="Saída 2 2 3 2 5 2" xfId="39929" xr:uid="{00000000-0005-0000-0000-00002B920000}"/>
    <cellStyle name="Saída 2 2 3 2 6" xfId="39930" xr:uid="{00000000-0005-0000-0000-00002C920000}"/>
    <cellStyle name="Saída 2 2 3 2 6 2" xfId="39931" xr:uid="{00000000-0005-0000-0000-00002D920000}"/>
    <cellStyle name="Saída 2 2 3 3" xfId="39932" xr:uid="{00000000-0005-0000-0000-00002E920000}"/>
    <cellStyle name="Saída 2 2 3 3 2" xfId="39933" xr:uid="{00000000-0005-0000-0000-00002F920000}"/>
    <cellStyle name="Saída 2 2 3 3 2 2" xfId="39934" xr:uid="{00000000-0005-0000-0000-000030920000}"/>
    <cellStyle name="Saída 2 2 3 3 2 2 2" xfId="39935" xr:uid="{00000000-0005-0000-0000-000031920000}"/>
    <cellStyle name="Saída 2 2 3 3 2 2 2 2" xfId="39936" xr:uid="{00000000-0005-0000-0000-000032920000}"/>
    <cellStyle name="Saída 2 2 3 3 2 2 3" xfId="39937" xr:uid="{00000000-0005-0000-0000-000033920000}"/>
    <cellStyle name="Saída 2 2 3 3 2 2 4" xfId="39938" xr:uid="{00000000-0005-0000-0000-000034920000}"/>
    <cellStyle name="Saída 2 2 3 3 2 3" xfId="39939" xr:uid="{00000000-0005-0000-0000-000035920000}"/>
    <cellStyle name="Saída 2 2 3 3 2 3 2" xfId="39940" xr:uid="{00000000-0005-0000-0000-000036920000}"/>
    <cellStyle name="Saída 2 2 3 3 2 4" xfId="39941" xr:uid="{00000000-0005-0000-0000-000037920000}"/>
    <cellStyle name="Saída 2 2 3 3 2 5" xfId="39942" xr:uid="{00000000-0005-0000-0000-000038920000}"/>
    <cellStyle name="Saída 2 2 3 3 3" xfId="39943" xr:uid="{00000000-0005-0000-0000-000039920000}"/>
    <cellStyle name="Saída 2 2 3 3 3 2" xfId="39944" xr:uid="{00000000-0005-0000-0000-00003A920000}"/>
    <cellStyle name="Saída 2 2 3 3 3 2 2" xfId="39945" xr:uid="{00000000-0005-0000-0000-00003B920000}"/>
    <cellStyle name="Saída 2 2 3 3 3 2 2 2" xfId="39946" xr:uid="{00000000-0005-0000-0000-00003C920000}"/>
    <cellStyle name="Saída 2 2 3 3 3 2 3" xfId="39947" xr:uid="{00000000-0005-0000-0000-00003D920000}"/>
    <cellStyle name="Saída 2 2 3 3 3 2 4" xfId="39948" xr:uid="{00000000-0005-0000-0000-00003E920000}"/>
    <cellStyle name="Saída 2 2 3 3 3 3" xfId="39949" xr:uid="{00000000-0005-0000-0000-00003F920000}"/>
    <cellStyle name="Saída 2 2 3 3 3 3 2" xfId="39950" xr:uid="{00000000-0005-0000-0000-000040920000}"/>
    <cellStyle name="Saída 2 2 3 3 3 4" xfId="39951" xr:uid="{00000000-0005-0000-0000-000041920000}"/>
    <cellStyle name="Saída 2 2 3 3 3 5" xfId="39952" xr:uid="{00000000-0005-0000-0000-000042920000}"/>
    <cellStyle name="Saída 2 2 3 3 4" xfId="39953" xr:uid="{00000000-0005-0000-0000-000043920000}"/>
    <cellStyle name="Saída 2 2 3 3 4 2" xfId="39954" xr:uid="{00000000-0005-0000-0000-000044920000}"/>
    <cellStyle name="Saída 2 2 3 3 4 2 2" xfId="39955" xr:uid="{00000000-0005-0000-0000-000045920000}"/>
    <cellStyle name="Saída 2 2 3 3 4 3" xfId="39956" xr:uid="{00000000-0005-0000-0000-000046920000}"/>
    <cellStyle name="Saída 2 2 3 3 4 4" xfId="39957" xr:uid="{00000000-0005-0000-0000-000047920000}"/>
    <cellStyle name="Saída 2 2 3 3 5" xfId="39958" xr:uid="{00000000-0005-0000-0000-000048920000}"/>
    <cellStyle name="Saída 2 2 3 3 5 2" xfId="39959" xr:uid="{00000000-0005-0000-0000-000049920000}"/>
    <cellStyle name="Saída 2 2 3 3 5 2 2" xfId="39960" xr:uid="{00000000-0005-0000-0000-00004A920000}"/>
    <cellStyle name="Saída 2 2 3 3 5 3" xfId="39961" xr:uid="{00000000-0005-0000-0000-00004B920000}"/>
    <cellStyle name="Saída 2 2 3 3 5 4" xfId="39962" xr:uid="{00000000-0005-0000-0000-00004C920000}"/>
    <cellStyle name="Saída 2 2 3 3 6" xfId="39963" xr:uid="{00000000-0005-0000-0000-00004D920000}"/>
    <cellStyle name="Saída 2 2 3 3 6 2" xfId="39964" xr:uid="{00000000-0005-0000-0000-00004E920000}"/>
    <cellStyle name="Saída 2 2 3 3 7" xfId="39965" xr:uid="{00000000-0005-0000-0000-00004F920000}"/>
    <cellStyle name="Saída 2 2 3 3 8" xfId="39966" xr:uid="{00000000-0005-0000-0000-000050920000}"/>
    <cellStyle name="Saída 2 2 3 4" xfId="39967" xr:uid="{00000000-0005-0000-0000-000051920000}"/>
    <cellStyle name="Saída 2 2 3 5" xfId="39968" xr:uid="{00000000-0005-0000-0000-000052920000}"/>
    <cellStyle name="Saída 2 2 3 6" xfId="39969" xr:uid="{00000000-0005-0000-0000-000053920000}"/>
    <cellStyle name="Saída 2 2 3 6 2" xfId="39970" xr:uid="{00000000-0005-0000-0000-000054920000}"/>
    <cellStyle name="Saída 2 2 3 7" xfId="39971" xr:uid="{00000000-0005-0000-0000-000055920000}"/>
    <cellStyle name="Saída 2 2 3 7 2" xfId="39972" xr:uid="{00000000-0005-0000-0000-000056920000}"/>
    <cellStyle name="Saída 2 2 4" xfId="39973" xr:uid="{00000000-0005-0000-0000-000057920000}"/>
    <cellStyle name="Saída 2 2 4 2" xfId="39974" xr:uid="{00000000-0005-0000-0000-000058920000}"/>
    <cellStyle name="Saída 2 2 4 2 2" xfId="39975" xr:uid="{00000000-0005-0000-0000-000059920000}"/>
    <cellStyle name="Saída 2 2 4 2 2 2" xfId="39976" xr:uid="{00000000-0005-0000-0000-00005A920000}"/>
    <cellStyle name="Saída 2 2 4 2 2 2 2" xfId="39977" xr:uid="{00000000-0005-0000-0000-00005B920000}"/>
    <cellStyle name="Saída 2 2 4 2 2 2 2 2" xfId="39978" xr:uid="{00000000-0005-0000-0000-00005C920000}"/>
    <cellStyle name="Saída 2 2 4 2 2 2 2 2 2" xfId="39979" xr:uid="{00000000-0005-0000-0000-00005D920000}"/>
    <cellStyle name="Saída 2 2 4 2 2 2 2 3" xfId="39980" xr:uid="{00000000-0005-0000-0000-00005E920000}"/>
    <cellStyle name="Saída 2 2 4 2 2 2 2 4" xfId="39981" xr:uid="{00000000-0005-0000-0000-00005F920000}"/>
    <cellStyle name="Saída 2 2 4 2 2 2 3" xfId="39982" xr:uid="{00000000-0005-0000-0000-000060920000}"/>
    <cellStyle name="Saída 2 2 4 2 2 2 3 2" xfId="39983" xr:uid="{00000000-0005-0000-0000-000061920000}"/>
    <cellStyle name="Saída 2 2 4 2 2 2 4" xfId="39984" xr:uid="{00000000-0005-0000-0000-000062920000}"/>
    <cellStyle name="Saída 2 2 4 2 2 2 5" xfId="39985" xr:uid="{00000000-0005-0000-0000-000063920000}"/>
    <cellStyle name="Saída 2 2 4 2 2 3" xfId="39986" xr:uid="{00000000-0005-0000-0000-000064920000}"/>
    <cellStyle name="Saída 2 2 4 2 2 3 2" xfId="39987" xr:uid="{00000000-0005-0000-0000-000065920000}"/>
    <cellStyle name="Saída 2 2 4 2 2 3 2 2" xfId="39988" xr:uid="{00000000-0005-0000-0000-000066920000}"/>
    <cellStyle name="Saída 2 2 4 2 2 3 2 2 2" xfId="39989" xr:uid="{00000000-0005-0000-0000-000067920000}"/>
    <cellStyle name="Saída 2 2 4 2 2 3 2 3" xfId="39990" xr:uid="{00000000-0005-0000-0000-000068920000}"/>
    <cellStyle name="Saída 2 2 4 2 2 3 2 4" xfId="39991" xr:uid="{00000000-0005-0000-0000-000069920000}"/>
    <cellStyle name="Saída 2 2 4 2 2 3 3" xfId="39992" xr:uid="{00000000-0005-0000-0000-00006A920000}"/>
    <cellStyle name="Saída 2 2 4 2 2 3 3 2" xfId="39993" xr:uid="{00000000-0005-0000-0000-00006B920000}"/>
    <cellStyle name="Saída 2 2 4 2 2 3 4" xfId="39994" xr:uid="{00000000-0005-0000-0000-00006C920000}"/>
    <cellStyle name="Saída 2 2 4 2 2 3 5" xfId="39995" xr:uid="{00000000-0005-0000-0000-00006D920000}"/>
    <cellStyle name="Saída 2 2 4 2 2 4" xfId="39996" xr:uid="{00000000-0005-0000-0000-00006E920000}"/>
    <cellStyle name="Saída 2 2 4 2 2 4 2" xfId="39997" xr:uid="{00000000-0005-0000-0000-00006F920000}"/>
    <cellStyle name="Saída 2 2 4 2 2 4 2 2" xfId="39998" xr:uid="{00000000-0005-0000-0000-000070920000}"/>
    <cellStyle name="Saída 2 2 4 2 2 4 3" xfId="39999" xr:uid="{00000000-0005-0000-0000-000071920000}"/>
    <cellStyle name="Saída 2 2 4 2 2 4 4" xfId="40000" xr:uid="{00000000-0005-0000-0000-000072920000}"/>
    <cellStyle name="Saída 2 2 4 2 2 5" xfId="40001" xr:uid="{00000000-0005-0000-0000-000073920000}"/>
    <cellStyle name="Saída 2 2 4 2 2 5 2" xfId="40002" xr:uid="{00000000-0005-0000-0000-000074920000}"/>
    <cellStyle name="Saída 2 2 4 2 2 5 2 2" xfId="40003" xr:uid="{00000000-0005-0000-0000-000075920000}"/>
    <cellStyle name="Saída 2 2 4 2 2 5 3" xfId="40004" xr:uid="{00000000-0005-0000-0000-000076920000}"/>
    <cellStyle name="Saída 2 2 4 2 2 5 4" xfId="40005" xr:uid="{00000000-0005-0000-0000-000077920000}"/>
    <cellStyle name="Saída 2 2 4 2 2 6" xfId="40006" xr:uid="{00000000-0005-0000-0000-000078920000}"/>
    <cellStyle name="Saída 2 2 4 2 2 6 2" xfId="40007" xr:uid="{00000000-0005-0000-0000-000079920000}"/>
    <cellStyle name="Saída 2 2 4 2 2 7" xfId="40008" xr:uid="{00000000-0005-0000-0000-00007A920000}"/>
    <cellStyle name="Saída 2 2 4 2 2 8" xfId="40009" xr:uid="{00000000-0005-0000-0000-00007B920000}"/>
    <cellStyle name="Saída 2 2 4 2 3" xfId="40010" xr:uid="{00000000-0005-0000-0000-00007C920000}"/>
    <cellStyle name="Saída 2 2 4 2 4" xfId="40011" xr:uid="{00000000-0005-0000-0000-00007D920000}"/>
    <cellStyle name="Saída 2 2 4 2 5" xfId="40012" xr:uid="{00000000-0005-0000-0000-00007E920000}"/>
    <cellStyle name="Saída 2 2 4 2 5 2" xfId="40013" xr:uid="{00000000-0005-0000-0000-00007F920000}"/>
    <cellStyle name="Saída 2 2 4 2 6" xfId="40014" xr:uid="{00000000-0005-0000-0000-000080920000}"/>
    <cellStyle name="Saída 2 2 4 2 6 2" xfId="40015" xr:uid="{00000000-0005-0000-0000-000081920000}"/>
    <cellStyle name="Saída 2 2 4 3" xfId="40016" xr:uid="{00000000-0005-0000-0000-000082920000}"/>
    <cellStyle name="Saída 2 2 4 3 2" xfId="40017" xr:uid="{00000000-0005-0000-0000-000083920000}"/>
    <cellStyle name="Saída 2 2 4 3 2 2" xfId="40018" xr:uid="{00000000-0005-0000-0000-000084920000}"/>
    <cellStyle name="Saída 2 2 4 3 2 2 2" xfId="40019" xr:uid="{00000000-0005-0000-0000-000085920000}"/>
    <cellStyle name="Saída 2 2 4 3 2 2 2 2" xfId="40020" xr:uid="{00000000-0005-0000-0000-000086920000}"/>
    <cellStyle name="Saída 2 2 4 3 2 2 3" xfId="40021" xr:uid="{00000000-0005-0000-0000-000087920000}"/>
    <cellStyle name="Saída 2 2 4 3 2 2 4" xfId="40022" xr:uid="{00000000-0005-0000-0000-000088920000}"/>
    <cellStyle name="Saída 2 2 4 3 2 3" xfId="40023" xr:uid="{00000000-0005-0000-0000-000089920000}"/>
    <cellStyle name="Saída 2 2 4 3 2 3 2" xfId="40024" xr:uid="{00000000-0005-0000-0000-00008A920000}"/>
    <cellStyle name="Saída 2 2 4 3 2 4" xfId="40025" xr:uid="{00000000-0005-0000-0000-00008B920000}"/>
    <cellStyle name="Saída 2 2 4 3 2 5" xfId="40026" xr:uid="{00000000-0005-0000-0000-00008C920000}"/>
    <cellStyle name="Saída 2 2 4 3 3" xfId="40027" xr:uid="{00000000-0005-0000-0000-00008D920000}"/>
    <cellStyle name="Saída 2 2 4 3 3 2" xfId="40028" xr:uid="{00000000-0005-0000-0000-00008E920000}"/>
    <cellStyle name="Saída 2 2 4 3 3 2 2" xfId="40029" xr:uid="{00000000-0005-0000-0000-00008F920000}"/>
    <cellStyle name="Saída 2 2 4 3 3 2 2 2" xfId="40030" xr:uid="{00000000-0005-0000-0000-000090920000}"/>
    <cellStyle name="Saída 2 2 4 3 3 2 3" xfId="40031" xr:uid="{00000000-0005-0000-0000-000091920000}"/>
    <cellStyle name="Saída 2 2 4 3 3 2 4" xfId="40032" xr:uid="{00000000-0005-0000-0000-000092920000}"/>
    <cellStyle name="Saída 2 2 4 3 3 3" xfId="40033" xr:uid="{00000000-0005-0000-0000-000093920000}"/>
    <cellStyle name="Saída 2 2 4 3 3 3 2" xfId="40034" xr:uid="{00000000-0005-0000-0000-000094920000}"/>
    <cellStyle name="Saída 2 2 4 3 3 4" xfId="40035" xr:uid="{00000000-0005-0000-0000-000095920000}"/>
    <cellStyle name="Saída 2 2 4 3 3 5" xfId="40036" xr:uid="{00000000-0005-0000-0000-000096920000}"/>
    <cellStyle name="Saída 2 2 4 3 4" xfId="40037" xr:uid="{00000000-0005-0000-0000-000097920000}"/>
    <cellStyle name="Saída 2 2 4 3 4 2" xfId="40038" xr:uid="{00000000-0005-0000-0000-000098920000}"/>
    <cellStyle name="Saída 2 2 4 3 4 2 2" xfId="40039" xr:uid="{00000000-0005-0000-0000-000099920000}"/>
    <cellStyle name="Saída 2 2 4 3 4 3" xfId="40040" xr:uid="{00000000-0005-0000-0000-00009A920000}"/>
    <cellStyle name="Saída 2 2 4 3 4 4" xfId="40041" xr:uid="{00000000-0005-0000-0000-00009B920000}"/>
    <cellStyle name="Saída 2 2 4 3 5" xfId="40042" xr:uid="{00000000-0005-0000-0000-00009C920000}"/>
    <cellStyle name="Saída 2 2 4 3 5 2" xfId="40043" xr:uid="{00000000-0005-0000-0000-00009D920000}"/>
    <cellStyle name="Saída 2 2 4 3 5 2 2" xfId="40044" xr:uid="{00000000-0005-0000-0000-00009E920000}"/>
    <cellStyle name="Saída 2 2 4 3 5 3" xfId="40045" xr:uid="{00000000-0005-0000-0000-00009F920000}"/>
    <cellStyle name="Saída 2 2 4 3 5 4" xfId="40046" xr:uid="{00000000-0005-0000-0000-0000A0920000}"/>
    <cellStyle name="Saída 2 2 4 3 6" xfId="40047" xr:uid="{00000000-0005-0000-0000-0000A1920000}"/>
    <cellStyle name="Saída 2 2 4 3 6 2" xfId="40048" xr:uid="{00000000-0005-0000-0000-0000A2920000}"/>
    <cellStyle name="Saída 2 2 4 3 7" xfId="40049" xr:uid="{00000000-0005-0000-0000-0000A3920000}"/>
    <cellStyle name="Saída 2 2 4 3 8" xfId="40050" xr:uid="{00000000-0005-0000-0000-0000A4920000}"/>
    <cellStyle name="Saída 2 2 4 4" xfId="40051" xr:uid="{00000000-0005-0000-0000-0000A5920000}"/>
    <cellStyle name="Saída 2 2 4 5" xfId="40052" xr:uid="{00000000-0005-0000-0000-0000A6920000}"/>
    <cellStyle name="Saída 2 2 4 6" xfId="40053" xr:uid="{00000000-0005-0000-0000-0000A7920000}"/>
    <cellStyle name="Saída 2 2 4 6 2" xfId="40054" xr:uid="{00000000-0005-0000-0000-0000A8920000}"/>
    <cellStyle name="Saída 2 2 4 7" xfId="40055" xr:uid="{00000000-0005-0000-0000-0000A9920000}"/>
    <cellStyle name="Saída 2 2 4 7 2" xfId="40056" xr:uid="{00000000-0005-0000-0000-0000AA920000}"/>
    <cellStyle name="Saída 2 2 5" xfId="40057" xr:uid="{00000000-0005-0000-0000-0000AB920000}"/>
    <cellStyle name="Saída 2 2 5 2" xfId="40058" xr:uid="{00000000-0005-0000-0000-0000AC920000}"/>
    <cellStyle name="Saída 2 2 5 2 2" xfId="40059" xr:uid="{00000000-0005-0000-0000-0000AD920000}"/>
    <cellStyle name="Saída 2 2 5 2 2 2" xfId="40060" xr:uid="{00000000-0005-0000-0000-0000AE920000}"/>
    <cellStyle name="Saída 2 2 5 2 2 2 2" xfId="40061" xr:uid="{00000000-0005-0000-0000-0000AF920000}"/>
    <cellStyle name="Saída 2 2 5 2 2 2 2 2" xfId="40062" xr:uid="{00000000-0005-0000-0000-0000B0920000}"/>
    <cellStyle name="Saída 2 2 5 2 2 2 2 2 2" xfId="40063" xr:uid="{00000000-0005-0000-0000-0000B1920000}"/>
    <cellStyle name="Saída 2 2 5 2 2 2 2 3" xfId="40064" xr:uid="{00000000-0005-0000-0000-0000B2920000}"/>
    <cellStyle name="Saída 2 2 5 2 2 2 2 4" xfId="40065" xr:uid="{00000000-0005-0000-0000-0000B3920000}"/>
    <cellStyle name="Saída 2 2 5 2 2 2 3" xfId="40066" xr:uid="{00000000-0005-0000-0000-0000B4920000}"/>
    <cellStyle name="Saída 2 2 5 2 2 2 3 2" xfId="40067" xr:uid="{00000000-0005-0000-0000-0000B5920000}"/>
    <cellStyle name="Saída 2 2 5 2 2 2 4" xfId="40068" xr:uid="{00000000-0005-0000-0000-0000B6920000}"/>
    <cellStyle name="Saída 2 2 5 2 2 2 5" xfId="40069" xr:uid="{00000000-0005-0000-0000-0000B7920000}"/>
    <cellStyle name="Saída 2 2 5 2 2 3" xfId="40070" xr:uid="{00000000-0005-0000-0000-0000B8920000}"/>
    <cellStyle name="Saída 2 2 5 2 2 3 2" xfId="40071" xr:uid="{00000000-0005-0000-0000-0000B9920000}"/>
    <cellStyle name="Saída 2 2 5 2 2 3 2 2" xfId="40072" xr:uid="{00000000-0005-0000-0000-0000BA920000}"/>
    <cellStyle name="Saída 2 2 5 2 2 3 2 2 2" xfId="40073" xr:uid="{00000000-0005-0000-0000-0000BB920000}"/>
    <cellStyle name="Saída 2 2 5 2 2 3 2 3" xfId="40074" xr:uid="{00000000-0005-0000-0000-0000BC920000}"/>
    <cellStyle name="Saída 2 2 5 2 2 3 2 4" xfId="40075" xr:uid="{00000000-0005-0000-0000-0000BD920000}"/>
    <cellStyle name="Saída 2 2 5 2 2 3 3" xfId="40076" xr:uid="{00000000-0005-0000-0000-0000BE920000}"/>
    <cellStyle name="Saída 2 2 5 2 2 3 3 2" xfId="40077" xr:uid="{00000000-0005-0000-0000-0000BF920000}"/>
    <cellStyle name="Saída 2 2 5 2 2 3 4" xfId="40078" xr:uid="{00000000-0005-0000-0000-0000C0920000}"/>
    <cellStyle name="Saída 2 2 5 2 2 3 5" xfId="40079" xr:uid="{00000000-0005-0000-0000-0000C1920000}"/>
    <cellStyle name="Saída 2 2 5 2 2 4" xfId="40080" xr:uid="{00000000-0005-0000-0000-0000C2920000}"/>
    <cellStyle name="Saída 2 2 5 2 2 4 2" xfId="40081" xr:uid="{00000000-0005-0000-0000-0000C3920000}"/>
    <cellStyle name="Saída 2 2 5 2 2 4 2 2" xfId="40082" xr:uid="{00000000-0005-0000-0000-0000C4920000}"/>
    <cellStyle name="Saída 2 2 5 2 2 4 3" xfId="40083" xr:uid="{00000000-0005-0000-0000-0000C5920000}"/>
    <cellStyle name="Saída 2 2 5 2 2 4 4" xfId="40084" xr:uid="{00000000-0005-0000-0000-0000C6920000}"/>
    <cellStyle name="Saída 2 2 5 2 2 5" xfId="40085" xr:uid="{00000000-0005-0000-0000-0000C7920000}"/>
    <cellStyle name="Saída 2 2 5 2 2 5 2" xfId="40086" xr:uid="{00000000-0005-0000-0000-0000C8920000}"/>
    <cellStyle name="Saída 2 2 5 2 2 5 2 2" xfId="40087" xr:uid="{00000000-0005-0000-0000-0000C9920000}"/>
    <cellStyle name="Saída 2 2 5 2 2 5 3" xfId="40088" xr:uid="{00000000-0005-0000-0000-0000CA920000}"/>
    <cellStyle name="Saída 2 2 5 2 2 5 4" xfId="40089" xr:uid="{00000000-0005-0000-0000-0000CB920000}"/>
    <cellStyle name="Saída 2 2 5 2 2 6" xfId="40090" xr:uid="{00000000-0005-0000-0000-0000CC920000}"/>
    <cellStyle name="Saída 2 2 5 2 2 6 2" xfId="40091" xr:uid="{00000000-0005-0000-0000-0000CD920000}"/>
    <cellStyle name="Saída 2 2 5 2 2 7" xfId="40092" xr:uid="{00000000-0005-0000-0000-0000CE920000}"/>
    <cellStyle name="Saída 2 2 5 2 2 8" xfId="40093" xr:uid="{00000000-0005-0000-0000-0000CF920000}"/>
    <cellStyle name="Saída 2 2 5 2 3" xfId="40094" xr:uid="{00000000-0005-0000-0000-0000D0920000}"/>
    <cellStyle name="Saída 2 2 5 2 4" xfId="40095" xr:uid="{00000000-0005-0000-0000-0000D1920000}"/>
    <cellStyle name="Saída 2 2 5 2 5" xfId="40096" xr:uid="{00000000-0005-0000-0000-0000D2920000}"/>
    <cellStyle name="Saída 2 2 5 2 5 2" xfId="40097" xr:uid="{00000000-0005-0000-0000-0000D3920000}"/>
    <cellStyle name="Saída 2 2 5 2 6" xfId="40098" xr:uid="{00000000-0005-0000-0000-0000D4920000}"/>
    <cellStyle name="Saída 2 2 5 2 6 2" xfId="40099" xr:uid="{00000000-0005-0000-0000-0000D5920000}"/>
    <cellStyle name="Saída 2 2 5 3" xfId="40100" xr:uid="{00000000-0005-0000-0000-0000D6920000}"/>
    <cellStyle name="Saída 2 2 5 3 2" xfId="40101" xr:uid="{00000000-0005-0000-0000-0000D7920000}"/>
    <cellStyle name="Saída 2 2 5 3 2 2" xfId="40102" xr:uid="{00000000-0005-0000-0000-0000D8920000}"/>
    <cellStyle name="Saída 2 2 5 3 2 2 2" xfId="40103" xr:uid="{00000000-0005-0000-0000-0000D9920000}"/>
    <cellStyle name="Saída 2 2 5 3 2 2 2 2" xfId="40104" xr:uid="{00000000-0005-0000-0000-0000DA920000}"/>
    <cellStyle name="Saída 2 2 5 3 2 2 3" xfId="40105" xr:uid="{00000000-0005-0000-0000-0000DB920000}"/>
    <cellStyle name="Saída 2 2 5 3 2 2 4" xfId="40106" xr:uid="{00000000-0005-0000-0000-0000DC920000}"/>
    <cellStyle name="Saída 2 2 5 3 2 3" xfId="40107" xr:uid="{00000000-0005-0000-0000-0000DD920000}"/>
    <cellStyle name="Saída 2 2 5 3 2 3 2" xfId="40108" xr:uid="{00000000-0005-0000-0000-0000DE920000}"/>
    <cellStyle name="Saída 2 2 5 3 2 4" xfId="40109" xr:uid="{00000000-0005-0000-0000-0000DF920000}"/>
    <cellStyle name="Saída 2 2 5 3 2 5" xfId="40110" xr:uid="{00000000-0005-0000-0000-0000E0920000}"/>
    <cellStyle name="Saída 2 2 5 3 3" xfId="40111" xr:uid="{00000000-0005-0000-0000-0000E1920000}"/>
    <cellStyle name="Saída 2 2 5 3 3 2" xfId="40112" xr:uid="{00000000-0005-0000-0000-0000E2920000}"/>
    <cellStyle name="Saída 2 2 5 3 3 2 2" xfId="40113" xr:uid="{00000000-0005-0000-0000-0000E3920000}"/>
    <cellStyle name="Saída 2 2 5 3 3 2 2 2" xfId="40114" xr:uid="{00000000-0005-0000-0000-0000E4920000}"/>
    <cellStyle name="Saída 2 2 5 3 3 2 3" xfId="40115" xr:uid="{00000000-0005-0000-0000-0000E5920000}"/>
    <cellStyle name="Saída 2 2 5 3 3 2 4" xfId="40116" xr:uid="{00000000-0005-0000-0000-0000E6920000}"/>
    <cellStyle name="Saída 2 2 5 3 3 3" xfId="40117" xr:uid="{00000000-0005-0000-0000-0000E7920000}"/>
    <cellStyle name="Saída 2 2 5 3 3 3 2" xfId="40118" xr:uid="{00000000-0005-0000-0000-0000E8920000}"/>
    <cellStyle name="Saída 2 2 5 3 3 4" xfId="40119" xr:uid="{00000000-0005-0000-0000-0000E9920000}"/>
    <cellStyle name="Saída 2 2 5 3 3 5" xfId="40120" xr:uid="{00000000-0005-0000-0000-0000EA920000}"/>
    <cellStyle name="Saída 2 2 5 3 4" xfId="40121" xr:uid="{00000000-0005-0000-0000-0000EB920000}"/>
    <cellStyle name="Saída 2 2 5 3 4 2" xfId="40122" xr:uid="{00000000-0005-0000-0000-0000EC920000}"/>
    <cellStyle name="Saída 2 2 5 3 4 2 2" xfId="40123" xr:uid="{00000000-0005-0000-0000-0000ED920000}"/>
    <cellStyle name="Saída 2 2 5 3 4 3" xfId="40124" xr:uid="{00000000-0005-0000-0000-0000EE920000}"/>
    <cellStyle name="Saída 2 2 5 3 4 4" xfId="40125" xr:uid="{00000000-0005-0000-0000-0000EF920000}"/>
    <cellStyle name="Saída 2 2 5 3 5" xfId="40126" xr:uid="{00000000-0005-0000-0000-0000F0920000}"/>
    <cellStyle name="Saída 2 2 5 3 5 2" xfId="40127" xr:uid="{00000000-0005-0000-0000-0000F1920000}"/>
    <cellStyle name="Saída 2 2 5 3 5 2 2" xfId="40128" xr:uid="{00000000-0005-0000-0000-0000F2920000}"/>
    <cellStyle name="Saída 2 2 5 3 5 3" xfId="40129" xr:uid="{00000000-0005-0000-0000-0000F3920000}"/>
    <cellStyle name="Saída 2 2 5 3 5 4" xfId="40130" xr:uid="{00000000-0005-0000-0000-0000F4920000}"/>
    <cellStyle name="Saída 2 2 5 3 6" xfId="40131" xr:uid="{00000000-0005-0000-0000-0000F5920000}"/>
    <cellStyle name="Saída 2 2 5 3 6 2" xfId="40132" xr:uid="{00000000-0005-0000-0000-0000F6920000}"/>
    <cellStyle name="Saída 2 2 5 3 7" xfId="40133" xr:uid="{00000000-0005-0000-0000-0000F7920000}"/>
    <cellStyle name="Saída 2 2 5 3 8" xfId="40134" xr:uid="{00000000-0005-0000-0000-0000F8920000}"/>
    <cellStyle name="Saída 2 2 5 4" xfId="40135" xr:uid="{00000000-0005-0000-0000-0000F9920000}"/>
    <cellStyle name="Saída 2 2 5 5" xfId="40136" xr:uid="{00000000-0005-0000-0000-0000FA920000}"/>
    <cellStyle name="Saída 2 2 5 5 2" xfId="40137" xr:uid="{00000000-0005-0000-0000-0000FB920000}"/>
    <cellStyle name="Saída 2 2 5 6" xfId="40138" xr:uid="{00000000-0005-0000-0000-0000FC920000}"/>
    <cellStyle name="Saída 2 2 5 6 2" xfId="40139" xr:uid="{00000000-0005-0000-0000-0000FD920000}"/>
    <cellStyle name="Saída 2 2 6" xfId="40140" xr:uid="{00000000-0005-0000-0000-0000FE920000}"/>
    <cellStyle name="Saída 2 2 6 2" xfId="40141" xr:uid="{00000000-0005-0000-0000-0000FF920000}"/>
    <cellStyle name="Saída 2 2 6 2 2" xfId="40142" xr:uid="{00000000-0005-0000-0000-000000930000}"/>
    <cellStyle name="Saída 2 2 6 2 2 2" xfId="40143" xr:uid="{00000000-0005-0000-0000-000001930000}"/>
    <cellStyle name="Saída 2 2 6 2 2 2 2" xfId="40144" xr:uid="{00000000-0005-0000-0000-000002930000}"/>
    <cellStyle name="Saída 2 2 6 2 2 2 2 2" xfId="40145" xr:uid="{00000000-0005-0000-0000-000003930000}"/>
    <cellStyle name="Saída 2 2 6 2 2 2 3" xfId="40146" xr:uid="{00000000-0005-0000-0000-000004930000}"/>
    <cellStyle name="Saída 2 2 6 2 2 2 4" xfId="40147" xr:uid="{00000000-0005-0000-0000-000005930000}"/>
    <cellStyle name="Saída 2 2 6 2 2 3" xfId="40148" xr:uid="{00000000-0005-0000-0000-000006930000}"/>
    <cellStyle name="Saída 2 2 6 2 2 3 2" xfId="40149" xr:uid="{00000000-0005-0000-0000-000007930000}"/>
    <cellStyle name="Saída 2 2 6 2 2 4" xfId="40150" xr:uid="{00000000-0005-0000-0000-000008930000}"/>
    <cellStyle name="Saída 2 2 6 2 2 5" xfId="40151" xr:uid="{00000000-0005-0000-0000-000009930000}"/>
    <cellStyle name="Saída 2 2 6 2 3" xfId="40152" xr:uid="{00000000-0005-0000-0000-00000A930000}"/>
    <cellStyle name="Saída 2 2 6 2 3 2" xfId="40153" xr:uid="{00000000-0005-0000-0000-00000B930000}"/>
    <cellStyle name="Saída 2 2 6 2 3 2 2" xfId="40154" xr:uid="{00000000-0005-0000-0000-00000C930000}"/>
    <cellStyle name="Saída 2 2 6 2 3 2 2 2" xfId="40155" xr:uid="{00000000-0005-0000-0000-00000D930000}"/>
    <cellStyle name="Saída 2 2 6 2 3 2 3" xfId="40156" xr:uid="{00000000-0005-0000-0000-00000E930000}"/>
    <cellStyle name="Saída 2 2 6 2 3 2 4" xfId="40157" xr:uid="{00000000-0005-0000-0000-00000F930000}"/>
    <cellStyle name="Saída 2 2 6 2 3 3" xfId="40158" xr:uid="{00000000-0005-0000-0000-000010930000}"/>
    <cellStyle name="Saída 2 2 6 2 3 3 2" xfId="40159" xr:uid="{00000000-0005-0000-0000-000011930000}"/>
    <cellStyle name="Saída 2 2 6 2 3 4" xfId="40160" xr:uid="{00000000-0005-0000-0000-000012930000}"/>
    <cellStyle name="Saída 2 2 6 2 3 5" xfId="40161" xr:uid="{00000000-0005-0000-0000-000013930000}"/>
    <cellStyle name="Saída 2 2 6 2 4" xfId="40162" xr:uid="{00000000-0005-0000-0000-000014930000}"/>
    <cellStyle name="Saída 2 2 6 2 4 2" xfId="40163" xr:uid="{00000000-0005-0000-0000-000015930000}"/>
    <cellStyle name="Saída 2 2 6 2 4 2 2" xfId="40164" xr:uid="{00000000-0005-0000-0000-000016930000}"/>
    <cellStyle name="Saída 2 2 6 2 4 3" xfId="40165" xr:uid="{00000000-0005-0000-0000-000017930000}"/>
    <cellStyle name="Saída 2 2 6 2 4 4" xfId="40166" xr:uid="{00000000-0005-0000-0000-000018930000}"/>
    <cellStyle name="Saída 2 2 6 2 5" xfId="40167" xr:uid="{00000000-0005-0000-0000-000019930000}"/>
    <cellStyle name="Saída 2 2 6 2 5 2" xfId="40168" xr:uid="{00000000-0005-0000-0000-00001A930000}"/>
    <cellStyle name="Saída 2 2 6 2 5 2 2" xfId="40169" xr:uid="{00000000-0005-0000-0000-00001B930000}"/>
    <cellStyle name="Saída 2 2 6 2 5 3" xfId="40170" xr:uid="{00000000-0005-0000-0000-00001C930000}"/>
    <cellStyle name="Saída 2 2 6 2 5 4" xfId="40171" xr:uid="{00000000-0005-0000-0000-00001D930000}"/>
    <cellStyle name="Saída 2 2 6 2 6" xfId="40172" xr:uid="{00000000-0005-0000-0000-00001E930000}"/>
    <cellStyle name="Saída 2 2 6 2 6 2" xfId="40173" xr:uid="{00000000-0005-0000-0000-00001F930000}"/>
    <cellStyle name="Saída 2 2 6 2 7" xfId="40174" xr:uid="{00000000-0005-0000-0000-000020930000}"/>
    <cellStyle name="Saída 2 2 6 2 8" xfId="40175" xr:uid="{00000000-0005-0000-0000-000021930000}"/>
    <cellStyle name="Saída 2 2 6 3" xfId="40176" xr:uid="{00000000-0005-0000-0000-000022930000}"/>
    <cellStyle name="Saída 2 2 6 4" xfId="40177" xr:uid="{00000000-0005-0000-0000-000023930000}"/>
    <cellStyle name="Saída 2 2 6 5" xfId="40178" xr:uid="{00000000-0005-0000-0000-000024930000}"/>
    <cellStyle name="Saída 2 2 6 5 2" xfId="40179" xr:uid="{00000000-0005-0000-0000-000025930000}"/>
    <cellStyle name="Saída 2 2 6 6" xfId="40180" xr:uid="{00000000-0005-0000-0000-000026930000}"/>
    <cellStyle name="Saída 2 2 6 6 2" xfId="40181" xr:uid="{00000000-0005-0000-0000-000027930000}"/>
    <cellStyle name="Saída 2 2 7" xfId="40182" xr:uid="{00000000-0005-0000-0000-000028930000}"/>
    <cellStyle name="Saída 2 2 7 2" xfId="40183" xr:uid="{00000000-0005-0000-0000-000029930000}"/>
    <cellStyle name="Saída 2 2 7 2 2" xfId="40184" xr:uid="{00000000-0005-0000-0000-00002A930000}"/>
    <cellStyle name="Saída 2 2 7 2 2 2" xfId="40185" xr:uid="{00000000-0005-0000-0000-00002B930000}"/>
    <cellStyle name="Saída 2 2 7 2 2 2 2" xfId="40186" xr:uid="{00000000-0005-0000-0000-00002C930000}"/>
    <cellStyle name="Saída 2 2 7 2 2 3" xfId="40187" xr:uid="{00000000-0005-0000-0000-00002D930000}"/>
    <cellStyle name="Saída 2 2 7 2 2 4" xfId="40188" xr:uid="{00000000-0005-0000-0000-00002E930000}"/>
    <cellStyle name="Saída 2 2 7 2 3" xfId="40189" xr:uid="{00000000-0005-0000-0000-00002F930000}"/>
    <cellStyle name="Saída 2 2 7 2 3 2" xfId="40190" xr:uid="{00000000-0005-0000-0000-000030930000}"/>
    <cellStyle name="Saída 2 2 7 2 4" xfId="40191" xr:uid="{00000000-0005-0000-0000-000031930000}"/>
    <cellStyle name="Saída 2 2 7 2 5" xfId="40192" xr:uid="{00000000-0005-0000-0000-000032930000}"/>
    <cellStyle name="Saída 2 2 7 3" xfId="40193" xr:uid="{00000000-0005-0000-0000-000033930000}"/>
    <cellStyle name="Saída 2 2 7 3 2" xfId="40194" xr:uid="{00000000-0005-0000-0000-000034930000}"/>
    <cellStyle name="Saída 2 2 7 3 2 2" xfId="40195" xr:uid="{00000000-0005-0000-0000-000035930000}"/>
    <cellStyle name="Saída 2 2 7 3 2 2 2" xfId="40196" xr:uid="{00000000-0005-0000-0000-000036930000}"/>
    <cellStyle name="Saída 2 2 7 3 2 3" xfId="40197" xr:uid="{00000000-0005-0000-0000-000037930000}"/>
    <cellStyle name="Saída 2 2 7 3 2 4" xfId="40198" xr:uid="{00000000-0005-0000-0000-000038930000}"/>
    <cellStyle name="Saída 2 2 7 3 3" xfId="40199" xr:uid="{00000000-0005-0000-0000-000039930000}"/>
    <cellStyle name="Saída 2 2 7 3 3 2" xfId="40200" xr:uid="{00000000-0005-0000-0000-00003A930000}"/>
    <cellStyle name="Saída 2 2 7 3 4" xfId="40201" xr:uid="{00000000-0005-0000-0000-00003B930000}"/>
    <cellStyle name="Saída 2 2 7 3 5" xfId="40202" xr:uid="{00000000-0005-0000-0000-00003C930000}"/>
    <cellStyle name="Saída 2 2 7 4" xfId="40203" xr:uid="{00000000-0005-0000-0000-00003D930000}"/>
    <cellStyle name="Saída 2 2 7 4 2" xfId="40204" xr:uid="{00000000-0005-0000-0000-00003E930000}"/>
    <cellStyle name="Saída 2 2 7 4 2 2" xfId="40205" xr:uid="{00000000-0005-0000-0000-00003F930000}"/>
    <cellStyle name="Saída 2 2 7 4 3" xfId="40206" xr:uid="{00000000-0005-0000-0000-000040930000}"/>
    <cellStyle name="Saída 2 2 7 4 4" xfId="40207" xr:uid="{00000000-0005-0000-0000-000041930000}"/>
    <cellStyle name="Saída 2 2 7 5" xfId="40208" xr:uid="{00000000-0005-0000-0000-000042930000}"/>
    <cellStyle name="Saída 2 2 7 5 2" xfId="40209" xr:uid="{00000000-0005-0000-0000-000043930000}"/>
    <cellStyle name="Saída 2 2 7 5 2 2" xfId="40210" xr:uid="{00000000-0005-0000-0000-000044930000}"/>
    <cellStyle name="Saída 2 2 7 5 3" xfId="40211" xr:uid="{00000000-0005-0000-0000-000045930000}"/>
    <cellStyle name="Saída 2 2 7 5 4" xfId="40212" xr:uid="{00000000-0005-0000-0000-000046930000}"/>
    <cellStyle name="Saída 2 2 7 6" xfId="40213" xr:uid="{00000000-0005-0000-0000-000047930000}"/>
    <cellStyle name="Saída 2 2 7 6 2" xfId="40214" xr:uid="{00000000-0005-0000-0000-000048930000}"/>
    <cellStyle name="Saída 2 2 7 7" xfId="40215" xr:uid="{00000000-0005-0000-0000-000049930000}"/>
    <cellStyle name="Saída 2 2 7 8" xfId="40216" xr:uid="{00000000-0005-0000-0000-00004A930000}"/>
    <cellStyle name="Saída 2 2 8" xfId="40217" xr:uid="{00000000-0005-0000-0000-00004B930000}"/>
    <cellStyle name="Saída 2 2 8 2" xfId="40218" xr:uid="{00000000-0005-0000-0000-00004C930000}"/>
    <cellStyle name="Saída 2 3" xfId="40219" xr:uid="{00000000-0005-0000-0000-00004D930000}"/>
    <cellStyle name="Saída 2 3 2" xfId="40220" xr:uid="{00000000-0005-0000-0000-00004E930000}"/>
    <cellStyle name="Saída 2 3 2 2" xfId="40221" xr:uid="{00000000-0005-0000-0000-00004F930000}"/>
    <cellStyle name="Saída 2 3 2 2 2" xfId="40222" xr:uid="{00000000-0005-0000-0000-000050930000}"/>
    <cellStyle name="Saída 2 3 2 2 2 2" xfId="40223" xr:uid="{00000000-0005-0000-0000-000051930000}"/>
    <cellStyle name="Saída 2 3 2 2 2 2 2" xfId="40224" xr:uid="{00000000-0005-0000-0000-000052930000}"/>
    <cellStyle name="Saída 2 3 2 2 2 2 2 2" xfId="40225" xr:uid="{00000000-0005-0000-0000-000053930000}"/>
    <cellStyle name="Saída 2 3 2 2 2 2 2 2 2" xfId="40226" xr:uid="{00000000-0005-0000-0000-000054930000}"/>
    <cellStyle name="Saída 2 3 2 2 2 2 2 3" xfId="40227" xr:uid="{00000000-0005-0000-0000-000055930000}"/>
    <cellStyle name="Saída 2 3 2 2 2 2 2 4" xfId="40228" xr:uid="{00000000-0005-0000-0000-000056930000}"/>
    <cellStyle name="Saída 2 3 2 2 2 2 3" xfId="40229" xr:uid="{00000000-0005-0000-0000-000057930000}"/>
    <cellStyle name="Saída 2 3 2 2 2 2 3 2" xfId="40230" xr:uid="{00000000-0005-0000-0000-000058930000}"/>
    <cellStyle name="Saída 2 3 2 2 2 2 4" xfId="40231" xr:uid="{00000000-0005-0000-0000-000059930000}"/>
    <cellStyle name="Saída 2 3 2 2 2 2 5" xfId="40232" xr:uid="{00000000-0005-0000-0000-00005A930000}"/>
    <cellStyle name="Saída 2 3 2 2 2 3" xfId="40233" xr:uid="{00000000-0005-0000-0000-00005B930000}"/>
    <cellStyle name="Saída 2 3 2 2 2 3 2" xfId="40234" xr:uid="{00000000-0005-0000-0000-00005C930000}"/>
    <cellStyle name="Saída 2 3 2 2 2 3 2 2" xfId="40235" xr:uid="{00000000-0005-0000-0000-00005D930000}"/>
    <cellStyle name="Saída 2 3 2 2 2 3 2 2 2" xfId="40236" xr:uid="{00000000-0005-0000-0000-00005E930000}"/>
    <cellStyle name="Saída 2 3 2 2 2 3 2 3" xfId="40237" xr:uid="{00000000-0005-0000-0000-00005F930000}"/>
    <cellStyle name="Saída 2 3 2 2 2 3 2 4" xfId="40238" xr:uid="{00000000-0005-0000-0000-000060930000}"/>
    <cellStyle name="Saída 2 3 2 2 2 3 3" xfId="40239" xr:uid="{00000000-0005-0000-0000-000061930000}"/>
    <cellStyle name="Saída 2 3 2 2 2 3 3 2" xfId="40240" xr:uid="{00000000-0005-0000-0000-000062930000}"/>
    <cellStyle name="Saída 2 3 2 2 2 3 4" xfId="40241" xr:uid="{00000000-0005-0000-0000-000063930000}"/>
    <cellStyle name="Saída 2 3 2 2 2 3 5" xfId="40242" xr:uid="{00000000-0005-0000-0000-000064930000}"/>
    <cellStyle name="Saída 2 3 2 2 2 4" xfId="40243" xr:uid="{00000000-0005-0000-0000-000065930000}"/>
    <cellStyle name="Saída 2 3 2 2 2 4 2" xfId="40244" xr:uid="{00000000-0005-0000-0000-000066930000}"/>
    <cellStyle name="Saída 2 3 2 2 2 4 2 2" xfId="40245" xr:uid="{00000000-0005-0000-0000-000067930000}"/>
    <cellStyle name="Saída 2 3 2 2 2 4 3" xfId="40246" xr:uid="{00000000-0005-0000-0000-000068930000}"/>
    <cellStyle name="Saída 2 3 2 2 2 4 4" xfId="40247" xr:uid="{00000000-0005-0000-0000-000069930000}"/>
    <cellStyle name="Saída 2 3 2 2 2 5" xfId="40248" xr:uid="{00000000-0005-0000-0000-00006A930000}"/>
    <cellStyle name="Saída 2 3 2 2 2 5 2" xfId="40249" xr:uid="{00000000-0005-0000-0000-00006B930000}"/>
    <cellStyle name="Saída 2 3 2 2 2 5 2 2" xfId="40250" xr:uid="{00000000-0005-0000-0000-00006C930000}"/>
    <cellStyle name="Saída 2 3 2 2 2 5 3" xfId="40251" xr:uid="{00000000-0005-0000-0000-00006D930000}"/>
    <cellStyle name="Saída 2 3 2 2 2 5 4" xfId="40252" xr:uid="{00000000-0005-0000-0000-00006E930000}"/>
    <cellStyle name="Saída 2 3 2 2 2 6" xfId="40253" xr:uid="{00000000-0005-0000-0000-00006F930000}"/>
    <cellStyle name="Saída 2 3 2 2 2 6 2" xfId="40254" xr:uid="{00000000-0005-0000-0000-000070930000}"/>
    <cellStyle name="Saída 2 3 2 2 2 7" xfId="40255" xr:uid="{00000000-0005-0000-0000-000071930000}"/>
    <cellStyle name="Saída 2 3 2 2 2 8" xfId="40256" xr:uid="{00000000-0005-0000-0000-000072930000}"/>
    <cellStyle name="Saída 2 3 2 2 3" xfId="40257" xr:uid="{00000000-0005-0000-0000-000073930000}"/>
    <cellStyle name="Saída 2 3 2 2 4" xfId="40258" xr:uid="{00000000-0005-0000-0000-000074930000}"/>
    <cellStyle name="Saída 2 3 2 2 5" xfId="40259" xr:uid="{00000000-0005-0000-0000-000075930000}"/>
    <cellStyle name="Saída 2 3 2 2 5 2" xfId="40260" xr:uid="{00000000-0005-0000-0000-000076930000}"/>
    <cellStyle name="Saída 2 3 2 2 6" xfId="40261" xr:uid="{00000000-0005-0000-0000-000077930000}"/>
    <cellStyle name="Saída 2 3 2 2 6 2" xfId="40262" xr:uid="{00000000-0005-0000-0000-000078930000}"/>
    <cellStyle name="Saída 2 3 2 3" xfId="40263" xr:uid="{00000000-0005-0000-0000-000079930000}"/>
    <cellStyle name="Saída 2 3 2 3 2" xfId="40264" xr:uid="{00000000-0005-0000-0000-00007A930000}"/>
    <cellStyle name="Saída 2 3 2 3 2 2" xfId="40265" xr:uid="{00000000-0005-0000-0000-00007B930000}"/>
    <cellStyle name="Saída 2 3 2 3 2 2 2" xfId="40266" xr:uid="{00000000-0005-0000-0000-00007C930000}"/>
    <cellStyle name="Saída 2 3 2 3 2 2 2 2" xfId="40267" xr:uid="{00000000-0005-0000-0000-00007D930000}"/>
    <cellStyle name="Saída 2 3 2 3 2 2 3" xfId="40268" xr:uid="{00000000-0005-0000-0000-00007E930000}"/>
    <cellStyle name="Saída 2 3 2 3 2 2 4" xfId="40269" xr:uid="{00000000-0005-0000-0000-00007F930000}"/>
    <cellStyle name="Saída 2 3 2 3 2 3" xfId="40270" xr:uid="{00000000-0005-0000-0000-000080930000}"/>
    <cellStyle name="Saída 2 3 2 3 2 3 2" xfId="40271" xr:uid="{00000000-0005-0000-0000-000081930000}"/>
    <cellStyle name="Saída 2 3 2 3 2 4" xfId="40272" xr:uid="{00000000-0005-0000-0000-000082930000}"/>
    <cellStyle name="Saída 2 3 2 3 2 5" xfId="40273" xr:uid="{00000000-0005-0000-0000-000083930000}"/>
    <cellStyle name="Saída 2 3 2 3 3" xfId="40274" xr:uid="{00000000-0005-0000-0000-000084930000}"/>
    <cellStyle name="Saída 2 3 2 3 3 2" xfId="40275" xr:uid="{00000000-0005-0000-0000-000085930000}"/>
    <cellStyle name="Saída 2 3 2 3 3 2 2" xfId="40276" xr:uid="{00000000-0005-0000-0000-000086930000}"/>
    <cellStyle name="Saída 2 3 2 3 3 2 2 2" xfId="40277" xr:uid="{00000000-0005-0000-0000-000087930000}"/>
    <cellStyle name="Saída 2 3 2 3 3 2 3" xfId="40278" xr:uid="{00000000-0005-0000-0000-000088930000}"/>
    <cellStyle name="Saída 2 3 2 3 3 2 4" xfId="40279" xr:uid="{00000000-0005-0000-0000-000089930000}"/>
    <cellStyle name="Saída 2 3 2 3 3 3" xfId="40280" xr:uid="{00000000-0005-0000-0000-00008A930000}"/>
    <cellStyle name="Saída 2 3 2 3 3 3 2" xfId="40281" xr:uid="{00000000-0005-0000-0000-00008B930000}"/>
    <cellStyle name="Saída 2 3 2 3 3 4" xfId="40282" xr:uid="{00000000-0005-0000-0000-00008C930000}"/>
    <cellStyle name="Saída 2 3 2 3 3 5" xfId="40283" xr:uid="{00000000-0005-0000-0000-00008D930000}"/>
    <cellStyle name="Saída 2 3 2 3 4" xfId="40284" xr:uid="{00000000-0005-0000-0000-00008E930000}"/>
    <cellStyle name="Saída 2 3 2 3 4 2" xfId="40285" xr:uid="{00000000-0005-0000-0000-00008F930000}"/>
    <cellStyle name="Saída 2 3 2 3 4 2 2" xfId="40286" xr:uid="{00000000-0005-0000-0000-000090930000}"/>
    <cellStyle name="Saída 2 3 2 3 4 3" xfId="40287" xr:uid="{00000000-0005-0000-0000-000091930000}"/>
    <cellStyle name="Saída 2 3 2 3 4 4" xfId="40288" xr:uid="{00000000-0005-0000-0000-000092930000}"/>
    <cellStyle name="Saída 2 3 2 3 5" xfId="40289" xr:uid="{00000000-0005-0000-0000-000093930000}"/>
    <cellStyle name="Saída 2 3 2 3 5 2" xfId="40290" xr:uid="{00000000-0005-0000-0000-000094930000}"/>
    <cellStyle name="Saída 2 3 2 3 5 2 2" xfId="40291" xr:uid="{00000000-0005-0000-0000-000095930000}"/>
    <cellStyle name="Saída 2 3 2 3 5 3" xfId="40292" xr:uid="{00000000-0005-0000-0000-000096930000}"/>
    <cellStyle name="Saída 2 3 2 3 5 4" xfId="40293" xr:uid="{00000000-0005-0000-0000-000097930000}"/>
    <cellStyle name="Saída 2 3 2 3 6" xfId="40294" xr:uid="{00000000-0005-0000-0000-000098930000}"/>
    <cellStyle name="Saída 2 3 2 3 6 2" xfId="40295" xr:uid="{00000000-0005-0000-0000-000099930000}"/>
    <cellStyle name="Saída 2 3 2 3 7" xfId="40296" xr:uid="{00000000-0005-0000-0000-00009A930000}"/>
    <cellStyle name="Saída 2 3 2 3 8" xfId="40297" xr:uid="{00000000-0005-0000-0000-00009B930000}"/>
    <cellStyle name="Saída 2 3 2 4" xfId="40298" xr:uid="{00000000-0005-0000-0000-00009C930000}"/>
    <cellStyle name="Saída 2 3 2 5" xfId="40299" xr:uid="{00000000-0005-0000-0000-00009D930000}"/>
    <cellStyle name="Saída 2 3 2 6" xfId="40300" xr:uid="{00000000-0005-0000-0000-00009E930000}"/>
    <cellStyle name="Saída 2 3 2 6 2" xfId="40301" xr:uid="{00000000-0005-0000-0000-00009F930000}"/>
    <cellStyle name="Saída 2 3 2 7" xfId="40302" xr:uid="{00000000-0005-0000-0000-0000A0930000}"/>
    <cellStyle name="Saída 2 3 2 7 2" xfId="40303" xr:uid="{00000000-0005-0000-0000-0000A1930000}"/>
    <cellStyle name="Saída 2 3 3" xfId="40304" xr:uid="{00000000-0005-0000-0000-0000A2930000}"/>
    <cellStyle name="Saída 2 3 3 2" xfId="40305" xr:uid="{00000000-0005-0000-0000-0000A3930000}"/>
    <cellStyle name="Saída 2 3 3 2 2" xfId="40306" xr:uid="{00000000-0005-0000-0000-0000A4930000}"/>
    <cellStyle name="Saída 2 3 3 2 2 2" xfId="40307" xr:uid="{00000000-0005-0000-0000-0000A5930000}"/>
    <cellStyle name="Saída 2 3 3 2 2 2 2" xfId="40308" xr:uid="{00000000-0005-0000-0000-0000A6930000}"/>
    <cellStyle name="Saída 2 3 3 2 2 2 2 2" xfId="40309" xr:uid="{00000000-0005-0000-0000-0000A7930000}"/>
    <cellStyle name="Saída 2 3 3 2 2 2 2 2 2" xfId="40310" xr:uid="{00000000-0005-0000-0000-0000A8930000}"/>
    <cellStyle name="Saída 2 3 3 2 2 2 2 3" xfId="40311" xr:uid="{00000000-0005-0000-0000-0000A9930000}"/>
    <cellStyle name="Saída 2 3 3 2 2 2 2 4" xfId="40312" xr:uid="{00000000-0005-0000-0000-0000AA930000}"/>
    <cellStyle name="Saída 2 3 3 2 2 2 3" xfId="40313" xr:uid="{00000000-0005-0000-0000-0000AB930000}"/>
    <cellStyle name="Saída 2 3 3 2 2 2 3 2" xfId="40314" xr:uid="{00000000-0005-0000-0000-0000AC930000}"/>
    <cellStyle name="Saída 2 3 3 2 2 2 4" xfId="40315" xr:uid="{00000000-0005-0000-0000-0000AD930000}"/>
    <cellStyle name="Saída 2 3 3 2 2 2 5" xfId="40316" xr:uid="{00000000-0005-0000-0000-0000AE930000}"/>
    <cellStyle name="Saída 2 3 3 2 2 3" xfId="40317" xr:uid="{00000000-0005-0000-0000-0000AF930000}"/>
    <cellStyle name="Saída 2 3 3 2 2 3 2" xfId="40318" xr:uid="{00000000-0005-0000-0000-0000B0930000}"/>
    <cellStyle name="Saída 2 3 3 2 2 3 2 2" xfId="40319" xr:uid="{00000000-0005-0000-0000-0000B1930000}"/>
    <cellStyle name="Saída 2 3 3 2 2 3 2 2 2" xfId="40320" xr:uid="{00000000-0005-0000-0000-0000B2930000}"/>
    <cellStyle name="Saída 2 3 3 2 2 3 2 3" xfId="40321" xr:uid="{00000000-0005-0000-0000-0000B3930000}"/>
    <cellStyle name="Saída 2 3 3 2 2 3 2 4" xfId="40322" xr:uid="{00000000-0005-0000-0000-0000B4930000}"/>
    <cellStyle name="Saída 2 3 3 2 2 3 3" xfId="40323" xr:uid="{00000000-0005-0000-0000-0000B5930000}"/>
    <cellStyle name="Saída 2 3 3 2 2 3 3 2" xfId="40324" xr:uid="{00000000-0005-0000-0000-0000B6930000}"/>
    <cellStyle name="Saída 2 3 3 2 2 3 4" xfId="40325" xr:uid="{00000000-0005-0000-0000-0000B7930000}"/>
    <cellStyle name="Saída 2 3 3 2 2 3 5" xfId="40326" xr:uid="{00000000-0005-0000-0000-0000B8930000}"/>
    <cellStyle name="Saída 2 3 3 2 2 4" xfId="40327" xr:uid="{00000000-0005-0000-0000-0000B9930000}"/>
    <cellStyle name="Saída 2 3 3 2 2 4 2" xfId="40328" xr:uid="{00000000-0005-0000-0000-0000BA930000}"/>
    <cellStyle name="Saída 2 3 3 2 2 4 2 2" xfId="40329" xr:uid="{00000000-0005-0000-0000-0000BB930000}"/>
    <cellStyle name="Saída 2 3 3 2 2 4 3" xfId="40330" xr:uid="{00000000-0005-0000-0000-0000BC930000}"/>
    <cellStyle name="Saída 2 3 3 2 2 4 4" xfId="40331" xr:uid="{00000000-0005-0000-0000-0000BD930000}"/>
    <cellStyle name="Saída 2 3 3 2 2 5" xfId="40332" xr:uid="{00000000-0005-0000-0000-0000BE930000}"/>
    <cellStyle name="Saída 2 3 3 2 2 5 2" xfId="40333" xr:uid="{00000000-0005-0000-0000-0000BF930000}"/>
    <cellStyle name="Saída 2 3 3 2 2 5 2 2" xfId="40334" xr:uid="{00000000-0005-0000-0000-0000C0930000}"/>
    <cellStyle name="Saída 2 3 3 2 2 5 3" xfId="40335" xr:uid="{00000000-0005-0000-0000-0000C1930000}"/>
    <cellStyle name="Saída 2 3 3 2 2 5 4" xfId="40336" xr:uid="{00000000-0005-0000-0000-0000C2930000}"/>
    <cellStyle name="Saída 2 3 3 2 2 6" xfId="40337" xr:uid="{00000000-0005-0000-0000-0000C3930000}"/>
    <cellStyle name="Saída 2 3 3 2 2 6 2" xfId="40338" xr:uid="{00000000-0005-0000-0000-0000C4930000}"/>
    <cellStyle name="Saída 2 3 3 2 2 7" xfId="40339" xr:uid="{00000000-0005-0000-0000-0000C5930000}"/>
    <cellStyle name="Saída 2 3 3 2 2 8" xfId="40340" xr:uid="{00000000-0005-0000-0000-0000C6930000}"/>
    <cellStyle name="Saída 2 3 3 2 3" xfId="40341" xr:uid="{00000000-0005-0000-0000-0000C7930000}"/>
    <cellStyle name="Saída 2 3 3 2 4" xfId="40342" xr:uid="{00000000-0005-0000-0000-0000C8930000}"/>
    <cellStyle name="Saída 2 3 3 2 5" xfId="40343" xr:uid="{00000000-0005-0000-0000-0000C9930000}"/>
    <cellStyle name="Saída 2 3 3 2 5 2" xfId="40344" xr:uid="{00000000-0005-0000-0000-0000CA930000}"/>
    <cellStyle name="Saída 2 3 3 2 6" xfId="40345" xr:uid="{00000000-0005-0000-0000-0000CB930000}"/>
    <cellStyle name="Saída 2 3 3 2 6 2" xfId="40346" xr:uid="{00000000-0005-0000-0000-0000CC930000}"/>
    <cellStyle name="Saída 2 3 3 3" xfId="40347" xr:uid="{00000000-0005-0000-0000-0000CD930000}"/>
    <cellStyle name="Saída 2 3 3 3 2" xfId="40348" xr:uid="{00000000-0005-0000-0000-0000CE930000}"/>
    <cellStyle name="Saída 2 3 3 3 2 2" xfId="40349" xr:uid="{00000000-0005-0000-0000-0000CF930000}"/>
    <cellStyle name="Saída 2 3 3 3 2 2 2" xfId="40350" xr:uid="{00000000-0005-0000-0000-0000D0930000}"/>
    <cellStyle name="Saída 2 3 3 3 2 2 2 2" xfId="40351" xr:uid="{00000000-0005-0000-0000-0000D1930000}"/>
    <cellStyle name="Saída 2 3 3 3 2 2 3" xfId="40352" xr:uid="{00000000-0005-0000-0000-0000D2930000}"/>
    <cellStyle name="Saída 2 3 3 3 2 2 4" xfId="40353" xr:uid="{00000000-0005-0000-0000-0000D3930000}"/>
    <cellStyle name="Saída 2 3 3 3 2 3" xfId="40354" xr:uid="{00000000-0005-0000-0000-0000D4930000}"/>
    <cellStyle name="Saída 2 3 3 3 2 3 2" xfId="40355" xr:uid="{00000000-0005-0000-0000-0000D5930000}"/>
    <cellStyle name="Saída 2 3 3 3 2 4" xfId="40356" xr:uid="{00000000-0005-0000-0000-0000D6930000}"/>
    <cellStyle name="Saída 2 3 3 3 2 5" xfId="40357" xr:uid="{00000000-0005-0000-0000-0000D7930000}"/>
    <cellStyle name="Saída 2 3 3 3 3" xfId="40358" xr:uid="{00000000-0005-0000-0000-0000D8930000}"/>
    <cellStyle name="Saída 2 3 3 3 3 2" xfId="40359" xr:uid="{00000000-0005-0000-0000-0000D9930000}"/>
    <cellStyle name="Saída 2 3 3 3 3 2 2" xfId="40360" xr:uid="{00000000-0005-0000-0000-0000DA930000}"/>
    <cellStyle name="Saída 2 3 3 3 3 2 2 2" xfId="40361" xr:uid="{00000000-0005-0000-0000-0000DB930000}"/>
    <cellStyle name="Saída 2 3 3 3 3 2 3" xfId="40362" xr:uid="{00000000-0005-0000-0000-0000DC930000}"/>
    <cellStyle name="Saída 2 3 3 3 3 2 4" xfId="40363" xr:uid="{00000000-0005-0000-0000-0000DD930000}"/>
    <cellStyle name="Saída 2 3 3 3 3 3" xfId="40364" xr:uid="{00000000-0005-0000-0000-0000DE930000}"/>
    <cellStyle name="Saída 2 3 3 3 3 3 2" xfId="40365" xr:uid="{00000000-0005-0000-0000-0000DF930000}"/>
    <cellStyle name="Saída 2 3 3 3 3 4" xfId="40366" xr:uid="{00000000-0005-0000-0000-0000E0930000}"/>
    <cellStyle name="Saída 2 3 3 3 3 5" xfId="40367" xr:uid="{00000000-0005-0000-0000-0000E1930000}"/>
    <cellStyle name="Saída 2 3 3 3 4" xfId="40368" xr:uid="{00000000-0005-0000-0000-0000E2930000}"/>
    <cellStyle name="Saída 2 3 3 3 4 2" xfId="40369" xr:uid="{00000000-0005-0000-0000-0000E3930000}"/>
    <cellStyle name="Saída 2 3 3 3 4 2 2" xfId="40370" xr:uid="{00000000-0005-0000-0000-0000E4930000}"/>
    <cellStyle name="Saída 2 3 3 3 4 3" xfId="40371" xr:uid="{00000000-0005-0000-0000-0000E5930000}"/>
    <cellStyle name="Saída 2 3 3 3 4 4" xfId="40372" xr:uid="{00000000-0005-0000-0000-0000E6930000}"/>
    <cellStyle name="Saída 2 3 3 3 5" xfId="40373" xr:uid="{00000000-0005-0000-0000-0000E7930000}"/>
    <cellStyle name="Saída 2 3 3 3 5 2" xfId="40374" xr:uid="{00000000-0005-0000-0000-0000E8930000}"/>
    <cellStyle name="Saída 2 3 3 3 5 2 2" xfId="40375" xr:uid="{00000000-0005-0000-0000-0000E9930000}"/>
    <cellStyle name="Saída 2 3 3 3 5 3" xfId="40376" xr:uid="{00000000-0005-0000-0000-0000EA930000}"/>
    <cellStyle name="Saída 2 3 3 3 5 4" xfId="40377" xr:uid="{00000000-0005-0000-0000-0000EB930000}"/>
    <cellStyle name="Saída 2 3 3 3 6" xfId="40378" xr:uid="{00000000-0005-0000-0000-0000EC930000}"/>
    <cellStyle name="Saída 2 3 3 3 6 2" xfId="40379" xr:uid="{00000000-0005-0000-0000-0000ED930000}"/>
    <cellStyle name="Saída 2 3 3 3 7" xfId="40380" xr:uid="{00000000-0005-0000-0000-0000EE930000}"/>
    <cellStyle name="Saída 2 3 3 3 8" xfId="40381" xr:uid="{00000000-0005-0000-0000-0000EF930000}"/>
    <cellStyle name="Saída 2 3 3 4" xfId="40382" xr:uid="{00000000-0005-0000-0000-0000F0930000}"/>
    <cellStyle name="Saída 2 3 3 5" xfId="40383" xr:uid="{00000000-0005-0000-0000-0000F1930000}"/>
    <cellStyle name="Saída 2 3 3 5 2" xfId="40384" xr:uid="{00000000-0005-0000-0000-0000F2930000}"/>
    <cellStyle name="Saída 2 3 4" xfId="40385" xr:uid="{00000000-0005-0000-0000-0000F3930000}"/>
    <cellStyle name="Saída 2 3 4 2" xfId="40386" xr:uid="{00000000-0005-0000-0000-0000F4930000}"/>
    <cellStyle name="Saída 2 3 4 2 2" xfId="40387" xr:uid="{00000000-0005-0000-0000-0000F5930000}"/>
    <cellStyle name="Saída 2 3 4 2 2 2" xfId="40388" xr:uid="{00000000-0005-0000-0000-0000F6930000}"/>
    <cellStyle name="Saída 2 3 4 2 2 2 2" xfId="40389" xr:uid="{00000000-0005-0000-0000-0000F7930000}"/>
    <cellStyle name="Saída 2 3 4 2 2 2 2 2" xfId="40390" xr:uid="{00000000-0005-0000-0000-0000F8930000}"/>
    <cellStyle name="Saída 2 3 4 2 2 2 2 2 2" xfId="40391" xr:uid="{00000000-0005-0000-0000-0000F9930000}"/>
    <cellStyle name="Saída 2 3 4 2 2 2 2 3" xfId="40392" xr:uid="{00000000-0005-0000-0000-0000FA930000}"/>
    <cellStyle name="Saída 2 3 4 2 2 2 2 4" xfId="40393" xr:uid="{00000000-0005-0000-0000-0000FB930000}"/>
    <cellStyle name="Saída 2 3 4 2 2 2 3" xfId="40394" xr:uid="{00000000-0005-0000-0000-0000FC930000}"/>
    <cellStyle name="Saída 2 3 4 2 2 2 3 2" xfId="40395" xr:uid="{00000000-0005-0000-0000-0000FD930000}"/>
    <cellStyle name="Saída 2 3 4 2 2 2 4" xfId="40396" xr:uid="{00000000-0005-0000-0000-0000FE930000}"/>
    <cellStyle name="Saída 2 3 4 2 2 2 5" xfId="40397" xr:uid="{00000000-0005-0000-0000-0000FF930000}"/>
    <cellStyle name="Saída 2 3 4 2 2 3" xfId="40398" xr:uid="{00000000-0005-0000-0000-000000940000}"/>
    <cellStyle name="Saída 2 3 4 2 2 3 2" xfId="40399" xr:uid="{00000000-0005-0000-0000-000001940000}"/>
    <cellStyle name="Saída 2 3 4 2 2 3 2 2" xfId="40400" xr:uid="{00000000-0005-0000-0000-000002940000}"/>
    <cellStyle name="Saída 2 3 4 2 2 3 2 2 2" xfId="40401" xr:uid="{00000000-0005-0000-0000-000003940000}"/>
    <cellStyle name="Saída 2 3 4 2 2 3 2 3" xfId="40402" xr:uid="{00000000-0005-0000-0000-000004940000}"/>
    <cellStyle name="Saída 2 3 4 2 2 3 2 4" xfId="40403" xr:uid="{00000000-0005-0000-0000-000005940000}"/>
    <cellStyle name="Saída 2 3 4 2 2 3 3" xfId="40404" xr:uid="{00000000-0005-0000-0000-000006940000}"/>
    <cellStyle name="Saída 2 3 4 2 2 3 3 2" xfId="40405" xr:uid="{00000000-0005-0000-0000-000007940000}"/>
    <cellStyle name="Saída 2 3 4 2 2 3 4" xfId="40406" xr:uid="{00000000-0005-0000-0000-000008940000}"/>
    <cellStyle name="Saída 2 3 4 2 2 3 5" xfId="40407" xr:uid="{00000000-0005-0000-0000-000009940000}"/>
    <cellStyle name="Saída 2 3 4 2 2 4" xfId="40408" xr:uid="{00000000-0005-0000-0000-00000A940000}"/>
    <cellStyle name="Saída 2 3 4 2 2 4 2" xfId="40409" xr:uid="{00000000-0005-0000-0000-00000B940000}"/>
    <cellStyle name="Saída 2 3 4 2 2 4 2 2" xfId="40410" xr:uid="{00000000-0005-0000-0000-00000C940000}"/>
    <cellStyle name="Saída 2 3 4 2 2 4 3" xfId="40411" xr:uid="{00000000-0005-0000-0000-00000D940000}"/>
    <cellStyle name="Saída 2 3 4 2 2 4 4" xfId="40412" xr:uid="{00000000-0005-0000-0000-00000E940000}"/>
    <cellStyle name="Saída 2 3 4 2 2 5" xfId="40413" xr:uid="{00000000-0005-0000-0000-00000F940000}"/>
    <cellStyle name="Saída 2 3 4 2 2 5 2" xfId="40414" xr:uid="{00000000-0005-0000-0000-000010940000}"/>
    <cellStyle name="Saída 2 3 4 2 2 5 2 2" xfId="40415" xr:uid="{00000000-0005-0000-0000-000011940000}"/>
    <cellStyle name="Saída 2 3 4 2 2 5 3" xfId="40416" xr:uid="{00000000-0005-0000-0000-000012940000}"/>
    <cellStyle name="Saída 2 3 4 2 2 5 4" xfId="40417" xr:uid="{00000000-0005-0000-0000-000013940000}"/>
    <cellStyle name="Saída 2 3 4 2 2 6" xfId="40418" xr:uid="{00000000-0005-0000-0000-000014940000}"/>
    <cellStyle name="Saída 2 3 4 2 2 6 2" xfId="40419" xr:uid="{00000000-0005-0000-0000-000015940000}"/>
    <cellStyle name="Saída 2 3 4 2 2 7" xfId="40420" xr:uid="{00000000-0005-0000-0000-000016940000}"/>
    <cellStyle name="Saída 2 3 4 2 2 8" xfId="40421" xr:uid="{00000000-0005-0000-0000-000017940000}"/>
    <cellStyle name="Saída 2 3 4 2 3" xfId="40422" xr:uid="{00000000-0005-0000-0000-000018940000}"/>
    <cellStyle name="Saída 2 3 4 2 4" xfId="40423" xr:uid="{00000000-0005-0000-0000-000019940000}"/>
    <cellStyle name="Saída 2 3 4 2 5" xfId="40424" xr:uid="{00000000-0005-0000-0000-00001A940000}"/>
    <cellStyle name="Saída 2 3 4 2 5 2" xfId="40425" xr:uid="{00000000-0005-0000-0000-00001B940000}"/>
    <cellStyle name="Saída 2 3 4 2 6" xfId="40426" xr:uid="{00000000-0005-0000-0000-00001C940000}"/>
    <cellStyle name="Saída 2 3 4 2 6 2" xfId="40427" xr:uid="{00000000-0005-0000-0000-00001D940000}"/>
    <cellStyle name="Saída 2 3 4 3" xfId="40428" xr:uid="{00000000-0005-0000-0000-00001E940000}"/>
    <cellStyle name="Saída 2 3 4 3 2" xfId="40429" xr:uid="{00000000-0005-0000-0000-00001F940000}"/>
    <cellStyle name="Saída 2 3 4 3 2 2" xfId="40430" xr:uid="{00000000-0005-0000-0000-000020940000}"/>
    <cellStyle name="Saída 2 3 4 3 2 2 2" xfId="40431" xr:uid="{00000000-0005-0000-0000-000021940000}"/>
    <cellStyle name="Saída 2 3 4 3 2 2 2 2" xfId="40432" xr:uid="{00000000-0005-0000-0000-000022940000}"/>
    <cellStyle name="Saída 2 3 4 3 2 2 3" xfId="40433" xr:uid="{00000000-0005-0000-0000-000023940000}"/>
    <cellStyle name="Saída 2 3 4 3 2 2 4" xfId="40434" xr:uid="{00000000-0005-0000-0000-000024940000}"/>
    <cellStyle name="Saída 2 3 4 3 2 3" xfId="40435" xr:uid="{00000000-0005-0000-0000-000025940000}"/>
    <cellStyle name="Saída 2 3 4 3 2 3 2" xfId="40436" xr:uid="{00000000-0005-0000-0000-000026940000}"/>
    <cellStyle name="Saída 2 3 4 3 2 4" xfId="40437" xr:uid="{00000000-0005-0000-0000-000027940000}"/>
    <cellStyle name="Saída 2 3 4 3 2 5" xfId="40438" xr:uid="{00000000-0005-0000-0000-000028940000}"/>
    <cellStyle name="Saída 2 3 4 3 3" xfId="40439" xr:uid="{00000000-0005-0000-0000-000029940000}"/>
    <cellStyle name="Saída 2 3 4 3 3 2" xfId="40440" xr:uid="{00000000-0005-0000-0000-00002A940000}"/>
    <cellStyle name="Saída 2 3 4 3 3 2 2" xfId="40441" xr:uid="{00000000-0005-0000-0000-00002B940000}"/>
    <cellStyle name="Saída 2 3 4 3 3 2 2 2" xfId="40442" xr:uid="{00000000-0005-0000-0000-00002C940000}"/>
    <cellStyle name="Saída 2 3 4 3 3 2 3" xfId="40443" xr:uid="{00000000-0005-0000-0000-00002D940000}"/>
    <cellStyle name="Saída 2 3 4 3 3 2 4" xfId="40444" xr:uid="{00000000-0005-0000-0000-00002E940000}"/>
    <cellStyle name="Saída 2 3 4 3 3 3" xfId="40445" xr:uid="{00000000-0005-0000-0000-00002F940000}"/>
    <cellStyle name="Saída 2 3 4 3 3 3 2" xfId="40446" xr:uid="{00000000-0005-0000-0000-000030940000}"/>
    <cellStyle name="Saída 2 3 4 3 3 4" xfId="40447" xr:uid="{00000000-0005-0000-0000-000031940000}"/>
    <cellStyle name="Saída 2 3 4 3 3 5" xfId="40448" xr:uid="{00000000-0005-0000-0000-000032940000}"/>
    <cellStyle name="Saída 2 3 4 3 4" xfId="40449" xr:uid="{00000000-0005-0000-0000-000033940000}"/>
    <cellStyle name="Saída 2 3 4 3 4 2" xfId="40450" xr:uid="{00000000-0005-0000-0000-000034940000}"/>
    <cellStyle name="Saída 2 3 4 3 4 2 2" xfId="40451" xr:uid="{00000000-0005-0000-0000-000035940000}"/>
    <cellStyle name="Saída 2 3 4 3 4 3" xfId="40452" xr:uid="{00000000-0005-0000-0000-000036940000}"/>
    <cellStyle name="Saída 2 3 4 3 4 4" xfId="40453" xr:uid="{00000000-0005-0000-0000-000037940000}"/>
    <cellStyle name="Saída 2 3 4 3 5" xfId="40454" xr:uid="{00000000-0005-0000-0000-000038940000}"/>
    <cellStyle name="Saída 2 3 4 3 5 2" xfId="40455" xr:uid="{00000000-0005-0000-0000-000039940000}"/>
    <cellStyle name="Saída 2 3 4 3 5 2 2" xfId="40456" xr:uid="{00000000-0005-0000-0000-00003A940000}"/>
    <cellStyle name="Saída 2 3 4 3 5 3" xfId="40457" xr:uid="{00000000-0005-0000-0000-00003B940000}"/>
    <cellStyle name="Saída 2 3 4 3 5 4" xfId="40458" xr:uid="{00000000-0005-0000-0000-00003C940000}"/>
    <cellStyle name="Saída 2 3 4 3 6" xfId="40459" xr:uid="{00000000-0005-0000-0000-00003D940000}"/>
    <cellStyle name="Saída 2 3 4 3 6 2" xfId="40460" xr:uid="{00000000-0005-0000-0000-00003E940000}"/>
    <cellStyle name="Saída 2 3 4 3 7" xfId="40461" xr:uid="{00000000-0005-0000-0000-00003F940000}"/>
    <cellStyle name="Saída 2 3 4 3 8" xfId="40462" xr:uid="{00000000-0005-0000-0000-000040940000}"/>
    <cellStyle name="Saída 2 3 4 4" xfId="40463" xr:uid="{00000000-0005-0000-0000-000041940000}"/>
    <cellStyle name="Saída 2 3 4 5" xfId="40464" xr:uid="{00000000-0005-0000-0000-000042940000}"/>
    <cellStyle name="Saída 2 3 4 6" xfId="40465" xr:uid="{00000000-0005-0000-0000-000043940000}"/>
    <cellStyle name="Saída 2 3 4 6 2" xfId="40466" xr:uid="{00000000-0005-0000-0000-000044940000}"/>
    <cellStyle name="Saída 2 3 4 7" xfId="40467" xr:uid="{00000000-0005-0000-0000-000045940000}"/>
    <cellStyle name="Saída 2 3 4 7 2" xfId="40468" xr:uid="{00000000-0005-0000-0000-000046940000}"/>
    <cellStyle name="Saída 2 3 5" xfId="40469" xr:uid="{00000000-0005-0000-0000-000047940000}"/>
    <cellStyle name="Saída 2 3 5 2" xfId="40470" xr:uid="{00000000-0005-0000-0000-000048940000}"/>
    <cellStyle name="Saída 2 3 5 2 2" xfId="40471" xr:uid="{00000000-0005-0000-0000-000049940000}"/>
    <cellStyle name="Saída 2 3 5 2 2 2" xfId="40472" xr:uid="{00000000-0005-0000-0000-00004A940000}"/>
    <cellStyle name="Saída 2 3 5 2 2 2 2" xfId="40473" xr:uid="{00000000-0005-0000-0000-00004B940000}"/>
    <cellStyle name="Saída 2 3 5 2 2 2 2 2" xfId="40474" xr:uid="{00000000-0005-0000-0000-00004C940000}"/>
    <cellStyle name="Saída 2 3 5 2 2 2 2 2 2" xfId="40475" xr:uid="{00000000-0005-0000-0000-00004D940000}"/>
    <cellStyle name="Saída 2 3 5 2 2 2 2 3" xfId="40476" xr:uid="{00000000-0005-0000-0000-00004E940000}"/>
    <cellStyle name="Saída 2 3 5 2 2 2 2 4" xfId="40477" xr:uid="{00000000-0005-0000-0000-00004F940000}"/>
    <cellStyle name="Saída 2 3 5 2 2 2 3" xfId="40478" xr:uid="{00000000-0005-0000-0000-000050940000}"/>
    <cellStyle name="Saída 2 3 5 2 2 2 3 2" xfId="40479" xr:uid="{00000000-0005-0000-0000-000051940000}"/>
    <cellStyle name="Saída 2 3 5 2 2 2 4" xfId="40480" xr:uid="{00000000-0005-0000-0000-000052940000}"/>
    <cellStyle name="Saída 2 3 5 2 2 2 5" xfId="40481" xr:uid="{00000000-0005-0000-0000-000053940000}"/>
    <cellStyle name="Saída 2 3 5 2 2 3" xfId="40482" xr:uid="{00000000-0005-0000-0000-000054940000}"/>
    <cellStyle name="Saída 2 3 5 2 2 3 2" xfId="40483" xr:uid="{00000000-0005-0000-0000-000055940000}"/>
    <cellStyle name="Saída 2 3 5 2 2 3 2 2" xfId="40484" xr:uid="{00000000-0005-0000-0000-000056940000}"/>
    <cellStyle name="Saída 2 3 5 2 2 3 2 2 2" xfId="40485" xr:uid="{00000000-0005-0000-0000-000057940000}"/>
    <cellStyle name="Saída 2 3 5 2 2 3 2 3" xfId="40486" xr:uid="{00000000-0005-0000-0000-000058940000}"/>
    <cellStyle name="Saída 2 3 5 2 2 3 2 4" xfId="40487" xr:uid="{00000000-0005-0000-0000-000059940000}"/>
    <cellStyle name="Saída 2 3 5 2 2 3 3" xfId="40488" xr:uid="{00000000-0005-0000-0000-00005A940000}"/>
    <cellStyle name="Saída 2 3 5 2 2 3 3 2" xfId="40489" xr:uid="{00000000-0005-0000-0000-00005B940000}"/>
    <cellStyle name="Saída 2 3 5 2 2 3 4" xfId="40490" xr:uid="{00000000-0005-0000-0000-00005C940000}"/>
    <cellStyle name="Saída 2 3 5 2 2 3 5" xfId="40491" xr:uid="{00000000-0005-0000-0000-00005D940000}"/>
    <cellStyle name="Saída 2 3 5 2 2 4" xfId="40492" xr:uid="{00000000-0005-0000-0000-00005E940000}"/>
    <cellStyle name="Saída 2 3 5 2 2 4 2" xfId="40493" xr:uid="{00000000-0005-0000-0000-00005F940000}"/>
    <cellStyle name="Saída 2 3 5 2 2 4 2 2" xfId="40494" xr:uid="{00000000-0005-0000-0000-000060940000}"/>
    <cellStyle name="Saída 2 3 5 2 2 4 3" xfId="40495" xr:uid="{00000000-0005-0000-0000-000061940000}"/>
    <cellStyle name="Saída 2 3 5 2 2 4 4" xfId="40496" xr:uid="{00000000-0005-0000-0000-000062940000}"/>
    <cellStyle name="Saída 2 3 5 2 2 5" xfId="40497" xr:uid="{00000000-0005-0000-0000-000063940000}"/>
    <cellStyle name="Saída 2 3 5 2 2 5 2" xfId="40498" xr:uid="{00000000-0005-0000-0000-000064940000}"/>
    <cellStyle name="Saída 2 3 5 2 2 5 2 2" xfId="40499" xr:uid="{00000000-0005-0000-0000-000065940000}"/>
    <cellStyle name="Saída 2 3 5 2 2 5 3" xfId="40500" xr:uid="{00000000-0005-0000-0000-000066940000}"/>
    <cellStyle name="Saída 2 3 5 2 2 5 4" xfId="40501" xr:uid="{00000000-0005-0000-0000-000067940000}"/>
    <cellStyle name="Saída 2 3 5 2 2 6" xfId="40502" xr:uid="{00000000-0005-0000-0000-000068940000}"/>
    <cellStyle name="Saída 2 3 5 2 2 6 2" xfId="40503" xr:uid="{00000000-0005-0000-0000-000069940000}"/>
    <cellStyle name="Saída 2 3 5 2 2 7" xfId="40504" xr:uid="{00000000-0005-0000-0000-00006A940000}"/>
    <cellStyle name="Saída 2 3 5 2 2 8" xfId="40505" xr:uid="{00000000-0005-0000-0000-00006B940000}"/>
    <cellStyle name="Saída 2 3 5 2 3" xfId="40506" xr:uid="{00000000-0005-0000-0000-00006C940000}"/>
    <cellStyle name="Saída 2 3 5 2 4" xfId="40507" xr:uid="{00000000-0005-0000-0000-00006D940000}"/>
    <cellStyle name="Saída 2 3 5 2 5" xfId="40508" xr:uid="{00000000-0005-0000-0000-00006E940000}"/>
    <cellStyle name="Saída 2 3 5 2 5 2" xfId="40509" xr:uid="{00000000-0005-0000-0000-00006F940000}"/>
    <cellStyle name="Saída 2 3 5 2 6" xfId="40510" xr:uid="{00000000-0005-0000-0000-000070940000}"/>
    <cellStyle name="Saída 2 3 5 2 6 2" xfId="40511" xr:uid="{00000000-0005-0000-0000-000071940000}"/>
    <cellStyle name="Saída 2 3 5 3" xfId="40512" xr:uid="{00000000-0005-0000-0000-000072940000}"/>
    <cellStyle name="Saída 2 3 5 3 2" xfId="40513" xr:uid="{00000000-0005-0000-0000-000073940000}"/>
    <cellStyle name="Saída 2 3 5 3 2 2" xfId="40514" xr:uid="{00000000-0005-0000-0000-000074940000}"/>
    <cellStyle name="Saída 2 3 5 3 2 2 2" xfId="40515" xr:uid="{00000000-0005-0000-0000-000075940000}"/>
    <cellStyle name="Saída 2 3 5 3 2 2 2 2" xfId="40516" xr:uid="{00000000-0005-0000-0000-000076940000}"/>
    <cellStyle name="Saída 2 3 5 3 2 2 3" xfId="40517" xr:uid="{00000000-0005-0000-0000-000077940000}"/>
    <cellStyle name="Saída 2 3 5 3 2 2 4" xfId="40518" xr:uid="{00000000-0005-0000-0000-000078940000}"/>
    <cellStyle name="Saída 2 3 5 3 2 3" xfId="40519" xr:uid="{00000000-0005-0000-0000-000079940000}"/>
    <cellStyle name="Saída 2 3 5 3 2 3 2" xfId="40520" xr:uid="{00000000-0005-0000-0000-00007A940000}"/>
    <cellStyle name="Saída 2 3 5 3 2 4" xfId="40521" xr:uid="{00000000-0005-0000-0000-00007B940000}"/>
    <cellStyle name="Saída 2 3 5 3 2 5" xfId="40522" xr:uid="{00000000-0005-0000-0000-00007C940000}"/>
    <cellStyle name="Saída 2 3 5 3 3" xfId="40523" xr:uid="{00000000-0005-0000-0000-00007D940000}"/>
    <cellStyle name="Saída 2 3 5 3 3 2" xfId="40524" xr:uid="{00000000-0005-0000-0000-00007E940000}"/>
    <cellStyle name="Saída 2 3 5 3 3 2 2" xfId="40525" xr:uid="{00000000-0005-0000-0000-00007F940000}"/>
    <cellStyle name="Saída 2 3 5 3 3 2 2 2" xfId="40526" xr:uid="{00000000-0005-0000-0000-000080940000}"/>
    <cellStyle name="Saída 2 3 5 3 3 2 3" xfId="40527" xr:uid="{00000000-0005-0000-0000-000081940000}"/>
    <cellStyle name="Saída 2 3 5 3 3 2 4" xfId="40528" xr:uid="{00000000-0005-0000-0000-000082940000}"/>
    <cellStyle name="Saída 2 3 5 3 3 3" xfId="40529" xr:uid="{00000000-0005-0000-0000-000083940000}"/>
    <cellStyle name="Saída 2 3 5 3 3 3 2" xfId="40530" xr:uid="{00000000-0005-0000-0000-000084940000}"/>
    <cellStyle name="Saída 2 3 5 3 3 4" xfId="40531" xr:uid="{00000000-0005-0000-0000-000085940000}"/>
    <cellStyle name="Saída 2 3 5 3 3 5" xfId="40532" xr:uid="{00000000-0005-0000-0000-000086940000}"/>
    <cellStyle name="Saída 2 3 5 3 4" xfId="40533" xr:uid="{00000000-0005-0000-0000-000087940000}"/>
    <cellStyle name="Saída 2 3 5 3 4 2" xfId="40534" xr:uid="{00000000-0005-0000-0000-000088940000}"/>
    <cellStyle name="Saída 2 3 5 3 4 2 2" xfId="40535" xr:uid="{00000000-0005-0000-0000-000089940000}"/>
    <cellStyle name="Saída 2 3 5 3 4 3" xfId="40536" xr:uid="{00000000-0005-0000-0000-00008A940000}"/>
    <cellStyle name="Saída 2 3 5 3 4 4" xfId="40537" xr:uid="{00000000-0005-0000-0000-00008B940000}"/>
    <cellStyle name="Saída 2 3 5 3 5" xfId="40538" xr:uid="{00000000-0005-0000-0000-00008C940000}"/>
    <cellStyle name="Saída 2 3 5 3 5 2" xfId="40539" xr:uid="{00000000-0005-0000-0000-00008D940000}"/>
    <cellStyle name="Saída 2 3 5 3 5 2 2" xfId="40540" xr:uid="{00000000-0005-0000-0000-00008E940000}"/>
    <cellStyle name="Saída 2 3 5 3 5 3" xfId="40541" xr:uid="{00000000-0005-0000-0000-00008F940000}"/>
    <cellStyle name="Saída 2 3 5 3 5 4" xfId="40542" xr:uid="{00000000-0005-0000-0000-000090940000}"/>
    <cellStyle name="Saída 2 3 5 3 6" xfId="40543" xr:uid="{00000000-0005-0000-0000-000091940000}"/>
    <cellStyle name="Saída 2 3 5 3 6 2" xfId="40544" xr:uid="{00000000-0005-0000-0000-000092940000}"/>
    <cellStyle name="Saída 2 3 5 3 7" xfId="40545" xr:uid="{00000000-0005-0000-0000-000093940000}"/>
    <cellStyle name="Saída 2 3 5 3 8" xfId="40546" xr:uid="{00000000-0005-0000-0000-000094940000}"/>
    <cellStyle name="Saída 2 3 5 4" xfId="40547" xr:uid="{00000000-0005-0000-0000-000095940000}"/>
    <cellStyle name="Saída 2 3 5 5" xfId="40548" xr:uid="{00000000-0005-0000-0000-000096940000}"/>
    <cellStyle name="Saída 2 3 5 5 2" xfId="40549" xr:uid="{00000000-0005-0000-0000-000097940000}"/>
    <cellStyle name="Saída 2 3 5 6" xfId="40550" xr:uid="{00000000-0005-0000-0000-000098940000}"/>
    <cellStyle name="Saída 2 3 5 6 2" xfId="40551" xr:uid="{00000000-0005-0000-0000-000099940000}"/>
    <cellStyle name="Saída 2 3 6" xfId="40552" xr:uid="{00000000-0005-0000-0000-00009A940000}"/>
    <cellStyle name="Saída 2 3 6 2" xfId="40553" xr:uid="{00000000-0005-0000-0000-00009B940000}"/>
    <cellStyle name="Saída 2 3 6 2 2" xfId="40554" xr:uid="{00000000-0005-0000-0000-00009C940000}"/>
    <cellStyle name="Saída 2 3 6 2 2 2" xfId="40555" xr:uid="{00000000-0005-0000-0000-00009D940000}"/>
    <cellStyle name="Saída 2 3 6 2 2 2 2" xfId="40556" xr:uid="{00000000-0005-0000-0000-00009E940000}"/>
    <cellStyle name="Saída 2 3 6 2 2 2 2 2" xfId="40557" xr:uid="{00000000-0005-0000-0000-00009F940000}"/>
    <cellStyle name="Saída 2 3 6 2 2 2 3" xfId="40558" xr:uid="{00000000-0005-0000-0000-0000A0940000}"/>
    <cellStyle name="Saída 2 3 6 2 2 2 4" xfId="40559" xr:uid="{00000000-0005-0000-0000-0000A1940000}"/>
    <cellStyle name="Saída 2 3 6 2 2 3" xfId="40560" xr:uid="{00000000-0005-0000-0000-0000A2940000}"/>
    <cellStyle name="Saída 2 3 6 2 2 3 2" xfId="40561" xr:uid="{00000000-0005-0000-0000-0000A3940000}"/>
    <cellStyle name="Saída 2 3 6 2 2 4" xfId="40562" xr:uid="{00000000-0005-0000-0000-0000A4940000}"/>
    <cellStyle name="Saída 2 3 6 2 2 5" xfId="40563" xr:uid="{00000000-0005-0000-0000-0000A5940000}"/>
    <cellStyle name="Saída 2 3 6 2 3" xfId="40564" xr:uid="{00000000-0005-0000-0000-0000A6940000}"/>
    <cellStyle name="Saída 2 3 6 2 3 2" xfId="40565" xr:uid="{00000000-0005-0000-0000-0000A7940000}"/>
    <cellStyle name="Saída 2 3 6 2 3 2 2" xfId="40566" xr:uid="{00000000-0005-0000-0000-0000A8940000}"/>
    <cellStyle name="Saída 2 3 6 2 3 2 2 2" xfId="40567" xr:uid="{00000000-0005-0000-0000-0000A9940000}"/>
    <cellStyle name="Saída 2 3 6 2 3 2 3" xfId="40568" xr:uid="{00000000-0005-0000-0000-0000AA940000}"/>
    <cellStyle name="Saída 2 3 6 2 3 2 4" xfId="40569" xr:uid="{00000000-0005-0000-0000-0000AB940000}"/>
    <cellStyle name="Saída 2 3 6 2 3 3" xfId="40570" xr:uid="{00000000-0005-0000-0000-0000AC940000}"/>
    <cellStyle name="Saída 2 3 6 2 3 3 2" xfId="40571" xr:uid="{00000000-0005-0000-0000-0000AD940000}"/>
    <cellStyle name="Saída 2 3 6 2 3 4" xfId="40572" xr:uid="{00000000-0005-0000-0000-0000AE940000}"/>
    <cellStyle name="Saída 2 3 6 2 3 5" xfId="40573" xr:uid="{00000000-0005-0000-0000-0000AF940000}"/>
    <cellStyle name="Saída 2 3 6 2 4" xfId="40574" xr:uid="{00000000-0005-0000-0000-0000B0940000}"/>
    <cellStyle name="Saída 2 3 6 2 4 2" xfId="40575" xr:uid="{00000000-0005-0000-0000-0000B1940000}"/>
    <cellStyle name="Saída 2 3 6 2 4 2 2" xfId="40576" xr:uid="{00000000-0005-0000-0000-0000B2940000}"/>
    <cellStyle name="Saída 2 3 6 2 4 3" xfId="40577" xr:uid="{00000000-0005-0000-0000-0000B3940000}"/>
    <cellStyle name="Saída 2 3 6 2 4 4" xfId="40578" xr:uid="{00000000-0005-0000-0000-0000B4940000}"/>
    <cellStyle name="Saída 2 3 6 2 5" xfId="40579" xr:uid="{00000000-0005-0000-0000-0000B5940000}"/>
    <cellStyle name="Saída 2 3 6 2 5 2" xfId="40580" xr:uid="{00000000-0005-0000-0000-0000B6940000}"/>
    <cellStyle name="Saída 2 3 6 2 5 2 2" xfId="40581" xr:uid="{00000000-0005-0000-0000-0000B7940000}"/>
    <cellStyle name="Saída 2 3 6 2 5 3" xfId="40582" xr:uid="{00000000-0005-0000-0000-0000B8940000}"/>
    <cellStyle name="Saída 2 3 6 2 5 4" xfId="40583" xr:uid="{00000000-0005-0000-0000-0000B9940000}"/>
    <cellStyle name="Saída 2 3 6 2 6" xfId="40584" xr:uid="{00000000-0005-0000-0000-0000BA940000}"/>
    <cellStyle name="Saída 2 3 6 2 6 2" xfId="40585" xr:uid="{00000000-0005-0000-0000-0000BB940000}"/>
    <cellStyle name="Saída 2 3 6 2 7" xfId="40586" xr:uid="{00000000-0005-0000-0000-0000BC940000}"/>
    <cellStyle name="Saída 2 3 6 2 8" xfId="40587" xr:uid="{00000000-0005-0000-0000-0000BD940000}"/>
    <cellStyle name="Saída 2 3 6 3" xfId="40588" xr:uid="{00000000-0005-0000-0000-0000BE940000}"/>
    <cellStyle name="Saída 2 3 6 4" xfId="40589" xr:uid="{00000000-0005-0000-0000-0000BF940000}"/>
    <cellStyle name="Saída 2 3 6 5" xfId="40590" xr:uid="{00000000-0005-0000-0000-0000C0940000}"/>
    <cellStyle name="Saída 2 3 6 5 2" xfId="40591" xr:uid="{00000000-0005-0000-0000-0000C1940000}"/>
    <cellStyle name="Saída 2 3 6 6" xfId="40592" xr:uid="{00000000-0005-0000-0000-0000C2940000}"/>
    <cellStyle name="Saída 2 3 6 6 2" xfId="40593" xr:uid="{00000000-0005-0000-0000-0000C3940000}"/>
    <cellStyle name="Saída 2 3 7" xfId="40594" xr:uid="{00000000-0005-0000-0000-0000C4940000}"/>
    <cellStyle name="Saída 2 3 7 2" xfId="40595" xr:uid="{00000000-0005-0000-0000-0000C5940000}"/>
    <cellStyle name="Saída 2 3 7 2 2" xfId="40596" xr:uid="{00000000-0005-0000-0000-0000C6940000}"/>
    <cellStyle name="Saída 2 3 7 2 2 2" xfId="40597" xr:uid="{00000000-0005-0000-0000-0000C7940000}"/>
    <cellStyle name="Saída 2 3 7 2 2 2 2" xfId="40598" xr:uid="{00000000-0005-0000-0000-0000C8940000}"/>
    <cellStyle name="Saída 2 3 7 2 2 2 2 2" xfId="40599" xr:uid="{00000000-0005-0000-0000-0000C9940000}"/>
    <cellStyle name="Saída 2 3 7 2 2 2 2 2 2" xfId="40600" xr:uid="{00000000-0005-0000-0000-0000CA940000}"/>
    <cellStyle name="Saída 2 3 7 2 2 2 2 3" xfId="40601" xr:uid="{00000000-0005-0000-0000-0000CB940000}"/>
    <cellStyle name="Saída 2 3 7 2 2 2 2 4" xfId="40602" xr:uid="{00000000-0005-0000-0000-0000CC940000}"/>
    <cellStyle name="Saída 2 3 7 2 2 2 3" xfId="40603" xr:uid="{00000000-0005-0000-0000-0000CD940000}"/>
    <cellStyle name="Saída 2 3 7 2 2 2 3 2" xfId="40604" xr:uid="{00000000-0005-0000-0000-0000CE940000}"/>
    <cellStyle name="Saída 2 3 7 2 2 2 4" xfId="40605" xr:uid="{00000000-0005-0000-0000-0000CF940000}"/>
    <cellStyle name="Saída 2 3 7 2 2 2 5" xfId="40606" xr:uid="{00000000-0005-0000-0000-0000D0940000}"/>
    <cellStyle name="Saída 2 3 7 2 2 3" xfId="40607" xr:uid="{00000000-0005-0000-0000-0000D1940000}"/>
    <cellStyle name="Saída 2 3 7 2 2 3 2" xfId="40608" xr:uid="{00000000-0005-0000-0000-0000D2940000}"/>
    <cellStyle name="Saída 2 3 7 2 2 3 2 2" xfId="40609" xr:uid="{00000000-0005-0000-0000-0000D3940000}"/>
    <cellStyle name="Saída 2 3 7 2 2 3 2 2 2" xfId="40610" xr:uid="{00000000-0005-0000-0000-0000D4940000}"/>
    <cellStyle name="Saída 2 3 7 2 2 3 2 3" xfId="40611" xr:uid="{00000000-0005-0000-0000-0000D5940000}"/>
    <cellStyle name="Saída 2 3 7 2 2 3 2 4" xfId="40612" xr:uid="{00000000-0005-0000-0000-0000D6940000}"/>
    <cellStyle name="Saída 2 3 7 2 2 3 3" xfId="40613" xr:uid="{00000000-0005-0000-0000-0000D7940000}"/>
    <cellStyle name="Saída 2 3 7 2 2 3 3 2" xfId="40614" xr:uid="{00000000-0005-0000-0000-0000D8940000}"/>
    <cellStyle name="Saída 2 3 7 2 2 3 4" xfId="40615" xr:uid="{00000000-0005-0000-0000-0000D9940000}"/>
    <cellStyle name="Saída 2 3 7 2 2 3 5" xfId="40616" xr:uid="{00000000-0005-0000-0000-0000DA940000}"/>
    <cellStyle name="Saída 2 3 7 2 2 4" xfId="40617" xr:uid="{00000000-0005-0000-0000-0000DB940000}"/>
    <cellStyle name="Saída 2 3 7 2 2 4 2" xfId="40618" xr:uid="{00000000-0005-0000-0000-0000DC940000}"/>
    <cellStyle name="Saída 2 3 7 2 2 4 2 2" xfId="40619" xr:uid="{00000000-0005-0000-0000-0000DD940000}"/>
    <cellStyle name="Saída 2 3 7 2 2 4 3" xfId="40620" xr:uid="{00000000-0005-0000-0000-0000DE940000}"/>
    <cellStyle name="Saída 2 3 7 2 2 4 4" xfId="40621" xr:uid="{00000000-0005-0000-0000-0000DF940000}"/>
    <cellStyle name="Saída 2 3 7 2 2 5" xfId="40622" xr:uid="{00000000-0005-0000-0000-0000E0940000}"/>
    <cellStyle name="Saída 2 3 7 2 2 5 2" xfId="40623" xr:uid="{00000000-0005-0000-0000-0000E1940000}"/>
    <cellStyle name="Saída 2 3 7 2 2 5 2 2" xfId="40624" xr:uid="{00000000-0005-0000-0000-0000E2940000}"/>
    <cellStyle name="Saída 2 3 7 2 2 5 3" xfId="40625" xr:uid="{00000000-0005-0000-0000-0000E3940000}"/>
    <cellStyle name="Saída 2 3 7 2 2 5 4" xfId="40626" xr:uid="{00000000-0005-0000-0000-0000E4940000}"/>
    <cellStyle name="Saída 2 3 7 2 2 6" xfId="40627" xr:uid="{00000000-0005-0000-0000-0000E5940000}"/>
    <cellStyle name="Saída 2 3 7 2 2 6 2" xfId="40628" xr:uid="{00000000-0005-0000-0000-0000E6940000}"/>
    <cellStyle name="Saída 2 3 7 2 2 7" xfId="40629" xr:uid="{00000000-0005-0000-0000-0000E7940000}"/>
    <cellStyle name="Saída 2 3 7 2 2 8" xfId="40630" xr:uid="{00000000-0005-0000-0000-0000E8940000}"/>
    <cellStyle name="Saída 2 3 7 2 3" xfId="40631" xr:uid="{00000000-0005-0000-0000-0000E9940000}"/>
    <cellStyle name="Saída 2 3 7 2 4" xfId="40632" xr:uid="{00000000-0005-0000-0000-0000EA940000}"/>
    <cellStyle name="Saída 2 3 7 2 5" xfId="40633" xr:uid="{00000000-0005-0000-0000-0000EB940000}"/>
    <cellStyle name="Saída 2 3 7 2 5 2" xfId="40634" xr:uid="{00000000-0005-0000-0000-0000EC940000}"/>
    <cellStyle name="Saída 2 3 7 2 6" xfId="40635" xr:uid="{00000000-0005-0000-0000-0000ED940000}"/>
    <cellStyle name="Saída 2 3 7 2 6 2" xfId="40636" xr:uid="{00000000-0005-0000-0000-0000EE940000}"/>
    <cellStyle name="Saída 2 3 7 3" xfId="40637" xr:uid="{00000000-0005-0000-0000-0000EF940000}"/>
    <cellStyle name="Saída 2 3 7 3 2" xfId="40638" xr:uid="{00000000-0005-0000-0000-0000F0940000}"/>
    <cellStyle name="Saída 2 3 7 3 2 2" xfId="40639" xr:uid="{00000000-0005-0000-0000-0000F1940000}"/>
    <cellStyle name="Saída 2 3 7 3 2 2 2" xfId="40640" xr:uid="{00000000-0005-0000-0000-0000F2940000}"/>
    <cellStyle name="Saída 2 3 7 3 2 2 2 2" xfId="40641" xr:uid="{00000000-0005-0000-0000-0000F3940000}"/>
    <cellStyle name="Saída 2 3 7 3 2 2 3" xfId="40642" xr:uid="{00000000-0005-0000-0000-0000F4940000}"/>
    <cellStyle name="Saída 2 3 7 3 2 2 4" xfId="40643" xr:uid="{00000000-0005-0000-0000-0000F5940000}"/>
    <cellStyle name="Saída 2 3 7 3 2 3" xfId="40644" xr:uid="{00000000-0005-0000-0000-0000F6940000}"/>
    <cellStyle name="Saída 2 3 7 3 2 3 2" xfId="40645" xr:uid="{00000000-0005-0000-0000-0000F7940000}"/>
    <cellStyle name="Saída 2 3 7 3 2 4" xfId="40646" xr:uid="{00000000-0005-0000-0000-0000F8940000}"/>
    <cellStyle name="Saída 2 3 7 3 2 5" xfId="40647" xr:uid="{00000000-0005-0000-0000-0000F9940000}"/>
    <cellStyle name="Saída 2 3 7 3 3" xfId="40648" xr:uid="{00000000-0005-0000-0000-0000FA940000}"/>
    <cellStyle name="Saída 2 3 7 3 3 2" xfId="40649" xr:uid="{00000000-0005-0000-0000-0000FB940000}"/>
    <cellStyle name="Saída 2 3 7 3 3 2 2" xfId="40650" xr:uid="{00000000-0005-0000-0000-0000FC940000}"/>
    <cellStyle name="Saída 2 3 7 3 3 2 2 2" xfId="40651" xr:uid="{00000000-0005-0000-0000-0000FD940000}"/>
    <cellStyle name="Saída 2 3 7 3 3 2 3" xfId="40652" xr:uid="{00000000-0005-0000-0000-0000FE940000}"/>
    <cellStyle name="Saída 2 3 7 3 3 2 4" xfId="40653" xr:uid="{00000000-0005-0000-0000-0000FF940000}"/>
    <cellStyle name="Saída 2 3 7 3 3 3" xfId="40654" xr:uid="{00000000-0005-0000-0000-000000950000}"/>
    <cellStyle name="Saída 2 3 7 3 3 3 2" xfId="40655" xr:uid="{00000000-0005-0000-0000-000001950000}"/>
    <cellStyle name="Saída 2 3 7 3 3 4" xfId="40656" xr:uid="{00000000-0005-0000-0000-000002950000}"/>
    <cellStyle name="Saída 2 3 7 3 3 5" xfId="40657" xr:uid="{00000000-0005-0000-0000-000003950000}"/>
    <cellStyle name="Saída 2 3 7 3 4" xfId="40658" xr:uid="{00000000-0005-0000-0000-000004950000}"/>
    <cellStyle name="Saída 2 3 7 3 4 2" xfId="40659" xr:uid="{00000000-0005-0000-0000-000005950000}"/>
    <cellStyle name="Saída 2 3 7 3 4 2 2" xfId="40660" xr:uid="{00000000-0005-0000-0000-000006950000}"/>
    <cellStyle name="Saída 2 3 7 3 4 3" xfId="40661" xr:uid="{00000000-0005-0000-0000-000007950000}"/>
    <cellStyle name="Saída 2 3 7 3 4 4" xfId="40662" xr:uid="{00000000-0005-0000-0000-000008950000}"/>
    <cellStyle name="Saída 2 3 7 3 5" xfId="40663" xr:uid="{00000000-0005-0000-0000-000009950000}"/>
    <cellStyle name="Saída 2 3 7 3 5 2" xfId="40664" xr:uid="{00000000-0005-0000-0000-00000A950000}"/>
    <cellStyle name="Saída 2 3 7 3 5 2 2" xfId="40665" xr:uid="{00000000-0005-0000-0000-00000B950000}"/>
    <cellStyle name="Saída 2 3 7 3 5 3" xfId="40666" xr:uid="{00000000-0005-0000-0000-00000C950000}"/>
    <cellStyle name="Saída 2 3 7 3 5 4" xfId="40667" xr:uid="{00000000-0005-0000-0000-00000D950000}"/>
    <cellStyle name="Saída 2 3 7 3 6" xfId="40668" xr:uid="{00000000-0005-0000-0000-00000E950000}"/>
    <cellStyle name="Saída 2 3 7 3 6 2" xfId="40669" xr:uid="{00000000-0005-0000-0000-00000F950000}"/>
    <cellStyle name="Saída 2 3 7 3 7" xfId="40670" xr:uid="{00000000-0005-0000-0000-000010950000}"/>
    <cellStyle name="Saída 2 3 7 3 8" xfId="40671" xr:uid="{00000000-0005-0000-0000-000011950000}"/>
    <cellStyle name="Saída 2 3 7 4" xfId="40672" xr:uid="{00000000-0005-0000-0000-000012950000}"/>
    <cellStyle name="Saída 2 3 7 5" xfId="40673" xr:uid="{00000000-0005-0000-0000-000013950000}"/>
    <cellStyle name="Saída 2 3 7 5 2" xfId="40674" xr:uid="{00000000-0005-0000-0000-000014950000}"/>
    <cellStyle name="Saída 2 3 8" xfId="40675" xr:uid="{00000000-0005-0000-0000-000015950000}"/>
    <cellStyle name="Saída 2 3 8 2" xfId="40676" xr:uid="{00000000-0005-0000-0000-000016950000}"/>
    <cellStyle name="Saída 2 3 8 2 2" xfId="40677" xr:uid="{00000000-0005-0000-0000-000017950000}"/>
    <cellStyle name="Saída 2 3 8 2 2 2" xfId="40678" xr:uid="{00000000-0005-0000-0000-000018950000}"/>
    <cellStyle name="Saída 2 3 8 2 2 2 2" xfId="40679" xr:uid="{00000000-0005-0000-0000-000019950000}"/>
    <cellStyle name="Saída 2 3 8 2 2 3" xfId="40680" xr:uid="{00000000-0005-0000-0000-00001A950000}"/>
    <cellStyle name="Saída 2 3 8 2 2 4" xfId="40681" xr:uid="{00000000-0005-0000-0000-00001B950000}"/>
    <cellStyle name="Saída 2 3 8 2 3" xfId="40682" xr:uid="{00000000-0005-0000-0000-00001C950000}"/>
    <cellStyle name="Saída 2 3 8 2 3 2" xfId="40683" xr:uid="{00000000-0005-0000-0000-00001D950000}"/>
    <cellStyle name="Saída 2 3 8 2 4" xfId="40684" xr:uid="{00000000-0005-0000-0000-00001E950000}"/>
    <cellStyle name="Saída 2 3 8 2 5" xfId="40685" xr:uid="{00000000-0005-0000-0000-00001F950000}"/>
    <cellStyle name="Saída 2 3 8 3" xfId="40686" xr:uid="{00000000-0005-0000-0000-000020950000}"/>
    <cellStyle name="Saída 2 3 8 3 2" xfId="40687" xr:uid="{00000000-0005-0000-0000-000021950000}"/>
    <cellStyle name="Saída 2 3 8 3 2 2" xfId="40688" xr:uid="{00000000-0005-0000-0000-000022950000}"/>
    <cellStyle name="Saída 2 3 8 3 2 2 2" xfId="40689" xr:uid="{00000000-0005-0000-0000-000023950000}"/>
    <cellStyle name="Saída 2 3 8 3 2 3" xfId="40690" xr:uid="{00000000-0005-0000-0000-000024950000}"/>
    <cellStyle name="Saída 2 3 8 3 2 4" xfId="40691" xr:uid="{00000000-0005-0000-0000-000025950000}"/>
    <cellStyle name="Saída 2 3 8 3 3" xfId="40692" xr:uid="{00000000-0005-0000-0000-000026950000}"/>
    <cellStyle name="Saída 2 3 8 3 3 2" xfId="40693" xr:uid="{00000000-0005-0000-0000-000027950000}"/>
    <cellStyle name="Saída 2 3 8 3 4" xfId="40694" xr:uid="{00000000-0005-0000-0000-000028950000}"/>
    <cellStyle name="Saída 2 3 8 3 5" xfId="40695" xr:uid="{00000000-0005-0000-0000-000029950000}"/>
    <cellStyle name="Saída 2 3 8 4" xfId="40696" xr:uid="{00000000-0005-0000-0000-00002A950000}"/>
    <cellStyle name="Saída 2 3 8 4 2" xfId="40697" xr:uid="{00000000-0005-0000-0000-00002B950000}"/>
    <cellStyle name="Saída 2 3 8 4 2 2" xfId="40698" xr:uid="{00000000-0005-0000-0000-00002C950000}"/>
    <cellStyle name="Saída 2 3 8 4 3" xfId="40699" xr:uid="{00000000-0005-0000-0000-00002D950000}"/>
    <cellStyle name="Saída 2 3 8 4 4" xfId="40700" xr:uid="{00000000-0005-0000-0000-00002E950000}"/>
    <cellStyle name="Saída 2 3 8 5" xfId="40701" xr:uid="{00000000-0005-0000-0000-00002F950000}"/>
    <cellStyle name="Saída 2 3 8 5 2" xfId="40702" xr:uid="{00000000-0005-0000-0000-000030950000}"/>
    <cellStyle name="Saída 2 3 8 5 2 2" xfId="40703" xr:uid="{00000000-0005-0000-0000-000031950000}"/>
    <cellStyle name="Saída 2 3 8 5 3" xfId="40704" xr:uid="{00000000-0005-0000-0000-000032950000}"/>
    <cellStyle name="Saída 2 3 8 5 4" xfId="40705" xr:uid="{00000000-0005-0000-0000-000033950000}"/>
    <cellStyle name="Saída 2 3 8 6" xfId="40706" xr:uid="{00000000-0005-0000-0000-000034950000}"/>
    <cellStyle name="Saída 2 3 8 6 2" xfId="40707" xr:uid="{00000000-0005-0000-0000-000035950000}"/>
    <cellStyle name="Saída 2 3 8 7" xfId="40708" xr:uid="{00000000-0005-0000-0000-000036950000}"/>
    <cellStyle name="Saída 2 3 8 8" xfId="40709" xr:uid="{00000000-0005-0000-0000-000037950000}"/>
    <cellStyle name="Saída 2 3 9" xfId="40710" xr:uid="{00000000-0005-0000-0000-000038950000}"/>
    <cellStyle name="Saída 2 3 9 2" xfId="40711" xr:uid="{00000000-0005-0000-0000-000039950000}"/>
    <cellStyle name="Saída 2 4" xfId="40712" xr:uid="{00000000-0005-0000-0000-00003A950000}"/>
    <cellStyle name="Saída 2 4 2" xfId="40713" xr:uid="{00000000-0005-0000-0000-00003B950000}"/>
    <cellStyle name="Saída 2 4 2 2" xfId="40714" xr:uid="{00000000-0005-0000-0000-00003C950000}"/>
    <cellStyle name="Saída 2 4 2 2 2" xfId="40715" xr:uid="{00000000-0005-0000-0000-00003D950000}"/>
    <cellStyle name="Saída 2 4 2 2 2 2" xfId="40716" xr:uid="{00000000-0005-0000-0000-00003E950000}"/>
    <cellStyle name="Saída 2 4 2 2 2 2 2" xfId="40717" xr:uid="{00000000-0005-0000-0000-00003F950000}"/>
    <cellStyle name="Saída 2 4 2 2 2 2 2 2" xfId="40718" xr:uid="{00000000-0005-0000-0000-000040950000}"/>
    <cellStyle name="Saída 2 4 2 2 2 2 3" xfId="40719" xr:uid="{00000000-0005-0000-0000-000041950000}"/>
    <cellStyle name="Saída 2 4 2 2 2 2 4" xfId="40720" xr:uid="{00000000-0005-0000-0000-000042950000}"/>
    <cellStyle name="Saída 2 4 2 2 2 3" xfId="40721" xr:uid="{00000000-0005-0000-0000-000043950000}"/>
    <cellStyle name="Saída 2 4 2 2 2 3 2" xfId="40722" xr:uid="{00000000-0005-0000-0000-000044950000}"/>
    <cellStyle name="Saída 2 4 2 2 2 4" xfId="40723" xr:uid="{00000000-0005-0000-0000-000045950000}"/>
    <cellStyle name="Saída 2 4 2 2 2 5" xfId="40724" xr:uid="{00000000-0005-0000-0000-000046950000}"/>
    <cellStyle name="Saída 2 4 2 2 3" xfId="40725" xr:uid="{00000000-0005-0000-0000-000047950000}"/>
    <cellStyle name="Saída 2 4 2 2 3 2" xfId="40726" xr:uid="{00000000-0005-0000-0000-000048950000}"/>
    <cellStyle name="Saída 2 4 2 2 3 2 2" xfId="40727" xr:uid="{00000000-0005-0000-0000-000049950000}"/>
    <cellStyle name="Saída 2 4 2 2 3 2 2 2" xfId="40728" xr:uid="{00000000-0005-0000-0000-00004A950000}"/>
    <cellStyle name="Saída 2 4 2 2 3 2 3" xfId="40729" xr:uid="{00000000-0005-0000-0000-00004B950000}"/>
    <cellStyle name="Saída 2 4 2 2 3 2 4" xfId="40730" xr:uid="{00000000-0005-0000-0000-00004C950000}"/>
    <cellStyle name="Saída 2 4 2 2 3 3" xfId="40731" xr:uid="{00000000-0005-0000-0000-00004D950000}"/>
    <cellStyle name="Saída 2 4 2 2 3 3 2" xfId="40732" xr:uid="{00000000-0005-0000-0000-00004E950000}"/>
    <cellStyle name="Saída 2 4 2 2 3 4" xfId="40733" xr:uid="{00000000-0005-0000-0000-00004F950000}"/>
    <cellStyle name="Saída 2 4 2 2 3 5" xfId="40734" xr:uid="{00000000-0005-0000-0000-000050950000}"/>
    <cellStyle name="Saída 2 4 2 2 4" xfId="40735" xr:uid="{00000000-0005-0000-0000-000051950000}"/>
    <cellStyle name="Saída 2 4 2 2 4 2" xfId="40736" xr:uid="{00000000-0005-0000-0000-000052950000}"/>
    <cellStyle name="Saída 2 4 2 2 4 2 2" xfId="40737" xr:uid="{00000000-0005-0000-0000-000053950000}"/>
    <cellStyle name="Saída 2 4 2 2 4 3" xfId="40738" xr:uid="{00000000-0005-0000-0000-000054950000}"/>
    <cellStyle name="Saída 2 4 2 2 4 4" xfId="40739" xr:uid="{00000000-0005-0000-0000-000055950000}"/>
    <cellStyle name="Saída 2 4 2 2 5" xfId="40740" xr:uid="{00000000-0005-0000-0000-000056950000}"/>
    <cellStyle name="Saída 2 4 2 2 5 2" xfId="40741" xr:uid="{00000000-0005-0000-0000-000057950000}"/>
    <cellStyle name="Saída 2 4 2 2 5 2 2" xfId="40742" xr:uid="{00000000-0005-0000-0000-000058950000}"/>
    <cellStyle name="Saída 2 4 2 2 5 3" xfId="40743" xr:uid="{00000000-0005-0000-0000-000059950000}"/>
    <cellStyle name="Saída 2 4 2 2 5 4" xfId="40744" xr:uid="{00000000-0005-0000-0000-00005A950000}"/>
    <cellStyle name="Saída 2 4 2 2 6" xfId="40745" xr:uid="{00000000-0005-0000-0000-00005B950000}"/>
    <cellStyle name="Saída 2 4 2 2 6 2" xfId="40746" xr:uid="{00000000-0005-0000-0000-00005C950000}"/>
    <cellStyle name="Saída 2 4 2 2 7" xfId="40747" xr:uid="{00000000-0005-0000-0000-00005D950000}"/>
    <cellStyle name="Saída 2 4 2 2 8" xfId="40748" xr:uid="{00000000-0005-0000-0000-00005E950000}"/>
    <cellStyle name="Saída 2 4 2 3" xfId="40749" xr:uid="{00000000-0005-0000-0000-00005F950000}"/>
    <cellStyle name="Saída 2 4 2 4" xfId="40750" xr:uid="{00000000-0005-0000-0000-000060950000}"/>
    <cellStyle name="Saída 2 4 2 5" xfId="40751" xr:uid="{00000000-0005-0000-0000-000061950000}"/>
    <cellStyle name="Saída 2 4 2 5 2" xfId="40752" xr:uid="{00000000-0005-0000-0000-000062950000}"/>
    <cellStyle name="Saída 2 4 2 6" xfId="40753" xr:uid="{00000000-0005-0000-0000-000063950000}"/>
    <cellStyle name="Saída 2 4 2 6 2" xfId="40754" xr:uid="{00000000-0005-0000-0000-000064950000}"/>
    <cellStyle name="Saída 2 4 3" xfId="40755" xr:uid="{00000000-0005-0000-0000-000065950000}"/>
    <cellStyle name="Saída 2 4 3 2" xfId="40756" xr:uid="{00000000-0005-0000-0000-000066950000}"/>
    <cellStyle name="Saída 2 4 3 2 2" xfId="40757" xr:uid="{00000000-0005-0000-0000-000067950000}"/>
    <cellStyle name="Saída 2 4 3 2 2 2" xfId="40758" xr:uid="{00000000-0005-0000-0000-000068950000}"/>
    <cellStyle name="Saída 2 4 3 2 2 2 2" xfId="40759" xr:uid="{00000000-0005-0000-0000-000069950000}"/>
    <cellStyle name="Saída 2 4 3 2 2 3" xfId="40760" xr:uid="{00000000-0005-0000-0000-00006A950000}"/>
    <cellStyle name="Saída 2 4 3 2 2 4" xfId="40761" xr:uid="{00000000-0005-0000-0000-00006B950000}"/>
    <cellStyle name="Saída 2 4 3 2 3" xfId="40762" xr:uid="{00000000-0005-0000-0000-00006C950000}"/>
    <cellStyle name="Saída 2 4 3 2 3 2" xfId="40763" xr:uid="{00000000-0005-0000-0000-00006D950000}"/>
    <cellStyle name="Saída 2 4 3 2 4" xfId="40764" xr:uid="{00000000-0005-0000-0000-00006E950000}"/>
    <cellStyle name="Saída 2 4 3 2 5" xfId="40765" xr:uid="{00000000-0005-0000-0000-00006F950000}"/>
    <cellStyle name="Saída 2 4 3 3" xfId="40766" xr:uid="{00000000-0005-0000-0000-000070950000}"/>
    <cellStyle name="Saída 2 4 3 3 2" xfId="40767" xr:uid="{00000000-0005-0000-0000-000071950000}"/>
    <cellStyle name="Saída 2 4 3 3 2 2" xfId="40768" xr:uid="{00000000-0005-0000-0000-000072950000}"/>
    <cellStyle name="Saída 2 4 3 3 2 2 2" xfId="40769" xr:uid="{00000000-0005-0000-0000-000073950000}"/>
    <cellStyle name="Saída 2 4 3 3 2 3" xfId="40770" xr:uid="{00000000-0005-0000-0000-000074950000}"/>
    <cellStyle name="Saída 2 4 3 3 2 4" xfId="40771" xr:uid="{00000000-0005-0000-0000-000075950000}"/>
    <cellStyle name="Saída 2 4 3 3 3" xfId="40772" xr:uid="{00000000-0005-0000-0000-000076950000}"/>
    <cellStyle name="Saída 2 4 3 3 3 2" xfId="40773" xr:uid="{00000000-0005-0000-0000-000077950000}"/>
    <cellStyle name="Saída 2 4 3 3 4" xfId="40774" xr:uid="{00000000-0005-0000-0000-000078950000}"/>
    <cellStyle name="Saída 2 4 3 3 5" xfId="40775" xr:uid="{00000000-0005-0000-0000-000079950000}"/>
    <cellStyle name="Saída 2 4 3 4" xfId="40776" xr:uid="{00000000-0005-0000-0000-00007A950000}"/>
    <cellStyle name="Saída 2 4 3 4 2" xfId="40777" xr:uid="{00000000-0005-0000-0000-00007B950000}"/>
    <cellStyle name="Saída 2 4 3 4 2 2" xfId="40778" xr:uid="{00000000-0005-0000-0000-00007C950000}"/>
    <cellStyle name="Saída 2 4 3 4 3" xfId="40779" xr:uid="{00000000-0005-0000-0000-00007D950000}"/>
    <cellStyle name="Saída 2 4 3 4 4" xfId="40780" xr:uid="{00000000-0005-0000-0000-00007E950000}"/>
    <cellStyle name="Saída 2 4 3 5" xfId="40781" xr:uid="{00000000-0005-0000-0000-00007F950000}"/>
    <cellStyle name="Saída 2 4 3 5 2" xfId="40782" xr:uid="{00000000-0005-0000-0000-000080950000}"/>
    <cellStyle name="Saída 2 4 3 5 2 2" xfId="40783" xr:uid="{00000000-0005-0000-0000-000081950000}"/>
    <cellStyle name="Saída 2 4 3 5 3" xfId="40784" xr:uid="{00000000-0005-0000-0000-000082950000}"/>
    <cellStyle name="Saída 2 4 3 5 4" xfId="40785" xr:uid="{00000000-0005-0000-0000-000083950000}"/>
    <cellStyle name="Saída 2 4 3 6" xfId="40786" xr:uid="{00000000-0005-0000-0000-000084950000}"/>
    <cellStyle name="Saída 2 4 3 6 2" xfId="40787" xr:uid="{00000000-0005-0000-0000-000085950000}"/>
    <cellStyle name="Saída 2 4 3 7" xfId="40788" xr:uid="{00000000-0005-0000-0000-000086950000}"/>
    <cellStyle name="Saída 2 4 3 8" xfId="40789" xr:uid="{00000000-0005-0000-0000-000087950000}"/>
    <cellStyle name="Saída 2 4 4" xfId="40790" xr:uid="{00000000-0005-0000-0000-000088950000}"/>
    <cellStyle name="Saída 2 4 5" xfId="40791" xr:uid="{00000000-0005-0000-0000-000089950000}"/>
    <cellStyle name="Saída 2 4 6" xfId="40792" xr:uid="{00000000-0005-0000-0000-00008A950000}"/>
    <cellStyle name="Saída 2 4 6 2" xfId="40793" xr:uid="{00000000-0005-0000-0000-00008B950000}"/>
    <cellStyle name="Saída 2 4 7" xfId="40794" xr:uid="{00000000-0005-0000-0000-00008C950000}"/>
    <cellStyle name="Saída 2 4 7 2" xfId="40795" xr:uid="{00000000-0005-0000-0000-00008D950000}"/>
    <cellStyle name="Saída 2 5" xfId="40796" xr:uid="{00000000-0005-0000-0000-00008E950000}"/>
    <cellStyle name="Saída 2 5 2" xfId="40797" xr:uid="{00000000-0005-0000-0000-00008F950000}"/>
    <cellStyle name="Saída 2 6" xfId="39806" xr:uid="{00000000-0005-0000-0000-000090950000}"/>
    <cellStyle name="Saída 3" xfId="1133" xr:uid="{00000000-0005-0000-0000-000091950000}"/>
    <cellStyle name="Saída 3 2" xfId="1825" xr:uid="{00000000-0005-0000-0000-000092950000}"/>
    <cellStyle name="Saída 3 3" xfId="3934" xr:uid="{00000000-0005-0000-0000-000093950000}"/>
    <cellStyle name="Saída 4" xfId="2053" xr:uid="{00000000-0005-0000-0000-000094950000}"/>
    <cellStyle name="Saída 4 2" xfId="40798" xr:uid="{00000000-0005-0000-0000-000095950000}"/>
    <cellStyle name="Saída 5" xfId="2228" xr:uid="{00000000-0005-0000-0000-000096950000}"/>
    <cellStyle name="Saída 6" xfId="2418" xr:uid="{00000000-0005-0000-0000-000097950000}"/>
    <cellStyle name="Salomon Logo" xfId="40799" xr:uid="{00000000-0005-0000-0000-000098950000}"/>
    <cellStyle name="Salomon Logo 2" xfId="40800" xr:uid="{00000000-0005-0000-0000-000099950000}"/>
    <cellStyle name="Salomon Logo 2 2" xfId="40801" xr:uid="{00000000-0005-0000-0000-00009A950000}"/>
    <cellStyle name="Salomon Logo 3" xfId="40802" xr:uid="{00000000-0005-0000-0000-00009B950000}"/>
    <cellStyle name="Sep. milhar [0]" xfId="1134" xr:uid="{00000000-0005-0000-0000-00009C950000}"/>
    <cellStyle name="Sep. milhar [0] 10" xfId="1135" xr:uid="{00000000-0005-0000-0000-00009D950000}"/>
    <cellStyle name="Sep. milhar [0] 11" xfId="1136" xr:uid="{00000000-0005-0000-0000-00009E950000}"/>
    <cellStyle name="Sep. milhar [0] 12" xfId="1137" xr:uid="{00000000-0005-0000-0000-00009F950000}"/>
    <cellStyle name="Sep. milhar [0] 13" xfId="1138" xr:uid="{00000000-0005-0000-0000-0000A0950000}"/>
    <cellStyle name="Sep. milhar [0] 14" xfId="1139" xr:uid="{00000000-0005-0000-0000-0000A1950000}"/>
    <cellStyle name="Sep. milhar [0] 15" xfId="1140" xr:uid="{00000000-0005-0000-0000-0000A2950000}"/>
    <cellStyle name="Sep. milhar [0] 16" xfId="1141" xr:uid="{00000000-0005-0000-0000-0000A3950000}"/>
    <cellStyle name="Sep. milhar [0] 17" xfId="1142" xr:uid="{00000000-0005-0000-0000-0000A4950000}"/>
    <cellStyle name="Sep. milhar [0] 18" xfId="1143" xr:uid="{00000000-0005-0000-0000-0000A5950000}"/>
    <cellStyle name="Sep. milhar [0] 19" xfId="1144" xr:uid="{00000000-0005-0000-0000-0000A6950000}"/>
    <cellStyle name="Sep. milhar [0] 2" xfId="1145" xr:uid="{00000000-0005-0000-0000-0000A7950000}"/>
    <cellStyle name="Sep. milhar [0] 2 2" xfId="1146" xr:uid="{00000000-0005-0000-0000-0000A8950000}"/>
    <cellStyle name="Sep. milhar [0] 2 3" xfId="1147" xr:uid="{00000000-0005-0000-0000-0000A9950000}"/>
    <cellStyle name="Sep. milhar [0] 2 4" xfId="1846" xr:uid="{00000000-0005-0000-0000-0000AA950000}"/>
    <cellStyle name="Sep. milhar [0] 2 5" xfId="3935" xr:uid="{00000000-0005-0000-0000-0000AB950000}"/>
    <cellStyle name="Sep. milhar [0] 20" xfId="1148" xr:uid="{00000000-0005-0000-0000-0000AC950000}"/>
    <cellStyle name="Sep. milhar [0] 21" xfId="1149" xr:uid="{00000000-0005-0000-0000-0000AD950000}"/>
    <cellStyle name="Sep. milhar [0] 22" xfId="1150" xr:uid="{00000000-0005-0000-0000-0000AE950000}"/>
    <cellStyle name="Sep. milhar [0] 23" xfId="1151" xr:uid="{00000000-0005-0000-0000-0000AF950000}"/>
    <cellStyle name="Sep. milhar [0] 24" xfId="1152" xr:uid="{00000000-0005-0000-0000-0000B0950000}"/>
    <cellStyle name="Sep. milhar [0] 25" xfId="1153" xr:uid="{00000000-0005-0000-0000-0000B1950000}"/>
    <cellStyle name="Sep. milhar [0] 26" xfId="1154" xr:uid="{00000000-0005-0000-0000-0000B2950000}"/>
    <cellStyle name="Sep. milhar [0] 27" xfId="1155" xr:uid="{00000000-0005-0000-0000-0000B3950000}"/>
    <cellStyle name="Sep. milhar [0] 28" xfId="1156" xr:uid="{00000000-0005-0000-0000-0000B4950000}"/>
    <cellStyle name="Sep. milhar [0] 29" xfId="1157" xr:uid="{00000000-0005-0000-0000-0000B5950000}"/>
    <cellStyle name="Sep. milhar [0] 3" xfId="1158" xr:uid="{00000000-0005-0000-0000-0000B6950000}"/>
    <cellStyle name="Sep. milhar [0] 30" xfId="1159" xr:uid="{00000000-0005-0000-0000-0000B7950000}"/>
    <cellStyle name="Sep. milhar [0] 31" xfId="1160" xr:uid="{00000000-0005-0000-0000-0000B8950000}"/>
    <cellStyle name="Sep. milhar [0] 32" xfId="1161" xr:uid="{00000000-0005-0000-0000-0000B9950000}"/>
    <cellStyle name="Sep. milhar [0] 33" xfId="1162" xr:uid="{00000000-0005-0000-0000-0000BA950000}"/>
    <cellStyle name="Sep. milhar [0] 34" xfId="1163" xr:uid="{00000000-0005-0000-0000-0000BB950000}"/>
    <cellStyle name="Sep. milhar [0] 35" xfId="40803" xr:uid="{00000000-0005-0000-0000-0000BC950000}"/>
    <cellStyle name="Sep. milhar [0] 4" xfId="1164" xr:uid="{00000000-0005-0000-0000-0000BD950000}"/>
    <cellStyle name="Sep. milhar [0] 5" xfId="1165" xr:uid="{00000000-0005-0000-0000-0000BE950000}"/>
    <cellStyle name="Sep. milhar [0] 6" xfId="1166" xr:uid="{00000000-0005-0000-0000-0000BF950000}"/>
    <cellStyle name="Sep. milhar [0] 7" xfId="1167" xr:uid="{00000000-0005-0000-0000-0000C0950000}"/>
    <cellStyle name="Sep. milhar [0] 8" xfId="1168" xr:uid="{00000000-0005-0000-0000-0000C1950000}"/>
    <cellStyle name="Sep. milhar [0] 9" xfId="1169" xr:uid="{00000000-0005-0000-0000-0000C2950000}"/>
    <cellStyle name="Sep. milhar [2]" xfId="1170" xr:uid="{00000000-0005-0000-0000-0000C3950000}"/>
    <cellStyle name="Sep. milhar [2] 10" xfId="1171" xr:uid="{00000000-0005-0000-0000-0000C4950000}"/>
    <cellStyle name="Sep. milhar [2] 11" xfId="1172" xr:uid="{00000000-0005-0000-0000-0000C5950000}"/>
    <cellStyle name="Sep. milhar [2] 12" xfId="1173" xr:uid="{00000000-0005-0000-0000-0000C6950000}"/>
    <cellStyle name="Sep. milhar [2] 13" xfId="1174" xr:uid="{00000000-0005-0000-0000-0000C7950000}"/>
    <cellStyle name="Sep. milhar [2] 14" xfId="1175" xr:uid="{00000000-0005-0000-0000-0000C8950000}"/>
    <cellStyle name="Sep. milhar [2] 15" xfId="1176" xr:uid="{00000000-0005-0000-0000-0000C9950000}"/>
    <cellStyle name="Sep. milhar [2] 16" xfId="1177" xr:uid="{00000000-0005-0000-0000-0000CA950000}"/>
    <cellStyle name="Sep. milhar [2] 17" xfId="1178" xr:uid="{00000000-0005-0000-0000-0000CB950000}"/>
    <cellStyle name="Sep. milhar [2] 18" xfId="1179" xr:uid="{00000000-0005-0000-0000-0000CC950000}"/>
    <cellStyle name="Sep. milhar [2] 19" xfId="1180" xr:uid="{00000000-0005-0000-0000-0000CD950000}"/>
    <cellStyle name="Sep. milhar [2] 2" xfId="1181" xr:uid="{00000000-0005-0000-0000-0000CE950000}"/>
    <cellStyle name="Sep. milhar [2] 2 2" xfId="1182" xr:uid="{00000000-0005-0000-0000-0000CF950000}"/>
    <cellStyle name="Sep. milhar [2] 2 3" xfId="1183" xr:uid="{00000000-0005-0000-0000-0000D0950000}"/>
    <cellStyle name="Sep. milhar [2] 2 4" xfId="1847" xr:uid="{00000000-0005-0000-0000-0000D1950000}"/>
    <cellStyle name="Sep. milhar [2] 2 5" xfId="3936" xr:uid="{00000000-0005-0000-0000-0000D2950000}"/>
    <cellStyle name="Sep. milhar [2] 20" xfId="1184" xr:uid="{00000000-0005-0000-0000-0000D3950000}"/>
    <cellStyle name="Sep. milhar [2] 21" xfId="1185" xr:uid="{00000000-0005-0000-0000-0000D4950000}"/>
    <cellStyle name="Sep. milhar [2] 22" xfId="1186" xr:uid="{00000000-0005-0000-0000-0000D5950000}"/>
    <cellStyle name="Sep. milhar [2] 23" xfId="1187" xr:uid="{00000000-0005-0000-0000-0000D6950000}"/>
    <cellStyle name="Sep. milhar [2] 24" xfId="1188" xr:uid="{00000000-0005-0000-0000-0000D7950000}"/>
    <cellStyle name="Sep. milhar [2] 25" xfId="1189" xr:uid="{00000000-0005-0000-0000-0000D8950000}"/>
    <cellStyle name="Sep. milhar [2] 26" xfId="1190" xr:uid="{00000000-0005-0000-0000-0000D9950000}"/>
    <cellStyle name="Sep. milhar [2] 27" xfId="1191" xr:uid="{00000000-0005-0000-0000-0000DA950000}"/>
    <cellStyle name="Sep. milhar [2] 28" xfId="1192" xr:uid="{00000000-0005-0000-0000-0000DB950000}"/>
    <cellStyle name="Sep. milhar [2] 29" xfId="1193" xr:uid="{00000000-0005-0000-0000-0000DC950000}"/>
    <cellStyle name="Sep. milhar [2] 3" xfId="1194" xr:uid="{00000000-0005-0000-0000-0000DD950000}"/>
    <cellStyle name="Sep. milhar [2] 30" xfId="1195" xr:uid="{00000000-0005-0000-0000-0000DE950000}"/>
    <cellStyle name="Sep. milhar [2] 31" xfId="1196" xr:uid="{00000000-0005-0000-0000-0000DF950000}"/>
    <cellStyle name="Sep. milhar [2] 32" xfId="1197" xr:uid="{00000000-0005-0000-0000-0000E0950000}"/>
    <cellStyle name="Sep. milhar [2] 33" xfId="1198" xr:uid="{00000000-0005-0000-0000-0000E1950000}"/>
    <cellStyle name="Sep. milhar [2] 34" xfId="1199" xr:uid="{00000000-0005-0000-0000-0000E2950000}"/>
    <cellStyle name="Sep. milhar [2] 4" xfId="1200" xr:uid="{00000000-0005-0000-0000-0000E3950000}"/>
    <cellStyle name="Sep. milhar [2] 5" xfId="1201" xr:uid="{00000000-0005-0000-0000-0000E4950000}"/>
    <cellStyle name="Sep. milhar [2] 6" xfId="1202" xr:uid="{00000000-0005-0000-0000-0000E5950000}"/>
    <cellStyle name="Sep. milhar [2] 7" xfId="1203" xr:uid="{00000000-0005-0000-0000-0000E6950000}"/>
    <cellStyle name="Sep. milhar [2] 8" xfId="1204" xr:uid="{00000000-0005-0000-0000-0000E7950000}"/>
    <cellStyle name="Sep. milhar [2] 9" xfId="1205" xr:uid="{00000000-0005-0000-0000-0000E8950000}"/>
    <cellStyle name="Separador de m" xfId="1206" xr:uid="{00000000-0005-0000-0000-0000E9950000}"/>
    <cellStyle name="Separador de m 10" xfId="1207" xr:uid="{00000000-0005-0000-0000-0000EA950000}"/>
    <cellStyle name="Separador de m 11" xfId="1208" xr:uid="{00000000-0005-0000-0000-0000EB950000}"/>
    <cellStyle name="Separador de m 12" xfId="1209" xr:uid="{00000000-0005-0000-0000-0000EC950000}"/>
    <cellStyle name="Separador de m 13" xfId="1210" xr:uid="{00000000-0005-0000-0000-0000ED950000}"/>
    <cellStyle name="Separador de m 14" xfId="1211" xr:uid="{00000000-0005-0000-0000-0000EE950000}"/>
    <cellStyle name="Separador de m 15" xfId="1212" xr:uid="{00000000-0005-0000-0000-0000EF950000}"/>
    <cellStyle name="Separador de m 16" xfId="1213" xr:uid="{00000000-0005-0000-0000-0000F0950000}"/>
    <cellStyle name="Separador de m 17" xfId="1214" xr:uid="{00000000-0005-0000-0000-0000F1950000}"/>
    <cellStyle name="Separador de m 18" xfId="1215" xr:uid="{00000000-0005-0000-0000-0000F2950000}"/>
    <cellStyle name="Separador de m 19" xfId="1216" xr:uid="{00000000-0005-0000-0000-0000F3950000}"/>
    <cellStyle name="Separador de m 2" xfId="1217" xr:uid="{00000000-0005-0000-0000-0000F4950000}"/>
    <cellStyle name="Separador de m 2 2" xfId="1218" xr:uid="{00000000-0005-0000-0000-0000F5950000}"/>
    <cellStyle name="Separador de m 2 3" xfId="1219" xr:uid="{00000000-0005-0000-0000-0000F6950000}"/>
    <cellStyle name="Separador de m 20" xfId="1220" xr:uid="{00000000-0005-0000-0000-0000F7950000}"/>
    <cellStyle name="Separador de m 21" xfId="1221" xr:uid="{00000000-0005-0000-0000-0000F8950000}"/>
    <cellStyle name="Separador de m 22" xfId="1222" xr:uid="{00000000-0005-0000-0000-0000F9950000}"/>
    <cellStyle name="Separador de m 23" xfId="1223" xr:uid="{00000000-0005-0000-0000-0000FA950000}"/>
    <cellStyle name="Separador de m 24" xfId="1224" xr:uid="{00000000-0005-0000-0000-0000FB950000}"/>
    <cellStyle name="Separador de m 25" xfId="1225" xr:uid="{00000000-0005-0000-0000-0000FC950000}"/>
    <cellStyle name="Separador de m 26" xfId="1226" xr:uid="{00000000-0005-0000-0000-0000FD950000}"/>
    <cellStyle name="Separador de m 27" xfId="1227" xr:uid="{00000000-0005-0000-0000-0000FE950000}"/>
    <cellStyle name="Separador de m 28" xfId="1228" xr:uid="{00000000-0005-0000-0000-0000FF950000}"/>
    <cellStyle name="Separador de m 29" xfId="1229" xr:uid="{00000000-0005-0000-0000-000000960000}"/>
    <cellStyle name="Separador de m 3" xfId="1230" xr:uid="{00000000-0005-0000-0000-000001960000}"/>
    <cellStyle name="Separador de m 30" xfId="1231" xr:uid="{00000000-0005-0000-0000-000002960000}"/>
    <cellStyle name="Separador de m 31" xfId="1232" xr:uid="{00000000-0005-0000-0000-000003960000}"/>
    <cellStyle name="Separador de m 32" xfId="1233" xr:uid="{00000000-0005-0000-0000-000004960000}"/>
    <cellStyle name="Separador de m 33" xfId="1234" xr:uid="{00000000-0005-0000-0000-000005960000}"/>
    <cellStyle name="Separador de m 34" xfId="1235" xr:uid="{00000000-0005-0000-0000-000006960000}"/>
    <cellStyle name="Separador de m 4" xfId="1236" xr:uid="{00000000-0005-0000-0000-000007960000}"/>
    <cellStyle name="Separador de m 5" xfId="1237" xr:uid="{00000000-0005-0000-0000-000008960000}"/>
    <cellStyle name="Separador de m 6" xfId="1238" xr:uid="{00000000-0005-0000-0000-000009960000}"/>
    <cellStyle name="Separador de m 7" xfId="1239" xr:uid="{00000000-0005-0000-0000-00000A960000}"/>
    <cellStyle name="Separador de m 8" xfId="1240" xr:uid="{00000000-0005-0000-0000-00000B960000}"/>
    <cellStyle name="Separador de m 9" xfId="1241" xr:uid="{00000000-0005-0000-0000-00000C960000}"/>
    <cellStyle name="Separador de milhares 10" xfId="1242" xr:uid="{00000000-0005-0000-0000-00000D960000}"/>
    <cellStyle name="Separador de milhares 10 10" xfId="3631" xr:uid="{00000000-0005-0000-0000-00000E960000}"/>
    <cellStyle name="Separador de milhares 10 2" xfId="1243" xr:uid="{00000000-0005-0000-0000-00000F960000}"/>
    <cellStyle name="Separador de milhares 10 2 2" xfId="1244" xr:uid="{00000000-0005-0000-0000-000010960000}"/>
    <cellStyle name="Separador de milhares 10 2 2 2" xfId="1850" xr:uid="{00000000-0005-0000-0000-000011960000}"/>
    <cellStyle name="Separador de milhares 10 2 2 2 2" xfId="2613" xr:uid="{00000000-0005-0000-0000-000012960000}"/>
    <cellStyle name="Separador de milhares 10 2 2 2 2 2" xfId="2614" xr:uid="{00000000-0005-0000-0000-000013960000}"/>
    <cellStyle name="Separador de milhares 10 2 2 2 3" xfId="2879" xr:uid="{00000000-0005-0000-0000-000014960000}"/>
    <cellStyle name="Separador de milhares 10 2 2 2 4" xfId="3148" xr:uid="{00000000-0005-0000-0000-000015960000}"/>
    <cellStyle name="Separador de milhares 10 2 2 2 5" xfId="3417" xr:uid="{00000000-0005-0000-0000-000016960000}"/>
    <cellStyle name="Separador de milhares 10 2 2 2 6" xfId="3686" xr:uid="{00000000-0005-0000-0000-000017960000}"/>
    <cellStyle name="Separador de milhares 10 2 2 3" xfId="2056" xr:uid="{00000000-0005-0000-0000-000018960000}"/>
    <cellStyle name="Separador de milhares 10 2 2 3 2" xfId="2878" xr:uid="{00000000-0005-0000-0000-000019960000}"/>
    <cellStyle name="Separador de milhares 10 2 2 4" xfId="2231" xr:uid="{00000000-0005-0000-0000-00001A960000}"/>
    <cellStyle name="Separador de milhares 10 2 2 4 2" xfId="3147" xr:uid="{00000000-0005-0000-0000-00001B960000}"/>
    <cellStyle name="Separador de milhares 10 2 2 5" xfId="2421" xr:uid="{00000000-0005-0000-0000-00001C960000}"/>
    <cellStyle name="Separador de milhares 10 2 2 5 2" xfId="3416" xr:uid="{00000000-0005-0000-0000-00001D960000}"/>
    <cellStyle name="Separador de milhares 10 2 2 6" xfId="3685" xr:uid="{00000000-0005-0000-0000-00001E960000}"/>
    <cellStyle name="Separador de milhares 10 2 3" xfId="1849" xr:uid="{00000000-0005-0000-0000-00001F960000}"/>
    <cellStyle name="Separador de milhares 10 2 3 2" xfId="2563" xr:uid="{00000000-0005-0000-0000-000020960000}"/>
    <cellStyle name="Separador de milhares 10 2 3 2 2" xfId="2615" xr:uid="{00000000-0005-0000-0000-000021960000}"/>
    <cellStyle name="Separador de milhares 10 2 3 3" xfId="2880" xr:uid="{00000000-0005-0000-0000-000022960000}"/>
    <cellStyle name="Separador de milhares 10 2 3 4" xfId="3149" xr:uid="{00000000-0005-0000-0000-000023960000}"/>
    <cellStyle name="Separador de milhares 10 2 3 5" xfId="3418" xr:uid="{00000000-0005-0000-0000-000024960000}"/>
    <cellStyle name="Separador de milhares 10 2 3 6" xfId="3687" xr:uid="{00000000-0005-0000-0000-000025960000}"/>
    <cellStyle name="Separador de milhares 10 2 4" xfId="2055" xr:uid="{00000000-0005-0000-0000-000026960000}"/>
    <cellStyle name="Separador de milhares 10 2 4 2" xfId="2828" xr:uid="{00000000-0005-0000-0000-000027960000}"/>
    <cellStyle name="Separador de milhares 10 2 5" xfId="2230" xr:uid="{00000000-0005-0000-0000-000028960000}"/>
    <cellStyle name="Separador de milhares 10 2 5 2" xfId="3094" xr:uid="{00000000-0005-0000-0000-000029960000}"/>
    <cellStyle name="Separador de milhares 10 2 6" xfId="2420" xr:uid="{00000000-0005-0000-0000-00002A960000}"/>
    <cellStyle name="Separador de milhares 10 2 6 2" xfId="3363" xr:uid="{00000000-0005-0000-0000-00002B960000}"/>
    <cellStyle name="Separador de milhares 10 2 7" xfId="3632" xr:uid="{00000000-0005-0000-0000-00002C960000}"/>
    <cellStyle name="Separador de milhares 10 3" xfId="1245" xr:uid="{00000000-0005-0000-0000-00002D960000}"/>
    <cellStyle name="Separador de milhares 10 3 2" xfId="1246" xr:uid="{00000000-0005-0000-0000-00002E960000}"/>
    <cellStyle name="Separador de milhares 10 3 2 2" xfId="1852" xr:uid="{00000000-0005-0000-0000-00002F960000}"/>
    <cellStyle name="Separador de milhares 10 3 2 2 2" xfId="2617" xr:uid="{00000000-0005-0000-0000-000030960000}"/>
    <cellStyle name="Separador de milhares 10 3 2 2 2 2" xfId="2618" xr:uid="{00000000-0005-0000-0000-000031960000}"/>
    <cellStyle name="Separador de milhares 10 3 2 2 3" xfId="2883" xr:uid="{00000000-0005-0000-0000-000032960000}"/>
    <cellStyle name="Separador de milhares 10 3 2 2 4" xfId="3152" xr:uid="{00000000-0005-0000-0000-000033960000}"/>
    <cellStyle name="Separador de milhares 10 3 2 2 5" xfId="3421" xr:uid="{00000000-0005-0000-0000-000034960000}"/>
    <cellStyle name="Separador de milhares 10 3 2 2 6" xfId="3690" xr:uid="{00000000-0005-0000-0000-000035960000}"/>
    <cellStyle name="Separador de milhares 10 3 2 3" xfId="2058" xr:uid="{00000000-0005-0000-0000-000036960000}"/>
    <cellStyle name="Separador de milhares 10 3 2 3 2" xfId="2882" xr:uid="{00000000-0005-0000-0000-000037960000}"/>
    <cellStyle name="Separador de milhares 10 3 2 4" xfId="2233" xr:uid="{00000000-0005-0000-0000-000038960000}"/>
    <cellStyle name="Separador de milhares 10 3 2 4 2" xfId="3151" xr:uid="{00000000-0005-0000-0000-000039960000}"/>
    <cellStyle name="Separador de milhares 10 3 2 5" xfId="2423" xr:uid="{00000000-0005-0000-0000-00003A960000}"/>
    <cellStyle name="Separador de milhares 10 3 2 5 2" xfId="3420" xr:uid="{00000000-0005-0000-0000-00003B960000}"/>
    <cellStyle name="Separador de milhares 10 3 2 6" xfId="3689" xr:uid="{00000000-0005-0000-0000-00003C960000}"/>
    <cellStyle name="Separador de milhares 10 3 3" xfId="1851" xr:uid="{00000000-0005-0000-0000-00003D960000}"/>
    <cellStyle name="Separador de milhares 10 3 3 2" xfId="2616" xr:uid="{00000000-0005-0000-0000-00003E960000}"/>
    <cellStyle name="Separador de milhares 10 3 3 2 2" xfId="2619" xr:uid="{00000000-0005-0000-0000-00003F960000}"/>
    <cellStyle name="Separador de milhares 10 3 3 3" xfId="2884" xr:uid="{00000000-0005-0000-0000-000040960000}"/>
    <cellStyle name="Separador de milhares 10 3 3 4" xfId="3153" xr:uid="{00000000-0005-0000-0000-000041960000}"/>
    <cellStyle name="Separador de milhares 10 3 3 5" xfId="3422" xr:uid="{00000000-0005-0000-0000-000042960000}"/>
    <cellStyle name="Separador de milhares 10 3 3 6" xfId="3691" xr:uid="{00000000-0005-0000-0000-000043960000}"/>
    <cellStyle name="Separador de milhares 10 3 4" xfId="2057" xr:uid="{00000000-0005-0000-0000-000044960000}"/>
    <cellStyle name="Separador de milhares 10 3 4 2" xfId="2881" xr:uid="{00000000-0005-0000-0000-000045960000}"/>
    <cellStyle name="Separador de milhares 10 3 5" xfId="2232" xr:uid="{00000000-0005-0000-0000-000046960000}"/>
    <cellStyle name="Separador de milhares 10 3 5 2" xfId="3150" xr:uid="{00000000-0005-0000-0000-000047960000}"/>
    <cellStyle name="Separador de milhares 10 3 6" xfId="2422" xr:uid="{00000000-0005-0000-0000-000048960000}"/>
    <cellStyle name="Separador de milhares 10 3 6 2" xfId="3419" xr:uid="{00000000-0005-0000-0000-000049960000}"/>
    <cellStyle name="Separador de milhares 10 3 7" xfId="3688" xr:uid="{00000000-0005-0000-0000-00004A960000}"/>
    <cellStyle name="Separador de milhares 10 4" xfId="1247" xr:uid="{00000000-0005-0000-0000-00004B960000}"/>
    <cellStyle name="Separador de milhares 10 4 2" xfId="1248" xr:uid="{00000000-0005-0000-0000-00004C960000}"/>
    <cellStyle name="Separador de milhares 10 4 2 2" xfId="1854" xr:uid="{00000000-0005-0000-0000-00004D960000}"/>
    <cellStyle name="Separador de milhares 10 4 2 2 2" xfId="2621" xr:uid="{00000000-0005-0000-0000-00004E960000}"/>
    <cellStyle name="Separador de milhares 10 4 2 2 2 2" xfId="2622" xr:uid="{00000000-0005-0000-0000-00004F960000}"/>
    <cellStyle name="Separador de milhares 10 4 2 2 3" xfId="2887" xr:uid="{00000000-0005-0000-0000-000050960000}"/>
    <cellStyle name="Separador de milhares 10 4 2 2 4" xfId="3156" xr:uid="{00000000-0005-0000-0000-000051960000}"/>
    <cellStyle name="Separador de milhares 10 4 2 2 5" xfId="3425" xr:uid="{00000000-0005-0000-0000-000052960000}"/>
    <cellStyle name="Separador de milhares 10 4 2 2 6" xfId="3694" xr:uid="{00000000-0005-0000-0000-000053960000}"/>
    <cellStyle name="Separador de milhares 10 4 2 3" xfId="2060" xr:uid="{00000000-0005-0000-0000-000054960000}"/>
    <cellStyle name="Separador de milhares 10 4 2 3 2" xfId="2886" xr:uid="{00000000-0005-0000-0000-000055960000}"/>
    <cellStyle name="Separador de milhares 10 4 2 4" xfId="2235" xr:uid="{00000000-0005-0000-0000-000056960000}"/>
    <cellStyle name="Separador de milhares 10 4 2 4 2" xfId="3155" xr:uid="{00000000-0005-0000-0000-000057960000}"/>
    <cellStyle name="Separador de milhares 10 4 2 5" xfId="2425" xr:uid="{00000000-0005-0000-0000-000058960000}"/>
    <cellStyle name="Separador de milhares 10 4 2 5 2" xfId="3424" xr:uid="{00000000-0005-0000-0000-000059960000}"/>
    <cellStyle name="Separador de milhares 10 4 2 6" xfId="3693" xr:uid="{00000000-0005-0000-0000-00005A960000}"/>
    <cellStyle name="Separador de milhares 10 4 3" xfId="1853" xr:uid="{00000000-0005-0000-0000-00005B960000}"/>
    <cellStyle name="Separador de milhares 10 4 3 2" xfId="2620" xr:uid="{00000000-0005-0000-0000-00005C960000}"/>
    <cellStyle name="Separador de milhares 10 4 3 2 2" xfId="2623" xr:uid="{00000000-0005-0000-0000-00005D960000}"/>
    <cellStyle name="Separador de milhares 10 4 3 3" xfId="2888" xr:uid="{00000000-0005-0000-0000-00005E960000}"/>
    <cellStyle name="Separador de milhares 10 4 3 4" xfId="3157" xr:uid="{00000000-0005-0000-0000-00005F960000}"/>
    <cellStyle name="Separador de milhares 10 4 3 5" xfId="3426" xr:uid="{00000000-0005-0000-0000-000060960000}"/>
    <cellStyle name="Separador de milhares 10 4 3 6" xfId="3695" xr:uid="{00000000-0005-0000-0000-000061960000}"/>
    <cellStyle name="Separador de milhares 10 4 4" xfId="2059" xr:uid="{00000000-0005-0000-0000-000062960000}"/>
    <cellStyle name="Separador de milhares 10 4 4 2" xfId="2885" xr:uid="{00000000-0005-0000-0000-000063960000}"/>
    <cellStyle name="Separador de milhares 10 4 5" xfId="2234" xr:uid="{00000000-0005-0000-0000-000064960000}"/>
    <cellStyle name="Separador de milhares 10 4 5 2" xfId="3154" xr:uid="{00000000-0005-0000-0000-000065960000}"/>
    <cellStyle name="Separador de milhares 10 4 6" xfId="2424" xr:uid="{00000000-0005-0000-0000-000066960000}"/>
    <cellStyle name="Separador de milhares 10 4 6 2" xfId="3423" xr:uid="{00000000-0005-0000-0000-000067960000}"/>
    <cellStyle name="Separador de milhares 10 4 7" xfId="3692" xr:uid="{00000000-0005-0000-0000-000068960000}"/>
    <cellStyle name="Separador de milhares 10 5" xfId="1249" xr:uid="{00000000-0005-0000-0000-000069960000}"/>
    <cellStyle name="Separador de milhares 10 5 2" xfId="1250" xr:uid="{00000000-0005-0000-0000-00006A960000}"/>
    <cellStyle name="Separador de milhares 10 5 2 2" xfId="1856" xr:uid="{00000000-0005-0000-0000-00006B960000}"/>
    <cellStyle name="Separador de milhares 10 5 2 2 2" xfId="2625" xr:uid="{00000000-0005-0000-0000-00006C960000}"/>
    <cellStyle name="Separador de milhares 10 5 2 2 2 2" xfId="2626" xr:uid="{00000000-0005-0000-0000-00006D960000}"/>
    <cellStyle name="Separador de milhares 10 5 2 2 3" xfId="2891" xr:uid="{00000000-0005-0000-0000-00006E960000}"/>
    <cellStyle name="Separador de milhares 10 5 2 2 4" xfId="3160" xr:uid="{00000000-0005-0000-0000-00006F960000}"/>
    <cellStyle name="Separador de milhares 10 5 2 2 5" xfId="3429" xr:uid="{00000000-0005-0000-0000-000070960000}"/>
    <cellStyle name="Separador de milhares 10 5 2 2 6" xfId="3698" xr:uid="{00000000-0005-0000-0000-000071960000}"/>
    <cellStyle name="Separador de milhares 10 5 2 3" xfId="2062" xr:uid="{00000000-0005-0000-0000-000072960000}"/>
    <cellStyle name="Separador de milhares 10 5 2 3 2" xfId="2890" xr:uid="{00000000-0005-0000-0000-000073960000}"/>
    <cellStyle name="Separador de milhares 10 5 2 4" xfId="2237" xr:uid="{00000000-0005-0000-0000-000074960000}"/>
    <cellStyle name="Separador de milhares 10 5 2 4 2" xfId="3159" xr:uid="{00000000-0005-0000-0000-000075960000}"/>
    <cellStyle name="Separador de milhares 10 5 2 5" xfId="2427" xr:uid="{00000000-0005-0000-0000-000076960000}"/>
    <cellStyle name="Separador de milhares 10 5 2 5 2" xfId="3428" xr:uid="{00000000-0005-0000-0000-000077960000}"/>
    <cellStyle name="Separador de milhares 10 5 2 6" xfId="3697" xr:uid="{00000000-0005-0000-0000-000078960000}"/>
    <cellStyle name="Separador de milhares 10 5 3" xfId="1855" xr:uid="{00000000-0005-0000-0000-000079960000}"/>
    <cellStyle name="Separador de milhares 10 5 3 2" xfId="2624" xr:uid="{00000000-0005-0000-0000-00007A960000}"/>
    <cellStyle name="Separador de milhares 10 5 3 2 2" xfId="2627" xr:uid="{00000000-0005-0000-0000-00007B960000}"/>
    <cellStyle name="Separador de milhares 10 5 3 3" xfId="2892" xr:uid="{00000000-0005-0000-0000-00007C960000}"/>
    <cellStyle name="Separador de milhares 10 5 3 4" xfId="3161" xr:uid="{00000000-0005-0000-0000-00007D960000}"/>
    <cellStyle name="Separador de milhares 10 5 3 5" xfId="3430" xr:uid="{00000000-0005-0000-0000-00007E960000}"/>
    <cellStyle name="Separador de milhares 10 5 3 6" xfId="3699" xr:uid="{00000000-0005-0000-0000-00007F960000}"/>
    <cellStyle name="Separador de milhares 10 5 4" xfId="2061" xr:uid="{00000000-0005-0000-0000-000080960000}"/>
    <cellStyle name="Separador de milhares 10 5 4 2" xfId="2889" xr:uid="{00000000-0005-0000-0000-000081960000}"/>
    <cellStyle name="Separador de milhares 10 5 5" xfId="2236" xr:uid="{00000000-0005-0000-0000-000082960000}"/>
    <cellStyle name="Separador de milhares 10 5 5 2" xfId="3158" xr:uid="{00000000-0005-0000-0000-000083960000}"/>
    <cellStyle name="Separador de milhares 10 5 6" xfId="2426" xr:uid="{00000000-0005-0000-0000-000084960000}"/>
    <cellStyle name="Separador de milhares 10 5 6 2" xfId="3427" xr:uid="{00000000-0005-0000-0000-000085960000}"/>
    <cellStyle name="Separador de milhares 10 5 7" xfId="3696" xr:uid="{00000000-0005-0000-0000-000086960000}"/>
    <cellStyle name="Separador de milhares 10 6" xfId="1848" xr:uid="{00000000-0005-0000-0000-000087960000}"/>
    <cellStyle name="Separador de milhares 10 6 2" xfId="2562" xr:uid="{00000000-0005-0000-0000-000088960000}"/>
    <cellStyle name="Separador de milhares 10 6 2 2" xfId="2628" xr:uid="{00000000-0005-0000-0000-000089960000}"/>
    <cellStyle name="Separador de milhares 10 6 3" xfId="2893" xr:uid="{00000000-0005-0000-0000-00008A960000}"/>
    <cellStyle name="Separador de milhares 10 6 4" xfId="3162" xr:uid="{00000000-0005-0000-0000-00008B960000}"/>
    <cellStyle name="Separador de milhares 10 6 5" xfId="3431" xr:uid="{00000000-0005-0000-0000-00008C960000}"/>
    <cellStyle name="Separador de milhares 10 6 6" xfId="3700" xr:uid="{00000000-0005-0000-0000-00008D960000}"/>
    <cellStyle name="Separador de milhares 10 7" xfId="2054" xr:uid="{00000000-0005-0000-0000-00008E960000}"/>
    <cellStyle name="Separador de milhares 10 7 2" xfId="2827" xr:uid="{00000000-0005-0000-0000-00008F960000}"/>
    <cellStyle name="Separador de milhares 10 8" xfId="2229" xr:uid="{00000000-0005-0000-0000-000090960000}"/>
    <cellStyle name="Separador de milhares 10 8 2" xfId="3093" xr:uid="{00000000-0005-0000-0000-000091960000}"/>
    <cellStyle name="Separador de milhares 10 9" xfId="2419" xr:uid="{00000000-0005-0000-0000-000092960000}"/>
    <cellStyle name="Separador de milhares 10 9 2" xfId="3362" xr:uid="{00000000-0005-0000-0000-000093960000}"/>
    <cellStyle name="Separador de milhares 11" xfId="1251" xr:uid="{00000000-0005-0000-0000-000094960000}"/>
    <cellStyle name="Separador de milhares 11 2" xfId="1252" xr:uid="{00000000-0005-0000-0000-000095960000}"/>
    <cellStyle name="Separador de milhares 11 2 2" xfId="1253" xr:uid="{00000000-0005-0000-0000-000096960000}"/>
    <cellStyle name="Separador de milhares 11 2 2 2" xfId="1859" xr:uid="{00000000-0005-0000-0000-000097960000}"/>
    <cellStyle name="Separador de milhares 11 2 2 2 2" xfId="2629" xr:uid="{00000000-0005-0000-0000-000098960000}"/>
    <cellStyle name="Separador de milhares 11 2 2 2 2 2" xfId="2630" xr:uid="{00000000-0005-0000-0000-000099960000}"/>
    <cellStyle name="Separador de milhares 11 2 2 2 3" xfId="2895" xr:uid="{00000000-0005-0000-0000-00009A960000}"/>
    <cellStyle name="Separador de milhares 11 2 2 2 4" xfId="3164" xr:uid="{00000000-0005-0000-0000-00009B960000}"/>
    <cellStyle name="Separador de milhares 11 2 2 2 5" xfId="3433" xr:uid="{00000000-0005-0000-0000-00009C960000}"/>
    <cellStyle name="Separador de milhares 11 2 2 2 6" xfId="3702" xr:uid="{00000000-0005-0000-0000-00009D960000}"/>
    <cellStyle name="Separador de milhares 11 2 2 3" xfId="2065" xr:uid="{00000000-0005-0000-0000-00009E960000}"/>
    <cellStyle name="Separador de milhares 11 2 2 3 2" xfId="2894" xr:uid="{00000000-0005-0000-0000-00009F960000}"/>
    <cellStyle name="Separador de milhares 11 2 2 4" xfId="2240" xr:uid="{00000000-0005-0000-0000-0000A0960000}"/>
    <cellStyle name="Separador de milhares 11 2 2 4 2" xfId="3163" xr:uid="{00000000-0005-0000-0000-0000A1960000}"/>
    <cellStyle name="Separador de milhares 11 2 2 5" xfId="2430" xr:uid="{00000000-0005-0000-0000-0000A2960000}"/>
    <cellStyle name="Separador de milhares 11 2 2 5 2" xfId="3432" xr:uid="{00000000-0005-0000-0000-0000A3960000}"/>
    <cellStyle name="Separador de milhares 11 2 2 6" xfId="3701" xr:uid="{00000000-0005-0000-0000-0000A4960000}"/>
    <cellStyle name="Separador de milhares 11 2 3" xfId="1858" xr:uid="{00000000-0005-0000-0000-0000A5960000}"/>
    <cellStyle name="Separador de milhares 11 2 3 2" xfId="2565" xr:uid="{00000000-0005-0000-0000-0000A6960000}"/>
    <cellStyle name="Separador de milhares 11 2 3 2 2" xfId="2631" xr:uid="{00000000-0005-0000-0000-0000A7960000}"/>
    <cellStyle name="Separador de milhares 11 2 3 3" xfId="2896" xr:uid="{00000000-0005-0000-0000-0000A8960000}"/>
    <cellStyle name="Separador de milhares 11 2 3 4" xfId="3165" xr:uid="{00000000-0005-0000-0000-0000A9960000}"/>
    <cellStyle name="Separador de milhares 11 2 3 5" xfId="3434" xr:uid="{00000000-0005-0000-0000-0000AA960000}"/>
    <cellStyle name="Separador de milhares 11 2 3 6" xfId="3703" xr:uid="{00000000-0005-0000-0000-0000AB960000}"/>
    <cellStyle name="Separador de milhares 11 2 4" xfId="2064" xr:uid="{00000000-0005-0000-0000-0000AC960000}"/>
    <cellStyle name="Separador de milhares 11 2 4 2" xfId="2830" xr:uid="{00000000-0005-0000-0000-0000AD960000}"/>
    <cellStyle name="Separador de milhares 11 2 5" xfId="2239" xr:uid="{00000000-0005-0000-0000-0000AE960000}"/>
    <cellStyle name="Separador de milhares 11 2 5 2" xfId="3096" xr:uid="{00000000-0005-0000-0000-0000AF960000}"/>
    <cellStyle name="Separador de milhares 11 2 6" xfId="2429" xr:uid="{00000000-0005-0000-0000-0000B0960000}"/>
    <cellStyle name="Separador de milhares 11 2 6 2" xfId="3365" xr:uid="{00000000-0005-0000-0000-0000B1960000}"/>
    <cellStyle name="Separador de milhares 11 2 7" xfId="3634" xr:uid="{00000000-0005-0000-0000-0000B2960000}"/>
    <cellStyle name="Separador de milhares 11 3" xfId="1857" xr:uid="{00000000-0005-0000-0000-0000B3960000}"/>
    <cellStyle name="Separador de milhares 11 3 2" xfId="2564" xr:uid="{00000000-0005-0000-0000-0000B4960000}"/>
    <cellStyle name="Separador de milhares 11 3 2 2" xfId="2632" xr:uid="{00000000-0005-0000-0000-0000B5960000}"/>
    <cellStyle name="Separador de milhares 11 3 3" xfId="2897" xr:uid="{00000000-0005-0000-0000-0000B6960000}"/>
    <cellStyle name="Separador de milhares 11 3 4" xfId="3166" xr:uid="{00000000-0005-0000-0000-0000B7960000}"/>
    <cellStyle name="Separador de milhares 11 3 5" xfId="3435" xr:uid="{00000000-0005-0000-0000-0000B8960000}"/>
    <cellStyle name="Separador de milhares 11 3 6" xfId="3704" xr:uid="{00000000-0005-0000-0000-0000B9960000}"/>
    <cellStyle name="Separador de milhares 11 4" xfId="2063" xr:uid="{00000000-0005-0000-0000-0000BA960000}"/>
    <cellStyle name="Separador de milhares 11 4 2" xfId="2829" xr:uid="{00000000-0005-0000-0000-0000BB960000}"/>
    <cellStyle name="Separador de milhares 11 5" xfId="2238" xr:uid="{00000000-0005-0000-0000-0000BC960000}"/>
    <cellStyle name="Separador de milhares 11 5 2" xfId="3095" xr:uid="{00000000-0005-0000-0000-0000BD960000}"/>
    <cellStyle name="Separador de milhares 11 6" xfId="2428" xr:uid="{00000000-0005-0000-0000-0000BE960000}"/>
    <cellStyle name="Separador de milhares 11 6 2" xfId="3364" xr:uid="{00000000-0005-0000-0000-0000BF960000}"/>
    <cellStyle name="Separador de milhares 11 7" xfId="3633" xr:uid="{00000000-0005-0000-0000-0000C0960000}"/>
    <cellStyle name="Separador de milhares 12" xfId="1254" xr:uid="{00000000-0005-0000-0000-0000C1960000}"/>
    <cellStyle name="Separador de milhares 12 2" xfId="1255" xr:uid="{00000000-0005-0000-0000-0000C2960000}"/>
    <cellStyle name="Separador de milhares 12 3" xfId="1860" xr:uid="{00000000-0005-0000-0000-0000C3960000}"/>
    <cellStyle name="Separador de milhares 12 4" xfId="2066" xr:uid="{00000000-0005-0000-0000-0000C4960000}"/>
    <cellStyle name="Separador de milhares 12 4 2" xfId="2831" xr:uid="{00000000-0005-0000-0000-0000C5960000}"/>
    <cellStyle name="Separador de milhares 12 5" xfId="2241" xr:uid="{00000000-0005-0000-0000-0000C6960000}"/>
    <cellStyle name="Separador de milhares 12 5 2" xfId="3097" xr:uid="{00000000-0005-0000-0000-0000C7960000}"/>
    <cellStyle name="Separador de milhares 12 6" xfId="2431" xr:uid="{00000000-0005-0000-0000-0000C8960000}"/>
    <cellStyle name="Separador de milhares 12 6 2" xfId="3366" xr:uid="{00000000-0005-0000-0000-0000C9960000}"/>
    <cellStyle name="Separador de milhares 12 7" xfId="3635" xr:uid="{00000000-0005-0000-0000-0000CA960000}"/>
    <cellStyle name="Separador de milhares 13" xfId="1256" xr:uid="{00000000-0005-0000-0000-0000CB960000}"/>
    <cellStyle name="Separador de milhares 13 2" xfId="1257" xr:uid="{00000000-0005-0000-0000-0000CC960000}"/>
    <cellStyle name="Separador de milhares 13 2 2" xfId="1862" xr:uid="{00000000-0005-0000-0000-0000CD960000}"/>
    <cellStyle name="Separador de milhares 13 2 2 2" xfId="2567" xr:uid="{00000000-0005-0000-0000-0000CE960000}"/>
    <cellStyle name="Separador de milhares 13 2 2 2 2" xfId="2633" xr:uid="{00000000-0005-0000-0000-0000CF960000}"/>
    <cellStyle name="Separador de milhares 13 2 2 3" xfId="2898" xr:uid="{00000000-0005-0000-0000-0000D0960000}"/>
    <cellStyle name="Separador de milhares 13 2 2 4" xfId="3167" xr:uid="{00000000-0005-0000-0000-0000D1960000}"/>
    <cellStyle name="Separador de milhares 13 2 2 5" xfId="3436" xr:uid="{00000000-0005-0000-0000-0000D2960000}"/>
    <cellStyle name="Separador de milhares 13 2 2 6" xfId="3705" xr:uid="{00000000-0005-0000-0000-0000D3960000}"/>
    <cellStyle name="Separador de milhares 13 2 3" xfId="2068" xr:uid="{00000000-0005-0000-0000-0000D4960000}"/>
    <cellStyle name="Separador de milhares 13 2 3 2" xfId="2833" xr:uid="{00000000-0005-0000-0000-0000D5960000}"/>
    <cellStyle name="Separador de milhares 13 2 4" xfId="2243" xr:uid="{00000000-0005-0000-0000-0000D6960000}"/>
    <cellStyle name="Separador de milhares 13 2 4 2" xfId="3099" xr:uid="{00000000-0005-0000-0000-0000D7960000}"/>
    <cellStyle name="Separador de milhares 13 2 5" xfId="2433" xr:uid="{00000000-0005-0000-0000-0000D8960000}"/>
    <cellStyle name="Separador de milhares 13 2 5 2" xfId="3368" xr:uid="{00000000-0005-0000-0000-0000D9960000}"/>
    <cellStyle name="Separador de milhares 13 2 6" xfId="3637" xr:uid="{00000000-0005-0000-0000-0000DA960000}"/>
    <cellStyle name="Separador de milhares 13 3" xfId="1861" xr:uid="{00000000-0005-0000-0000-0000DB960000}"/>
    <cellStyle name="Separador de milhares 13 3 2" xfId="2566" xr:uid="{00000000-0005-0000-0000-0000DC960000}"/>
    <cellStyle name="Separador de milhares 13 3 2 2" xfId="2634" xr:uid="{00000000-0005-0000-0000-0000DD960000}"/>
    <cellStyle name="Separador de milhares 13 3 3" xfId="2899" xr:uid="{00000000-0005-0000-0000-0000DE960000}"/>
    <cellStyle name="Separador de milhares 13 3 4" xfId="3168" xr:uid="{00000000-0005-0000-0000-0000DF960000}"/>
    <cellStyle name="Separador de milhares 13 3 5" xfId="3437" xr:uid="{00000000-0005-0000-0000-0000E0960000}"/>
    <cellStyle name="Separador de milhares 13 3 6" xfId="3706" xr:uid="{00000000-0005-0000-0000-0000E1960000}"/>
    <cellStyle name="Separador de milhares 13 4" xfId="2067" xr:uid="{00000000-0005-0000-0000-0000E2960000}"/>
    <cellStyle name="Separador de milhares 13 4 2" xfId="2832" xr:uid="{00000000-0005-0000-0000-0000E3960000}"/>
    <cellStyle name="Separador de milhares 13 5" xfId="2242" xr:uid="{00000000-0005-0000-0000-0000E4960000}"/>
    <cellStyle name="Separador de milhares 13 5 2" xfId="3098" xr:uid="{00000000-0005-0000-0000-0000E5960000}"/>
    <cellStyle name="Separador de milhares 13 6" xfId="2432" xr:uid="{00000000-0005-0000-0000-0000E6960000}"/>
    <cellStyle name="Separador de milhares 13 6 2" xfId="3367" xr:uid="{00000000-0005-0000-0000-0000E7960000}"/>
    <cellStyle name="Separador de milhares 13 7" xfId="3636" xr:uid="{00000000-0005-0000-0000-0000E8960000}"/>
    <cellStyle name="Separador de milhares 14" xfId="1258" xr:uid="{00000000-0005-0000-0000-0000E9960000}"/>
    <cellStyle name="Separador de milhares 14 2" xfId="1259" xr:uid="{00000000-0005-0000-0000-0000EA960000}"/>
    <cellStyle name="Separador de milhares 14 2 2" xfId="1864" xr:uid="{00000000-0005-0000-0000-0000EB960000}"/>
    <cellStyle name="Separador de milhares 14 2 2 2" xfId="2569" xr:uid="{00000000-0005-0000-0000-0000EC960000}"/>
    <cellStyle name="Separador de milhares 14 2 2 2 2" xfId="2635" xr:uid="{00000000-0005-0000-0000-0000ED960000}"/>
    <cellStyle name="Separador de milhares 14 2 2 3" xfId="2900" xr:uid="{00000000-0005-0000-0000-0000EE960000}"/>
    <cellStyle name="Separador de milhares 14 2 2 4" xfId="3169" xr:uid="{00000000-0005-0000-0000-0000EF960000}"/>
    <cellStyle name="Separador de milhares 14 2 2 5" xfId="3438" xr:uid="{00000000-0005-0000-0000-0000F0960000}"/>
    <cellStyle name="Separador de milhares 14 2 2 6" xfId="3707" xr:uid="{00000000-0005-0000-0000-0000F1960000}"/>
    <cellStyle name="Separador de milhares 14 2 3" xfId="2070" xr:uid="{00000000-0005-0000-0000-0000F2960000}"/>
    <cellStyle name="Separador de milhares 14 2 3 2" xfId="2835" xr:uid="{00000000-0005-0000-0000-0000F3960000}"/>
    <cellStyle name="Separador de milhares 14 2 4" xfId="2245" xr:uid="{00000000-0005-0000-0000-0000F4960000}"/>
    <cellStyle name="Separador de milhares 14 2 4 2" xfId="3101" xr:uid="{00000000-0005-0000-0000-0000F5960000}"/>
    <cellStyle name="Separador de milhares 14 2 5" xfId="2435" xr:uid="{00000000-0005-0000-0000-0000F6960000}"/>
    <cellStyle name="Separador de milhares 14 2 5 2" xfId="3370" xr:uid="{00000000-0005-0000-0000-0000F7960000}"/>
    <cellStyle name="Separador de milhares 14 2 6" xfId="3639" xr:uid="{00000000-0005-0000-0000-0000F8960000}"/>
    <cellStyle name="Separador de milhares 14 3" xfId="1863" xr:uid="{00000000-0005-0000-0000-0000F9960000}"/>
    <cellStyle name="Separador de milhares 14 3 2" xfId="2568" xr:uid="{00000000-0005-0000-0000-0000FA960000}"/>
    <cellStyle name="Separador de milhares 14 3 2 2" xfId="2636" xr:uid="{00000000-0005-0000-0000-0000FB960000}"/>
    <cellStyle name="Separador de milhares 14 3 3" xfId="2901" xr:uid="{00000000-0005-0000-0000-0000FC960000}"/>
    <cellStyle name="Separador de milhares 14 3 4" xfId="3170" xr:uid="{00000000-0005-0000-0000-0000FD960000}"/>
    <cellStyle name="Separador de milhares 14 3 5" xfId="3439" xr:uid="{00000000-0005-0000-0000-0000FE960000}"/>
    <cellStyle name="Separador de milhares 14 3 6" xfId="3708" xr:uid="{00000000-0005-0000-0000-0000FF960000}"/>
    <cellStyle name="Separador de milhares 14 4" xfId="2069" xr:uid="{00000000-0005-0000-0000-000000970000}"/>
    <cellStyle name="Separador de milhares 14 4 2" xfId="2834" xr:uid="{00000000-0005-0000-0000-000001970000}"/>
    <cellStyle name="Separador de milhares 14 5" xfId="2244" xr:uid="{00000000-0005-0000-0000-000002970000}"/>
    <cellStyle name="Separador de milhares 14 5 2" xfId="3100" xr:uid="{00000000-0005-0000-0000-000003970000}"/>
    <cellStyle name="Separador de milhares 14 6" xfId="2434" xr:uid="{00000000-0005-0000-0000-000004970000}"/>
    <cellStyle name="Separador de milhares 14 6 2" xfId="3369" xr:uid="{00000000-0005-0000-0000-000005970000}"/>
    <cellStyle name="Separador de milhares 14 7" xfId="3638" xr:uid="{00000000-0005-0000-0000-000006970000}"/>
    <cellStyle name="Separador de milhares 15" xfId="1260" xr:uid="{00000000-0005-0000-0000-000007970000}"/>
    <cellStyle name="Separador de milhares 15 2" xfId="1261" xr:uid="{00000000-0005-0000-0000-000008970000}"/>
    <cellStyle name="Separador de milhares 15 2 2" xfId="1866" xr:uid="{00000000-0005-0000-0000-000009970000}"/>
    <cellStyle name="Separador de milhares 15 2 2 2" xfId="2571" xr:uid="{00000000-0005-0000-0000-00000A970000}"/>
    <cellStyle name="Separador de milhares 15 2 2 2 2" xfId="2637" xr:uid="{00000000-0005-0000-0000-00000B970000}"/>
    <cellStyle name="Separador de milhares 15 2 2 3" xfId="2902" xr:uid="{00000000-0005-0000-0000-00000C970000}"/>
    <cellStyle name="Separador de milhares 15 2 2 4" xfId="3171" xr:uid="{00000000-0005-0000-0000-00000D970000}"/>
    <cellStyle name="Separador de milhares 15 2 2 5" xfId="3440" xr:uid="{00000000-0005-0000-0000-00000E970000}"/>
    <cellStyle name="Separador de milhares 15 2 2 6" xfId="3709" xr:uid="{00000000-0005-0000-0000-00000F970000}"/>
    <cellStyle name="Separador de milhares 15 2 3" xfId="2072" xr:uid="{00000000-0005-0000-0000-000010970000}"/>
    <cellStyle name="Separador de milhares 15 2 3 2" xfId="2837" xr:uid="{00000000-0005-0000-0000-000011970000}"/>
    <cellStyle name="Separador de milhares 15 2 4" xfId="2247" xr:uid="{00000000-0005-0000-0000-000012970000}"/>
    <cellStyle name="Separador de milhares 15 2 4 2" xfId="3103" xr:uid="{00000000-0005-0000-0000-000013970000}"/>
    <cellStyle name="Separador de milhares 15 2 5" xfId="2437" xr:uid="{00000000-0005-0000-0000-000014970000}"/>
    <cellStyle name="Separador de milhares 15 2 5 2" xfId="3372" xr:uid="{00000000-0005-0000-0000-000015970000}"/>
    <cellStyle name="Separador de milhares 15 2 6" xfId="3641" xr:uid="{00000000-0005-0000-0000-000016970000}"/>
    <cellStyle name="Separador de milhares 15 3" xfId="1262" xr:uid="{00000000-0005-0000-0000-000017970000}"/>
    <cellStyle name="Separador de milhares 15 3 2" xfId="1867" xr:uid="{00000000-0005-0000-0000-000018970000}"/>
    <cellStyle name="Separador de milhares 15 3 3" xfId="3937" xr:uid="{00000000-0005-0000-0000-000019970000}"/>
    <cellStyle name="Separador de milhares 15 4" xfId="1865" xr:uid="{00000000-0005-0000-0000-00001A970000}"/>
    <cellStyle name="Separador de milhares 15 4 2" xfId="2570" xr:uid="{00000000-0005-0000-0000-00001B970000}"/>
    <cellStyle name="Separador de milhares 15 4 2 2" xfId="2638" xr:uid="{00000000-0005-0000-0000-00001C970000}"/>
    <cellStyle name="Separador de milhares 15 4 3" xfId="2903" xr:uid="{00000000-0005-0000-0000-00001D970000}"/>
    <cellStyle name="Separador de milhares 15 4 4" xfId="3172" xr:uid="{00000000-0005-0000-0000-00001E970000}"/>
    <cellStyle name="Separador de milhares 15 4 5" xfId="3441" xr:uid="{00000000-0005-0000-0000-00001F970000}"/>
    <cellStyle name="Separador de milhares 15 4 6" xfId="3710" xr:uid="{00000000-0005-0000-0000-000020970000}"/>
    <cellStyle name="Separador de milhares 15 5" xfId="2071" xr:uid="{00000000-0005-0000-0000-000021970000}"/>
    <cellStyle name="Separador de milhares 15 5 2" xfId="2836" xr:uid="{00000000-0005-0000-0000-000022970000}"/>
    <cellStyle name="Separador de milhares 15 6" xfId="2246" xr:uid="{00000000-0005-0000-0000-000023970000}"/>
    <cellStyle name="Separador de milhares 15 6 2" xfId="3102" xr:uid="{00000000-0005-0000-0000-000024970000}"/>
    <cellStyle name="Separador de milhares 15 7" xfId="2436" xr:uid="{00000000-0005-0000-0000-000025970000}"/>
    <cellStyle name="Separador de milhares 15 7 2" xfId="3371" xr:uid="{00000000-0005-0000-0000-000026970000}"/>
    <cellStyle name="Separador de milhares 15 8" xfId="3640" xr:uid="{00000000-0005-0000-0000-000027970000}"/>
    <cellStyle name="Separador de milhares 16" xfId="1263" xr:uid="{00000000-0005-0000-0000-000028970000}"/>
    <cellStyle name="Separador de milhares 16 2" xfId="1264" xr:uid="{00000000-0005-0000-0000-000029970000}"/>
    <cellStyle name="Separador de milhares 16 2 2" xfId="1869" xr:uid="{00000000-0005-0000-0000-00002A970000}"/>
    <cellStyle name="Separador de milhares 16 2 2 2" xfId="2573" xr:uid="{00000000-0005-0000-0000-00002B970000}"/>
    <cellStyle name="Separador de milhares 16 2 2 2 2" xfId="2639" xr:uid="{00000000-0005-0000-0000-00002C970000}"/>
    <cellStyle name="Separador de milhares 16 2 2 3" xfId="2904" xr:uid="{00000000-0005-0000-0000-00002D970000}"/>
    <cellStyle name="Separador de milhares 16 2 2 4" xfId="3173" xr:uid="{00000000-0005-0000-0000-00002E970000}"/>
    <cellStyle name="Separador de milhares 16 2 2 5" xfId="3442" xr:uid="{00000000-0005-0000-0000-00002F970000}"/>
    <cellStyle name="Separador de milhares 16 2 2 6" xfId="3711" xr:uid="{00000000-0005-0000-0000-000030970000}"/>
    <cellStyle name="Separador de milhares 16 2 3" xfId="2074" xr:uid="{00000000-0005-0000-0000-000031970000}"/>
    <cellStyle name="Separador de milhares 16 2 3 2" xfId="2839" xr:uid="{00000000-0005-0000-0000-000032970000}"/>
    <cellStyle name="Separador de milhares 16 2 4" xfId="2249" xr:uid="{00000000-0005-0000-0000-000033970000}"/>
    <cellStyle name="Separador de milhares 16 2 4 2" xfId="3105" xr:uid="{00000000-0005-0000-0000-000034970000}"/>
    <cellStyle name="Separador de milhares 16 2 5" xfId="2439" xr:uid="{00000000-0005-0000-0000-000035970000}"/>
    <cellStyle name="Separador de milhares 16 2 5 2" xfId="3374" xr:uid="{00000000-0005-0000-0000-000036970000}"/>
    <cellStyle name="Separador de milhares 16 2 6" xfId="3643" xr:uid="{00000000-0005-0000-0000-000037970000}"/>
    <cellStyle name="Separador de milhares 16 3" xfId="1868" xr:uid="{00000000-0005-0000-0000-000038970000}"/>
    <cellStyle name="Separador de milhares 16 3 2" xfId="2572" xr:uid="{00000000-0005-0000-0000-000039970000}"/>
    <cellStyle name="Separador de milhares 16 3 2 2" xfId="2640" xr:uid="{00000000-0005-0000-0000-00003A970000}"/>
    <cellStyle name="Separador de milhares 16 3 3" xfId="2905" xr:uid="{00000000-0005-0000-0000-00003B970000}"/>
    <cellStyle name="Separador de milhares 16 3 4" xfId="3174" xr:uid="{00000000-0005-0000-0000-00003C970000}"/>
    <cellStyle name="Separador de milhares 16 3 5" xfId="3443" xr:uid="{00000000-0005-0000-0000-00003D970000}"/>
    <cellStyle name="Separador de milhares 16 3 6" xfId="3712" xr:uid="{00000000-0005-0000-0000-00003E970000}"/>
    <cellStyle name="Separador de milhares 16 4" xfId="2073" xr:uid="{00000000-0005-0000-0000-00003F970000}"/>
    <cellStyle name="Separador de milhares 16 4 2" xfId="2838" xr:uid="{00000000-0005-0000-0000-000040970000}"/>
    <cellStyle name="Separador de milhares 16 5" xfId="2248" xr:uid="{00000000-0005-0000-0000-000041970000}"/>
    <cellStyle name="Separador de milhares 16 5 2" xfId="3104" xr:uid="{00000000-0005-0000-0000-000042970000}"/>
    <cellStyle name="Separador de milhares 16 6" xfId="2438" xr:uid="{00000000-0005-0000-0000-000043970000}"/>
    <cellStyle name="Separador de milhares 16 6 2" xfId="3373" xr:uid="{00000000-0005-0000-0000-000044970000}"/>
    <cellStyle name="Separador de milhares 16 7" xfId="3642" xr:uid="{00000000-0005-0000-0000-000045970000}"/>
    <cellStyle name="Separador de milhares 17" xfId="1265" xr:uid="{00000000-0005-0000-0000-000046970000}"/>
    <cellStyle name="Separador de milhares 17 2" xfId="1266" xr:uid="{00000000-0005-0000-0000-000047970000}"/>
    <cellStyle name="Separador de milhares 17 2 2" xfId="1871" xr:uid="{00000000-0005-0000-0000-000048970000}"/>
    <cellStyle name="Separador de milhares 17 2 2 2" xfId="2575" xr:uid="{00000000-0005-0000-0000-000049970000}"/>
    <cellStyle name="Separador de milhares 17 2 2 2 2" xfId="2641" xr:uid="{00000000-0005-0000-0000-00004A970000}"/>
    <cellStyle name="Separador de milhares 17 2 2 3" xfId="2906" xr:uid="{00000000-0005-0000-0000-00004B970000}"/>
    <cellStyle name="Separador de milhares 17 2 2 4" xfId="3175" xr:uid="{00000000-0005-0000-0000-00004C970000}"/>
    <cellStyle name="Separador de milhares 17 2 2 5" xfId="3444" xr:uid="{00000000-0005-0000-0000-00004D970000}"/>
    <cellStyle name="Separador de milhares 17 2 2 6" xfId="3713" xr:uid="{00000000-0005-0000-0000-00004E970000}"/>
    <cellStyle name="Separador de milhares 17 2 3" xfId="2076" xr:uid="{00000000-0005-0000-0000-00004F970000}"/>
    <cellStyle name="Separador de milhares 17 2 3 2" xfId="2841" xr:uid="{00000000-0005-0000-0000-000050970000}"/>
    <cellStyle name="Separador de milhares 17 2 4" xfId="2251" xr:uid="{00000000-0005-0000-0000-000051970000}"/>
    <cellStyle name="Separador de milhares 17 2 4 2" xfId="3107" xr:uid="{00000000-0005-0000-0000-000052970000}"/>
    <cellStyle name="Separador de milhares 17 2 5" xfId="2441" xr:uid="{00000000-0005-0000-0000-000053970000}"/>
    <cellStyle name="Separador de milhares 17 2 5 2" xfId="3376" xr:uid="{00000000-0005-0000-0000-000054970000}"/>
    <cellStyle name="Separador de milhares 17 2 6" xfId="3645" xr:uid="{00000000-0005-0000-0000-000055970000}"/>
    <cellStyle name="Separador de milhares 17 3" xfId="1870" xr:uid="{00000000-0005-0000-0000-000056970000}"/>
    <cellStyle name="Separador de milhares 17 3 2" xfId="2574" xr:uid="{00000000-0005-0000-0000-000057970000}"/>
    <cellStyle name="Separador de milhares 17 3 2 2" xfId="2642" xr:uid="{00000000-0005-0000-0000-000058970000}"/>
    <cellStyle name="Separador de milhares 17 3 3" xfId="2907" xr:uid="{00000000-0005-0000-0000-000059970000}"/>
    <cellStyle name="Separador de milhares 17 3 4" xfId="3176" xr:uid="{00000000-0005-0000-0000-00005A970000}"/>
    <cellStyle name="Separador de milhares 17 3 5" xfId="3445" xr:uid="{00000000-0005-0000-0000-00005B970000}"/>
    <cellStyle name="Separador de milhares 17 3 6" xfId="3714" xr:uid="{00000000-0005-0000-0000-00005C970000}"/>
    <cellStyle name="Separador de milhares 17 4" xfId="2075" xr:uid="{00000000-0005-0000-0000-00005D970000}"/>
    <cellStyle name="Separador de milhares 17 4 2" xfId="2840" xr:uid="{00000000-0005-0000-0000-00005E970000}"/>
    <cellStyle name="Separador de milhares 17 5" xfId="2250" xr:uid="{00000000-0005-0000-0000-00005F970000}"/>
    <cellStyle name="Separador de milhares 17 5 2" xfId="3106" xr:uid="{00000000-0005-0000-0000-000060970000}"/>
    <cellStyle name="Separador de milhares 17 6" xfId="2440" xr:uid="{00000000-0005-0000-0000-000061970000}"/>
    <cellStyle name="Separador de milhares 17 6 2" xfId="3375" xr:uid="{00000000-0005-0000-0000-000062970000}"/>
    <cellStyle name="Separador de milhares 17 7" xfId="3644" xr:uid="{00000000-0005-0000-0000-000063970000}"/>
    <cellStyle name="Separador de milhares 18" xfId="1267" xr:uid="{00000000-0005-0000-0000-000064970000}"/>
    <cellStyle name="Separador de milhares 18 2" xfId="1268" xr:uid="{00000000-0005-0000-0000-000065970000}"/>
    <cellStyle name="Separador de milhares 18 3" xfId="1872" xr:uid="{00000000-0005-0000-0000-000066970000}"/>
    <cellStyle name="Separador de milhares 18 4" xfId="2077" xr:uid="{00000000-0005-0000-0000-000067970000}"/>
    <cellStyle name="Separador de milhares 18 4 2" xfId="2842" xr:uid="{00000000-0005-0000-0000-000068970000}"/>
    <cellStyle name="Separador de milhares 18 5" xfId="2252" xr:uid="{00000000-0005-0000-0000-000069970000}"/>
    <cellStyle name="Separador de milhares 18 5 2" xfId="3108" xr:uid="{00000000-0005-0000-0000-00006A970000}"/>
    <cellStyle name="Separador de milhares 18 6" xfId="2442" xr:uid="{00000000-0005-0000-0000-00006B970000}"/>
    <cellStyle name="Separador de milhares 18 6 2" xfId="3377" xr:uid="{00000000-0005-0000-0000-00006C970000}"/>
    <cellStyle name="Separador de milhares 18 7" xfId="3646" xr:uid="{00000000-0005-0000-0000-00006D970000}"/>
    <cellStyle name="Separador de milhares 19" xfId="1269" xr:uid="{00000000-0005-0000-0000-00006E970000}"/>
    <cellStyle name="Separador de milhares 19 2" xfId="1270" xr:uid="{00000000-0005-0000-0000-00006F970000}"/>
    <cellStyle name="Separador de milhares 19 3" xfId="1873" xr:uid="{00000000-0005-0000-0000-000070970000}"/>
    <cellStyle name="Separador de milhares 19 4" xfId="2078" xr:uid="{00000000-0005-0000-0000-000071970000}"/>
    <cellStyle name="Separador de milhares 19 4 2" xfId="2843" xr:uid="{00000000-0005-0000-0000-000072970000}"/>
    <cellStyle name="Separador de milhares 19 5" xfId="2253" xr:uid="{00000000-0005-0000-0000-000073970000}"/>
    <cellStyle name="Separador de milhares 19 5 2" xfId="3109" xr:uid="{00000000-0005-0000-0000-000074970000}"/>
    <cellStyle name="Separador de milhares 19 6" xfId="2443" xr:uid="{00000000-0005-0000-0000-000075970000}"/>
    <cellStyle name="Separador de milhares 19 6 2" xfId="3378" xr:uid="{00000000-0005-0000-0000-000076970000}"/>
    <cellStyle name="Separador de milhares 19 7" xfId="3647" xr:uid="{00000000-0005-0000-0000-000077970000}"/>
    <cellStyle name="Separador de milhares 2" xfId="1271" xr:uid="{00000000-0005-0000-0000-000078970000}"/>
    <cellStyle name="Separador de milhares 2 2" xfId="1272" xr:uid="{00000000-0005-0000-0000-000079970000}"/>
    <cellStyle name="Separador de milhares 2 2 2" xfId="1875" xr:uid="{00000000-0005-0000-0000-00007A970000}"/>
    <cellStyle name="Separador de milhares 2 2 2 2" xfId="2556" xr:uid="{00000000-0005-0000-0000-00007B970000}"/>
    <cellStyle name="Separador de milhares 2 2 2 2 2" xfId="2643" xr:uid="{00000000-0005-0000-0000-00007C970000}"/>
    <cellStyle name="Separador de milhares 2 2 2 3" xfId="2908" xr:uid="{00000000-0005-0000-0000-00007D970000}"/>
    <cellStyle name="Separador de milhares 2 2 2 4" xfId="3177" xr:uid="{00000000-0005-0000-0000-00007E970000}"/>
    <cellStyle name="Separador de milhares 2 2 2 5" xfId="3446" xr:uid="{00000000-0005-0000-0000-00007F970000}"/>
    <cellStyle name="Separador de milhares 2 2 2 6" xfId="3715" xr:uid="{00000000-0005-0000-0000-000080970000}"/>
    <cellStyle name="Separador de milhares 2 2 2 7" xfId="40806" xr:uid="{00000000-0005-0000-0000-000081970000}"/>
    <cellStyle name="Separador de milhares 2 2 3" xfId="2080" xr:uid="{00000000-0005-0000-0000-000082970000}"/>
    <cellStyle name="Separador de milhares 2 2 3 2" xfId="2821" xr:uid="{00000000-0005-0000-0000-000083970000}"/>
    <cellStyle name="Separador de milhares 2 2 4" xfId="2255" xr:uid="{00000000-0005-0000-0000-000084970000}"/>
    <cellStyle name="Separador de milhares 2 2 4 2" xfId="3087" xr:uid="{00000000-0005-0000-0000-000085970000}"/>
    <cellStyle name="Separador de milhares 2 2 5" xfId="2445" xr:uid="{00000000-0005-0000-0000-000086970000}"/>
    <cellStyle name="Separador de milhares 2 2 5 2" xfId="3356" xr:uid="{00000000-0005-0000-0000-000087970000}"/>
    <cellStyle name="Separador de milhares 2 2 6" xfId="3625" xr:uid="{00000000-0005-0000-0000-000088970000}"/>
    <cellStyle name="Separador de milhares 2 2 7" xfId="40805" xr:uid="{00000000-0005-0000-0000-000089970000}"/>
    <cellStyle name="Separador de milhares 2 3" xfId="1273" xr:uid="{00000000-0005-0000-0000-00008A970000}"/>
    <cellStyle name="Separador de milhares 2 3 2" xfId="40808" xr:uid="{00000000-0005-0000-0000-00008B970000}"/>
    <cellStyle name="Separador de milhares 2 3 3" xfId="40807" xr:uid="{00000000-0005-0000-0000-00008C970000}"/>
    <cellStyle name="Separador de milhares 2 4" xfId="1874" xr:uid="{00000000-0005-0000-0000-00008D970000}"/>
    <cellStyle name="Separador de milhares 2 4 2" xfId="2553" xr:uid="{00000000-0005-0000-0000-00008E970000}"/>
    <cellStyle name="Separador de milhares 2 4 2 2" xfId="2644" xr:uid="{00000000-0005-0000-0000-00008F970000}"/>
    <cellStyle name="Separador de milhares 2 4 3" xfId="2909" xr:uid="{00000000-0005-0000-0000-000090970000}"/>
    <cellStyle name="Separador de milhares 2 4 4" xfId="3178" xr:uid="{00000000-0005-0000-0000-000091970000}"/>
    <cellStyle name="Separador de milhares 2 4 5" xfId="3447" xr:uid="{00000000-0005-0000-0000-000092970000}"/>
    <cellStyle name="Separador de milhares 2 4 6" xfId="3716" xr:uid="{00000000-0005-0000-0000-000093970000}"/>
    <cellStyle name="Separador de milhares 2 5" xfId="2079" xr:uid="{00000000-0005-0000-0000-000094970000}"/>
    <cellStyle name="Separador de milhares 2 5 2" xfId="2818" xr:uid="{00000000-0005-0000-0000-000095970000}"/>
    <cellStyle name="Separador de milhares 2 6" xfId="2254" xr:uid="{00000000-0005-0000-0000-000096970000}"/>
    <cellStyle name="Separador de milhares 2 6 2" xfId="3084" xr:uid="{00000000-0005-0000-0000-000097970000}"/>
    <cellStyle name="Separador de milhares 2 7" xfId="2444" xr:uid="{00000000-0005-0000-0000-000098970000}"/>
    <cellStyle name="Separador de milhares 2 7 2" xfId="3353" xr:uid="{00000000-0005-0000-0000-000099970000}"/>
    <cellStyle name="Separador de milhares 2 8" xfId="3622" xr:uid="{00000000-0005-0000-0000-00009A970000}"/>
    <cellStyle name="Separador de milhares 2 9" xfId="40804" xr:uid="{00000000-0005-0000-0000-00009B970000}"/>
    <cellStyle name="Separador de milhares 20" xfId="1274" xr:uid="{00000000-0005-0000-0000-00009C970000}"/>
    <cellStyle name="Separador de milhares 20 2" xfId="1275" xr:uid="{00000000-0005-0000-0000-00009D970000}"/>
    <cellStyle name="Separador de milhares 21" xfId="1276" xr:uid="{00000000-0005-0000-0000-00009E970000}"/>
    <cellStyle name="Separador de milhares 21 2" xfId="1277" xr:uid="{00000000-0005-0000-0000-00009F970000}"/>
    <cellStyle name="Separador de milhares 22" xfId="1278" xr:uid="{00000000-0005-0000-0000-0000A0970000}"/>
    <cellStyle name="Separador de milhares 22 2" xfId="1279" xr:uid="{00000000-0005-0000-0000-0000A1970000}"/>
    <cellStyle name="Separador de milhares 23" xfId="1280" xr:uid="{00000000-0005-0000-0000-0000A2970000}"/>
    <cellStyle name="Separador de milhares 23 2" xfId="1281" xr:uid="{00000000-0005-0000-0000-0000A3970000}"/>
    <cellStyle name="Separador de milhares 24" xfId="1282" xr:uid="{00000000-0005-0000-0000-0000A4970000}"/>
    <cellStyle name="Separador de milhares 24 2" xfId="1283" xr:uid="{00000000-0005-0000-0000-0000A5970000}"/>
    <cellStyle name="Separador de milhares 25" xfId="1284" xr:uid="{00000000-0005-0000-0000-0000A6970000}"/>
    <cellStyle name="Separador de milhares 25 2" xfId="1285" xr:uid="{00000000-0005-0000-0000-0000A7970000}"/>
    <cellStyle name="Separador de milhares 26" xfId="1286" xr:uid="{00000000-0005-0000-0000-0000A8970000}"/>
    <cellStyle name="Separador de milhares 26 2" xfId="1287" xr:uid="{00000000-0005-0000-0000-0000A9970000}"/>
    <cellStyle name="Separador de milhares 26 3" xfId="1288" xr:uid="{00000000-0005-0000-0000-0000AA970000}"/>
    <cellStyle name="Separador de milhares 27" xfId="1289" xr:uid="{00000000-0005-0000-0000-0000AB970000}"/>
    <cellStyle name="Separador de milhares 27 2" xfId="1290" xr:uid="{00000000-0005-0000-0000-0000AC970000}"/>
    <cellStyle name="Separador de milhares 27 3" xfId="1291" xr:uid="{00000000-0005-0000-0000-0000AD970000}"/>
    <cellStyle name="Separador de milhares 27 4" xfId="1292" xr:uid="{00000000-0005-0000-0000-0000AE970000}"/>
    <cellStyle name="Separador de milhares 28" xfId="1293" xr:uid="{00000000-0005-0000-0000-0000AF970000}"/>
    <cellStyle name="Separador de milhares 28 2" xfId="1294" xr:uid="{00000000-0005-0000-0000-0000B0970000}"/>
    <cellStyle name="Separador de milhares 29" xfId="1295" xr:uid="{00000000-0005-0000-0000-0000B1970000}"/>
    <cellStyle name="Separador de milhares 29 2" xfId="1296" xr:uid="{00000000-0005-0000-0000-0000B2970000}"/>
    <cellStyle name="Separador de milhares 3" xfId="1297" xr:uid="{00000000-0005-0000-0000-0000B3970000}"/>
    <cellStyle name="Separador de milhares 3 10" xfId="1298" xr:uid="{00000000-0005-0000-0000-0000B4970000}"/>
    <cellStyle name="Separador de milhares 3 10 2" xfId="1299" xr:uid="{00000000-0005-0000-0000-0000B5970000}"/>
    <cellStyle name="Separador de milhares 3 10 2 2" xfId="1878" xr:uid="{00000000-0005-0000-0000-0000B6970000}"/>
    <cellStyle name="Separador de milhares 3 10 2 2 2" xfId="2646" xr:uid="{00000000-0005-0000-0000-0000B7970000}"/>
    <cellStyle name="Separador de milhares 3 10 2 2 2 2" xfId="2647" xr:uid="{00000000-0005-0000-0000-0000B8970000}"/>
    <cellStyle name="Separador de milhares 3 10 2 2 3" xfId="2912" xr:uid="{00000000-0005-0000-0000-0000B9970000}"/>
    <cellStyle name="Separador de milhares 3 10 2 2 4" xfId="3181" xr:uid="{00000000-0005-0000-0000-0000BA970000}"/>
    <cellStyle name="Separador de milhares 3 10 2 2 5" xfId="3450" xr:uid="{00000000-0005-0000-0000-0000BB970000}"/>
    <cellStyle name="Separador de milhares 3 10 2 2 6" xfId="3719" xr:uid="{00000000-0005-0000-0000-0000BC970000}"/>
    <cellStyle name="Separador de milhares 3 10 2 3" xfId="2083" xr:uid="{00000000-0005-0000-0000-0000BD970000}"/>
    <cellStyle name="Separador de milhares 3 10 2 3 2" xfId="2911" xr:uid="{00000000-0005-0000-0000-0000BE970000}"/>
    <cellStyle name="Separador de milhares 3 10 2 4" xfId="2258" xr:uid="{00000000-0005-0000-0000-0000BF970000}"/>
    <cellStyle name="Separador de milhares 3 10 2 4 2" xfId="3180" xr:uid="{00000000-0005-0000-0000-0000C0970000}"/>
    <cellStyle name="Separador de milhares 3 10 2 5" xfId="2448" xr:uid="{00000000-0005-0000-0000-0000C1970000}"/>
    <cellStyle name="Separador de milhares 3 10 2 5 2" xfId="3449" xr:uid="{00000000-0005-0000-0000-0000C2970000}"/>
    <cellStyle name="Separador de milhares 3 10 2 6" xfId="3718" xr:uid="{00000000-0005-0000-0000-0000C3970000}"/>
    <cellStyle name="Separador de milhares 3 10 3" xfId="1877" xr:uid="{00000000-0005-0000-0000-0000C4970000}"/>
    <cellStyle name="Separador de milhares 3 10 3 2" xfId="2645" xr:uid="{00000000-0005-0000-0000-0000C5970000}"/>
    <cellStyle name="Separador de milhares 3 10 3 2 2" xfId="2648" xr:uid="{00000000-0005-0000-0000-0000C6970000}"/>
    <cellStyle name="Separador de milhares 3 10 3 3" xfId="2913" xr:uid="{00000000-0005-0000-0000-0000C7970000}"/>
    <cellStyle name="Separador de milhares 3 10 3 4" xfId="3182" xr:uid="{00000000-0005-0000-0000-0000C8970000}"/>
    <cellStyle name="Separador de milhares 3 10 3 5" xfId="3451" xr:uid="{00000000-0005-0000-0000-0000C9970000}"/>
    <cellStyle name="Separador de milhares 3 10 3 6" xfId="3720" xr:uid="{00000000-0005-0000-0000-0000CA970000}"/>
    <cellStyle name="Separador de milhares 3 10 4" xfId="2082" xr:uid="{00000000-0005-0000-0000-0000CB970000}"/>
    <cellStyle name="Separador de milhares 3 10 4 2" xfId="2910" xr:uid="{00000000-0005-0000-0000-0000CC970000}"/>
    <cellStyle name="Separador de milhares 3 10 5" xfId="2257" xr:uid="{00000000-0005-0000-0000-0000CD970000}"/>
    <cellStyle name="Separador de milhares 3 10 5 2" xfId="3179" xr:uid="{00000000-0005-0000-0000-0000CE970000}"/>
    <cellStyle name="Separador de milhares 3 10 6" xfId="2447" xr:uid="{00000000-0005-0000-0000-0000CF970000}"/>
    <cellStyle name="Separador de milhares 3 10 6 2" xfId="3448" xr:uid="{00000000-0005-0000-0000-0000D0970000}"/>
    <cellStyle name="Separador de milhares 3 10 7" xfId="3717" xr:uid="{00000000-0005-0000-0000-0000D1970000}"/>
    <cellStyle name="Separador de milhares 3 11" xfId="1300" xr:uid="{00000000-0005-0000-0000-0000D2970000}"/>
    <cellStyle name="Separador de milhares 3 11 2" xfId="1301" xr:uid="{00000000-0005-0000-0000-0000D3970000}"/>
    <cellStyle name="Separador de milhares 3 11 2 2" xfId="1880" xr:uid="{00000000-0005-0000-0000-0000D4970000}"/>
    <cellStyle name="Separador de milhares 3 11 2 2 2" xfId="2650" xr:uid="{00000000-0005-0000-0000-0000D5970000}"/>
    <cellStyle name="Separador de milhares 3 11 2 2 2 2" xfId="2651" xr:uid="{00000000-0005-0000-0000-0000D6970000}"/>
    <cellStyle name="Separador de milhares 3 11 2 2 3" xfId="2916" xr:uid="{00000000-0005-0000-0000-0000D7970000}"/>
    <cellStyle name="Separador de milhares 3 11 2 2 4" xfId="3185" xr:uid="{00000000-0005-0000-0000-0000D8970000}"/>
    <cellStyle name="Separador de milhares 3 11 2 2 5" xfId="3454" xr:uid="{00000000-0005-0000-0000-0000D9970000}"/>
    <cellStyle name="Separador de milhares 3 11 2 2 6" xfId="3723" xr:uid="{00000000-0005-0000-0000-0000DA970000}"/>
    <cellStyle name="Separador de milhares 3 11 2 3" xfId="2085" xr:uid="{00000000-0005-0000-0000-0000DB970000}"/>
    <cellStyle name="Separador de milhares 3 11 2 3 2" xfId="2915" xr:uid="{00000000-0005-0000-0000-0000DC970000}"/>
    <cellStyle name="Separador de milhares 3 11 2 4" xfId="2260" xr:uid="{00000000-0005-0000-0000-0000DD970000}"/>
    <cellStyle name="Separador de milhares 3 11 2 4 2" xfId="3184" xr:uid="{00000000-0005-0000-0000-0000DE970000}"/>
    <cellStyle name="Separador de milhares 3 11 2 5" xfId="2450" xr:uid="{00000000-0005-0000-0000-0000DF970000}"/>
    <cellStyle name="Separador de milhares 3 11 2 5 2" xfId="3453" xr:uid="{00000000-0005-0000-0000-0000E0970000}"/>
    <cellStyle name="Separador de milhares 3 11 2 6" xfId="3722" xr:uid="{00000000-0005-0000-0000-0000E1970000}"/>
    <cellStyle name="Separador de milhares 3 11 3" xfId="1879" xr:uid="{00000000-0005-0000-0000-0000E2970000}"/>
    <cellStyle name="Separador de milhares 3 11 3 2" xfId="2649" xr:uid="{00000000-0005-0000-0000-0000E3970000}"/>
    <cellStyle name="Separador de milhares 3 11 3 2 2" xfId="2652" xr:uid="{00000000-0005-0000-0000-0000E4970000}"/>
    <cellStyle name="Separador de milhares 3 11 3 3" xfId="2917" xr:uid="{00000000-0005-0000-0000-0000E5970000}"/>
    <cellStyle name="Separador de milhares 3 11 3 4" xfId="3186" xr:uid="{00000000-0005-0000-0000-0000E6970000}"/>
    <cellStyle name="Separador de milhares 3 11 3 5" xfId="3455" xr:uid="{00000000-0005-0000-0000-0000E7970000}"/>
    <cellStyle name="Separador de milhares 3 11 3 6" xfId="3724" xr:uid="{00000000-0005-0000-0000-0000E8970000}"/>
    <cellStyle name="Separador de milhares 3 11 4" xfId="2084" xr:uid="{00000000-0005-0000-0000-0000E9970000}"/>
    <cellStyle name="Separador de milhares 3 11 4 2" xfId="2914" xr:uid="{00000000-0005-0000-0000-0000EA970000}"/>
    <cellStyle name="Separador de milhares 3 11 5" xfId="2259" xr:uid="{00000000-0005-0000-0000-0000EB970000}"/>
    <cellStyle name="Separador de milhares 3 11 5 2" xfId="3183" xr:uid="{00000000-0005-0000-0000-0000EC970000}"/>
    <cellStyle name="Separador de milhares 3 11 6" xfId="2449" xr:uid="{00000000-0005-0000-0000-0000ED970000}"/>
    <cellStyle name="Separador de milhares 3 11 6 2" xfId="3452" xr:uid="{00000000-0005-0000-0000-0000EE970000}"/>
    <cellStyle name="Separador de milhares 3 11 7" xfId="3721" xr:uid="{00000000-0005-0000-0000-0000EF970000}"/>
    <cellStyle name="Separador de milhares 3 12" xfId="1302" xr:uid="{00000000-0005-0000-0000-0000F0970000}"/>
    <cellStyle name="Separador de milhares 3 12 2" xfId="1303" xr:uid="{00000000-0005-0000-0000-0000F1970000}"/>
    <cellStyle name="Separador de milhares 3 12 2 2" xfId="1882" xr:uid="{00000000-0005-0000-0000-0000F2970000}"/>
    <cellStyle name="Separador de milhares 3 12 2 2 2" xfId="2654" xr:uid="{00000000-0005-0000-0000-0000F3970000}"/>
    <cellStyle name="Separador de milhares 3 12 2 2 2 2" xfId="2655" xr:uid="{00000000-0005-0000-0000-0000F4970000}"/>
    <cellStyle name="Separador de milhares 3 12 2 2 3" xfId="2920" xr:uid="{00000000-0005-0000-0000-0000F5970000}"/>
    <cellStyle name="Separador de milhares 3 12 2 2 4" xfId="3189" xr:uid="{00000000-0005-0000-0000-0000F6970000}"/>
    <cellStyle name="Separador de milhares 3 12 2 2 5" xfId="3458" xr:uid="{00000000-0005-0000-0000-0000F7970000}"/>
    <cellStyle name="Separador de milhares 3 12 2 2 6" xfId="3727" xr:uid="{00000000-0005-0000-0000-0000F8970000}"/>
    <cellStyle name="Separador de milhares 3 12 2 3" xfId="2087" xr:uid="{00000000-0005-0000-0000-0000F9970000}"/>
    <cellStyle name="Separador de milhares 3 12 2 3 2" xfId="2919" xr:uid="{00000000-0005-0000-0000-0000FA970000}"/>
    <cellStyle name="Separador de milhares 3 12 2 4" xfId="2262" xr:uid="{00000000-0005-0000-0000-0000FB970000}"/>
    <cellStyle name="Separador de milhares 3 12 2 4 2" xfId="3188" xr:uid="{00000000-0005-0000-0000-0000FC970000}"/>
    <cellStyle name="Separador de milhares 3 12 2 5" xfId="2452" xr:uid="{00000000-0005-0000-0000-0000FD970000}"/>
    <cellStyle name="Separador de milhares 3 12 2 5 2" xfId="3457" xr:uid="{00000000-0005-0000-0000-0000FE970000}"/>
    <cellStyle name="Separador de milhares 3 12 2 6" xfId="3726" xr:uid="{00000000-0005-0000-0000-0000FF970000}"/>
    <cellStyle name="Separador de milhares 3 12 3" xfId="1881" xr:uid="{00000000-0005-0000-0000-000000980000}"/>
    <cellStyle name="Separador de milhares 3 12 3 2" xfId="2653" xr:uid="{00000000-0005-0000-0000-000001980000}"/>
    <cellStyle name="Separador de milhares 3 12 3 2 2" xfId="2656" xr:uid="{00000000-0005-0000-0000-000002980000}"/>
    <cellStyle name="Separador de milhares 3 12 3 3" xfId="2921" xr:uid="{00000000-0005-0000-0000-000003980000}"/>
    <cellStyle name="Separador de milhares 3 12 3 4" xfId="3190" xr:uid="{00000000-0005-0000-0000-000004980000}"/>
    <cellStyle name="Separador de milhares 3 12 3 5" xfId="3459" xr:uid="{00000000-0005-0000-0000-000005980000}"/>
    <cellStyle name="Separador de milhares 3 12 3 6" xfId="3728" xr:uid="{00000000-0005-0000-0000-000006980000}"/>
    <cellStyle name="Separador de milhares 3 12 4" xfId="2086" xr:uid="{00000000-0005-0000-0000-000007980000}"/>
    <cellStyle name="Separador de milhares 3 12 4 2" xfId="2918" xr:uid="{00000000-0005-0000-0000-000008980000}"/>
    <cellStyle name="Separador de milhares 3 12 5" xfId="2261" xr:uid="{00000000-0005-0000-0000-000009980000}"/>
    <cellStyle name="Separador de milhares 3 12 5 2" xfId="3187" xr:uid="{00000000-0005-0000-0000-00000A980000}"/>
    <cellStyle name="Separador de milhares 3 12 6" xfId="2451" xr:uid="{00000000-0005-0000-0000-00000B980000}"/>
    <cellStyle name="Separador de milhares 3 12 6 2" xfId="3456" xr:uid="{00000000-0005-0000-0000-00000C980000}"/>
    <cellStyle name="Separador de milhares 3 12 7" xfId="3725" xr:uid="{00000000-0005-0000-0000-00000D980000}"/>
    <cellStyle name="Separador de milhares 3 13" xfId="1304" xr:uid="{00000000-0005-0000-0000-00000E980000}"/>
    <cellStyle name="Separador de milhares 3 13 2" xfId="1305" xr:uid="{00000000-0005-0000-0000-00000F980000}"/>
    <cellStyle name="Separador de milhares 3 13 2 2" xfId="1884" xr:uid="{00000000-0005-0000-0000-000010980000}"/>
    <cellStyle name="Separador de milhares 3 13 2 2 2" xfId="2658" xr:uid="{00000000-0005-0000-0000-000011980000}"/>
    <cellStyle name="Separador de milhares 3 13 2 2 2 2" xfId="2659" xr:uid="{00000000-0005-0000-0000-000012980000}"/>
    <cellStyle name="Separador de milhares 3 13 2 2 3" xfId="2924" xr:uid="{00000000-0005-0000-0000-000013980000}"/>
    <cellStyle name="Separador de milhares 3 13 2 2 4" xfId="3193" xr:uid="{00000000-0005-0000-0000-000014980000}"/>
    <cellStyle name="Separador de milhares 3 13 2 2 5" xfId="3462" xr:uid="{00000000-0005-0000-0000-000015980000}"/>
    <cellStyle name="Separador de milhares 3 13 2 2 6" xfId="3731" xr:uid="{00000000-0005-0000-0000-000016980000}"/>
    <cellStyle name="Separador de milhares 3 13 2 3" xfId="2089" xr:uid="{00000000-0005-0000-0000-000017980000}"/>
    <cellStyle name="Separador de milhares 3 13 2 3 2" xfId="2923" xr:uid="{00000000-0005-0000-0000-000018980000}"/>
    <cellStyle name="Separador de milhares 3 13 2 4" xfId="2264" xr:uid="{00000000-0005-0000-0000-000019980000}"/>
    <cellStyle name="Separador de milhares 3 13 2 4 2" xfId="3192" xr:uid="{00000000-0005-0000-0000-00001A980000}"/>
    <cellStyle name="Separador de milhares 3 13 2 5" xfId="2454" xr:uid="{00000000-0005-0000-0000-00001B980000}"/>
    <cellStyle name="Separador de milhares 3 13 2 5 2" xfId="3461" xr:uid="{00000000-0005-0000-0000-00001C980000}"/>
    <cellStyle name="Separador de milhares 3 13 2 6" xfId="3730" xr:uid="{00000000-0005-0000-0000-00001D980000}"/>
    <cellStyle name="Separador de milhares 3 13 3" xfId="1883" xr:uid="{00000000-0005-0000-0000-00001E980000}"/>
    <cellStyle name="Separador de milhares 3 13 3 2" xfId="2657" xr:uid="{00000000-0005-0000-0000-00001F980000}"/>
    <cellStyle name="Separador de milhares 3 13 3 2 2" xfId="2660" xr:uid="{00000000-0005-0000-0000-000020980000}"/>
    <cellStyle name="Separador de milhares 3 13 3 3" xfId="2925" xr:uid="{00000000-0005-0000-0000-000021980000}"/>
    <cellStyle name="Separador de milhares 3 13 3 4" xfId="3194" xr:uid="{00000000-0005-0000-0000-000022980000}"/>
    <cellStyle name="Separador de milhares 3 13 3 5" xfId="3463" xr:uid="{00000000-0005-0000-0000-000023980000}"/>
    <cellStyle name="Separador de milhares 3 13 3 6" xfId="3732" xr:uid="{00000000-0005-0000-0000-000024980000}"/>
    <cellStyle name="Separador de milhares 3 13 4" xfId="2088" xr:uid="{00000000-0005-0000-0000-000025980000}"/>
    <cellStyle name="Separador de milhares 3 13 4 2" xfId="2922" xr:uid="{00000000-0005-0000-0000-000026980000}"/>
    <cellStyle name="Separador de milhares 3 13 5" xfId="2263" xr:uid="{00000000-0005-0000-0000-000027980000}"/>
    <cellStyle name="Separador de milhares 3 13 5 2" xfId="3191" xr:uid="{00000000-0005-0000-0000-000028980000}"/>
    <cellStyle name="Separador de milhares 3 13 6" xfId="2453" xr:uid="{00000000-0005-0000-0000-000029980000}"/>
    <cellStyle name="Separador de milhares 3 13 6 2" xfId="3460" xr:uid="{00000000-0005-0000-0000-00002A980000}"/>
    <cellStyle name="Separador de milhares 3 13 7" xfId="3729" xr:uid="{00000000-0005-0000-0000-00002B980000}"/>
    <cellStyle name="Separador de milhares 3 14" xfId="1306" xr:uid="{00000000-0005-0000-0000-00002C980000}"/>
    <cellStyle name="Separador de milhares 3 14 2" xfId="1885" xr:uid="{00000000-0005-0000-0000-00002D980000}"/>
    <cellStyle name="Separador de milhares 3 14 3" xfId="3938" xr:uid="{00000000-0005-0000-0000-00002E980000}"/>
    <cellStyle name="Separador de milhares 3 15" xfId="1876" xr:uid="{00000000-0005-0000-0000-00002F980000}"/>
    <cellStyle name="Separador de milhares 3 15 2" xfId="2554" xr:uid="{00000000-0005-0000-0000-000030980000}"/>
    <cellStyle name="Separador de milhares 3 15 2 2" xfId="2661" xr:uid="{00000000-0005-0000-0000-000031980000}"/>
    <cellStyle name="Separador de milhares 3 15 3" xfId="2926" xr:uid="{00000000-0005-0000-0000-000032980000}"/>
    <cellStyle name="Separador de milhares 3 15 4" xfId="3195" xr:uid="{00000000-0005-0000-0000-000033980000}"/>
    <cellStyle name="Separador de milhares 3 15 5" xfId="3464" xr:uid="{00000000-0005-0000-0000-000034980000}"/>
    <cellStyle name="Separador de milhares 3 15 6" xfId="3733" xr:uid="{00000000-0005-0000-0000-000035980000}"/>
    <cellStyle name="Separador de milhares 3 16" xfId="2081" xr:uid="{00000000-0005-0000-0000-000036980000}"/>
    <cellStyle name="Separador de milhares 3 16 2" xfId="2819" xr:uid="{00000000-0005-0000-0000-000037980000}"/>
    <cellStyle name="Separador de milhares 3 17" xfId="2256" xr:uid="{00000000-0005-0000-0000-000038980000}"/>
    <cellStyle name="Separador de milhares 3 17 2" xfId="3085" xr:uid="{00000000-0005-0000-0000-000039980000}"/>
    <cellStyle name="Separador de milhares 3 18" xfId="2446" xr:uid="{00000000-0005-0000-0000-00003A980000}"/>
    <cellStyle name="Separador de milhares 3 18 2" xfId="3354" xr:uid="{00000000-0005-0000-0000-00003B980000}"/>
    <cellStyle name="Separador de milhares 3 19" xfId="3623" xr:uid="{00000000-0005-0000-0000-00003C980000}"/>
    <cellStyle name="Separador de milhares 3 2" xfId="1307" xr:uid="{00000000-0005-0000-0000-00003D980000}"/>
    <cellStyle name="Separador de milhares 3 2 10" xfId="1308" xr:uid="{00000000-0005-0000-0000-00003E980000}"/>
    <cellStyle name="Separador de milhares 3 2 10 2" xfId="1309" xr:uid="{00000000-0005-0000-0000-00003F980000}"/>
    <cellStyle name="Separador de milhares 3 2 10 2 2" xfId="1888" xr:uid="{00000000-0005-0000-0000-000040980000}"/>
    <cellStyle name="Separador de milhares 3 2 10 2 2 2" xfId="2663" xr:uid="{00000000-0005-0000-0000-000041980000}"/>
    <cellStyle name="Separador de milhares 3 2 10 2 2 2 2" xfId="2664" xr:uid="{00000000-0005-0000-0000-000042980000}"/>
    <cellStyle name="Separador de milhares 3 2 10 2 2 3" xfId="2929" xr:uid="{00000000-0005-0000-0000-000043980000}"/>
    <cellStyle name="Separador de milhares 3 2 10 2 2 4" xfId="3198" xr:uid="{00000000-0005-0000-0000-000044980000}"/>
    <cellStyle name="Separador de milhares 3 2 10 2 2 5" xfId="3467" xr:uid="{00000000-0005-0000-0000-000045980000}"/>
    <cellStyle name="Separador de milhares 3 2 10 2 2 6" xfId="3736" xr:uid="{00000000-0005-0000-0000-000046980000}"/>
    <cellStyle name="Separador de milhares 3 2 10 2 3" xfId="2092" xr:uid="{00000000-0005-0000-0000-000047980000}"/>
    <cellStyle name="Separador de milhares 3 2 10 2 3 2" xfId="2928" xr:uid="{00000000-0005-0000-0000-000048980000}"/>
    <cellStyle name="Separador de milhares 3 2 10 2 4" xfId="2267" xr:uid="{00000000-0005-0000-0000-000049980000}"/>
    <cellStyle name="Separador de milhares 3 2 10 2 4 2" xfId="3197" xr:uid="{00000000-0005-0000-0000-00004A980000}"/>
    <cellStyle name="Separador de milhares 3 2 10 2 5" xfId="2457" xr:uid="{00000000-0005-0000-0000-00004B980000}"/>
    <cellStyle name="Separador de milhares 3 2 10 2 5 2" xfId="3466" xr:uid="{00000000-0005-0000-0000-00004C980000}"/>
    <cellStyle name="Separador de milhares 3 2 10 2 6" xfId="3735" xr:uid="{00000000-0005-0000-0000-00004D980000}"/>
    <cellStyle name="Separador de milhares 3 2 10 3" xfId="1887" xr:uid="{00000000-0005-0000-0000-00004E980000}"/>
    <cellStyle name="Separador de milhares 3 2 10 3 2" xfId="2662" xr:uid="{00000000-0005-0000-0000-00004F980000}"/>
    <cellStyle name="Separador de milhares 3 2 10 3 2 2" xfId="2665" xr:uid="{00000000-0005-0000-0000-000050980000}"/>
    <cellStyle name="Separador de milhares 3 2 10 3 3" xfId="2930" xr:uid="{00000000-0005-0000-0000-000051980000}"/>
    <cellStyle name="Separador de milhares 3 2 10 3 4" xfId="3199" xr:uid="{00000000-0005-0000-0000-000052980000}"/>
    <cellStyle name="Separador de milhares 3 2 10 3 5" xfId="3468" xr:uid="{00000000-0005-0000-0000-000053980000}"/>
    <cellStyle name="Separador de milhares 3 2 10 3 6" xfId="3737" xr:uid="{00000000-0005-0000-0000-000054980000}"/>
    <cellStyle name="Separador de milhares 3 2 10 4" xfId="2091" xr:uid="{00000000-0005-0000-0000-000055980000}"/>
    <cellStyle name="Separador de milhares 3 2 10 4 2" xfId="2927" xr:uid="{00000000-0005-0000-0000-000056980000}"/>
    <cellStyle name="Separador de milhares 3 2 10 5" xfId="2266" xr:uid="{00000000-0005-0000-0000-000057980000}"/>
    <cellStyle name="Separador de milhares 3 2 10 5 2" xfId="3196" xr:uid="{00000000-0005-0000-0000-000058980000}"/>
    <cellStyle name="Separador de milhares 3 2 10 6" xfId="2456" xr:uid="{00000000-0005-0000-0000-000059980000}"/>
    <cellStyle name="Separador de milhares 3 2 10 6 2" xfId="3465" xr:uid="{00000000-0005-0000-0000-00005A980000}"/>
    <cellStyle name="Separador de milhares 3 2 10 7" xfId="3734" xr:uid="{00000000-0005-0000-0000-00005B980000}"/>
    <cellStyle name="Separador de milhares 3 2 11" xfId="1310" xr:uid="{00000000-0005-0000-0000-00005C980000}"/>
    <cellStyle name="Separador de milhares 3 2 11 2" xfId="1311" xr:uid="{00000000-0005-0000-0000-00005D980000}"/>
    <cellStyle name="Separador de milhares 3 2 11 2 2" xfId="1890" xr:uid="{00000000-0005-0000-0000-00005E980000}"/>
    <cellStyle name="Separador de milhares 3 2 11 2 2 2" xfId="2667" xr:uid="{00000000-0005-0000-0000-00005F980000}"/>
    <cellStyle name="Separador de milhares 3 2 11 2 2 2 2" xfId="2668" xr:uid="{00000000-0005-0000-0000-000060980000}"/>
    <cellStyle name="Separador de milhares 3 2 11 2 2 3" xfId="2933" xr:uid="{00000000-0005-0000-0000-000061980000}"/>
    <cellStyle name="Separador de milhares 3 2 11 2 2 4" xfId="3202" xr:uid="{00000000-0005-0000-0000-000062980000}"/>
    <cellStyle name="Separador de milhares 3 2 11 2 2 5" xfId="3471" xr:uid="{00000000-0005-0000-0000-000063980000}"/>
    <cellStyle name="Separador de milhares 3 2 11 2 2 6" xfId="3740" xr:uid="{00000000-0005-0000-0000-000064980000}"/>
    <cellStyle name="Separador de milhares 3 2 11 2 3" xfId="2094" xr:uid="{00000000-0005-0000-0000-000065980000}"/>
    <cellStyle name="Separador de milhares 3 2 11 2 3 2" xfId="2932" xr:uid="{00000000-0005-0000-0000-000066980000}"/>
    <cellStyle name="Separador de milhares 3 2 11 2 4" xfId="2269" xr:uid="{00000000-0005-0000-0000-000067980000}"/>
    <cellStyle name="Separador de milhares 3 2 11 2 4 2" xfId="3201" xr:uid="{00000000-0005-0000-0000-000068980000}"/>
    <cellStyle name="Separador de milhares 3 2 11 2 5" xfId="2459" xr:uid="{00000000-0005-0000-0000-000069980000}"/>
    <cellStyle name="Separador de milhares 3 2 11 2 5 2" xfId="3470" xr:uid="{00000000-0005-0000-0000-00006A980000}"/>
    <cellStyle name="Separador de milhares 3 2 11 2 6" xfId="3739" xr:uid="{00000000-0005-0000-0000-00006B980000}"/>
    <cellStyle name="Separador de milhares 3 2 11 3" xfId="1889" xr:uid="{00000000-0005-0000-0000-00006C980000}"/>
    <cellStyle name="Separador de milhares 3 2 11 3 2" xfId="2666" xr:uid="{00000000-0005-0000-0000-00006D980000}"/>
    <cellStyle name="Separador de milhares 3 2 11 3 2 2" xfId="2669" xr:uid="{00000000-0005-0000-0000-00006E980000}"/>
    <cellStyle name="Separador de milhares 3 2 11 3 3" xfId="2934" xr:uid="{00000000-0005-0000-0000-00006F980000}"/>
    <cellStyle name="Separador de milhares 3 2 11 3 4" xfId="3203" xr:uid="{00000000-0005-0000-0000-000070980000}"/>
    <cellStyle name="Separador de milhares 3 2 11 3 5" xfId="3472" xr:uid="{00000000-0005-0000-0000-000071980000}"/>
    <cellStyle name="Separador de milhares 3 2 11 3 6" xfId="3741" xr:uid="{00000000-0005-0000-0000-000072980000}"/>
    <cellStyle name="Separador de milhares 3 2 11 4" xfId="2093" xr:uid="{00000000-0005-0000-0000-000073980000}"/>
    <cellStyle name="Separador de milhares 3 2 11 4 2" xfId="2931" xr:uid="{00000000-0005-0000-0000-000074980000}"/>
    <cellStyle name="Separador de milhares 3 2 11 5" xfId="2268" xr:uid="{00000000-0005-0000-0000-000075980000}"/>
    <cellStyle name="Separador de milhares 3 2 11 5 2" xfId="3200" xr:uid="{00000000-0005-0000-0000-000076980000}"/>
    <cellStyle name="Separador de milhares 3 2 11 6" xfId="2458" xr:uid="{00000000-0005-0000-0000-000077980000}"/>
    <cellStyle name="Separador de milhares 3 2 11 6 2" xfId="3469" xr:uid="{00000000-0005-0000-0000-000078980000}"/>
    <cellStyle name="Separador de milhares 3 2 11 7" xfId="3738" xr:uid="{00000000-0005-0000-0000-000079980000}"/>
    <cellStyle name="Separador de milhares 3 2 12" xfId="1312" xr:uid="{00000000-0005-0000-0000-00007A980000}"/>
    <cellStyle name="Separador de milhares 3 2 12 2" xfId="1313" xr:uid="{00000000-0005-0000-0000-00007B980000}"/>
    <cellStyle name="Separador de milhares 3 2 12 2 2" xfId="1892" xr:uid="{00000000-0005-0000-0000-00007C980000}"/>
    <cellStyle name="Separador de milhares 3 2 12 2 2 2" xfId="2671" xr:uid="{00000000-0005-0000-0000-00007D980000}"/>
    <cellStyle name="Separador de milhares 3 2 12 2 2 2 2" xfId="2672" xr:uid="{00000000-0005-0000-0000-00007E980000}"/>
    <cellStyle name="Separador de milhares 3 2 12 2 2 3" xfId="2937" xr:uid="{00000000-0005-0000-0000-00007F980000}"/>
    <cellStyle name="Separador de milhares 3 2 12 2 2 4" xfId="3206" xr:uid="{00000000-0005-0000-0000-000080980000}"/>
    <cellStyle name="Separador de milhares 3 2 12 2 2 5" xfId="3475" xr:uid="{00000000-0005-0000-0000-000081980000}"/>
    <cellStyle name="Separador de milhares 3 2 12 2 2 6" xfId="3744" xr:uid="{00000000-0005-0000-0000-000082980000}"/>
    <cellStyle name="Separador de milhares 3 2 12 2 3" xfId="2096" xr:uid="{00000000-0005-0000-0000-000083980000}"/>
    <cellStyle name="Separador de milhares 3 2 12 2 3 2" xfId="2936" xr:uid="{00000000-0005-0000-0000-000084980000}"/>
    <cellStyle name="Separador de milhares 3 2 12 2 4" xfId="2271" xr:uid="{00000000-0005-0000-0000-000085980000}"/>
    <cellStyle name="Separador de milhares 3 2 12 2 4 2" xfId="3205" xr:uid="{00000000-0005-0000-0000-000086980000}"/>
    <cellStyle name="Separador de milhares 3 2 12 2 5" xfId="2461" xr:uid="{00000000-0005-0000-0000-000087980000}"/>
    <cellStyle name="Separador de milhares 3 2 12 2 5 2" xfId="3474" xr:uid="{00000000-0005-0000-0000-000088980000}"/>
    <cellStyle name="Separador de milhares 3 2 12 2 6" xfId="3743" xr:uid="{00000000-0005-0000-0000-000089980000}"/>
    <cellStyle name="Separador de milhares 3 2 12 3" xfId="1891" xr:uid="{00000000-0005-0000-0000-00008A980000}"/>
    <cellStyle name="Separador de milhares 3 2 12 3 2" xfId="2670" xr:uid="{00000000-0005-0000-0000-00008B980000}"/>
    <cellStyle name="Separador de milhares 3 2 12 3 2 2" xfId="2673" xr:uid="{00000000-0005-0000-0000-00008C980000}"/>
    <cellStyle name="Separador de milhares 3 2 12 3 3" xfId="2938" xr:uid="{00000000-0005-0000-0000-00008D980000}"/>
    <cellStyle name="Separador de milhares 3 2 12 3 4" xfId="3207" xr:uid="{00000000-0005-0000-0000-00008E980000}"/>
    <cellStyle name="Separador de milhares 3 2 12 3 5" xfId="3476" xr:uid="{00000000-0005-0000-0000-00008F980000}"/>
    <cellStyle name="Separador de milhares 3 2 12 3 6" xfId="3745" xr:uid="{00000000-0005-0000-0000-000090980000}"/>
    <cellStyle name="Separador de milhares 3 2 12 4" xfId="2095" xr:uid="{00000000-0005-0000-0000-000091980000}"/>
    <cellStyle name="Separador de milhares 3 2 12 4 2" xfId="2935" xr:uid="{00000000-0005-0000-0000-000092980000}"/>
    <cellStyle name="Separador de milhares 3 2 12 5" xfId="2270" xr:uid="{00000000-0005-0000-0000-000093980000}"/>
    <cellStyle name="Separador de milhares 3 2 12 5 2" xfId="3204" xr:uid="{00000000-0005-0000-0000-000094980000}"/>
    <cellStyle name="Separador de milhares 3 2 12 6" xfId="2460" xr:uid="{00000000-0005-0000-0000-000095980000}"/>
    <cellStyle name="Separador de milhares 3 2 12 6 2" xfId="3473" xr:uid="{00000000-0005-0000-0000-000096980000}"/>
    <cellStyle name="Separador de milhares 3 2 12 7" xfId="3742" xr:uid="{00000000-0005-0000-0000-000097980000}"/>
    <cellStyle name="Separador de milhares 3 2 13" xfId="1886" xr:uid="{00000000-0005-0000-0000-000098980000}"/>
    <cellStyle name="Separador de milhares 3 2 13 2" xfId="2557" xr:uid="{00000000-0005-0000-0000-000099980000}"/>
    <cellStyle name="Separador de milhares 3 2 13 2 2" xfId="2674" xr:uid="{00000000-0005-0000-0000-00009A980000}"/>
    <cellStyle name="Separador de milhares 3 2 13 3" xfId="2939" xr:uid="{00000000-0005-0000-0000-00009B980000}"/>
    <cellStyle name="Separador de milhares 3 2 13 4" xfId="3208" xr:uid="{00000000-0005-0000-0000-00009C980000}"/>
    <cellStyle name="Separador de milhares 3 2 13 5" xfId="3477" xr:uid="{00000000-0005-0000-0000-00009D980000}"/>
    <cellStyle name="Separador de milhares 3 2 13 6" xfId="3746" xr:uid="{00000000-0005-0000-0000-00009E980000}"/>
    <cellStyle name="Separador de milhares 3 2 14" xfId="2090" xr:uid="{00000000-0005-0000-0000-00009F980000}"/>
    <cellStyle name="Separador de milhares 3 2 14 2" xfId="2822" xr:uid="{00000000-0005-0000-0000-0000A0980000}"/>
    <cellStyle name="Separador de milhares 3 2 15" xfId="2265" xr:uid="{00000000-0005-0000-0000-0000A1980000}"/>
    <cellStyle name="Separador de milhares 3 2 15 2" xfId="3088" xr:uid="{00000000-0005-0000-0000-0000A2980000}"/>
    <cellStyle name="Separador de milhares 3 2 16" xfId="2455" xr:uid="{00000000-0005-0000-0000-0000A3980000}"/>
    <cellStyle name="Separador de milhares 3 2 16 2" xfId="3357" xr:uid="{00000000-0005-0000-0000-0000A4980000}"/>
    <cellStyle name="Separador de milhares 3 2 17" xfId="3626" xr:uid="{00000000-0005-0000-0000-0000A5980000}"/>
    <cellStyle name="Separador de milhares 3 2 18" xfId="40810" xr:uid="{00000000-0005-0000-0000-0000A6980000}"/>
    <cellStyle name="Separador de milhares 3 2 2" xfId="1314" xr:uid="{00000000-0005-0000-0000-0000A7980000}"/>
    <cellStyle name="Separador de milhares 3 2 2 2" xfId="1315" xr:uid="{00000000-0005-0000-0000-0000A8980000}"/>
    <cellStyle name="Separador de milhares 3 2 2 2 2" xfId="1894" xr:uid="{00000000-0005-0000-0000-0000A9980000}"/>
    <cellStyle name="Separador de milhares 3 2 2 2 2 2" xfId="2675" xr:uid="{00000000-0005-0000-0000-0000AA980000}"/>
    <cellStyle name="Separador de milhares 3 2 2 2 2 2 2" xfId="2676" xr:uid="{00000000-0005-0000-0000-0000AB980000}"/>
    <cellStyle name="Separador de milhares 3 2 2 2 2 3" xfId="2941" xr:uid="{00000000-0005-0000-0000-0000AC980000}"/>
    <cellStyle name="Separador de milhares 3 2 2 2 2 4" xfId="3210" xr:uid="{00000000-0005-0000-0000-0000AD980000}"/>
    <cellStyle name="Separador de milhares 3 2 2 2 2 5" xfId="3479" xr:uid="{00000000-0005-0000-0000-0000AE980000}"/>
    <cellStyle name="Separador de milhares 3 2 2 2 2 6" xfId="3748" xr:uid="{00000000-0005-0000-0000-0000AF980000}"/>
    <cellStyle name="Separador de milhares 3 2 2 2 3" xfId="2098" xr:uid="{00000000-0005-0000-0000-0000B0980000}"/>
    <cellStyle name="Separador de milhares 3 2 2 2 3 2" xfId="2940" xr:uid="{00000000-0005-0000-0000-0000B1980000}"/>
    <cellStyle name="Separador de milhares 3 2 2 2 4" xfId="2273" xr:uid="{00000000-0005-0000-0000-0000B2980000}"/>
    <cellStyle name="Separador de milhares 3 2 2 2 4 2" xfId="3209" xr:uid="{00000000-0005-0000-0000-0000B3980000}"/>
    <cellStyle name="Separador de milhares 3 2 2 2 5" xfId="2463" xr:uid="{00000000-0005-0000-0000-0000B4980000}"/>
    <cellStyle name="Separador de milhares 3 2 2 2 5 2" xfId="3478" xr:uid="{00000000-0005-0000-0000-0000B5980000}"/>
    <cellStyle name="Separador de milhares 3 2 2 2 6" xfId="3747" xr:uid="{00000000-0005-0000-0000-0000B6980000}"/>
    <cellStyle name="Separador de milhares 3 2 2 3" xfId="1893" xr:uid="{00000000-0005-0000-0000-0000B7980000}"/>
    <cellStyle name="Separador de milhares 3 2 2 3 2" xfId="2576" xr:uid="{00000000-0005-0000-0000-0000B8980000}"/>
    <cellStyle name="Separador de milhares 3 2 2 3 2 2" xfId="2677" xr:uid="{00000000-0005-0000-0000-0000B9980000}"/>
    <cellStyle name="Separador de milhares 3 2 2 3 3" xfId="2942" xr:uid="{00000000-0005-0000-0000-0000BA980000}"/>
    <cellStyle name="Separador de milhares 3 2 2 3 4" xfId="3211" xr:uid="{00000000-0005-0000-0000-0000BB980000}"/>
    <cellStyle name="Separador de milhares 3 2 2 3 5" xfId="3480" xr:uid="{00000000-0005-0000-0000-0000BC980000}"/>
    <cellStyle name="Separador de milhares 3 2 2 3 6" xfId="3749" xr:uid="{00000000-0005-0000-0000-0000BD980000}"/>
    <cellStyle name="Separador de milhares 3 2 2 4" xfId="2097" xr:uid="{00000000-0005-0000-0000-0000BE980000}"/>
    <cellStyle name="Separador de milhares 3 2 2 4 2" xfId="2844" xr:uid="{00000000-0005-0000-0000-0000BF980000}"/>
    <cellStyle name="Separador de milhares 3 2 2 5" xfId="2272" xr:uid="{00000000-0005-0000-0000-0000C0980000}"/>
    <cellStyle name="Separador de milhares 3 2 2 5 2" xfId="3110" xr:uid="{00000000-0005-0000-0000-0000C1980000}"/>
    <cellStyle name="Separador de milhares 3 2 2 6" xfId="2462" xr:uid="{00000000-0005-0000-0000-0000C2980000}"/>
    <cellStyle name="Separador de milhares 3 2 2 6 2" xfId="3379" xr:uid="{00000000-0005-0000-0000-0000C3980000}"/>
    <cellStyle name="Separador de milhares 3 2 2 7" xfId="3648" xr:uid="{00000000-0005-0000-0000-0000C4980000}"/>
    <cellStyle name="Separador de milhares 3 2 3" xfId="1316" xr:uid="{00000000-0005-0000-0000-0000C5980000}"/>
    <cellStyle name="Separador de milhares 3 2 3 2" xfId="1895" xr:uid="{00000000-0005-0000-0000-0000C6980000}"/>
    <cellStyle name="Separador de milhares 3 2 3 2 2" xfId="2577" xr:uid="{00000000-0005-0000-0000-0000C7980000}"/>
    <cellStyle name="Separador de milhares 3 2 3 2 2 2" xfId="2678" xr:uid="{00000000-0005-0000-0000-0000C8980000}"/>
    <cellStyle name="Separador de milhares 3 2 3 2 3" xfId="2943" xr:uid="{00000000-0005-0000-0000-0000C9980000}"/>
    <cellStyle name="Separador de milhares 3 2 3 2 4" xfId="3212" xr:uid="{00000000-0005-0000-0000-0000CA980000}"/>
    <cellStyle name="Separador de milhares 3 2 3 2 5" xfId="3481" xr:uid="{00000000-0005-0000-0000-0000CB980000}"/>
    <cellStyle name="Separador de milhares 3 2 3 2 6" xfId="3750" xr:uid="{00000000-0005-0000-0000-0000CC980000}"/>
    <cellStyle name="Separador de milhares 3 2 3 3" xfId="2099" xr:uid="{00000000-0005-0000-0000-0000CD980000}"/>
    <cellStyle name="Separador de milhares 3 2 3 3 2" xfId="2845" xr:uid="{00000000-0005-0000-0000-0000CE980000}"/>
    <cellStyle name="Separador de milhares 3 2 3 4" xfId="2274" xr:uid="{00000000-0005-0000-0000-0000CF980000}"/>
    <cellStyle name="Separador de milhares 3 2 3 4 2" xfId="3111" xr:uid="{00000000-0005-0000-0000-0000D0980000}"/>
    <cellStyle name="Separador de milhares 3 2 3 5" xfId="2464" xr:uid="{00000000-0005-0000-0000-0000D1980000}"/>
    <cellStyle name="Separador de milhares 3 2 3 5 2" xfId="3380" xr:uid="{00000000-0005-0000-0000-0000D2980000}"/>
    <cellStyle name="Separador de milhares 3 2 3 6" xfId="3649" xr:uid="{00000000-0005-0000-0000-0000D3980000}"/>
    <cellStyle name="Separador de milhares 3 2 4" xfId="1317" xr:uid="{00000000-0005-0000-0000-0000D4980000}"/>
    <cellStyle name="Separador de milhares 3 2 4 2" xfId="1318" xr:uid="{00000000-0005-0000-0000-0000D5980000}"/>
    <cellStyle name="Separador de milhares 3 2 4 2 2" xfId="1897" xr:uid="{00000000-0005-0000-0000-0000D6980000}"/>
    <cellStyle name="Separador de milhares 3 2 4 2 2 2" xfId="2579" xr:uid="{00000000-0005-0000-0000-0000D7980000}"/>
    <cellStyle name="Separador de milhares 3 2 4 2 2 2 2" xfId="2679" xr:uid="{00000000-0005-0000-0000-0000D8980000}"/>
    <cellStyle name="Separador de milhares 3 2 4 2 2 3" xfId="2944" xr:uid="{00000000-0005-0000-0000-0000D9980000}"/>
    <cellStyle name="Separador de milhares 3 2 4 2 2 4" xfId="3213" xr:uid="{00000000-0005-0000-0000-0000DA980000}"/>
    <cellStyle name="Separador de milhares 3 2 4 2 2 5" xfId="3482" xr:uid="{00000000-0005-0000-0000-0000DB980000}"/>
    <cellStyle name="Separador de milhares 3 2 4 2 2 6" xfId="3751" xr:uid="{00000000-0005-0000-0000-0000DC980000}"/>
    <cellStyle name="Separador de milhares 3 2 4 2 3" xfId="2101" xr:uid="{00000000-0005-0000-0000-0000DD980000}"/>
    <cellStyle name="Separador de milhares 3 2 4 2 3 2" xfId="2847" xr:uid="{00000000-0005-0000-0000-0000DE980000}"/>
    <cellStyle name="Separador de milhares 3 2 4 2 4" xfId="2276" xr:uid="{00000000-0005-0000-0000-0000DF980000}"/>
    <cellStyle name="Separador de milhares 3 2 4 2 4 2" xfId="3113" xr:uid="{00000000-0005-0000-0000-0000E0980000}"/>
    <cellStyle name="Separador de milhares 3 2 4 2 5" xfId="2466" xr:uid="{00000000-0005-0000-0000-0000E1980000}"/>
    <cellStyle name="Separador de milhares 3 2 4 2 5 2" xfId="3382" xr:uid="{00000000-0005-0000-0000-0000E2980000}"/>
    <cellStyle name="Separador de milhares 3 2 4 2 6" xfId="3651" xr:uid="{00000000-0005-0000-0000-0000E3980000}"/>
    <cellStyle name="Separador de milhares 3 2 4 3" xfId="1896" xr:uid="{00000000-0005-0000-0000-0000E4980000}"/>
    <cellStyle name="Separador de milhares 3 2 4 3 2" xfId="2578" xr:uid="{00000000-0005-0000-0000-0000E5980000}"/>
    <cellStyle name="Separador de milhares 3 2 4 3 2 2" xfId="2680" xr:uid="{00000000-0005-0000-0000-0000E6980000}"/>
    <cellStyle name="Separador de milhares 3 2 4 3 3" xfId="2945" xr:uid="{00000000-0005-0000-0000-0000E7980000}"/>
    <cellStyle name="Separador de milhares 3 2 4 3 4" xfId="3214" xr:uid="{00000000-0005-0000-0000-0000E8980000}"/>
    <cellStyle name="Separador de milhares 3 2 4 3 5" xfId="3483" xr:uid="{00000000-0005-0000-0000-0000E9980000}"/>
    <cellStyle name="Separador de milhares 3 2 4 3 6" xfId="3752" xr:uid="{00000000-0005-0000-0000-0000EA980000}"/>
    <cellStyle name="Separador de milhares 3 2 4 4" xfId="2100" xr:uid="{00000000-0005-0000-0000-0000EB980000}"/>
    <cellStyle name="Separador de milhares 3 2 4 4 2" xfId="2846" xr:uid="{00000000-0005-0000-0000-0000EC980000}"/>
    <cellStyle name="Separador de milhares 3 2 4 5" xfId="2275" xr:uid="{00000000-0005-0000-0000-0000ED980000}"/>
    <cellStyle name="Separador de milhares 3 2 4 5 2" xfId="3112" xr:uid="{00000000-0005-0000-0000-0000EE980000}"/>
    <cellStyle name="Separador de milhares 3 2 4 6" xfId="2465" xr:uid="{00000000-0005-0000-0000-0000EF980000}"/>
    <cellStyle name="Separador de milhares 3 2 4 6 2" xfId="3381" xr:uid="{00000000-0005-0000-0000-0000F0980000}"/>
    <cellStyle name="Separador de milhares 3 2 4 7" xfId="3650" xr:uid="{00000000-0005-0000-0000-0000F1980000}"/>
    <cellStyle name="Separador de milhares 3 2 5" xfId="1319" xr:uid="{00000000-0005-0000-0000-0000F2980000}"/>
    <cellStyle name="Separador de milhares 3 2 5 2" xfId="1320" xr:uid="{00000000-0005-0000-0000-0000F3980000}"/>
    <cellStyle name="Separador de milhares 3 2 5 2 2" xfId="1899" xr:uid="{00000000-0005-0000-0000-0000F4980000}"/>
    <cellStyle name="Separador de milhares 3 2 5 2 2 2" xfId="2682" xr:uid="{00000000-0005-0000-0000-0000F5980000}"/>
    <cellStyle name="Separador de milhares 3 2 5 2 2 2 2" xfId="2683" xr:uid="{00000000-0005-0000-0000-0000F6980000}"/>
    <cellStyle name="Separador de milhares 3 2 5 2 2 3" xfId="2948" xr:uid="{00000000-0005-0000-0000-0000F7980000}"/>
    <cellStyle name="Separador de milhares 3 2 5 2 2 4" xfId="3217" xr:uid="{00000000-0005-0000-0000-0000F8980000}"/>
    <cellStyle name="Separador de milhares 3 2 5 2 2 5" xfId="3486" xr:uid="{00000000-0005-0000-0000-0000F9980000}"/>
    <cellStyle name="Separador de milhares 3 2 5 2 2 6" xfId="3755" xr:uid="{00000000-0005-0000-0000-0000FA980000}"/>
    <cellStyle name="Separador de milhares 3 2 5 2 3" xfId="2103" xr:uid="{00000000-0005-0000-0000-0000FB980000}"/>
    <cellStyle name="Separador de milhares 3 2 5 2 3 2" xfId="2947" xr:uid="{00000000-0005-0000-0000-0000FC980000}"/>
    <cellStyle name="Separador de milhares 3 2 5 2 4" xfId="2278" xr:uid="{00000000-0005-0000-0000-0000FD980000}"/>
    <cellStyle name="Separador de milhares 3 2 5 2 4 2" xfId="3216" xr:uid="{00000000-0005-0000-0000-0000FE980000}"/>
    <cellStyle name="Separador de milhares 3 2 5 2 5" xfId="2468" xr:uid="{00000000-0005-0000-0000-0000FF980000}"/>
    <cellStyle name="Separador de milhares 3 2 5 2 5 2" xfId="3485" xr:uid="{00000000-0005-0000-0000-000000990000}"/>
    <cellStyle name="Separador de milhares 3 2 5 2 6" xfId="3754" xr:uid="{00000000-0005-0000-0000-000001990000}"/>
    <cellStyle name="Separador de milhares 3 2 5 3" xfId="1898" xr:uid="{00000000-0005-0000-0000-000002990000}"/>
    <cellStyle name="Separador de milhares 3 2 5 3 2" xfId="2681" xr:uid="{00000000-0005-0000-0000-000003990000}"/>
    <cellStyle name="Separador de milhares 3 2 5 3 2 2" xfId="2684" xr:uid="{00000000-0005-0000-0000-000004990000}"/>
    <cellStyle name="Separador de milhares 3 2 5 3 3" xfId="2949" xr:uid="{00000000-0005-0000-0000-000005990000}"/>
    <cellStyle name="Separador de milhares 3 2 5 3 4" xfId="3218" xr:uid="{00000000-0005-0000-0000-000006990000}"/>
    <cellStyle name="Separador de milhares 3 2 5 3 5" xfId="3487" xr:uid="{00000000-0005-0000-0000-000007990000}"/>
    <cellStyle name="Separador de milhares 3 2 5 3 6" xfId="3756" xr:uid="{00000000-0005-0000-0000-000008990000}"/>
    <cellStyle name="Separador de milhares 3 2 5 4" xfId="2102" xr:uid="{00000000-0005-0000-0000-000009990000}"/>
    <cellStyle name="Separador de milhares 3 2 5 4 2" xfId="2946" xr:uid="{00000000-0005-0000-0000-00000A990000}"/>
    <cellStyle name="Separador de milhares 3 2 5 5" xfId="2277" xr:uid="{00000000-0005-0000-0000-00000B990000}"/>
    <cellStyle name="Separador de milhares 3 2 5 5 2" xfId="3215" xr:uid="{00000000-0005-0000-0000-00000C990000}"/>
    <cellStyle name="Separador de milhares 3 2 5 6" xfId="2467" xr:uid="{00000000-0005-0000-0000-00000D990000}"/>
    <cellStyle name="Separador de milhares 3 2 5 6 2" xfId="3484" xr:uid="{00000000-0005-0000-0000-00000E990000}"/>
    <cellStyle name="Separador de milhares 3 2 5 7" xfId="3753" xr:uid="{00000000-0005-0000-0000-00000F990000}"/>
    <cellStyle name="Separador de milhares 3 2 6" xfId="1321" xr:uid="{00000000-0005-0000-0000-000010990000}"/>
    <cellStyle name="Separador de milhares 3 2 6 2" xfId="1322" xr:uid="{00000000-0005-0000-0000-000011990000}"/>
    <cellStyle name="Separador de milhares 3 2 6 2 2" xfId="1901" xr:uid="{00000000-0005-0000-0000-000012990000}"/>
    <cellStyle name="Separador de milhares 3 2 6 2 2 2" xfId="2686" xr:uid="{00000000-0005-0000-0000-000013990000}"/>
    <cellStyle name="Separador de milhares 3 2 6 2 2 2 2" xfId="2687" xr:uid="{00000000-0005-0000-0000-000014990000}"/>
    <cellStyle name="Separador de milhares 3 2 6 2 2 3" xfId="2952" xr:uid="{00000000-0005-0000-0000-000015990000}"/>
    <cellStyle name="Separador de milhares 3 2 6 2 2 4" xfId="3221" xr:uid="{00000000-0005-0000-0000-000016990000}"/>
    <cellStyle name="Separador de milhares 3 2 6 2 2 5" xfId="3490" xr:uid="{00000000-0005-0000-0000-000017990000}"/>
    <cellStyle name="Separador de milhares 3 2 6 2 2 6" xfId="3759" xr:uid="{00000000-0005-0000-0000-000018990000}"/>
    <cellStyle name="Separador de milhares 3 2 6 2 3" xfId="2105" xr:uid="{00000000-0005-0000-0000-000019990000}"/>
    <cellStyle name="Separador de milhares 3 2 6 2 3 2" xfId="2951" xr:uid="{00000000-0005-0000-0000-00001A990000}"/>
    <cellStyle name="Separador de milhares 3 2 6 2 4" xfId="2280" xr:uid="{00000000-0005-0000-0000-00001B990000}"/>
    <cellStyle name="Separador de milhares 3 2 6 2 4 2" xfId="3220" xr:uid="{00000000-0005-0000-0000-00001C990000}"/>
    <cellStyle name="Separador de milhares 3 2 6 2 5" xfId="2470" xr:uid="{00000000-0005-0000-0000-00001D990000}"/>
    <cellStyle name="Separador de milhares 3 2 6 2 5 2" xfId="3489" xr:uid="{00000000-0005-0000-0000-00001E990000}"/>
    <cellStyle name="Separador de milhares 3 2 6 2 6" xfId="3758" xr:uid="{00000000-0005-0000-0000-00001F990000}"/>
    <cellStyle name="Separador de milhares 3 2 6 3" xfId="1900" xr:uid="{00000000-0005-0000-0000-000020990000}"/>
    <cellStyle name="Separador de milhares 3 2 6 3 2" xfId="2685" xr:uid="{00000000-0005-0000-0000-000021990000}"/>
    <cellStyle name="Separador de milhares 3 2 6 3 2 2" xfId="2688" xr:uid="{00000000-0005-0000-0000-000022990000}"/>
    <cellStyle name="Separador de milhares 3 2 6 3 3" xfId="2953" xr:uid="{00000000-0005-0000-0000-000023990000}"/>
    <cellStyle name="Separador de milhares 3 2 6 3 4" xfId="3222" xr:uid="{00000000-0005-0000-0000-000024990000}"/>
    <cellStyle name="Separador de milhares 3 2 6 3 5" xfId="3491" xr:uid="{00000000-0005-0000-0000-000025990000}"/>
    <cellStyle name="Separador de milhares 3 2 6 3 6" xfId="3760" xr:uid="{00000000-0005-0000-0000-000026990000}"/>
    <cellStyle name="Separador de milhares 3 2 6 4" xfId="2104" xr:uid="{00000000-0005-0000-0000-000027990000}"/>
    <cellStyle name="Separador de milhares 3 2 6 4 2" xfId="2950" xr:uid="{00000000-0005-0000-0000-000028990000}"/>
    <cellStyle name="Separador de milhares 3 2 6 5" xfId="2279" xr:uid="{00000000-0005-0000-0000-000029990000}"/>
    <cellStyle name="Separador de milhares 3 2 6 5 2" xfId="3219" xr:uid="{00000000-0005-0000-0000-00002A990000}"/>
    <cellStyle name="Separador de milhares 3 2 6 6" xfId="2469" xr:uid="{00000000-0005-0000-0000-00002B990000}"/>
    <cellStyle name="Separador de milhares 3 2 6 6 2" xfId="3488" xr:uid="{00000000-0005-0000-0000-00002C990000}"/>
    <cellStyle name="Separador de milhares 3 2 6 7" xfId="3757" xr:uid="{00000000-0005-0000-0000-00002D990000}"/>
    <cellStyle name="Separador de milhares 3 2 7" xfId="1323" xr:uid="{00000000-0005-0000-0000-00002E990000}"/>
    <cellStyle name="Separador de milhares 3 2 7 2" xfId="1324" xr:uid="{00000000-0005-0000-0000-00002F990000}"/>
    <cellStyle name="Separador de milhares 3 2 7 2 2" xfId="1903" xr:uid="{00000000-0005-0000-0000-000030990000}"/>
    <cellStyle name="Separador de milhares 3 2 7 2 2 2" xfId="2690" xr:uid="{00000000-0005-0000-0000-000031990000}"/>
    <cellStyle name="Separador de milhares 3 2 7 2 2 2 2" xfId="2691" xr:uid="{00000000-0005-0000-0000-000032990000}"/>
    <cellStyle name="Separador de milhares 3 2 7 2 2 3" xfId="2956" xr:uid="{00000000-0005-0000-0000-000033990000}"/>
    <cellStyle name="Separador de milhares 3 2 7 2 2 4" xfId="3225" xr:uid="{00000000-0005-0000-0000-000034990000}"/>
    <cellStyle name="Separador de milhares 3 2 7 2 2 5" xfId="3494" xr:uid="{00000000-0005-0000-0000-000035990000}"/>
    <cellStyle name="Separador de milhares 3 2 7 2 2 6" xfId="3763" xr:uid="{00000000-0005-0000-0000-000036990000}"/>
    <cellStyle name="Separador de milhares 3 2 7 2 3" xfId="2107" xr:uid="{00000000-0005-0000-0000-000037990000}"/>
    <cellStyle name="Separador de milhares 3 2 7 2 3 2" xfId="2955" xr:uid="{00000000-0005-0000-0000-000038990000}"/>
    <cellStyle name="Separador de milhares 3 2 7 2 4" xfId="2282" xr:uid="{00000000-0005-0000-0000-000039990000}"/>
    <cellStyle name="Separador de milhares 3 2 7 2 4 2" xfId="3224" xr:uid="{00000000-0005-0000-0000-00003A990000}"/>
    <cellStyle name="Separador de milhares 3 2 7 2 5" xfId="2472" xr:uid="{00000000-0005-0000-0000-00003B990000}"/>
    <cellStyle name="Separador de milhares 3 2 7 2 5 2" xfId="3493" xr:uid="{00000000-0005-0000-0000-00003C990000}"/>
    <cellStyle name="Separador de milhares 3 2 7 2 6" xfId="3762" xr:uid="{00000000-0005-0000-0000-00003D990000}"/>
    <cellStyle name="Separador de milhares 3 2 7 3" xfId="1902" xr:uid="{00000000-0005-0000-0000-00003E990000}"/>
    <cellStyle name="Separador de milhares 3 2 7 3 2" xfId="2689" xr:uid="{00000000-0005-0000-0000-00003F990000}"/>
    <cellStyle name="Separador de milhares 3 2 7 3 2 2" xfId="2692" xr:uid="{00000000-0005-0000-0000-000040990000}"/>
    <cellStyle name="Separador de milhares 3 2 7 3 3" xfId="2957" xr:uid="{00000000-0005-0000-0000-000041990000}"/>
    <cellStyle name="Separador de milhares 3 2 7 3 4" xfId="3226" xr:uid="{00000000-0005-0000-0000-000042990000}"/>
    <cellStyle name="Separador de milhares 3 2 7 3 5" xfId="3495" xr:uid="{00000000-0005-0000-0000-000043990000}"/>
    <cellStyle name="Separador de milhares 3 2 7 3 6" xfId="3764" xr:uid="{00000000-0005-0000-0000-000044990000}"/>
    <cellStyle name="Separador de milhares 3 2 7 4" xfId="2106" xr:uid="{00000000-0005-0000-0000-000045990000}"/>
    <cellStyle name="Separador de milhares 3 2 7 4 2" xfId="2954" xr:uid="{00000000-0005-0000-0000-000046990000}"/>
    <cellStyle name="Separador de milhares 3 2 7 5" xfId="2281" xr:uid="{00000000-0005-0000-0000-000047990000}"/>
    <cellStyle name="Separador de milhares 3 2 7 5 2" xfId="3223" xr:uid="{00000000-0005-0000-0000-000048990000}"/>
    <cellStyle name="Separador de milhares 3 2 7 6" xfId="2471" xr:uid="{00000000-0005-0000-0000-000049990000}"/>
    <cellStyle name="Separador de milhares 3 2 7 6 2" xfId="3492" xr:uid="{00000000-0005-0000-0000-00004A990000}"/>
    <cellStyle name="Separador de milhares 3 2 7 7" xfId="3761" xr:uid="{00000000-0005-0000-0000-00004B990000}"/>
    <cellStyle name="Separador de milhares 3 2 8" xfId="1325" xr:uid="{00000000-0005-0000-0000-00004C990000}"/>
    <cellStyle name="Separador de milhares 3 2 8 2" xfId="1326" xr:uid="{00000000-0005-0000-0000-00004D990000}"/>
    <cellStyle name="Separador de milhares 3 2 8 2 2" xfId="1905" xr:uid="{00000000-0005-0000-0000-00004E990000}"/>
    <cellStyle name="Separador de milhares 3 2 8 2 2 2" xfId="2694" xr:uid="{00000000-0005-0000-0000-00004F990000}"/>
    <cellStyle name="Separador de milhares 3 2 8 2 2 2 2" xfId="2695" xr:uid="{00000000-0005-0000-0000-000050990000}"/>
    <cellStyle name="Separador de milhares 3 2 8 2 2 3" xfId="2960" xr:uid="{00000000-0005-0000-0000-000051990000}"/>
    <cellStyle name="Separador de milhares 3 2 8 2 2 4" xfId="3229" xr:uid="{00000000-0005-0000-0000-000052990000}"/>
    <cellStyle name="Separador de milhares 3 2 8 2 2 5" xfId="3498" xr:uid="{00000000-0005-0000-0000-000053990000}"/>
    <cellStyle name="Separador de milhares 3 2 8 2 2 6" xfId="3767" xr:uid="{00000000-0005-0000-0000-000054990000}"/>
    <cellStyle name="Separador de milhares 3 2 8 2 3" xfId="2109" xr:uid="{00000000-0005-0000-0000-000055990000}"/>
    <cellStyle name="Separador de milhares 3 2 8 2 3 2" xfId="2959" xr:uid="{00000000-0005-0000-0000-000056990000}"/>
    <cellStyle name="Separador de milhares 3 2 8 2 4" xfId="2284" xr:uid="{00000000-0005-0000-0000-000057990000}"/>
    <cellStyle name="Separador de milhares 3 2 8 2 4 2" xfId="3228" xr:uid="{00000000-0005-0000-0000-000058990000}"/>
    <cellStyle name="Separador de milhares 3 2 8 2 5" xfId="2474" xr:uid="{00000000-0005-0000-0000-000059990000}"/>
    <cellStyle name="Separador de milhares 3 2 8 2 5 2" xfId="3497" xr:uid="{00000000-0005-0000-0000-00005A990000}"/>
    <cellStyle name="Separador de milhares 3 2 8 2 6" xfId="3766" xr:uid="{00000000-0005-0000-0000-00005B990000}"/>
    <cellStyle name="Separador de milhares 3 2 8 3" xfId="1904" xr:uid="{00000000-0005-0000-0000-00005C990000}"/>
    <cellStyle name="Separador de milhares 3 2 8 3 2" xfId="2693" xr:uid="{00000000-0005-0000-0000-00005D990000}"/>
    <cellStyle name="Separador de milhares 3 2 8 3 2 2" xfId="2696" xr:uid="{00000000-0005-0000-0000-00005E990000}"/>
    <cellStyle name="Separador de milhares 3 2 8 3 3" xfId="2961" xr:uid="{00000000-0005-0000-0000-00005F990000}"/>
    <cellStyle name="Separador de milhares 3 2 8 3 4" xfId="3230" xr:uid="{00000000-0005-0000-0000-000060990000}"/>
    <cellStyle name="Separador de milhares 3 2 8 3 5" xfId="3499" xr:uid="{00000000-0005-0000-0000-000061990000}"/>
    <cellStyle name="Separador de milhares 3 2 8 3 6" xfId="3768" xr:uid="{00000000-0005-0000-0000-000062990000}"/>
    <cellStyle name="Separador de milhares 3 2 8 4" xfId="2108" xr:uid="{00000000-0005-0000-0000-000063990000}"/>
    <cellStyle name="Separador de milhares 3 2 8 4 2" xfId="2958" xr:uid="{00000000-0005-0000-0000-000064990000}"/>
    <cellStyle name="Separador de milhares 3 2 8 5" xfId="2283" xr:uid="{00000000-0005-0000-0000-000065990000}"/>
    <cellStyle name="Separador de milhares 3 2 8 5 2" xfId="3227" xr:uid="{00000000-0005-0000-0000-000066990000}"/>
    <cellStyle name="Separador de milhares 3 2 8 6" xfId="2473" xr:uid="{00000000-0005-0000-0000-000067990000}"/>
    <cellStyle name="Separador de milhares 3 2 8 6 2" xfId="3496" xr:uid="{00000000-0005-0000-0000-000068990000}"/>
    <cellStyle name="Separador de milhares 3 2 8 7" xfId="3765" xr:uid="{00000000-0005-0000-0000-000069990000}"/>
    <cellStyle name="Separador de milhares 3 2 9" xfId="1327" xr:uid="{00000000-0005-0000-0000-00006A990000}"/>
    <cellStyle name="Separador de milhares 3 2 9 2" xfId="1328" xr:uid="{00000000-0005-0000-0000-00006B990000}"/>
    <cellStyle name="Separador de milhares 3 2 9 2 2" xfId="1907" xr:uid="{00000000-0005-0000-0000-00006C990000}"/>
    <cellStyle name="Separador de milhares 3 2 9 2 2 2" xfId="2698" xr:uid="{00000000-0005-0000-0000-00006D990000}"/>
    <cellStyle name="Separador de milhares 3 2 9 2 2 2 2" xfId="2699" xr:uid="{00000000-0005-0000-0000-00006E990000}"/>
    <cellStyle name="Separador de milhares 3 2 9 2 2 3" xfId="2964" xr:uid="{00000000-0005-0000-0000-00006F990000}"/>
    <cellStyle name="Separador de milhares 3 2 9 2 2 4" xfId="3233" xr:uid="{00000000-0005-0000-0000-000070990000}"/>
    <cellStyle name="Separador de milhares 3 2 9 2 2 5" xfId="3502" xr:uid="{00000000-0005-0000-0000-000071990000}"/>
    <cellStyle name="Separador de milhares 3 2 9 2 2 6" xfId="3771" xr:uid="{00000000-0005-0000-0000-000072990000}"/>
    <cellStyle name="Separador de milhares 3 2 9 2 3" xfId="2111" xr:uid="{00000000-0005-0000-0000-000073990000}"/>
    <cellStyle name="Separador de milhares 3 2 9 2 3 2" xfId="2963" xr:uid="{00000000-0005-0000-0000-000074990000}"/>
    <cellStyle name="Separador de milhares 3 2 9 2 4" xfId="2286" xr:uid="{00000000-0005-0000-0000-000075990000}"/>
    <cellStyle name="Separador de milhares 3 2 9 2 4 2" xfId="3232" xr:uid="{00000000-0005-0000-0000-000076990000}"/>
    <cellStyle name="Separador de milhares 3 2 9 2 5" xfId="2476" xr:uid="{00000000-0005-0000-0000-000077990000}"/>
    <cellStyle name="Separador de milhares 3 2 9 2 5 2" xfId="3501" xr:uid="{00000000-0005-0000-0000-000078990000}"/>
    <cellStyle name="Separador de milhares 3 2 9 2 6" xfId="3770" xr:uid="{00000000-0005-0000-0000-000079990000}"/>
    <cellStyle name="Separador de milhares 3 2 9 3" xfId="1906" xr:uid="{00000000-0005-0000-0000-00007A990000}"/>
    <cellStyle name="Separador de milhares 3 2 9 3 2" xfId="2697" xr:uid="{00000000-0005-0000-0000-00007B990000}"/>
    <cellStyle name="Separador de milhares 3 2 9 3 2 2" xfId="2700" xr:uid="{00000000-0005-0000-0000-00007C990000}"/>
    <cellStyle name="Separador de milhares 3 2 9 3 3" xfId="2965" xr:uid="{00000000-0005-0000-0000-00007D990000}"/>
    <cellStyle name="Separador de milhares 3 2 9 3 4" xfId="3234" xr:uid="{00000000-0005-0000-0000-00007E990000}"/>
    <cellStyle name="Separador de milhares 3 2 9 3 5" xfId="3503" xr:uid="{00000000-0005-0000-0000-00007F990000}"/>
    <cellStyle name="Separador de milhares 3 2 9 3 6" xfId="3772" xr:uid="{00000000-0005-0000-0000-000080990000}"/>
    <cellStyle name="Separador de milhares 3 2 9 4" xfId="2110" xr:uid="{00000000-0005-0000-0000-000081990000}"/>
    <cellStyle name="Separador de milhares 3 2 9 4 2" xfId="2962" xr:uid="{00000000-0005-0000-0000-000082990000}"/>
    <cellStyle name="Separador de milhares 3 2 9 5" xfId="2285" xr:uid="{00000000-0005-0000-0000-000083990000}"/>
    <cellStyle name="Separador de milhares 3 2 9 5 2" xfId="3231" xr:uid="{00000000-0005-0000-0000-000084990000}"/>
    <cellStyle name="Separador de milhares 3 2 9 6" xfId="2475" xr:uid="{00000000-0005-0000-0000-000085990000}"/>
    <cellStyle name="Separador de milhares 3 2 9 6 2" xfId="3500" xr:uid="{00000000-0005-0000-0000-000086990000}"/>
    <cellStyle name="Separador de milhares 3 2 9 7" xfId="3769" xr:uid="{00000000-0005-0000-0000-000087990000}"/>
    <cellStyle name="Separador de milhares 3 20" xfId="40809" xr:uid="{00000000-0005-0000-0000-000088990000}"/>
    <cellStyle name="Separador de milhares 3 3" xfId="1329" xr:uid="{00000000-0005-0000-0000-000089990000}"/>
    <cellStyle name="Separador de milhares 3 3 2" xfId="1908" xr:uid="{00000000-0005-0000-0000-00008A990000}"/>
    <cellStyle name="Separador de milhares 3 3 2 2" xfId="2559" xr:uid="{00000000-0005-0000-0000-00008B990000}"/>
    <cellStyle name="Separador de milhares 3 3 2 2 2" xfId="2701" xr:uid="{00000000-0005-0000-0000-00008C990000}"/>
    <cellStyle name="Separador de milhares 3 3 2 3" xfId="2966" xr:uid="{00000000-0005-0000-0000-00008D990000}"/>
    <cellStyle name="Separador de milhares 3 3 2 4" xfId="3235" xr:uid="{00000000-0005-0000-0000-00008E990000}"/>
    <cellStyle name="Separador de milhares 3 3 2 5" xfId="3504" xr:uid="{00000000-0005-0000-0000-00008F990000}"/>
    <cellStyle name="Separador de milhares 3 3 2 6" xfId="3773" xr:uid="{00000000-0005-0000-0000-000090990000}"/>
    <cellStyle name="Separador de milhares 3 3 3" xfId="2112" xr:uid="{00000000-0005-0000-0000-000091990000}"/>
    <cellStyle name="Separador de milhares 3 3 3 2" xfId="2824" xr:uid="{00000000-0005-0000-0000-000092990000}"/>
    <cellStyle name="Separador de milhares 3 3 4" xfId="2287" xr:uid="{00000000-0005-0000-0000-000093990000}"/>
    <cellStyle name="Separador de milhares 3 3 4 2" xfId="3090" xr:uid="{00000000-0005-0000-0000-000094990000}"/>
    <cellStyle name="Separador de milhares 3 3 5" xfId="2477" xr:uid="{00000000-0005-0000-0000-000095990000}"/>
    <cellStyle name="Separador de milhares 3 3 5 2" xfId="3359" xr:uid="{00000000-0005-0000-0000-000096990000}"/>
    <cellStyle name="Separador de milhares 3 3 6" xfId="3628" xr:uid="{00000000-0005-0000-0000-000097990000}"/>
    <cellStyle name="Separador de milhares 3 3 7" xfId="40811" xr:uid="{00000000-0005-0000-0000-000098990000}"/>
    <cellStyle name="Separador de milhares 3 4" xfId="1330" xr:uid="{00000000-0005-0000-0000-000099990000}"/>
    <cellStyle name="Separador de milhares 3 4 2" xfId="1331" xr:uid="{00000000-0005-0000-0000-00009A990000}"/>
    <cellStyle name="Separador de milhares 3 4 2 2" xfId="1910" xr:uid="{00000000-0005-0000-0000-00009B990000}"/>
    <cellStyle name="Separador de milhares 3 4 2 2 2" xfId="2581" xr:uid="{00000000-0005-0000-0000-00009C990000}"/>
    <cellStyle name="Separador de milhares 3 4 2 2 2 2" xfId="2702" xr:uid="{00000000-0005-0000-0000-00009D990000}"/>
    <cellStyle name="Separador de milhares 3 4 2 2 3" xfId="2967" xr:uid="{00000000-0005-0000-0000-00009E990000}"/>
    <cellStyle name="Separador de milhares 3 4 2 2 4" xfId="3236" xr:uid="{00000000-0005-0000-0000-00009F990000}"/>
    <cellStyle name="Separador de milhares 3 4 2 2 5" xfId="3505" xr:uid="{00000000-0005-0000-0000-0000A0990000}"/>
    <cellStyle name="Separador de milhares 3 4 2 2 6" xfId="3774" xr:uid="{00000000-0005-0000-0000-0000A1990000}"/>
    <cellStyle name="Separador de milhares 3 4 2 3" xfId="2114" xr:uid="{00000000-0005-0000-0000-0000A2990000}"/>
    <cellStyle name="Separador de milhares 3 4 2 3 2" xfId="2849" xr:uid="{00000000-0005-0000-0000-0000A3990000}"/>
    <cellStyle name="Separador de milhares 3 4 2 4" xfId="2289" xr:uid="{00000000-0005-0000-0000-0000A4990000}"/>
    <cellStyle name="Separador de milhares 3 4 2 4 2" xfId="3115" xr:uid="{00000000-0005-0000-0000-0000A5990000}"/>
    <cellStyle name="Separador de milhares 3 4 2 5" xfId="2479" xr:uid="{00000000-0005-0000-0000-0000A6990000}"/>
    <cellStyle name="Separador de milhares 3 4 2 5 2" xfId="3384" xr:uid="{00000000-0005-0000-0000-0000A7990000}"/>
    <cellStyle name="Separador de milhares 3 4 2 6" xfId="3653" xr:uid="{00000000-0005-0000-0000-0000A8990000}"/>
    <cellStyle name="Separador de milhares 3 4 3" xfId="1909" xr:uid="{00000000-0005-0000-0000-0000A9990000}"/>
    <cellStyle name="Separador de milhares 3 4 3 2" xfId="2580" xr:uid="{00000000-0005-0000-0000-0000AA990000}"/>
    <cellStyle name="Separador de milhares 3 4 3 2 2" xfId="2703" xr:uid="{00000000-0005-0000-0000-0000AB990000}"/>
    <cellStyle name="Separador de milhares 3 4 3 3" xfId="2968" xr:uid="{00000000-0005-0000-0000-0000AC990000}"/>
    <cellStyle name="Separador de milhares 3 4 3 4" xfId="3237" xr:uid="{00000000-0005-0000-0000-0000AD990000}"/>
    <cellStyle name="Separador de milhares 3 4 3 5" xfId="3506" xr:uid="{00000000-0005-0000-0000-0000AE990000}"/>
    <cellStyle name="Separador de milhares 3 4 3 6" xfId="3775" xr:uid="{00000000-0005-0000-0000-0000AF990000}"/>
    <cellStyle name="Separador de milhares 3 4 4" xfId="2113" xr:uid="{00000000-0005-0000-0000-0000B0990000}"/>
    <cellStyle name="Separador de milhares 3 4 4 2" xfId="2848" xr:uid="{00000000-0005-0000-0000-0000B1990000}"/>
    <cellStyle name="Separador de milhares 3 4 5" xfId="2288" xr:uid="{00000000-0005-0000-0000-0000B2990000}"/>
    <cellStyle name="Separador de milhares 3 4 5 2" xfId="3114" xr:uid="{00000000-0005-0000-0000-0000B3990000}"/>
    <cellStyle name="Separador de milhares 3 4 6" xfId="2478" xr:uid="{00000000-0005-0000-0000-0000B4990000}"/>
    <cellStyle name="Separador de milhares 3 4 6 2" xfId="3383" xr:uid="{00000000-0005-0000-0000-0000B5990000}"/>
    <cellStyle name="Separador de milhares 3 4 7" xfId="3652" xr:uid="{00000000-0005-0000-0000-0000B6990000}"/>
    <cellStyle name="Separador de milhares 3 4 8" xfId="40812" xr:uid="{00000000-0005-0000-0000-0000B7990000}"/>
    <cellStyle name="Separador de milhares 3 5" xfId="1332" xr:uid="{00000000-0005-0000-0000-0000B8990000}"/>
    <cellStyle name="Separador de milhares 3 5 2" xfId="1333" xr:uid="{00000000-0005-0000-0000-0000B9990000}"/>
    <cellStyle name="Separador de milhares 3 5 2 2" xfId="1912" xr:uid="{00000000-0005-0000-0000-0000BA990000}"/>
    <cellStyle name="Separador de milhares 3 5 2 2 2" xfId="2705" xr:uid="{00000000-0005-0000-0000-0000BB990000}"/>
    <cellStyle name="Separador de milhares 3 5 2 2 2 2" xfId="2706" xr:uid="{00000000-0005-0000-0000-0000BC990000}"/>
    <cellStyle name="Separador de milhares 3 5 2 2 3" xfId="2971" xr:uid="{00000000-0005-0000-0000-0000BD990000}"/>
    <cellStyle name="Separador de milhares 3 5 2 2 4" xfId="3240" xr:uid="{00000000-0005-0000-0000-0000BE990000}"/>
    <cellStyle name="Separador de milhares 3 5 2 2 5" xfId="3509" xr:uid="{00000000-0005-0000-0000-0000BF990000}"/>
    <cellStyle name="Separador de milhares 3 5 2 2 6" xfId="3778" xr:uid="{00000000-0005-0000-0000-0000C0990000}"/>
    <cellStyle name="Separador de milhares 3 5 2 3" xfId="2116" xr:uid="{00000000-0005-0000-0000-0000C1990000}"/>
    <cellStyle name="Separador de milhares 3 5 2 3 2" xfId="2970" xr:uid="{00000000-0005-0000-0000-0000C2990000}"/>
    <cellStyle name="Separador de milhares 3 5 2 4" xfId="2291" xr:uid="{00000000-0005-0000-0000-0000C3990000}"/>
    <cellStyle name="Separador de milhares 3 5 2 4 2" xfId="3239" xr:uid="{00000000-0005-0000-0000-0000C4990000}"/>
    <cellStyle name="Separador de milhares 3 5 2 5" xfId="2481" xr:uid="{00000000-0005-0000-0000-0000C5990000}"/>
    <cellStyle name="Separador de milhares 3 5 2 5 2" xfId="3508" xr:uid="{00000000-0005-0000-0000-0000C6990000}"/>
    <cellStyle name="Separador de milhares 3 5 2 6" xfId="3777" xr:uid="{00000000-0005-0000-0000-0000C7990000}"/>
    <cellStyle name="Separador de milhares 3 5 3" xfId="1911" xr:uid="{00000000-0005-0000-0000-0000C8990000}"/>
    <cellStyle name="Separador de milhares 3 5 3 2" xfId="2704" xr:uid="{00000000-0005-0000-0000-0000C9990000}"/>
    <cellStyle name="Separador de milhares 3 5 3 2 2" xfId="2707" xr:uid="{00000000-0005-0000-0000-0000CA990000}"/>
    <cellStyle name="Separador de milhares 3 5 3 3" xfId="2972" xr:uid="{00000000-0005-0000-0000-0000CB990000}"/>
    <cellStyle name="Separador de milhares 3 5 3 4" xfId="3241" xr:uid="{00000000-0005-0000-0000-0000CC990000}"/>
    <cellStyle name="Separador de milhares 3 5 3 5" xfId="3510" xr:uid="{00000000-0005-0000-0000-0000CD990000}"/>
    <cellStyle name="Separador de milhares 3 5 3 6" xfId="3779" xr:uid="{00000000-0005-0000-0000-0000CE990000}"/>
    <cellStyle name="Separador de milhares 3 5 4" xfId="2115" xr:uid="{00000000-0005-0000-0000-0000CF990000}"/>
    <cellStyle name="Separador de milhares 3 5 4 2" xfId="2969" xr:uid="{00000000-0005-0000-0000-0000D0990000}"/>
    <cellStyle name="Separador de milhares 3 5 5" xfId="2290" xr:uid="{00000000-0005-0000-0000-0000D1990000}"/>
    <cellStyle name="Separador de milhares 3 5 5 2" xfId="3238" xr:uid="{00000000-0005-0000-0000-0000D2990000}"/>
    <cellStyle name="Separador de milhares 3 5 6" xfId="2480" xr:uid="{00000000-0005-0000-0000-0000D3990000}"/>
    <cellStyle name="Separador de milhares 3 5 6 2" xfId="3507" xr:uid="{00000000-0005-0000-0000-0000D4990000}"/>
    <cellStyle name="Separador de milhares 3 5 7" xfId="3776" xr:uid="{00000000-0005-0000-0000-0000D5990000}"/>
    <cellStyle name="Separador de milhares 3 5 8" xfId="40813" xr:uid="{00000000-0005-0000-0000-0000D6990000}"/>
    <cellStyle name="Separador de milhares 3 6" xfId="1334" xr:uid="{00000000-0005-0000-0000-0000D7990000}"/>
    <cellStyle name="Separador de milhares 3 6 2" xfId="1335" xr:uid="{00000000-0005-0000-0000-0000D8990000}"/>
    <cellStyle name="Separador de milhares 3 6 2 2" xfId="1914" xr:uid="{00000000-0005-0000-0000-0000D9990000}"/>
    <cellStyle name="Separador de milhares 3 6 2 2 2" xfId="2709" xr:uid="{00000000-0005-0000-0000-0000DA990000}"/>
    <cellStyle name="Separador de milhares 3 6 2 2 2 2" xfId="2710" xr:uid="{00000000-0005-0000-0000-0000DB990000}"/>
    <cellStyle name="Separador de milhares 3 6 2 2 3" xfId="2975" xr:uid="{00000000-0005-0000-0000-0000DC990000}"/>
    <cellStyle name="Separador de milhares 3 6 2 2 4" xfId="3244" xr:uid="{00000000-0005-0000-0000-0000DD990000}"/>
    <cellStyle name="Separador de milhares 3 6 2 2 5" xfId="3513" xr:uid="{00000000-0005-0000-0000-0000DE990000}"/>
    <cellStyle name="Separador de milhares 3 6 2 2 6" xfId="3782" xr:uid="{00000000-0005-0000-0000-0000DF990000}"/>
    <cellStyle name="Separador de milhares 3 6 2 3" xfId="2118" xr:uid="{00000000-0005-0000-0000-0000E0990000}"/>
    <cellStyle name="Separador de milhares 3 6 2 3 2" xfId="2974" xr:uid="{00000000-0005-0000-0000-0000E1990000}"/>
    <cellStyle name="Separador de milhares 3 6 2 4" xfId="2293" xr:uid="{00000000-0005-0000-0000-0000E2990000}"/>
    <cellStyle name="Separador de milhares 3 6 2 4 2" xfId="3243" xr:uid="{00000000-0005-0000-0000-0000E3990000}"/>
    <cellStyle name="Separador de milhares 3 6 2 5" xfId="2483" xr:uid="{00000000-0005-0000-0000-0000E4990000}"/>
    <cellStyle name="Separador de milhares 3 6 2 5 2" xfId="3512" xr:uid="{00000000-0005-0000-0000-0000E5990000}"/>
    <cellStyle name="Separador de milhares 3 6 2 6" xfId="3781" xr:uid="{00000000-0005-0000-0000-0000E6990000}"/>
    <cellStyle name="Separador de milhares 3 6 3" xfId="1913" xr:uid="{00000000-0005-0000-0000-0000E7990000}"/>
    <cellStyle name="Separador de milhares 3 6 3 2" xfId="2708" xr:uid="{00000000-0005-0000-0000-0000E8990000}"/>
    <cellStyle name="Separador de milhares 3 6 3 2 2" xfId="2711" xr:uid="{00000000-0005-0000-0000-0000E9990000}"/>
    <cellStyle name="Separador de milhares 3 6 3 3" xfId="2976" xr:uid="{00000000-0005-0000-0000-0000EA990000}"/>
    <cellStyle name="Separador de milhares 3 6 3 4" xfId="3245" xr:uid="{00000000-0005-0000-0000-0000EB990000}"/>
    <cellStyle name="Separador de milhares 3 6 3 5" xfId="3514" xr:uid="{00000000-0005-0000-0000-0000EC990000}"/>
    <cellStyle name="Separador de milhares 3 6 3 6" xfId="3783" xr:uid="{00000000-0005-0000-0000-0000ED990000}"/>
    <cellStyle name="Separador de milhares 3 6 4" xfId="2117" xr:uid="{00000000-0005-0000-0000-0000EE990000}"/>
    <cellStyle name="Separador de milhares 3 6 4 2" xfId="2973" xr:uid="{00000000-0005-0000-0000-0000EF990000}"/>
    <cellStyle name="Separador de milhares 3 6 5" xfId="2292" xr:uid="{00000000-0005-0000-0000-0000F0990000}"/>
    <cellStyle name="Separador de milhares 3 6 5 2" xfId="3242" xr:uid="{00000000-0005-0000-0000-0000F1990000}"/>
    <cellStyle name="Separador de milhares 3 6 6" xfId="2482" xr:uid="{00000000-0005-0000-0000-0000F2990000}"/>
    <cellStyle name="Separador de milhares 3 6 6 2" xfId="3511" xr:uid="{00000000-0005-0000-0000-0000F3990000}"/>
    <cellStyle name="Separador de milhares 3 6 7" xfId="3780" xr:uid="{00000000-0005-0000-0000-0000F4990000}"/>
    <cellStyle name="Separador de milhares 3 7" xfId="1336" xr:uid="{00000000-0005-0000-0000-0000F5990000}"/>
    <cellStyle name="Separador de milhares 3 7 2" xfId="1337" xr:uid="{00000000-0005-0000-0000-0000F6990000}"/>
    <cellStyle name="Separador de milhares 3 7 2 2" xfId="1916" xr:uid="{00000000-0005-0000-0000-0000F7990000}"/>
    <cellStyle name="Separador de milhares 3 7 2 2 2" xfId="2713" xr:uid="{00000000-0005-0000-0000-0000F8990000}"/>
    <cellStyle name="Separador de milhares 3 7 2 2 2 2" xfId="2714" xr:uid="{00000000-0005-0000-0000-0000F9990000}"/>
    <cellStyle name="Separador de milhares 3 7 2 2 3" xfId="2979" xr:uid="{00000000-0005-0000-0000-0000FA990000}"/>
    <cellStyle name="Separador de milhares 3 7 2 2 4" xfId="3248" xr:uid="{00000000-0005-0000-0000-0000FB990000}"/>
    <cellStyle name="Separador de milhares 3 7 2 2 5" xfId="3517" xr:uid="{00000000-0005-0000-0000-0000FC990000}"/>
    <cellStyle name="Separador de milhares 3 7 2 2 6" xfId="3786" xr:uid="{00000000-0005-0000-0000-0000FD990000}"/>
    <cellStyle name="Separador de milhares 3 7 2 3" xfId="2120" xr:uid="{00000000-0005-0000-0000-0000FE990000}"/>
    <cellStyle name="Separador de milhares 3 7 2 3 2" xfId="2978" xr:uid="{00000000-0005-0000-0000-0000FF990000}"/>
    <cellStyle name="Separador de milhares 3 7 2 4" xfId="2295" xr:uid="{00000000-0005-0000-0000-0000009A0000}"/>
    <cellStyle name="Separador de milhares 3 7 2 4 2" xfId="3247" xr:uid="{00000000-0005-0000-0000-0000019A0000}"/>
    <cellStyle name="Separador de milhares 3 7 2 5" xfId="2485" xr:uid="{00000000-0005-0000-0000-0000029A0000}"/>
    <cellStyle name="Separador de milhares 3 7 2 5 2" xfId="3516" xr:uid="{00000000-0005-0000-0000-0000039A0000}"/>
    <cellStyle name="Separador de milhares 3 7 2 6" xfId="3785" xr:uid="{00000000-0005-0000-0000-0000049A0000}"/>
    <cellStyle name="Separador de milhares 3 7 3" xfId="1915" xr:uid="{00000000-0005-0000-0000-0000059A0000}"/>
    <cellStyle name="Separador de milhares 3 7 3 2" xfId="2712" xr:uid="{00000000-0005-0000-0000-0000069A0000}"/>
    <cellStyle name="Separador de milhares 3 7 3 2 2" xfId="2715" xr:uid="{00000000-0005-0000-0000-0000079A0000}"/>
    <cellStyle name="Separador de milhares 3 7 3 3" xfId="2980" xr:uid="{00000000-0005-0000-0000-0000089A0000}"/>
    <cellStyle name="Separador de milhares 3 7 3 4" xfId="3249" xr:uid="{00000000-0005-0000-0000-0000099A0000}"/>
    <cellStyle name="Separador de milhares 3 7 3 5" xfId="3518" xr:uid="{00000000-0005-0000-0000-00000A9A0000}"/>
    <cellStyle name="Separador de milhares 3 7 3 6" xfId="3787" xr:uid="{00000000-0005-0000-0000-00000B9A0000}"/>
    <cellStyle name="Separador de milhares 3 7 4" xfId="2119" xr:uid="{00000000-0005-0000-0000-00000C9A0000}"/>
    <cellStyle name="Separador de milhares 3 7 4 2" xfId="2977" xr:uid="{00000000-0005-0000-0000-00000D9A0000}"/>
    <cellStyle name="Separador de milhares 3 7 5" xfId="2294" xr:uid="{00000000-0005-0000-0000-00000E9A0000}"/>
    <cellStyle name="Separador de milhares 3 7 5 2" xfId="3246" xr:uid="{00000000-0005-0000-0000-00000F9A0000}"/>
    <cellStyle name="Separador de milhares 3 7 6" xfId="2484" xr:uid="{00000000-0005-0000-0000-0000109A0000}"/>
    <cellStyle name="Separador de milhares 3 7 6 2" xfId="3515" xr:uid="{00000000-0005-0000-0000-0000119A0000}"/>
    <cellStyle name="Separador de milhares 3 7 7" xfId="3784" xr:uid="{00000000-0005-0000-0000-0000129A0000}"/>
    <cellStyle name="Separador de milhares 3 8" xfId="1338" xr:uid="{00000000-0005-0000-0000-0000139A0000}"/>
    <cellStyle name="Separador de milhares 3 8 2" xfId="1339" xr:uid="{00000000-0005-0000-0000-0000149A0000}"/>
    <cellStyle name="Separador de milhares 3 8 2 2" xfId="1918" xr:uid="{00000000-0005-0000-0000-0000159A0000}"/>
    <cellStyle name="Separador de milhares 3 8 2 2 2" xfId="2717" xr:uid="{00000000-0005-0000-0000-0000169A0000}"/>
    <cellStyle name="Separador de milhares 3 8 2 2 2 2" xfId="2718" xr:uid="{00000000-0005-0000-0000-0000179A0000}"/>
    <cellStyle name="Separador de milhares 3 8 2 2 3" xfId="2983" xr:uid="{00000000-0005-0000-0000-0000189A0000}"/>
    <cellStyle name="Separador de milhares 3 8 2 2 4" xfId="3252" xr:uid="{00000000-0005-0000-0000-0000199A0000}"/>
    <cellStyle name="Separador de milhares 3 8 2 2 5" xfId="3521" xr:uid="{00000000-0005-0000-0000-00001A9A0000}"/>
    <cellStyle name="Separador de milhares 3 8 2 2 6" xfId="3790" xr:uid="{00000000-0005-0000-0000-00001B9A0000}"/>
    <cellStyle name="Separador de milhares 3 8 2 3" xfId="2122" xr:uid="{00000000-0005-0000-0000-00001C9A0000}"/>
    <cellStyle name="Separador de milhares 3 8 2 3 2" xfId="2982" xr:uid="{00000000-0005-0000-0000-00001D9A0000}"/>
    <cellStyle name="Separador de milhares 3 8 2 4" xfId="2297" xr:uid="{00000000-0005-0000-0000-00001E9A0000}"/>
    <cellStyle name="Separador de milhares 3 8 2 4 2" xfId="3251" xr:uid="{00000000-0005-0000-0000-00001F9A0000}"/>
    <cellStyle name="Separador de milhares 3 8 2 5" xfId="2487" xr:uid="{00000000-0005-0000-0000-0000209A0000}"/>
    <cellStyle name="Separador de milhares 3 8 2 5 2" xfId="3520" xr:uid="{00000000-0005-0000-0000-0000219A0000}"/>
    <cellStyle name="Separador de milhares 3 8 2 6" xfId="3789" xr:uid="{00000000-0005-0000-0000-0000229A0000}"/>
    <cellStyle name="Separador de milhares 3 8 3" xfId="1917" xr:uid="{00000000-0005-0000-0000-0000239A0000}"/>
    <cellStyle name="Separador de milhares 3 8 3 2" xfId="2716" xr:uid="{00000000-0005-0000-0000-0000249A0000}"/>
    <cellStyle name="Separador de milhares 3 8 3 2 2" xfId="2719" xr:uid="{00000000-0005-0000-0000-0000259A0000}"/>
    <cellStyle name="Separador de milhares 3 8 3 3" xfId="2984" xr:uid="{00000000-0005-0000-0000-0000269A0000}"/>
    <cellStyle name="Separador de milhares 3 8 3 4" xfId="3253" xr:uid="{00000000-0005-0000-0000-0000279A0000}"/>
    <cellStyle name="Separador de milhares 3 8 3 5" xfId="3522" xr:uid="{00000000-0005-0000-0000-0000289A0000}"/>
    <cellStyle name="Separador de milhares 3 8 3 6" xfId="3791" xr:uid="{00000000-0005-0000-0000-0000299A0000}"/>
    <cellStyle name="Separador de milhares 3 8 4" xfId="2121" xr:uid="{00000000-0005-0000-0000-00002A9A0000}"/>
    <cellStyle name="Separador de milhares 3 8 4 2" xfId="2981" xr:uid="{00000000-0005-0000-0000-00002B9A0000}"/>
    <cellStyle name="Separador de milhares 3 8 5" xfId="2296" xr:uid="{00000000-0005-0000-0000-00002C9A0000}"/>
    <cellStyle name="Separador de milhares 3 8 5 2" xfId="3250" xr:uid="{00000000-0005-0000-0000-00002D9A0000}"/>
    <cellStyle name="Separador de milhares 3 8 6" xfId="2486" xr:uid="{00000000-0005-0000-0000-00002E9A0000}"/>
    <cellStyle name="Separador de milhares 3 8 6 2" xfId="3519" xr:uid="{00000000-0005-0000-0000-00002F9A0000}"/>
    <cellStyle name="Separador de milhares 3 8 7" xfId="3788" xr:uid="{00000000-0005-0000-0000-0000309A0000}"/>
    <cellStyle name="Separador de milhares 3 9" xfId="1340" xr:uid="{00000000-0005-0000-0000-0000319A0000}"/>
    <cellStyle name="Separador de milhares 3 9 2" xfId="1341" xr:uid="{00000000-0005-0000-0000-0000329A0000}"/>
    <cellStyle name="Separador de milhares 3 9 2 2" xfId="1920" xr:uid="{00000000-0005-0000-0000-0000339A0000}"/>
    <cellStyle name="Separador de milhares 3 9 2 2 2" xfId="2721" xr:uid="{00000000-0005-0000-0000-0000349A0000}"/>
    <cellStyle name="Separador de milhares 3 9 2 2 2 2" xfId="2722" xr:uid="{00000000-0005-0000-0000-0000359A0000}"/>
    <cellStyle name="Separador de milhares 3 9 2 2 3" xfId="2987" xr:uid="{00000000-0005-0000-0000-0000369A0000}"/>
    <cellStyle name="Separador de milhares 3 9 2 2 4" xfId="3256" xr:uid="{00000000-0005-0000-0000-0000379A0000}"/>
    <cellStyle name="Separador de milhares 3 9 2 2 5" xfId="3525" xr:uid="{00000000-0005-0000-0000-0000389A0000}"/>
    <cellStyle name="Separador de milhares 3 9 2 2 6" xfId="3794" xr:uid="{00000000-0005-0000-0000-0000399A0000}"/>
    <cellStyle name="Separador de milhares 3 9 2 3" xfId="2124" xr:uid="{00000000-0005-0000-0000-00003A9A0000}"/>
    <cellStyle name="Separador de milhares 3 9 2 3 2" xfId="2986" xr:uid="{00000000-0005-0000-0000-00003B9A0000}"/>
    <cellStyle name="Separador de milhares 3 9 2 4" xfId="2299" xr:uid="{00000000-0005-0000-0000-00003C9A0000}"/>
    <cellStyle name="Separador de milhares 3 9 2 4 2" xfId="3255" xr:uid="{00000000-0005-0000-0000-00003D9A0000}"/>
    <cellStyle name="Separador de milhares 3 9 2 5" xfId="2489" xr:uid="{00000000-0005-0000-0000-00003E9A0000}"/>
    <cellStyle name="Separador de milhares 3 9 2 5 2" xfId="3524" xr:uid="{00000000-0005-0000-0000-00003F9A0000}"/>
    <cellStyle name="Separador de milhares 3 9 2 6" xfId="3793" xr:uid="{00000000-0005-0000-0000-0000409A0000}"/>
    <cellStyle name="Separador de milhares 3 9 3" xfId="1919" xr:uid="{00000000-0005-0000-0000-0000419A0000}"/>
    <cellStyle name="Separador de milhares 3 9 3 2" xfId="2720" xr:uid="{00000000-0005-0000-0000-0000429A0000}"/>
    <cellStyle name="Separador de milhares 3 9 3 2 2" xfId="2723" xr:uid="{00000000-0005-0000-0000-0000439A0000}"/>
    <cellStyle name="Separador de milhares 3 9 3 3" xfId="2988" xr:uid="{00000000-0005-0000-0000-0000449A0000}"/>
    <cellStyle name="Separador de milhares 3 9 3 4" xfId="3257" xr:uid="{00000000-0005-0000-0000-0000459A0000}"/>
    <cellStyle name="Separador de milhares 3 9 3 5" xfId="3526" xr:uid="{00000000-0005-0000-0000-0000469A0000}"/>
    <cellStyle name="Separador de milhares 3 9 3 6" xfId="3795" xr:uid="{00000000-0005-0000-0000-0000479A0000}"/>
    <cellStyle name="Separador de milhares 3 9 4" xfId="2123" xr:uid="{00000000-0005-0000-0000-0000489A0000}"/>
    <cellStyle name="Separador de milhares 3 9 4 2" xfId="2985" xr:uid="{00000000-0005-0000-0000-0000499A0000}"/>
    <cellStyle name="Separador de milhares 3 9 5" xfId="2298" xr:uid="{00000000-0005-0000-0000-00004A9A0000}"/>
    <cellStyle name="Separador de milhares 3 9 5 2" xfId="3254" xr:uid="{00000000-0005-0000-0000-00004B9A0000}"/>
    <cellStyle name="Separador de milhares 3 9 6" xfId="2488" xr:uid="{00000000-0005-0000-0000-00004C9A0000}"/>
    <cellStyle name="Separador de milhares 3 9 6 2" xfId="3523" xr:uid="{00000000-0005-0000-0000-00004D9A0000}"/>
    <cellStyle name="Separador de milhares 3 9 7" xfId="3792" xr:uid="{00000000-0005-0000-0000-00004E9A0000}"/>
    <cellStyle name="Separador de milhares 30" xfId="1342" xr:uid="{00000000-0005-0000-0000-00004F9A0000}"/>
    <cellStyle name="Separador de milhares 30 2" xfId="1343" xr:uid="{00000000-0005-0000-0000-0000509A0000}"/>
    <cellStyle name="Separador de milhares 31" xfId="1344" xr:uid="{00000000-0005-0000-0000-0000519A0000}"/>
    <cellStyle name="Separador de milhares 32" xfId="1345" xr:uid="{00000000-0005-0000-0000-0000529A0000}"/>
    <cellStyle name="Separador de milhares 33" xfId="1346" xr:uid="{00000000-0005-0000-0000-0000539A0000}"/>
    <cellStyle name="Separador de milhares 34" xfId="1347" xr:uid="{00000000-0005-0000-0000-0000549A0000}"/>
    <cellStyle name="Separador de milhares 35" xfId="1348" xr:uid="{00000000-0005-0000-0000-0000559A0000}"/>
    <cellStyle name="Separador de milhares 4" xfId="1349" xr:uid="{00000000-0005-0000-0000-0000569A0000}"/>
    <cellStyle name="Separador de milhares 4 2" xfId="1350" xr:uid="{00000000-0005-0000-0000-0000579A0000}"/>
    <cellStyle name="Separador de milhares 4 2 2" xfId="1922" xr:uid="{00000000-0005-0000-0000-0000589A0000}"/>
    <cellStyle name="Separador de milhares 4 2 2 2" xfId="2582" xr:uid="{00000000-0005-0000-0000-0000599A0000}"/>
    <cellStyle name="Separador de milhares 4 2 2 2 2" xfId="2724" xr:uid="{00000000-0005-0000-0000-00005A9A0000}"/>
    <cellStyle name="Separador de milhares 4 2 2 3" xfId="2989" xr:uid="{00000000-0005-0000-0000-00005B9A0000}"/>
    <cellStyle name="Separador de milhares 4 2 2 4" xfId="3258" xr:uid="{00000000-0005-0000-0000-00005C9A0000}"/>
    <cellStyle name="Separador de milhares 4 2 2 5" xfId="3527" xr:uid="{00000000-0005-0000-0000-00005D9A0000}"/>
    <cellStyle name="Separador de milhares 4 2 2 6" xfId="3796" xr:uid="{00000000-0005-0000-0000-00005E9A0000}"/>
    <cellStyle name="Separador de milhares 4 2 2 7" xfId="40816" xr:uid="{00000000-0005-0000-0000-00005F9A0000}"/>
    <cellStyle name="Separador de milhares 4 2 3" xfId="2126" xr:uid="{00000000-0005-0000-0000-0000609A0000}"/>
    <cellStyle name="Separador de milhares 4 2 3 2" xfId="2850" xr:uid="{00000000-0005-0000-0000-0000619A0000}"/>
    <cellStyle name="Separador de milhares 4 2 4" xfId="2301" xr:uid="{00000000-0005-0000-0000-0000629A0000}"/>
    <cellStyle name="Separador de milhares 4 2 4 2" xfId="3116" xr:uid="{00000000-0005-0000-0000-0000639A0000}"/>
    <cellStyle name="Separador de milhares 4 2 5" xfId="2491" xr:uid="{00000000-0005-0000-0000-0000649A0000}"/>
    <cellStyle name="Separador de milhares 4 2 5 2" xfId="3385" xr:uid="{00000000-0005-0000-0000-0000659A0000}"/>
    <cellStyle name="Separador de milhares 4 2 6" xfId="3654" xr:uid="{00000000-0005-0000-0000-0000669A0000}"/>
    <cellStyle name="Separador de milhares 4 2 7" xfId="40815" xr:uid="{00000000-0005-0000-0000-0000679A0000}"/>
    <cellStyle name="Separador de milhares 4 3" xfId="1921" xr:uid="{00000000-0005-0000-0000-0000689A0000}"/>
    <cellStyle name="Separador de milhares 4 3 2" xfId="2552" xr:uid="{00000000-0005-0000-0000-0000699A0000}"/>
    <cellStyle name="Separador de milhares 4 3 2 2" xfId="2725" xr:uid="{00000000-0005-0000-0000-00006A9A0000}"/>
    <cellStyle name="Separador de milhares 4 3 3" xfId="2990" xr:uid="{00000000-0005-0000-0000-00006B9A0000}"/>
    <cellStyle name="Separador de milhares 4 3 4" xfId="3259" xr:uid="{00000000-0005-0000-0000-00006C9A0000}"/>
    <cellStyle name="Separador de milhares 4 3 5" xfId="3528" xr:uid="{00000000-0005-0000-0000-00006D9A0000}"/>
    <cellStyle name="Separador de milhares 4 3 6" xfId="3797" xr:uid="{00000000-0005-0000-0000-00006E9A0000}"/>
    <cellStyle name="Separador de milhares 4 3 7" xfId="40817" xr:uid="{00000000-0005-0000-0000-00006F9A0000}"/>
    <cellStyle name="Separador de milhares 4 4" xfId="2125" xr:uid="{00000000-0005-0000-0000-0000709A0000}"/>
    <cellStyle name="Separador de milhares 4 4 2" xfId="2817" xr:uid="{00000000-0005-0000-0000-0000719A0000}"/>
    <cellStyle name="Separador de milhares 4 5" xfId="2300" xr:uid="{00000000-0005-0000-0000-0000729A0000}"/>
    <cellStyle name="Separador de milhares 4 5 2" xfId="3083" xr:uid="{00000000-0005-0000-0000-0000739A0000}"/>
    <cellStyle name="Separador de milhares 4 6" xfId="2490" xr:uid="{00000000-0005-0000-0000-0000749A0000}"/>
    <cellStyle name="Separador de milhares 4 6 2" xfId="3352" xr:uid="{00000000-0005-0000-0000-0000759A0000}"/>
    <cellStyle name="Separador de milhares 4 7" xfId="3621" xr:uid="{00000000-0005-0000-0000-0000769A0000}"/>
    <cellStyle name="Separador de milhares 4 8" xfId="40814" xr:uid="{00000000-0005-0000-0000-0000779A0000}"/>
    <cellStyle name="Separador de milhares 5" xfId="1351" xr:uid="{00000000-0005-0000-0000-0000789A0000}"/>
    <cellStyle name="Separador de milhares 5 10" xfId="1352" xr:uid="{00000000-0005-0000-0000-0000799A0000}"/>
    <cellStyle name="Separador de milhares 5 10 2" xfId="1353" xr:uid="{00000000-0005-0000-0000-00007A9A0000}"/>
    <cellStyle name="Separador de milhares 5 10 2 2" xfId="1925" xr:uid="{00000000-0005-0000-0000-00007B9A0000}"/>
    <cellStyle name="Separador de milhares 5 10 2 2 2" xfId="2727" xr:uid="{00000000-0005-0000-0000-00007C9A0000}"/>
    <cellStyle name="Separador de milhares 5 10 2 2 2 2" xfId="2728" xr:uid="{00000000-0005-0000-0000-00007D9A0000}"/>
    <cellStyle name="Separador de milhares 5 10 2 2 3" xfId="2993" xr:uid="{00000000-0005-0000-0000-00007E9A0000}"/>
    <cellStyle name="Separador de milhares 5 10 2 2 4" xfId="3262" xr:uid="{00000000-0005-0000-0000-00007F9A0000}"/>
    <cellStyle name="Separador de milhares 5 10 2 2 5" xfId="3531" xr:uid="{00000000-0005-0000-0000-0000809A0000}"/>
    <cellStyle name="Separador de milhares 5 10 2 2 6" xfId="3800" xr:uid="{00000000-0005-0000-0000-0000819A0000}"/>
    <cellStyle name="Separador de milhares 5 10 2 3" xfId="2129" xr:uid="{00000000-0005-0000-0000-0000829A0000}"/>
    <cellStyle name="Separador de milhares 5 10 2 3 2" xfId="2992" xr:uid="{00000000-0005-0000-0000-0000839A0000}"/>
    <cellStyle name="Separador de milhares 5 10 2 4" xfId="2304" xr:uid="{00000000-0005-0000-0000-0000849A0000}"/>
    <cellStyle name="Separador de milhares 5 10 2 4 2" xfId="3261" xr:uid="{00000000-0005-0000-0000-0000859A0000}"/>
    <cellStyle name="Separador de milhares 5 10 2 5" xfId="2494" xr:uid="{00000000-0005-0000-0000-0000869A0000}"/>
    <cellStyle name="Separador de milhares 5 10 2 5 2" xfId="3530" xr:uid="{00000000-0005-0000-0000-0000879A0000}"/>
    <cellStyle name="Separador de milhares 5 10 2 6" xfId="3799" xr:uid="{00000000-0005-0000-0000-0000889A0000}"/>
    <cellStyle name="Separador de milhares 5 10 3" xfId="1924" xr:uid="{00000000-0005-0000-0000-0000899A0000}"/>
    <cellStyle name="Separador de milhares 5 10 3 2" xfId="2726" xr:uid="{00000000-0005-0000-0000-00008A9A0000}"/>
    <cellStyle name="Separador de milhares 5 10 3 2 2" xfId="2729" xr:uid="{00000000-0005-0000-0000-00008B9A0000}"/>
    <cellStyle name="Separador de milhares 5 10 3 3" xfId="2994" xr:uid="{00000000-0005-0000-0000-00008C9A0000}"/>
    <cellStyle name="Separador de milhares 5 10 3 4" xfId="3263" xr:uid="{00000000-0005-0000-0000-00008D9A0000}"/>
    <cellStyle name="Separador de milhares 5 10 3 5" xfId="3532" xr:uid="{00000000-0005-0000-0000-00008E9A0000}"/>
    <cellStyle name="Separador de milhares 5 10 3 6" xfId="3801" xr:uid="{00000000-0005-0000-0000-00008F9A0000}"/>
    <cellStyle name="Separador de milhares 5 10 4" xfId="2128" xr:uid="{00000000-0005-0000-0000-0000909A0000}"/>
    <cellStyle name="Separador de milhares 5 10 4 2" xfId="2991" xr:uid="{00000000-0005-0000-0000-0000919A0000}"/>
    <cellStyle name="Separador de milhares 5 10 5" xfId="2303" xr:uid="{00000000-0005-0000-0000-0000929A0000}"/>
    <cellStyle name="Separador de milhares 5 10 5 2" xfId="3260" xr:uid="{00000000-0005-0000-0000-0000939A0000}"/>
    <cellStyle name="Separador de milhares 5 10 6" xfId="2493" xr:uid="{00000000-0005-0000-0000-0000949A0000}"/>
    <cellStyle name="Separador de milhares 5 10 6 2" xfId="3529" xr:uid="{00000000-0005-0000-0000-0000959A0000}"/>
    <cellStyle name="Separador de milhares 5 10 7" xfId="3798" xr:uid="{00000000-0005-0000-0000-0000969A0000}"/>
    <cellStyle name="Separador de milhares 5 11" xfId="1923" xr:uid="{00000000-0005-0000-0000-0000979A0000}"/>
    <cellStyle name="Separador de milhares 5 11 2" xfId="2555" xr:uid="{00000000-0005-0000-0000-0000989A0000}"/>
    <cellStyle name="Separador de milhares 5 11 2 2" xfId="2730" xr:uid="{00000000-0005-0000-0000-0000999A0000}"/>
    <cellStyle name="Separador de milhares 5 11 3" xfId="2995" xr:uid="{00000000-0005-0000-0000-00009A9A0000}"/>
    <cellStyle name="Separador de milhares 5 11 4" xfId="3264" xr:uid="{00000000-0005-0000-0000-00009B9A0000}"/>
    <cellStyle name="Separador de milhares 5 11 5" xfId="3533" xr:uid="{00000000-0005-0000-0000-00009C9A0000}"/>
    <cellStyle name="Separador de milhares 5 11 6" xfId="3802" xr:uid="{00000000-0005-0000-0000-00009D9A0000}"/>
    <cellStyle name="Separador de milhares 5 12" xfId="2127" xr:uid="{00000000-0005-0000-0000-00009E9A0000}"/>
    <cellStyle name="Separador de milhares 5 12 2" xfId="2820" xr:uid="{00000000-0005-0000-0000-00009F9A0000}"/>
    <cellStyle name="Separador de milhares 5 13" xfId="2302" xr:uid="{00000000-0005-0000-0000-0000A09A0000}"/>
    <cellStyle name="Separador de milhares 5 13 2" xfId="3086" xr:uid="{00000000-0005-0000-0000-0000A19A0000}"/>
    <cellStyle name="Separador de milhares 5 14" xfId="2492" xr:uid="{00000000-0005-0000-0000-0000A29A0000}"/>
    <cellStyle name="Separador de milhares 5 14 2" xfId="3355" xr:uid="{00000000-0005-0000-0000-0000A39A0000}"/>
    <cellStyle name="Separador de milhares 5 15" xfId="3624" xr:uid="{00000000-0005-0000-0000-0000A49A0000}"/>
    <cellStyle name="Separador de milhares 5 16" xfId="40818" xr:uid="{00000000-0005-0000-0000-0000A59A0000}"/>
    <cellStyle name="Separador de milhares 5 2" xfId="1354" xr:uid="{00000000-0005-0000-0000-0000A69A0000}"/>
    <cellStyle name="Separador de milhares 5 2 2" xfId="1926" xr:uid="{00000000-0005-0000-0000-0000A79A0000}"/>
    <cellStyle name="Separador de milhares 5 2 2 2" xfId="2583" xr:uid="{00000000-0005-0000-0000-0000A89A0000}"/>
    <cellStyle name="Separador de milhares 5 2 2 2 2" xfId="2731" xr:uid="{00000000-0005-0000-0000-0000A99A0000}"/>
    <cellStyle name="Separador de milhares 5 2 2 3" xfId="2996" xr:uid="{00000000-0005-0000-0000-0000AA9A0000}"/>
    <cellStyle name="Separador de milhares 5 2 2 4" xfId="3265" xr:uid="{00000000-0005-0000-0000-0000AB9A0000}"/>
    <cellStyle name="Separador de milhares 5 2 2 5" xfId="3534" xr:uid="{00000000-0005-0000-0000-0000AC9A0000}"/>
    <cellStyle name="Separador de milhares 5 2 2 6" xfId="3803" xr:uid="{00000000-0005-0000-0000-0000AD9A0000}"/>
    <cellStyle name="Separador de milhares 5 2 3" xfId="2130" xr:uid="{00000000-0005-0000-0000-0000AE9A0000}"/>
    <cellStyle name="Separador de milhares 5 2 3 2" xfId="2851" xr:uid="{00000000-0005-0000-0000-0000AF9A0000}"/>
    <cellStyle name="Separador de milhares 5 2 4" xfId="2305" xr:uid="{00000000-0005-0000-0000-0000B09A0000}"/>
    <cellStyle name="Separador de milhares 5 2 4 2" xfId="3117" xr:uid="{00000000-0005-0000-0000-0000B19A0000}"/>
    <cellStyle name="Separador de milhares 5 2 5" xfId="2495" xr:uid="{00000000-0005-0000-0000-0000B29A0000}"/>
    <cellStyle name="Separador de milhares 5 2 5 2" xfId="3386" xr:uid="{00000000-0005-0000-0000-0000B39A0000}"/>
    <cellStyle name="Separador de milhares 5 2 6" xfId="3655" xr:uid="{00000000-0005-0000-0000-0000B49A0000}"/>
    <cellStyle name="Separador de milhares 5 2 7" xfId="40819" xr:uid="{00000000-0005-0000-0000-0000B59A0000}"/>
    <cellStyle name="Separador de milhares 5 3" xfId="1355" xr:uid="{00000000-0005-0000-0000-0000B69A0000}"/>
    <cellStyle name="Separador de milhares 5 3 2" xfId="1356" xr:uid="{00000000-0005-0000-0000-0000B79A0000}"/>
    <cellStyle name="Separador de milhares 5 3 2 2" xfId="1928" xr:uid="{00000000-0005-0000-0000-0000B89A0000}"/>
    <cellStyle name="Separador de milhares 5 3 2 2 2" xfId="2733" xr:uid="{00000000-0005-0000-0000-0000B99A0000}"/>
    <cellStyle name="Separador de milhares 5 3 2 2 2 2" xfId="2734" xr:uid="{00000000-0005-0000-0000-0000BA9A0000}"/>
    <cellStyle name="Separador de milhares 5 3 2 2 3" xfId="2999" xr:uid="{00000000-0005-0000-0000-0000BB9A0000}"/>
    <cellStyle name="Separador de milhares 5 3 2 2 4" xfId="3268" xr:uid="{00000000-0005-0000-0000-0000BC9A0000}"/>
    <cellStyle name="Separador de milhares 5 3 2 2 5" xfId="3537" xr:uid="{00000000-0005-0000-0000-0000BD9A0000}"/>
    <cellStyle name="Separador de milhares 5 3 2 2 6" xfId="3806" xr:uid="{00000000-0005-0000-0000-0000BE9A0000}"/>
    <cellStyle name="Separador de milhares 5 3 2 3" xfId="2132" xr:uid="{00000000-0005-0000-0000-0000BF9A0000}"/>
    <cellStyle name="Separador de milhares 5 3 2 3 2" xfId="2998" xr:uid="{00000000-0005-0000-0000-0000C09A0000}"/>
    <cellStyle name="Separador de milhares 5 3 2 4" xfId="2307" xr:uid="{00000000-0005-0000-0000-0000C19A0000}"/>
    <cellStyle name="Separador de milhares 5 3 2 4 2" xfId="3267" xr:uid="{00000000-0005-0000-0000-0000C29A0000}"/>
    <cellStyle name="Separador de milhares 5 3 2 5" xfId="2497" xr:uid="{00000000-0005-0000-0000-0000C39A0000}"/>
    <cellStyle name="Separador de milhares 5 3 2 5 2" xfId="3536" xr:uid="{00000000-0005-0000-0000-0000C49A0000}"/>
    <cellStyle name="Separador de milhares 5 3 2 6" xfId="3805" xr:uid="{00000000-0005-0000-0000-0000C59A0000}"/>
    <cellStyle name="Separador de milhares 5 3 3" xfId="1927" xr:uid="{00000000-0005-0000-0000-0000C69A0000}"/>
    <cellStyle name="Separador de milhares 5 3 3 2" xfId="2732" xr:uid="{00000000-0005-0000-0000-0000C79A0000}"/>
    <cellStyle name="Separador de milhares 5 3 3 2 2" xfId="2735" xr:uid="{00000000-0005-0000-0000-0000C89A0000}"/>
    <cellStyle name="Separador de milhares 5 3 3 3" xfId="3000" xr:uid="{00000000-0005-0000-0000-0000C99A0000}"/>
    <cellStyle name="Separador de milhares 5 3 3 4" xfId="3269" xr:uid="{00000000-0005-0000-0000-0000CA9A0000}"/>
    <cellStyle name="Separador de milhares 5 3 3 5" xfId="3538" xr:uid="{00000000-0005-0000-0000-0000CB9A0000}"/>
    <cellStyle name="Separador de milhares 5 3 3 6" xfId="3807" xr:uid="{00000000-0005-0000-0000-0000CC9A0000}"/>
    <cellStyle name="Separador de milhares 5 3 4" xfId="2131" xr:uid="{00000000-0005-0000-0000-0000CD9A0000}"/>
    <cellStyle name="Separador de milhares 5 3 4 2" xfId="2997" xr:uid="{00000000-0005-0000-0000-0000CE9A0000}"/>
    <cellStyle name="Separador de milhares 5 3 5" xfId="2306" xr:uid="{00000000-0005-0000-0000-0000CF9A0000}"/>
    <cellStyle name="Separador de milhares 5 3 5 2" xfId="3266" xr:uid="{00000000-0005-0000-0000-0000D09A0000}"/>
    <cellStyle name="Separador de milhares 5 3 6" xfId="2496" xr:uid="{00000000-0005-0000-0000-0000D19A0000}"/>
    <cellStyle name="Separador de milhares 5 3 6 2" xfId="3535" xr:uid="{00000000-0005-0000-0000-0000D29A0000}"/>
    <cellStyle name="Separador de milhares 5 3 7" xfId="3804" xr:uid="{00000000-0005-0000-0000-0000D39A0000}"/>
    <cellStyle name="Separador de milhares 5 4" xfId="1357" xr:uid="{00000000-0005-0000-0000-0000D49A0000}"/>
    <cellStyle name="Separador de milhares 5 4 2" xfId="1358" xr:uid="{00000000-0005-0000-0000-0000D59A0000}"/>
    <cellStyle name="Separador de milhares 5 4 2 2" xfId="1930" xr:uid="{00000000-0005-0000-0000-0000D69A0000}"/>
    <cellStyle name="Separador de milhares 5 4 2 2 2" xfId="2737" xr:uid="{00000000-0005-0000-0000-0000D79A0000}"/>
    <cellStyle name="Separador de milhares 5 4 2 2 2 2" xfId="2738" xr:uid="{00000000-0005-0000-0000-0000D89A0000}"/>
    <cellStyle name="Separador de milhares 5 4 2 2 3" xfId="3003" xr:uid="{00000000-0005-0000-0000-0000D99A0000}"/>
    <cellStyle name="Separador de milhares 5 4 2 2 4" xfId="3272" xr:uid="{00000000-0005-0000-0000-0000DA9A0000}"/>
    <cellStyle name="Separador de milhares 5 4 2 2 5" xfId="3541" xr:uid="{00000000-0005-0000-0000-0000DB9A0000}"/>
    <cellStyle name="Separador de milhares 5 4 2 2 6" xfId="3810" xr:uid="{00000000-0005-0000-0000-0000DC9A0000}"/>
    <cellStyle name="Separador de milhares 5 4 2 3" xfId="2134" xr:uid="{00000000-0005-0000-0000-0000DD9A0000}"/>
    <cellStyle name="Separador de milhares 5 4 2 3 2" xfId="3002" xr:uid="{00000000-0005-0000-0000-0000DE9A0000}"/>
    <cellStyle name="Separador de milhares 5 4 2 4" xfId="2309" xr:uid="{00000000-0005-0000-0000-0000DF9A0000}"/>
    <cellStyle name="Separador de milhares 5 4 2 4 2" xfId="3271" xr:uid="{00000000-0005-0000-0000-0000E09A0000}"/>
    <cellStyle name="Separador de milhares 5 4 2 5" xfId="2499" xr:uid="{00000000-0005-0000-0000-0000E19A0000}"/>
    <cellStyle name="Separador de milhares 5 4 2 5 2" xfId="3540" xr:uid="{00000000-0005-0000-0000-0000E29A0000}"/>
    <cellStyle name="Separador de milhares 5 4 2 6" xfId="3809" xr:uid="{00000000-0005-0000-0000-0000E39A0000}"/>
    <cellStyle name="Separador de milhares 5 4 3" xfId="1929" xr:uid="{00000000-0005-0000-0000-0000E49A0000}"/>
    <cellStyle name="Separador de milhares 5 4 3 2" xfId="2736" xr:uid="{00000000-0005-0000-0000-0000E59A0000}"/>
    <cellStyle name="Separador de milhares 5 4 3 2 2" xfId="2739" xr:uid="{00000000-0005-0000-0000-0000E69A0000}"/>
    <cellStyle name="Separador de milhares 5 4 3 3" xfId="3004" xr:uid="{00000000-0005-0000-0000-0000E79A0000}"/>
    <cellStyle name="Separador de milhares 5 4 3 4" xfId="3273" xr:uid="{00000000-0005-0000-0000-0000E89A0000}"/>
    <cellStyle name="Separador de milhares 5 4 3 5" xfId="3542" xr:uid="{00000000-0005-0000-0000-0000E99A0000}"/>
    <cellStyle name="Separador de milhares 5 4 3 6" xfId="3811" xr:uid="{00000000-0005-0000-0000-0000EA9A0000}"/>
    <cellStyle name="Separador de milhares 5 4 4" xfId="2133" xr:uid="{00000000-0005-0000-0000-0000EB9A0000}"/>
    <cellStyle name="Separador de milhares 5 4 4 2" xfId="3001" xr:uid="{00000000-0005-0000-0000-0000EC9A0000}"/>
    <cellStyle name="Separador de milhares 5 4 5" xfId="2308" xr:uid="{00000000-0005-0000-0000-0000ED9A0000}"/>
    <cellStyle name="Separador de milhares 5 4 5 2" xfId="3270" xr:uid="{00000000-0005-0000-0000-0000EE9A0000}"/>
    <cellStyle name="Separador de milhares 5 4 6" xfId="2498" xr:uid="{00000000-0005-0000-0000-0000EF9A0000}"/>
    <cellStyle name="Separador de milhares 5 4 6 2" xfId="3539" xr:uid="{00000000-0005-0000-0000-0000F09A0000}"/>
    <cellStyle name="Separador de milhares 5 4 7" xfId="3808" xr:uid="{00000000-0005-0000-0000-0000F19A0000}"/>
    <cellStyle name="Separador de milhares 5 5" xfId="1359" xr:uid="{00000000-0005-0000-0000-0000F29A0000}"/>
    <cellStyle name="Separador de milhares 5 5 2" xfId="1360" xr:uid="{00000000-0005-0000-0000-0000F39A0000}"/>
    <cellStyle name="Separador de milhares 5 5 2 2" xfId="1932" xr:uid="{00000000-0005-0000-0000-0000F49A0000}"/>
    <cellStyle name="Separador de milhares 5 5 2 2 2" xfId="2741" xr:uid="{00000000-0005-0000-0000-0000F59A0000}"/>
    <cellStyle name="Separador de milhares 5 5 2 2 2 2" xfId="2742" xr:uid="{00000000-0005-0000-0000-0000F69A0000}"/>
    <cellStyle name="Separador de milhares 5 5 2 2 3" xfId="3007" xr:uid="{00000000-0005-0000-0000-0000F79A0000}"/>
    <cellStyle name="Separador de milhares 5 5 2 2 4" xfId="3276" xr:uid="{00000000-0005-0000-0000-0000F89A0000}"/>
    <cellStyle name="Separador de milhares 5 5 2 2 5" xfId="3545" xr:uid="{00000000-0005-0000-0000-0000F99A0000}"/>
    <cellStyle name="Separador de milhares 5 5 2 2 6" xfId="3814" xr:uid="{00000000-0005-0000-0000-0000FA9A0000}"/>
    <cellStyle name="Separador de milhares 5 5 2 3" xfId="2136" xr:uid="{00000000-0005-0000-0000-0000FB9A0000}"/>
    <cellStyle name="Separador de milhares 5 5 2 3 2" xfId="3006" xr:uid="{00000000-0005-0000-0000-0000FC9A0000}"/>
    <cellStyle name="Separador de milhares 5 5 2 4" xfId="2311" xr:uid="{00000000-0005-0000-0000-0000FD9A0000}"/>
    <cellStyle name="Separador de milhares 5 5 2 4 2" xfId="3275" xr:uid="{00000000-0005-0000-0000-0000FE9A0000}"/>
    <cellStyle name="Separador de milhares 5 5 2 5" xfId="2501" xr:uid="{00000000-0005-0000-0000-0000FF9A0000}"/>
    <cellStyle name="Separador de milhares 5 5 2 5 2" xfId="3544" xr:uid="{00000000-0005-0000-0000-0000009B0000}"/>
    <cellStyle name="Separador de milhares 5 5 2 6" xfId="3813" xr:uid="{00000000-0005-0000-0000-0000019B0000}"/>
    <cellStyle name="Separador de milhares 5 5 3" xfId="1931" xr:uid="{00000000-0005-0000-0000-0000029B0000}"/>
    <cellStyle name="Separador de milhares 5 5 3 2" xfId="2740" xr:uid="{00000000-0005-0000-0000-0000039B0000}"/>
    <cellStyle name="Separador de milhares 5 5 3 2 2" xfId="2743" xr:uid="{00000000-0005-0000-0000-0000049B0000}"/>
    <cellStyle name="Separador de milhares 5 5 3 3" xfId="3008" xr:uid="{00000000-0005-0000-0000-0000059B0000}"/>
    <cellStyle name="Separador de milhares 5 5 3 4" xfId="3277" xr:uid="{00000000-0005-0000-0000-0000069B0000}"/>
    <cellStyle name="Separador de milhares 5 5 3 5" xfId="3546" xr:uid="{00000000-0005-0000-0000-0000079B0000}"/>
    <cellStyle name="Separador de milhares 5 5 3 6" xfId="3815" xr:uid="{00000000-0005-0000-0000-0000089B0000}"/>
    <cellStyle name="Separador de milhares 5 5 4" xfId="2135" xr:uid="{00000000-0005-0000-0000-0000099B0000}"/>
    <cellStyle name="Separador de milhares 5 5 4 2" xfId="3005" xr:uid="{00000000-0005-0000-0000-00000A9B0000}"/>
    <cellStyle name="Separador de milhares 5 5 5" xfId="2310" xr:uid="{00000000-0005-0000-0000-00000B9B0000}"/>
    <cellStyle name="Separador de milhares 5 5 5 2" xfId="3274" xr:uid="{00000000-0005-0000-0000-00000C9B0000}"/>
    <cellStyle name="Separador de milhares 5 5 6" xfId="2500" xr:uid="{00000000-0005-0000-0000-00000D9B0000}"/>
    <cellStyle name="Separador de milhares 5 5 6 2" xfId="3543" xr:uid="{00000000-0005-0000-0000-00000E9B0000}"/>
    <cellStyle name="Separador de milhares 5 5 7" xfId="3812" xr:uid="{00000000-0005-0000-0000-00000F9B0000}"/>
    <cellStyle name="Separador de milhares 5 6" xfId="1361" xr:uid="{00000000-0005-0000-0000-0000109B0000}"/>
    <cellStyle name="Separador de milhares 5 6 2" xfId="1362" xr:uid="{00000000-0005-0000-0000-0000119B0000}"/>
    <cellStyle name="Separador de milhares 5 6 2 2" xfId="1934" xr:uid="{00000000-0005-0000-0000-0000129B0000}"/>
    <cellStyle name="Separador de milhares 5 6 2 2 2" xfId="2745" xr:uid="{00000000-0005-0000-0000-0000139B0000}"/>
    <cellStyle name="Separador de milhares 5 6 2 2 2 2" xfId="2746" xr:uid="{00000000-0005-0000-0000-0000149B0000}"/>
    <cellStyle name="Separador de milhares 5 6 2 2 3" xfId="3011" xr:uid="{00000000-0005-0000-0000-0000159B0000}"/>
    <cellStyle name="Separador de milhares 5 6 2 2 4" xfId="3280" xr:uid="{00000000-0005-0000-0000-0000169B0000}"/>
    <cellStyle name="Separador de milhares 5 6 2 2 5" xfId="3549" xr:uid="{00000000-0005-0000-0000-0000179B0000}"/>
    <cellStyle name="Separador de milhares 5 6 2 2 6" xfId="3818" xr:uid="{00000000-0005-0000-0000-0000189B0000}"/>
    <cellStyle name="Separador de milhares 5 6 2 3" xfId="2138" xr:uid="{00000000-0005-0000-0000-0000199B0000}"/>
    <cellStyle name="Separador de milhares 5 6 2 3 2" xfId="3010" xr:uid="{00000000-0005-0000-0000-00001A9B0000}"/>
    <cellStyle name="Separador de milhares 5 6 2 4" xfId="2313" xr:uid="{00000000-0005-0000-0000-00001B9B0000}"/>
    <cellStyle name="Separador de milhares 5 6 2 4 2" xfId="3279" xr:uid="{00000000-0005-0000-0000-00001C9B0000}"/>
    <cellStyle name="Separador de milhares 5 6 2 5" xfId="2503" xr:uid="{00000000-0005-0000-0000-00001D9B0000}"/>
    <cellStyle name="Separador de milhares 5 6 2 5 2" xfId="3548" xr:uid="{00000000-0005-0000-0000-00001E9B0000}"/>
    <cellStyle name="Separador de milhares 5 6 2 6" xfId="3817" xr:uid="{00000000-0005-0000-0000-00001F9B0000}"/>
    <cellStyle name="Separador de milhares 5 6 3" xfId="1933" xr:uid="{00000000-0005-0000-0000-0000209B0000}"/>
    <cellStyle name="Separador de milhares 5 6 3 2" xfId="2744" xr:uid="{00000000-0005-0000-0000-0000219B0000}"/>
    <cellStyle name="Separador de milhares 5 6 3 2 2" xfId="2747" xr:uid="{00000000-0005-0000-0000-0000229B0000}"/>
    <cellStyle name="Separador de milhares 5 6 3 3" xfId="3012" xr:uid="{00000000-0005-0000-0000-0000239B0000}"/>
    <cellStyle name="Separador de milhares 5 6 3 4" xfId="3281" xr:uid="{00000000-0005-0000-0000-0000249B0000}"/>
    <cellStyle name="Separador de milhares 5 6 3 5" xfId="3550" xr:uid="{00000000-0005-0000-0000-0000259B0000}"/>
    <cellStyle name="Separador de milhares 5 6 3 6" xfId="3819" xr:uid="{00000000-0005-0000-0000-0000269B0000}"/>
    <cellStyle name="Separador de milhares 5 6 4" xfId="2137" xr:uid="{00000000-0005-0000-0000-0000279B0000}"/>
    <cellStyle name="Separador de milhares 5 6 4 2" xfId="3009" xr:uid="{00000000-0005-0000-0000-0000289B0000}"/>
    <cellStyle name="Separador de milhares 5 6 5" xfId="2312" xr:uid="{00000000-0005-0000-0000-0000299B0000}"/>
    <cellStyle name="Separador de milhares 5 6 5 2" xfId="3278" xr:uid="{00000000-0005-0000-0000-00002A9B0000}"/>
    <cellStyle name="Separador de milhares 5 6 6" xfId="2502" xr:uid="{00000000-0005-0000-0000-00002B9B0000}"/>
    <cellStyle name="Separador de milhares 5 6 6 2" xfId="3547" xr:uid="{00000000-0005-0000-0000-00002C9B0000}"/>
    <cellStyle name="Separador de milhares 5 6 7" xfId="3816" xr:uid="{00000000-0005-0000-0000-00002D9B0000}"/>
    <cellStyle name="Separador de milhares 5 7" xfId="1363" xr:uid="{00000000-0005-0000-0000-00002E9B0000}"/>
    <cellStyle name="Separador de milhares 5 7 2" xfId="1364" xr:uid="{00000000-0005-0000-0000-00002F9B0000}"/>
    <cellStyle name="Separador de milhares 5 7 2 2" xfId="1936" xr:uid="{00000000-0005-0000-0000-0000309B0000}"/>
    <cellStyle name="Separador de milhares 5 7 2 2 2" xfId="2749" xr:uid="{00000000-0005-0000-0000-0000319B0000}"/>
    <cellStyle name="Separador de milhares 5 7 2 2 2 2" xfId="2750" xr:uid="{00000000-0005-0000-0000-0000329B0000}"/>
    <cellStyle name="Separador de milhares 5 7 2 2 3" xfId="3015" xr:uid="{00000000-0005-0000-0000-0000339B0000}"/>
    <cellStyle name="Separador de milhares 5 7 2 2 4" xfId="3284" xr:uid="{00000000-0005-0000-0000-0000349B0000}"/>
    <cellStyle name="Separador de milhares 5 7 2 2 5" xfId="3553" xr:uid="{00000000-0005-0000-0000-0000359B0000}"/>
    <cellStyle name="Separador de milhares 5 7 2 2 6" xfId="3822" xr:uid="{00000000-0005-0000-0000-0000369B0000}"/>
    <cellStyle name="Separador de milhares 5 7 2 3" xfId="2140" xr:uid="{00000000-0005-0000-0000-0000379B0000}"/>
    <cellStyle name="Separador de milhares 5 7 2 3 2" xfId="3014" xr:uid="{00000000-0005-0000-0000-0000389B0000}"/>
    <cellStyle name="Separador de milhares 5 7 2 4" xfId="2315" xr:uid="{00000000-0005-0000-0000-0000399B0000}"/>
    <cellStyle name="Separador de milhares 5 7 2 4 2" xfId="3283" xr:uid="{00000000-0005-0000-0000-00003A9B0000}"/>
    <cellStyle name="Separador de milhares 5 7 2 5" xfId="2505" xr:uid="{00000000-0005-0000-0000-00003B9B0000}"/>
    <cellStyle name="Separador de milhares 5 7 2 5 2" xfId="3552" xr:uid="{00000000-0005-0000-0000-00003C9B0000}"/>
    <cellStyle name="Separador de milhares 5 7 2 6" xfId="3821" xr:uid="{00000000-0005-0000-0000-00003D9B0000}"/>
    <cellStyle name="Separador de milhares 5 7 3" xfId="1935" xr:uid="{00000000-0005-0000-0000-00003E9B0000}"/>
    <cellStyle name="Separador de milhares 5 7 3 2" xfId="2748" xr:uid="{00000000-0005-0000-0000-00003F9B0000}"/>
    <cellStyle name="Separador de milhares 5 7 3 2 2" xfId="2751" xr:uid="{00000000-0005-0000-0000-0000409B0000}"/>
    <cellStyle name="Separador de milhares 5 7 3 3" xfId="3016" xr:uid="{00000000-0005-0000-0000-0000419B0000}"/>
    <cellStyle name="Separador de milhares 5 7 3 4" xfId="3285" xr:uid="{00000000-0005-0000-0000-0000429B0000}"/>
    <cellStyle name="Separador de milhares 5 7 3 5" xfId="3554" xr:uid="{00000000-0005-0000-0000-0000439B0000}"/>
    <cellStyle name="Separador de milhares 5 7 3 6" xfId="3823" xr:uid="{00000000-0005-0000-0000-0000449B0000}"/>
    <cellStyle name="Separador de milhares 5 7 4" xfId="2139" xr:uid="{00000000-0005-0000-0000-0000459B0000}"/>
    <cellStyle name="Separador de milhares 5 7 4 2" xfId="3013" xr:uid="{00000000-0005-0000-0000-0000469B0000}"/>
    <cellStyle name="Separador de milhares 5 7 5" xfId="2314" xr:uid="{00000000-0005-0000-0000-0000479B0000}"/>
    <cellStyle name="Separador de milhares 5 7 5 2" xfId="3282" xr:uid="{00000000-0005-0000-0000-0000489B0000}"/>
    <cellStyle name="Separador de milhares 5 7 6" xfId="2504" xr:uid="{00000000-0005-0000-0000-0000499B0000}"/>
    <cellStyle name="Separador de milhares 5 7 6 2" xfId="3551" xr:uid="{00000000-0005-0000-0000-00004A9B0000}"/>
    <cellStyle name="Separador de milhares 5 7 7" xfId="3820" xr:uid="{00000000-0005-0000-0000-00004B9B0000}"/>
    <cellStyle name="Separador de milhares 5 8" xfId="1365" xr:uid="{00000000-0005-0000-0000-00004C9B0000}"/>
    <cellStyle name="Separador de milhares 5 8 2" xfId="1366" xr:uid="{00000000-0005-0000-0000-00004D9B0000}"/>
    <cellStyle name="Separador de milhares 5 8 2 2" xfId="1938" xr:uid="{00000000-0005-0000-0000-00004E9B0000}"/>
    <cellStyle name="Separador de milhares 5 8 2 2 2" xfId="2753" xr:uid="{00000000-0005-0000-0000-00004F9B0000}"/>
    <cellStyle name="Separador de milhares 5 8 2 2 2 2" xfId="2754" xr:uid="{00000000-0005-0000-0000-0000509B0000}"/>
    <cellStyle name="Separador de milhares 5 8 2 2 3" xfId="3019" xr:uid="{00000000-0005-0000-0000-0000519B0000}"/>
    <cellStyle name="Separador de milhares 5 8 2 2 4" xfId="3288" xr:uid="{00000000-0005-0000-0000-0000529B0000}"/>
    <cellStyle name="Separador de milhares 5 8 2 2 5" xfId="3557" xr:uid="{00000000-0005-0000-0000-0000539B0000}"/>
    <cellStyle name="Separador de milhares 5 8 2 2 6" xfId="3826" xr:uid="{00000000-0005-0000-0000-0000549B0000}"/>
    <cellStyle name="Separador de milhares 5 8 2 3" xfId="2142" xr:uid="{00000000-0005-0000-0000-0000559B0000}"/>
    <cellStyle name="Separador de milhares 5 8 2 3 2" xfId="3018" xr:uid="{00000000-0005-0000-0000-0000569B0000}"/>
    <cellStyle name="Separador de milhares 5 8 2 4" xfId="2317" xr:uid="{00000000-0005-0000-0000-0000579B0000}"/>
    <cellStyle name="Separador de milhares 5 8 2 4 2" xfId="3287" xr:uid="{00000000-0005-0000-0000-0000589B0000}"/>
    <cellStyle name="Separador de milhares 5 8 2 5" xfId="2507" xr:uid="{00000000-0005-0000-0000-0000599B0000}"/>
    <cellStyle name="Separador de milhares 5 8 2 5 2" xfId="3556" xr:uid="{00000000-0005-0000-0000-00005A9B0000}"/>
    <cellStyle name="Separador de milhares 5 8 2 6" xfId="3825" xr:uid="{00000000-0005-0000-0000-00005B9B0000}"/>
    <cellStyle name="Separador de milhares 5 8 3" xfId="1937" xr:uid="{00000000-0005-0000-0000-00005C9B0000}"/>
    <cellStyle name="Separador de milhares 5 8 3 2" xfId="2752" xr:uid="{00000000-0005-0000-0000-00005D9B0000}"/>
    <cellStyle name="Separador de milhares 5 8 3 2 2" xfId="2755" xr:uid="{00000000-0005-0000-0000-00005E9B0000}"/>
    <cellStyle name="Separador de milhares 5 8 3 3" xfId="3020" xr:uid="{00000000-0005-0000-0000-00005F9B0000}"/>
    <cellStyle name="Separador de milhares 5 8 3 4" xfId="3289" xr:uid="{00000000-0005-0000-0000-0000609B0000}"/>
    <cellStyle name="Separador de milhares 5 8 3 5" xfId="3558" xr:uid="{00000000-0005-0000-0000-0000619B0000}"/>
    <cellStyle name="Separador de milhares 5 8 3 6" xfId="3827" xr:uid="{00000000-0005-0000-0000-0000629B0000}"/>
    <cellStyle name="Separador de milhares 5 8 4" xfId="2141" xr:uid="{00000000-0005-0000-0000-0000639B0000}"/>
    <cellStyle name="Separador de milhares 5 8 4 2" xfId="3017" xr:uid="{00000000-0005-0000-0000-0000649B0000}"/>
    <cellStyle name="Separador de milhares 5 8 5" xfId="2316" xr:uid="{00000000-0005-0000-0000-0000659B0000}"/>
    <cellStyle name="Separador de milhares 5 8 5 2" xfId="3286" xr:uid="{00000000-0005-0000-0000-0000669B0000}"/>
    <cellStyle name="Separador de milhares 5 8 6" xfId="2506" xr:uid="{00000000-0005-0000-0000-0000679B0000}"/>
    <cellStyle name="Separador de milhares 5 8 6 2" xfId="3555" xr:uid="{00000000-0005-0000-0000-0000689B0000}"/>
    <cellStyle name="Separador de milhares 5 8 7" xfId="3824" xr:uid="{00000000-0005-0000-0000-0000699B0000}"/>
    <cellStyle name="Separador de milhares 5 9" xfId="1367" xr:uid="{00000000-0005-0000-0000-00006A9B0000}"/>
    <cellStyle name="Separador de milhares 5 9 2" xfId="1368" xr:uid="{00000000-0005-0000-0000-00006B9B0000}"/>
    <cellStyle name="Separador de milhares 5 9 2 2" xfId="1940" xr:uid="{00000000-0005-0000-0000-00006C9B0000}"/>
    <cellStyle name="Separador de milhares 5 9 2 2 2" xfId="2757" xr:uid="{00000000-0005-0000-0000-00006D9B0000}"/>
    <cellStyle name="Separador de milhares 5 9 2 2 2 2" xfId="2758" xr:uid="{00000000-0005-0000-0000-00006E9B0000}"/>
    <cellStyle name="Separador de milhares 5 9 2 2 3" xfId="3023" xr:uid="{00000000-0005-0000-0000-00006F9B0000}"/>
    <cellStyle name="Separador de milhares 5 9 2 2 4" xfId="3292" xr:uid="{00000000-0005-0000-0000-0000709B0000}"/>
    <cellStyle name="Separador de milhares 5 9 2 2 5" xfId="3561" xr:uid="{00000000-0005-0000-0000-0000719B0000}"/>
    <cellStyle name="Separador de milhares 5 9 2 2 6" xfId="3830" xr:uid="{00000000-0005-0000-0000-0000729B0000}"/>
    <cellStyle name="Separador de milhares 5 9 2 3" xfId="2144" xr:uid="{00000000-0005-0000-0000-0000739B0000}"/>
    <cellStyle name="Separador de milhares 5 9 2 3 2" xfId="3022" xr:uid="{00000000-0005-0000-0000-0000749B0000}"/>
    <cellStyle name="Separador de milhares 5 9 2 4" xfId="2319" xr:uid="{00000000-0005-0000-0000-0000759B0000}"/>
    <cellStyle name="Separador de milhares 5 9 2 4 2" xfId="3291" xr:uid="{00000000-0005-0000-0000-0000769B0000}"/>
    <cellStyle name="Separador de milhares 5 9 2 5" xfId="2509" xr:uid="{00000000-0005-0000-0000-0000779B0000}"/>
    <cellStyle name="Separador de milhares 5 9 2 5 2" xfId="3560" xr:uid="{00000000-0005-0000-0000-0000789B0000}"/>
    <cellStyle name="Separador de milhares 5 9 2 6" xfId="3829" xr:uid="{00000000-0005-0000-0000-0000799B0000}"/>
    <cellStyle name="Separador de milhares 5 9 3" xfId="1939" xr:uid="{00000000-0005-0000-0000-00007A9B0000}"/>
    <cellStyle name="Separador de milhares 5 9 3 2" xfId="2756" xr:uid="{00000000-0005-0000-0000-00007B9B0000}"/>
    <cellStyle name="Separador de milhares 5 9 3 2 2" xfId="2759" xr:uid="{00000000-0005-0000-0000-00007C9B0000}"/>
    <cellStyle name="Separador de milhares 5 9 3 3" xfId="3024" xr:uid="{00000000-0005-0000-0000-00007D9B0000}"/>
    <cellStyle name="Separador de milhares 5 9 3 4" xfId="3293" xr:uid="{00000000-0005-0000-0000-00007E9B0000}"/>
    <cellStyle name="Separador de milhares 5 9 3 5" xfId="3562" xr:uid="{00000000-0005-0000-0000-00007F9B0000}"/>
    <cellStyle name="Separador de milhares 5 9 3 6" xfId="3831" xr:uid="{00000000-0005-0000-0000-0000809B0000}"/>
    <cellStyle name="Separador de milhares 5 9 4" xfId="2143" xr:uid="{00000000-0005-0000-0000-0000819B0000}"/>
    <cellStyle name="Separador de milhares 5 9 4 2" xfId="3021" xr:uid="{00000000-0005-0000-0000-0000829B0000}"/>
    <cellStyle name="Separador de milhares 5 9 5" xfId="2318" xr:uid="{00000000-0005-0000-0000-0000839B0000}"/>
    <cellStyle name="Separador de milhares 5 9 5 2" xfId="3290" xr:uid="{00000000-0005-0000-0000-0000849B0000}"/>
    <cellStyle name="Separador de milhares 5 9 6" xfId="2508" xr:uid="{00000000-0005-0000-0000-0000859B0000}"/>
    <cellStyle name="Separador de milhares 5 9 6 2" xfId="3559" xr:uid="{00000000-0005-0000-0000-0000869B0000}"/>
    <cellStyle name="Separador de milhares 5 9 7" xfId="3828" xr:uid="{00000000-0005-0000-0000-0000879B0000}"/>
    <cellStyle name="Separador de milhares 6" xfId="1369" xr:uid="{00000000-0005-0000-0000-0000889B0000}"/>
    <cellStyle name="Separador de milhares 6 10" xfId="2145" xr:uid="{00000000-0005-0000-0000-0000899B0000}"/>
    <cellStyle name="Separador de milhares 6 10 2" xfId="2823" xr:uid="{00000000-0005-0000-0000-00008A9B0000}"/>
    <cellStyle name="Separador de milhares 6 11" xfId="2320" xr:uid="{00000000-0005-0000-0000-00008B9B0000}"/>
    <cellStyle name="Separador de milhares 6 11 2" xfId="3089" xr:uid="{00000000-0005-0000-0000-00008C9B0000}"/>
    <cellStyle name="Separador de milhares 6 12" xfId="2510" xr:uid="{00000000-0005-0000-0000-00008D9B0000}"/>
    <cellStyle name="Separador de milhares 6 12 2" xfId="3358" xr:uid="{00000000-0005-0000-0000-00008E9B0000}"/>
    <cellStyle name="Separador de milhares 6 13" xfId="3627" xr:uid="{00000000-0005-0000-0000-00008F9B0000}"/>
    <cellStyle name="Separador de milhares 6 14" xfId="40820" xr:uid="{00000000-0005-0000-0000-0000909B0000}"/>
    <cellStyle name="Separador de milhares 6 2" xfId="1370" xr:uid="{00000000-0005-0000-0000-0000919B0000}"/>
    <cellStyle name="Separador de milhares 6 2 2" xfId="1371" xr:uid="{00000000-0005-0000-0000-0000929B0000}"/>
    <cellStyle name="Separador de milhares 6 2 2 2" xfId="1943" xr:uid="{00000000-0005-0000-0000-0000939B0000}"/>
    <cellStyle name="Separador de milhares 6 2 2 2 2" xfId="2760" xr:uid="{00000000-0005-0000-0000-0000949B0000}"/>
    <cellStyle name="Separador de milhares 6 2 2 2 2 2" xfId="2761" xr:uid="{00000000-0005-0000-0000-0000959B0000}"/>
    <cellStyle name="Separador de milhares 6 2 2 2 3" xfId="3026" xr:uid="{00000000-0005-0000-0000-0000969B0000}"/>
    <cellStyle name="Separador de milhares 6 2 2 2 4" xfId="3295" xr:uid="{00000000-0005-0000-0000-0000979B0000}"/>
    <cellStyle name="Separador de milhares 6 2 2 2 5" xfId="3564" xr:uid="{00000000-0005-0000-0000-0000989B0000}"/>
    <cellStyle name="Separador de milhares 6 2 2 2 6" xfId="3833" xr:uid="{00000000-0005-0000-0000-0000999B0000}"/>
    <cellStyle name="Separador de milhares 6 2 2 2 7" xfId="40823" xr:uid="{00000000-0005-0000-0000-00009A9B0000}"/>
    <cellStyle name="Separador de milhares 6 2 2 3" xfId="2147" xr:uid="{00000000-0005-0000-0000-00009B9B0000}"/>
    <cellStyle name="Separador de milhares 6 2 2 3 2" xfId="3025" xr:uid="{00000000-0005-0000-0000-00009C9B0000}"/>
    <cellStyle name="Separador de milhares 6 2 2 4" xfId="2322" xr:uid="{00000000-0005-0000-0000-00009D9B0000}"/>
    <cellStyle name="Separador de milhares 6 2 2 4 2" xfId="3294" xr:uid="{00000000-0005-0000-0000-00009E9B0000}"/>
    <cellStyle name="Separador de milhares 6 2 2 5" xfId="2512" xr:uid="{00000000-0005-0000-0000-00009F9B0000}"/>
    <cellStyle name="Separador de milhares 6 2 2 5 2" xfId="3563" xr:uid="{00000000-0005-0000-0000-0000A09B0000}"/>
    <cellStyle name="Separador de milhares 6 2 2 6" xfId="3832" xr:uid="{00000000-0005-0000-0000-0000A19B0000}"/>
    <cellStyle name="Separador de milhares 6 2 2 7" xfId="40822" xr:uid="{00000000-0005-0000-0000-0000A29B0000}"/>
    <cellStyle name="Separador de milhares 6 2 3" xfId="1942" xr:uid="{00000000-0005-0000-0000-0000A39B0000}"/>
    <cellStyle name="Separador de milhares 6 2 3 2" xfId="2584" xr:uid="{00000000-0005-0000-0000-0000A49B0000}"/>
    <cellStyle name="Separador de milhares 6 2 3 2 2" xfId="2762" xr:uid="{00000000-0005-0000-0000-0000A59B0000}"/>
    <cellStyle name="Separador de milhares 6 2 3 3" xfId="3027" xr:uid="{00000000-0005-0000-0000-0000A69B0000}"/>
    <cellStyle name="Separador de milhares 6 2 3 4" xfId="3296" xr:uid="{00000000-0005-0000-0000-0000A79B0000}"/>
    <cellStyle name="Separador de milhares 6 2 3 5" xfId="3565" xr:uid="{00000000-0005-0000-0000-0000A89B0000}"/>
    <cellStyle name="Separador de milhares 6 2 3 6" xfId="3834" xr:uid="{00000000-0005-0000-0000-0000A99B0000}"/>
    <cellStyle name="Separador de milhares 6 2 3 7" xfId="40824" xr:uid="{00000000-0005-0000-0000-0000AA9B0000}"/>
    <cellStyle name="Separador de milhares 6 2 4" xfId="2146" xr:uid="{00000000-0005-0000-0000-0000AB9B0000}"/>
    <cellStyle name="Separador de milhares 6 2 4 2" xfId="2852" xr:uid="{00000000-0005-0000-0000-0000AC9B0000}"/>
    <cellStyle name="Separador de milhares 6 2 5" xfId="2321" xr:uid="{00000000-0005-0000-0000-0000AD9B0000}"/>
    <cellStyle name="Separador de milhares 6 2 5 2" xfId="3118" xr:uid="{00000000-0005-0000-0000-0000AE9B0000}"/>
    <cellStyle name="Separador de milhares 6 2 6" xfId="2511" xr:uid="{00000000-0005-0000-0000-0000AF9B0000}"/>
    <cellStyle name="Separador de milhares 6 2 6 2" xfId="3387" xr:uid="{00000000-0005-0000-0000-0000B09B0000}"/>
    <cellStyle name="Separador de milhares 6 2 7" xfId="3656" xr:uid="{00000000-0005-0000-0000-0000B19B0000}"/>
    <cellStyle name="Separador de milhares 6 2 8" xfId="40821" xr:uid="{00000000-0005-0000-0000-0000B29B0000}"/>
    <cellStyle name="Separador de milhares 6 3" xfId="1372" xr:uid="{00000000-0005-0000-0000-0000B39B0000}"/>
    <cellStyle name="Separador de milhares 6 3 2" xfId="1373" xr:uid="{00000000-0005-0000-0000-0000B49B0000}"/>
    <cellStyle name="Separador de milhares 6 3 2 2" xfId="1945" xr:uid="{00000000-0005-0000-0000-0000B59B0000}"/>
    <cellStyle name="Separador de milhares 6 3 2 2 2" xfId="2764" xr:uid="{00000000-0005-0000-0000-0000B69B0000}"/>
    <cellStyle name="Separador de milhares 6 3 2 2 2 2" xfId="2765" xr:uid="{00000000-0005-0000-0000-0000B79B0000}"/>
    <cellStyle name="Separador de milhares 6 3 2 2 3" xfId="3030" xr:uid="{00000000-0005-0000-0000-0000B89B0000}"/>
    <cellStyle name="Separador de milhares 6 3 2 2 4" xfId="3299" xr:uid="{00000000-0005-0000-0000-0000B99B0000}"/>
    <cellStyle name="Separador de milhares 6 3 2 2 5" xfId="3568" xr:uid="{00000000-0005-0000-0000-0000BA9B0000}"/>
    <cellStyle name="Separador de milhares 6 3 2 2 6" xfId="3837" xr:uid="{00000000-0005-0000-0000-0000BB9B0000}"/>
    <cellStyle name="Separador de milhares 6 3 2 3" xfId="2149" xr:uid="{00000000-0005-0000-0000-0000BC9B0000}"/>
    <cellStyle name="Separador de milhares 6 3 2 3 2" xfId="3029" xr:uid="{00000000-0005-0000-0000-0000BD9B0000}"/>
    <cellStyle name="Separador de milhares 6 3 2 4" xfId="2324" xr:uid="{00000000-0005-0000-0000-0000BE9B0000}"/>
    <cellStyle name="Separador de milhares 6 3 2 4 2" xfId="3298" xr:uid="{00000000-0005-0000-0000-0000BF9B0000}"/>
    <cellStyle name="Separador de milhares 6 3 2 5" xfId="2514" xr:uid="{00000000-0005-0000-0000-0000C09B0000}"/>
    <cellStyle name="Separador de milhares 6 3 2 5 2" xfId="3567" xr:uid="{00000000-0005-0000-0000-0000C19B0000}"/>
    <cellStyle name="Separador de milhares 6 3 2 6" xfId="3836" xr:uid="{00000000-0005-0000-0000-0000C29B0000}"/>
    <cellStyle name="Separador de milhares 6 3 2 7" xfId="40826" xr:uid="{00000000-0005-0000-0000-0000C39B0000}"/>
    <cellStyle name="Separador de milhares 6 3 3" xfId="1944" xr:uid="{00000000-0005-0000-0000-0000C49B0000}"/>
    <cellStyle name="Separador de milhares 6 3 3 2" xfId="2763" xr:uid="{00000000-0005-0000-0000-0000C59B0000}"/>
    <cellStyle name="Separador de milhares 6 3 3 2 2" xfId="2766" xr:uid="{00000000-0005-0000-0000-0000C69B0000}"/>
    <cellStyle name="Separador de milhares 6 3 3 3" xfId="3031" xr:uid="{00000000-0005-0000-0000-0000C79B0000}"/>
    <cellStyle name="Separador de milhares 6 3 3 4" xfId="3300" xr:uid="{00000000-0005-0000-0000-0000C89B0000}"/>
    <cellStyle name="Separador de milhares 6 3 3 5" xfId="3569" xr:uid="{00000000-0005-0000-0000-0000C99B0000}"/>
    <cellStyle name="Separador de milhares 6 3 3 6" xfId="3838" xr:uid="{00000000-0005-0000-0000-0000CA9B0000}"/>
    <cellStyle name="Separador de milhares 6 3 4" xfId="2148" xr:uid="{00000000-0005-0000-0000-0000CB9B0000}"/>
    <cellStyle name="Separador de milhares 6 3 4 2" xfId="3028" xr:uid="{00000000-0005-0000-0000-0000CC9B0000}"/>
    <cellStyle name="Separador de milhares 6 3 5" xfId="2323" xr:uid="{00000000-0005-0000-0000-0000CD9B0000}"/>
    <cellStyle name="Separador de milhares 6 3 5 2" xfId="3297" xr:uid="{00000000-0005-0000-0000-0000CE9B0000}"/>
    <cellStyle name="Separador de milhares 6 3 6" xfId="2513" xr:uid="{00000000-0005-0000-0000-0000CF9B0000}"/>
    <cellStyle name="Separador de milhares 6 3 6 2" xfId="3566" xr:uid="{00000000-0005-0000-0000-0000D09B0000}"/>
    <cellStyle name="Separador de milhares 6 3 7" xfId="3835" xr:uid="{00000000-0005-0000-0000-0000D19B0000}"/>
    <cellStyle name="Separador de milhares 6 3 8" xfId="40825" xr:uid="{00000000-0005-0000-0000-0000D29B0000}"/>
    <cellStyle name="Separador de milhares 6 4" xfId="1374" xr:uid="{00000000-0005-0000-0000-0000D39B0000}"/>
    <cellStyle name="Separador de milhares 6 4 2" xfId="1375" xr:uid="{00000000-0005-0000-0000-0000D49B0000}"/>
    <cellStyle name="Separador de milhares 6 4 2 2" xfId="1947" xr:uid="{00000000-0005-0000-0000-0000D59B0000}"/>
    <cellStyle name="Separador de milhares 6 4 2 2 2" xfId="2768" xr:uid="{00000000-0005-0000-0000-0000D69B0000}"/>
    <cellStyle name="Separador de milhares 6 4 2 2 2 2" xfId="2769" xr:uid="{00000000-0005-0000-0000-0000D79B0000}"/>
    <cellStyle name="Separador de milhares 6 4 2 2 3" xfId="3034" xr:uid="{00000000-0005-0000-0000-0000D89B0000}"/>
    <cellStyle name="Separador de milhares 6 4 2 2 4" xfId="3303" xr:uid="{00000000-0005-0000-0000-0000D99B0000}"/>
    <cellStyle name="Separador de milhares 6 4 2 2 5" xfId="3572" xr:uid="{00000000-0005-0000-0000-0000DA9B0000}"/>
    <cellStyle name="Separador de milhares 6 4 2 2 6" xfId="3841" xr:uid="{00000000-0005-0000-0000-0000DB9B0000}"/>
    <cellStyle name="Separador de milhares 6 4 2 3" xfId="2151" xr:uid="{00000000-0005-0000-0000-0000DC9B0000}"/>
    <cellStyle name="Separador de milhares 6 4 2 3 2" xfId="3033" xr:uid="{00000000-0005-0000-0000-0000DD9B0000}"/>
    <cellStyle name="Separador de milhares 6 4 2 4" xfId="2326" xr:uid="{00000000-0005-0000-0000-0000DE9B0000}"/>
    <cellStyle name="Separador de milhares 6 4 2 4 2" xfId="3302" xr:uid="{00000000-0005-0000-0000-0000DF9B0000}"/>
    <cellStyle name="Separador de milhares 6 4 2 5" xfId="2516" xr:uid="{00000000-0005-0000-0000-0000E09B0000}"/>
    <cellStyle name="Separador de milhares 6 4 2 5 2" xfId="3571" xr:uid="{00000000-0005-0000-0000-0000E19B0000}"/>
    <cellStyle name="Separador de milhares 6 4 2 6" xfId="3840" xr:uid="{00000000-0005-0000-0000-0000E29B0000}"/>
    <cellStyle name="Separador de milhares 6 4 3" xfId="1946" xr:uid="{00000000-0005-0000-0000-0000E39B0000}"/>
    <cellStyle name="Separador de milhares 6 4 3 2" xfId="2767" xr:uid="{00000000-0005-0000-0000-0000E49B0000}"/>
    <cellStyle name="Separador de milhares 6 4 3 2 2" xfId="2770" xr:uid="{00000000-0005-0000-0000-0000E59B0000}"/>
    <cellStyle name="Separador de milhares 6 4 3 3" xfId="3035" xr:uid="{00000000-0005-0000-0000-0000E69B0000}"/>
    <cellStyle name="Separador de milhares 6 4 3 4" xfId="3304" xr:uid="{00000000-0005-0000-0000-0000E79B0000}"/>
    <cellStyle name="Separador de milhares 6 4 3 5" xfId="3573" xr:uid="{00000000-0005-0000-0000-0000E89B0000}"/>
    <cellStyle name="Separador de milhares 6 4 3 6" xfId="3842" xr:uid="{00000000-0005-0000-0000-0000E99B0000}"/>
    <cellStyle name="Separador de milhares 6 4 4" xfId="2150" xr:uid="{00000000-0005-0000-0000-0000EA9B0000}"/>
    <cellStyle name="Separador de milhares 6 4 4 2" xfId="3032" xr:uid="{00000000-0005-0000-0000-0000EB9B0000}"/>
    <cellStyle name="Separador de milhares 6 4 5" xfId="2325" xr:uid="{00000000-0005-0000-0000-0000EC9B0000}"/>
    <cellStyle name="Separador de milhares 6 4 5 2" xfId="3301" xr:uid="{00000000-0005-0000-0000-0000ED9B0000}"/>
    <cellStyle name="Separador de milhares 6 4 6" xfId="2515" xr:uid="{00000000-0005-0000-0000-0000EE9B0000}"/>
    <cellStyle name="Separador de milhares 6 4 6 2" xfId="3570" xr:uid="{00000000-0005-0000-0000-0000EF9B0000}"/>
    <cellStyle name="Separador de milhares 6 4 7" xfId="3839" xr:uid="{00000000-0005-0000-0000-0000F09B0000}"/>
    <cellStyle name="Separador de milhares 6 4 8" xfId="40827" xr:uid="{00000000-0005-0000-0000-0000F19B0000}"/>
    <cellStyle name="Separador de milhares 6 5" xfId="1376" xr:uid="{00000000-0005-0000-0000-0000F29B0000}"/>
    <cellStyle name="Separador de milhares 6 5 2" xfId="1377" xr:uid="{00000000-0005-0000-0000-0000F39B0000}"/>
    <cellStyle name="Separador de milhares 6 5 2 2" xfId="1949" xr:uid="{00000000-0005-0000-0000-0000F49B0000}"/>
    <cellStyle name="Separador de milhares 6 5 2 2 2" xfId="2772" xr:uid="{00000000-0005-0000-0000-0000F59B0000}"/>
    <cellStyle name="Separador de milhares 6 5 2 2 2 2" xfId="2773" xr:uid="{00000000-0005-0000-0000-0000F69B0000}"/>
    <cellStyle name="Separador de milhares 6 5 2 2 3" xfId="3038" xr:uid="{00000000-0005-0000-0000-0000F79B0000}"/>
    <cellStyle name="Separador de milhares 6 5 2 2 4" xfId="3307" xr:uid="{00000000-0005-0000-0000-0000F89B0000}"/>
    <cellStyle name="Separador de milhares 6 5 2 2 5" xfId="3576" xr:uid="{00000000-0005-0000-0000-0000F99B0000}"/>
    <cellStyle name="Separador de milhares 6 5 2 2 6" xfId="3845" xr:uid="{00000000-0005-0000-0000-0000FA9B0000}"/>
    <cellStyle name="Separador de milhares 6 5 2 3" xfId="2153" xr:uid="{00000000-0005-0000-0000-0000FB9B0000}"/>
    <cellStyle name="Separador de milhares 6 5 2 3 2" xfId="3037" xr:uid="{00000000-0005-0000-0000-0000FC9B0000}"/>
    <cellStyle name="Separador de milhares 6 5 2 4" xfId="2328" xr:uid="{00000000-0005-0000-0000-0000FD9B0000}"/>
    <cellStyle name="Separador de milhares 6 5 2 4 2" xfId="3306" xr:uid="{00000000-0005-0000-0000-0000FE9B0000}"/>
    <cellStyle name="Separador de milhares 6 5 2 5" xfId="2518" xr:uid="{00000000-0005-0000-0000-0000FF9B0000}"/>
    <cellStyle name="Separador de milhares 6 5 2 5 2" xfId="3575" xr:uid="{00000000-0005-0000-0000-0000009C0000}"/>
    <cellStyle name="Separador de milhares 6 5 2 6" xfId="3844" xr:uid="{00000000-0005-0000-0000-0000019C0000}"/>
    <cellStyle name="Separador de milhares 6 5 3" xfId="1948" xr:uid="{00000000-0005-0000-0000-0000029C0000}"/>
    <cellStyle name="Separador de milhares 6 5 3 2" xfId="2771" xr:uid="{00000000-0005-0000-0000-0000039C0000}"/>
    <cellStyle name="Separador de milhares 6 5 3 2 2" xfId="2774" xr:uid="{00000000-0005-0000-0000-0000049C0000}"/>
    <cellStyle name="Separador de milhares 6 5 3 3" xfId="3039" xr:uid="{00000000-0005-0000-0000-0000059C0000}"/>
    <cellStyle name="Separador de milhares 6 5 3 4" xfId="3308" xr:uid="{00000000-0005-0000-0000-0000069C0000}"/>
    <cellStyle name="Separador de milhares 6 5 3 5" xfId="3577" xr:uid="{00000000-0005-0000-0000-0000079C0000}"/>
    <cellStyle name="Separador de milhares 6 5 3 6" xfId="3846" xr:uid="{00000000-0005-0000-0000-0000089C0000}"/>
    <cellStyle name="Separador de milhares 6 5 4" xfId="2152" xr:uid="{00000000-0005-0000-0000-0000099C0000}"/>
    <cellStyle name="Separador de milhares 6 5 4 2" xfId="3036" xr:uid="{00000000-0005-0000-0000-00000A9C0000}"/>
    <cellStyle name="Separador de milhares 6 5 5" xfId="2327" xr:uid="{00000000-0005-0000-0000-00000B9C0000}"/>
    <cellStyle name="Separador de milhares 6 5 5 2" xfId="3305" xr:uid="{00000000-0005-0000-0000-00000C9C0000}"/>
    <cellStyle name="Separador de milhares 6 5 6" xfId="2517" xr:uid="{00000000-0005-0000-0000-00000D9C0000}"/>
    <cellStyle name="Separador de milhares 6 5 6 2" xfId="3574" xr:uid="{00000000-0005-0000-0000-00000E9C0000}"/>
    <cellStyle name="Separador de milhares 6 5 7" xfId="3843" xr:uid="{00000000-0005-0000-0000-00000F9C0000}"/>
    <cellStyle name="Separador de milhares 6 6" xfId="1378" xr:uid="{00000000-0005-0000-0000-0000109C0000}"/>
    <cellStyle name="Separador de milhares 6 6 2" xfId="1379" xr:uid="{00000000-0005-0000-0000-0000119C0000}"/>
    <cellStyle name="Separador de milhares 6 6 2 2" xfId="1951" xr:uid="{00000000-0005-0000-0000-0000129C0000}"/>
    <cellStyle name="Separador de milhares 6 6 2 2 2" xfId="2776" xr:uid="{00000000-0005-0000-0000-0000139C0000}"/>
    <cellStyle name="Separador de milhares 6 6 2 2 2 2" xfId="2777" xr:uid="{00000000-0005-0000-0000-0000149C0000}"/>
    <cellStyle name="Separador de milhares 6 6 2 2 3" xfId="3042" xr:uid="{00000000-0005-0000-0000-0000159C0000}"/>
    <cellStyle name="Separador de milhares 6 6 2 2 4" xfId="3311" xr:uid="{00000000-0005-0000-0000-0000169C0000}"/>
    <cellStyle name="Separador de milhares 6 6 2 2 5" xfId="3580" xr:uid="{00000000-0005-0000-0000-0000179C0000}"/>
    <cellStyle name="Separador de milhares 6 6 2 2 6" xfId="3849" xr:uid="{00000000-0005-0000-0000-0000189C0000}"/>
    <cellStyle name="Separador de milhares 6 6 2 3" xfId="2155" xr:uid="{00000000-0005-0000-0000-0000199C0000}"/>
    <cellStyle name="Separador de milhares 6 6 2 3 2" xfId="3041" xr:uid="{00000000-0005-0000-0000-00001A9C0000}"/>
    <cellStyle name="Separador de milhares 6 6 2 4" xfId="2330" xr:uid="{00000000-0005-0000-0000-00001B9C0000}"/>
    <cellStyle name="Separador de milhares 6 6 2 4 2" xfId="3310" xr:uid="{00000000-0005-0000-0000-00001C9C0000}"/>
    <cellStyle name="Separador de milhares 6 6 2 5" xfId="2520" xr:uid="{00000000-0005-0000-0000-00001D9C0000}"/>
    <cellStyle name="Separador de milhares 6 6 2 5 2" xfId="3579" xr:uid="{00000000-0005-0000-0000-00001E9C0000}"/>
    <cellStyle name="Separador de milhares 6 6 2 6" xfId="3848" xr:uid="{00000000-0005-0000-0000-00001F9C0000}"/>
    <cellStyle name="Separador de milhares 6 6 3" xfId="1950" xr:uid="{00000000-0005-0000-0000-0000209C0000}"/>
    <cellStyle name="Separador de milhares 6 6 3 2" xfId="2775" xr:uid="{00000000-0005-0000-0000-0000219C0000}"/>
    <cellStyle name="Separador de milhares 6 6 3 2 2" xfId="2778" xr:uid="{00000000-0005-0000-0000-0000229C0000}"/>
    <cellStyle name="Separador de milhares 6 6 3 3" xfId="3043" xr:uid="{00000000-0005-0000-0000-0000239C0000}"/>
    <cellStyle name="Separador de milhares 6 6 3 4" xfId="3312" xr:uid="{00000000-0005-0000-0000-0000249C0000}"/>
    <cellStyle name="Separador de milhares 6 6 3 5" xfId="3581" xr:uid="{00000000-0005-0000-0000-0000259C0000}"/>
    <cellStyle name="Separador de milhares 6 6 3 6" xfId="3850" xr:uid="{00000000-0005-0000-0000-0000269C0000}"/>
    <cellStyle name="Separador de milhares 6 6 4" xfId="2154" xr:uid="{00000000-0005-0000-0000-0000279C0000}"/>
    <cellStyle name="Separador de milhares 6 6 4 2" xfId="3040" xr:uid="{00000000-0005-0000-0000-0000289C0000}"/>
    <cellStyle name="Separador de milhares 6 6 5" xfId="2329" xr:uid="{00000000-0005-0000-0000-0000299C0000}"/>
    <cellStyle name="Separador de milhares 6 6 5 2" xfId="3309" xr:uid="{00000000-0005-0000-0000-00002A9C0000}"/>
    <cellStyle name="Separador de milhares 6 6 6" xfId="2519" xr:uid="{00000000-0005-0000-0000-00002B9C0000}"/>
    <cellStyle name="Separador de milhares 6 6 6 2" xfId="3578" xr:uid="{00000000-0005-0000-0000-00002C9C0000}"/>
    <cellStyle name="Separador de milhares 6 6 7" xfId="3847" xr:uid="{00000000-0005-0000-0000-00002D9C0000}"/>
    <cellStyle name="Separador de milhares 6 7" xfId="1380" xr:uid="{00000000-0005-0000-0000-00002E9C0000}"/>
    <cellStyle name="Separador de milhares 6 7 2" xfId="1381" xr:uid="{00000000-0005-0000-0000-00002F9C0000}"/>
    <cellStyle name="Separador de milhares 6 7 2 2" xfId="1953" xr:uid="{00000000-0005-0000-0000-0000309C0000}"/>
    <cellStyle name="Separador de milhares 6 7 2 2 2" xfId="2780" xr:uid="{00000000-0005-0000-0000-0000319C0000}"/>
    <cellStyle name="Separador de milhares 6 7 2 2 2 2" xfId="2781" xr:uid="{00000000-0005-0000-0000-0000329C0000}"/>
    <cellStyle name="Separador de milhares 6 7 2 2 3" xfId="3046" xr:uid="{00000000-0005-0000-0000-0000339C0000}"/>
    <cellStyle name="Separador de milhares 6 7 2 2 4" xfId="3315" xr:uid="{00000000-0005-0000-0000-0000349C0000}"/>
    <cellStyle name="Separador de milhares 6 7 2 2 5" xfId="3584" xr:uid="{00000000-0005-0000-0000-0000359C0000}"/>
    <cellStyle name="Separador de milhares 6 7 2 2 6" xfId="3853" xr:uid="{00000000-0005-0000-0000-0000369C0000}"/>
    <cellStyle name="Separador de milhares 6 7 2 3" xfId="2157" xr:uid="{00000000-0005-0000-0000-0000379C0000}"/>
    <cellStyle name="Separador de milhares 6 7 2 3 2" xfId="3045" xr:uid="{00000000-0005-0000-0000-0000389C0000}"/>
    <cellStyle name="Separador de milhares 6 7 2 4" xfId="2332" xr:uid="{00000000-0005-0000-0000-0000399C0000}"/>
    <cellStyle name="Separador de milhares 6 7 2 4 2" xfId="3314" xr:uid="{00000000-0005-0000-0000-00003A9C0000}"/>
    <cellStyle name="Separador de milhares 6 7 2 5" xfId="2522" xr:uid="{00000000-0005-0000-0000-00003B9C0000}"/>
    <cellStyle name="Separador de milhares 6 7 2 5 2" xfId="3583" xr:uid="{00000000-0005-0000-0000-00003C9C0000}"/>
    <cellStyle name="Separador de milhares 6 7 2 6" xfId="3852" xr:uid="{00000000-0005-0000-0000-00003D9C0000}"/>
    <cellStyle name="Separador de milhares 6 7 3" xfId="1952" xr:uid="{00000000-0005-0000-0000-00003E9C0000}"/>
    <cellStyle name="Separador de milhares 6 7 3 2" xfId="2779" xr:uid="{00000000-0005-0000-0000-00003F9C0000}"/>
    <cellStyle name="Separador de milhares 6 7 3 2 2" xfId="2782" xr:uid="{00000000-0005-0000-0000-0000409C0000}"/>
    <cellStyle name="Separador de milhares 6 7 3 3" xfId="3047" xr:uid="{00000000-0005-0000-0000-0000419C0000}"/>
    <cellStyle name="Separador de milhares 6 7 3 4" xfId="3316" xr:uid="{00000000-0005-0000-0000-0000429C0000}"/>
    <cellStyle name="Separador de milhares 6 7 3 5" xfId="3585" xr:uid="{00000000-0005-0000-0000-0000439C0000}"/>
    <cellStyle name="Separador de milhares 6 7 3 6" xfId="3854" xr:uid="{00000000-0005-0000-0000-0000449C0000}"/>
    <cellStyle name="Separador de milhares 6 7 4" xfId="2156" xr:uid="{00000000-0005-0000-0000-0000459C0000}"/>
    <cellStyle name="Separador de milhares 6 7 4 2" xfId="3044" xr:uid="{00000000-0005-0000-0000-0000469C0000}"/>
    <cellStyle name="Separador de milhares 6 7 5" xfId="2331" xr:uid="{00000000-0005-0000-0000-0000479C0000}"/>
    <cellStyle name="Separador de milhares 6 7 5 2" xfId="3313" xr:uid="{00000000-0005-0000-0000-0000489C0000}"/>
    <cellStyle name="Separador de milhares 6 7 6" xfId="2521" xr:uid="{00000000-0005-0000-0000-0000499C0000}"/>
    <cellStyle name="Separador de milhares 6 7 6 2" xfId="3582" xr:uid="{00000000-0005-0000-0000-00004A9C0000}"/>
    <cellStyle name="Separador de milhares 6 7 7" xfId="3851" xr:uid="{00000000-0005-0000-0000-00004B9C0000}"/>
    <cellStyle name="Separador de milhares 6 8" xfId="1382" xr:uid="{00000000-0005-0000-0000-00004C9C0000}"/>
    <cellStyle name="Separador de milhares 6 8 2" xfId="1383" xr:uid="{00000000-0005-0000-0000-00004D9C0000}"/>
    <cellStyle name="Separador de milhares 6 8 2 2" xfId="1955" xr:uid="{00000000-0005-0000-0000-00004E9C0000}"/>
    <cellStyle name="Separador de milhares 6 8 2 2 2" xfId="2784" xr:uid="{00000000-0005-0000-0000-00004F9C0000}"/>
    <cellStyle name="Separador de milhares 6 8 2 2 2 2" xfId="2785" xr:uid="{00000000-0005-0000-0000-0000509C0000}"/>
    <cellStyle name="Separador de milhares 6 8 2 2 3" xfId="3050" xr:uid="{00000000-0005-0000-0000-0000519C0000}"/>
    <cellStyle name="Separador de milhares 6 8 2 2 4" xfId="3319" xr:uid="{00000000-0005-0000-0000-0000529C0000}"/>
    <cellStyle name="Separador de milhares 6 8 2 2 5" xfId="3588" xr:uid="{00000000-0005-0000-0000-0000539C0000}"/>
    <cellStyle name="Separador de milhares 6 8 2 2 6" xfId="3857" xr:uid="{00000000-0005-0000-0000-0000549C0000}"/>
    <cellStyle name="Separador de milhares 6 8 2 3" xfId="2159" xr:uid="{00000000-0005-0000-0000-0000559C0000}"/>
    <cellStyle name="Separador de milhares 6 8 2 3 2" xfId="3049" xr:uid="{00000000-0005-0000-0000-0000569C0000}"/>
    <cellStyle name="Separador de milhares 6 8 2 4" xfId="2334" xr:uid="{00000000-0005-0000-0000-0000579C0000}"/>
    <cellStyle name="Separador de milhares 6 8 2 4 2" xfId="3318" xr:uid="{00000000-0005-0000-0000-0000589C0000}"/>
    <cellStyle name="Separador de milhares 6 8 2 5" xfId="2524" xr:uid="{00000000-0005-0000-0000-0000599C0000}"/>
    <cellStyle name="Separador de milhares 6 8 2 5 2" xfId="3587" xr:uid="{00000000-0005-0000-0000-00005A9C0000}"/>
    <cellStyle name="Separador de milhares 6 8 2 6" xfId="3856" xr:uid="{00000000-0005-0000-0000-00005B9C0000}"/>
    <cellStyle name="Separador de milhares 6 8 3" xfId="1954" xr:uid="{00000000-0005-0000-0000-00005C9C0000}"/>
    <cellStyle name="Separador de milhares 6 8 3 2" xfId="2783" xr:uid="{00000000-0005-0000-0000-00005D9C0000}"/>
    <cellStyle name="Separador de milhares 6 8 3 2 2" xfId="2786" xr:uid="{00000000-0005-0000-0000-00005E9C0000}"/>
    <cellStyle name="Separador de milhares 6 8 3 3" xfId="3051" xr:uid="{00000000-0005-0000-0000-00005F9C0000}"/>
    <cellStyle name="Separador de milhares 6 8 3 4" xfId="3320" xr:uid="{00000000-0005-0000-0000-0000609C0000}"/>
    <cellStyle name="Separador de milhares 6 8 3 5" xfId="3589" xr:uid="{00000000-0005-0000-0000-0000619C0000}"/>
    <cellStyle name="Separador de milhares 6 8 3 6" xfId="3858" xr:uid="{00000000-0005-0000-0000-0000629C0000}"/>
    <cellStyle name="Separador de milhares 6 8 4" xfId="2158" xr:uid="{00000000-0005-0000-0000-0000639C0000}"/>
    <cellStyle name="Separador de milhares 6 8 4 2" xfId="3048" xr:uid="{00000000-0005-0000-0000-0000649C0000}"/>
    <cellStyle name="Separador de milhares 6 8 5" xfId="2333" xr:uid="{00000000-0005-0000-0000-0000659C0000}"/>
    <cellStyle name="Separador de milhares 6 8 5 2" xfId="3317" xr:uid="{00000000-0005-0000-0000-0000669C0000}"/>
    <cellStyle name="Separador de milhares 6 8 6" xfId="2523" xr:uid="{00000000-0005-0000-0000-0000679C0000}"/>
    <cellStyle name="Separador de milhares 6 8 6 2" xfId="3586" xr:uid="{00000000-0005-0000-0000-0000689C0000}"/>
    <cellStyle name="Separador de milhares 6 8 7" xfId="3855" xr:uid="{00000000-0005-0000-0000-0000699C0000}"/>
    <cellStyle name="Separador de milhares 6 9" xfId="1941" xr:uid="{00000000-0005-0000-0000-00006A9C0000}"/>
    <cellStyle name="Separador de milhares 6 9 2" xfId="2558" xr:uid="{00000000-0005-0000-0000-00006B9C0000}"/>
    <cellStyle name="Separador de milhares 6 9 2 2" xfId="2787" xr:uid="{00000000-0005-0000-0000-00006C9C0000}"/>
    <cellStyle name="Separador de milhares 6 9 3" xfId="3052" xr:uid="{00000000-0005-0000-0000-00006D9C0000}"/>
    <cellStyle name="Separador de milhares 6 9 4" xfId="3321" xr:uid="{00000000-0005-0000-0000-00006E9C0000}"/>
    <cellStyle name="Separador de milhares 6 9 5" xfId="3590" xr:uid="{00000000-0005-0000-0000-00006F9C0000}"/>
    <cellStyle name="Separador de milhares 6 9 6" xfId="3859" xr:uid="{00000000-0005-0000-0000-0000709C0000}"/>
    <cellStyle name="Separador de milhares 7" xfId="1384" xr:uid="{00000000-0005-0000-0000-0000719C0000}"/>
    <cellStyle name="Separador de milhares 7 2" xfId="1385" xr:uid="{00000000-0005-0000-0000-0000729C0000}"/>
    <cellStyle name="Separador de milhares 7 2 2" xfId="40830" xr:uid="{00000000-0005-0000-0000-0000739C0000}"/>
    <cellStyle name="Separador de milhares 7 2 3" xfId="40829" xr:uid="{00000000-0005-0000-0000-0000749C0000}"/>
    <cellStyle name="Separador de milhares 7 3" xfId="1956" xr:uid="{00000000-0005-0000-0000-0000759C0000}"/>
    <cellStyle name="Separador de milhares 7 3 2" xfId="40831" xr:uid="{00000000-0005-0000-0000-0000769C0000}"/>
    <cellStyle name="Separador de milhares 7 4" xfId="2160" xr:uid="{00000000-0005-0000-0000-0000779C0000}"/>
    <cellStyle name="Separador de milhares 7 4 2" xfId="2853" xr:uid="{00000000-0005-0000-0000-0000789C0000}"/>
    <cellStyle name="Separador de milhares 7 5" xfId="2335" xr:uid="{00000000-0005-0000-0000-0000799C0000}"/>
    <cellStyle name="Separador de milhares 7 5 2" xfId="3119" xr:uid="{00000000-0005-0000-0000-00007A9C0000}"/>
    <cellStyle name="Separador de milhares 7 6" xfId="2525" xr:uid="{00000000-0005-0000-0000-00007B9C0000}"/>
    <cellStyle name="Separador de milhares 7 6 2" xfId="3388" xr:uid="{00000000-0005-0000-0000-00007C9C0000}"/>
    <cellStyle name="Separador de milhares 7 7" xfId="3657" xr:uid="{00000000-0005-0000-0000-00007D9C0000}"/>
    <cellStyle name="Separador de milhares 7 8" xfId="40828" xr:uid="{00000000-0005-0000-0000-00007E9C0000}"/>
    <cellStyle name="Separador de milhares 8" xfId="1386" xr:uid="{00000000-0005-0000-0000-00007F9C0000}"/>
    <cellStyle name="Separador de milhares 8 10" xfId="2336" xr:uid="{00000000-0005-0000-0000-0000809C0000}"/>
    <cellStyle name="Separador de milhares 8 10 2" xfId="3120" xr:uid="{00000000-0005-0000-0000-0000819C0000}"/>
    <cellStyle name="Separador de milhares 8 11" xfId="2526" xr:uid="{00000000-0005-0000-0000-0000829C0000}"/>
    <cellStyle name="Separador de milhares 8 11 2" xfId="3389" xr:uid="{00000000-0005-0000-0000-0000839C0000}"/>
    <cellStyle name="Separador de milhares 8 12" xfId="3658" xr:uid="{00000000-0005-0000-0000-0000849C0000}"/>
    <cellStyle name="Separador de milhares 8 13" xfId="40832" xr:uid="{00000000-0005-0000-0000-0000859C0000}"/>
    <cellStyle name="Separador de milhares 8 2" xfId="1387" xr:uid="{00000000-0005-0000-0000-0000869C0000}"/>
    <cellStyle name="Separador de milhares 8 2 2" xfId="1958" xr:uid="{00000000-0005-0000-0000-0000879C0000}"/>
    <cellStyle name="Separador de milhares 8 2 2 2" xfId="2586" xr:uid="{00000000-0005-0000-0000-0000889C0000}"/>
    <cellStyle name="Separador de milhares 8 2 2 2 2" xfId="2788" xr:uid="{00000000-0005-0000-0000-0000899C0000}"/>
    <cellStyle name="Separador de milhares 8 2 2 3" xfId="3053" xr:uid="{00000000-0005-0000-0000-00008A9C0000}"/>
    <cellStyle name="Separador de milhares 8 2 2 4" xfId="3322" xr:uid="{00000000-0005-0000-0000-00008B9C0000}"/>
    <cellStyle name="Separador de milhares 8 2 2 5" xfId="3591" xr:uid="{00000000-0005-0000-0000-00008C9C0000}"/>
    <cellStyle name="Separador de milhares 8 2 2 6" xfId="3860" xr:uid="{00000000-0005-0000-0000-00008D9C0000}"/>
    <cellStyle name="Separador de milhares 8 2 3" xfId="2162" xr:uid="{00000000-0005-0000-0000-00008E9C0000}"/>
    <cellStyle name="Separador de milhares 8 2 3 2" xfId="2855" xr:uid="{00000000-0005-0000-0000-00008F9C0000}"/>
    <cellStyle name="Separador de milhares 8 2 4" xfId="2337" xr:uid="{00000000-0005-0000-0000-0000909C0000}"/>
    <cellStyle name="Separador de milhares 8 2 4 2" xfId="3121" xr:uid="{00000000-0005-0000-0000-0000919C0000}"/>
    <cellStyle name="Separador de milhares 8 2 5" xfId="2527" xr:uid="{00000000-0005-0000-0000-0000929C0000}"/>
    <cellStyle name="Separador de milhares 8 2 5 2" xfId="3390" xr:uid="{00000000-0005-0000-0000-0000939C0000}"/>
    <cellStyle name="Separador de milhares 8 2 6" xfId="3659" xr:uid="{00000000-0005-0000-0000-0000949C0000}"/>
    <cellStyle name="Separador de milhares 8 2 7" xfId="40833" xr:uid="{00000000-0005-0000-0000-0000959C0000}"/>
    <cellStyle name="Separador de milhares 8 3" xfId="1388" xr:uid="{00000000-0005-0000-0000-0000969C0000}"/>
    <cellStyle name="Separador de milhares 8 3 2" xfId="1389" xr:uid="{00000000-0005-0000-0000-0000979C0000}"/>
    <cellStyle name="Separador de milhares 8 3 2 2" xfId="1960" xr:uid="{00000000-0005-0000-0000-0000989C0000}"/>
    <cellStyle name="Separador de milhares 8 3 2 2 2" xfId="2790" xr:uid="{00000000-0005-0000-0000-0000999C0000}"/>
    <cellStyle name="Separador de milhares 8 3 2 2 2 2" xfId="2791" xr:uid="{00000000-0005-0000-0000-00009A9C0000}"/>
    <cellStyle name="Separador de milhares 8 3 2 2 3" xfId="3056" xr:uid="{00000000-0005-0000-0000-00009B9C0000}"/>
    <cellStyle name="Separador de milhares 8 3 2 2 4" xfId="3325" xr:uid="{00000000-0005-0000-0000-00009C9C0000}"/>
    <cellStyle name="Separador de milhares 8 3 2 2 5" xfId="3594" xr:uid="{00000000-0005-0000-0000-00009D9C0000}"/>
    <cellStyle name="Separador de milhares 8 3 2 2 6" xfId="3863" xr:uid="{00000000-0005-0000-0000-00009E9C0000}"/>
    <cellStyle name="Separador de milhares 8 3 2 3" xfId="2164" xr:uid="{00000000-0005-0000-0000-00009F9C0000}"/>
    <cellStyle name="Separador de milhares 8 3 2 3 2" xfId="3055" xr:uid="{00000000-0005-0000-0000-0000A09C0000}"/>
    <cellStyle name="Separador de milhares 8 3 2 4" xfId="2339" xr:uid="{00000000-0005-0000-0000-0000A19C0000}"/>
    <cellStyle name="Separador de milhares 8 3 2 4 2" xfId="3324" xr:uid="{00000000-0005-0000-0000-0000A29C0000}"/>
    <cellStyle name="Separador de milhares 8 3 2 5" xfId="2529" xr:uid="{00000000-0005-0000-0000-0000A39C0000}"/>
    <cellStyle name="Separador de milhares 8 3 2 5 2" xfId="3593" xr:uid="{00000000-0005-0000-0000-0000A49C0000}"/>
    <cellStyle name="Separador de milhares 8 3 2 6" xfId="3862" xr:uid="{00000000-0005-0000-0000-0000A59C0000}"/>
    <cellStyle name="Separador de milhares 8 3 3" xfId="1959" xr:uid="{00000000-0005-0000-0000-0000A69C0000}"/>
    <cellStyle name="Separador de milhares 8 3 3 2" xfId="2789" xr:uid="{00000000-0005-0000-0000-0000A79C0000}"/>
    <cellStyle name="Separador de milhares 8 3 3 2 2" xfId="2792" xr:uid="{00000000-0005-0000-0000-0000A89C0000}"/>
    <cellStyle name="Separador de milhares 8 3 3 3" xfId="3057" xr:uid="{00000000-0005-0000-0000-0000A99C0000}"/>
    <cellStyle name="Separador de milhares 8 3 3 4" xfId="3326" xr:uid="{00000000-0005-0000-0000-0000AA9C0000}"/>
    <cellStyle name="Separador de milhares 8 3 3 5" xfId="3595" xr:uid="{00000000-0005-0000-0000-0000AB9C0000}"/>
    <cellStyle name="Separador de milhares 8 3 3 6" xfId="3864" xr:uid="{00000000-0005-0000-0000-0000AC9C0000}"/>
    <cellStyle name="Separador de milhares 8 3 4" xfId="2163" xr:uid="{00000000-0005-0000-0000-0000AD9C0000}"/>
    <cellStyle name="Separador de milhares 8 3 4 2" xfId="3054" xr:uid="{00000000-0005-0000-0000-0000AE9C0000}"/>
    <cellStyle name="Separador de milhares 8 3 5" xfId="2338" xr:uid="{00000000-0005-0000-0000-0000AF9C0000}"/>
    <cellStyle name="Separador de milhares 8 3 5 2" xfId="3323" xr:uid="{00000000-0005-0000-0000-0000B09C0000}"/>
    <cellStyle name="Separador de milhares 8 3 6" xfId="2528" xr:uid="{00000000-0005-0000-0000-0000B19C0000}"/>
    <cellStyle name="Separador de milhares 8 3 6 2" xfId="3592" xr:uid="{00000000-0005-0000-0000-0000B29C0000}"/>
    <cellStyle name="Separador de milhares 8 3 7" xfId="3861" xr:uid="{00000000-0005-0000-0000-0000B39C0000}"/>
    <cellStyle name="Separador de milhares 8 4" xfId="1390" xr:uid="{00000000-0005-0000-0000-0000B49C0000}"/>
    <cellStyle name="Separador de milhares 8 4 2" xfId="1391" xr:uid="{00000000-0005-0000-0000-0000B59C0000}"/>
    <cellStyle name="Separador de milhares 8 4 2 2" xfId="1962" xr:uid="{00000000-0005-0000-0000-0000B69C0000}"/>
    <cellStyle name="Separador de milhares 8 4 2 2 2" xfId="2794" xr:uid="{00000000-0005-0000-0000-0000B79C0000}"/>
    <cellStyle name="Separador de milhares 8 4 2 2 2 2" xfId="2795" xr:uid="{00000000-0005-0000-0000-0000B89C0000}"/>
    <cellStyle name="Separador de milhares 8 4 2 2 3" xfId="3060" xr:uid="{00000000-0005-0000-0000-0000B99C0000}"/>
    <cellStyle name="Separador de milhares 8 4 2 2 4" xfId="3329" xr:uid="{00000000-0005-0000-0000-0000BA9C0000}"/>
    <cellStyle name="Separador de milhares 8 4 2 2 5" xfId="3598" xr:uid="{00000000-0005-0000-0000-0000BB9C0000}"/>
    <cellStyle name="Separador de milhares 8 4 2 2 6" xfId="3867" xr:uid="{00000000-0005-0000-0000-0000BC9C0000}"/>
    <cellStyle name="Separador de milhares 8 4 2 3" xfId="2166" xr:uid="{00000000-0005-0000-0000-0000BD9C0000}"/>
    <cellStyle name="Separador de milhares 8 4 2 3 2" xfId="3059" xr:uid="{00000000-0005-0000-0000-0000BE9C0000}"/>
    <cellStyle name="Separador de milhares 8 4 2 4" xfId="2341" xr:uid="{00000000-0005-0000-0000-0000BF9C0000}"/>
    <cellStyle name="Separador de milhares 8 4 2 4 2" xfId="3328" xr:uid="{00000000-0005-0000-0000-0000C09C0000}"/>
    <cellStyle name="Separador de milhares 8 4 2 5" xfId="2531" xr:uid="{00000000-0005-0000-0000-0000C19C0000}"/>
    <cellStyle name="Separador de milhares 8 4 2 5 2" xfId="3597" xr:uid="{00000000-0005-0000-0000-0000C29C0000}"/>
    <cellStyle name="Separador de milhares 8 4 2 6" xfId="3866" xr:uid="{00000000-0005-0000-0000-0000C39C0000}"/>
    <cellStyle name="Separador de milhares 8 4 3" xfId="1961" xr:uid="{00000000-0005-0000-0000-0000C49C0000}"/>
    <cellStyle name="Separador de milhares 8 4 3 2" xfId="2793" xr:uid="{00000000-0005-0000-0000-0000C59C0000}"/>
    <cellStyle name="Separador de milhares 8 4 3 2 2" xfId="2796" xr:uid="{00000000-0005-0000-0000-0000C69C0000}"/>
    <cellStyle name="Separador de milhares 8 4 3 3" xfId="3061" xr:uid="{00000000-0005-0000-0000-0000C79C0000}"/>
    <cellStyle name="Separador de milhares 8 4 3 4" xfId="3330" xr:uid="{00000000-0005-0000-0000-0000C89C0000}"/>
    <cellStyle name="Separador de milhares 8 4 3 5" xfId="3599" xr:uid="{00000000-0005-0000-0000-0000C99C0000}"/>
    <cellStyle name="Separador de milhares 8 4 3 6" xfId="3868" xr:uid="{00000000-0005-0000-0000-0000CA9C0000}"/>
    <cellStyle name="Separador de milhares 8 4 4" xfId="2165" xr:uid="{00000000-0005-0000-0000-0000CB9C0000}"/>
    <cellStyle name="Separador de milhares 8 4 4 2" xfId="3058" xr:uid="{00000000-0005-0000-0000-0000CC9C0000}"/>
    <cellStyle name="Separador de milhares 8 4 5" xfId="2340" xr:uid="{00000000-0005-0000-0000-0000CD9C0000}"/>
    <cellStyle name="Separador de milhares 8 4 5 2" xfId="3327" xr:uid="{00000000-0005-0000-0000-0000CE9C0000}"/>
    <cellStyle name="Separador de milhares 8 4 6" xfId="2530" xr:uid="{00000000-0005-0000-0000-0000CF9C0000}"/>
    <cellStyle name="Separador de milhares 8 4 6 2" xfId="3596" xr:uid="{00000000-0005-0000-0000-0000D09C0000}"/>
    <cellStyle name="Separador de milhares 8 4 7" xfId="3865" xr:uid="{00000000-0005-0000-0000-0000D19C0000}"/>
    <cellStyle name="Separador de milhares 8 5" xfId="1392" xr:uid="{00000000-0005-0000-0000-0000D29C0000}"/>
    <cellStyle name="Separador de milhares 8 5 2" xfId="1393" xr:uid="{00000000-0005-0000-0000-0000D39C0000}"/>
    <cellStyle name="Separador de milhares 8 5 2 2" xfId="1964" xr:uid="{00000000-0005-0000-0000-0000D49C0000}"/>
    <cellStyle name="Separador de milhares 8 5 2 2 2" xfId="2798" xr:uid="{00000000-0005-0000-0000-0000D59C0000}"/>
    <cellStyle name="Separador de milhares 8 5 2 2 2 2" xfId="2799" xr:uid="{00000000-0005-0000-0000-0000D69C0000}"/>
    <cellStyle name="Separador de milhares 8 5 2 2 3" xfId="3064" xr:uid="{00000000-0005-0000-0000-0000D79C0000}"/>
    <cellStyle name="Separador de milhares 8 5 2 2 4" xfId="3333" xr:uid="{00000000-0005-0000-0000-0000D89C0000}"/>
    <cellStyle name="Separador de milhares 8 5 2 2 5" xfId="3602" xr:uid="{00000000-0005-0000-0000-0000D99C0000}"/>
    <cellStyle name="Separador de milhares 8 5 2 2 6" xfId="3871" xr:uid="{00000000-0005-0000-0000-0000DA9C0000}"/>
    <cellStyle name="Separador de milhares 8 5 2 3" xfId="2168" xr:uid="{00000000-0005-0000-0000-0000DB9C0000}"/>
    <cellStyle name="Separador de milhares 8 5 2 3 2" xfId="3063" xr:uid="{00000000-0005-0000-0000-0000DC9C0000}"/>
    <cellStyle name="Separador de milhares 8 5 2 4" xfId="2343" xr:uid="{00000000-0005-0000-0000-0000DD9C0000}"/>
    <cellStyle name="Separador de milhares 8 5 2 4 2" xfId="3332" xr:uid="{00000000-0005-0000-0000-0000DE9C0000}"/>
    <cellStyle name="Separador de milhares 8 5 2 5" xfId="2533" xr:uid="{00000000-0005-0000-0000-0000DF9C0000}"/>
    <cellStyle name="Separador de milhares 8 5 2 5 2" xfId="3601" xr:uid="{00000000-0005-0000-0000-0000E09C0000}"/>
    <cellStyle name="Separador de milhares 8 5 2 6" xfId="3870" xr:uid="{00000000-0005-0000-0000-0000E19C0000}"/>
    <cellStyle name="Separador de milhares 8 5 3" xfId="1963" xr:uid="{00000000-0005-0000-0000-0000E29C0000}"/>
    <cellStyle name="Separador de milhares 8 5 3 2" xfId="2797" xr:uid="{00000000-0005-0000-0000-0000E39C0000}"/>
    <cellStyle name="Separador de milhares 8 5 3 2 2" xfId="2800" xr:uid="{00000000-0005-0000-0000-0000E49C0000}"/>
    <cellStyle name="Separador de milhares 8 5 3 3" xfId="3065" xr:uid="{00000000-0005-0000-0000-0000E59C0000}"/>
    <cellStyle name="Separador de milhares 8 5 3 4" xfId="3334" xr:uid="{00000000-0005-0000-0000-0000E69C0000}"/>
    <cellStyle name="Separador de milhares 8 5 3 5" xfId="3603" xr:uid="{00000000-0005-0000-0000-0000E79C0000}"/>
    <cellStyle name="Separador de milhares 8 5 3 6" xfId="3872" xr:uid="{00000000-0005-0000-0000-0000E89C0000}"/>
    <cellStyle name="Separador de milhares 8 5 4" xfId="2167" xr:uid="{00000000-0005-0000-0000-0000E99C0000}"/>
    <cellStyle name="Separador de milhares 8 5 4 2" xfId="3062" xr:uid="{00000000-0005-0000-0000-0000EA9C0000}"/>
    <cellStyle name="Separador de milhares 8 5 5" xfId="2342" xr:uid="{00000000-0005-0000-0000-0000EB9C0000}"/>
    <cellStyle name="Separador de milhares 8 5 5 2" xfId="3331" xr:uid="{00000000-0005-0000-0000-0000EC9C0000}"/>
    <cellStyle name="Separador de milhares 8 5 6" xfId="2532" xr:uid="{00000000-0005-0000-0000-0000ED9C0000}"/>
    <cellStyle name="Separador de milhares 8 5 6 2" xfId="3600" xr:uid="{00000000-0005-0000-0000-0000EE9C0000}"/>
    <cellStyle name="Separador de milhares 8 5 7" xfId="3869" xr:uid="{00000000-0005-0000-0000-0000EF9C0000}"/>
    <cellStyle name="Separador de milhares 8 6" xfId="1394" xr:uid="{00000000-0005-0000-0000-0000F09C0000}"/>
    <cellStyle name="Separador de milhares 8 6 2" xfId="1395" xr:uid="{00000000-0005-0000-0000-0000F19C0000}"/>
    <cellStyle name="Separador de milhares 8 6 2 2" xfId="1966" xr:uid="{00000000-0005-0000-0000-0000F29C0000}"/>
    <cellStyle name="Separador de milhares 8 6 2 2 2" xfId="2802" xr:uid="{00000000-0005-0000-0000-0000F39C0000}"/>
    <cellStyle name="Separador de milhares 8 6 2 2 2 2" xfId="2803" xr:uid="{00000000-0005-0000-0000-0000F49C0000}"/>
    <cellStyle name="Separador de milhares 8 6 2 2 3" xfId="3068" xr:uid="{00000000-0005-0000-0000-0000F59C0000}"/>
    <cellStyle name="Separador de milhares 8 6 2 2 4" xfId="3337" xr:uid="{00000000-0005-0000-0000-0000F69C0000}"/>
    <cellStyle name="Separador de milhares 8 6 2 2 5" xfId="3606" xr:uid="{00000000-0005-0000-0000-0000F79C0000}"/>
    <cellStyle name="Separador de milhares 8 6 2 2 6" xfId="3875" xr:uid="{00000000-0005-0000-0000-0000F89C0000}"/>
    <cellStyle name="Separador de milhares 8 6 2 3" xfId="2170" xr:uid="{00000000-0005-0000-0000-0000F99C0000}"/>
    <cellStyle name="Separador de milhares 8 6 2 3 2" xfId="3067" xr:uid="{00000000-0005-0000-0000-0000FA9C0000}"/>
    <cellStyle name="Separador de milhares 8 6 2 4" xfId="2345" xr:uid="{00000000-0005-0000-0000-0000FB9C0000}"/>
    <cellStyle name="Separador de milhares 8 6 2 4 2" xfId="3336" xr:uid="{00000000-0005-0000-0000-0000FC9C0000}"/>
    <cellStyle name="Separador de milhares 8 6 2 5" xfId="2535" xr:uid="{00000000-0005-0000-0000-0000FD9C0000}"/>
    <cellStyle name="Separador de milhares 8 6 2 5 2" xfId="3605" xr:uid="{00000000-0005-0000-0000-0000FE9C0000}"/>
    <cellStyle name="Separador de milhares 8 6 2 6" xfId="3874" xr:uid="{00000000-0005-0000-0000-0000FF9C0000}"/>
    <cellStyle name="Separador de milhares 8 6 3" xfId="1965" xr:uid="{00000000-0005-0000-0000-0000009D0000}"/>
    <cellStyle name="Separador de milhares 8 6 3 2" xfId="2801" xr:uid="{00000000-0005-0000-0000-0000019D0000}"/>
    <cellStyle name="Separador de milhares 8 6 3 2 2" xfId="2804" xr:uid="{00000000-0005-0000-0000-0000029D0000}"/>
    <cellStyle name="Separador de milhares 8 6 3 3" xfId="3069" xr:uid="{00000000-0005-0000-0000-0000039D0000}"/>
    <cellStyle name="Separador de milhares 8 6 3 4" xfId="3338" xr:uid="{00000000-0005-0000-0000-0000049D0000}"/>
    <cellStyle name="Separador de milhares 8 6 3 5" xfId="3607" xr:uid="{00000000-0005-0000-0000-0000059D0000}"/>
    <cellStyle name="Separador de milhares 8 6 3 6" xfId="3876" xr:uid="{00000000-0005-0000-0000-0000069D0000}"/>
    <cellStyle name="Separador de milhares 8 6 4" xfId="2169" xr:uid="{00000000-0005-0000-0000-0000079D0000}"/>
    <cellStyle name="Separador de milhares 8 6 4 2" xfId="3066" xr:uid="{00000000-0005-0000-0000-0000089D0000}"/>
    <cellStyle name="Separador de milhares 8 6 5" xfId="2344" xr:uid="{00000000-0005-0000-0000-0000099D0000}"/>
    <cellStyle name="Separador de milhares 8 6 5 2" xfId="3335" xr:uid="{00000000-0005-0000-0000-00000A9D0000}"/>
    <cellStyle name="Separador de milhares 8 6 6" xfId="2534" xr:uid="{00000000-0005-0000-0000-00000B9D0000}"/>
    <cellStyle name="Separador de milhares 8 6 6 2" xfId="3604" xr:uid="{00000000-0005-0000-0000-00000C9D0000}"/>
    <cellStyle name="Separador de milhares 8 6 7" xfId="3873" xr:uid="{00000000-0005-0000-0000-00000D9D0000}"/>
    <cellStyle name="Separador de milhares 8 7" xfId="1396" xr:uid="{00000000-0005-0000-0000-00000E9D0000}"/>
    <cellStyle name="Separador de milhares 8 7 2" xfId="1397" xr:uid="{00000000-0005-0000-0000-00000F9D0000}"/>
    <cellStyle name="Separador de milhares 8 7 2 2" xfId="1968" xr:uid="{00000000-0005-0000-0000-0000109D0000}"/>
    <cellStyle name="Separador de milhares 8 7 2 2 2" xfId="2806" xr:uid="{00000000-0005-0000-0000-0000119D0000}"/>
    <cellStyle name="Separador de milhares 8 7 2 2 2 2" xfId="2807" xr:uid="{00000000-0005-0000-0000-0000129D0000}"/>
    <cellStyle name="Separador de milhares 8 7 2 2 3" xfId="3072" xr:uid="{00000000-0005-0000-0000-0000139D0000}"/>
    <cellStyle name="Separador de milhares 8 7 2 2 4" xfId="3341" xr:uid="{00000000-0005-0000-0000-0000149D0000}"/>
    <cellStyle name="Separador de milhares 8 7 2 2 5" xfId="3610" xr:uid="{00000000-0005-0000-0000-0000159D0000}"/>
    <cellStyle name="Separador de milhares 8 7 2 2 6" xfId="3879" xr:uid="{00000000-0005-0000-0000-0000169D0000}"/>
    <cellStyle name="Separador de milhares 8 7 2 3" xfId="2172" xr:uid="{00000000-0005-0000-0000-0000179D0000}"/>
    <cellStyle name="Separador de milhares 8 7 2 3 2" xfId="3071" xr:uid="{00000000-0005-0000-0000-0000189D0000}"/>
    <cellStyle name="Separador de milhares 8 7 2 4" xfId="2347" xr:uid="{00000000-0005-0000-0000-0000199D0000}"/>
    <cellStyle name="Separador de milhares 8 7 2 4 2" xfId="3340" xr:uid="{00000000-0005-0000-0000-00001A9D0000}"/>
    <cellStyle name="Separador de milhares 8 7 2 5" xfId="2537" xr:uid="{00000000-0005-0000-0000-00001B9D0000}"/>
    <cellStyle name="Separador de milhares 8 7 2 5 2" xfId="3609" xr:uid="{00000000-0005-0000-0000-00001C9D0000}"/>
    <cellStyle name="Separador de milhares 8 7 2 6" xfId="3878" xr:uid="{00000000-0005-0000-0000-00001D9D0000}"/>
    <cellStyle name="Separador de milhares 8 7 3" xfId="1967" xr:uid="{00000000-0005-0000-0000-00001E9D0000}"/>
    <cellStyle name="Separador de milhares 8 7 3 2" xfId="2805" xr:uid="{00000000-0005-0000-0000-00001F9D0000}"/>
    <cellStyle name="Separador de milhares 8 7 3 2 2" xfId="2808" xr:uid="{00000000-0005-0000-0000-0000209D0000}"/>
    <cellStyle name="Separador de milhares 8 7 3 3" xfId="3073" xr:uid="{00000000-0005-0000-0000-0000219D0000}"/>
    <cellStyle name="Separador de milhares 8 7 3 4" xfId="3342" xr:uid="{00000000-0005-0000-0000-0000229D0000}"/>
    <cellStyle name="Separador de milhares 8 7 3 5" xfId="3611" xr:uid="{00000000-0005-0000-0000-0000239D0000}"/>
    <cellStyle name="Separador de milhares 8 7 3 6" xfId="3880" xr:uid="{00000000-0005-0000-0000-0000249D0000}"/>
    <cellStyle name="Separador de milhares 8 7 4" xfId="2171" xr:uid="{00000000-0005-0000-0000-0000259D0000}"/>
    <cellStyle name="Separador de milhares 8 7 4 2" xfId="3070" xr:uid="{00000000-0005-0000-0000-0000269D0000}"/>
    <cellStyle name="Separador de milhares 8 7 5" xfId="2346" xr:uid="{00000000-0005-0000-0000-0000279D0000}"/>
    <cellStyle name="Separador de milhares 8 7 5 2" xfId="3339" xr:uid="{00000000-0005-0000-0000-0000289D0000}"/>
    <cellStyle name="Separador de milhares 8 7 6" xfId="2536" xr:uid="{00000000-0005-0000-0000-0000299D0000}"/>
    <cellStyle name="Separador de milhares 8 7 6 2" xfId="3608" xr:uid="{00000000-0005-0000-0000-00002A9D0000}"/>
    <cellStyle name="Separador de milhares 8 7 7" xfId="3877" xr:uid="{00000000-0005-0000-0000-00002B9D0000}"/>
    <cellStyle name="Separador de milhares 8 8" xfId="1957" xr:uid="{00000000-0005-0000-0000-00002C9D0000}"/>
    <cellStyle name="Separador de milhares 8 8 2" xfId="2585" xr:uid="{00000000-0005-0000-0000-00002D9D0000}"/>
    <cellStyle name="Separador de milhares 8 8 2 2" xfId="2809" xr:uid="{00000000-0005-0000-0000-00002E9D0000}"/>
    <cellStyle name="Separador de milhares 8 8 3" xfId="3074" xr:uid="{00000000-0005-0000-0000-00002F9D0000}"/>
    <cellStyle name="Separador de milhares 8 8 4" xfId="3343" xr:uid="{00000000-0005-0000-0000-0000309D0000}"/>
    <cellStyle name="Separador de milhares 8 8 5" xfId="3612" xr:uid="{00000000-0005-0000-0000-0000319D0000}"/>
    <cellStyle name="Separador de milhares 8 8 6" xfId="3881" xr:uid="{00000000-0005-0000-0000-0000329D0000}"/>
    <cellStyle name="Separador de milhares 8 9" xfId="2161" xr:uid="{00000000-0005-0000-0000-0000339D0000}"/>
    <cellStyle name="Separador de milhares 8 9 2" xfId="2854" xr:uid="{00000000-0005-0000-0000-0000349D0000}"/>
    <cellStyle name="Separador de milhares 9" xfId="1398" xr:uid="{00000000-0005-0000-0000-0000359D0000}"/>
    <cellStyle name="Separador de milhares 9 2" xfId="1399" xr:uid="{00000000-0005-0000-0000-0000369D0000}"/>
    <cellStyle name="Separador de milhares 9 2 2" xfId="1970" xr:uid="{00000000-0005-0000-0000-0000379D0000}"/>
    <cellStyle name="Separador de milhares 9 2 2 2" xfId="2588" xr:uid="{00000000-0005-0000-0000-0000389D0000}"/>
    <cellStyle name="Separador de milhares 9 2 2 2 2" xfId="2810" xr:uid="{00000000-0005-0000-0000-0000399D0000}"/>
    <cellStyle name="Separador de milhares 9 2 2 3" xfId="3075" xr:uid="{00000000-0005-0000-0000-00003A9D0000}"/>
    <cellStyle name="Separador de milhares 9 2 2 4" xfId="3344" xr:uid="{00000000-0005-0000-0000-00003B9D0000}"/>
    <cellStyle name="Separador de milhares 9 2 2 5" xfId="3613" xr:uid="{00000000-0005-0000-0000-00003C9D0000}"/>
    <cellStyle name="Separador de milhares 9 2 2 6" xfId="3882" xr:uid="{00000000-0005-0000-0000-00003D9D0000}"/>
    <cellStyle name="Separador de milhares 9 2 3" xfId="2174" xr:uid="{00000000-0005-0000-0000-00003E9D0000}"/>
    <cellStyle name="Separador de milhares 9 2 3 2" xfId="2857" xr:uid="{00000000-0005-0000-0000-00003F9D0000}"/>
    <cellStyle name="Separador de milhares 9 2 4" xfId="2349" xr:uid="{00000000-0005-0000-0000-0000409D0000}"/>
    <cellStyle name="Separador de milhares 9 2 4 2" xfId="3123" xr:uid="{00000000-0005-0000-0000-0000419D0000}"/>
    <cellStyle name="Separador de milhares 9 2 5" xfId="2539" xr:uid="{00000000-0005-0000-0000-0000429D0000}"/>
    <cellStyle name="Separador de milhares 9 2 5 2" xfId="3392" xr:uid="{00000000-0005-0000-0000-0000439D0000}"/>
    <cellStyle name="Separador de milhares 9 2 6" xfId="3661" xr:uid="{00000000-0005-0000-0000-0000449D0000}"/>
    <cellStyle name="Separador de milhares 9 3" xfId="1400" xr:uid="{00000000-0005-0000-0000-0000459D0000}"/>
    <cellStyle name="Separador de milhares 9 3 2" xfId="1401" xr:uid="{00000000-0005-0000-0000-0000469D0000}"/>
    <cellStyle name="Separador de milhares 9 3 2 2" xfId="1972" xr:uid="{00000000-0005-0000-0000-0000479D0000}"/>
    <cellStyle name="Separador de milhares 9 3 2 2 2" xfId="2812" xr:uid="{00000000-0005-0000-0000-0000489D0000}"/>
    <cellStyle name="Separador de milhares 9 3 2 2 2 2" xfId="2813" xr:uid="{00000000-0005-0000-0000-0000499D0000}"/>
    <cellStyle name="Separador de milhares 9 3 2 2 3" xfId="3078" xr:uid="{00000000-0005-0000-0000-00004A9D0000}"/>
    <cellStyle name="Separador de milhares 9 3 2 2 4" xfId="3347" xr:uid="{00000000-0005-0000-0000-00004B9D0000}"/>
    <cellStyle name="Separador de milhares 9 3 2 2 5" xfId="3616" xr:uid="{00000000-0005-0000-0000-00004C9D0000}"/>
    <cellStyle name="Separador de milhares 9 3 2 2 6" xfId="3885" xr:uid="{00000000-0005-0000-0000-00004D9D0000}"/>
    <cellStyle name="Separador de milhares 9 3 2 3" xfId="2176" xr:uid="{00000000-0005-0000-0000-00004E9D0000}"/>
    <cellStyle name="Separador de milhares 9 3 2 3 2" xfId="3077" xr:uid="{00000000-0005-0000-0000-00004F9D0000}"/>
    <cellStyle name="Separador de milhares 9 3 2 4" xfId="2351" xr:uid="{00000000-0005-0000-0000-0000509D0000}"/>
    <cellStyle name="Separador de milhares 9 3 2 4 2" xfId="3346" xr:uid="{00000000-0005-0000-0000-0000519D0000}"/>
    <cellStyle name="Separador de milhares 9 3 2 5" xfId="2541" xr:uid="{00000000-0005-0000-0000-0000529D0000}"/>
    <cellStyle name="Separador de milhares 9 3 2 5 2" xfId="3615" xr:uid="{00000000-0005-0000-0000-0000539D0000}"/>
    <cellStyle name="Separador de milhares 9 3 2 6" xfId="3884" xr:uid="{00000000-0005-0000-0000-0000549D0000}"/>
    <cellStyle name="Separador de milhares 9 3 3" xfId="1971" xr:uid="{00000000-0005-0000-0000-0000559D0000}"/>
    <cellStyle name="Separador de milhares 9 3 3 2" xfId="2811" xr:uid="{00000000-0005-0000-0000-0000569D0000}"/>
    <cellStyle name="Separador de milhares 9 3 3 2 2" xfId="2814" xr:uid="{00000000-0005-0000-0000-0000579D0000}"/>
    <cellStyle name="Separador de milhares 9 3 3 3" xfId="3079" xr:uid="{00000000-0005-0000-0000-0000589D0000}"/>
    <cellStyle name="Separador de milhares 9 3 3 4" xfId="3348" xr:uid="{00000000-0005-0000-0000-0000599D0000}"/>
    <cellStyle name="Separador de milhares 9 3 3 5" xfId="3617" xr:uid="{00000000-0005-0000-0000-00005A9D0000}"/>
    <cellStyle name="Separador de milhares 9 3 3 6" xfId="3886" xr:uid="{00000000-0005-0000-0000-00005B9D0000}"/>
    <cellStyle name="Separador de milhares 9 3 4" xfId="2175" xr:uid="{00000000-0005-0000-0000-00005C9D0000}"/>
    <cellStyle name="Separador de milhares 9 3 4 2" xfId="3076" xr:uid="{00000000-0005-0000-0000-00005D9D0000}"/>
    <cellStyle name="Separador de milhares 9 3 5" xfId="2350" xr:uid="{00000000-0005-0000-0000-00005E9D0000}"/>
    <cellStyle name="Separador de milhares 9 3 5 2" xfId="3345" xr:uid="{00000000-0005-0000-0000-00005F9D0000}"/>
    <cellStyle name="Separador de milhares 9 3 6" xfId="2540" xr:uid="{00000000-0005-0000-0000-0000609D0000}"/>
    <cellStyle name="Separador de milhares 9 3 6 2" xfId="3614" xr:uid="{00000000-0005-0000-0000-0000619D0000}"/>
    <cellStyle name="Separador de milhares 9 3 7" xfId="3883" xr:uid="{00000000-0005-0000-0000-0000629D0000}"/>
    <cellStyle name="Separador de milhares 9 4" xfId="1969" xr:uid="{00000000-0005-0000-0000-0000639D0000}"/>
    <cellStyle name="Separador de milhares 9 4 2" xfId="2587" xr:uid="{00000000-0005-0000-0000-0000649D0000}"/>
    <cellStyle name="Separador de milhares 9 4 2 2" xfId="2815" xr:uid="{00000000-0005-0000-0000-0000659D0000}"/>
    <cellStyle name="Separador de milhares 9 4 3" xfId="3080" xr:uid="{00000000-0005-0000-0000-0000669D0000}"/>
    <cellStyle name="Separador de milhares 9 4 4" xfId="3349" xr:uid="{00000000-0005-0000-0000-0000679D0000}"/>
    <cellStyle name="Separador de milhares 9 4 5" xfId="3618" xr:uid="{00000000-0005-0000-0000-0000689D0000}"/>
    <cellStyle name="Separador de milhares 9 4 6" xfId="3887" xr:uid="{00000000-0005-0000-0000-0000699D0000}"/>
    <cellStyle name="Separador de milhares 9 5" xfId="2173" xr:uid="{00000000-0005-0000-0000-00006A9D0000}"/>
    <cellStyle name="Separador de milhares 9 5 2" xfId="2856" xr:uid="{00000000-0005-0000-0000-00006B9D0000}"/>
    <cellStyle name="Separador de milhares 9 6" xfId="2348" xr:uid="{00000000-0005-0000-0000-00006C9D0000}"/>
    <cellStyle name="Separador de milhares 9 6 2" xfId="3122" xr:uid="{00000000-0005-0000-0000-00006D9D0000}"/>
    <cellStyle name="Separador de milhares 9 7" xfId="2538" xr:uid="{00000000-0005-0000-0000-00006E9D0000}"/>
    <cellStyle name="Separador de milhares 9 7 2" xfId="3391" xr:uid="{00000000-0005-0000-0000-00006F9D0000}"/>
    <cellStyle name="Separador de milhares 9 8" xfId="3660" xr:uid="{00000000-0005-0000-0000-0000709D0000}"/>
    <cellStyle name="Sepavador de milhares [0]_Pasta2" xfId="40834" xr:uid="{00000000-0005-0000-0000-0000719D0000}"/>
    <cellStyle name="Single Accounting" xfId="40835" xr:uid="{00000000-0005-0000-0000-0000729D0000}"/>
    <cellStyle name="Single Accounting 2" xfId="40836" xr:uid="{00000000-0005-0000-0000-0000739D0000}"/>
    <cellStyle name="Source" xfId="40837" xr:uid="{00000000-0005-0000-0000-0000749D0000}"/>
    <cellStyle name="Source 2" xfId="40838" xr:uid="{00000000-0005-0000-0000-0000759D0000}"/>
    <cellStyle name="Strange" xfId="40839" xr:uid="{00000000-0005-0000-0000-0000769D0000}"/>
    <cellStyle name="Strange 2" xfId="40840" xr:uid="{00000000-0005-0000-0000-0000779D0000}"/>
    <cellStyle name="Style 1" xfId="40841" xr:uid="{00000000-0005-0000-0000-0000789D0000}"/>
    <cellStyle name="Style 1 2" xfId="40842" xr:uid="{00000000-0005-0000-0000-0000799D0000}"/>
    <cellStyle name="subhead" xfId="40843" xr:uid="{00000000-0005-0000-0000-00007A9D0000}"/>
    <cellStyle name="subhead 2" xfId="40844" xr:uid="{00000000-0005-0000-0000-00007B9D0000}"/>
    <cellStyle name="Table Head" xfId="40845" xr:uid="{00000000-0005-0000-0000-00007C9D0000}"/>
    <cellStyle name="Table Head 2" xfId="40846" xr:uid="{00000000-0005-0000-0000-00007D9D0000}"/>
    <cellStyle name="Table Head Aligned" xfId="40847" xr:uid="{00000000-0005-0000-0000-00007E9D0000}"/>
    <cellStyle name="Table Head Aligned 2" xfId="40848" xr:uid="{00000000-0005-0000-0000-00007F9D0000}"/>
    <cellStyle name="Table Head Aligned 2 10" xfId="40849" xr:uid="{00000000-0005-0000-0000-0000809D0000}"/>
    <cellStyle name="Table Head Aligned 2 10 2" xfId="40850" xr:uid="{00000000-0005-0000-0000-0000819D0000}"/>
    <cellStyle name="Table Head Aligned 2 11" xfId="40851" xr:uid="{00000000-0005-0000-0000-0000829D0000}"/>
    <cellStyle name="Table Head Aligned 2 2" xfId="40852" xr:uid="{00000000-0005-0000-0000-0000839D0000}"/>
    <cellStyle name="Table Head Aligned 2 2 2" xfId="40853" xr:uid="{00000000-0005-0000-0000-0000849D0000}"/>
    <cellStyle name="Table Head Aligned 2 2 2 2" xfId="40854" xr:uid="{00000000-0005-0000-0000-0000859D0000}"/>
    <cellStyle name="Table Head Aligned 2 2 2 2 2" xfId="40855" xr:uid="{00000000-0005-0000-0000-0000869D0000}"/>
    <cellStyle name="Table Head Aligned 2 2 2 3" xfId="40856" xr:uid="{00000000-0005-0000-0000-0000879D0000}"/>
    <cellStyle name="Table Head Aligned 2 2 2 3 2" xfId="40857" xr:uid="{00000000-0005-0000-0000-0000889D0000}"/>
    <cellStyle name="Table Head Aligned 2 2 2 4" xfId="40858" xr:uid="{00000000-0005-0000-0000-0000899D0000}"/>
    <cellStyle name="Table Head Aligned 2 2 3" xfId="40859" xr:uid="{00000000-0005-0000-0000-00008A9D0000}"/>
    <cellStyle name="Table Head Aligned 2 2 4" xfId="40860" xr:uid="{00000000-0005-0000-0000-00008B9D0000}"/>
    <cellStyle name="Table Head Aligned 2 2 4 2" xfId="40861" xr:uid="{00000000-0005-0000-0000-00008C9D0000}"/>
    <cellStyle name="Table Head Aligned 2 2 5" xfId="40862" xr:uid="{00000000-0005-0000-0000-00008D9D0000}"/>
    <cellStyle name="Table Head Aligned 2 3" xfId="40863" xr:uid="{00000000-0005-0000-0000-00008E9D0000}"/>
    <cellStyle name="Table Head Aligned 2 3 2" xfId="40864" xr:uid="{00000000-0005-0000-0000-00008F9D0000}"/>
    <cellStyle name="Table Head Aligned 2 3 2 2" xfId="40865" xr:uid="{00000000-0005-0000-0000-0000909D0000}"/>
    <cellStyle name="Table Head Aligned 2 3 2 2 2" xfId="40866" xr:uid="{00000000-0005-0000-0000-0000919D0000}"/>
    <cellStyle name="Table Head Aligned 2 3 2 2 2 2" xfId="40867" xr:uid="{00000000-0005-0000-0000-0000929D0000}"/>
    <cellStyle name="Table Head Aligned 2 3 2 2 3" xfId="40868" xr:uid="{00000000-0005-0000-0000-0000939D0000}"/>
    <cellStyle name="Table Head Aligned 2 3 2 2 3 2" xfId="40869" xr:uid="{00000000-0005-0000-0000-0000949D0000}"/>
    <cellStyle name="Table Head Aligned 2 3 2 2 4" xfId="40870" xr:uid="{00000000-0005-0000-0000-0000959D0000}"/>
    <cellStyle name="Table Head Aligned 2 3 2 3" xfId="40871" xr:uid="{00000000-0005-0000-0000-0000969D0000}"/>
    <cellStyle name="Table Head Aligned 2 3 2 4" xfId="40872" xr:uid="{00000000-0005-0000-0000-0000979D0000}"/>
    <cellStyle name="Table Head Aligned 2 3 2 4 2" xfId="40873" xr:uid="{00000000-0005-0000-0000-0000989D0000}"/>
    <cellStyle name="Table Head Aligned 2 3 2 5" xfId="40874" xr:uid="{00000000-0005-0000-0000-0000999D0000}"/>
    <cellStyle name="Table Head Aligned 2 3 3" xfId="40875" xr:uid="{00000000-0005-0000-0000-00009A9D0000}"/>
    <cellStyle name="Table Head Aligned 2 3 4" xfId="40876" xr:uid="{00000000-0005-0000-0000-00009B9D0000}"/>
    <cellStyle name="Table Head Aligned 2 3 4 2" xfId="40877" xr:uid="{00000000-0005-0000-0000-00009C9D0000}"/>
    <cellStyle name="Table Head Aligned 2 3 5" xfId="40878" xr:uid="{00000000-0005-0000-0000-00009D9D0000}"/>
    <cellStyle name="Table Head Aligned 2 4" xfId="40879" xr:uid="{00000000-0005-0000-0000-00009E9D0000}"/>
    <cellStyle name="Table Head Aligned 2 4 2" xfId="40880" xr:uid="{00000000-0005-0000-0000-00009F9D0000}"/>
    <cellStyle name="Table Head Aligned 2 4 2 2" xfId="40881" xr:uid="{00000000-0005-0000-0000-0000A09D0000}"/>
    <cellStyle name="Table Head Aligned 2 4 2 2 2" xfId="40882" xr:uid="{00000000-0005-0000-0000-0000A19D0000}"/>
    <cellStyle name="Table Head Aligned 2 4 2 2 2 2" xfId="40883" xr:uid="{00000000-0005-0000-0000-0000A29D0000}"/>
    <cellStyle name="Table Head Aligned 2 4 2 2 3" xfId="40884" xr:uid="{00000000-0005-0000-0000-0000A39D0000}"/>
    <cellStyle name="Table Head Aligned 2 4 2 2 3 2" xfId="40885" xr:uid="{00000000-0005-0000-0000-0000A49D0000}"/>
    <cellStyle name="Table Head Aligned 2 4 2 2 4" xfId="40886" xr:uid="{00000000-0005-0000-0000-0000A59D0000}"/>
    <cellStyle name="Table Head Aligned 2 4 2 3" xfId="40887" xr:uid="{00000000-0005-0000-0000-0000A69D0000}"/>
    <cellStyle name="Table Head Aligned 2 4 2 4" xfId="40888" xr:uid="{00000000-0005-0000-0000-0000A79D0000}"/>
    <cellStyle name="Table Head Aligned 2 4 2 4 2" xfId="40889" xr:uid="{00000000-0005-0000-0000-0000A89D0000}"/>
    <cellStyle name="Table Head Aligned 2 4 2 5" xfId="40890" xr:uid="{00000000-0005-0000-0000-0000A99D0000}"/>
    <cellStyle name="Table Head Aligned 2 4 3" xfId="40891" xr:uid="{00000000-0005-0000-0000-0000AA9D0000}"/>
    <cellStyle name="Table Head Aligned 2 4 4" xfId="40892" xr:uid="{00000000-0005-0000-0000-0000AB9D0000}"/>
    <cellStyle name="Table Head Aligned 2 4 4 2" xfId="40893" xr:uid="{00000000-0005-0000-0000-0000AC9D0000}"/>
    <cellStyle name="Table Head Aligned 2 4 5" xfId="40894" xr:uid="{00000000-0005-0000-0000-0000AD9D0000}"/>
    <cellStyle name="Table Head Aligned 2 5" xfId="40895" xr:uid="{00000000-0005-0000-0000-0000AE9D0000}"/>
    <cellStyle name="Table Head Aligned 2 5 2" xfId="40896" xr:uid="{00000000-0005-0000-0000-0000AF9D0000}"/>
    <cellStyle name="Table Head Aligned 2 5 2 2" xfId="40897" xr:uid="{00000000-0005-0000-0000-0000B09D0000}"/>
    <cellStyle name="Table Head Aligned 2 5 2 2 2" xfId="40898" xr:uid="{00000000-0005-0000-0000-0000B19D0000}"/>
    <cellStyle name="Table Head Aligned 2 5 2 2 2 2" xfId="40899" xr:uid="{00000000-0005-0000-0000-0000B29D0000}"/>
    <cellStyle name="Table Head Aligned 2 5 2 2 3" xfId="40900" xr:uid="{00000000-0005-0000-0000-0000B39D0000}"/>
    <cellStyle name="Table Head Aligned 2 5 2 2 3 2" xfId="40901" xr:uid="{00000000-0005-0000-0000-0000B49D0000}"/>
    <cellStyle name="Table Head Aligned 2 5 2 2 4" xfId="40902" xr:uid="{00000000-0005-0000-0000-0000B59D0000}"/>
    <cellStyle name="Table Head Aligned 2 5 2 3" xfId="40903" xr:uid="{00000000-0005-0000-0000-0000B69D0000}"/>
    <cellStyle name="Table Head Aligned 2 5 2 4" xfId="40904" xr:uid="{00000000-0005-0000-0000-0000B79D0000}"/>
    <cellStyle name="Table Head Aligned 2 5 2 4 2" xfId="40905" xr:uid="{00000000-0005-0000-0000-0000B89D0000}"/>
    <cellStyle name="Table Head Aligned 2 5 2 5" xfId="40906" xr:uid="{00000000-0005-0000-0000-0000B99D0000}"/>
    <cellStyle name="Table Head Aligned 2 5 3" xfId="40907" xr:uid="{00000000-0005-0000-0000-0000BA9D0000}"/>
    <cellStyle name="Table Head Aligned 2 5 4" xfId="40908" xr:uid="{00000000-0005-0000-0000-0000BB9D0000}"/>
    <cellStyle name="Table Head Aligned 2 5 4 2" xfId="40909" xr:uid="{00000000-0005-0000-0000-0000BC9D0000}"/>
    <cellStyle name="Table Head Aligned 2 5 5" xfId="40910" xr:uid="{00000000-0005-0000-0000-0000BD9D0000}"/>
    <cellStyle name="Table Head Aligned 2 6" xfId="40911" xr:uid="{00000000-0005-0000-0000-0000BE9D0000}"/>
    <cellStyle name="Table Head Aligned 2 6 2" xfId="40912" xr:uid="{00000000-0005-0000-0000-0000BF9D0000}"/>
    <cellStyle name="Table Head Aligned 2 6 2 2" xfId="40913" xr:uid="{00000000-0005-0000-0000-0000C09D0000}"/>
    <cellStyle name="Table Head Aligned 2 6 2 2 2" xfId="40914" xr:uid="{00000000-0005-0000-0000-0000C19D0000}"/>
    <cellStyle name="Table Head Aligned 2 6 2 2 2 2" xfId="40915" xr:uid="{00000000-0005-0000-0000-0000C29D0000}"/>
    <cellStyle name="Table Head Aligned 2 6 2 2 3" xfId="40916" xr:uid="{00000000-0005-0000-0000-0000C39D0000}"/>
    <cellStyle name="Table Head Aligned 2 6 2 2 3 2" xfId="40917" xr:uid="{00000000-0005-0000-0000-0000C49D0000}"/>
    <cellStyle name="Table Head Aligned 2 6 2 2 4" xfId="40918" xr:uid="{00000000-0005-0000-0000-0000C59D0000}"/>
    <cellStyle name="Table Head Aligned 2 6 2 3" xfId="40919" xr:uid="{00000000-0005-0000-0000-0000C69D0000}"/>
    <cellStyle name="Table Head Aligned 2 6 2 4" xfId="40920" xr:uid="{00000000-0005-0000-0000-0000C79D0000}"/>
    <cellStyle name="Table Head Aligned 2 6 2 4 2" xfId="40921" xr:uid="{00000000-0005-0000-0000-0000C89D0000}"/>
    <cellStyle name="Table Head Aligned 2 6 2 5" xfId="40922" xr:uid="{00000000-0005-0000-0000-0000C99D0000}"/>
    <cellStyle name="Table Head Aligned 2 6 3" xfId="40923" xr:uid="{00000000-0005-0000-0000-0000CA9D0000}"/>
    <cellStyle name="Table Head Aligned 2 6 4" xfId="40924" xr:uid="{00000000-0005-0000-0000-0000CB9D0000}"/>
    <cellStyle name="Table Head Aligned 2 6 4 2" xfId="40925" xr:uid="{00000000-0005-0000-0000-0000CC9D0000}"/>
    <cellStyle name="Table Head Aligned 2 6 5" xfId="40926" xr:uid="{00000000-0005-0000-0000-0000CD9D0000}"/>
    <cellStyle name="Table Head Aligned 2 7" xfId="40927" xr:uid="{00000000-0005-0000-0000-0000CE9D0000}"/>
    <cellStyle name="Table Head Aligned 2 7 2" xfId="40928" xr:uid="{00000000-0005-0000-0000-0000CF9D0000}"/>
    <cellStyle name="Table Head Aligned 2 7 2 2" xfId="40929" xr:uid="{00000000-0005-0000-0000-0000D09D0000}"/>
    <cellStyle name="Table Head Aligned 2 7 2 2 2" xfId="40930" xr:uid="{00000000-0005-0000-0000-0000D19D0000}"/>
    <cellStyle name="Table Head Aligned 2 7 2 2 2 2" xfId="40931" xr:uid="{00000000-0005-0000-0000-0000D29D0000}"/>
    <cellStyle name="Table Head Aligned 2 7 2 2 3" xfId="40932" xr:uid="{00000000-0005-0000-0000-0000D39D0000}"/>
    <cellStyle name="Table Head Aligned 2 7 2 2 3 2" xfId="40933" xr:uid="{00000000-0005-0000-0000-0000D49D0000}"/>
    <cellStyle name="Table Head Aligned 2 7 2 2 4" xfId="40934" xr:uid="{00000000-0005-0000-0000-0000D59D0000}"/>
    <cellStyle name="Table Head Aligned 2 7 2 3" xfId="40935" xr:uid="{00000000-0005-0000-0000-0000D69D0000}"/>
    <cellStyle name="Table Head Aligned 2 7 2 4" xfId="40936" xr:uid="{00000000-0005-0000-0000-0000D79D0000}"/>
    <cellStyle name="Table Head Aligned 2 7 2 4 2" xfId="40937" xr:uid="{00000000-0005-0000-0000-0000D89D0000}"/>
    <cellStyle name="Table Head Aligned 2 7 2 5" xfId="40938" xr:uid="{00000000-0005-0000-0000-0000D99D0000}"/>
    <cellStyle name="Table Head Aligned 2 7 3" xfId="40939" xr:uid="{00000000-0005-0000-0000-0000DA9D0000}"/>
    <cellStyle name="Table Head Aligned 2 7 4" xfId="40940" xr:uid="{00000000-0005-0000-0000-0000DB9D0000}"/>
    <cellStyle name="Table Head Aligned 2 7 4 2" xfId="40941" xr:uid="{00000000-0005-0000-0000-0000DC9D0000}"/>
    <cellStyle name="Table Head Aligned 2 7 5" xfId="40942" xr:uid="{00000000-0005-0000-0000-0000DD9D0000}"/>
    <cellStyle name="Table Head Aligned 2 8" xfId="40943" xr:uid="{00000000-0005-0000-0000-0000DE9D0000}"/>
    <cellStyle name="Table Head Aligned 2 8 2" xfId="40944" xr:uid="{00000000-0005-0000-0000-0000DF9D0000}"/>
    <cellStyle name="Table Head Aligned 2 8 2 2" xfId="40945" xr:uid="{00000000-0005-0000-0000-0000E09D0000}"/>
    <cellStyle name="Table Head Aligned 2 8 3" xfId="40946" xr:uid="{00000000-0005-0000-0000-0000E19D0000}"/>
    <cellStyle name="Table Head Aligned 2 8 3 2" xfId="40947" xr:uid="{00000000-0005-0000-0000-0000E29D0000}"/>
    <cellStyle name="Table Head Aligned 2 8 4" xfId="40948" xr:uid="{00000000-0005-0000-0000-0000E39D0000}"/>
    <cellStyle name="Table Head Aligned 2 9" xfId="40949" xr:uid="{00000000-0005-0000-0000-0000E49D0000}"/>
    <cellStyle name="Table Head Aligned 3" xfId="40950" xr:uid="{00000000-0005-0000-0000-0000E59D0000}"/>
    <cellStyle name="Table Head Aligned 3 10" xfId="40951" xr:uid="{00000000-0005-0000-0000-0000E69D0000}"/>
    <cellStyle name="Table Head Aligned 3 10 2" xfId="40952" xr:uid="{00000000-0005-0000-0000-0000E79D0000}"/>
    <cellStyle name="Table Head Aligned 3 11" xfId="40953" xr:uid="{00000000-0005-0000-0000-0000E89D0000}"/>
    <cellStyle name="Table Head Aligned 3 2" xfId="40954" xr:uid="{00000000-0005-0000-0000-0000E99D0000}"/>
    <cellStyle name="Table Head Aligned 3 2 2" xfId="40955" xr:uid="{00000000-0005-0000-0000-0000EA9D0000}"/>
    <cellStyle name="Table Head Aligned 3 2 2 2" xfId="40956" xr:uid="{00000000-0005-0000-0000-0000EB9D0000}"/>
    <cellStyle name="Table Head Aligned 3 2 2 2 2" xfId="40957" xr:uid="{00000000-0005-0000-0000-0000EC9D0000}"/>
    <cellStyle name="Table Head Aligned 3 2 2 3" xfId="40958" xr:uid="{00000000-0005-0000-0000-0000ED9D0000}"/>
    <cellStyle name="Table Head Aligned 3 2 2 3 2" xfId="40959" xr:uid="{00000000-0005-0000-0000-0000EE9D0000}"/>
    <cellStyle name="Table Head Aligned 3 2 2 4" xfId="40960" xr:uid="{00000000-0005-0000-0000-0000EF9D0000}"/>
    <cellStyle name="Table Head Aligned 3 2 3" xfId="40961" xr:uid="{00000000-0005-0000-0000-0000F09D0000}"/>
    <cellStyle name="Table Head Aligned 3 2 4" xfId="40962" xr:uid="{00000000-0005-0000-0000-0000F19D0000}"/>
    <cellStyle name="Table Head Aligned 3 2 4 2" xfId="40963" xr:uid="{00000000-0005-0000-0000-0000F29D0000}"/>
    <cellStyle name="Table Head Aligned 3 2 5" xfId="40964" xr:uid="{00000000-0005-0000-0000-0000F39D0000}"/>
    <cellStyle name="Table Head Aligned 3 3" xfId="40965" xr:uid="{00000000-0005-0000-0000-0000F49D0000}"/>
    <cellStyle name="Table Head Aligned 3 3 2" xfId="40966" xr:uid="{00000000-0005-0000-0000-0000F59D0000}"/>
    <cellStyle name="Table Head Aligned 3 3 2 2" xfId="40967" xr:uid="{00000000-0005-0000-0000-0000F69D0000}"/>
    <cellStyle name="Table Head Aligned 3 3 2 2 2" xfId="40968" xr:uid="{00000000-0005-0000-0000-0000F79D0000}"/>
    <cellStyle name="Table Head Aligned 3 3 2 2 2 2" xfId="40969" xr:uid="{00000000-0005-0000-0000-0000F89D0000}"/>
    <cellStyle name="Table Head Aligned 3 3 2 2 3" xfId="40970" xr:uid="{00000000-0005-0000-0000-0000F99D0000}"/>
    <cellStyle name="Table Head Aligned 3 3 2 2 3 2" xfId="40971" xr:uid="{00000000-0005-0000-0000-0000FA9D0000}"/>
    <cellStyle name="Table Head Aligned 3 3 2 2 4" xfId="40972" xr:uid="{00000000-0005-0000-0000-0000FB9D0000}"/>
    <cellStyle name="Table Head Aligned 3 3 2 3" xfId="40973" xr:uid="{00000000-0005-0000-0000-0000FC9D0000}"/>
    <cellStyle name="Table Head Aligned 3 3 2 4" xfId="40974" xr:uid="{00000000-0005-0000-0000-0000FD9D0000}"/>
    <cellStyle name="Table Head Aligned 3 3 2 4 2" xfId="40975" xr:uid="{00000000-0005-0000-0000-0000FE9D0000}"/>
    <cellStyle name="Table Head Aligned 3 3 2 5" xfId="40976" xr:uid="{00000000-0005-0000-0000-0000FF9D0000}"/>
    <cellStyle name="Table Head Aligned 3 3 3" xfId="40977" xr:uid="{00000000-0005-0000-0000-0000009E0000}"/>
    <cellStyle name="Table Head Aligned 3 3 4" xfId="40978" xr:uid="{00000000-0005-0000-0000-0000019E0000}"/>
    <cellStyle name="Table Head Aligned 3 3 4 2" xfId="40979" xr:uid="{00000000-0005-0000-0000-0000029E0000}"/>
    <cellStyle name="Table Head Aligned 3 3 5" xfId="40980" xr:uid="{00000000-0005-0000-0000-0000039E0000}"/>
    <cellStyle name="Table Head Aligned 3 4" xfId="40981" xr:uid="{00000000-0005-0000-0000-0000049E0000}"/>
    <cellStyle name="Table Head Aligned 3 4 2" xfId="40982" xr:uid="{00000000-0005-0000-0000-0000059E0000}"/>
    <cellStyle name="Table Head Aligned 3 4 2 2" xfId="40983" xr:uid="{00000000-0005-0000-0000-0000069E0000}"/>
    <cellStyle name="Table Head Aligned 3 4 2 2 2" xfId="40984" xr:uid="{00000000-0005-0000-0000-0000079E0000}"/>
    <cellStyle name="Table Head Aligned 3 4 2 2 2 2" xfId="40985" xr:uid="{00000000-0005-0000-0000-0000089E0000}"/>
    <cellStyle name="Table Head Aligned 3 4 2 2 3" xfId="40986" xr:uid="{00000000-0005-0000-0000-0000099E0000}"/>
    <cellStyle name="Table Head Aligned 3 4 2 2 3 2" xfId="40987" xr:uid="{00000000-0005-0000-0000-00000A9E0000}"/>
    <cellStyle name="Table Head Aligned 3 4 2 2 4" xfId="40988" xr:uid="{00000000-0005-0000-0000-00000B9E0000}"/>
    <cellStyle name="Table Head Aligned 3 4 2 3" xfId="40989" xr:uid="{00000000-0005-0000-0000-00000C9E0000}"/>
    <cellStyle name="Table Head Aligned 3 4 2 4" xfId="40990" xr:uid="{00000000-0005-0000-0000-00000D9E0000}"/>
    <cellStyle name="Table Head Aligned 3 4 2 4 2" xfId="40991" xr:uid="{00000000-0005-0000-0000-00000E9E0000}"/>
    <cellStyle name="Table Head Aligned 3 4 2 5" xfId="40992" xr:uid="{00000000-0005-0000-0000-00000F9E0000}"/>
    <cellStyle name="Table Head Aligned 3 4 3" xfId="40993" xr:uid="{00000000-0005-0000-0000-0000109E0000}"/>
    <cellStyle name="Table Head Aligned 3 4 4" xfId="40994" xr:uid="{00000000-0005-0000-0000-0000119E0000}"/>
    <cellStyle name="Table Head Aligned 3 4 4 2" xfId="40995" xr:uid="{00000000-0005-0000-0000-0000129E0000}"/>
    <cellStyle name="Table Head Aligned 3 4 5" xfId="40996" xr:uid="{00000000-0005-0000-0000-0000139E0000}"/>
    <cellStyle name="Table Head Aligned 3 5" xfId="40997" xr:uid="{00000000-0005-0000-0000-0000149E0000}"/>
    <cellStyle name="Table Head Aligned 3 5 2" xfId="40998" xr:uid="{00000000-0005-0000-0000-0000159E0000}"/>
    <cellStyle name="Table Head Aligned 3 5 2 2" xfId="40999" xr:uid="{00000000-0005-0000-0000-0000169E0000}"/>
    <cellStyle name="Table Head Aligned 3 5 2 2 2" xfId="41000" xr:uid="{00000000-0005-0000-0000-0000179E0000}"/>
    <cellStyle name="Table Head Aligned 3 5 2 2 2 2" xfId="41001" xr:uid="{00000000-0005-0000-0000-0000189E0000}"/>
    <cellStyle name="Table Head Aligned 3 5 2 2 3" xfId="41002" xr:uid="{00000000-0005-0000-0000-0000199E0000}"/>
    <cellStyle name="Table Head Aligned 3 5 2 2 3 2" xfId="41003" xr:uid="{00000000-0005-0000-0000-00001A9E0000}"/>
    <cellStyle name="Table Head Aligned 3 5 2 2 4" xfId="41004" xr:uid="{00000000-0005-0000-0000-00001B9E0000}"/>
    <cellStyle name="Table Head Aligned 3 5 2 3" xfId="41005" xr:uid="{00000000-0005-0000-0000-00001C9E0000}"/>
    <cellStyle name="Table Head Aligned 3 5 2 4" xfId="41006" xr:uid="{00000000-0005-0000-0000-00001D9E0000}"/>
    <cellStyle name="Table Head Aligned 3 5 2 4 2" xfId="41007" xr:uid="{00000000-0005-0000-0000-00001E9E0000}"/>
    <cellStyle name="Table Head Aligned 3 5 2 5" xfId="41008" xr:uid="{00000000-0005-0000-0000-00001F9E0000}"/>
    <cellStyle name="Table Head Aligned 3 5 3" xfId="41009" xr:uid="{00000000-0005-0000-0000-0000209E0000}"/>
    <cellStyle name="Table Head Aligned 3 5 4" xfId="41010" xr:uid="{00000000-0005-0000-0000-0000219E0000}"/>
    <cellStyle name="Table Head Aligned 3 5 4 2" xfId="41011" xr:uid="{00000000-0005-0000-0000-0000229E0000}"/>
    <cellStyle name="Table Head Aligned 3 5 5" xfId="41012" xr:uid="{00000000-0005-0000-0000-0000239E0000}"/>
    <cellStyle name="Table Head Aligned 3 6" xfId="41013" xr:uid="{00000000-0005-0000-0000-0000249E0000}"/>
    <cellStyle name="Table Head Aligned 3 6 2" xfId="41014" xr:uid="{00000000-0005-0000-0000-0000259E0000}"/>
    <cellStyle name="Table Head Aligned 3 6 2 2" xfId="41015" xr:uid="{00000000-0005-0000-0000-0000269E0000}"/>
    <cellStyle name="Table Head Aligned 3 6 2 2 2" xfId="41016" xr:uid="{00000000-0005-0000-0000-0000279E0000}"/>
    <cellStyle name="Table Head Aligned 3 6 2 2 2 2" xfId="41017" xr:uid="{00000000-0005-0000-0000-0000289E0000}"/>
    <cellStyle name="Table Head Aligned 3 6 2 2 3" xfId="41018" xr:uid="{00000000-0005-0000-0000-0000299E0000}"/>
    <cellStyle name="Table Head Aligned 3 6 2 2 3 2" xfId="41019" xr:uid="{00000000-0005-0000-0000-00002A9E0000}"/>
    <cellStyle name="Table Head Aligned 3 6 2 2 4" xfId="41020" xr:uid="{00000000-0005-0000-0000-00002B9E0000}"/>
    <cellStyle name="Table Head Aligned 3 6 2 3" xfId="41021" xr:uid="{00000000-0005-0000-0000-00002C9E0000}"/>
    <cellStyle name="Table Head Aligned 3 6 2 4" xfId="41022" xr:uid="{00000000-0005-0000-0000-00002D9E0000}"/>
    <cellStyle name="Table Head Aligned 3 6 2 4 2" xfId="41023" xr:uid="{00000000-0005-0000-0000-00002E9E0000}"/>
    <cellStyle name="Table Head Aligned 3 6 2 5" xfId="41024" xr:uid="{00000000-0005-0000-0000-00002F9E0000}"/>
    <cellStyle name="Table Head Aligned 3 6 3" xfId="41025" xr:uid="{00000000-0005-0000-0000-0000309E0000}"/>
    <cellStyle name="Table Head Aligned 3 6 4" xfId="41026" xr:uid="{00000000-0005-0000-0000-0000319E0000}"/>
    <cellStyle name="Table Head Aligned 3 6 4 2" xfId="41027" xr:uid="{00000000-0005-0000-0000-0000329E0000}"/>
    <cellStyle name="Table Head Aligned 3 6 5" xfId="41028" xr:uid="{00000000-0005-0000-0000-0000339E0000}"/>
    <cellStyle name="Table Head Aligned 3 7" xfId="41029" xr:uid="{00000000-0005-0000-0000-0000349E0000}"/>
    <cellStyle name="Table Head Aligned 3 7 2" xfId="41030" xr:uid="{00000000-0005-0000-0000-0000359E0000}"/>
    <cellStyle name="Table Head Aligned 3 7 2 2" xfId="41031" xr:uid="{00000000-0005-0000-0000-0000369E0000}"/>
    <cellStyle name="Table Head Aligned 3 7 2 2 2" xfId="41032" xr:uid="{00000000-0005-0000-0000-0000379E0000}"/>
    <cellStyle name="Table Head Aligned 3 7 2 2 2 2" xfId="41033" xr:uid="{00000000-0005-0000-0000-0000389E0000}"/>
    <cellStyle name="Table Head Aligned 3 7 2 2 3" xfId="41034" xr:uid="{00000000-0005-0000-0000-0000399E0000}"/>
    <cellStyle name="Table Head Aligned 3 7 2 2 3 2" xfId="41035" xr:uid="{00000000-0005-0000-0000-00003A9E0000}"/>
    <cellStyle name="Table Head Aligned 3 7 2 2 4" xfId="41036" xr:uid="{00000000-0005-0000-0000-00003B9E0000}"/>
    <cellStyle name="Table Head Aligned 3 7 2 3" xfId="41037" xr:uid="{00000000-0005-0000-0000-00003C9E0000}"/>
    <cellStyle name="Table Head Aligned 3 7 2 4" xfId="41038" xr:uid="{00000000-0005-0000-0000-00003D9E0000}"/>
    <cellStyle name="Table Head Aligned 3 7 2 4 2" xfId="41039" xr:uid="{00000000-0005-0000-0000-00003E9E0000}"/>
    <cellStyle name="Table Head Aligned 3 7 2 5" xfId="41040" xr:uid="{00000000-0005-0000-0000-00003F9E0000}"/>
    <cellStyle name="Table Head Aligned 3 7 3" xfId="41041" xr:uid="{00000000-0005-0000-0000-0000409E0000}"/>
    <cellStyle name="Table Head Aligned 3 7 4" xfId="41042" xr:uid="{00000000-0005-0000-0000-0000419E0000}"/>
    <cellStyle name="Table Head Aligned 3 7 4 2" xfId="41043" xr:uid="{00000000-0005-0000-0000-0000429E0000}"/>
    <cellStyle name="Table Head Aligned 3 7 5" xfId="41044" xr:uid="{00000000-0005-0000-0000-0000439E0000}"/>
    <cellStyle name="Table Head Aligned 3 8" xfId="41045" xr:uid="{00000000-0005-0000-0000-0000449E0000}"/>
    <cellStyle name="Table Head Aligned 3 8 2" xfId="41046" xr:uid="{00000000-0005-0000-0000-0000459E0000}"/>
    <cellStyle name="Table Head Aligned 3 8 2 2" xfId="41047" xr:uid="{00000000-0005-0000-0000-0000469E0000}"/>
    <cellStyle name="Table Head Aligned 3 8 3" xfId="41048" xr:uid="{00000000-0005-0000-0000-0000479E0000}"/>
    <cellStyle name="Table Head Aligned 3 8 3 2" xfId="41049" xr:uid="{00000000-0005-0000-0000-0000489E0000}"/>
    <cellStyle name="Table Head Aligned 3 8 4" xfId="41050" xr:uid="{00000000-0005-0000-0000-0000499E0000}"/>
    <cellStyle name="Table Head Aligned 3 9" xfId="41051" xr:uid="{00000000-0005-0000-0000-00004A9E0000}"/>
    <cellStyle name="Table Head Aligned 4" xfId="41052" xr:uid="{00000000-0005-0000-0000-00004B9E0000}"/>
    <cellStyle name="Table Head Aligned 4 2" xfId="41053" xr:uid="{00000000-0005-0000-0000-00004C9E0000}"/>
    <cellStyle name="Table Head Aligned 4 2 2" xfId="41054" xr:uid="{00000000-0005-0000-0000-00004D9E0000}"/>
    <cellStyle name="Table Head Aligned 4 2 2 2" xfId="41055" xr:uid="{00000000-0005-0000-0000-00004E9E0000}"/>
    <cellStyle name="Table Head Aligned 4 2 2 2 2" xfId="41056" xr:uid="{00000000-0005-0000-0000-00004F9E0000}"/>
    <cellStyle name="Table Head Aligned 4 2 2 3" xfId="41057" xr:uid="{00000000-0005-0000-0000-0000509E0000}"/>
    <cellStyle name="Table Head Aligned 4 2 2 3 2" xfId="41058" xr:uid="{00000000-0005-0000-0000-0000519E0000}"/>
    <cellStyle name="Table Head Aligned 4 2 2 4" xfId="41059" xr:uid="{00000000-0005-0000-0000-0000529E0000}"/>
    <cellStyle name="Table Head Aligned 4 2 3" xfId="41060" xr:uid="{00000000-0005-0000-0000-0000539E0000}"/>
    <cellStyle name="Table Head Aligned 4 2 4" xfId="41061" xr:uid="{00000000-0005-0000-0000-0000549E0000}"/>
    <cellStyle name="Table Head Aligned 4 2 4 2" xfId="41062" xr:uid="{00000000-0005-0000-0000-0000559E0000}"/>
    <cellStyle name="Table Head Aligned 4 2 5" xfId="41063" xr:uid="{00000000-0005-0000-0000-0000569E0000}"/>
    <cellStyle name="Table Head Aligned 4 3" xfId="41064" xr:uid="{00000000-0005-0000-0000-0000579E0000}"/>
    <cellStyle name="Table Head Aligned 4 4" xfId="41065" xr:uid="{00000000-0005-0000-0000-0000589E0000}"/>
    <cellStyle name="Table Head Aligned 4 4 2" xfId="41066" xr:uid="{00000000-0005-0000-0000-0000599E0000}"/>
    <cellStyle name="Table Head Aligned 4 5" xfId="41067" xr:uid="{00000000-0005-0000-0000-00005A9E0000}"/>
    <cellStyle name="Table Head Aligned 5" xfId="41068" xr:uid="{00000000-0005-0000-0000-00005B9E0000}"/>
    <cellStyle name="Table Head Aligned 6" xfId="41069" xr:uid="{00000000-0005-0000-0000-00005C9E0000}"/>
    <cellStyle name="Table Head Aligned 6 2" xfId="41070" xr:uid="{00000000-0005-0000-0000-00005D9E0000}"/>
    <cellStyle name="Table Head Aligned 7" xfId="41071" xr:uid="{00000000-0005-0000-0000-00005E9E0000}"/>
    <cellStyle name="Table Head Blue" xfId="41072" xr:uid="{00000000-0005-0000-0000-00005F9E0000}"/>
    <cellStyle name="Table Head Blue 2" xfId="41073" xr:uid="{00000000-0005-0000-0000-0000609E0000}"/>
    <cellStyle name="Table Head Green" xfId="41074" xr:uid="{00000000-0005-0000-0000-0000619E0000}"/>
    <cellStyle name="Table Head Green 2" xfId="41075" xr:uid="{00000000-0005-0000-0000-0000629E0000}"/>
    <cellStyle name="Table Head Green 2 10" xfId="41076" xr:uid="{00000000-0005-0000-0000-0000639E0000}"/>
    <cellStyle name="Table Head Green 2 10 2" xfId="41077" xr:uid="{00000000-0005-0000-0000-0000649E0000}"/>
    <cellStyle name="Table Head Green 2 11" xfId="41078" xr:uid="{00000000-0005-0000-0000-0000659E0000}"/>
    <cellStyle name="Table Head Green 2 2" xfId="41079" xr:uid="{00000000-0005-0000-0000-0000669E0000}"/>
    <cellStyle name="Table Head Green 2 2 2" xfId="41080" xr:uid="{00000000-0005-0000-0000-0000679E0000}"/>
    <cellStyle name="Table Head Green 2 2 2 2" xfId="41081" xr:uid="{00000000-0005-0000-0000-0000689E0000}"/>
    <cellStyle name="Table Head Green 2 2 2 2 2" xfId="41082" xr:uid="{00000000-0005-0000-0000-0000699E0000}"/>
    <cellStyle name="Table Head Green 2 2 2 3" xfId="41083" xr:uid="{00000000-0005-0000-0000-00006A9E0000}"/>
    <cellStyle name="Table Head Green 2 2 2 3 2" xfId="41084" xr:uid="{00000000-0005-0000-0000-00006B9E0000}"/>
    <cellStyle name="Table Head Green 2 2 2 4" xfId="41085" xr:uid="{00000000-0005-0000-0000-00006C9E0000}"/>
    <cellStyle name="Table Head Green 2 2 3" xfId="41086" xr:uid="{00000000-0005-0000-0000-00006D9E0000}"/>
    <cellStyle name="Table Head Green 2 2 4" xfId="41087" xr:uid="{00000000-0005-0000-0000-00006E9E0000}"/>
    <cellStyle name="Table Head Green 2 2 4 2" xfId="41088" xr:uid="{00000000-0005-0000-0000-00006F9E0000}"/>
    <cellStyle name="Table Head Green 2 2 5" xfId="41089" xr:uid="{00000000-0005-0000-0000-0000709E0000}"/>
    <cellStyle name="Table Head Green 2 3" xfId="41090" xr:uid="{00000000-0005-0000-0000-0000719E0000}"/>
    <cellStyle name="Table Head Green 2 3 2" xfId="41091" xr:uid="{00000000-0005-0000-0000-0000729E0000}"/>
    <cellStyle name="Table Head Green 2 3 2 2" xfId="41092" xr:uid="{00000000-0005-0000-0000-0000739E0000}"/>
    <cellStyle name="Table Head Green 2 3 2 2 2" xfId="41093" xr:uid="{00000000-0005-0000-0000-0000749E0000}"/>
    <cellStyle name="Table Head Green 2 3 2 2 2 2" xfId="41094" xr:uid="{00000000-0005-0000-0000-0000759E0000}"/>
    <cellStyle name="Table Head Green 2 3 2 2 3" xfId="41095" xr:uid="{00000000-0005-0000-0000-0000769E0000}"/>
    <cellStyle name="Table Head Green 2 3 2 2 3 2" xfId="41096" xr:uid="{00000000-0005-0000-0000-0000779E0000}"/>
    <cellStyle name="Table Head Green 2 3 2 2 4" xfId="41097" xr:uid="{00000000-0005-0000-0000-0000789E0000}"/>
    <cellStyle name="Table Head Green 2 3 2 3" xfId="41098" xr:uid="{00000000-0005-0000-0000-0000799E0000}"/>
    <cellStyle name="Table Head Green 2 3 2 4" xfId="41099" xr:uid="{00000000-0005-0000-0000-00007A9E0000}"/>
    <cellStyle name="Table Head Green 2 3 2 4 2" xfId="41100" xr:uid="{00000000-0005-0000-0000-00007B9E0000}"/>
    <cellStyle name="Table Head Green 2 3 2 5" xfId="41101" xr:uid="{00000000-0005-0000-0000-00007C9E0000}"/>
    <cellStyle name="Table Head Green 2 3 3" xfId="41102" xr:uid="{00000000-0005-0000-0000-00007D9E0000}"/>
    <cellStyle name="Table Head Green 2 3 4" xfId="41103" xr:uid="{00000000-0005-0000-0000-00007E9E0000}"/>
    <cellStyle name="Table Head Green 2 3 4 2" xfId="41104" xr:uid="{00000000-0005-0000-0000-00007F9E0000}"/>
    <cellStyle name="Table Head Green 2 3 5" xfId="41105" xr:uid="{00000000-0005-0000-0000-0000809E0000}"/>
    <cellStyle name="Table Head Green 2 4" xfId="41106" xr:uid="{00000000-0005-0000-0000-0000819E0000}"/>
    <cellStyle name="Table Head Green 2 4 2" xfId="41107" xr:uid="{00000000-0005-0000-0000-0000829E0000}"/>
    <cellStyle name="Table Head Green 2 4 2 2" xfId="41108" xr:uid="{00000000-0005-0000-0000-0000839E0000}"/>
    <cellStyle name="Table Head Green 2 4 2 2 2" xfId="41109" xr:uid="{00000000-0005-0000-0000-0000849E0000}"/>
    <cellStyle name="Table Head Green 2 4 2 2 2 2" xfId="41110" xr:uid="{00000000-0005-0000-0000-0000859E0000}"/>
    <cellStyle name="Table Head Green 2 4 2 2 3" xfId="41111" xr:uid="{00000000-0005-0000-0000-0000869E0000}"/>
    <cellStyle name="Table Head Green 2 4 2 2 3 2" xfId="41112" xr:uid="{00000000-0005-0000-0000-0000879E0000}"/>
    <cellStyle name="Table Head Green 2 4 2 2 4" xfId="41113" xr:uid="{00000000-0005-0000-0000-0000889E0000}"/>
    <cellStyle name="Table Head Green 2 4 2 3" xfId="41114" xr:uid="{00000000-0005-0000-0000-0000899E0000}"/>
    <cellStyle name="Table Head Green 2 4 2 4" xfId="41115" xr:uid="{00000000-0005-0000-0000-00008A9E0000}"/>
    <cellStyle name="Table Head Green 2 4 2 4 2" xfId="41116" xr:uid="{00000000-0005-0000-0000-00008B9E0000}"/>
    <cellStyle name="Table Head Green 2 4 2 5" xfId="41117" xr:uid="{00000000-0005-0000-0000-00008C9E0000}"/>
    <cellStyle name="Table Head Green 2 4 3" xfId="41118" xr:uid="{00000000-0005-0000-0000-00008D9E0000}"/>
    <cellStyle name="Table Head Green 2 4 4" xfId="41119" xr:uid="{00000000-0005-0000-0000-00008E9E0000}"/>
    <cellStyle name="Table Head Green 2 4 4 2" xfId="41120" xr:uid="{00000000-0005-0000-0000-00008F9E0000}"/>
    <cellStyle name="Table Head Green 2 4 5" xfId="41121" xr:uid="{00000000-0005-0000-0000-0000909E0000}"/>
    <cellStyle name="Table Head Green 2 5" xfId="41122" xr:uid="{00000000-0005-0000-0000-0000919E0000}"/>
    <cellStyle name="Table Head Green 2 5 2" xfId="41123" xr:uid="{00000000-0005-0000-0000-0000929E0000}"/>
    <cellStyle name="Table Head Green 2 5 2 2" xfId="41124" xr:uid="{00000000-0005-0000-0000-0000939E0000}"/>
    <cellStyle name="Table Head Green 2 5 2 2 2" xfId="41125" xr:uid="{00000000-0005-0000-0000-0000949E0000}"/>
    <cellStyle name="Table Head Green 2 5 2 2 2 2" xfId="41126" xr:uid="{00000000-0005-0000-0000-0000959E0000}"/>
    <cellStyle name="Table Head Green 2 5 2 2 3" xfId="41127" xr:uid="{00000000-0005-0000-0000-0000969E0000}"/>
    <cellStyle name="Table Head Green 2 5 2 2 3 2" xfId="41128" xr:uid="{00000000-0005-0000-0000-0000979E0000}"/>
    <cellStyle name="Table Head Green 2 5 2 2 4" xfId="41129" xr:uid="{00000000-0005-0000-0000-0000989E0000}"/>
    <cellStyle name="Table Head Green 2 5 2 3" xfId="41130" xr:uid="{00000000-0005-0000-0000-0000999E0000}"/>
    <cellStyle name="Table Head Green 2 5 2 4" xfId="41131" xr:uid="{00000000-0005-0000-0000-00009A9E0000}"/>
    <cellStyle name="Table Head Green 2 5 2 4 2" xfId="41132" xr:uid="{00000000-0005-0000-0000-00009B9E0000}"/>
    <cellStyle name="Table Head Green 2 5 2 5" xfId="41133" xr:uid="{00000000-0005-0000-0000-00009C9E0000}"/>
    <cellStyle name="Table Head Green 2 5 3" xfId="41134" xr:uid="{00000000-0005-0000-0000-00009D9E0000}"/>
    <cellStyle name="Table Head Green 2 5 4" xfId="41135" xr:uid="{00000000-0005-0000-0000-00009E9E0000}"/>
    <cellStyle name="Table Head Green 2 5 4 2" xfId="41136" xr:uid="{00000000-0005-0000-0000-00009F9E0000}"/>
    <cellStyle name="Table Head Green 2 5 5" xfId="41137" xr:uid="{00000000-0005-0000-0000-0000A09E0000}"/>
    <cellStyle name="Table Head Green 2 6" xfId="41138" xr:uid="{00000000-0005-0000-0000-0000A19E0000}"/>
    <cellStyle name="Table Head Green 2 6 2" xfId="41139" xr:uid="{00000000-0005-0000-0000-0000A29E0000}"/>
    <cellStyle name="Table Head Green 2 6 2 2" xfId="41140" xr:uid="{00000000-0005-0000-0000-0000A39E0000}"/>
    <cellStyle name="Table Head Green 2 6 2 2 2" xfId="41141" xr:uid="{00000000-0005-0000-0000-0000A49E0000}"/>
    <cellStyle name="Table Head Green 2 6 2 2 2 2" xfId="41142" xr:uid="{00000000-0005-0000-0000-0000A59E0000}"/>
    <cellStyle name="Table Head Green 2 6 2 2 3" xfId="41143" xr:uid="{00000000-0005-0000-0000-0000A69E0000}"/>
    <cellStyle name="Table Head Green 2 6 2 2 3 2" xfId="41144" xr:uid="{00000000-0005-0000-0000-0000A79E0000}"/>
    <cellStyle name="Table Head Green 2 6 2 2 4" xfId="41145" xr:uid="{00000000-0005-0000-0000-0000A89E0000}"/>
    <cellStyle name="Table Head Green 2 6 2 3" xfId="41146" xr:uid="{00000000-0005-0000-0000-0000A99E0000}"/>
    <cellStyle name="Table Head Green 2 6 2 4" xfId="41147" xr:uid="{00000000-0005-0000-0000-0000AA9E0000}"/>
    <cellStyle name="Table Head Green 2 6 2 4 2" xfId="41148" xr:uid="{00000000-0005-0000-0000-0000AB9E0000}"/>
    <cellStyle name="Table Head Green 2 6 2 5" xfId="41149" xr:uid="{00000000-0005-0000-0000-0000AC9E0000}"/>
    <cellStyle name="Table Head Green 2 6 3" xfId="41150" xr:uid="{00000000-0005-0000-0000-0000AD9E0000}"/>
    <cellStyle name="Table Head Green 2 6 4" xfId="41151" xr:uid="{00000000-0005-0000-0000-0000AE9E0000}"/>
    <cellStyle name="Table Head Green 2 6 4 2" xfId="41152" xr:uid="{00000000-0005-0000-0000-0000AF9E0000}"/>
    <cellStyle name="Table Head Green 2 6 5" xfId="41153" xr:uid="{00000000-0005-0000-0000-0000B09E0000}"/>
    <cellStyle name="Table Head Green 2 7" xfId="41154" xr:uid="{00000000-0005-0000-0000-0000B19E0000}"/>
    <cellStyle name="Table Head Green 2 7 2" xfId="41155" xr:uid="{00000000-0005-0000-0000-0000B29E0000}"/>
    <cellStyle name="Table Head Green 2 7 2 2" xfId="41156" xr:uid="{00000000-0005-0000-0000-0000B39E0000}"/>
    <cellStyle name="Table Head Green 2 7 2 2 2" xfId="41157" xr:uid="{00000000-0005-0000-0000-0000B49E0000}"/>
    <cellStyle name="Table Head Green 2 7 2 2 2 2" xfId="41158" xr:uid="{00000000-0005-0000-0000-0000B59E0000}"/>
    <cellStyle name="Table Head Green 2 7 2 2 3" xfId="41159" xr:uid="{00000000-0005-0000-0000-0000B69E0000}"/>
    <cellStyle name="Table Head Green 2 7 2 2 3 2" xfId="41160" xr:uid="{00000000-0005-0000-0000-0000B79E0000}"/>
    <cellStyle name="Table Head Green 2 7 2 2 4" xfId="41161" xr:uid="{00000000-0005-0000-0000-0000B89E0000}"/>
    <cellStyle name="Table Head Green 2 7 2 3" xfId="41162" xr:uid="{00000000-0005-0000-0000-0000B99E0000}"/>
    <cellStyle name="Table Head Green 2 7 2 4" xfId="41163" xr:uid="{00000000-0005-0000-0000-0000BA9E0000}"/>
    <cellStyle name="Table Head Green 2 7 2 4 2" xfId="41164" xr:uid="{00000000-0005-0000-0000-0000BB9E0000}"/>
    <cellStyle name="Table Head Green 2 7 2 5" xfId="41165" xr:uid="{00000000-0005-0000-0000-0000BC9E0000}"/>
    <cellStyle name="Table Head Green 2 7 3" xfId="41166" xr:uid="{00000000-0005-0000-0000-0000BD9E0000}"/>
    <cellStyle name="Table Head Green 2 7 4" xfId="41167" xr:uid="{00000000-0005-0000-0000-0000BE9E0000}"/>
    <cellStyle name="Table Head Green 2 7 4 2" xfId="41168" xr:uid="{00000000-0005-0000-0000-0000BF9E0000}"/>
    <cellStyle name="Table Head Green 2 7 5" xfId="41169" xr:uid="{00000000-0005-0000-0000-0000C09E0000}"/>
    <cellStyle name="Table Head Green 2 8" xfId="41170" xr:uid="{00000000-0005-0000-0000-0000C19E0000}"/>
    <cellStyle name="Table Head Green 2 8 2" xfId="41171" xr:uid="{00000000-0005-0000-0000-0000C29E0000}"/>
    <cellStyle name="Table Head Green 2 8 2 2" xfId="41172" xr:uid="{00000000-0005-0000-0000-0000C39E0000}"/>
    <cellStyle name="Table Head Green 2 8 3" xfId="41173" xr:uid="{00000000-0005-0000-0000-0000C49E0000}"/>
    <cellStyle name="Table Head Green 2 8 3 2" xfId="41174" xr:uid="{00000000-0005-0000-0000-0000C59E0000}"/>
    <cellStyle name="Table Head Green 2 8 4" xfId="41175" xr:uid="{00000000-0005-0000-0000-0000C69E0000}"/>
    <cellStyle name="Table Head Green 2 9" xfId="41176" xr:uid="{00000000-0005-0000-0000-0000C79E0000}"/>
    <cellStyle name="Table Head Green 3" xfId="41177" xr:uid="{00000000-0005-0000-0000-0000C89E0000}"/>
    <cellStyle name="Table Head Green 3 10" xfId="41178" xr:uid="{00000000-0005-0000-0000-0000C99E0000}"/>
    <cellStyle name="Table Head Green 3 10 2" xfId="41179" xr:uid="{00000000-0005-0000-0000-0000CA9E0000}"/>
    <cellStyle name="Table Head Green 3 11" xfId="41180" xr:uid="{00000000-0005-0000-0000-0000CB9E0000}"/>
    <cellStyle name="Table Head Green 3 2" xfId="41181" xr:uid="{00000000-0005-0000-0000-0000CC9E0000}"/>
    <cellStyle name="Table Head Green 3 2 2" xfId="41182" xr:uid="{00000000-0005-0000-0000-0000CD9E0000}"/>
    <cellStyle name="Table Head Green 3 2 2 2" xfId="41183" xr:uid="{00000000-0005-0000-0000-0000CE9E0000}"/>
    <cellStyle name="Table Head Green 3 2 2 2 2" xfId="41184" xr:uid="{00000000-0005-0000-0000-0000CF9E0000}"/>
    <cellStyle name="Table Head Green 3 2 2 3" xfId="41185" xr:uid="{00000000-0005-0000-0000-0000D09E0000}"/>
    <cellStyle name="Table Head Green 3 2 2 3 2" xfId="41186" xr:uid="{00000000-0005-0000-0000-0000D19E0000}"/>
    <cellStyle name="Table Head Green 3 2 2 4" xfId="41187" xr:uid="{00000000-0005-0000-0000-0000D29E0000}"/>
    <cellStyle name="Table Head Green 3 2 3" xfId="41188" xr:uid="{00000000-0005-0000-0000-0000D39E0000}"/>
    <cellStyle name="Table Head Green 3 2 4" xfId="41189" xr:uid="{00000000-0005-0000-0000-0000D49E0000}"/>
    <cellStyle name="Table Head Green 3 2 4 2" xfId="41190" xr:uid="{00000000-0005-0000-0000-0000D59E0000}"/>
    <cellStyle name="Table Head Green 3 2 5" xfId="41191" xr:uid="{00000000-0005-0000-0000-0000D69E0000}"/>
    <cellStyle name="Table Head Green 3 3" xfId="41192" xr:uid="{00000000-0005-0000-0000-0000D79E0000}"/>
    <cellStyle name="Table Head Green 3 3 2" xfId="41193" xr:uid="{00000000-0005-0000-0000-0000D89E0000}"/>
    <cellStyle name="Table Head Green 3 3 2 2" xfId="41194" xr:uid="{00000000-0005-0000-0000-0000D99E0000}"/>
    <cellStyle name="Table Head Green 3 3 2 2 2" xfId="41195" xr:uid="{00000000-0005-0000-0000-0000DA9E0000}"/>
    <cellStyle name="Table Head Green 3 3 2 2 2 2" xfId="41196" xr:uid="{00000000-0005-0000-0000-0000DB9E0000}"/>
    <cellStyle name="Table Head Green 3 3 2 2 3" xfId="41197" xr:uid="{00000000-0005-0000-0000-0000DC9E0000}"/>
    <cellStyle name="Table Head Green 3 3 2 2 3 2" xfId="41198" xr:uid="{00000000-0005-0000-0000-0000DD9E0000}"/>
    <cellStyle name="Table Head Green 3 3 2 2 4" xfId="41199" xr:uid="{00000000-0005-0000-0000-0000DE9E0000}"/>
    <cellStyle name="Table Head Green 3 3 2 3" xfId="41200" xr:uid="{00000000-0005-0000-0000-0000DF9E0000}"/>
    <cellStyle name="Table Head Green 3 3 2 4" xfId="41201" xr:uid="{00000000-0005-0000-0000-0000E09E0000}"/>
    <cellStyle name="Table Head Green 3 3 2 4 2" xfId="41202" xr:uid="{00000000-0005-0000-0000-0000E19E0000}"/>
    <cellStyle name="Table Head Green 3 3 2 5" xfId="41203" xr:uid="{00000000-0005-0000-0000-0000E29E0000}"/>
    <cellStyle name="Table Head Green 3 3 3" xfId="41204" xr:uid="{00000000-0005-0000-0000-0000E39E0000}"/>
    <cellStyle name="Table Head Green 3 3 4" xfId="41205" xr:uid="{00000000-0005-0000-0000-0000E49E0000}"/>
    <cellStyle name="Table Head Green 3 3 4 2" xfId="41206" xr:uid="{00000000-0005-0000-0000-0000E59E0000}"/>
    <cellStyle name="Table Head Green 3 3 5" xfId="41207" xr:uid="{00000000-0005-0000-0000-0000E69E0000}"/>
    <cellStyle name="Table Head Green 3 4" xfId="41208" xr:uid="{00000000-0005-0000-0000-0000E79E0000}"/>
    <cellStyle name="Table Head Green 3 4 2" xfId="41209" xr:uid="{00000000-0005-0000-0000-0000E89E0000}"/>
    <cellStyle name="Table Head Green 3 4 2 2" xfId="41210" xr:uid="{00000000-0005-0000-0000-0000E99E0000}"/>
    <cellStyle name="Table Head Green 3 4 2 2 2" xfId="41211" xr:uid="{00000000-0005-0000-0000-0000EA9E0000}"/>
    <cellStyle name="Table Head Green 3 4 2 2 2 2" xfId="41212" xr:uid="{00000000-0005-0000-0000-0000EB9E0000}"/>
    <cellStyle name="Table Head Green 3 4 2 2 3" xfId="41213" xr:uid="{00000000-0005-0000-0000-0000EC9E0000}"/>
    <cellStyle name="Table Head Green 3 4 2 2 3 2" xfId="41214" xr:uid="{00000000-0005-0000-0000-0000ED9E0000}"/>
    <cellStyle name="Table Head Green 3 4 2 2 4" xfId="41215" xr:uid="{00000000-0005-0000-0000-0000EE9E0000}"/>
    <cellStyle name="Table Head Green 3 4 2 3" xfId="41216" xr:uid="{00000000-0005-0000-0000-0000EF9E0000}"/>
    <cellStyle name="Table Head Green 3 4 2 4" xfId="41217" xr:uid="{00000000-0005-0000-0000-0000F09E0000}"/>
    <cellStyle name="Table Head Green 3 4 2 4 2" xfId="41218" xr:uid="{00000000-0005-0000-0000-0000F19E0000}"/>
    <cellStyle name="Table Head Green 3 4 2 5" xfId="41219" xr:uid="{00000000-0005-0000-0000-0000F29E0000}"/>
    <cellStyle name="Table Head Green 3 4 3" xfId="41220" xr:uid="{00000000-0005-0000-0000-0000F39E0000}"/>
    <cellStyle name="Table Head Green 3 4 4" xfId="41221" xr:uid="{00000000-0005-0000-0000-0000F49E0000}"/>
    <cellStyle name="Table Head Green 3 4 4 2" xfId="41222" xr:uid="{00000000-0005-0000-0000-0000F59E0000}"/>
    <cellStyle name="Table Head Green 3 4 5" xfId="41223" xr:uid="{00000000-0005-0000-0000-0000F69E0000}"/>
    <cellStyle name="Table Head Green 3 5" xfId="41224" xr:uid="{00000000-0005-0000-0000-0000F79E0000}"/>
    <cellStyle name="Table Head Green 3 5 2" xfId="41225" xr:uid="{00000000-0005-0000-0000-0000F89E0000}"/>
    <cellStyle name="Table Head Green 3 5 2 2" xfId="41226" xr:uid="{00000000-0005-0000-0000-0000F99E0000}"/>
    <cellStyle name="Table Head Green 3 5 2 2 2" xfId="41227" xr:uid="{00000000-0005-0000-0000-0000FA9E0000}"/>
    <cellStyle name="Table Head Green 3 5 2 2 2 2" xfId="41228" xr:uid="{00000000-0005-0000-0000-0000FB9E0000}"/>
    <cellStyle name="Table Head Green 3 5 2 2 3" xfId="41229" xr:uid="{00000000-0005-0000-0000-0000FC9E0000}"/>
    <cellStyle name="Table Head Green 3 5 2 2 3 2" xfId="41230" xr:uid="{00000000-0005-0000-0000-0000FD9E0000}"/>
    <cellStyle name="Table Head Green 3 5 2 2 4" xfId="41231" xr:uid="{00000000-0005-0000-0000-0000FE9E0000}"/>
    <cellStyle name="Table Head Green 3 5 2 3" xfId="41232" xr:uid="{00000000-0005-0000-0000-0000FF9E0000}"/>
    <cellStyle name="Table Head Green 3 5 2 4" xfId="41233" xr:uid="{00000000-0005-0000-0000-0000009F0000}"/>
    <cellStyle name="Table Head Green 3 5 2 4 2" xfId="41234" xr:uid="{00000000-0005-0000-0000-0000019F0000}"/>
    <cellStyle name="Table Head Green 3 5 2 5" xfId="41235" xr:uid="{00000000-0005-0000-0000-0000029F0000}"/>
    <cellStyle name="Table Head Green 3 5 3" xfId="41236" xr:uid="{00000000-0005-0000-0000-0000039F0000}"/>
    <cellStyle name="Table Head Green 3 5 4" xfId="41237" xr:uid="{00000000-0005-0000-0000-0000049F0000}"/>
    <cellStyle name="Table Head Green 3 5 4 2" xfId="41238" xr:uid="{00000000-0005-0000-0000-0000059F0000}"/>
    <cellStyle name="Table Head Green 3 5 5" xfId="41239" xr:uid="{00000000-0005-0000-0000-0000069F0000}"/>
    <cellStyle name="Table Head Green 3 6" xfId="41240" xr:uid="{00000000-0005-0000-0000-0000079F0000}"/>
    <cellStyle name="Table Head Green 3 6 2" xfId="41241" xr:uid="{00000000-0005-0000-0000-0000089F0000}"/>
    <cellStyle name="Table Head Green 3 6 2 2" xfId="41242" xr:uid="{00000000-0005-0000-0000-0000099F0000}"/>
    <cellStyle name="Table Head Green 3 6 2 2 2" xfId="41243" xr:uid="{00000000-0005-0000-0000-00000A9F0000}"/>
    <cellStyle name="Table Head Green 3 6 2 2 2 2" xfId="41244" xr:uid="{00000000-0005-0000-0000-00000B9F0000}"/>
    <cellStyle name="Table Head Green 3 6 2 2 3" xfId="41245" xr:uid="{00000000-0005-0000-0000-00000C9F0000}"/>
    <cellStyle name="Table Head Green 3 6 2 2 3 2" xfId="41246" xr:uid="{00000000-0005-0000-0000-00000D9F0000}"/>
    <cellStyle name="Table Head Green 3 6 2 2 4" xfId="41247" xr:uid="{00000000-0005-0000-0000-00000E9F0000}"/>
    <cellStyle name="Table Head Green 3 6 2 3" xfId="41248" xr:uid="{00000000-0005-0000-0000-00000F9F0000}"/>
    <cellStyle name="Table Head Green 3 6 2 4" xfId="41249" xr:uid="{00000000-0005-0000-0000-0000109F0000}"/>
    <cellStyle name="Table Head Green 3 6 2 4 2" xfId="41250" xr:uid="{00000000-0005-0000-0000-0000119F0000}"/>
    <cellStyle name="Table Head Green 3 6 2 5" xfId="41251" xr:uid="{00000000-0005-0000-0000-0000129F0000}"/>
    <cellStyle name="Table Head Green 3 6 3" xfId="41252" xr:uid="{00000000-0005-0000-0000-0000139F0000}"/>
    <cellStyle name="Table Head Green 3 6 4" xfId="41253" xr:uid="{00000000-0005-0000-0000-0000149F0000}"/>
    <cellStyle name="Table Head Green 3 6 4 2" xfId="41254" xr:uid="{00000000-0005-0000-0000-0000159F0000}"/>
    <cellStyle name="Table Head Green 3 6 5" xfId="41255" xr:uid="{00000000-0005-0000-0000-0000169F0000}"/>
    <cellStyle name="Table Head Green 3 7" xfId="41256" xr:uid="{00000000-0005-0000-0000-0000179F0000}"/>
    <cellStyle name="Table Head Green 3 7 2" xfId="41257" xr:uid="{00000000-0005-0000-0000-0000189F0000}"/>
    <cellStyle name="Table Head Green 3 7 2 2" xfId="41258" xr:uid="{00000000-0005-0000-0000-0000199F0000}"/>
    <cellStyle name="Table Head Green 3 7 2 2 2" xfId="41259" xr:uid="{00000000-0005-0000-0000-00001A9F0000}"/>
    <cellStyle name="Table Head Green 3 7 2 2 2 2" xfId="41260" xr:uid="{00000000-0005-0000-0000-00001B9F0000}"/>
    <cellStyle name="Table Head Green 3 7 2 2 3" xfId="41261" xr:uid="{00000000-0005-0000-0000-00001C9F0000}"/>
    <cellStyle name="Table Head Green 3 7 2 2 3 2" xfId="41262" xr:uid="{00000000-0005-0000-0000-00001D9F0000}"/>
    <cellStyle name="Table Head Green 3 7 2 2 4" xfId="41263" xr:uid="{00000000-0005-0000-0000-00001E9F0000}"/>
    <cellStyle name="Table Head Green 3 7 2 3" xfId="41264" xr:uid="{00000000-0005-0000-0000-00001F9F0000}"/>
    <cellStyle name="Table Head Green 3 7 2 4" xfId="41265" xr:uid="{00000000-0005-0000-0000-0000209F0000}"/>
    <cellStyle name="Table Head Green 3 7 2 4 2" xfId="41266" xr:uid="{00000000-0005-0000-0000-0000219F0000}"/>
    <cellStyle name="Table Head Green 3 7 2 5" xfId="41267" xr:uid="{00000000-0005-0000-0000-0000229F0000}"/>
    <cellStyle name="Table Head Green 3 7 3" xfId="41268" xr:uid="{00000000-0005-0000-0000-0000239F0000}"/>
    <cellStyle name="Table Head Green 3 7 4" xfId="41269" xr:uid="{00000000-0005-0000-0000-0000249F0000}"/>
    <cellStyle name="Table Head Green 3 7 4 2" xfId="41270" xr:uid="{00000000-0005-0000-0000-0000259F0000}"/>
    <cellStyle name="Table Head Green 3 7 5" xfId="41271" xr:uid="{00000000-0005-0000-0000-0000269F0000}"/>
    <cellStyle name="Table Head Green 3 8" xfId="41272" xr:uid="{00000000-0005-0000-0000-0000279F0000}"/>
    <cellStyle name="Table Head Green 3 8 2" xfId="41273" xr:uid="{00000000-0005-0000-0000-0000289F0000}"/>
    <cellStyle name="Table Head Green 3 8 2 2" xfId="41274" xr:uid="{00000000-0005-0000-0000-0000299F0000}"/>
    <cellStyle name="Table Head Green 3 8 3" xfId="41275" xr:uid="{00000000-0005-0000-0000-00002A9F0000}"/>
    <cellStyle name="Table Head Green 3 8 3 2" xfId="41276" xr:uid="{00000000-0005-0000-0000-00002B9F0000}"/>
    <cellStyle name="Table Head Green 3 8 4" xfId="41277" xr:uid="{00000000-0005-0000-0000-00002C9F0000}"/>
    <cellStyle name="Table Head Green 3 9" xfId="41278" xr:uid="{00000000-0005-0000-0000-00002D9F0000}"/>
    <cellStyle name="Table Head Green 4" xfId="41279" xr:uid="{00000000-0005-0000-0000-00002E9F0000}"/>
    <cellStyle name="Table Head Green 4 2" xfId="41280" xr:uid="{00000000-0005-0000-0000-00002F9F0000}"/>
    <cellStyle name="Table Head Green 4 2 2" xfId="41281" xr:uid="{00000000-0005-0000-0000-0000309F0000}"/>
    <cellStyle name="Table Head Green 4 2 2 2" xfId="41282" xr:uid="{00000000-0005-0000-0000-0000319F0000}"/>
    <cellStyle name="Table Head Green 4 2 2 2 2" xfId="41283" xr:uid="{00000000-0005-0000-0000-0000329F0000}"/>
    <cellStyle name="Table Head Green 4 2 2 3" xfId="41284" xr:uid="{00000000-0005-0000-0000-0000339F0000}"/>
    <cellStyle name="Table Head Green 4 2 2 3 2" xfId="41285" xr:uid="{00000000-0005-0000-0000-0000349F0000}"/>
    <cellStyle name="Table Head Green 4 2 2 4" xfId="41286" xr:uid="{00000000-0005-0000-0000-0000359F0000}"/>
    <cellStyle name="Table Head Green 4 2 3" xfId="41287" xr:uid="{00000000-0005-0000-0000-0000369F0000}"/>
    <cellStyle name="Table Head Green 4 2 4" xfId="41288" xr:uid="{00000000-0005-0000-0000-0000379F0000}"/>
    <cellStyle name="Table Head Green 4 2 4 2" xfId="41289" xr:uid="{00000000-0005-0000-0000-0000389F0000}"/>
    <cellStyle name="Table Head Green 4 2 5" xfId="41290" xr:uid="{00000000-0005-0000-0000-0000399F0000}"/>
    <cellStyle name="Table Head Green 4 3" xfId="41291" xr:uid="{00000000-0005-0000-0000-00003A9F0000}"/>
    <cellStyle name="Table Head Green 4 4" xfId="41292" xr:uid="{00000000-0005-0000-0000-00003B9F0000}"/>
    <cellStyle name="Table Head Green 4 4 2" xfId="41293" xr:uid="{00000000-0005-0000-0000-00003C9F0000}"/>
    <cellStyle name="Table Head Green 4 5" xfId="41294" xr:uid="{00000000-0005-0000-0000-00003D9F0000}"/>
    <cellStyle name="Table Head Green 5" xfId="41295" xr:uid="{00000000-0005-0000-0000-00003E9F0000}"/>
    <cellStyle name="Table Head Green 6" xfId="41296" xr:uid="{00000000-0005-0000-0000-00003F9F0000}"/>
    <cellStyle name="Table Head Green 6 2" xfId="41297" xr:uid="{00000000-0005-0000-0000-0000409F0000}"/>
    <cellStyle name="Table Head Green 7" xfId="41298" xr:uid="{00000000-0005-0000-0000-0000419F0000}"/>
    <cellStyle name="Table Head_IPQ Comps" xfId="41299" xr:uid="{00000000-0005-0000-0000-0000429F0000}"/>
    <cellStyle name="Table Text" xfId="41300" xr:uid="{00000000-0005-0000-0000-0000439F0000}"/>
    <cellStyle name="Table Text 2" xfId="41301" xr:uid="{00000000-0005-0000-0000-0000449F0000}"/>
    <cellStyle name="Table Text 2 2" xfId="41302" xr:uid="{00000000-0005-0000-0000-0000459F0000}"/>
    <cellStyle name="Table Text 3" xfId="41303" xr:uid="{00000000-0005-0000-0000-0000469F0000}"/>
    <cellStyle name="Table Title" xfId="41304" xr:uid="{00000000-0005-0000-0000-0000479F0000}"/>
    <cellStyle name="Table Title 2" xfId="41305" xr:uid="{00000000-0005-0000-0000-0000489F0000}"/>
    <cellStyle name="Table Units" xfId="41306" xr:uid="{00000000-0005-0000-0000-0000499F0000}"/>
    <cellStyle name="Table Units 2" xfId="41307" xr:uid="{00000000-0005-0000-0000-00004A9F0000}"/>
    <cellStyle name="Table_Header" xfId="41308" xr:uid="{00000000-0005-0000-0000-00004B9F0000}"/>
    <cellStyle name="Test [green]" xfId="41309" xr:uid="{00000000-0005-0000-0000-00004C9F0000}"/>
    <cellStyle name="Test [green] 2" xfId="41310" xr:uid="{00000000-0005-0000-0000-00004D9F0000}"/>
    <cellStyle name="Test [green] 2 2" xfId="41311" xr:uid="{00000000-0005-0000-0000-00004E9F0000}"/>
    <cellStyle name="Test [green] 3" xfId="41312" xr:uid="{00000000-0005-0000-0000-00004F9F0000}"/>
    <cellStyle name="Text 1" xfId="41313" xr:uid="{00000000-0005-0000-0000-0000509F0000}"/>
    <cellStyle name="Text 1 2" xfId="41314" xr:uid="{00000000-0005-0000-0000-0000519F0000}"/>
    <cellStyle name="Text 1 2 2" xfId="41315" xr:uid="{00000000-0005-0000-0000-0000529F0000}"/>
    <cellStyle name="Text 1 3" xfId="41316" xr:uid="{00000000-0005-0000-0000-0000539F0000}"/>
    <cellStyle name="Text Head 1" xfId="41317" xr:uid="{00000000-0005-0000-0000-0000549F0000}"/>
    <cellStyle name="Text Head 1 2" xfId="41318" xr:uid="{00000000-0005-0000-0000-0000559F0000}"/>
    <cellStyle name="Text Head 1 2 2" xfId="41319" xr:uid="{00000000-0005-0000-0000-0000569F0000}"/>
    <cellStyle name="Text Head 1 3" xfId="41320" xr:uid="{00000000-0005-0000-0000-0000579F0000}"/>
    <cellStyle name="Texto de Aviso 2" xfId="1402" xr:uid="{00000000-0005-0000-0000-0000589F0000}"/>
    <cellStyle name="Texto de Aviso 2 2" xfId="41322" xr:uid="{00000000-0005-0000-0000-0000599F0000}"/>
    <cellStyle name="Texto de Aviso 2 3" xfId="41321" xr:uid="{00000000-0005-0000-0000-00005A9F0000}"/>
    <cellStyle name="Texto de Aviso 3" xfId="1403" xr:uid="{00000000-0005-0000-0000-00005B9F0000}"/>
    <cellStyle name="Texto de Aviso 3 2" xfId="1826" xr:uid="{00000000-0005-0000-0000-00005C9F0000}"/>
    <cellStyle name="Texto de Aviso 3 3" xfId="3939" xr:uid="{00000000-0005-0000-0000-00005D9F0000}"/>
    <cellStyle name="Texto de Aviso 4" xfId="2177" xr:uid="{00000000-0005-0000-0000-00005E9F0000}"/>
    <cellStyle name="Texto de Aviso 4 2" xfId="41323" xr:uid="{00000000-0005-0000-0000-00005F9F0000}"/>
    <cellStyle name="Texto de Aviso 5" xfId="2352" xr:uid="{00000000-0005-0000-0000-0000609F0000}"/>
    <cellStyle name="Texto de Aviso 6" xfId="2542" xr:uid="{00000000-0005-0000-0000-0000619F0000}"/>
    <cellStyle name="Texto Explicativo 2" xfId="1404" xr:uid="{00000000-0005-0000-0000-0000629F0000}"/>
    <cellStyle name="Texto Explicativo 2 2" xfId="41325" xr:uid="{00000000-0005-0000-0000-0000639F0000}"/>
    <cellStyle name="Texto Explicativo 2 3" xfId="41324" xr:uid="{00000000-0005-0000-0000-0000649F0000}"/>
    <cellStyle name="Texto Explicativo 3" xfId="1405" xr:uid="{00000000-0005-0000-0000-0000659F0000}"/>
    <cellStyle name="Texto Explicativo 3 2" xfId="1827" xr:uid="{00000000-0005-0000-0000-0000669F0000}"/>
    <cellStyle name="Texto Explicativo 3 3" xfId="3940" xr:uid="{00000000-0005-0000-0000-0000679F0000}"/>
    <cellStyle name="Texto Explicativo 4" xfId="2178" xr:uid="{00000000-0005-0000-0000-0000689F0000}"/>
    <cellStyle name="Texto Explicativo 4 2" xfId="41326" xr:uid="{00000000-0005-0000-0000-0000699F0000}"/>
    <cellStyle name="Texto Explicativo 5" xfId="2353" xr:uid="{00000000-0005-0000-0000-00006A9F0000}"/>
    <cellStyle name="Texto Explicativo 6" xfId="2543" xr:uid="{00000000-0005-0000-0000-00006B9F0000}"/>
    <cellStyle name="TFCF" xfId="41327" xr:uid="{00000000-0005-0000-0000-00006C9F0000}"/>
    <cellStyle name="TFCF 2" xfId="41328" xr:uid="{00000000-0005-0000-0000-00006D9F0000}"/>
    <cellStyle name="Times 10" xfId="41329" xr:uid="{00000000-0005-0000-0000-00006E9F0000}"/>
    <cellStyle name="Times 10 2" xfId="41330" xr:uid="{00000000-0005-0000-0000-00006F9F0000}"/>
    <cellStyle name="Times 12" xfId="41331" xr:uid="{00000000-0005-0000-0000-0000709F0000}"/>
    <cellStyle name="Times 12 2" xfId="41332" xr:uid="{00000000-0005-0000-0000-0000719F0000}"/>
    <cellStyle name="Title 2" xfId="41333" xr:uid="{00000000-0005-0000-0000-0000739F0000}"/>
    <cellStyle name="Title 3" xfId="9" xr:uid="{00000000-0005-0000-0000-0000729F0000}"/>
    <cellStyle name="Titulo" xfId="1406" xr:uid="{00000000-0005-0000-0000-0000749F0000}"/>
    <cellStyle name="Título 1 1" xfId="1407" xr:uid="{00000000-0005-0000-0000-0000759F0000}"/>
    <cellStyle name="Título 1 1 1" xfId="1408" xr:uid="{00000000-0005-0000-0000-0000769F0000}"/>
    <cellStyle name="Título 1 1 2" xfId="1409" xr:uid="{00000000-0005-0000-0000-0000779F0000}"/>
    <cellStyle name="Título 1 1 3" xfId="1410" xr:uid="{00000000-0005-0000-0000-0000789F0000}"/>
    <cellStyle name="Título 1 2" xfId="1411" xr:uid="{00000000-0005-0000-0000-0000799F0000}"/>
    <cellStyle name="Título 1 2 2" xfId="1412" xr:uid="{00000000-0005-0000-0000-00007A9F0000}"/>
    <cellStyle name="Título 1 2 2 2" xfId="41335" xr:uid="{00000000-0005-0000-0000-00007B9F0000}"/>
    <cellStyle name="Título 1 2 3" xfId="41334" xr:uid="{00000000-0005-0000-0000-00007C9F0000}"/>
    <cellStyle name="Título 1 3" xfId="1413" xr:uid="{00000000-0005-0000-0000-00007D9F0000}"/>
    <cellStyle name="Título 1 3 2" xfId="1414" xr:uid="{00000000-0005-0000-0000-00007E9F0000}"/>
    <cellStyle name="Título 1 3 3" xfId="1828" xr:uid="{00000000-0005-0000-0000-00007F9F0000}"/>
    <cellStyle name="Título 1 3 4" xfId="3941" xr:uid="{00000000-0005-0000-0000-0000809F0000}"/>
    <cellStyle name="Título 1 4" xfId="2180" xr:uid="{00000000-0005-0000-0000-0000819F0000}"/>
    <cellStyle name="Título 1 4 2" xfId="41336" xr:uid="{00000000-0005-0000-0000-0000829F0000}"/>
    <cellStyle name="Título 1 5" xfId="2355" xr:uid="{00000000-0005-0000-0000-0000839F0000}"/>
    <cellStyle name="Título 1 6" xfId="2545" xr:uid="{00000000-0005-0000-0000-0000849F0000}"/>
    <cellStyle name="Titulo 10" xfId="1415" xr:uid="{00000000-0005-0000-0000-0000859F0000}"/>
    <cellStyle name="Título 10" xfId="1416" xr:uid="{00000000-0005-0000-0000-0000869F0000}"/>
    <cellStyle name="Titulo 11" xfId="1417" xr:uid="{00000000-0005-0000-0000-0000879F0000}"/>
    <cellStyle name="Título 11" xfId="1418" xr:uid="{00000000-0005-0000-0000-0000889F0000}"/>
    <cellStyle name="Titulo 12" xfId="1419" xr:uid="{00000000-0005-0000-0000-0000899F0000}"/>
    <cellStyle name="Título 12" xfId="1420" xr:uid="{00000000-0005-0000-0000-00008A9F0000}"/>
    <cellStyle name="Titulo 13" xfId="1421" xr:uid="{00000000-0005-0000-0000-00008B9F0000}"/>
    <cellStyle name="Título 13" xfId="1422" xr:uid="{00000000-0005-0000-0000-00008C9F0000}"/>
    <cellStyle name="Titulo 14" xfId="1423" xr:uid="{00000000-0005-0000-0000-00008D9F0000}"/>
    <cellStyle name="Título 14" xfId="1424" xr:uid="{00000000-0005-0000-0000-00008E9F0000}"/>
    <cellStyle name="Titulo 15" xfId="1425" xr:uid="{00000000-0005-0000-0000-00008F9F0000}"/>
    <cellStyle name="Título 15" xfId="1426" xr:uid="{00000000-0005-0000-0000-0000909F0000}"/>
    <cellStyle name="Titulo 16" xfId="1427" xr:uid="{00000000-0005-0000-0000-0000919F0000}"/>
    <cellStyle name="Título 16" xfId="1428" xr:uid="{00000000-0005-0000-0000-0000929F0000}"/>
    <cellStyle name="Titulo 17" xfId="1429" xr:uid="{00000000-0005-0000-0000-0000939F0000}"/>
    <cellStyle name="Título 17" xfId="1430" xr:uid="{00000000-0005-0000-0000-0000949F0000}"/>
    <cellStyle name="Titulo 18" xfId="1431" xr:uid="{00000000-0005-0000-0000-0000959F0000}"/>
    <cellStyle name="Título 18" xfId="1432" xr:uid="{00000000-0005-0000-0000-0000969F0000}"/>
    <cellStyle name="Titulo 19" xfId="1433" xr:uid="{00000000-0005-0000-0000-0000979F0000}"/>
    <cellStyle name="Título 19" xfId="1434" xr:uid="{00000000-0005-0000-0000-0000989F0000}"/>
    <cellStyle name="Titulo 2" xfId="1435" xr:uid="{00000000-0005-0000-0000-0000999F0000}"/>
    <cellStyle name="Título 2 10" xfId="1436" xr:uid="{00000000-0005-0000-0000-00009A9F0000}"/>
    <cellStyle name="Título 2 10 2" xfId="1973" xr:uid="{00000000-0005-0000-0000-00009B9F0000}"/>
    <cellStyle name="Título 2 10 3" xfId="3942" xr:uid="{00000000-0005-0000-0000-00009C9F0000}"/>
    <cellStyle name="Título 2 11" xfId="2181" xr:uid="{00000000-0005-0000-0000-00009D9F0000}"/>
    <cellStyle name="Título 2 12" xfId="2356" xr:uid="{00000000-0005-0000-0000-00009E9F0000}"/>
    <cellStyle name="Título 2 13" xfId="2546" xr:uid="{00000000-0005-0000-0000-00009F9F0000}"/>
    <cellStyle name="Titulo 2 2" xfId="1437" xr:uid="{00000000-0005-0000-0000-0000A09F0000}"/>
    <cellStyle name="Título 2 2" xfId="1438" xr:uid="{00000000-0005-0000-0000-0000A19F0000}"/>
    <cellStyle name="Título 2 2 2" xfId="41338" xr:uid="{00000000-0005-0000-0000-0000A29F0000}"/>
    <cellStyle name="Título 2 2 3" xfId="41337" xr:uid="{00000000-0005-0000-0000-0000A39F0000}"/>
    <cellStyle name="Titulo 2 3" xfId="1439" xr:uid="{00000000-0005-0000-0000-0000A49F0000}"/>
    <cellStyle name="Título 2 3" xfId="1440" xr:uid="{00000000-0005-0000-0000-0000A59F0000}"/>
    <cellStyle name="Título 2 3 2" xfId="1829" xr:uid="{00000000-0005-0000-0000-0000A69F0000}"/>
    <cellStyle name="Título 2 3 3" xfId="3943" xr:uid="{00000000-0005-0000-0000-0000A79F0000}"/>
    <cellStyle name="Título 2 4" xfId="1441" xr:uid="{00000000-0005-0000-0000-0000A89F0000}"/>
    <cellStyle name="Título 2 4 2" xfId="1974" xr:uid="{00000000-0005-0000-0000-0000A99F0000}"/>
    <cellStyle name="Título 2 4 3" xfId="3944" xr:uid="{00000000-0005-0000-0000-0000AA9F0000}"/>
    <cellStyle name="Título 2 4 4" xfId="41339" xr:uid="{00000000-0005-0000-0000-0000AB9F0000}"/>
    <cellStyle name="Título 2 5" xfId="1442" xr:uid="{00000000-0005-0000-0000-0000AC9F0000}"/>
    <cellStyle name="Título 2 5 2" xfId="1975" xr:uid="{00000000-0005-0000-0000-0000AD9F0000}"/>
    <cellStyle name="Título 2 5 3" xfId="3945" xr:uid="{00000000-0005-0000-0000-0000AE9F0000}"/>
    <cellStyle name="Título 2 6" xfId="1443" xr:uid="{00000000-0005-0000-0000-0000AF9F0000}"/>
    <cellStyle name="Título 2 6 2" xfId="1976" xr:uid="{00000000-0005-0000-0000-0000B09F0000}"/>
    <cellStyle name="Título 2 6 3" xfId="3946" xr:uid="{00000000-0005-0000-0000-0000B19F0000}"/>
    <cellStyle name="Título 2 7" xfId="1444" xr:uid="{00000000-0005-0000-0000-0000B29F0000}"/>
    <cellStyle name="Título 2 7 2" xfId="1977" xr:uid="{00000000-0005-0000-0000-0000B39F0000}"/>
    <cellStyle name="Título 2 7 3" xfId="3947" xr:uid="{00000000-0005-0000-0000-0000B49F0000}"/>
    <cellStyle name="Título 2 8" xfId="1445" xr:uid="{00000000-0005-0000-0000-0000B59F0000}"/>
    <cellStyle name="Título 2 8 2" xfId="1978" xr:uid="{00000000-0005-0000-0000-0000B69F0000}"/>
    <cellStyle name="Título 2 8 3" xfId="3948" xr:uid="{00000000-0005-0000-0000-0000B79F0000}"/>
    <cellStyle name="Título 2 9" xfId="1446" xr:uid="{00000000-0005-0000-0000-0000B89F0000}"/>
    <cellStyle name="Título 2 9 2" xfId="1979" xr:uid="{00000000-0005-0000-0000-0000B99F0000}"/>
    <cellStyle name="Título 2 9 3" xfId="3949" xr:uid="{00000000-0005-0000-0000-0000BA9F0000}"/>
    <cellStyle name="Titulo 20" xfId="1447" xr:uid="{00000000-0005-0000-0000-0000BB9F0000}"/>
    <cellStyle name="Título 20" xfId="1448" xr:uid="{00000000-0005-0000-0000-0000BC9F0000}"/>
    <cellStyle name="Titulo 21" xfId="1449" xr:uid="{00000000-0005-0000-0000-0000BD9F0000}"/>
    <cellStyle name="Título 21" xfId="1450" xr:uid="{00000000-0005-0000-0000-0000BE9F0000}"/>
    <cellStyle name="Titulo 22" xfId="1451" xr:uid="{00000000-0005-0000-0000-0000BF9F0000}"/>
    <cellStyle name="Título 22" xfId="1452" xr:uid="{00000000-0005-0000-0000-0000C09F0000}"/>
    <cellStyle name="Titulo 23" xfId="1453" xr:uid="{00000000-0005-0000-0000-0000C19F0000}"/>
    <cellStyle name="Título 23" xfId="1454" xr:uid="{00000000-0005-0000-0000-0000C29F0000}"/>
    <cellStyle name="Titulo 24" xfId="1455" xr:uid="{00000000-0005-0000-0000-0000C39F0000}"/>
    <cellStyle name="Título 24" xfId="1456" xr:uid="{00000000-0005-0000-0000-0000C49F0000}"/>
    <cellStyle name="Titulo 25" xfId="1457" xr:uid="{00000000-0005-0000-0000-0000C59F0000}"/>
    <cellStyle name="Título 25" xfId="1458" xr:uid="{00000000-0005-0000-0000-0000C69F0000}"/>
    <cellStyle name="Titulo 26" xfId="1459" xr:uid="{00000000-0005-0000-0000-0000C79F0000}"/>
    <cellStyle name="Título 26" xfId="1460" xr:uid="{00000000-0005-0000-0000-0000C89F0000}"/>
    <cellStyle name="Titulo 27" xfId="1461" xr:uid="{00000000-0005-0000-0000-0000C99F0000}"/>
    <cellStyle name="Título 27" xfId="1462" xr:uid="{00000000-0005-0000-0000-0000CA9F0000}"/>
    <cellStyle name="Titulo 28" xfId="1463" xr:uid="{00000000-0005-0000-0000-0000CB9F0000}"/>
    <cellStyle name="Título 28" xfId="1464" xr:uid="{00000000-0005-0000-0000-0000CC9F0000}"/>
    <cellStyle name="Titulo 29" xfId="1465" xr:uid="{00000000-0005-0000-0000-0000CD9F0000}"/>
    <cellStyle name="Título 29" xfId="1466" xr:uid="{00000000-0005-0000-0000-0000CE9F0000}"/>
    <cellStyle name="Titulo 3" xfId="1467" xr:uid="{00000000-0005-0000-0000-0000CF9F0000}"/>
    <cellStyle name="Título 3 2" xfId="1468" xr:uid="{00000000-0005-0000-0000-0000D09F0000}"/>
    <cellStyle name="Título 3 2 2" xfId="41341" xr:uid="{00000000-0005-0000-0000-0000D19F0000}"/>
    <cellStyle name="Título 3 2 3" xfId="41340" xr:uid="{00000000-0005-0000-0000-0000D29F0000}"/>
    <cellStyle name="Título 3 3" xfId="1469" xr:uid="{00000000-0005-0000-0000-0000D39F0000}"/>
    <cellStyle name="Título 3 3 2" xfId="1830" xr:uid="{00000000-0005-0000-0000-0000D49F0000}"/>
    <cellStyle name="Título 3 3 3" xfId="3950" xr:uid="{00000000-0005-0000-0000-0000D59F0000}"/>
    <cellStyle name="Título 3 4" xfId="2182" xr:uid="{00000000-0005-0000-0000-0000D69F0000}"/>
    <cellStyle name="Título 3 4 2" xfId="41342" xr:uid="{00000000-0005-0000-0000-0000D79F0000}"/>
    <cellStyle name="Título 3 5" xfId="2357" xr:uid="{00000000-0005-0000-0000-0000D89F0000}"/>
    <cellStyle name="Título 3 6" xfId="2547" xr:uid="{00000000-0005-0000-0000-0000D99F0000}"/>
    <cellStyle name="Titulo 30" xfId="1470" xr:uid="{00000000-0005-0000-0000-0000DA9F0000}"/>
    <cellStyle name="Título 30" xfId="1471" xr:uid="{00000000-0005-0000-0000-0000DB9F0000}"/>
    <cellStyle name="Titulo 31" xfId="1472" xr:uid="{00000000-0005-0000-0000-0000DC9F0000}"/>
    <cellStyle name="Título 31" xfId="1473" xr:uid="{00000000-0005-0000-0000-0000DD9F0000}"/>
    <cellStyle name="Titulo 32" xfId="1474" xr:uid="{00000000-0005-0000-0000-0000DE9F0000}"/>
    <cellStyle name="Título 32" xfId="1475" xr:uid="{00000000-0005-0000-0000-0000DF9F0000}"/>
    <cellStyle name="Titulo 33" xfId="1476" xr:uid="{00000000-0005-0000-0000-0000E09F0000}"/>
    <cellStyle name="Título 33" xfId="1477" xr:uid="{00000000-0005-0000-0000-0000E19F0000}"/>
    <cellStyle name="Titulo 34" xfId="1478" xr:uid="{00000000-0005-0000-0000-0000E29F0000}"/>
    <cellStyle name="Título 34" xfId="1479" xr:uid="{00000000-0005-0000-0000-0000E39F0000}"/>
    <cellStyle name="Título 35" xfId="1480" xr:uid="{00000000-0005-0000-0000-0000E49F0000}"/>
    <cellStyle name="Título 36" xfId="1481" xr:uid="{00000000-0005-0000-0000-0000E59F0000}"/>
    <cellStyle name="Título 37" xfId="1482" xr:uid="{00000000-0005-0000-0000-0000E69F0000}"/>
    <cellStyle name="Título 38" xfId="1483" xr:uid="{00000000-0005-0000-0000-0000E79F0000}"/>
    <cellStyle name="Título 38 2" xfId="1980" xr:uid="{00000000-0005-0000-0000-0000E89F0000}"/>
    <cellStyle name="Título 38 3" xfId="3951" xr:uid="{00000000-0005-0000-0000-0000E99F0000}"/>
    <cellStyle name="Título 39" xfId="1484" xr:uid="{00000000-0005-0000-0000-0000EA9F0000}"/>
    <cellStyle name="Título 39 2" xfId="1981" xr:uid="{00000000-0005-0000-0000-0000EB9F0000}"/>
    <cellStyle name="Título 39 3" xfId="3952" xr:uid="{00000000-0005-0000-0000-0000EC9F0000}"/>
    <cellStyle name="Titulo 4" xfId="1485" xr:uid="{00000000-0005-0000-0000-0000ED9F0000}"/>
    <cellStyle name="Título 4 2" xfId="1486" xr:uid="{00000000-0005-0000-0000-0000EE9F0000}"/>
    <cellStyle name="Título 4 2 2" xfId="41344" xr:uid="{00000000-0005-0000-0000-0000EF9F0000}"/>
    <cellStyle name="Título 4 2 3" xfId="41343" xr:uid="{00000000-0005-0000-0000-0000F09F0000}"/>
    <cellStyle name="Título 4 3" xfId="1487" xr:uid="{00000000-0005-0000-0000-0000F19F0000}"/>
    <cellStyle name="Título 4 3 2" xfId="1831" xr:uid="{00000000-0005-0000-0000-0000F29F0000}"/>
    <cellStyle name="Título 4 3 3" xfId="3953" xr:uid="{00000000-0005-0000-0000-0000F39F0000}"/>
    <cellStyle name="Título 4 4" xfId="2183" xr:uid="{00000000-0005-0000-0000-0000F49F0000}"/>
    <cellStyle name="Título 4 4 2" xfId="41345" xr:uid="{00000000-0005-0000-0000-0000F59F0000}"/>
    <cellStyle name="Título 4 5" xfId="2358" xr:uid="{00000000-0005-0000-0000-0000F69F0000}"/>
    <cellStyle name="Título 4 6" xfId="2548" xr:uid="{00000000-0005-0000-0000-0000F79F0000}"/>
    <cellStyle name="Título 40" xfId="1488" xr:uid="{00000000-0005-0000-0000-0000F89F0000}"/>
    <cellStyle name="Título 40 2" xfId="1982" xr:uid="{00000000-0005-0000-0000-0000F99F0000}"/>
    <cellStyle name="Título 40 3" xfId="3954" xr:uid="{00000000-0005-0000-0000-0000FA9F0000}"/>
    <cellStyle name="Título 41" xfId="1489" xr:uid="{00000000-0005-0000-0000-0000FB9F0000}"/>
    <cellStyle name="Título 41 2" xfId="1983" xr:uid="{00000000-0005-0000-0000-0000FC9F0000}"/>
    <cellStyle name="Título 41 3" xfId="3955" xr:uid="{00000000-0005-0000-0000-0000FD9F0000}"/>
    <cellStyle name="Título 42" xfId="1490" xr:uid="{00000000-0005-0000-0000-0000FE9F0000}"/>
    <cellStyle name="Título 42 2" xfId="1984" xr:uid="{00000000-0005-0000-0000-0000FF9F0000}"/>
    <cellStyle name="Título 42 3" xfId="3956" xr:uid="{00000000-0005-0000-0000-000000A00000}"/>
    <cellStyle name="Título 43" xfId="1491" xr:uid="{00000000-0005-0000-0000-000001A00000}"/>
    <cellStyle name="Título 43 2" xfId="1985" xr:uid="{00000000-0005-0000-0000-000002A00000}"/>
    <cellStyle name="Título 43 3" xfId="3957" xr:uid="{00000000-0005-0000-0000-000003A00000}"/>
    <cellStyle name="Título 44" xfId="1492" xr:uid="{00000000-0005-0000-0000-000004A00000}"/>
    <cellStyle name="Título 44 2" xfId="1986" xr:uid="{00000000-0005-0000-0000-000005A00000}"/>
    <cellStyle name="Título 44 3" xfId="3958" xr:uid="{00000000-0005-0000-0000-000006A00000}"/>
    <cellStyle name="Título 45" xfId="1493" xr:uid="{00000000-0005-0000-0000-000007A00000}"/>
    <cellStyle name="Título 45 2" xfId="1987" xr:uid="{00000000-0005-0000-0000-000008A00000}"/>
    <cellStyle name="Título 45 3" xfId="3959" xr:uid="{00000000-0005-0000-0000-000009A00000}"/>
    <cellStyle name="Título 46" xfId="1494" xr:uid="{00000000-0005-0000-0000-00000AA00000}"/>
    <cellStyle name="Título 46 2" xfId="1988" xr:uid="{00000000-0005-0000-0000-00000BA00000}"/>
    <cellStyle name="Título 46 3" xfId="3960" xr:uid="{00000000-0005-0000-0000-00000CA00000}"/>
    <cellStyle name="Título 47" xfId="1495" xr:uid="{00000000-0005-0000-0000-00000DA00000}"/>
    <cellStyle name="Título 47 2" xfId="1989" xr:uid="{00000000-0005-0000-0000-00000EA00000}"/>
    <cellStyle name="Título 47 3" xfId="3961" xr:uid="{00000000-0005-0000-0000-00000FA00000}"/>
    <cellStyle name="Título 48" xfId="1496" xr:uid="{00000000-0005-0000-0000-000010A00000}"/>
    <cellStyle name="Título 48 2" xfId="1990" xr:uid="{00000000-0005-0000-0000-000011A00000}"/>
    <cellStyle name="Título 48 3" xfId="3962" xr:uid="{00000000-0005-0000-0000-000012A00000}"/>
    <cellStyle name="Título 49" xfId="1497" xr:uid="{00000000-0005-0000-0000-000013A00000}"/>
    <cellStyle name="Título 49 2" xfId="1991" xr:uid="{00000000-0005-0000-0000-000014A00000}"/>
    <cellStyle name="Título 49 3" xfId="3963" xr:uid="{00000000-0005-0000-0000-000015A00000}"/>
    <cellStyle name="Titulo 5" xfId="1498" xr:uid="{00000000-0005-0000-0000-000016A00000}"/>
    <cellStyle name="Título 5" xfId="1499" xr:uid="{00000000-0005-0000-0000-000017A00000}"/>
    <cellStyle name="Título 5 2" xfId="1500" xr:uid="{00000000-0005-0000-0000-000018A00000}"/>
    <cellStyle name="Título 5 2 2" xfId="41347" xr:uid="{00000000-0005-0000-0000-000019A00000}"/>
    <cellStyle name="Título 5 3" xfId="1501" xr:uid="{00000000-0005-0000-0000-00001AA00000}"/>
    <cellStyle name="Título 5 4" xfId="1502" xr:uid="{00000000-0005-0000-0000-00001BA00000}"/>
    <cellStyle name="Título 5 5" xfId="41346" xr:uid="{00000000-0005-0000-0000-00001CA00000}"/>
    <cellStyle name="Título 50" xfId="1503" xr:uid="{00000000-0005-0000-0000-00001DA00000}"/>
    <cellStyle name="Título 50 2" xfId="1992" xr:uid="{00000000-0005-0000-0000-00001EA00000}"/>
    <cellStyle name="Título 50 3" xfId="3964" xr:uid="{00000000-0005-0000-0000-00001FA00000}"/>
    <cellStyle name="Título 51" xfId="1504" xr:uid="{00000000-0005-0000-0000-000020A00000}"/>
    <cellStyle name="Título 51 2" xfId="1993" xr:uid="{00000000-0005-0000-0000-000021A00000}"/>
    <cellStyle name="Título 51 3" xfId="3965" xr:uid="{00000000-0005-0000-0000-000022A00000}"/>
    <cellStyle name="Título 52" xfId="1505" xr:uid="{00000000-0005-0000-0000-000023A00000}"/>
    <cellStyle name="Título 52 2" xfId="1994" xr:uid="{00000000-0005-0000-0000-000024A00000}"/>
    <cellStyle name="Título 52 3" xfId="3966" xr:uid="{00000000-0005-0000-0000-000025A00000}"/>
    <cellStyle name="Título 53" xfId="1506" xr:uid="{00000000-0005-0000-0000-000026A00000}"/>
    <cellStyle name="Título 53 2" xfId="1995" xr:uid="{00000000-0005-0000-0000-000027A00000}"/>
    <cellStyle name="Título 53 3" xfId="3967" xr:uid="{00000000-0005-0000-0000-000028A00000}"/>
    <cellStyle name="Título 54" xfId="1507" xr:uid="{00000000-0005-0000-0000-000029A00000}"/>
    <cellStyle name="Título 54 2" xfId="1996" xr:uid="{00000000-0005-0000-0000-00002AA00000}"/>
    <cellStyle name="Título 54 3" xfId="3968" xr:uid="{00000000-0005-0000-0000-00002BA00000}"/>
    <cellStyle name="Título 55" xfId="1508" xr:uid="{00000000-0005-0000-0000-00002CA00000}"/>
    <cellStyle name="Título 55 2" xfId="1997" xr:uid="{00000000-0005-0000-0000-00002DA00000}"/>
    <cellStyle name="Título 55 3" xfId="3969" xr:uid="{00000000-0005-0000-0000-00002EA00000}"/>
    <cellStyle name="Título 56" xfId="1509" xr:uid="{00000000-0005-0000-0000-00002FA00000}"/>
    <cellStyle name="Título 56 2" xfId="1998" xr:uid="{00000000-0005-0000-0000-000030A00000}"/>
    <cellStyle name="Título 56 3" xfId="3970" xr:uid="{00000000-0005-0000-0000-000031A00000}"/>
    <cellStyle name="Título 57" xfId="1510" xr:uid="{00000000-0005-0000-0000-000032A00000}"/>
    <cellStyle name="Título 57 2" xfId="1999" xr:uid="{00000000-0005-0000-0000-000033A00000}"/>
    <cellStyle name="Título 57 3" xfId="3971" xr:uid="{00000000-0005-0000-0000-000034A00000}"/>
    <cellStyle name="Título 58" xfId="1511" xr:uid="{00000000-0005-0000-0000-000035A00000}"/>
    <cellStyle name="Título 58 2" xfId="2000" xr:uid="{00000000-0005-0000-0000-000036A00000}"/>
    <cellStyle name="Título 58 3" xfId="3972" xr:uid="{00000000-0005-0000-0000-000037A00000}"/>
    <cellStyle name="Título 59" xfId="1512" xr:uid="{00000000-0005-0000-0000-000038A00000}"/>
    <cellStyle name="Título 59 2" xfId="2001" xr:uid="{00000000-0005-0000-0000-000039A00000}"/>
    <cellStyle name="Título 59 3" xfId="3973" xr:uid="{00000000-0005-0000-0000-00003AA00000}"/>
    <cellStyle name="Titulo 6" xfId="1513" xr:uid="{00000000-0005-0000-0000-00003BA00000}"/>
    <cellStyle name="Título 6" xfId="1514" xr:uid="{00000000-0005-0000-0000-00003CA00000}"/>
    <cellStyle name="Título 6 2" xfId="1515" xr:uid="{00000000-0005-0000-0000-00003DA00000}"/>
    <cellStyle name="Título 6 3" xfId="1832" xr:uid="{00000000-0005-0000-0000-00003EA00000}"/>
    <cellStyle name="Título 6 4" xfId="3974" xr:uid="{00000000-0005-0000-0000-00003FA00000}"/>
    <cellStyle name="Título 60" xfId="1516" xr:uid="{00000000-0005-0000-0000-000040A00000}"/>
    <cellStyle name="Título 60 2" xfId="2002" xr:uid="{00000000-0005-0000-0000-000041A00000}"/>
    <cellStyle name="Título 60 3" xfId="3975" xr:uid="{00000000-0005-0000-0000-000042A00000}"/>
    <cellStyle name="Título 61" xfId="1517" xr:uid="{00000000-0005-0000-0000-000043A00000}"/>
    <cellStyle name="Título 61 2" xfId="2003" xr:uid="{00000000-0005-0000-0000-000044A00000}"/>
    <cellStyle name="Título 61 3" xfId="3976" xr:uid="{00000000-0005-0000-0000-000045A00000}"/>
    <cellStyle name="Título 62" xfId="2006" xr:uid="{00000000-0005-0000-0000-000046A00000}"/>
    <cellStyle name="Título 63" xfId="2010" xr:uid="{00000000-0005-0000-0000-000047A00000}"/>
    <cellStyle name="Título 64" xfId="2009" xr:uid="{00000000-0005-0000-0000-000048A00000}"/>
    <cellStyle name="Título 65" xfId="2179" xr:uid="{00000000-0005-0000-0000-000049A00000}"/>
    <cellStyle name="Título 66" xfId="2354" xr:uid="{00000000-0005-0000-0000-00004AA00000}"/>
    <cellStyle name="Título 67" xfId="2544" xr:uid="{00000000-0005-0000-0000-00004BA00000}"/>
    <cellStyle name="Titulo 7" xfId="1518" xr:uid="{00000000-0005-0000-0000-00004CA00000}"/>
    <cellStyle name="Título 7" xfId="1519" xr:uid="{00000000-0005-0000-0000-00004DA00000}"/>
    <cellStyle name="Título 7 2" xfId="41348" xr:uid="{00000000-0005-0000-0000-00004EA00000}"/>
    <cellStyle name="Titulo 8" xfId="1520" xr:uid="{00000000-0005-0000-0000-00004FA00000}"/>
    <cellStyle name="Título 8" xfId="1521" xr:uid="{00000000-0005-0000-0000-000050A00000}"/>
    <cellStyle name="Titulo 9" xfId="1522" xr:uid="{00000000-0005-0000-0000-000051A00000}"/>
    <cellStyle name="Título 9" xfId="1523" xr:uid="{00000000-0005-0000-0000-000052A00000}"/>
    <cellStyle name="Titulo_Sugestão_quadros_extragrupo (3)" xfId="1524" xr:uid="{00000000-0005-0000-0000-000053A00000}"/>
    <cellStyle name="Titulo1" xfId="1525" xr:uid="{00000000-0005-0000-0000-000054A00000}"/>
    <cellStyle name="Titulo1 10" xfId="1526" xr:uid="{00000000-0005-0000-0000-000055A00000}"/>
    <cellStyle name="Titulo1 11" xfId="1527" xr:uid="{00000000-0005-0000-0000-000056A00000}"/>
    <cellStyle name="Titulo1 12" xfId="1528" xr:uid="{00000000-0005-0000-0000-000057A00000}"/>
    <cellStyle name="Titulo1 13" xfId="1529" xr:uid="{00000000-0005-0000-0000-000058A00000}"/>
    <cellStyle name="Titulo1 14" xfId="1530" xr:uid="{00000000-0005-0000-0000-000059A00000}"/>
    <cellStyle name="Titulo1 15" xfId="1531" xr:uid="{00000000-0005-0000-0000-00005AA00000}"/>
    <cellStyle name="Titulo1 16" xfId="1532" xr:uid="{00000000-0005-0000-0000-00005BA00000}"/>
    <cellStyle name="Titulo1 17" xfId="1533" xr:uid="{00000000-0005-0000-0000-00005CA00000}"/>
    <cellStyle name="Titulo1 18" xfId="1534" xr:uid="{00000000-0005-0000-0000-00005DA00000}"/>
    <cellStyle name="Titulo1 19" xfId="1535" xr:uid="{00000000-0005-0000-0000-00005EA00000}"/>
    <cellStyle name="Titulo1 2" xfId="1536" xr:uid="{00000000-0005-0000-0000-00005FA00000}"/>
    <cellStyle name="Titulo1 2 2" xfId="1537" xr:uid="{00000000-0005-0000-0000-000060A00000}"/>
    <cellStyle name="Titulo1 2 3" xfId="1538" xr:uid="{00000000-0005-0000-0000-000061A00000}"/>
    <cellStyle name="Titulo1 20" xfId="1539" xr:uid="{00000000-0005-0000-0000-000062A00000}"/>
    <cellStyle name="Titulo1 21" xfId="1540" xr:uid="{00000000-0005-0000-0000-000063A00000}"/>
    <cellStyle name="Titulo1 22" xfId="1541" xr:uid="{00000000-0005-0000-0000-000064A00000}"/>
    <cellStyle name="Titulo1 23" xfId="1542" xr:uid="{00000000-0005-0000-0000-000065A00000}"/>
    <cellStyle name="Titulo1 24" xfId="1543" xr:uid="{00000000-0005-0000-0000-000066A00000}"/>
    <cellStyle name="Titulo1 25" xfId="1544" xr:uid="{00000000-0005-0000-0000-000067A00000}"/>
    <cellStyle name="Titulo1 26" xfId="1545" xr:uid="{00000000-0005-0000-0000-000068A00000}"/>
    <cellStyle name="Titulo1 27" xfId="1546" xr:uid="{00000000-0005-0000-0000-000069A00000}"/>
    <cellStyle name="Titulo1 28" xfId="1547" xr:uid="{00000000-0005-0000-0000-00006AA00000}"/>
    <cellStyle name="Titulo1 29" xfId="1548" xr:uid="{00000000-0005-0000-0000-00006BA00000}"/>
    <cellStyle name="Titulo1 3" xfId="1549" xr:uid="{00000000-0005-0000-0000-00006CA00000}"/>
    <cellStyle name="Titulo1 30" xfId="1550" xr:uid="{00000000-0005-0000-0000-00006DA00000}"/>
    <cellStyle name="Titulo1 31" xfId="1551" xr:uid="{00000000-0005-0000-0000-00006EA00000}"/>
    <cellStyle name="Titulo1 32" xfId="1552" xr:uid="{00000000-0005-0000-0000-00006FA00000}"/>
    <cellStyle name="Titulo1 33" xfId="1553" xr:uid="{00000000-0005-0000-0000-000070A00000}"/>
    <cellStyle name="Titulo1 34" xfId="1554" xr:uid="{00000000-0005-0000-0000-000071A00000}"/>
    <cellStyle name="Titulo1 4" xfId="1555" xr:uid="{00000000-0005-0000-0000-000072A00000}"/>
    <cellStyle name="Titulo1 5" xfId="1556" xr:uid="{00000000-0005-0000-0000-000073A00000}"/>
    <cellStyle name="Titulo1 6" xfId="1557" xr:uid="{00000000-0005-0000-0000-000074A00000}"/>
    <cellStyle name="Titulo1 7" xfId="1558" xr:uid="{00000000-0005-0000-0000-000075A00000}"/>
    <cellStyle name="Titulo1 8" xfId="1559" xr:uid="{00000000-0005-0000-0000-000076A00000}"/>
    <cellStyle name="Titulo1 9" xfId="1560" xr:uid="{00000000-0005-0000-0000-000077A00000}"/>
    <cellStyle name="Titulo2" xfId="1561" xr:uid="{00000000-0005-0000-0000-000078A00000}"/>
    <cellStyle name="Titulo2 10" xfId="1562" xr:uid="{00000000-0005-0000-0000-000079A00000}"/>
    <cellStyle name="Titulo2 11" xfId="1563" xr:uid="{00000000-0005-0000-0000-00007AA00000}"/>
    <cellStyle name="Titulo2 12" xfId="1564" xr:uid="{00000000-0005-0000-0000-00007BA00000}"/>
    <cellStyle name="Titulo2 13" xfId="1565" xr:uid="{00000000-0005-0000-0000-00007CA00000}"/>
    <cellStyle name="Titulo2 14" xfId="1566" xr:uid="{00000000-0005-0000-0000-00007DA00000}"/>
    <cellStyle name="Titulo2 15" xfId="1567" xr:uid="{00000000-0005-0000-0000-00007EA00000}"/>
    <cellStyle name="Titulo2 16" xfId="1568" xr:uid="{00000000-0005-0000-0000-00007FA00000}"/>
    <cellStyle name="Titulo2 17" xfId="1569" xr:uid="{00000000-0005-0000-0000-000080A00000}"/>
    <cellStyle name="Titulo2 18" xfId="1570" xr:uid="{00000000-0005-0000-0000-000081A00000}"/>
    <cellStyle name="Titulo2 19" xfId="1571" xr:uid="{00000000-0005-0000-0000-000082A00000}"/>
    <cellStyle name="Titulo2 2" xfId="1572" xr:uid="{00000000-0005-0000-0000-000083A00000}"/>
    <cellStyle name="Titulo2 2 2" xfId="1573" xr:uid="{00000000-0005-0000-0000-000084A00000}"/>
    <cellStyle name="Titulo2 2 3" xfId="1574" xr:uid="{00000000-0005-0000-0000-000085A00000}"/>
    <cellStyle name="Titulo2 20" xfId="1575" xr:uid="{00000000-0005-0000-0000-000086A00000}"/>
    <cellStyle name="Titulo2 21" xfId="1576" xr:uid="{00000000-0005-0000-0000-000087A00000}"/>
    <cellStyle name="Titulo2 22" xfId="1577" xr:uid="{00000000-0005-0000-0000-000088A00000}"/>
    <cellStyle name="Titulo2 23" xfId="1578" xr:uid="{00000000-0005-0000-0000-000089A00000}"/>
    <cellStyle name="Titulo2 24" xfId="1579" xr:uid="{00000000-0005-0000-0000-00008AA00000}"/>
    <cellStyle name="Titulo2 25" xfId="1580" xr:uid="{00000000-0005-0000-0000-00008BA00000}"/>
    <cellStyle name="Titulo2 26" xfId="1581" xr:uid="{00000000-0005-0000-0000-00008CA00000}"/>
    <cellStyle name="Titulo2 27" xfId="1582" xr:uid="{00000000-0005-0000-0000-00008DA00000}"/>
    <cellStyle name="Titulo2 28" xfId="1583" xr:uid="{00000000-0005-0000-0000-00008EA00000}"/>
    <cellStyle name="Titulo2 29" xfId="1584" xr:uid="{00000000-0005-0000-0000-00008FA00000}"/>
    <cellStyle name="Titulo2 3" xfId="1585" xr:uid="{00000000-0005-0000-0000-000090A00000}"/>
    <cellStyle name="Titulo2 30" xfId="1586" xr:uid="{00000000-0005-0000-0000-000091A00000}"/>
    <cellStyle name="Titulo2 31" xfId="1587" xr:uid="{00000000-0005-0000-0000-000092A00000}"/>
    <cellStyle name="Titulo2 32" xfId="1588" xr:uid="{00000000-0005-0000-0000-000093A00000}"/>
    <cellStyle name="Titulo2 33" xfId="1589" xr:uid="{00000000-0005-0000-0000-000094A00000}"/>
    <cellStyle name="Titulo2 34" xfId="1590" xr:uid="{00000000-0005-0000-0000-000095A00000}"/>
    <cellStyle name="Titulo2 4" xfId="1591" xr:uid="{00000000-0005-0000-0000-000096A00000}"/>
    <cellStyle name="Titulo2 5" xfId="1592" xr:uid="{00000000-0005-0000-0000-000097A00000}"/>
    <cellStyle name="Titulo2 6" xfId="1593" xr:uid="{00000000-0005-0000-0000-000098A00000}"/>
    <cellStyle name="Titulo2 7" xfId="1594" xr:uid="{00000000-0005-0000-0000-000099A00000}"/>
    <cellStyle name="Titulo2 8" xfId="1595" xr:uid="{00000000-0005-0000-0000-00009AA00000}"/>
    <cellStyle name="Titulo2 9" xfId="1596" xr:uid="{00000000-0005-0000-0000-00009BA00000}"/>
    <cellStyle name="TopGrey" xfId="41349" xr:uid="{00000000-0005-0000-0000-00009CA00000}"/>
    <cellStyle name="TopGrey 2" xfId="41350" xr:uid="{00000000-0005-0000-0000-00009DA00000}"/>
    <cellStyle name="TopGrey 2 2" xfId="41351" xr:uid="{00000000-0005-0000-0000-00009EA00000}"/>
    <cellStyle name="TopGrey 3" xfId="41352" xr:uid="{00000000-0005-0000-0000-00009FA00000}"/>
    <cellStyle name="Total" xfId="4" builtinId="25" customBuiltin="1"/>
    <cellStyle name="Total 10" xfId="1597" xr:uid="{00000000-0005-0000-0000-0000A1A00000}"/>
    <cellStyle name="Total 11" xfId="1598" xr:uid="{00000000-0005-0000-0000-0000A2A00000}"/>
    <cellStyle name="Total 12" xfId="1599" xr:uid="{00000000-0005-0000-0000-0000A3A00000}"/>
    <cellStyle name="Total 13" xfId="1600" xr:uid="{00000000-0005-0000-0000-0000A4A00000}"/>
    <cellStyle name="Total 14" xfId="1601" xr:uid="{00000000-0005-0000-0000-0000A5A00000}"/>
    <cellStyle name="Total 15" xfId="1602" xr:uid="{00000000-0005-0000-0000-0000A6A00000}"/>
    <cellStyle name="Total 16" xfId="1603" xr:uid="{00000000-0005-0000-0000-0000A7A00000}"/>
    <cellStyle name="Total 17" xfId="1604" xr:uid="{00000000-0005-0000-0000-0000A8A00000}"/>
    <cellStyle name="Total 18" xfId="1605" xr:uid="{00000000-0005-0000-0000-0000A9A00000}"/>
    <cellStyle name="Total 19" xfId="1606" xr:uid="{00000000-0005-0000-0000-0000AAA00000}"/>
    <cellStyle name="Total 2" xfId="1607" xr:uid="{00000000-0005-0000-0000-0000ABA00000}"/>
    <cellStyle name="Total 2 2" xfId="1608" xr:uid="{00000000-0005-0000-0000-0000ACA00000}"/>
    <cellStyle name="Total 2 2 2" xfId="41355" xr:uid="{00000000-0005-0000-0000-0000ADA00000}"/>
    <cellStyle name="Total 2 2 2 2" xfId="41356" xr:uid="{00000000-0005-0000-0000-0000AEA00000}"/>
    <cellStyle name="Total 2 2 2 2 2" xfId="41357" xr:uid="{00000000-0005-0000-0000-0000AFA00000}"/>
    <cellStyle name="Total 2 2 2 2 2 2" xfId="41358" xr:uid="{00000000-0005-0000-0000-0000B0A00000}"/>
    <cellStyle name="Total 2 2 2 2 2 2 2" xfId="41359" xr:uid="{00000000-0005-0000-0000-0000B1A00000}"/>
    <cellStyle name="Total 2 2 2 2 2 2 2 2" xfId="41360" xr:uid="{00000000-0005-0000-0000-0000B2A00000}"/>
    <cellStyle name="Total 2 2 2 2 2 2 2 2 2" xfId="41361" xr:uid="{00000000-0005-0000-0000-0000B3A00000}"/>
    <cellStyle name="Total 2 2 2 2 2 2 2 3" xfId="41362" xr:uid="{00000000-0005-0000-0000-0000B4A00000}"/>
    <cellStyle name="Total 2 2 2 2 2 2 2 4" xfId="41363" xr:uid="{00000000-0005-0000-0000-0000B5A00000}"/>
    <cellStyle name="Total 2 2 2 2 2 2 3" xfId="41364" xr:uid="{00000000-0005-0000-0000-0000B6A00000}"/>
    <cellStyle name="Total 2 2 2 2 2 2 3 2" xfId="41365" xr:uid="{00000000-0005-0000-0000-0000B7A00000}"/>
    <cellStyle name="Total 2 2 2 2 2 2 4" xfId="41366" xr:uid="{00000000-0005-0000-0000-0000B8A00000}"/>
    <cellStyle name="Total 2 2 2 2 2 2 5" xfId="41367" xr:uid="{00000000-0005-0000-0000-0000B9A00000}"/>
    <cellStyle name="Total 2 2 2 2 2 3" xfId="41368" xr:uid="{00000000-0005-0000-0000-0000BAA00000}"/>
    <cellStyle name="Total 2 2 2 2 2 3 2" xfId="41369" xr:uid="{00000000-0005-0000-0000-0000BBA00000}"/>
    <cellStyle name="Total 2 2 2 2 2 3 2 2" xfId="41370" xr:uid="{00000000-0005-0000-0000-0000BCA00000}"/>
    <cellStyle name="Total 2 2 2 2 2 3 2 2 2" xfId="41371" xr:uid="{00000000-0005-0000-0000-0000BDA00000}"/>
    <cellStyle name="Total 2 2 2 2 2 3 2 3" xfId="41372" xr:uid="{00000000-0005-0000-0000-0000BEA00000}"/>
    <cellStyle name="Total 2 2 2 2 2 3 2 4" xfId="41373" xr:uid="{00000000-0005-0000-0000-0000BFA00000}"/>
    <cellStyle name="Total 2 2 2 2 2 3 3" xfId="41374" xr:uid="{00000000-0005-0000-0000-0000C0A00000}"/>
    <cellStyle name="Total 2 2 2 2 2 3 3 2" xfId="41375" xr:uid="{00000000-0005-0000-0000-0000C1A00000}"/>
    <cellStyle name="Total 2 2 2 2 2 3 4" xfId="41376" xr:uid="{00000000-0005-0000-0000-0000C2A00000}"/>
    <cellStyle name="Total 2 2 2 2 2 3 5" xfId="41377" xr:uid="{00000000-0005-0000-0000-0000C3A00000}"/>
    <cellStyle name="Total 2 2 2 2 2 4" xfId="41378" xr:uid="{00000000-0005-0000-0000-0000C4A00000}"/>
    <cellStyle name="Total 2 2 2 2 2 4 2" xfId="41379" xr:uid="{00000000-0005-0000-0000-0000C5A00000}"/>
    <cellStyle name="Total 2 2 2 2 2 4 2 2" xfId="41380" xr:uid="{00000000-0005-0000-0000-0000C6A00000}"/>
    <cellStyle name="Total 2 2 2 2 2 4 3" xfId="41381" xr:uid="{00000000-0005-0000-0000-0000C7A00000}"/>
    <cellStyle name="Total 2 2 2 2 2 4 4" xfId="41382" xr:uid="{00000000-0005-0000-0000-0000C8A00000}"/>
    <cellStyle name="Total 2 2 2 2 2 5" xfId="41383" xr:uid="{00000000-0005-0000-0000-0000C9A00000}"/>
    <cellStyle name="Total 2 2 2 2 2 5 2" xfId="41384" xr:uid="{00000000-0005-0000-0000-0000CAA00000}"/>
    <cellStyle name="Total 2 2 2 2 2 5 2 2" xfId="41385" xr:uid="{00000000-0005-0000-0000-0000CBA00000}"/>
    <cellStyle name="Total 2 2 2 2 2 5 3" xfId="41386" xr:uid="{00000000-0005-0000-0000-0000CCA00000}"/>
    <cellStyle name="Total 2 2 2 2 2 5 4" xfId="41387" xr:uid="{00000000-0005-0000-0000-0000CDA00000}"/>
    <cellStyle name="Total 2 2 2 2 2 6" xfId="41388" xr:uid="{00000000-0005-0000-0000-0000CEA00000}"/>
    <cellStyle name="Total 2 2 2 2 2 6 2" xfId="41389" xr:uid="{00000000-0005-0000-0000-0000CFA00000}"/>
    <cellStyle name="Total 2 2 2 2 2 7" xfId="41390" xr:uid="{00000000-0005-0000-0000-0000D0A00000}"/>
    <cellStyle name="Total 2 2 2 2 2 8" xfId="41391" xr:uid="{00000000-0005-0000-0000-0000D1A00000}"/>
    <cellStyle name="Total 2 2 2 2 3" xfId="41392" xr:uid="{00000000-0005-0000-0000-0000D2A00000}"/>
    <cellStyle name="Total 2 2 2 2 4" xfId="41393" xr:uid="{00000000-0005-0000-0000-0000D3A00000}"/>
    <cellStyle name="Total 2 2 2 2 5" xfId="41394" xr:uid="{00000000-0005-0000-0000-0000D4A00000}"/>
    <cellStyle name="Total 2 2 2 2 5 2" xfId="41395" xr:uid="{00000000-0005-0000-0000-0000D5A00000}"/>
    <cellStyle name="Total 2 2 2 2 6" xfId="41396" xr:uid="{00000000-0005-0000-0000-0000D6A00000}"/>
    <cellStyle name="Total 2 2 2 2 6 2" xfId="41397" xr:uid="{00000000-0005-0000-0000-0000D7A00000}"/>
    <cellStyle name="Total 2 2 2 3" xfId="41398" xr:uid="{00000000-0005-0000-0000-0000D8A00000}"/>
    <cellStyle name="Total 2 2 2 3 2" xfId="41399" xr:uid="{00000000-0005-0000-0000-0000D9A00000}"/>
    <cellStyle name="Total 2 2 2 3 2 2" xfId="41400" xr:uid="{00000000-0005-0000-0000-0000DAA00000}"/>
    <cellStyle name="Total 2 2 2 3 2 2 2" xfId="41401" xr:uid="{00000000-0005-0000-0000-0000DBA00000}"/>
    <cellStyle name="Total 2 2 2 3 2 2 2 2" xfId="41402" xr:uid="{00000000-0005-0000-0000-0000DCA00000}"/>
    <cellStyle name="Total 2 2 2 3 2 2 3" xfId="41403" xr:uid="{00000000-0005-0000-0000-0000DDA00000}"/>
    <cellStyle name="Total 2 2 2 3 2 2 4" xfId="41404" xr:uid="{00000000-0005-0000-0000-0000DEA00000}"/>
    <cellStyle name="Total 2 2 2 3 2 3" xfId="41405" xr:uid="{00000000-0005-0000-0000-0000DFA00000}"/>
    <cellStyle name="Total 2 2 2 3 2 3 2" xfId="41406" xr:uid="{00000000-0005-0000-0000-0000E0A00000}"/>
    <cellStyle name="Total 2 2 2 3 2 4" xfId="41407" xr:uid="{00000000-0005-0000-0000-0000E1A00000}"/>
    <cellStyle name="Total 2 2 2 3 2 5" xfId="41408" xr:uid="{00000000-0005-0000-0000-0000E2A00000}"/>
    <cellStyle name="Total 2 2 2 3 3" xfId="41409" xr:uid="{00000000-0005-0000-0000-0000E3A00000}"/>
    <cellStyle name="Total 2 2 2 3 3 2" xfId="41410" xr:uid="{00000000-0005-0000-0000-0000E4A00000}"/>
    <cellStyle name="Total 2 2 2 3 3 2 2" xfId="41411" xr:uid="{00000000-0005-0000-0000-0000E5A00000}"/>
    <cellStyle name="Total 2 2 2 3 3 2 2 2" xfId="41412" xr:uid="{00000000-0005-0000-0000-0000E6A00000}"/>
    <cellStyle name="Total 2 2 2 3 3 2 3" xfId="41413" xr:uid="{00000000-0005-0000-0000-0000E7A00000}"/>
    <cellStyle name="Total 2 2 2 3 3 2 4" xfId="41414" xr:uid="{00000000-0005-0000-0000-0000E8A00000}"/>
    <cellStyle name="Total 2 2 2 3 3 3" xfId="41415" xr:uid="{00000000-0005-0000-0000-0000E9A00000}"/>
    <cellStyle name="Total 2 2 2 3 3 3 2" xfId="41416" xr:uid="{00000000-0005-0000-0000-0000EAA00000}"/>
    <cellStyle name="Total 2 2 2 3 3 4" xfId="41417" xr:uid="{00000000-0005-0000-0000-0000EBA00000}"/>
    <cellStyle name="Total 2 2 2 3 3 5" xfId="41418" xr:uid="{00000000-0005-0000-0000-0000ECA00000}"/>
    <cellStyle name="Total 2 2 2 3 4" xfId="41419" xr:uid="{00000000-0005-0000-0000-0000EDA00000}"/>
    <cellStyle name="Total 2 2 2 3 4 2" xfId="41420" xr:uid="{00000000-0005-0000-0000-0000EEA00000}"/>
    <cellStyle name="Total 2 2 2 3 4 2 2" xfId="41421" xr:uid="{00000000-0005-0000-0000-0000EFA00000}"/>
    <cellStyle name="Total 2 2 2 3 4 3" xfId="41422" xr:uid="{00000000-0005-0000-0000-0000F0A00000}"/>
    <cellStyle name="Total 2 2 2 3 4 4" xfId="41423" xr:uid="{00000000-0005-0000-0000-0000F1A00000}"/>
    <cellStyle name="Total 2 2 2 3 5" xfId="41424" xr:uid="{00000000-0005-0000-0000-0000F2A00000}"/>
    <cellStyle name="Total 2 2 2 3 5 2" xfId="41425" xr:uid="{00000000-0005-0000-0000-0000F3A00000}"/>
    <cellStyle name="Total 2 2 2 3 5 2 2" xfId="41426" xr:uid="{00000000-0005-0000-0000-0000F4A00000}"/>
    <cellStyle name="Total 2 2 2 3 5 3" xfId="41427" xr:uid="{00000000-0005-0000-0000-0000F5A00000}"/>
    <cellStyle name="Total 2 2 2 3 5 4" xfId="41428" xr:uid="{00000000-0005-0000-0000-0000F6A00000}"/>
    <cellStyle name="Total 2 2 2 3 6" xfId="41429" xr:uid="{00000000-0005-0000-0000-0000F7A00000}"/>
    <cellStyle name="Total 2 2 2 3 6 2" xfId="41430" xr:uid="{00000000-0005-0000-0000-0000F8A00000}"/>
    <cellStyle name="Total 2 2 2 3 7" xfId="41431" xr:uid="{00000000-0005-0000-0000-0000F9A00000}"/>
    <cellStyle name="Total 2 2 2 3 8" xfId="41432" xr:uid="{00000000-0005-0000-0000-0000FAA00000}"/>
    <cellStyle name="Total 2 2 2 4" xfId="41433" xr:uid="{00000000-0005-0000-0000-0000FBA00000}"/>
    <cellStyle name="Total 2 2 2 5" xfId="41434" xr:uid="{00000000-0005-0000-0000-0000FCA00000}"/>
    <cellStyle name="Total 2 2 2 5 2" xfId="41435" xr:uid="{00000000-0005-0000-0000-0000FDA00000}"/>
    <cellStyle name="Total 2 2 3" xfId="41436" xr:uid="{00000000-0005-0000-0000-0000FEA00000}"/>
    <cellStyle name="Total 2 2 3 2" xfId="41437" xr:uid="{00000000-0005-0000-0000-0000FFA00000}"/>
    <cellStyle name="Total 2 2 3 2 2" xfId="41438" xr:uid="{00000000-0005-0000-0000-000000A10000}"/>
    <cellStyle name="Total 2 2 3 2 2 2" xfId="41439" xr:uid="{00000000-0005-0000-0000-000001A10000}"/>
    <cellStyle name="Total 2 2 3 2 2 2 2" xfId="41440" xr:uid="{00000000-0005-0000-0000-000002A10000}"/>
    <cellStyle name="Total 2 2 3 2 2 2 2 2" xfId="41441" xr:uid="{00000000-0005-0000-0000-000003A10000}"/>
    <cellStyle name="Total 2 2 3 2 2 2 2 2 2" xfId="41442" xr:uid="{00000000-0005-0000-0000-000004A10000}"/>
    <cellStyle name="Total 2 2 3 2 2 2 2 3" xfId="41443" xr:uid="{00000000-0005-0000-0000-000005A10000}"/>
    <cellStyle name="Total 2 2 3 2 2 2 2 4" xfId="41444" xr:uid="{00000000-0005-0000-0000-000006A10000}"/>
    <cellStyle name="Total 2 2 3 2 2 2 3" xfId="41445" xr:uid="{00000000-0005-0000-0000-000007A10000}"/>
    <cellStyle name="Total 2 2 3 2 2 2 3 2" xfId="41446" xr:uid="{00000000-0005-0000-0000-000008A10000}"/>
    <cellStyle name="Total 2 2 3 2 2 2 4" xfId="41447" xr:uid="{00000000-0005-0000-0000-000009A10000}"/>
    <cellStyle name="Total 2 2 3 2 2 2 5" xfId="41448" xr:uid="{00000000-0005-0000-0000-00000AA10000}"/>
    <cellStyle name="Total 2 2 3 2 2 3" xfId="41449" xr:uid="{00000000-0005-0000-0000-00000BA10000}"/>
    <cellStyle name="Total 2 2 3 2 2 3 2" xfId="41450" xr:uid="{00000000-0005-0000-0000-00000CA10000}"/>
    <cellStyle name="Total 2 2 3 2 2 3 2 2" xfId="41451" xr:uid="{00000000-0005-0000-0000-00000DA10000}"/>
    <cellStyle name="Total 2 2 3 2 2 3 2 2 2" xfId="41452" xr:uid="{00000000-0005-0000-0000-00000EA10000}"/>
    <cellStyle name="Total 2 2 3 2 2 3 2 3" xfId="41453" xr:uid="{00000000-0005-0000-0000-00000FA10000}"/>
    <cellStyle name="Total 2 2 3 2 2 3 2 4" xfId="41454" xr:uid="{00000000-0005-0000-0000-000010A10000}"/>
    <cellStyle name="Total 2 2 3 2 2 3 3" xfId="41455" xr:uid="{00000000-0005-0000-0000-000011A10000}"/>
    <cellStyle name="Total 2 2 3 2 2 3 3 2" xfId="41456" xr:uid="{00000000-0005-0000-0000-000012A10000}"/>
    <cellStyle name="Total 2 2 3 2 2 3 4" xfId="41457" xr:uid="{00000000-0005-0000-0000-000013A10000}"/>
    <cellStyle name="Total 2 2 3 2 2 3 5" xfId="41458" xr:uid="{00000000-0005-0000-0000-000014A10000}"/>
    <cellStyle name="Total 2 2 3 2 2 4" xfId="41459" xr:uid="{00000000-0005-0000-0000-000015A10000}"/>
    <cellStyle name="Total 2 2 3 2 2 4 2" xfId="41460" xr:uid="{00000000-0005-0000-0000-000016A10000}"/>
    <cellStyle name="Total 2 2 3 2 2 4 2 2" xfId="41461" xr:uid="{00000000-0005-0000-0000-000017A10000}"/>
    <cellStyle name="Total 2 2 3 2 2 4 3" xfId="41462" xr:uid="{00000000-0005-0000-0000-000018A10000}"/>
    <cellStyle name="Total 2 2 3 2 2 4 4" xfId="41463" xr:uid="{00000000-0005-0000-0000-000019A10000}"/>
    <cellStyle name="Total 2 2 3 2 2 5" xfId="41464" xr:uid="{00000000-0005-0000-0000-00001AA10000}"/>
    <cellStyle name="Total 2 2 3 2 2 5 2" xfId="41465" xr:uid="{00000000-0005-0000-0000-00001BA10000}"/>
    <cellStyle name="Total 2 2 3 2 2 5 2 2" xfId="41466" xr:uid="{00000000-0005-0000-0000-00001CA10000}"/>
    <cellStyle name="Total 2 2 3 2 2 5 3" xfId="41467" xr:uid="{00000000-0005-0000-0000-00001DA10000}"/>
    <cellStyle name="Total 2 2 3 2 2 5 4" xfId="41468" xr:uid="{00000000-0005-0000-0000-00001EA10000}"/>
    <cellStyle name="Total 2 2 3 2 2 6" xfId="41469" xr:uid="{00000000-0005-0000-0000-00001FA10000}"/>
    <cellStyle name="Total 2 2 3 2 2 6 2" xfId="41470" xr:uid="{00000000-0005-0000-0000-000020A10000}"/>
    <cellStyle name="Total 2 2 3 2 2 7" xfId="41471" xr:uid="{00000000-0005-0000-0000-000021A10000}"/>
    <cellStyle name="Total 2 2 3 2 2 8" xfId="41472" xr:uid="{00000000-0005-0000-0000-000022A10000}"/>
    <cellStyle name="Total 2 2 3 2 3" xfId="41473" xr:uid="{00000000-0005-0000-0000-000023A10000}"/>
    <cellStyle name="Total 2 2 3 2 4" xfId="41474" xr:uid="{00000000-0005-0000-0000-000024A10000}"/>
    <cellStyle name="Total 2 2 3 2 5" xfId="41475" xr:uid="{00000000-0005-0000-0000-000025A10000}"/>
    <cellStyle name="Total 2 2 3 2 5 2" xfId="41476" xr:uid="{00000000-0005-0000-0000-000026A10000}"/>
    <cellStyle name="Total 2 2 3 2 6" xfId="41477" xr:uid="{00000000-0005-0000-0000-000027A10000}"/>
    <cellStyle name="Total 2 2 3 2 6 2" xfId="41478" xr:uid="{00000000-0005-0000-0000-000028A10000}"/>
    <cellStyle name="Total 2 2 3 3" xfId="41479" xr:uid="{00000000-0005-0000-0000-000029A10000}"/>
    <cellStyle name="Total 2 2 3 3 2" xfId="41480" xr:uid="{00000000-0005-0000-0000-00002AA10000}"/>
    <cellStyle name="Total 2 2 3 3 2 2" xfId="41481" xr:uid="{00000000-0005-0000-0000-00002BA10000}"/>
    <cellStyle name="Total 2 2 3 3 2 2 2" xfId="41482" xr:uid="{00000000-0005-0000-0000-00002CA10000}"/>
    <cellStyle name="Total 2 2 3 3 2 2 2 2" xfId="41483" xr:uid="{00000000-0005-0000-0000-00002DA10000}"/>
    <cellStyle name="Total 2 2 3 3 2 2 3" xfId="41484" xr:uid="{00000000-0005-0000-0000-00002EA10000}"/>
    <cellStyle name="Total 2 2 3 3 2 2 4" xfId="41485" xr:uid="{00000000-0005-0000-0000-00002FA10000}"/>
    <cellStyle name="Total 2 2 3 3 2 3" xfId="41486" xr:uid="{00000000-0005-0000-0000-000030A10000}"/>
    <cellStyle name="Total 2 2 3 3 2 3 2" xfId="41487" xr:uid="{00000000-0005-0000-0000-000031A10000}"/>
    <cellStyle name="Total 2 2 3 3 2 4" xfId="41488" xr:uid="{00000000-0005-0000-0000-000032A10000}"/>
    <cellStyle name="Total 2 2 3 3 2 5" xfId="41489" xr:uid="{00000000-0005-0000-0000-000033A10000}"/>
    <cellStyle name="Total 2 2 3 3 3" xfId="41490" xr:uid="{00000000-0005-0000-0000-000034A10000}"/>
    <cellStyle name="Total 2 2 3 3 3 2" xfId="41491" xr:uid="{00000000-0005-0000-0000-000035A10000}"/>
    <cellStyle name="Total 2 2 3 3 3 2 2" xfId="41492" xr:uid="{00000000-0005-0000-0000-000036A10000}"/>
    <cellStyle name="Total 2 2 3 3 3 2 2 2" xfId="41493" xr:uid="{00000000-0005-0000-0000-000037A10000}"/>
    <cellStyle name="Total 2 2 3 3 3 2 3" xfId="41494" xr:uid="{00000000-0005-0000-0000-000038A10000}"/>
    <cellStyle name="Total 2 2 3 3 3 2 4" xfId="41495" xr:uid="{00000000-0005-0000-0000-000039A10000}"/>
    <cellStyle name="Total 2 2 3 3 3 3" xfId="41496" xr:uid="{00000000-0005-0000-0000-00003AA10000}"/>
    <cellStyle name="Total 2 2 3 3 3 3 2" xfId="41497" xr:uid="{00000000-0005-0000-0000-00003BA10000}"/>
    <cellStyle name="Total 2 2 3 3 3 4" xfId="41498" xr:uid="{00000000-0005-0000-0000-00003CA10000}"/>
    <cellStyle name="Total 2 2 3 3 3 5" xfId="41499" xr:uid="{00000000-0005-0000-0000-00003DA10000}"/>
    <cellStyle name="Total 2 2 3 3 4" xfId="41500" xr:uid="{00000000-0005-0000-0000-00003EA10000}"/>
    <cellStyle name="Total 2 2 3 3 4 2" xfId="41501" xr:uid="{00000000-0005-0000-0000-00003FA10000}"/>
    <cellStyle name="Total 2 2 3 3 4 2 2" xfId="41502" xr:uid="{00000000-0005-0000-0000-000040A10000}"/>
    <cellStyle name="Total 2 2 3 3 4 3" xfId="41503" xr:uid="{00000000-0005-0000-0000-000041A10000}"/>
    <cellStyle name="Total 2 2 3 3 4 4" xfId="41504" xr:uid="{00000000-0005-0000-0000-000042A10000}"/>
    <cellStyle name="Total 2 2 3 3 5" xfId="41505" xr:uid="{00000000-0005-0000-0000-000043A10000}"/>
    <cellStyle name="Total 2 2 3 3 5 2" xfId="41506" xr:uid="{00000000-0005-0000-0000-000044A10000}"/>
    <cellStyle name="Total 2 2 3 3 5 2 2" xfId="41507" xr:uid="{00000000-0005-0000-0000-000045A10000}"/>
    <cellStyle name="Total 2 2 3 3 5 3" xfId="41508" xr:uid="{00000000-0005-0000-0000-000046A10000}"/>
    <cellStyle name="Total 2 2 3 3 5 4" xfId="41509" xr:uid="{00000000-0005-0000-0000-000047A10000}"/>
    <cellStyle name="Total 2 2 3 3 6" xfId="41510" xr:uid="{00000000-0005-0000-0000-000048A10000}"/>
    <cellStyle name="Total 2 2 3 3 6 2" xfId="41511" xr:uid="{00000000-0005-0000-0000-000049A10000}"/>
    <cellStyle name="Total 2 2 3 3 7" xfId="41512" xr:uid="{00000000-0005-0000-0000-00004AA10000}"/>
    <cellStyle name="Total 2 2 3 3 8" xfId="41513" xr:uid="{00000000-0005-0000-0000-00004BA10000}"/>
    <cellStyle name="Total 2 2 3 4" xfId="41514" xr:uid="{00000000-0005-0000-0000-00004CA10000}"/>
    <cellStyle name="Total 2 2 3 5" xfId="41515" xr:uid="{00000000-0005-0000-0000-00004DA10000}"/>
    <cellStyle name="Total 2 2 3 6" xfId="41516" xr:uid="{00000000-0005-0000-0000-00004EA10000}"/>
    <cellStyle name="Total 2 2 3 6 2" xfId="41517" xr:uid="{00000000-0005-0000-0000-00004FA10000}"/>
    <cellStyle name="Total 2 2 3 7" xfId="41518" xr:uid="{00000000-0005-0000-0000-000050A10000}"/>
    <cellStyle name="Total 2 2 3 7 2" xfId="41519" xr:uid="{00000000-0005-0000-0000-000051A10000}"/>
    <cellStyle name="Total 2 2 4" xfId="41520" xr:uid="{00000000-0005-0000-0000-000052A10000}"/>
    <cellStyle name="Total 2 2 4 2" xfId="41521" xr:uid="{00000000-0005-0000-0000-000053A10000}"/>
    <cellStyle name="Total 2 2 4 2 2" xfId="41522" xr:uid="{00000000-0005-0000-0000-000054A10000}"/>
    <cellStyle name="Total 2 2 4 2 2 2" xfId="41523" xr:uid="{00000000-0005-0000-0000-000055A10000}"/>
    <cellStyle name="Total 2 2 4 2 2 2 2" xfId="41524" xr:uid="{00000000-0005-0000-0000-000056A10000}"/>
    <cellStyle name="Total 2 2 4 2 2 2 2 2" xfId="41525" xr:uid="{00000000-0005-0000-0000-000057A10000}"/>
    <cellStyle name="Total 2 2 4 2 2 2 2 2 2" xfId="41526" xr:uid="{00000000-0005-0000-0000-000058A10000}"/>
    <cellStyle name="Total 2 2 4 2 2 2 2 3" xfId="41527" xr:uid="{00000000-0005-0000-0000-000059A10000}"/>
    <cellStyle name="Total 2 2 4 2 2 2 2 4" xfId="41528" xr:uid="{00000000-0005-0000-0000-00005AA10000}"/>
    <cellStyle name="Total 2 2 4 2 2 2 3" xfId="41529" xr:uid="{00000000-0005-0000-0000-00005BA10000}"/>
    <cellStyle name="Total 2 2 4 2 2 2 3 2" xfId="41530" xr:uid="{00000000-0005-0000-0000-00005CA10000}"/>
    <cellStyle name="Total 2 2 4 2 2 2 4" xfId="41531" xr:uid="{00000000-0005-0000-0000-00005DA10000}"/>
    <cellStyle name="Total 2 2 4 2 2 2 5" xfId="41532" xr:uid="{00000000-0005-0000-0000-00005EA10000}"/>
    <cellStyle name="Total 2 2 4 2 2 3" xfId="41533" xr:uid="{00000000-0005-0000-0000-00005FA10000}"/>
    <cellStyle name="Total 2 2 4 2 2 3 2" xfId="41534" xr:uid="{00000000-0005-0000-0000-000060A10000}"/>
    <cellStyle name="Total 2 2 4 2 2 3 2 2" xfId="41535" xr:uid="{00000000-0005-0000-0000-000061A10000}"/>
    <cellStyle name="Total 2 2 4 2 2 3 2 2 2" xfId="41536" xr:uid="{00000000-0005-0000-0000-000062A10000}"/>
    <cellStyle name="Total 2 2 4 2 2 3 2 3" xfId="41537" xr:uid="{00000000-0005-0000-0000-000063A10000}"/>
    <cellStyle name="Total 2 2 4 2 2 3 2 4" xfId="41538" xr:uid="{00000000-0005-0000-0000-000064A10000}"/>
    <cellStyle name="Total 2 2 4 2 2 3 3" xfId="41539" xr:uid="{00000000-0005-0000-0000-000065A10000}"/>
    <cellStyle name="Total 2 2 4 2 2 3 3 2" xfId="41540" xr:uid="{00000000-0005-0000-0000-000066A10000}"/>
    <cellStyle name="Total 2 2 4 2 2 3 4" xfId="41541" xr:uid="{00000000-0005-0000-0000-000067A10000}"/>
    <cellStyle name="Total 2 2 4 2 2 3 5" xfId="41542" xr:uid="{00000000-0005-0000-0000-000068A10000}"/>
    <cellStyle name="Total 2 2 4 2 2 4" xfId="41543" xr:uid="{00000000-0005-0000-0000-000069A10000}"/>
    <cellStyle name="Total 2 2 4 2 2 4 2" xfId="41544" xr:uid="{00000000-0005-0000-0000-00006AA10000}"/>
    <cellStyle name="Total 2 2 4 2 2 4 2 2" xfId="41545" xr:uid="{00000000-0005-0000-0000-00006BA10000}"/>
    <cellStyle name="Total 2 2 4 2 2 4 3" xfId="41546" xr:uid="{00000000-0005-0000-0000-00006CA10000}"/>
    <cellStyle name="Total 2 2 4 2 2 4 4" xfId="41547" xr:uid="{00000000-0005-0000-0000-00006DA10000}"/>
    <cellStyle name="Total 2 2 4 2 2 5" xfId="41548" xr:uid="{00000000-0005-0000-0000-00006EA10000}"/>
    <cellStyle name="Total 2 2 4 2 2 5 2" xfId="41549" xr:uid="{00000000-0005-0000-0000-00006FA10000}"/>
    <cellStyle name="Total 2 2 4 2 2 5 2 2" xfId="41550" xr:uid="{00000000-0005-0000-0000-000070A10000}"/>
    <cellStyle name="Total 2 2 4 2 2 5 3" xfId="41551" xr:uid="{00000000-0005-0000-0000-000071A10000}"/>
    <cellStyle name="Total 2 2 4 2 2 5 4" xfId="41552" xr:uid="{00000000-0005-0000-0000-000072A10000}"/>
    <cellStyle name="Total 2 2 4 2 2 6" xfId="41553" xr:uid="{00000000-0005-0000-0000-000073A10000}"/>
    <cellStyle name="Total 2 2 4 2 2 6 2" xfId="41554" xr:uid="{00000000-0005-0000-0000-000074A10000}"/>
    <cellStyle name="Total 2 2 4 2 2 7" xfId="41555" xr:uid="{00000000-0005-0000-0000-000075A10000}"/>
    <cellStyle name="Total 2 2 4 2 2 8" xfId="41556" xr:uid="{00000000-0005-0000-0000-000076A10000}"/>
    <cellStyle name="Total 2 2 4 2 3" xfId="41557" xr:uid="{00000000-0005-0000-0000-000077A10000}"/>
    <cellStyle name="Total 2 2 4 2 4" xfId="41558" xr:uid="{00000000-0005-0000-0000-000078A10000}"/>
    <cellStyle name="Total 2 2 4 2 5" xfId="41559" xr:uid="{00000000-0005-0000-0000-000079A10000}"/>
    <cellStyle name="Total 2 2 4 2 5 2" xfId="41560" xr:uid="{00000000-0005-0000-0000-00007AA10000}"/>
    <cellStyle name="Total 2 2 4 2 6" xfId="41561" xr:uid="{00000000-0005-0000-0000-00007BA10000}"/>
    <cellStyle name="Total 2 2 4 2 6 2" xfId="41562" xr:uid="{00000000-0005-0000-0000-00007CA10000}"/>
    <cellStyle name="Total 2 2 4 3" xfId="41563" xr:uid="{00000000-0005-0000-0000-00007DA10000}"/>
    <cellStyle name="Total 2 2 4 3 2" xfId="41564" xr:uid="{00000000-0005-0000-0000-00007EA10000}"/>
    <cellStyle name="Total 2 2 4 3 2 2" xfId="41565" xr:uid="{00000000-0005-0000-0000-00007FA10000}"/>
    <cellStyle name="Total 2 2 4 3 2 2 2" xfId="41566" xr:uid="{00000000-0005-0000-0000-000080A10000}"/>
    <cellStyle name="Total 2 2 4 3 2 2 2 2" xfId="41567" xr:uid="{00000000-0005-0000-0000-000081A10000}"/>
    <cellStyle name="Total 2 2 4 3 2 2 3" xfId="41568" xr:uid="{00000000-0005-0000-0000-000082A10000}"/>
    <cellStyle name="Total 2 2 4 3 2 2 4" xfId="41569" xr:uid="{00000000-0005-0000-0000-000083A10000}"/>
    <cellStyle name="Total 2 2 4 3 2 3" xfId="41570" xr:uid="{00000000-0005-0000-0000-000084A10000}"/>
    <cellStyle name="Total 2 2 4 3 2 3 2" xfId="41571" xr:uid="{00000000-0005-0000-0000-000085A10000}"/>
    <cellStyle name="Total 2 2 4 3 2 4" xfId="41572" xr:uid="{00000000-0005-0000-0000-000086A10000}"/>
    <cellStyle name="Total 2 2 4 3 2 5" xfId="41573" xr:uid="{00000000-0005-0000-0000-000087A10000}"/>
    <cellStyle name="Total 2 2 4 3 3" xfId="41574" xr:uid="{00000000-0005-0000-0000-000088A10000}"/>
    <cellStyle name="Total 2 2 4 3 3 2" xfId="41575" xr:uid="{00000000-0005-0000-0000-000089A10000}"/>
    <cellStyle name="Total 2 2 4 3 3 2 2" xfId="41576" xr:uid="{00000000-0005-0000-0000-00008AA10000}"/>
    <cellStyle name="Total 2 2 4 3 3 2 2 2" xfId="41577" xr:uid="{00000000-0005-0000-0000-00008BA10000}"/>
    <cellStyle name="Total 2 2 4 3 3 2 3" xfId="41578" xr:uid="{00000000-0005-0000-0000-00008CA10000}"/>
    <cellStyle name="Total 2 2 4 3 3 2 4" xfId="41579" xr:uid="{00000000-0005-0000-0000-00008DA10000}"/>
    <cellStyle name="Total 2 2 4 3 3 3" xfId="41580" xr:uid="{00000000-0005-0000-0000-00008EA10000}"/>
    <cellStyle name="Total 2 2 4 3 3 3 2" xfId="41581" xr:uid="{00000000-0005-0000-0000-00008FA10000}"/>
    <cellStyle name="Total 2 2 4 3 3 4" xfId="41582" xr:uid="{00000000-0005-0000-0000-000090A10000}"/>
    <cellStyle name="Total 2 2 4 3 3 5" xfId="41583" xr:uid="{00000000-0005-0000-0000-000091A10000}"/>
    <cellStyle name="Total 2 2 4 3 4" xfId="41584" xr:uid="{00000000-0005-0000-0000-000092A10000}"/>
    <cellStyle name="Total 2 2 4 3 4 2" xfId="41585" xr:uid="{00000000-0005-0000-0000-000093A10000}"/>
    <cellStyle name="Total 2 2 4 3 4 2 2" xfId="41586" xr:uid="{00000000-0005-0000-0000-000094A10000}"/>
    <cellStyle name="Total 2 2 4 3 4 3" xfId="41587" xr:uid="{00000000-0005-0000-0000-000095A10000}"/>
    <cellStyle name="Total 2 2 4 3 4 4" xfId="41588" xr:uid="{00000000-0005-0000-0000-000096A10000}"/>
    <cellStyle name="Total 2 2 4 3 5" xfId="41589" xr:uid="{00000000-0005-0000-0000-000097A10000}"/>
    <cellStyle name="Total 2 2 4 3 5 2" xfId="41590" xr:uid="{00000000-0005-0000-0000-000098A10000}"/>
    <cellStyle name="Total 2 2 4 3 5 2 2" xfId="41591" xr:uid="{00000000-0005-0000-0000-000099A10000}"/>
    <cellStyle name="Total 2 2 4 3 5 3" xfId="41592" xr:uid="{00000000-0005-0000-0000-00009AA10000}"/>
    <cellStyle name="Total 2 2 4 3 5 4" xfId="41593" xr:uid="{00000000-0005-0000-0000-00009BA10000}"/>
    <cellStyle name="Total 2 2 4 3 6" xfId="41594" xr:uid="{00000000-0005-0000-0000-00009CA10000}"/>
    <cellStyle name="Total 2 2 4 3 6 2" xfId="41595" xr:uid="{00000000-0005-0000-0000-00009DA10000}"/>
    <cellStyle name="Total 2 2 4 3 7" xfId="41596" xr:uid="{00000000-0005-0000-0000-00009EA10000}"/>
    <cellStyle name="Total 2 2 4 3 8" xfId="41597" xr:uid="{00000000-0005-0000-0000-00009FA10000}"/>
    <cellStyle name="Total 2 2 4 4" xfId="41598" xr:uid="{00000000-0005-0000-0000-0000A0A10000}"/>
    <cellStyle name="Total 2 2 4 5" xfId="41599" xr:uid="{00000000-0005-0000-0000-0000A1A10000}"/>
    <cellStyle name="Total 2 2 4 6" xfId="41600" xr:uid="{00000000-0005-0000-0000-0000A2A10000}"/>
    <cellStyle name="Total 2 2 4 6 2" xfId="41601" xr:uid="{00000000-0005-0000-0000-0000A3A10000}"/>
    <cellStyle name="Total 2 2 4 7" xfId="41602" xr:uid="{00000000-0005-0000-0000-0000A4A10000}"/>
    <cellStyle name="Total 2 2 4 7 2" xfId="41603" xr:uid="{00000000-0005-0000-0000-0000A5A10000}"/>
    <cellStyle name="Total 2 2 5" xfId="41604" xr:uid="{00000000-0005-0000-0000-0000A6A10000}"/>
    <cellStyle name="Total 2 2 5 2" xfId="41605" xr:uid="{00000000-0005-0000-0000-0000A7A10000}"/>
    <cellStyle name="Total 2 2 5 2 2" xfId="41606" xr:uid="{00000000-0005-0000-0000-0000A8A10000}"/>
    <cellStyle name="Total 2 2 5 2 2 2" xfId="41607" xr:uid="{00000000-0005-0000-0000-0000A9A10000}"/>
    <cellStyle name="Total 2 2 5 2 2 2 2" xfId="41608" xr:uid="{00000000-0005-0000-0000-0000AAA10000}"/>
    <cellStyle name="Total 2 2 5 2 2 2 2 2" xfId="41609" xr:uid="{00000000-0005-0000-0000-0000ABA10000}"/>
    <cellStyle name="Total 2 2 5 2 2 2 2 2 2" xfId="41610" xr:uid="{00000000-0005-0000-0000-0000ACA10000}"/>
    <cellStyle name="Total 2 2 5 2 2 2 2 3" xfId="41611" xr:uid="{00000000-0005-0000-0000-0000ADA10000}"/>
    <cellStyle name="Total 2 2 5 2 2 2 2 4" xfId="41612" xr:uid="{00000000-0005-0000-0000-0000AEA10000}"/>
    <cellStyle name="Total 2 2 5 2 2 2 3" xfId="41613" xr:uid="{00000000-0005-0000-0000-0000AFA10000}"/>
    <cellStyle name="Total 2 2 5 2 2 2 3 2" xfId="41614" xr:uid="{00000000-0005-0000-0000-0000B0A10000}"/>
    <cellStyle name="Total 2 2 5 2 2 2 4" xfId="41615" xr:uid="{00000000-0005-0000-0000-0000B1A10000}"/>
    <cellStyle name="Total 2 2 5 2 2 2 5" xfId="41616" xr:uid="{00000000-0005-0000-0000-0000B2A10000}"/>
    <cellStyle name="Total 2 2 5 2 2 3" xfId="41617" xr:uid="{00000000-0005-0000-0000-0000B3A10000}"/>
    <cellStyle name="Total 2 2 5 2 2 3 2" xfId="41618" xr:uid="{00000000-0005-0000-0000-0000B4A10000}"/>
    <cellStyle name="Total 2 2 5 2 2 3 2 2" xfId="41619" xr:uid="{00000000-0005-0000-0000-0000B5A10000}"/>
    <cellStyle name="Total 2 2 5 2 2 3 2 2 2" xfId="41620" xr:uid="{00000000-0005-0000-0000-0000B6A10000}"/>
    <cellStyle name="Total 2 2 5 2 2 3 2 3" xfId="41621" xr:uid="{00000000-0005-0000-0000-0000B7A10000}"/>
    <cellStyle name="Total 2 2 5 2 2 3 2 4" xfId="41622" xr:uid="{00000000-0005-0000-0000-0000B8A10000}"/>
    <cellStyle name="Total 2 2 5 2 2 3 3" xfId="41623" xr:uid="{00000000-0005-0000-0000-0000B9A10000}"/>
    <cellStyle name="Total 2 2 5 2 2 3 3 2" xfId="41624" xr:uid="{00000000-0005-0000-0000-0000BAA10000}"/>
    <cellStyle name="Total 2 2 5 2 2 3 4" xfId="41625" xr:uid="{00000000-0005-0000-0000-0000BBA10000}"/>
    <cellStyle name="Total 2 2 5 2 2 3 5" xfId="41626" xr:uid="{00000000-0005-0000-0000-0000BCA10000}"/>
    <cellStyle name="Total 2 2 5 2 2 4" xfId="41627" xr:uid="{00000000-0005-0000-0000-0000BDA10000}"/>
    <cellStyle name="Total 2 2 5 2 2 4 2" xfId="41628" xr:uid="{00000000-0005-0000-0000-0000BEA10000}"/>
    <cellStyle name="Total 2 2 5 2 2 4 2 2" xfId="41629" xr:uid="{00000000-0005-0000-0000-0000BFA10000}"/>
    <cellStyle name="Total 2 2 5 2 2 4 3" xfId="41630" xr:uid="{00000000-0005-0000-0000-0000C0A10000}"/>
    <cellStyle name="Total 2 2 5 2 2 4 4" xfId="41631" xr:uid="{00000000-0005-0000-0000-0000C1A10000}"/>
    <cellStyle name="Total 2 2 5 2 2 5" xfId="41632" xr:uid="{00000000-0005-0000-0000-0000C2A10000}"/>
    <cellStyle name="Total 2 2 5 2 2 5 2" xfId="41633" xr:uid="{00000000-0005-0000-0000-0000C3A10000}"/>
    <cellStyle name="Total 2 2 5 2 2 5 2 2" xfId="41634" xr:uid="{00000000-0005-0000-0000-0000C4A10000}"/>
    <cellStyle name="Total 2 2 5 2 2 5 3" xfId="41635" xr:uid="{00000000-0005-0000-0000-0000C5A10000}"/>
    <cellStyle name="Total 2 2 5 2 2 5 4" xfId="41636" xr:uid="{00000000-0005-0000-0000-0000C6A10000}"/>
    <cellStyle name="Total 2 2 5 2 2 6" xfId="41637" xr:uid="{00000000-0005-0000-0000-0000C7A10000}"/>
    <cellStyle name="Total 2 2 5 2 2 6 2" xfId="41638" xr:uid="{00000000-0005-0000-0000-0000C8A10000}"/>
    <cellStyle name="Total 2 2 5 2 2 7" xfId="41639" xr:uid="{00000000-0005-0000-0000-0000C9A10000}"/>
    <cellStyle name="Total 2 2 5 2 2 8" xfId="41640" xr:uid="{00000000-0005-0000-0000-0000CAA10000}"/>
    <cellStyle name="Total 2 2 5 2 3" xfId="41641" xr:uid="{00000000-0005-0000-0000-0000CBA10000}"/>
    <cellStyle name="Total 2 2 5 2 4" xfId="41642" xr:uid="{00000000-0005-0000-0000-0000CCA10000}"/>
    <cellStyle name="Total 2 2 5 2 5" xfId="41643" xr:uid="{00000000-0005-0000-0000-0000CDA10000}"/>
    <cellStyle name="Total 2 2 5 2 5 2" xfId="41644" xr:uid="{00000000-0005-0000-0000-0000CEA10000}"/>
    <cellStyle name="Total 2 2 5 2 6" xfId="41645" xr:uid="{00000000-0005-0000-0000-0000CFA10000}"/>
    <cellStyle name="Total 2 2 5 2 6 2" xfId="41646" xr:uid="{00000000-0005-0000-0000-0000D0A10000}"/>
    <cellStyle name="Total 2 2 5 3" xfId="41647" xr:uid="{00000000-0005-0000-0000-0000D1A10000}"/>
    <cellStyle name="Total 2 2 5 3 2" xfId="41648" xr:uid="{00000000-0005-0000-0000-0000D2A10000}"/>
    <cellStyle name="Total 2 2 5 3 2 2" xfId="41649" xr:uid="{00000000-0005-0000-0000-0000D3A10000}"/>
    <cellStyle name="Total 2 2 5 3 2 2 2" xfId="41650" xr:uid="{00000000-0005-0000-0000-0000D4A10000}"/>
    <cellStyle name="Total 2 2 5 3 2 2 2 2" xfId="41651" xr:uid="{00000000-0005-0000-0000-0000D5A10000}"/>
    <cellStyle name="Total 2 2 5 3 2 2 3" xfId="41652" xr:uid="{00000000-0005-0000-0000-0000D6A10000}"/>
    <cellStyle name="Total 2 2 5 3 2 2 4" xfId="41653" xr:uid="{00000000-0005-0000-0000-0000D7A10000}"/>
    <cellStyle name="Total 2 2 5 3 2 3" xfId="41654" xr:uid="{00000000-0005-0000-0000-0000D8A10000}"/>
    <cellStyle name="Total 2 2 5 3 2 3 2" xfId="41655" xr:uid="{00000000-0005-0000-0000-0000D9A10000}"/>
    <cellStyle name="Total 2 2 5 3 2 4" xfId="41656" xr:uid="{00000000-0005-0000-0000-0000DAA10000}"/>
    <cellStyle name="Total 2 2 5 3 2 5" xfId="41657" xr:uid="{00000000-0005-0000-0000-0000DBA10000}"/>
    <cellStyle name="Total 2 2 5 3 3" xfId="41658" xr:uid="{00000000-0005-0000-0000-0000DCA10000}"/>
    <cellStyle name="Total 2 2 5 3 3 2" xfId="41659" xr:uid="{00000000-0005-0000-0000-0000DDA10000}"/>
    <cellStyle name="Total 2 2 5 3 3 2 2" xfId="41660" xr:uid="{00000000-0005-0000-0000-0000DEA10000}"/>
    <cellStyle name="Total 2 2 5 3 3 2 2 2" xfId="41661" xr:uid="{00000000-0005-0000-0000-0000DFA10000}"/>
    <cellStyle name="Total 2 2 5 3 3 2 3" xfId="41662" xr:uid="{00000000-0005-0000-0000-0000E0A10000}"/>
    <cellStyle name="Total 2 2 5 3 3 2 4" xfId="41663" xr:uid="{00000000-0005-0000-0000-0000E1A10000}"/>
    <cellStyle name="Total 2 2 5 3 3 3" xfId="41664" xr:uid="{00000000-0005-0000-0000-0000E2A10000}"/>
    <cellStyle name="Total 2 2 5 3 3 3 2" xfId="41665" xr:uid="{00000000-0005-0000-0000-0000E3A10000}"/>
    <cellStyle name="Total 2 2 5 3 3 4" xfId="41666" xr:uid="{00000000-0005-0000-0000-0000E4A10000}"/>
    <cellStyle name="Total 2 2 5 3 3 5" xfId="41667" xr:uid="{00000000-0005-0000-0000-0000E5A10000}"/>
    <cellStyle name="Total 2 2 5 3 4" xfId="41668" xr:uid="{00000000-0005-0000-0000-0000E6A10000}"/>
    <cellStyle name="Total 2 2 5 3 4 2" xfId="41669" xr:uid="{00000000-0005-0000-0000-0000E7A10000}"/>
    <cellStyle name="Total 2 2 5 3 4 2 2" xfId="41670" xr:uid="{00000000-0005-0000-0000-0000E8A10000}"/>
    <cellStyle name="Total 2 2 5 3 4 3" xfId="41671" xr:uid="{00000000-0005-0000-0000-0000E9A10000}"/>
    <cellStyle name="Total 2 2 5 3 4 4" xfId="41672" xr:uid="{00000000-0005-0000-0000-0000EAA10000}"/>
    <cellStyle name="Total 2 2 5 3 5" xfId="41673" xr:uid="{00000000-0005-0000-0000-0000EBA10000}"/>
    <cellStyle name="Total 2 2 5 3 5 2" xfId="41674" xr:uid="{00000000-0005-0000-0000-0000ECA10000}"/>
    <cellStyle name="Total 2 2 5 3 5 2 2" xfId="41675" xr:uid="{00000000-0005-0000-0000-0000EDA10000}"/>
    <cellStyle name="Total 2 2 5 3 5 3" xfId="41676" xr:uid="{00000000-0005-0000-0000-0000EEA10000}"/>
    <cellStyle name="Total 2 2 5 3 5 4" xfId="41677" xr:uid="{00000000-0005-0000-0000-0000EFA10000}"/>
    <cellStyle name="Total 2 2 5 3 6" xfId="41678" xr:uid="{00000000-0005-0000-0000-0000F0A10000}"/>
    <cellStyle name="Total 2 2 5 3 6 2" xfId="41679" xr:uid="{00000000-0005-0000-0000-0000F1A10000}"/>
    <cellStyle name="Total 2 2 5 3 7" xfId="41680" xr:uid="{00000000-0005-0000-0000-0000F2A10000}"/>
    <cellStyle name="Total 2 2 5 3 8" xfId="41681" xr:uid="{00000000-0005-0000-0000-0000F3A10000}"/>
    <cellStyle name="Total 2 2 5 4" xfId="41682" xr:uid="{00000000-0005-0000-0000-0000F4A10000}"/>
    <cellStyle name="Total 2 2 5 5" xfId="41683" xr:uid="{00000000-0005-0000-0000-0000F5A10000}"/>
    <cellStyle name="Total 2 2 5 5 2" xfId="41684" xr:uid="{00000000-0005-0000-0000-0000F6A10000}"/>
    <cellStyle name="Total 2 2 5 6" xfId="41685" xr:uid="{00000000-0005-0000-0000-0000F7A10000}"/>
    <cellStyle name="Total 2 2 5 6 2" xfId="41686" xr:uid="{00000000-0005-0000-0000-0000F8A10000}"/>
    <cellStyle name="Total 2 2 6" xfId="41687" xr:uid="{00000000-0005-0000-0000-0000F9A10000}"/>
    <cellStyle name="Total 2 2 6 2" xfId="41688" xr:uid="{00000000-0005-0000-0000-0000FAA10000}"/>
    <cellStyle name="Total 2 2 6 2 2" xfId="41689" xr:uid="{00000000-0005-0000-0000-0000FBA10000}"/>
    <cellStyle name="Total 2 2 6 2 2 2" xfId="41690" xr:uid="{00000000-0005-0000-0000-0000FCA10000}"/>
    <cellStyle name="Total 2 2 6 2 2 2 2" xfId="41691" xr:uid="{00000000-0005-0000-0000-0000FDA10000}"/>
    <cellStyle name="Total 2 2 6 2 2 2 2 2" xfId="41692" xr:uid="{00000000-0005-0000-0000-0000FEA10000}"/>
    <cellStyle name="Total 2 2 6 2 2 2 3" xfId="41693" xr:uid="{00000000-0005-0000-0000-0000FFA10000}"/>
    <cellStyle name="Total 2 2 6 2 2 2 4" xfId="41694" xr:uid="{00000000-0005-0000-0000-000000A20000}"/>
    <cellStyle name="Total 2 2 6 2 2 3" xfId="41695" xr:uid="{00000000-0005-0000-0000-000001A20000}"/>
    <cellStyle name="Total 2 2 6 2 2 3 2" xfId="41696" xr:uid="{00000000-0005-0000-0000-000002A20000}"/>
    <cellStyle name="Total 2 2 6 2 2 4" xfId="41697" xr:uid="{00000000-0005-0000-0000-000003A20000}"/>
    <cellStyle name="Total 2 2 6 2 2 5" xfId="41698" xr:uid="{00000000-0005-0000-0000-000004A20000}"/>
    <cellStyle name="Total 2 2 6 2 3" xfId="41699" xr:uid="{00000000-0005-0000-0000-000005A20000}"/>
    <cellStyle name="Total 2 2 6 2 3 2" xfId="41700" xr:uid="{00000000-0005-0000-0000-000006A20000}"/>
    <cellStyle name="Total 2 2 6 2 3 2 2" xfId="41701" xr:uid="{00000000-0005-0000-0000-000007A20000}"/>
    <cellStyle name="Total 2 2 6 2 3 2 2 2" xfId="41702" xr:uid="{00000000-0005-0000-0000-000008A20000}"/>
    <cellStyle name="Total 2 2 6 2 3 2 3" xfId="41703" xr:uid="{00000000-0005-0000-0000-000009A20000}"/>
    <cellStyle name="Total 2 2 6 2 3 2 4" xfId="41704" xr:uid="{00000000-0005-0000-0000-00000AA20000}"/>
    <cellStyle name="Total 2 2 6 2 3 3" xfId="41705" xr:uid="{00000000-0005-0000-0000-00000BA20000}"/>
    <cellStyle name="Total 2 2 6 2 3 3 2" xfId="41706" xr:uid="{00000000-0005-0000-0000-00000CA20000}"/>
    <cellStyle name="Total 2 2 6 2 3 4" xfId="41707" xr:uid="{00000000-0005-0000-0000-00000DA20000}"/>
    <cellStyle name="Total 2 2 6 2 3 5" xfId="41708" xr:uid="{00000000-0005-0000-0000-00000EA20000}"/>
    <cellStyle name="Total 2 2 6 2 4" xfId="41709" xr:uid="{00000000-0005-0000-0000-00000FA20000}"/>
    <cellStyle name="Total 2 2 6 2 4 2" xfId="41710" xr:uid="{00000000-0005-0000-0000-000010A20000}"/>
    <cellStyle name="Total 2 2 6 2 4 2 2" xfId="41711" xr:uid="{00000000-0005-0000-0000-000011A20000}"/>
    <cellStyle name="Total 2 2 6 2 4 3" xfId="41712" xr:uid="{00000000-0005-0000-0000-000012A20000}"/>
    <cellStyle name="Total 2 2 6 2 4 4" xfId="41713" xr:uid="{00000000-0005-0000-0000-000013A20000}"/>
    <cellStyle name="Total 2 2 6 2 5" xfId="41714" xr:uid="{00000000-0005-0000-0000-000014A20000}"/>
    <cellStyle name="Total 2 2 6 2 5 2" xfId="41715" xr:uid="{00000000-0005-0000-0000-000015A20000}"/>
    <cellStyle name="Total 2 2 6 2 5 2 2" xfId="41716" xr:uid="{00000000-0005-0000-0000-000016A20000}"/>
    <cellStyle name="Total 2 2 6 2 5 3" xfId="41717" xr:uid="{00000000-0005-0000-0000-000017A20000}"/>
    <cellStyle name="Total 2 2 6 2 5 4" xfId="41718" xr:uid="{00000000-0005-0000-0000-000018A20000}"/>
    <cellStyle name="Total 2 2 6 2 6" xfId="41719" xr:uid="{00000000-0005-0000-0000-000019A20000}"/>
    <cellStyle name="Total 2 2 6 2 6 2" xfId="41720" xr:uid="{00000000-0005-0000-0000-00001AA20000}"/>
    <cellStyle name="Total 2 2 6 2 7" xfId="41721" xr:uid="{00000000-0005-0000-0000-00001BA20000}"/>
    <cellStyle name="Total 2 2 6 2 8" xfId="41722" xr:uid="{00000000-0005-0000-0000-00001CA20000}"/>
    <cellStyle name="Total 2 2 6 3" xfId="41723" xr:uid="{00000000-0005-0000-0000-00001DA20000}"/>
    <cellStyle name="Total 2 2 6 4" xfId="41724" xr:uid="{00000000-0005-0000-0000-00001EA20000}"/>
    <cellStyle name="Total 2 2 6 5" xfId="41725" xr:uid="{00000000-0005-0000-0000-00001FA20000}"/>
    <cellStyle name="Total 2 2 6 5 2" xfId="41726" xr:uid="{00000000-0005-0000-0000-000020A20000}"/>
    <cellStyle name="Total 2 2 6 6" xfId="41727" xr:uid="{00000000-0005-0000-0000-000021A20000}"/>
    <cellStyle name="Total 2 2 6 6 2" xfId="41728" xr:uid="{00000000-0005-0000-0000-000022A20000}"/>
    <cellStyle name="Total 2 2 7" xfId="41729" xr:uid="{00000000-0005-0000-0000-000023A20000}"/>
    <cellStyle name="Total 2 2 7 2" xfId="41730" xr:uid="{00000000-0005-0000-0000-000024A20000}"/>
    <cellStyle name="Total 2 2 7 2 2" xfId="41731" xr:uid="{00000000-0005-0000-0000-000025A20000}"/>
    <cellStyle name="Total 2 2 7 2 2 2" xfId="41732" xr:uid="{00000000-0005-0000-0000-000026A20000}"/>
    <cellStyle name="Total 2 2 7 2 2 2 2" xfId="41733" xr:uid="{00000000-0005-0000-0000-000027A20000}"/>
    <cellStyle name="Total 2 2 7 2 2 3" xfId="41734" xr:uid="{00000000-0005-0000-0000-000028A20000}"/>
    <cellStyle name="Total 2 2 7 2 2 4" xfId="41735" xr:uid="{00000000-0005-0000-0000-000029A20000}"/>
    <cellStyle name="Total 2 2 7 2 3" xfId="41736" xr:uid="{00000000-0005-0000-0000-00002AA20000}"/>
    <cellStyle name="Total 2 2 7 2 3 2" xfId="41737" xr:uid="{00000000-0005-0000-0000-00002BA20000}"/>
    <cellStyle name="Total 2 2 7 2 4" xfId="41738" xr:uid="{00000000-0005-0000-0000-00002CA20000}"/>
    <cellStyle name="Total 2 2 7 2 5" xfId="41739" xr:uid="{00000000-0005-0000-0000-00002DA20000}"/>
    <cellStyle name="Total 2 2 7 3" xfId="41740" xr:uid="{00000000-0005-0000-0000-00002EA20000}"/>
    <cellStyle name="Total 2 2 7 3 2" xfId="41741" xr:uid="{00000000-0005-0000-0000-00002FA20000}"/>
    <cellStyle name="Total 2 2 7 3 2 2" xfId="41742" xr:uid="{00000000-0005-0000-0000-000030A20000}"/>
    <cellStyle name="Total 2 2 7 3 2 2 2" xfId="41743" xr:uid="{00000000-0005-0000-0000-000031A20000}"/>
    <cellStyle name="Total 2 2 7 3 2 3" xfId="41744" xr:uid="{00000000-0005-0000-0000-000032A20000}"/>
    <cellStyle name="Total 2 2 7 3 2 4" xfId="41745" xr:uid="{00000000-0005-0000-0000-000033A20000}"/>
    <cellStyle name="Total 2 2 7 3 3" xfId="41746" xr:uid="{00000000-0005-0000-0000-000034A20000}"/>
    <cellStyle name="Total 2 2 7 3 3 2" xfId="41747" xr:uid="{00000000-0005-0000-0000-000035A20000}"/>
    <cellStyle name="Total 2 2 7 3 4" xfId="41748" xr:uid="{00000000-0005-0000-0000-000036A20000}"/>
    <cellStyle name="Total 2 2 7 3 5" xfId="41749" xr:uid="{00000000-0005-0000-0000-000037A20000}"/>
    <cellStyle name="Total 2 2 7 4" xfId="41750" xr:uid="{00000000-0005-0000-0000-000038A20000}"/>
    <cellStyle name="Total 2 2 7 4 2" xfId="41751" xr:uid="{00000000-0005-0000-0000-000039A20000}"/>
    <cellStyle name="Total 2 2 7 4 2 2" xfId="41752" xr:uid="{00000000-0005-0000-0000-00003AA20000}"/>
    <cellStyle name="Total 2 2 7 4 3" xfId="41753" xr:uid="{00000000-0005-0000-0000-00003BA20000}"/>
    <cellStyle name="Total 2 2 7 4 4" xfId="41754" xr:uid="{00000000-0005-0000-0000-00003CA20000}"/>
    <cellStyle name="Total 2 2 7 5" xfId="41755" xr:uid="{00000000-0005-0000-0000-00003DA20000}"/>
    <cellStyle name="Total 2 2 7 5 2" xfId="41756" xr:uid="{00000000-0005-0000-0000-00003EA20000}"/>
    <cellStyle name="Total 2 2 7 5 2 2" xfId="41757" xr:uid="{00000000-0005-0000-0000-00003FA20000}"/>
    <cellStyle name="Total 2 2 7 5 3" xfId="41758" xr:uid="{00000000-0005-0000-0000-000040A20000}"/>
    <cellStyle name="Total 2 2 7 5 4" xfId="41759" xr:uid="{00000000-0005-0000-0000-000041A20000}"/>
    <cellStyle name="Total 2 2 7 6" xfId="41760" xr:uid="{00000000-0005-0000-0000-000042A20000}"/>
    <cellStyle name="Total 2 2 7 6 2" xfId="41761" xr:uid="{00000000-0005-0000-0000-000043A20000}"/>
    <cellStyle name="Total 2 2 7 7" xfId="41762" xr:uid="{00000000-0005-0000-0000-000044A20000}"/>
    <cellStyle name="Total 2 2 7 8" xfId="41763" xr:uid="{00000000-0005-0000-0000-000045A20000}"/>
    <cellStyle name="Total 2 2 8" xfId="41764" xr:uid="{00000000-0005-0000-0000-000046A20000}"/>
    <cellStyle name="Total 2 2 8 2" xfId="41765" xr:uid="{00000000-0005-0000-0000-000047A20000}"/>
    <cellStyle name="Total 2 2 9" xfId="41354" xr:uid="{00000000-0005-0000-0000-000048A20000}"/>
    <cellStyle name="Total 2 3" xfId="1609" xr:uid="{00000000-0005-0000-0000-000049A20000}"/>
    <cellStyle name="Total 2 3 10" xfId="41766" xr:uid="{00000000-0005-0000-0000-00004AA20000}"/>
    <cellStyle name="Total 2 3 2" xfId="41767" xr:uid="{00000000-0005-0000-0000-00004BA20000}"/>
    <cellStyle name="Total 2 3 2 2" xfId="41768" xr:uid="{00000000-0005-0000-0000-00004CA20000}"/>
    <cellStyle name="Total 2 3 2 2 2" xfId="41769" xr:uid="{00000000-0005-0000-0000-00004DA20000}"/>
    <cellStyle name="Total 2 3 2 2 2 2" xfId="41770" xr:uid="{00000000-0005-0000-0000-00004EA20000}"/>
    <cellStyle name="Total 2 3 2 2 2 2 2" xfId="41771" xr:uid="{00000000-0005-0000-0000-00004FA20000}"/>
    <cellStyle name="Total 2 3 2 2 2 2 2 2" xfId="41772" xr:uid="{00000000-0005-0000-0000-000050A20000}"/>
    <cellStyle name="Total 2 3 2 2 2 2 2 2 2" xfId="41773" xr:uid="{00000000-0005-0000-0000-000051A20000}"/>
    <cellStyle name="Total 2 3 2 2 2 2 2 3" xfId="41774" xr:uid="{00000000-0005-0000-0000-000052A20000}"/>
    <cellStyle name="Total 2 3 2 2 2 2 2 4" xfId="41775" xr:uid="{00000000-0005-0000-0000-000053A20000}"/>
    <cellStyle name="Total 2 3 2 2 2 2 3" xfId="41776" xr:uid="{00000000-0005-0000-0000-000054A20000}"/>
    <cellStyle name="Total 2 3 2 2 2 2 3 2" xfId="41777" xr:uid="{00000000-0005-0000-0000-000055A20000}"/>
    <cellStyle name="Total 2 3 2 2 2 2 4" xfId="41778" xr:uid="{00000000-0005-0000-0000-000056A20000}"/>
    <cellStyle name="Total 2 3 2 2 2 2 5" xfId="41779" xr:uid="{00000000-0005-0000-0000-000057A20000}"/>
    <cellStyle name="Total 2 3 2 2 2 3" xfId="41780" xr:uid="{00000000-0005-0000-0000-000058A20000}"/>
    <cellStyle name="Total 2 3 2 2 2 3 2" xfId="41781" xr:uid="{00000000-0005-0000-0000-000059A20000}"/>
    <cellStyle name="Total 2 3 2 2 2 3 2 2" xfId="41782" xr:uid="{00000000-0005-0000-0000-00005AA20000}"/>
    <cellStyle name="Total 2 3 2 2 2 3 2 2 2" xfId="41783" xr:uid="{00000000-0005-0000-0000-00005BA20000}"/>
    <cellStyle name="Total 2 3 2 2 2 3 2 3" xfId="41784" xr:uid="{00000000-0005-0000-0000-00005CA20000}"/>
    <cellStyle name="Total 2 3 2 2 2 3 2 4" xfId="41785" xr:uid="{00000000-0005-0000-0000-00005DA20000}"/>
    <cellStyle name="Total 2 3 2 2 2 3 3" xfId="41786" xr:uid="{00000000-0005-0000-0000-00005EA20000}"/>
    <cellStyle name="Total 2 3 2 2 2 3 3 2" xfId="41787" xr:uid="{00000000-0005-0000-0000-00005FA20000}"/>
    <cellStyle name="Total 2 3 2 2 2 3 4" xfId="41788" xr:uid="{00000000-0005-0000-0000-000060A20000}"/>
    <cellStyle name="Total 2 3 2 2 2 3 5" xfId="41789" xr:uid="{00000000-0005-0000-0000-000061A20000}"/>
    <cellStyle name="Total 2 3 2 2 2 4" xfId="41790" xr:uid="{00000000-0005-0000-0000-000062A20000}"/>
    <cellStyle name="Total 2 3 2 2 2 4 2" xfId="41791" xr:uid="{00000000-0005-0000-0000-000063A20000}"/>
    <cellStyle name="Total 2 3 2 2 2 4 2 2" xfId="41792" xr:uid="{00000000-0005-0000-0000-000064A20000}"/>
    <cellStyle name="Total 2 3 2 2 2 4 3" xfId="41793" xr:uid="{00000000-0005-0000-0000-000065A20000}"/>
    <cellStyle name="Total 2 3 2 2 2 4 4" xfId="41794" xr:uid="{00000000-0005-0000-0000-000066A20000}"/>
    <cellStyle name="Total 2 3 2 2 2 5" xfId="41795" xr:uid="{00000000-0005-0000-0000-000067A20000}"/>
    <cellStyle name="Total 2 3 2 2 2 5 2" xfId="41796" xr:uid="{00000000-0005-0000-0000-000068A20000}"/>
    <cellStyle name="Total 2 3 2 2 2 5 2 2" xfId="41797" xr:uid="{00000000-0005-0000-0000-000069A20000}"/>
    <cellStyle name="Total 2 3 2 2 2 5 3" xfId="41798" xr:uid="{00000000-0005-0000-0000-00006AA20000}"/>
    <cellStyle name="Total 2 3 2 2 2 5 4" xfId="41799" xr:uid="{00000000-0005-0000-0000-00006BA20000}"/>
    <cellStyle name="Total 2 3 2 2 2 6" xfId="41800" xr:uid="{00000000-0005-0000-0000-00006CA20000}"/>
    <cellStyle name="Total 2 3 2 2 2 6 2" xfId="41801" xr:uid="{00000000-0005-0000-0000-00006DA20000}"/>
    <cellStyle name="Total 2 3 2 2 2 7" xfId="41802" xr:uid="{00000000-0005-0000-0000-00006EA20000}"/>
    <cellStyle name="Total 2 3 2 2 2 8" xfId="41803" xr:uid="{00000000-0005-0000-0000-00006FA20000}"/>
    <cellStyle name="Total 2 3 2 2 3" xfId="41804" xr:uid="{00000000-0005-0000-0000-000070A20000}"/>
    <cellStyle name="Total 2 3 2 2 4" xfId="41805" xr:uid="{00000000-0005-0000-0000-000071A20000}"/>
    <cellStyle name="Total 2 3 2 2 5" xfId="41806" xr:uid="{00000000-0005-0000-0000-000072A20000}"/>
    <cellStyle name="Total 2 3 2 2 5 2" xfId="41807" xr:uid="{00000000-0005-0000-0000-000073A20000}"/>
    <cellStyle name="Total 2 3 2 2 6" xfId="41808" xr:uid="{00000000-0005-0000-0000-000074A20000}"/>
    <cellStyle name="Total 2 3 2 2 6 2" xfId="41809" xr:uid="{00000000-0005-0000-0000-000075A20000}"/>
    <cellStyle name="Total 2 3 2 3" xfId="41810" xr:uid="{00000000-0005-0000-0000-000076A20000}"/>
    <cellStyle name="Total 2 3 2 3 2" xfId="41811" xr:uid="{00000000-0005-0000-0000-000077A20000}"/>
    <cellStyle name="Total 2 3 2 3 2 2" xfId="41812" xr:uid="{00000000-0005-0000-0000-000078A20000}"/>
    <cellStyle name="Total 2 3 2 3 2 2 2" xfId="41813" xr:uid="{00000000-0005-0000-0000-000079A20000}"/>
    <cellStyle name="Total 2 3 2 3 2 2 2 2" xfId="41814" xr:uid="{00000000-0005-0000-0000-00007AA20000}"/>
    <cellStyle name="Total 2 3 2 3 2 2 3" xfId="41815" xr:uid="{00000000-0005-0000-0000-00007BA20000}"/>
    <cellStyle name="Total 2 3 2 3 2 2 4" xfId="41816" xr:uid="{00000000-0005-0000-0000-00007CA20000}"/>
    <cellStyle name="Total 2 3 2 3 2 3" xfId="41817" xr:uid="{00000000-0005-0000-0000-00007DA20000}"/>
    <cellStyle name="Total 2 3 2 3 2 3 2" xfId="41818" xr:uid="{00000000-0005-0000-0000-00007EA20000}"/>
    <cellStyle name="Total 2 3 2 3 2 4" xfId="41819" xr:uid="{00000000-0005-0000-0000-00007FA20000}"/>
    <cellStyle name="Total 2 3 2 3 2 5" xfId="41820" xr:uid="{00000000-0005-0000-0000-000080A20000}"/>
    <cellStyle name="Total 2 3 2 3 3" xfId="41821" xr:uid="{00000000-0005-0000-0000-000081A20000}"/>
    <cellStyle name="Total 2 3 2 3 3 2" xfId="41822" xr:uid="{00000000-0005-0000-0000-000082A20000}"/>
    <cellStyle name="Total 2 3 2 3 3 2 2" xfId="41823" xr:uid="{00000000-0005-0000-0000-000083A20000}"/>
    <cellStyle name="Total 2 3 2 3 3 2 2 2" xfId="41824" xr:uid="{00000000-0005-0000-0000-000084A20000}"/>
    <cellStyle name="Total 2 3 2 3 3 2 3" xfId="41825" xr:uid="{00000000-0005-0000-0000-000085A20000}"/>
    <cellStyle name="Total 2 3 2 3 3 2 4" xfId="41826" xr:uid="{00000000-0005-0000-0000-000086A20000}"/>
    <cellStyle name="Total 2 3 2 3 3 3" xfId="41827" xr:uid="{00000000-0005-0000-0000-000087A20000}"/>
    <cellStyle name="Total 2 3 2 3 3 3 2" xfId="41828" xr:uid="{00000000-0005-0000-0000-000088A20000}"/>
    <cellStyle name="Total 2 3 2 3 3 4" xfId="41829" xr:uid="{00000000-0005-0000-0000-000089A20000}"/>
    <cellStyle name="Total 2 3 2 3 3 5" xfId="41830" xr:uid="{00000000-0005-0000-0000-00008AA20000}"/>
    <cellStyle name="Total 2 3 2 3 4" xfId="41831" xr:uid="{00000000-0005-0000-0000-00008BA20000}"/>
    <cellStyle name="Total 2 3 2 3 4 2" xfId="41832" xr:uid="{00000000-0005-0000-0000-00008CA20000}"/>
    <cellStyle name="Total 2 3 2 3 4 2 2" xfId="41833" xr:uid="{00000000-0005-0000-0000-00008DA20000}"/>
    <cellStyle name="Total 2 3 2 3 4 3" xfId="41834" xr:uid="{00000000-0005-0000-0000-00008EA20000}"/>
    <cellStyle name="Total 2 3 2 3 4 4" xfId="41835" xr:uid="{00000000-0005-0000-0000-00008FA20000}"/>
    <cellStyle name="Total 2 3 2 3 5" xfId="41836" xr:uid="{00000000-0005-0000-0000-000090A20000}"/>
    <cellStyle name="Total 2 3 2 3 5 2" xfId="41837" xr:uid="{00000000-0005-0000-0000-000091A20000}"/>
    <cellStyle name="Total 2 3 2 3 5 2 2" xfId="41838" xr:uid="{00000000-0005-0000-0000-000092A20000}"/>
    <cellStyle name="Total 2 3 2 3 5 3" xfId="41839" xr:uid="{00000000-0005-0000-0000-000093A20000}"/>
    <cellStyle name="Total 2 3 2 3 5 4" xfId="41840" xr:uid="{00000000-0005-0000-0000-000094A20000}"/>
    <cellStyle name="Total 2 3 2 3 6" xfId="41841" xr:uid="{00000000-0005-0000-0000-000095A20000}"/>
    <cellStyle name="Total 2 3 2 3 6 2" xfId="41842" xr:uid="{00000000-0005-0000-0000-000096A20000}"/>
    <cellStyle name="Total 2 3 2 3 7" xfId="41843" xr:uid="{00000000-0005-0000-0000-000097A20000}"/>
    <cellStyle name="Total 2 3 2 3 8" xfId="41844" xr:uid="{00000000-0005-0000-0000-000098A20000}"/>
    <cellStyle name="Total 2 3 2 4" xfId="41845" xr:uid="{00000000-0005-0000-0000-000099A20000}"/>
    <cellStyle name="Total 2 3 2 5" xfId="41846" xr:uid="{00000000-0005-0000-0000-00009AA20000}"/>
    <cellStyle name="Total 2 3 2 6" xfId="41847" xr:uid="{00000000-0005-0000-0000-00009BA20000}"/>
    <cellStyle name="Total 2 3 2 6 2" xfId="41848" xr:uid="{00000000-0005-0000-0000-00009CA20000}"/>
    <cellStyle name="Total 2 3 2 7" xfId="41849" xr:uid="{00000000-0005-0000-0000-00009DA20000}"/>
    <cellStyle name="Total 2 3 2 7 2" xfId="41850" xr:uid="{00000000-0005-0000-0000-00009EA20000}"/>
    <cellStyle name="Total 2 3 3" xfId="41851" xr:uid="{00000000-0005-0000-0000-00009FA20000}"/>
    <cellStyle name="Total 2 3 3 2" xfId="41852" xr:uid="{00000000-0005-0000-0000-0000A0A20000}"/>
    <cellStyle name="Total 2 3 3 2 2" xfId="41853" xr:uid="{00000000-0005-0000-0000-0000A1A20000}"/>
    <cellStyle name="Total 2 3 3 2 2 2" xfId="41854" xr:uid="{00000000-0005-0000-0000-0000A2A20000}"/>
    <cellStyle name="Total 2 3 3 2 2 2 2" xfId="41855" xr:uid="{00000000-0005-0000-0000-0000A3A20000}"/>
    <cellStyle name="Total 2 3 3 2 2 2 2 2" xfId="41856" xr:uid="{00000000-0005-0000-0000-0000A4A20000}"/>
    <cellStyle name="Total 2 3 3 2 2 2 2 2 2" xfId="41857" xr:uid="{00000000-0005-0000-0000-0000A5A20000}"/>
    <cellStyle name="Total 2 3 3 2 2 2 2 3" xfId="41858" xr:uid="{00000000-0005-0000-0000-0000A6A20000}"/>
    <cellStyle name="Total 2 3 3 2 2 2 2 4" xfId="41859" xr:uid="{00000000-0005-0000-0000-0000A7A20000}"/>
    <cellStyle name="Total 2 3 3 2 2 2 3" xfId="41860" xr:uid="{00000000-0005-0000-0000-0000A8A20000}"/>
    <cellStyle name="Total 2 3 3 2 2 2 3 2" xfId="41861" xr:uid="{00000000-0005-0000-0000-0000A9A20000}"/>
    <cellStyle name="Total 2 3 3 2 2 2 4" xfId="41862" xr:uid="{00000000-0005-0000-0000-0000AAA20000}"/>
    <cellStyle name="Total 2 3 3 2 2 2 5" xfId="41863" xr:uid="{00000000-0005-0000-0000-0000ABA20000}"/>
    <cellStyle name="Total 2 3 3 2 2 3" xfId="41864" xr:uid="{00000000-0005-0000-0000-0000ACA20000}"/>
    <cellStyle name="Total 2 3 3 2 2 3 2" xfId="41865" xr:uid="{00000000-0005-0000-0000-0000ADA20000}"/>
    <cellStyle name="Total 2 3 3 2 2 3 2 2" xfId="41866" xr:uid="{00000000-0005-0000-0000-0000AEA20000}"/>
    <cellStyle name="Total 2 3 3 2 2 3 2 2 2" xfId="41867" xr:uid="{00000000-0005-0000-0000-0000AFA20000}"/>
    <cellStyle name="Total 2 3 3 2 2 3 2 3" xfId="41868" xr:uid="{00000000-0005-0000-0000-0000B0A20000}"/>
    <cellStyle name="Total 2 3 3 2 2 3 2 4" xfId="41869" xr:uid="{00000000-0005-0000-0000-0000B1A20000}"/>
    <cellStyle name="Total 2 3 3 2 2 3 3" xfId="41870" xr:uid="{00000000-0005-0000-0000-0000B2A20000}"/>
    <cellStyle name="Total 2 3 3 2 2 3 3 2" xfId="41871" xr:uid="{00000000-0005-0000-0000-0000B3A20000}"/>
    <cellStyle name="Total 2 3 3 2 2 3 4" xfId="41872" xr:uid="{00000000-0005-0000-0000-0000B4A20000}"/>
    <cellStyle name="Total 2 3 3 2 2 3 5" xfId="41873" xr:uid="{00000000-0005-0000-0000-0000B5A20000}"/>
    <cellStyle name="Total 2 3 3 2 2 4" xfId="41874" xr:uid="{00000000-0005-0000-0000-0000B6A20000}"/>
    <cellStyle name="Total 2 3 3 2 2 4 2" xfId="41875" xr:uid="{00000000-0005-0000-0000-0000B7A20000}"/>
    <cellStyle name="Total 2 3 3 2 2 4 2 2" xfId="41876" xr:uid="{00000000-0005-0000-0000-0000B8A20000}"/>
    <cellStyle name="Total 2 3 3 2 2 4 3" xfId="41877" xr:uid="{00000000-0005-0000-0000-0000B9A20000}"/>
    <cellStyle name="Total 2 3 3 2 2 4 4" xfId="41878" xr:uid="{00000000-0005-0000-0000-0000BAA20000}"/>
    <cellStyle name="Total 2 3 3 2 2 5" xfId="41879" xr:uid="{00000000-0005-0000-0000-0000BBA20000}"/>
    <cellStyle name="Total 2 3 3 2 2 5 2" xfId="41880" xr:uid="{00000000-0005-0000-0000-0000BCA20000}"/>
    <cellStyle name="Total 2 3 3 2 2 5 2 2" xfId="41881" xr:uid="{00000000-0005-0000-0000-0000BDA20000}"/>
    <cellStyle name="Total 2 3 3 2 2 5 3" xfId="41882" xr:uid="{00000000-0005-0000-0000-0000BEA20000}"/>
    <cellStyle name="Total 2 3 3 2 2 5 4" xfId="41883" xr:uid="{00000000-0005-0000-0000-0000BFA20000}"/>
    <cellStyle name="Total 2 3 3 2 2 6" xfId="41884" xr:uid="{00000000-0005-0000-0000-0000C0A20000}"/>
    <cellStyle name="Total 2 3 3 2 2 6 2" xfId="41885" xr:uid="{00000000-0005-0000-0000-0000C1A20000}"/>
    <cellStyle name="Total 2 3 3 2 2 7" xfId="41886" xr:uid="{00000000-0005-0000-0000-0000C2A20000}"/>
    <cellStyle name="Total 2 3 3 2 2 8" xfId="41887" xr:uid="{00000000-0005-0000-0000-0000C3A20000}"/>
    <cellStyle name="Total 2 3 3 2 3" xfId="41888" xr:uid="{00000000-0005-0000-0000-0000C4A20000}"/>
    <cellStyle name="Total 2 3 3 2 4" xfId="41889" xr:uid="{00000000-0005-0000-0000-0000C5A20000}"/>
    <cellStyle name="Total 2 3 3 2 5" xfId="41890" xr:uid="{00000000-0005-0000-0000-0000C6A20000}"/>
    <cellStyle name="Total 2 3 3 2 5 2" xfId="41891" xr:uid="{00000000-0005-0000-0000-0000C7A20000}"/>
    <cellStyle name="Total 2 3 3 2 6" xfId="41892" xr:uid="{00000000-0005-0000-0000-0000C8A20000}"/>
    <cellStyle name="Total 2 3 3 2 6 2" xfId="41893" xr:uid="{00000000-0005-0000-0000-0000C9A20000}"/>
    <cellStyle name="Total 2 3 3 3" xfId="41894" xr:uid="{00000000-0005-0000-0000-0000CAA20000}"/>
    <cellStyle name="Total 2 3 3 3 2" xfId="41895" xr:uid="{00000000-0005-0000-0000-0000CBA20000}"/>
    <cellStyle name="Total 2 3 3 3 2 2" xfId="41896" xr:uid="{00000000-0005-0000-0000-0000CCA20000}"/>
    <cellStyle name="Total 2 3 3 3 2 2 2" xfId="41897" xr:uid="{00000000-0005-0000-0000-0000CDA20000}"/>
    <cellStyle name="Total 2 3 3 3 2 2 2 2" xfId="41898" xr:uid="{00000000-0005-0000-0000-0000CEA20000}"/>
    <cellStyle name="Total 2 3 3 3 2 2 3" xfId="41899" xr:uid="{00000000-0005-0000-0000-0000CFA20000}"/>
    <cellStyle name="Total 2 3 3 3 2 2 4" xfId="41900" xr:uid="{00000000-0005-0000-0000-0000D0A20000}"/>
    <cellStyle name="Total 2 3 3 3 2 3" xfId="41901" xr:uid="{00000000-0005-0000-0000-0000D1A20000}"/>
    <cellStyle name="Total 2 3 3 3 2 3 2" xfId="41902" xr:uid="{00000000-0005-0000-0000-0000D2A20000}"/>
    <cellStyle name="Total 2 3 3 3 2 4" xfId="41903" xr:uid="{00000000-0005-0000-0000-0000D3A20000}"/>
    <cellStyle name="Total 2 3 3 3 2 5" xfId="41904" xr:uid="{00000000-0005-0000-0000-0000D4A20000}"/>
    <cellStyle name="Total 2 3 3 3 3" xfId="41905" xr:uid="{00000000-0005-0000-0000-0000D5A20000}"/>
    <cellStyle name="Total 2 3 3 3 3 2" xfId="41906" xr:uid="{00000000-0005-0000-0000-0000D6A20000}"/>
    <cellStyle name="Total 2 3 3 3 3 2 2" xfId="41907" xr:uid="{00000000-0005-0000-0000-0000D7A20000}"/>
    <cellStyle name="Total 2 3 3 3 3 2 2 2" xfId="41908" xr:uid="{00000000-0005-0000-0000-0000D8A20000}"/>
    <cellStyle name="Total 2 3 3 3 3 2 3" xfId="41909" xr:uid="{00000000-0005-0000-0000-0000D9A20000}"/>
    <cellStyle name="Total 2 3 3 3 3 2 4" xfId="41910" xr:uid="{00000000-0005-0000-0000-0000DAA20000}"/>
    <cellStyle name="Total 2 3 3 3 3 3" xfId="41911" xr:uid="{00000000-0005-0000-0000-0000DBA20000}"/>
    <cellStyle name="Total 2 3 3 3 3 3 2" xfId="41912" xr:uid="{00000000-0005-0000-0000-0000DCA20000}"/>
    <cellStyle name="Total 2 3 3 3 3 4" xfId="41913" xr:uid="{00000000-0005-0000-0000-0000DDA20000}"/>
    <cellStyle name="Total 2 3 3 3 3 5" xfId="41914" xr:uid="{00000000-0005-0000-0000-0000DEA20000}"/>
    <cellStyle name="Total 2 3 3 3 4" xfId="41915" xr:uid="{00000000-0005-0000-0000-0000DFA20000}"/>
    <cellStyle name="Total 2 3 3 3 4 2" xfId="41916" xr:uid="{00000000-0005-0000-0000-0000E0A20000}"/>
    <cellStyle name="Total 2 3 3 3 4 2 2" xfId="41917" xr:uid="{00000000-0005-0000-0000-0000E1A20000}"/>
    <cellStyle name="Total 2 3 3 3 4 3" xfId="41918" xr:uid="{00000000-0005-0000-0000-0000E2A20000}"/>
    <cellStyle name="Total 2 3 3 3 4 4" xfId="41919" xr:uid="{00000000-0005-0000-0000-0000E3A20000}"/>
    <cellStyle name="Total 2 3 3 3 5" xfId="41920" xr:uid="{00000000-0005-0000-0000-0000E4A20000}"/>
    <cellStyle name="Total 2 3 3 3 5 2" xfId="41921" xr:uid="{00000000-0005-0000-0000-0000E5A20000}"/>
    <cellStyle name="Total 2 3 3 3 5 2 2" xfId="41922" xr:uid="{00000000-0005-0000-0000-0000E6A20000}"/>
    <cellStyle name="Total 2 3 3 3 5 3" xfId="41923" xr:uid="{00000000-0005-0000-0000-0000E7A20000}"/>
    <cellStyle name="Total 2 3 3 3 5 4" xfId="41924" xr:uid="{00000000-0005-0000-0000-0000E8A20000}"/>
    <cellStyle name="Total 2 3 3 3 6" xfId="41925" xr:uid="{00000000-0005-0000-0000-0000E9A20000}"/>
    <cellStyle name="Total 2 3 3 3 6 2" xfId="41926" xr:uid="{00000000-0005-0000-0000-0000EAA20000}"/>
    <cellStyle name="Total 2 3 3 3 7" xfId="41927" xr:uid="{00000000-0005-0000-0000-0000EBA20000}"/>
    <cellStyle name="Total 2 3 3 3 8" xfId="41928" xr:uid="{00000000-0005-0000-0000-0000ECA20000}"/>
    <cellStyle name="Total 2 3 3 4" xfId="41929" xr:uid="{00000000-0005-0000-0000-0000EDA20000}"/>
    <cellStyle name="Total 2 3 3 5" xfId="41930" xr:uid="{00000000-0005-0000-0000-0000EEA20000}"/>
    <cellStyle name="Total 2 3 3 5 2" xfId="41931" xr:uid="{00000000-0005-0000-0000-0000EFA20000}"/>
    <cellStyle name="Total 2 3 4" xfId="41932" xr:uid="{00000000-0005-0000-0000-0000F0A20000}"/>
    <cellStyle name="Total 2 3 4 2" xfId="41933" xr:uid="{00000000-0005-0000-0000-0000F1A20000}"/>
    <cellStyle name="Total 2 3 4 2 2" xfId="41934" xr:uid="{00000000-0005-0000-0000-0000F2A20000}"/>
    <cellStyle name="Total 2 3 4 2 2 2" xfId="41935" xr:uid="{00000000-0005-0000-0000-0000F3A20000}"/>
    <cellStyle name="Total 2 3 4 2 2 2 2" xfId="41936" xr:uid="{00000000-0005-0000-0000-0000F4A20000}"/>
    <cellStyle name="Total 2 3 4 2 2 2 2 2" xfId="41937" xr:uid="{00000000-0005-0000-0000-0000F5A20000}"/>
    <cellStyle name="Total 2 3 4 2 2 2 2 2 2" xfId="41938" xr:uid="{00000000-0005-0000-0000-0000F6A20000}"/>
    <cellStyle name="Total 2 3 4 2 2 2 2 3" xfId="41939" xr:uid="{00000000-0005-0000-0000-0000F7A20000}"/>
    <cellStyle name="Total 2 3 4 2 2 2 2 4" xfId="41940" xr:uid="{00000000-0005-0000-0000-0000F8A20000}"/>
    <cellStyle name="Total 2 3 4 2 2 2 3" xfId="41941" xr:uid="{00000000-0005-0000-0000-0000F9A20000}"/>
    <cellStyle name="Total 2 3 4 2 2 2 3 2" xfId="41942" xr:uid="{00000000-0005-0000-0000-0000FAA20000}"/>
    <cellStyle name="Total 2 3 4 2 2 2 4" xfId="41943" xr:uid="{00000000-0005-0000-0000-0000FBA20000}"/>
    <cellStyle name="Total 2 3 4 2 2 2 5" xfId="41944" xr:uid="{00000000-0005-0000-0000-0000FCA20000}"/>
    <cellStyle name="Total 2 3 4 2 2 3" xfId="41945" xr:uid="{00000000-0005-0000-0000-0000FDA20000}"/>
    <cellStyle name="Total 2 3 4 2 2 3 2" xfId="41946" xr:uid="{00000000-0005-0000-0000-0000FEA20000}"/>
    <cellStyle name="Total 2 3 4 2 2 3 2 2" xfId="41947" xr:uid="{00000000-0005-0000-0000-0000FFA20000}"/>
    <cellStyle name="Total 2 3 4 2 2 3 2 2 2" xfId="41948" xr:uid="{00000000-0005-0000-0000-000000A30000}"/>
    <cellStyle name="Total 2 3 4 2 2 3 2 3" xfId="41949" xr:uid="{00000000-0005-0000-0000-000001A30000}"/>
    <cellStyle name="Total 2 3 4 2 2 3 2 4" xfId="41950" xr:uid="{00000000-0005-0000-0000-000002A30000}"/>
    <cellStyle name="Total 2 3 4 2 2 3 3" xfId="41951" xr:uid="{00000000-0005-0000-0000-000003A30000}"/>
    <cellStyle name="Total 2 3 4 2 2 3 3 2" xfId="41952" xr:uid="{00000000-0005-0000-0000-000004A30000}"/>
    <cellStyle name="Total 2 3 4 2 2 3 4" xfId="41953" xr:uid="{00000000-0005-0000-0000-000005A30000}"/>
    <cellStyle name="Total 2 3 4 2 2 3 5" xfId="41954" xr:uid="{00000000-0005-0000-0000-000006A30000}"/>
    <cellStyle name="Total 2 3 4 2 2 4" xfId="41955" xr:uid="{00000000-0005-0000-0000-000007A30000}"/>
    <cellStyle name="Total 2 3 4 2 2 4 2" xfId="41956" xr:uid="{00000000-0005-0000-0000-000008A30000}"/>
    <cellStyle name="Total 2 3 4 2 2 4 2 2" xfId="41957" xr:uid="{00000000-0005-0000-0000-000009A30000}"/>
    <cellStyle name="Total 2 3 4 2 2 4 3" xfId="41958" xr:uid="{00000000-0005-0000-0000-00000AA30000}"/>
    <cellStyle name="Total 2 3 4 2 2 4 4" xfId="41959" xr:uid="{00000000-0005-0000-0000-00000BA30000}"/>
    <cellStyle name="Total 2 3 4 2 2 5" xfId="41960" xr:uid="{00000000-0005-0000-0000-00000CA30000}"/>
    <cellStyle name="Total 2 3 4 2 2 5 2" xfId="41961" xr:uid="{00000000-0005-0000-0000-00000DA30000}"/>
    <cellStyle name="Total 2 3 4 2 2 5 2 2" xfId="41962" xr:uid="{00000000-0005-0000-0000-00000EA30000}"/>
    <cellStyle name="Total 2 3 4 2 2 5 3" xfId="41963" xr:uid="{00000000-0005-0000-0000-00000FA30000}"/>
    <cellStyle name="Total 2 3 4 2 2 5 4" xfId="41964" xr:uid="{00000000-0005-0000-0000-000010A30000}"/>
    <cellStyle name="Total 2 3 4 2 2 6" xfId="41965" xr:uid="{00000000-0005-0000-0000-000011A30000}"/>
    <cellStyle name="Total 2 3 4 2 2 6 2" xfId="41966" xr:uid="{00000000-0005-0000-0000-000012A30000}"/>
    <cellStyle name="Total 2 3 4 2 2 7" xfId="41967" xr:uid="{00000000-0005-0000-0000-000013A30000}"/>
    <cellStyle name="Total 2 3 4 2 2 8" xfId="41968" xr:uid="{00000000-0005-0000-0000-000014A30000}"/>
    <cellStyle name="Total 2 3 4 2 3" xfId="41969" xr:uid="{00000000-0005-0000-0000-000015A30000}"/>
    <cellStyle name="Total 2 3 4 2 4" xfId="41970" xr:uid="{00000000-0005-0000-0000-000016A30000}"/>
    <cellStyle name="Total 2 3 4 2 5" xfId="41971" xr:uid="{00000000-0005-0000-0000-000017A30000}"/>
    <cellStyle name="Total 2 3 4 2 5 2" xfId="41972" xr:uid="{00000000-0005-0000-0000-000018A30000}"/>
    <cellStyle name="Total 2 3 4 2 6" xfId="41973" xr:uid="{00000000-0005-0000-0000-000019A30000}"/>
    <cellStyle name="Total 2 3 4 2 6 2" xfId="41974" xr:uid="{00000000-0005-0000-0000-00001AA30000}"/>
    <cellStyle name="Total 2 3 4 3" xfId="41975" xr:uid="{00000000-0005-0000-0000-00001BA30000}"/>
    <cellStyle name="Total 2 3 4 3 2" xfId="41976" xr:uid="{00000000-0005-0000-0000-00001CA30000}"/>
    <cellStyle name="Total 2 3 4 3 2 2" xfId="41977" xr:uid="{00000000-0005-0000-0000-00001DA30000}"/>
    <cellStyle name="Total 2 3 4 3 2 2 2" xfId="41978" xr:uid="{00000000-0005-0000-0000-00001EA30000}"/>
    <cellStyle name="Total 2 3 4 3 2 2 2 2" xfId="41979" xr:uid="{00000000-0005-0000-0000-00001FA30000}"/>
    <cellStyle name="Total 2 3 4 3 2 2 3" xfId="41980" xr:uid="{00000000-0005-0000-0000-000020A30000}"/>
    <cellStyle name="Total 2 3 4 3 2 2 4" xfId="41981" xr:uid="{00000000-0005-0000-0000-000021A30000}"/>
    <cellStyle name="Total 2 3 4 3 2 3" xfId="41982" xr:uid="{00000000-0005-0000-0000-000022A30000}"/>
    <cellStyle name="Total 2 3 4 3 2 3 2" xfId="41983" xr:uid="{00000000-0005-0000-0000-000023A30000}"/>
    <cellStyle name="Total 2 3 4 3 2 4" xfId="41984" xr:uid="{00000000-0005-0000-0000-000024A30000}"/>
    <cellStyle name="Total 2 3 4 3 2 5" xfId="41985" xr:uid="{00000000-0005-0000-0000-000025A30000}"/>
    <cellStyle name="Total 2 3 4 3 3" xfId="41986" xr:uid="{00000000-0005-0000-0000-000026A30000}"/>
    <cellStyle name="Total 2 3 4 3 3 2" xfId="41987" xr:uid="{00000000-0005-0000-0000-000027A30000}"/>
    <cellStyle name="Total 2 3 4 3 3 2 2" xfId="41988" xr:uid="{00000000-0005-0000-0000-000028A30000}"/>
    <cellStyle name="Total 2 3 4 3 3 2 2 2" xfId="41989" xr:uid="{00000000-0005-0000-0000-000029A30000}"/>
    <cellStyle name="Total 2 3 4 3 3 2 3" xfId="41990" xr:uid="{00000000-0005-0000-0000-00002AA30000}"/>
    <cellStyle name="Total 2 3 4 3 3 2 4" xfId="41991" xr:uid="{00000000-0005-0000-0000-00002BA30000}"/>
    <cellStyle name="Total 2 3 4 3 3 3" xfId="41992" xr:uid="{00000000-0005-0000-0000-00002CA30000}"/>
    <cellStyle name="Total 2 3 4 3 3 3 2" xfId="41993" xr:uid="{00000000-0005-0000-0000-00002DA30000}"/>
    <cellStyle name="Total 2 3 4 3 3 4" xfId="41994" xr:uid="{00000000-0005-0000-0000-00002EA30000}"/>
    <cellStyle name="Total 2 3 4 3 3 5" xfId="41995" xr:uid="{00000000-0005-0000-0000-00002FA30000}"/>
    <cellStyle name="Total 2 3 4 3 4" xfId="41996" xr:uid="{00000000-0005-0000-0000-000030A30000}"/>
    <cellStyle name="Total 2 3 4 3 4 2" xfId="41997" xr:uid="{00000000-0005-0000-0000-000031A30000}"/>
    <cellStyle name="Total 2 3 4 3 4 2 2" xfId="41998" xr:uid="{00000000-0005-0000-0000-000032A30000}"/>
    <cellStyle name="Total 2 3 4 3 4 3" xfId="41999" xr:uid="{00000000-0005-0000-0000-000033A30000}"/>
    <cellStyle name="Total 2 3 4 3 4 4" xfId="42000" xr:uid="{00000000-0005-0000-0000-000034A30000}"/>
    <cellStyle name="Total 2 3 4 3 5" xfId="42001" xr:uid="{00000000-0005-0000-0000-000035A30000}"/>
    <cellStyle name="Total 2 3 4 3 5 2" xfId="42002" xr:uid="{00000000-0005-0000-0000-000036A30000}"/>
    <cellStyle name="Total 2 3 4 3 5 2 2" xfId="42003" xr:uid="{00000000-0005-0000-0000-000037A30000}"/>
    <cellStyle name="Total 2 3 4 3 5 3" xfId="42004" xr:uid="{00000000-0005-0000-0000-000038A30000}"/>
    <cellStyle name="Total 2 3 4 3 5 4" xfId="42005" xr:uid="{00000000-0005-0000-0000-000039A30000}"/>
    <cellStyle name="Total 2 3 4 3 6" xfId="42006" xr:uid="{00000000-0005-0000-0000-00003AA30000}"/>
    <cellStyle name="Total 2 3 4 3 6 2" xfId="42007" xr:uid="{00000000-0005-0000-0000-00003BA30000}"/>
    <cellStyle name="Total 2 3 4 3 7" xfId="42008" xr:uid="{00000000-0005-0000-0000-00003CA30000}"/>
    <cellStyle name="Total 2 3 4 3 8" xfId="42009" xr:uid="{00000000-0005-0000-0000-00003DA30000}"/>
    <cellStyle name="Total 2 3 4 4" xfId="42010" xr:uid="{00000000-0005-0000-0000-00003EA30000}"/>
    <cellStyle name="Total 2 3 4 5" xfId="42011" xr:uid="{00000000-0005-0000-0000-00003FA30000}"/>
    <cellStyle name="Total 2 3 4 6" xfId="42012" xr:uid="{00000000-0005-0000-0000-000040A30000}"/>
    <cellStyle name="Total 2 3 4 6 2" xfId="42013" xr:uid="{00000000-0005-0000-0000-000041A30000}"/>
    <cellStyle name="Total 2 3 4 7" xfId="42014" xr:uid="{00000000-0005-0000-0000-000042A30000}"/>
    <cellStyle name="Total 2 3 4 7 2" xfId="42015" xr:uid="{00000000-0005-0000-0000-000043A30000}"/>
    <cellStyle name="Total 2 3 5" xfId="42016" xr:uid="{00000000-0005-0000-0000-000044A30000}"/>
    <cellStyle name="Total 2 3 5 2" xfId="42017" xr:uid="{00000000-0005-0000-0000-000045A30000}"/>
    <cellStyle name="Total 2 3 5 2 2" xfId="42018" xr:uid="{00000000-0005-0000-0000-000046A30000}"/>
    <cellStyle name="Total 2 3 5 2 2 2" xfId="42019" xr:uid="{00000000-0005-0000-0000-000047A30000}"/>
    <cellStyle name="Total 2 3 5 2 2 2 2" xfId="42020" xr:uid="{00000000-0005-0000-0000-000048A30000}"/>
    <cellStyle name="Total 2 3 5 2 2 2 2 2" xfId="42021" xr:uid="{00000000-0005-0000-0000-000049A30000}"/>
    <cellStyle name="Total 2 3 5 2 2 2 2 2 2" xfId="42022" xr:uid="{00000000-0005-0000-0000-00004AA30000}"/>
    <cellStyle name="Total 2 3 5 2 2 2 2 3" xfId="42023" xr:uid="{00000000-0005-0000-0000-00004BA30000}"/>
    <cellStyle name="Total 2 3 5 2 2 2 2 4" xfId="42024" xr:uid="{00000000-0005-0000-0000-00004CA30000}"/>
    <cellStyle name="Total 2 3 5 2 2 2 3" xfId="42025" xr:uid="{00000000-0005-0000-0000-00004DA30000}"/>
    <cellStyle name="Total 2 3 5 2 2 2 3 2" xfId="42026" xr:uid="{00000000-0005-0000-0000-00004EA30000}"/>
    <cellStyle name="Total 2 3 5 2 2 2 4" xfId="42027" xr:uid="{00000000-0005-0000-0000-00004FA30000}"/>
    <cellStyle name="Total 2 3 5 2 2 2 5" xfId="42028" xr:uid="{00000000-0005-0000-0000-000050A30000}"/>
    <cellStyle name="Total 2 3 5 2 2 3" xfId="42029" xr:uid="{00000000-0005-0000-0000-000051A30000}"/>
    <cellStyle name="Total 2 3 5 2 2 3 2" xfId="42030" xr:uid="{00000000-0005-0000-0000-000052A30000}"/>
    <cellStyle name="Total 2 3 5 2 2 3 2 2" xfId="42031" xr:uid="{00000000-0005-0000-0000-000053A30000}"/>
    <cellStyle name="Total 2 3 5 2 2 3 2 2 2" xfId="42032" xr:uid="{00000000-0005-0000-0000-000054A30000}"/>
    <cellStyle name="Total 2 3 5 2 2 3 2 3" xfId="42033" xr:uid="{00000000-0005-0000-0000-000055A30000}"/>
    <cellStyle name="Total 2 3 5 2 2 3 2 4" xfId="42034" xr:uid="{00000000-0005-0000-0000-000056A30000}"/>
    <cellStyle name="Total 2 3 5 2 2 3 3" xfId="42035" xr:uid="{00000000-0005-0000-0000-000057A30000}"/>
    <cellStyle name="Total 2 3 5 2 2 3 3 2" xfId="42036" xr:uid="{00000000-0005-0000-0000-000058A30000}"/>
    <cellStyle name="Total 2 3 5 2 2 3 4" xfId="42037" xr:uid="{00000000-0005-0000-0000-000059A30000}"/>
    <cellStyle name="Total 2 3 5 2 2 3 5" xfId="42038" xr:uid="{00000000-0005-0000-0000-00005AA30000}"/>
    <cellStyle name="Total 2 3 5 2 2 4" xfId="42039" xr:uid="{00000000-0005-0000-0000-00005BA30000}"/>
    <cellStyle name="Total 2 3 5 2 2 4 2" xfId="42040" xr:uid="{00000000-0005-0000-0000-00005CA30000}"/>
    <cellStyle name="Total 2 3 5 2 2 4 2 2" xfId="42041" xr:uid="{00000000-0005-0000-0000-00005DA30000}"/>
    <cellStyle name="Total 2 3 5 2 2 4 3" xfId="42042" xr:uid="{00000000-0005-0000-0000-00005EA30000}"/>
    <cellStyle name="Total 2 3 5 2 2 4 4" xfId="42043" xr:uid="{00000000-0005-0000-0000-00005FA30000}"/>
    <cellStyle name="Total 2 3 5 2 2 5" xfId="42044" xr:uid="{00000000-0005-0000-0000-000060A30000}"/>
    <cellStyle name="Total 2 3 5 2 2 5 2" xfId="42045" xr:uid="{00000000-0005-0000-0000-000061A30000}"/>
    <cellStyle name="Total 2 3 5 2 2 5 2 2" xfId="42046" xr:uid="{00000000-0005-0000-0000-000062A30000}"/>
    <cellStyle name="Total 2 3 5 2 2 5 3" xfId="42047" xr:uid="{00000000-0005-0000-0000-000063A30000}"/>
    <cellStyle name="Total 2 3 5 2 2 5 4" xfId="42048" xr:uid="{00000000-0005-0000-0000-000064A30000}"/>
    <cellStyle name="Total 2 3 5 2 2 6" xfId="42049" xr:uid="{00000000-0005-0000-0000-000065A30000}"/>
    <cellStyle name="Total 2 3 5 2 2 6 2" xfId="42050" xr:uid="{00000000-0005-0000-0000-000066A30000}"/>
    <cellStyle name="Total 2 3 5 2 2 7" xfId="42051" xr:uid="{00000000-0005-0000-0000-000067A30000}"/>
    <cellStyle name="Total 2 3 5 2 2 8" xfId="42052" xr:uid="{00000000-0005-0000-0000-000068A30000}"/>
    <cellStyle name="Total 2 3 5 2 3" xfId="42053" xr:uid="{00000000-0005-0000-0000-000069A30000}"/>
    <cellStyle name="Total 2 3 5 2 4" xfId="42054" xr:uid="{00000000-0005-0000-0000-00006AA30000}"/>
    <cellStyle name="Total 2 3 5 2 5" xfId="42055" xr:uid="{00000000-0005-0000-0000-00006BA30000}"/>
    <cellStyle name="Total 2 3 5 2 5 2" xfId="42056" xr:uid="{00000000-0005-0000-0000-00006CA30000}"/>
    <cellStyle name="Total 2 3 5 2 6" xfId="42057" xr:uid="{00000000-0005-0000-0000-00006DA30000}"/>
    <cellStyle name="Total 2 3 5 2 6 2" xfId="42058" xr:uid="{00000000-0005-0000-0000-00006EA30000}"/>
    <cellStyle name="Total 2 3 5 3" xfId="42059" xr:uid="{00000000-0005-0000-0000-00006FA30000}"/>
    <cellStyle name="Total 2 3 5 3 2" xfId="42060" xr:uid="{00000000-0005-0000-0000-000070A30000}"/>
    <cellStyle name="Total 2 3 5 3 2 2" xfId="42061" xr:uid="{00000000-0005-0000-0000-000071A30000}"/>
    <cellStyle name="Total 2 3 5 3 2 2 2" xfId="42062" xr:uid="{00000000-0005-0000-0000-000072A30000}"/>
    <cellStyle name="Total 2 3 5 3 2 2 2 2" xfId="42063" xr:uid="{00000000-0005-0000-0000-000073A30000}"/>
    <cellStyle name="Total 2 3 5 3 2 2 3" xfId="42064" xr:uid="{00000000-0005-0000-0000-000074A30000}"/>
    <cellStyle name="Total 2 3 5 3 2 2 4" xfId="42065" xr:uid="{00000000-0005-0000-0000-000075A30000}"/>
    <cellStyle name="Total 2 3 5 3 2 3" xfId="42066" xr:uid="{00000000-0005-0000-0000-000076A30000}"/>
    <cellStyle name="Total 2 3 5 3 2 3 2" xfId="42067" xr:uid="{00000000-0005-0000-0000-000077A30000}"/>
    <cellStyle name="Total 2 3 5 3 2 4" xfId="42068" xr:uid="{00000000-0005-0000-0000-000078A30000}"/>
    <cellStyle name="Total 2 3 5 3 2 5" xfId="42069" xr:uid="{00000000-0005-0000-0000-000079A30000}"/>
    <cellStyle name="Total 2 3 5 3 3" xfId="42070" xr:uid="{00000000-0005-0000-0000-00007AA30000}"/>
    <cellStyle name="Total 2 3 5 3 3 2" xfId="42071" xr:uid="{00000000-0005-0000-0000-00007BA30000}"/>
    <cellStyle name="Total 2 3 5 3 3 2 2" xfId="42072" xr:uid="{00000000-0005-0000-0000-00007CA30000}"/>
    <cellStyle name="Total 2 3 5 3 3 2 2 2" xfId="42073" xr:uid="{00000000-0005-0000-0000-00007DA30000}"/>
    <cellStyle name="Total 2 3 5 3 3 2 3" xfId="42074" xr:uid="{00000000-0005-0000-0000-00007EA30000}"/>
    <cellStyle name="Total 2 3 5 3 3 2 4" xfId="42075" xr:uid="{00000000-0005-0000-0000-00007FA30000}"/>
    <cellStyle name="Total 2 3 5 3 3 3" xfId="42076" xr:uid="{00000000-0005-0000-0000-000080A30000}"/>
    <cellStyle name="Total 2 3 5 3 3 3 2" xfId="42077" xr:uid="{00000000-0005-0000-0000-000081A30000}"/>
    <cellStyle name="Total 2 3 5 3 3 4" xfId="42078" xr:uid="{00000000-0005-0000-0000-000082A30000}"/>
    <cellStyle name="Total 2 3 5 3 3 5" xfId="42079" xr:uid="{00000000-0005-0000-0000-000083A30000}"/>
    <cellStyle name="Total 2 3 5 3 4" xfId="42080" xr:uid="{00000000-0005-0000-0000-000084A30000}"/>
    <cellStyle name="Total 2 3 5 3 4 2" xfId="42081" xr:uid="{00000000-0005-0000-0000-000085A30000}"/>
    <cellStyle name="Total 2 3 5 3 4 2 2" xfId="42082" xr:uid="{00000000-0005-0000-0000-000086A30000}"/>
    <cellStyle name="Total 2 3 5 3 4 3" xfId="42083" xr:uid="{00000000-0005-0000-0000-000087A30000}"/>
    <cellStyle name="Total 2 3 5 3 4 4" xfId="42084" xr:uid="{00000000-0005-0000-0000-000088A30000}"/>
    <cellStyle name="Total 2 3 5 3 5" xfId="42085" xr:uid="{00000000-0005-0000-0000-000089A30000}"/>
    <cellStyle name="Total 2 3 5 3 5 2" xfId="42086" xr:uid="{00000000-0005-0000-0000-00008AA30000}"/>
    <cellStyle name="Total 2 3 5 3 5 2 2" xfId="42087" xr:uid="{00000000-0005-0000-0000-00008BA30000}"/>
    <cellStyle name="Total 2 3 5 3 5 3" xfId="42088" xr:uid="{00000000-0005-0000-0000-00008CA30000}"/>
    <cellStyle name="Total 2 3 5 3 5 4" xfId="42089" xr:uid="{00000000-0005-0000-0000-00008DA30000}"/>
    <cellStyle name="Total 2 3 5 3 6" xfId="42090" xr:uid="{00000000-0005-0000-0000-00008EA30000}"/>
    <cellStyle name="Total 2 3 5 3 6 2" xfId="42091" xr:uid="{00000000-0005-0000-0000-00008FA30000}"/>
    <cellStyle name="Total 2 3 5 3 7" xfId="42092" xr:uid="{00000000-0005-0000-0000-000090A30000}"/>
    <cellStyle name="Total 2 3 5 3 8" xfId="42093" xr:uid="{00000000-0005-0000-0000-000091A30000}"/>
    <cellStyle name="Total 2 3 5 4" xfId="42094" xr:uid="{00000000-0005-0000-0000-000092A30000}"/>
    <cellStyle name="Total 2 3 5 5" xfId="42095" xr:uid="{00000000-0005-0000-0000-000093A30000}"/>
    <cellStyle name="Total 2 3 5 5 2" xfId="42096" xr:uid="{00000000-0005-0000-0000-000094A30000}"/>
    <cellStyle name="Total 2 3 5 6" xfId="42097" xr:uid="{00000000-0005-0000-0000-000095A30000}"/>
    <cellStyle name="Total 2 3 5 6 2" xfId="42098" xr:uid="{00000000-0005-0000-0000-000096A30000}"/>
    <cellStyle name="Total 2 3 6" xfId="42099" xr:uid="{00000000-0005-0000-0000-000097A30000}"/>
    <cellStyle name="Total 2 3 6 2" xfId="42100" xr:uid="{00000000-0005-0000-0000-000098A30000}"/>
    <cellStyle name="Total 2 3 6 2 2" xfId="42101" xr:uid="{00000000-0005-0000-0000-000099A30000}"/>
    <cellStyle name="Total 2 3 6 2 2 2" xfId="42102" xr:uid="{00000000-0005-0000-0000-00009AA30000}"/>
    <cellStyle name="Total 2 3 6 2 2 2 2" xfId="42103" xr:uid="{00000000-0005-0000-0000-00009BA30000}"/>
    <cellStyle name="Total 2 3 6 2 2 2 2 2" xfId="42104" xr:uid="{00000000-0005-0000-0000-00009CA30000}"/>
    <cellStyle name="Total 2 3 6 2 2 2 3" xfId="42105" xr:uid="{00000000-0005-0000-0000-00009DA30000}"/>
    <cellStyle name="Total 2 3 6 2 2 2 4" xfId="42106" xr:uid="{00000000-0005-0000-0000-00009EA30000}"/>
    <cellStyle name="Total 2 3 6 2 2 3" xfId="42107" xr:uid="{00000000-0005-0000-0000-00009FA30000}"/>
    <cellStyle name="Total 2 3 6 2 2 3 2" xfId="42108" xr:uid="{00000000-0005-0000-0000-0000A0A30000}"/>
    <cellStyle name="Total 2 3 6 2 2 4" xfId="42109" xr:uid="{00000000-0005-0000-0000-0000A1A30000}"/>
    <cellStyle name="Total 2 3 6 2 2 5" xfId="42110" xr:uid="{00000000-0005-0000-0000-0000A2A30000}"/>
    <cellStyle name="Total 2 3 6 2 3" xfId="42111" xr:uid="{00000000-0005-0000-0000-0000A3A30000}"/>
    <cellStyle name="Total 2 3 6 2 3 2" xfId="42112" xr:uid="{00000000-0005-0000-0000-0000A4A30000}"/>
    <cellStyle name="Total 2 3 6 2 3 2 2" xfId="42113" xr:uid="{00000000-0005-0000-0000-0000A5A30000}"/>
    <cellStyle name="Total 2 3 6 2 3 2 2 2" xfId="42114" xr:uid="{00000000-0005-0000-0000-0000A6A30000}"/>
    <cellStyle name="Total 2 3 6 2 3 2 3" xfId="42115" xr:uid="{00000000-0005-0000-0000-0000A7A30000}"/>
    <cellStyle name="Total 2 3 6 2 3 2 4" xfId="42116" xr:uid="{00000000-0005-0000-0000-0000A8A30000}"/>
    <cellStyle name="Total 2 3 6 2 3 3" xfId="42117" xr:uid="{00000000-0005-0000-0000-0000A9A30000}"/>
    <cellStyle name="Total 2 3 6 2 3 3 2" xfId="42118" xr:uid="{00000000-0005-0000-0000-0000AAA30000}"/>
    <cellStyle name="Total 2 3 6 2 3 4" xfId="42119" xr:uid="{00000000-0005-0000-0000-0000ABA30000}"/>
    <cellStyle name="Total 2 3 6 2 3 5" xfId="42120" xr:uid="{00000000-0005-0000-0000-0000ACA30000}"/>
    <cellStyle name="Total 2 3 6 2 4" xfId="42121" xr:uid="{00000000-0005-0000-0000-0000ADA30000}"/>
    <cellStyle name="Total 2 3 6 2 4 2" xfId="42122" xr:uid="{00000000-0005-0000-0000-0000AEA30000}"/>
    <cellStyle name="Total 2 3 6 2 4 2 2" xfId="42123" xr:uid="{00000000-0005-0000-0000-0000AFA30000}"/>
    <cellStyle name="Total 2 3 6 2 4 3" xfId="42124" xr:uid="{00000000-0005-0000-0000-0000B0A30000}"/>
    <cellStyle name="Total 2 3 6 2 4 4" xfId="42125" xr:uid="{00000000-0005-0000-0000-0000B1A30000}"/>
    <cellStyle name="Total 2 3 6 2 5" xfId="42126" xr:uid="{00000000-0005-0000-0000-0000B2A30000}"/>
    <cellStyle name="Total 2 3 6 2 5 2" xfId="42127" xr:uid="{00000000-0005-0000-0000-0000B3A30000}"/>
    <cellStyle name="Total 2 3 6 2 5 2 2" xfId="42128" xr:uid="{00000000-0005-0000-0000-0000B4A30000}"/>
    <cellStyle name="Total 2 3 6 2 5 3" xfId="42129" xr:uid="{00000000-0005-0000-0000-0000B5A30000}"/>
    <cellStyle name="Total 2 3 6 2 5 4" xfId="42130" xr:uid="{00000000-0005-0000-0000-0000B6A30000}"/>
    <cellStyle name="Total 2 3 6 2 6" xfId="42131" xr:uid="{00000000-0005-0000-0000-0000B7A30000}"/>
    <cellStyle name="Total 2 3 6 2 6 2" xfId="42132" xr:uid="{00000000-0005-0000-0000-0000B8A30000}"/>
    <cellStyle name="Total 2 3 6 2 7" xfId="42133" xr:uid="{00000000-0005-0000-0000-0000B9A30000}"/>
    <cellStyle name="Total 2 3 6 2 8" xfId="42134" xr:uid="{00000000-0005-0000-0000-0000BAA30000}"/>
    <cellStyle name="Total 2 3 6 3" xfId="42135" xr:uid="{00000000-0005-0000-0000-0000BBA30000}"/>
    <cellStyle name="Total 2 3 6 4" xfId="42136" xr:uid="{00000000-0005-0000-0000-0000BCA30000}"/>
    <cellStyle name="Total 2 3 6 5" xfId="42137" xr:uid="{00000000-0005-0000-0000-0000BDA30000}"/>
    <cellStyle name="Total 2 3 6 5 2" xfId="42138" xr:uid="{00000000-0005-0000-0000-0000BEA30000}"/>
    <cellStyle name="Total 2 3 6 6" xfId="42139" xr:uid="{00000000-0005-0000-0000-0000BFA30000}"/>
    <cellStyle name="Total 2 3 6 6 2" xfId="42140" xr:uid="{00000000-0005-0000-0000-0000C0A30000}"/>
    <cellStyle name="Total 2 3 7" xfId="42141" xr:uid="{00000000-0005-0000-0000-0000C1A30000}"/>
    <cellStyle name="Total 2 3 7 2" xfId="42142" xr:uid="{00000000-0005-0000-0000-0000C2A30000}"/>
    <cellStyle name="Total 2 3 7 2 2" xfId="42143" xr:uid="{00000000-0005-0000-0000-0000C3A30000}"/>
    <cellStyle name="Total 2 3 7 2 2 2" xfId="42144" xr:uid="{00000000-0005-0000-0000-0000C4A30000}"/>
    <cellStyle name="Total 2 3 7 2 2 2 2" xfId="42145" xr:uid="{00000000-0005-0000-0000-0000C5A30000}"/>
    <cellStyle name="Total 2 3 7 2 2 2 2 2" xfId="42146" xr:uid="{00000000-0005-0000-0000-0000C6A30000}"/>
    <cellStyle name="Total 2 3 7 2 2 2 2 2 2" xfId="42147" xr:uid="{00000000-0005-0000-0000-0000C7A30000}"/>
    <cellStyle name="Total 2 3 7 2 2 2 2 3" xfId="42148" xr:uid="{00000000-0005-0000-0000-0000C8A30000}"/>
    <cellStyle name="Total 2 3 7 2 2 2 2 4" xfId="42149" xr:uid="{00000000-0005-0000-0000-0000C9A30000}"/>
    <cellStyle name="Total 2 3 7 2 2 2 3" xfId="42150" xr:uid="{00000000-0005-0000-0000-0000CAA30000}"/>
    <cellStyle name="Total 2 3 7 2 2 2 3 2" xfId="42151" xr:uid="{00000000-0005-0000-0000-0000CBA30000}"/>
    <cellStyle name="Total 2 3 7 2 2 2 4" xfId="42152" xr:uid="{00000000-0005-0000-0000-0000CCA30000}"/>
    <cellStyle name="Total 2 3 7 2 2 2 5" xfId="42153" xr:uid="{00000000-0005-0000-0000-0000CDA30000}"/>
    <cellStyle name="Total 2 3 7 2 2 3" xfId="42154" xr:uid="{00000000-0005-0000-0000-0000CEA30000}"/>
    <cellStyle name="Total 2 3 7 2 2 3 2" xfId="42155" xr:uid="{00000000-0005-0000-0000-0000CFA30000}"/>
    <cellStyle name="Total 2 3 7 2 2 3 2 2" xfId="42156" xr:uid="{00000000-0005-0000-0000-0000D0A30000}"/>
    <cellStyle name="Total 2 3 7 2 2 3 2 2 2" xfId="42157" xr:uid="{00000000-0005-0000-0000-0000D1A30000}"/>
    <cellStyle name="Total 2 3 7 2 2 3 2 3" xfId="42158" xr:uid="{00000000-0005-0000-0000-0000D2A30000}"/>
    <cellStyle name="Total 2 3 7 2 2 3 2 4" xfId="42159" xr:uid="{00000000-0005-0000-0000-0000D3A30000}"/>
    <cellStyle name="Total 2 3 7 2 2 3 3" xfId="42160" xr:uid="{00000000-0005-0000-0000-0000D4A30000}"/>
    <cellStyle name="Total 2 3 7 2 2 3 3 2" xfId="42161" xr:uid="{00000000-0005-0000-0000-0000D5A30000}"/>
    <cellStyle name="Total 2 3 7 2 2 3 4" xfId="42162" xr:uid="{00000000-0005-0000-0000-0000D6A30000}"/>
    <cellStyle name="Total 2 3 7 2 2 3 5" xfId="42163" xr:uid="{00000000-0005-0000-0000-0000D7A30000}"/>
    <cellStyle name="Total 2 3 7 2 2 4" xfId="42164" xr:uid="{00000000-0005-0000-0000-0000D8A30000}"/>
    <cellStyle name="Total 2 3 7 2 2 4 2" xfId="42165" xr:uid="{00000000-0005-0000-0000-0000D9A30000}"/>
    <cellStyle name="Total 2 3 7 2 2 4 2 2" xfId="42166" xr:uid="{00000000-0005-0000-0000-0000DAA30000}"/>
    <cellStyle name="Total 2 3 7 2 2 4 3" xfId="42167" xr:uid="{00000000-0005-0000-0000-0000DBA30000}"/>
    <cellStyle name="Total 2 3 7 2 2 4 4" xfId="42168" xr:uid="{00000000-0005-0000-0000-0000DCA30000}"/>
    <cellStyle name="Total 2 3 7 2 2 5" xfId="42169" xr:uid="{00000000-0005-0000-0000-0000DDA30000}"/>
    <cellStyle name="Total 2 3 7 2 2 5 2" xfId="42170" xr:uid="{00000000-0005-0000-0000-0000DEA30000}"/>
    <cellStyle name="Total 2 3 7 2 2 5 2 2" xfId="42171" xr:uid="{00000000-0005-0000-0000-0000DFA30000}"/>
    <cellStyle name="Total 2 3 7 2 2 5 3" xfId="42172" xr:uid="{00000000-0005-0000-0000-0000E0A30000}"/>
    <cellStyle name="Total 2 3 7 2 2 5 4" xfId="42173" xr:uid="{00000000-0005-0000-0000-0000E1A30000}"/>
    <cellStyle name="Total 2 3 7 2 2 6" xfId="42174" xr:uid="{00000000-0005-0000-0000-0000E2A30000}"/>
    <cellStyle name="Total 2 3 7 2 2 6 2" xfId="42175" xr:uid="{00000000-0005-0000-0000-0000E3A30000}"/>
    <cellStyle name="Total 2 3 7 2 2 7" xfId="42176" xr:uid="{00000000-0005-0000-0000-0000E4A30000}"/>
    <cellStyle name="Total 2 3 7 2 2 8" xfId="42177" xr:uid="{00000000-0005-0000-0000-0000E5A30000}"/>
    <cellStyle name="Total 2 3 7 2 3" xfId="42178" xr:uid="{00000000-0005-0000-0000-0000E6A30000}"/>
    <cellStyle name="Total 2 3 7 2 4" xfId="42179" xr:uid="{00000000-0005-0000-0000-0000E7A30000}"/>
    <cellStyle name="Total 2 3 7 2 5" xfId="42180" xr:uid="{00000000-0005-0000-0000-0000E8A30000}"/>
    <cellStyle name="Total 2 3 7 2 5 2" xfId="42181" xr:uid="{00000000-0005-0000-0000-0000E9A30000}"/>
    <cellStyle name="Total 2 3 7 2 6" xfId="42182" xr:uid="{00000000-0005-0000-0000-0000EAA30000}"/>
    <cellStyle name="Total 2 3 7 2 6 2" xfId="42183" xr:uid="{00000000-0005-0000-0000-0000EBA30000}"/>
    <cellStyle name="Total 2 3 7 3" xfId="42184" xr:uid="{00000000-0005-0000-0000-0000ECA30000}"/>
    <cellStyle name="Total 2 3 7 3 2" xfId="42185" xr:uid="{00000000-0005-0000-0000-0000EDA30000}"/>
    <cellStyle name="Total 2 3 7 3 2 2" xfId="42186" xr:uid="{00000000-0005-0000-0000-0000EEA30000}"/>
    <cellStyle name="Total 2 3 7 3 2 2 2" xfId="42187" xr:uid="{00000000-0005-0000-0000-0000EFA30000}"/>
    <cellStyle name="Total 2 3 7 3 2 2 2 2" xfId="42188" xr:uid="{00000000-0005-0000-0000-0000F0A30000}"/>
    <cellStyle name="Total 2 3 7 3 2 2 3" xfId="42189" xr:uid="{00000000-0005-0000-0000-0000F1A30000}"/>
    <cellStyle name="Total 2 3 7 3 2 2 4" xfId="42190" xr:uid="{00000000-0005-0000-0000-0000F2A30000}"/>
    <cellStyle name="Total 2 3 7 3 2 3" xfId="42191" xr:uid="{00000000-0005-0000-0000-0000F3A30000}"/>
    <cellStyle name="Total 2 3 7 3 2 3 2" xfId="42192" xr:uid="{00000000-0005-0000-0000-0000F4A30000}"/>
    <cellStyle name="Total 2 3 7 3 2 4" xfId="42193" xr:uid="{00000000-0005-0000-0000-0000F5A30000}"/>
    <cellStyle name="Total 2 3 7 3 2 5" xfId="42194" xr:uid="{00000000-0005-0000-0000-0000F6A30000}"/>
    <cellStyle name="Total 2 3 7 3 3" xfId="42195" xr:uid="{00000000-0005-0000-0000-0000F7A30000}"/>
    <cellStyle name="Total 2 3 7 3 3 2" xfId="42196" xr:uid="{00000000-0005-0000-0000-0000F8A30000}"/>
    <cellStyle name="Total 2 3 7 3 3 2 2" xfId="42197" xr:uid="{00000000-0005-0000-0000-0000F9A30000}"/>
    <cellStyle name="Total 2 3 7 3 3 2 2 2" xfId="42198" xr:uid="{00000000-0005-0000-0000-0000FAA30000}"/>
    <cellStyle name="Total 2 3 7 3 3 2 3" xfId="42199" xr:uid="{00000000-0005-0000-0000-0000FBA30000}"/>
    <cellStyle name="Total 2 3 7 3 3 2 4" xfId="42200" xr:uid="{00000000-0005-0000-0000-0000FCA30000}"/>
    <cellStyle name="Total 2 3 7 3 3 3" xfId="42201" xr:uid="{00000000-0005-0000-0000-0000FDA30000}"/>
    <cellStyle name="Total 2 3 7 3 3 3 2" xfId="42202" xr:uid="{00000000-0005-0000-0000-0000FEA30000}"/>
    <cellStyle name="Total 2 3 7 3 3 4" xfId="42203" xr:uid="{00000000-0005-0000-0000-0000FFA30000}"/>
    <cellStyle name="Total 2 3 7 3 3 5" xfId="42204" xr:uid="{00000000-0005-0000-0000-000000A40000}"/>
    <cellStyle name="Total 2 3 7 3 4" xfId="42205" xr:uid="{00000000-0005-0000-0000-000001A40000}"/>
    <cellStyle name="Total 2 3 7 3 4 2" xfId="42206" xr:uid="{00000000-0005-0000-0000-000002A40000}"/>
    <cellStyle name="Total 2 3 7 3 4 2 2" xfId="42207" xr:uid="{00000000-0005-0000-0000-000003A40000}"/>
    <cellStyle name="Total 2 3 7 3 4 3" xfId="42208" xr:uid="{00000000-0005-0000-0000-000004A40000}"/>
    <cellStyle name="Total 2 3 7 3 4 4" xfId="42209" xr:uid="{00000000-0005-0000-0000-000005A40000}"/>
    <cellStyle name="Total 2 3 7 3 5" xfId="42210" xr:uid="{00000000-0005-0000-0000-000006A40000}"/>
    <cellStyle name="Total 2 3 7 3 5 2" xfId="42211" xr:uid="{00000000-0005-0000-0000-000007A40000}"/>
    <cellStyle name="Total 2 3 7 3 5 2 2" xfId="42212" xr:uid="{00000000-0005-0000-0000-000008A40000}"/>
    <cellStyle name="Total 2 3 7 3 5 3" xfId="42213" xr:uid="{00000000-0005-0000-0000-000009A40000}"/>
    <cellStyle name="Total 2 3 7 3 5 4" xfId="42214" xr:uid="{00000000-0005-0000-0000-00000AA40000}"/>
    <cellStyle name="Total 2 3 7 3 6" xfId="42215" xr:uid="{00000000-0005-0000-0000-00000BA40000}"/>
    <cellStyle name="Total 2 3 7 3 6 2" xfId="42216" xr:uid="{00000000-0005-0000-0000-00000CA40000}"/>
    <cellStyle name="Total 2 3 7 3 7" xfId="42217" xr:uid="{00000000-0005-0000-0000-00000DA40000}"/>
    <cellStyle name="Total 2 3 7 3 8" xfId="42218" xr:uid="{00000000-0005-0000-0000-00000EA40000}"/>
    <cellStyle name="Total 2 3 7 4" xfId="42219" xr:uid="{00000000-0005-0000-0000-00000FA40000}"/>
    <cellStyle name="Total 2 3 7 5" xfId="42220" xr:uid="{00000000-0005-0000-0000-000010A40000}"/>
    <cellStyle name="Total 2 3 7 5 2" xfId="42221" xr:uid="{00000000-0005-0000-0000-000011A40000}"/>
    <cellStyle name="Total 2 3 8" xfId="42222" xr:uid="{00000000-0005-0000-0000-000012A40000}"/>
    <cellStyle name="Total 2 3 8 2" xfId="42223" xr:uid="{00000000-0005-0000-0000-000013A40000}"/>
    <cellStyle name="Total 2 3 8 2 2" xfId="42224" xr:uid="{00000000-0005-0000-0000-000014A40000}"/>
    <cellStyle name="Total 2 3 8 2 2 2" xfId="42225" xr:uid="{00000000-0005-0000-0000-000015A40000}"/>
    <cellStyle name="Total 2 3 8 2 2 2 2" xfId="42226" xr:uid="{00000000-0005-0000-0000-000016A40000}"/>
    <cellStyle name="Total 2 3 8 2 2 3" xfId="42227" xr:uid="{00000000-0005-0000-0000-000017A40000}"/>
    <cellStyle name="Total 2 3 8 2 2 4" xfId="42228" xr:uid="{00000000-0005-0000-0000-000018A40000}"/>
    <cellStyle name="Total 2 3 8 2 3" xfId="42229" xr:uid="{00000000-0005-0000-0000-000019A40000}"/>
    <cellStyle name="Total 2 3 8 2 3 2" xfId="42230" xr:uid="{00000000-0005-0000-0000-00001AA40000}"/>
    <cellStyle name="Total 2 3 8 2 4" xfId="42231" xr:uid="{00000000-0005-0000-0000-00001BA40000}"/>
    <cellStyle name="Total 2 3 8 2 5" xfId="42232" xr:uid="{00000000-0005-0000-0000-00001CA40000}"/>
    <cellStyle name="Total 2 3 8 3" xfId="42233" xr:uid="{00000000-0005-0000-0000-00001DA40000}"/>
    <cellStyle name="Total 2 3 8 3 2" xfId="42234" xr:uid="{00000000-0005-0000-0000-00001EA40000}"/>
    <cellStyle name="Total 2 3 8 3 2 2" xfId="42235" xr:uid="{00000000-0005-0000-0000-00001FA40000}"/>
    <cellStyle name="Total 2 3 8 3 2 2 2" xfId="42236" xr:uid="{00000000-0005-0000-0000-000020A40000}"/>
    <cellStyle name="Total 2 3 8 3 2 3" xfId="42237" xr:uid="{00000000-0005-0000-0000-000021A40000}"/>
    <cellStyle name="Total 2 3 8 3 2 4" xfId="42238" xr:uid="{00000000-0005-0000-0000-000022A40000}"/>
    <cellStyle name="Total 2 3 8 3 3" xfId="42239" xr:uid="{00000000-0005-0000-0000-000023A40000}"/>
    <cellStyle name="Total 2 3 8 3 3 2" xfId="42240" xr:uid="{00000000-0005-0000-0000-000024A40000}"/>
    <cellStyle name="Total 2 3 8 3 4" xfId="42241" xr:uid="{00000000-0005-0000-0000-000025A40000}"/>
    <cellStyle name="Total 2 3 8 3 5" xfId="42242" xr:uid="{00000000-0005-0000-0000-000026A40000}"/>
    <cellStyle name="Total 2 3 8 4" xfId="42243" xr:uid="{00000000-0005-0000-0000-000027A40000}"/>
    <cellStyle name="Total 2 3 8 4 2" xfId="42244" xr:uid="{00000000-0005-0000-0000-000028A40000}"/>
    <cellStyle name="Total 2 3 8 4 2 2" xfId="42245" xr:uid="{00000000-0005-0000-0000-000029A40000}"/>
    <cellStyle name="Total 2 3 8 4 3" xfId="42246" xr:uid="{00000000-0005-0000-0000-00002AA40000}"/>
    <cellStyle name="Total 2 3 8 4 4" xfId="42247" xr:uid="{00000000-0005-0000-0000-00002BA40000}"/>
    <cellStyle name="Total 2 3 8 5" xfId="42248" xr:uid="{00000000-0005-0000-0000-00002CA40000}"/>
    <cellStyle name="Total 2 3 8 5 2" xfId="42249" xr:uid="{00000000-0005-0000-0000-00002DA40000}"/>
    <cellStyle name="Total 2 3 8 5 2 2" xfId="42250" xr:uid="{00000000-0005-0000-0000-00002EA40000}"/>
    <cellStyle name="Total 2 3 8 5 3" xfId="42251" xr:uid="{00000000-0005-0000-0000-00002FA40000}"/>
    <cellStyle name="Total 2 3 8 5 4" xfId="42252" xr:uid="{00000000-0005-0000-0000-000030A40000}"/>
    <cellStyle name="Total 2 3 8 6" xfId="42253" xr:uid="{00000000-0005-0000-0000-000031A40000}"/>
    <cellStyle name="Total 2 3 8 6 2" xfId="42254" xr:uid="{00000000-0005-0000-0000-000032A40000}"/>
    <cellStyle name="Total 2 3 8 7" xfId="42255" xr:uid="{00000000-0005-0000-0000-000033A40000}"/>
    <cellStyle name="Total 2 3 8 8" xfId="42256" xr:uid="{00000000-0005-0000-0000-000034A40000}"/>
    <cellStyle name="Total 2 3 9" xfId="42257" xr:uid="{00000000-0005-0000-0000-000035A40000}"/>
    <cellStyle name="Total 2 3 9 2" xfId="42258" xr:uid="{00000000-0005-0000-0000-000036A40000}"/>
    <cellStyle name="Total 2 4" xfId="1610" xr:uid="{00000000-0005-0000-0000-000037A40000}"/>
    <cellStyle name="Total 2 4 2" xfId="42260" xr:uid="{00000000-0005-0000-0000-000038A40000}"/>
    <cellStyle name="Total 2 4 2 2" xfId="42261" xr:uid="{00000000-0005-0000-0000-000039A40000}"/>
    <cellStyle name="Total 2 4 2 2 2" xfId="42262" xr:uid="{00000000-0005-0000-0000-00003AA40000}"/>
    <cellStyle name="Total 2 4 2 2 2 2" xfId="42263" xr:uid="{00000000-0005-0000-0000-00003BA40000}"/>
    <cellStyle name="Total 2 4 2 2 2 2 2" xfId="42264" xr:uid="{00000000-0005-0000-0000-00003CA40000}"/>
    <cellStyle name="Total 2 4 2 2 2 2 2 2" xfId="42265" xr:uid="{00000000-0005-0000-0000-00003DA40000}"/>
    <cellStyle name="Total 2 4 2 2 2 2 3" xfId="42266" xr:uid="{00000000-0005-0000-0000-00003EA40000}"/>
    <cellStyle name="Total 2 4 2 2 2 2 4" xfId="42267" xr:uid="{00000000-0005-0000-0000-00003FA40000}"/>
    <cellStyle name="Total 2 4 2 2 2 3" xfId="42268" xr:uid="{00000000-0005-0000-0000-000040A40000}"/>
    <cellStyle name="Total 2 4 2 2 2 3 2" xfId="42269" xr:uid="{00000000-0005-0000-0000-000041A40000}"/>
    <cellStyle name="Total 2 4 2 2 2 4" xfId="42270" xr:uid="{00000000-0005-0000-0000-000042A40000}"/>
    <cellStyle name="Total 2 4 2 2 2 5" xfId="42271" xr:uid="{00000000-0005-0000-0000-000043A40000}"/>
    <cellStyle name="Total 2 4 2 2 3" xfId="42272" xr:uid="{00000000-0005-0000-0000-000044A40000}"/>
    <cellStyle name="Total 2 4 2 2 3 2" xfId="42273" xr:uid="{00000000-0005-0000-0000-000045A40000}"/>
    <cellStyle name="Total 2 4 2 2 3 2 2" xfId="42274" xr:uid="{00000000-0005-0000-0000-000046A40000}"/>
    <cellStyle name="Total 2 4 2 2 3 2 2 2" xfId="42275" xr:uid="{00000000-0005-0000-0000-000047A40000}"/>
    <cellStyle name="Total 2 4 2 2 3 2 3" xfId="42276" xr:uid="{00000000-0005-0000-0000-000048A40000}"/>
    <cellStyle name="Total 2 4 2 2 3 2 4" xfId="42277" xr:uid="{00000000-0005-0000-0000-000049A40000}"/>
    <cellStyle name="Total 2 4 2 2 3 3" xfId="42278" xr:uid="{00000000-0005-0000-0000-00004AA40000}"/>
    <cellStyle name="Total 2 4 2 2 3 3 2" xfId="42279" xr:uid="{00000000-0005-0000-0000-00004BA40000}"/>
    <cellStyle name="Total 2 4 2 2 3 4" xfId="42280" xr:uid="{00000000-0005-0000-0000-00004CA40000}"/>
    <cellStyle name="Total 2 4 2 2 3 5" xfId="42281" xr:uid="{00000000-0005-0000-0000-00004DA40000}"/>
    <cellStyle name="Total 2 4 2 2 4" xfId="42282" xr:uid="{00000000-0005-0000-0000-00004EA40000}"/>
    <cellStyle name="Total 2 4 2 2 4 2" xfId="42283" xr:uid="{00000000-0005-0000-0000-00004FA40000}"/>
    <cellStyle name="Total 2 4 2 2 4 2 2" xfId="42284" xr:uid="{00000000-0005-0000-0000-000050A40000}"/>
    <cellStyle name="Total 2 4 2 2 4 3" xfId="42285" xr:uid="{00000000-0005-0000-0000-000051A40000}"/>
    <cellStyle name="Total 2 4 2 2 4 4" xfId="42286" xr:uid="{00000000-0005-0000-0000-000052A40000}"/>
    <cellStyle name="Total 2 4 2 2 5" xfId="42287" xr:uid="{00000000-0005-0000-0000-000053A40000}"/>
    <cellStyle name="Total 2 4 2 2 5 2" xfId="42288" xr:uid="{00000000-0005-0000-0000-000054A40000}"/>
    <cellStyle name="Total 2 4 2 2 5 2 2" xfId="42289" xr:uid="{00000000-0005-0000-0000-000055A40000}"/>
    <cellStyle name="Total 2 4 2 2 5 3" xfId="42290" xr:uid="{00000000-0005-0000-0000-000056A40000}"/>
    <cellStyle name="Total 2 4 2 2 5 4" xfId="42291" xr:uid="{00000000-0005-0000-0000-000057A40000}"/>
    <cellStyle name="Total 2 4 2 2 6" xfId="42292" xr:uid="{00000000-0005-0000-0000-000058A40000}"/>
    <cellStyle name="Total 2 4 2 2 6 2" xfId="42293" xr:uid="{00000000-0005-0000-0000-000059A40000}"/>
    <cellStyle name="Total 2 4 2 2 7" xfId="42294" xr:uid="{00000000-0005-0000-0000-00005AA40000}"/>
    <cellStyle name="Total 2 4 2 2 8" xfId="42295" xr:uid="{00000000-0005-0000-0000-00005BA40000}"/>
    <cellStyle name="Total 2 4 2 3" xfId="42296" xr:uid="{00000000-0005-0000-0000-00005CA40000}"/>
    <cellStyle name="Total 2 4 2 4" xfId="42297" xr:uid="{00000000-0005-0000-0000-00005DA40000}"/>
    <cellStyle name="Total 2 4 2 5" xfId="42298" xr:uid="{00000000-0005-0000-0000-00005EA40000}"/>
    <cellStyle name="Total 2 4 2 5 2" xfId="42299" xr:uid="{00000000-0005-0000-0000-00005FA40000}"/>
    <cellStyle name="Total 2 4 2 6" xfId="42300" xr:uid="{00000000-0005-0000-0000-000060A40000}"/>
    <cellStyle name="Total 2 4 2 6 2" xfId="42301" xr:uid="{00000000-0005-0000-0000-000061A40000}"/>
    <cellStyle name="Total 2 4 3" xfId="42302" xr:uid="{00000000-0005-0000-0000-000062A40000}"/>
    <cellStyle name="Total 2 4 3 2" xfId="42303" xr:uid="{00000000-0005-0000-0000-000063A40000}"/>
    <cellStyle name="Total 2 4 3 2 2" xfId="42304" xr:uid="{00000000-0005-0000-0000-000064A40000}"/>
    <cellStyle name="Total 2 4 3 2 2 2" xfId="42305" xr:uid="{00000000-0005-0000-0000-000065A40000}"/>
    <cellStyle name="Total 2 4 3 2 2 2 2" xfId="42306" xr:uid="{00000000-0005-0000-0000-000066A40000}"/>
    <cellStyle name="Total 2 4 3 2 2 3" xfId="42307" xr:uid="{00000000-0005-0000-0000-000067A40000}"/>
    <cellStyle name="Total 2 4 3 2 2 4" xfId="42308" xr:uid="{00000000-0005-0000-0000-000068A40000}"/>
    <cellStyle name="Total 2 4 3 2 3" xfId="42309" xr:uid="{00000000-0005-0000-0000-000069A40000}"/>
    <cellStyle name="Total 2 4 3 2 3 2" xfId="42310" xr:uid="{00000000-0005-0000-0000-00006AA40000}"/>
    <cellStyle name="Total 2 4 3 2 4" xfId="42311" xr:uid="{00000000-0005-0000-0000-00006BA40000}"/>
    <cellStyle name="Total 2 4 3 2 5" xfId="42312" xr:uid="{00000000-0005-0000-0000-00006CA40000}"/>
    <cellStyle name="Total 2 4 3 3" xfId="42313" xr:uid="{00000000-0005-0000-0000-00006DA40000}"/>
    <cellStyle name="Total 2 4 3 3 2" xfId="42314" xr:uid="{00000000-0005-0000-0000-00006EA40000}"/>
    <cellStyle name="Total 2 4 3 3 2 2" xfId="42315" xr:uid="{00000000-0005-0000-0000-00006FA40000}"/>
    <cellStyle name="Total 2 4 3 3 2 2 2" xfId="42316" xr:uid="{00000000-0005-0000-0000-000070A40000}"/>
    <cellStyle name="Total 2 4 3 3 2 3" xfId="42317" xr:uid="{00000000-0005-0000-0000-000071A40000}"/>
    <cellStyle name="Total 2 4 3 3 2 4" xfId="42318" xr:uid="{00000000-0005-0000-0000-000072A40000}"/>
    <cellStyle name="Total 2 4 3 3 3" xfId="42319" xr:uid="{00000000-0005-0000-0000-000073A40000}"/>
    <cellStyle name="Total 2 4 3 3 3 2" xfId="42320" xr:uid="{00000000-0005-0000-0000-000074A40000}"/>
    <cellStyle name="Total 2 4 3 3 4" xfId="42321" xr:uid="{00000000-0005-0000-0000-000075A40000}"/>
    <cellStyle name="Total 2 4 3 3 5" xfId="42322" xr:uid="{00000000-0005-0000-0000-000076A40000}"/>
    <cellStyle name="Total 2 4 3 4" xfId="42323" xr:uid="{00000000-0005-0000-0000-000077A40000}"/>
    <cellStyle name="Total 2 4 3 4 2" xfId="42324" xr:uid="{00000000-0005-0000-0000-000078A40000}"/>
    <cellStyle name="Total 2 4 3 4 2 2" xfId="42325" xr:uid="{00000000-0005-0000-0000-000079A40000}"/>
    <cellStyle name="Total 2 4 3 4 3" xfId="42326" xr:uid="{00000000-0005-0000-0000-00007AA40000}"/>
    <cellStyle name="Total 2 4 3 4 4" xfId="42327" xr:uid="{00000000-0005-0000-0000-00007BA40000}"/>
    <cellStyle name="Total 2 4 3 5" xfId="42328" xr:uid="{00000000-0005-0000-0000-00007CA40000}"/>
    <cellStyle name="Total 2 4 3 5 2" xfId="42329" xr:uid="{00000000-0005-0000-0000-00007DA40000}"/>
    <cellStyle name="Total 2 4 3 5 2 2" xfId="42330" xr:uid="{00000000-0005-0000-0000-00007EA40000}"/>
    <cellStyle name="Total 2 4 3 5 3" xfId="42331" xr:uid="{00000000-0005-0000-0000-00007FA40000}"/>
    <cellStyle name="Total 2 4 3 5 4" xfId="42332" xr:uid="{00000000-0005-0000-0000-000080A40000}"/>
    <cellStyle name="Total 2 4 3 6" xfId="42333" xr:uid="{00000000-0005-0000-0000-000081A40000}"/>
    <cellStyle name="Total 2 4 3 6 2" xfId="42334" xr:uid="{00000000-0005-0000-0000-000082A40000}"/>
    <cellStyle name="Total 2 4 3 7" xfId="42335" xr:uid="{00000000-0005-0000-0000-000083A40000}"/>
    <cellStyle name="Total 2 4 3 8" xfId="42336" xr:uid="{00000000-0005-0000-0000-000084A40000}"/>
    <cellStyle name="Total 2 4 4" xfId="42337" xr:uid="{00000000-0005-0000-0000-000085A40000}"/>
    <cellStyle name="Total 2 4 5" xfId="42338" xr:uid="{00000000-0005-0000-0000-000086A40000}"/>
    <cellStyle name="Total 2 4 6" xfId="42339" xr:uid="{00000000-0005-0000-0000-000087A40000}"/>
    <cellStyle name="Total 2 4 6 2" xfId="42340" xr:uid="{00000000-0005-0000-0000-000088A40000}"/>
    <cellStyle name="Total 2 4 7" xfId="42341" xr:uid="{00000000-0005-0000-0000-000089A40000}"/>
    <cellStyle name="Total 2 4 7 2" xfId="42342" xr:uid="{00000000-0005-0000-0000-00008AA40000}"/>
    <cellStyle name="Total 2 4 8" xfId="42259" xr:uid="{00000000-0005-0000-0000-00008BA40000}"/>
    <cellStyle name="Total 2 5" xfId="1611" xr:uid="{00000000-0005-0000-0000-00008CA40000}"/>
    <cellStyle name="Total 2 5 2" xfId="42344" xr:uid="{00000000-0005-0000-0000-00008DA40000}"/>
    <cellStyle name="Total 2 5 3" xfId="42343" xr:uid="{00000000-0005-0000-0000-00008EA40000}"/>
    <cellStyle name="Total 2 6" xfId="41353" xr:uid="{00000000-0005-0000-0000-00008FA40000}"/>
    <cellStyle name="Total 20" xfId="1612" xr:uid="{00000000-0005-0000-0000-000090A40000}"/>
    <cellStyle name="Total 21" xfId="1613" xr:uid="{00000000-0005-0000-0000-000091A40000}"/>
    <cellStyle name="Total 22" xfId="1614" xr:uid="{00000000-0005-0000-0000-000092A40000}"/>
    <cellStyle name="Total 23" xfId="1615" xr:uid="{00000000-0005-0000-0000-000093A40000}"/>
    <cellStyle name="Total 24" xfId="1616" xr:uid="{00000000-0005-0000-0000-000094A40000}"/>
    <cellStyle name="Total 25" xfId="1617" xr:uid="{00000000-0005-0000-0000-000095A40000}"/>
    <cellStyle name="Total 26" xfId="1618" xr:uid="{00000000-0005-0000-0000-000096A40000}"/>
    <cellStyle name="Total 27" xfId="1619" xr:uid="{00000000-0005-0000-0000-000097A40000}"/>
    <cellStyle name="Total 28" xfId="1620" xr:uid="{00000000-0005-0000-0000-000098A40000}"/>
    <cellStyle name="Total 29" xfId="1621" xr:uid="{00000000-0005-0000-0000-000099A40000}"/>
    <cellStyle name="Total 3" xfId="1622" xr:uid="{00000000-0005-0000-0000-00009AA40000}"/>
    <cellStyle name="Total 3 2" xfId="1623" xr:uid="{00000000-0005-0000-0000-00009BA40000}"/>
    <cellStyle name="Total 3 2 2" xfId="42347" xr:uid="{00000000-0005-0000-0000-00009CA40000}"/>
    <cellStyle name="Total 3 2 2 2" xfId="42348" xr:uid="{00000000-0005-0000-0000-00009DA40000}"/>
    <cellStyle name="Total 3 2 2 2 2" xfId="42349" xr:uid="{00000000-0005-0000-0000-00009EA40000}"/>
    <cellStyle name="Total 3 2 2 2 2 2" xfId="42350" xr:uid="{00000000-0005-0000-0000-00009FA40000}"/>
    <cellStyle name="Total 3 2 2 2 2 2 2" xfId="42351" xr:uid="{00000000-0005-0000-0000-0000A0A40000}"/>
    <cellStyle name="Total 3 2 2 2 2 2 2 2" xfId="42352" xr:uid="{00000000-0005-0000-0000-0000A1A40000}"/>
    <cellStyle name="Total 3 2 2 2 2 2 2 2 2" xfId="42353" xr:uid="{00000000-0005-0000-0000-0000A2A40000}"/>
    <cellStyle name="Total 3 2 2 2 2 2 2 3" xfId="42354" xr:uid="{00000000-0005-0000-0000-0000A3A40000}"/>
    <cellStyle name="Total 3 2 2 2 2 2 2 4" xfId="42355" xr:uid="{00000000-0005-0000-0000-0000A4A40000}"/>
    <cellStyle name="Total 3 2 2 2 2 2 3" xfId="42356" xr:uid="{00000000-0005-0000-0000-0000A5A40000}"/>
    <cellStyle name="Total 3 2 2 2 2 2 3 2" xfId="42357" xr:uid="{00000000-0005-0000-0000-0000A6A40000}"/>
    <cellStyle name="Total 3 2 2 2 2 2 4" xfId="42358" xr:uid="{00000000-0005-0000-0000-0000A7A40000}"/>
    <cellStyle name="Total 3 2 2 2 2 2 5" xfId="42359" xr:uid="{00000000-0005-0000-0000-0000A8A40000}"/>
    <cellStyle name="Total 3 2 2 2 2 3" xfId="42360" xr:uid="{00000000-0005-0000-0000-0000A9A40000}"/>
    <cellStyle name="Total 3 2 2 2 2 3 2" xfId="42361" xr:uid="{00000000-0005-0000-0000-0000AAA40000}"/>
    <cellStyle name="Total 3 2 2 2 2 3 2 2" xfId="42362" xr:uid="{00000000-0005-0000-0000-0000ABA40000}"/>
    <cellStyle name="Total 3 2 2 2 2 3 2 2 2" xfId="42363" xr:uid="{00000000-0005-0000-0000-0000ACA40000}"/>
    <cellStyle name="Total 3 2 2 2 2 3 2 3" xfId="42364" xr:uid="{00000000-0005-0000-0000-0000ADA40000}"/>
    <cellStyle name="Total 3 2 2 2 2 3 2 4" xfId="42365" xr:uid="{00000000-0005-0000-0000-0000AEA40000}"/>
    <cellStyle name="Total 3 2 2 2 2 3 3" xfId="42366" xr:uid="{00000000-0005-0000-0000-0000AFA40000}"/>
    <cellStyle name="Total 3 2 2 2 2 3 3 2" xfId="42367" xr:uid="{00000000-0005-0000-0000-0000B0A40000}"/>
    <cellStyle name="Total 3 2 2 2 2 3 4" xfId="42368" xr:uid="{00000000-0005-0000-0000-0000B1A40000}"/>
    <cellStyle name="Total 3 2 2 2 2 3 5" xfId="42369" xr:uid="{00000000-0005-0000-0000-0000B2A40000}"/>
    <cellStyle name="Total 3 2 2 2 2 4" xfId="42370" xr:uid="{00000000-0005-0000-0000-0000B3A40000}"/>
    <cellStyle name="Total 3 2 2 2 2 4 2" xfId="42371" xr:uid="{00000000-0005-0000-0000-0000B4A40000}"/>
    <cellStyle name="Total 3 2 2 2 2 4 2 2" xfId="42372" xr:uid="{00000000-0005-0000-0000-0000B5A40000}"/>
    <cellStyle name="Total 3 2 2 2 2 4 3" xfId="42373" xr:uid="{00000000-0005-0000-0000-0000B6A40000}"/>
    <cellStyle name="Total 3 2 2 2 2 4 4" xfId="42374" xr:uid="{00000000-0005-0000-0000-0000B7A40000}"/>
    <cellStyle name="Total 3 2 2 2 2 5" xfId="42375" xr:uid="{00000000-0005-0000-0000-0000B8A40000}"/>
    <cellStyle name="Total 3 2 2 2 2 5 2" xfId="42376" xr:uid="{00000000-0005-0000-0000-0000B9A40000}"/>
    <cellStyle name="Total 3 2 2 2 2 5 2 2" xfId="42377" xr:uid="{00000000-0005-0000-0000-0000BAA40000}"/>
    <cellStyle name="Total 3 2 2 2 2 5 3" xfId="42378" xr:uid="{00000000-0005-0000-0000-0000BBA40000}"/>
    <cellStyle name="Total 3 2 2 2 2 5 4" xfId="42379" xr:uid="{00000000-0005-0000-0000-0000BCA40000}"/>
    <cellStyle name="Total 3 2 2 2 2 6" xfId="42380" xr:uid="{00000000-0005-0000-0000-0000BDA40000}"/>
    <cellStyle name="Total 3 2 2 2 2 6 2" xfId="42381" xr:uid="{00000000-0005-0000-0000-0000BEA40000}"/>
    <cellStyle name="Total 3 2 2 2 2 7" xfId="42382" xr:uid="{00000000-0005-0000-0000-0000BFA40000}"/>
    <cellStyle name="Total 3 2 2 2 2 8" xfId="42383" xr:uid="{00000000-0005-0000-0000-0000C0A40000}"/>
    <cellStyle name="Total 3 2 2 2 3" xfId="42384" xr:uid="{00000000-0005-0000-0000-0000C1A40000}"/>
    <cellStyle name="Total 3 2 2 2 4" xfId="42385" xr:uid="{00000000-0005-0000-0000-0000C2A40000}"/>
    <cellStyle name="Total 3 2 2 2 5" xfId="42386" xr:uid="{00000000-0005-0000-0000-0000C3A40000}"/>
    <cellStyle name="Total 3 2 2 2 5 2" xfId="42387" xr:uid="{00000000-0005-0000-0000-0000C4A40000}"/>
    <cellStyle name="Total 3 2 2 2 6" xfId="42388" xr:uid="{00000000-0005-0000-0000-0000C5A40000}"/>
    <cellStyle name="Total 3 2 2 2 6 2" xfId="42389" xr:uid="{00000000-0005-0000-0000-0000C6A40000}"/>
    <cellStyle name="Total 3 2 2 3" xfId="42390" xr:uid="{00000000-0005-0000-0000-0000C7A40000}"/>
    <cellStyle name="Total 3 2 2 3 2" xfId="42391" xr:uid="{00000000-0005-0000-0000-0000C8A40000}"/>
    <cellStyle name="Total 3 2 2 3 2 2" xfId="42392" xr:uid="{00000000-0005-0000-0000-0000C9A40000}"/>
    <cellStyle name="Total 3 2 2 3 2 2 2" xfId="42393" xr:uid="{00000000-0005-0000-0000-0000CAA40000}"/>
    <cellStyle name="Total 3 2 2 3 2 2 2 2" xfId="42394" xr:uid="{00000000-0005-0000-0000-0000CBA40000}"/>
    <cellStyle name="Total 3 2 2 3 2 2 3" xfId="42395" xr:uid="{00000000-0005-0000-0000-0000CCA40000}"/>
    <cellStyle name="Total 3 2 2 3 2 2 4" xfId="42396" xr:uid="{00000000-0005-0000-0000-0000CDA40000}"/>
    <cellStyle name="Total 3 2 2 3 2 3" xfId="42397" xr:uid="{00000000-0005-0000-0000-0000CEA40000}"/>
    <cellStyle name="Total 3 2 2 3 2 3 2" xfId="42398" xr:uid="{00000000-0005-0000-0000-0000CFA40000}"/>
    <cellStyle name="Total 3 2 2 3 2 4" xfId="42399" xr:uid="{00000000-0005-0000-0000-0000D0A40000}"/>
    <cellStyle name="Total 3 2 2 3 2 5" xfId="42400" xr:uid="{00000000-0005-0000-0000-0000D1A40000}"/>
    <cellStyle name="Total 3 2 2 3 3" xfId="42401" xr:uid="{00000000-0005-0000-0000-0000D2A40000}"/>
    <cellStyle name="Total 3 2 2 3 3 2" xfId="42402" xr:uid="{00000000-0005-0000-0000-0000D3A40000}"/>
    <cellStyle name="Total 3 2 2 3 3 2 2" xfId="42403" xr:uid="{00000000-0005-0000-0000-0000D4A40000}"/>
    <cellStyle name="Total 3 2 2 3 3 2 2 2" xfId="42404" xr:uid="{00000000-0005-0000-0000-0000D5A40000}"/>
    <cellStyle name="Total 3 2 2 3 3 2 3" xfId="42405" xr:uid="{00000000-0005-0000-0000-0000D6A40000}"/>
    <cellStyle name="Total 3 2 2 3 3 2 4" xfId="42406" xr:uid="{00000000-0005-0000-0000-0000D7A40000}"/>
    <cellStyle name="Total 3 2 2 3 3 3" xfId="42407" xr:uid="{00000000-0005-0000-0000-0000D8A40000}"/>
    <cellStyle name="Total 3 2 2 3 3 3 2" xfId="42408" xr:uid="{00000000-0005-0000-0000-0000D9A40000}"/>
    <cellStyle name="Total 3 2 2 3 3 4" xfId="42409" xr:uid="{00000000-0005-0000-0000-0000DAA40000}"/>
    <cellStyle name="Total 3 2 2 3 3 5" xfId="42410" xr:uid="{00000000-0005-0000-0000-0000DBA40000}"/>
    <cellStyle name="Total 3 2 2 3 4" xfId="42411" xr:uid="{00000000-0005-0000-0000-0000DCA40000}"/>
    <cellStyle name="Total 3 2 2 3 4 2" xfId="42412" xr:uid="{00000000-0005-0000-0000-0000DDA40000}"/>
    <cellStyle name="Total 3 2 2 3 4 2 2" xfId="42413" xr:uid="{00000000-0005-0000-0000-0000DEA40000}"/>
    <cellStyle name="Total 3 2 2 3 4 3" xfId="42414" xr:uid="{00000000-0005-0000-0000-0000DFA40000}"/>
    <cellStyle name="Total 3 2 2 3 4 4" xfId="42415" xr:uid="{00000000-0005-0000-0000-0000E0A40000}"/>
    <cellStyle name="Total 3 2 2 3 5" xfId="42416" xr:uid="{00000000-0005-0000-0000-0000E1A40000}"/>
    <cellStyle name="Total 3 2 2 3 5 2" xfId="42417" xr:uid="{00000000-0005-0000-0000-0000E2A40000}"/>
    <cellStyle name="Total 3 2 2 3 5 2 2" xfId="42418" xr:uid="{00000000-0005-0000-0000-0000E3A40000}"/>
    <cellStyle name="Total 3 2 2 3 5 3" xfId="42419" xr:uid="{00000000-0005-0000-0000-0000E4A40000}"/>
    <cellStyle name="Total 3 2 2 3 5 4" xfId="42420" xr:uid="{00000000-0005-0000-0000-0000E5A40000}"/>
    <cellStyle name="Total 3 2 2 3 6" xfId="42421" xr:uid="{00000000-0005-0000-0000-0000E6A40000}"/>
    <cellStyle name="Total 3 2 2 3 6 2" xfId="42422" xr:uid="{00000000-0005-0000-0000-0000E7A40000}"/>
    <cellStyle name="Total 3 2 2 3 7" xfId="42423" xr:uid="{00000000-0005-0000-0000-0000E8A40000}"/>
    <cellStyle name="Total 3 2 2 3 8" xfId="42424" xr:uid="{00000000-0005-0000-0000-0000E9A40000}"/>
    <cellStyle name="Total 3 2 2 4" xfId="42425" xr:uid="{00000000-0005-0000-0000-0000EAA40000}"/>
    <cellStyle name="Total 3 2 2 5" xfId="42426" xr:uid="{00000000-0005-0000-0000-0000EBA40000}"/>
    <cellStyle name="Total 3 2 2 5 2" xfId="42427" xr:uid="{00000000-0005-0000-0000-0000ECA40000}"/>
    <cellStyle name="Total 3 2 3" xfId="42428" xr:uid="{00000000-0005-0000-0000-0000EDA40000}"/>
    <cellStyle name="Total 3 2 3 2" xfId="42429" xr:uid="{00000000-0005-0000-0000-0000EEA40000}"/>
    <cellStyle name="Total 3 2 3 2 2" xfId="42430" xr:uid="{00000000-0005-0000-0000-0000EFA40000}"/>
    <cellStyle name="Total 3 2 3 2 2 2" xfId="42431" xr:uid="{00000000-0005-0000-0000-0000F0A40000}"/>
    <cellStyle name="Total 3 2 3 2 2 2 2" xfId="42432" xr:uid="{00000000-0005-0000-0000-0000F1A40000}"/>
    <cellStyle name="Total 3 2 3 2 2 2 2 2" xfId="42433" xr:uid="{00000000-0005-0000-0000-0000F2A40000}"/>
    <cellStyle name="Total 3 2 3 2 2 2 2 2 2" xfId="42434" xr:uid="{00000000-0005-0000-0000-0000F3A40000}"/>
    <cellStyle name="Total 3 2 3 2 2 2 2 3" xfId="42435" xr:uid="{00000000-0005-0000-0000-0000F4A40000}"/>
    <cellStyle name="Total 3 2 3 2 2 2 2 4" xfId="42436" xr:uid="{00000000-0005-0000-0000-0000F5A40000}"/>
    <cellStyle name="Total 3 2 3 2 2 2 3" xfId="42437" xr:uid="{00000000-0005-0000-0000-0000F6A40000}"/>
    <cellStyle name="Total 3 2 3 2 2 2 3 2" xfId="42438" xr:uid="{00000000-0005-0000-0000-0000F7A40000}"/>
    <cellStyle name="Total 3 2 3 2 2 2 4" xfId="42439" xr:uid="{00000000-0005-0000-0000-0000F8A40000}"/>
    <cellStyle name="Total 3 2 3 2 2 2 5" xfId="42440" xr:uid="{00000000-0005-0000-0000-0000F9A40000}"/>
    <cellStyle name="Total 3 2 3 2 2 3" xfId="42441" xr:uid="{00000000-0005-0000-0000-0000FAA40000}"/>
    <cellStyle name="Total 3 2 3 2 2 3 2" xfId="42442" xr:uid="{00000000-0005-0000-0000-0000FBA40000}"/>
    <cellStyle name="Total 3 2 3 2 2 3 2 2" xfId="42443" xr:uid="{00000000-0005-0000-0000-0000FCA40000}"/>
    <cellStyle name="Total 3 2 3 2 2 3 2 2 2" xfId="42444" xr:uid="{00000000-0005-0000-0000-0000FDA40000}"/>
    <cellStyle name="Total 3 2 3 2 2 3 2 3" xfId="42445" xr:uid="{00000000-0005-0000-0000-0000FEA40000}"/>
    <cellStyle name="Total 3 2 3 2 2 3 2 4" xfId="42446" xr:uid="{00000000-0005-0000-0000-0000FFA40000}"/>
    <cellStyle name="Total 3 2 3 2 2 3 3" xfId="42447" xr:uid="{00000000-0005-0000-0000-000000A50000}"/>
    <cellStyle name="Total 3 2 3 2 2 3 3 2" xfId="42448" xr:uid="{00000000-0005-0000-0000-000001A50000}"/>
    <cellStyle name="Total 3 2 3 2 2 3 4" xfId="42449" xr:uid="{00000000-0005-0000-0000-000002A50000}"/>
    <cellStyle name="Total 3 2 3 2 2 3 5" xfId="42450" xr:uid="{00000000-0005-0000-0000-000003A50000}"/>
    <cellStyle name="Total 3 2 3 2 2 4" xfId="42451" xr:uid="{00000000-0005-0000-0000-000004A50000}"/>
    <cellStyle name="Total 3 2 3 2 2 4 2" xfId="42452" xr:uid="{00000000-0005-0000-0000-000005A50000}"/>
    <cellStyle name="Total 3 2 3 2 2 4 2 2" xfId="42453" xr:uid="{00000000-0005-0000-0000-000006A50000}"/>
    <cellStyle name="Total 3 2 3 2 2 4 3" xfId="42454" xr:uid="{00000000-0005-0000-0000-000007A50000}"/>
    <cellStyle name="Total 3 2 3 2 2 4 4" xfId="42455" xr:uid="{00000000-0005-0000-0000-000008A50000}"/>
    <cellStyle name="Total 3 2 3 2 2 5" xfId="42456" xr:uid="{00000000-0005-0000-0000-000009A50000}"/>
    <cellStyle name="Total 3 2 3 2 2 5 2" xfId="42457" xr:uid="{00000000-0005-0000-0000-00000AA50000}"/>
    <cellStyle name="Total 3 2 3 2 2 5 2 2" xfId="42458" xr:uid="{00000000-0005-0000-0000-00000BA50000}"/>
    <cellStyle name="Total 3 2 3 2 2 5 3" xfId="42459" xr:uid="{00000000-0005-0000-0000-00000CA50000}"/>
    <cellStyle name="Total 3 2 3 2 2 5 4" xfId="42460" xr:uid="{00000000-0005-0000-0000-00000DA50000}"/>
    <cellStyle name="Total 3 2 3 2 2 6" xfId="42461" xr:uid="{00000000-0005-0000-0000-00000EA50000}"/>
    <cellStyle name="Total 3 2 3 2 2 6 2" xfId="42462" xr:uid="{00000000-0005-0000-0000-00000FA50000}"/>
    <cellStyle name="Total 3 2 3 2 2 7" xfId="42463" xr:uid="{00000000-0005-0000-0000-000010A50000}"/>
    <cellStyle name="Total 3 2 3 2 2 8" xfId="42464" xr:uid="{00000000-0005-0000-0000-000011A50000}"/>
    <cellStyle name="Total 3 2 3 2 3" xfId="42465" xr:uid="{00000000-0005-0000-0000-000012A50000}"/>
    <cellStyle name="Total 3 2 3 2 4" xfId="42466" xr:uid="{00000000-0005-0000-0000-000013A50000}"/>
    <cellStyle name="Total 3 2 3 2 5" xfId="42467" xr:uid="{00000000-0005-0000-0000-000014A50000}"/>
    <cellStyle name="Total 3 2 3 2 5 2" xfId="42468" xr:uid="{00000000-0005-0000-0000-000015A50000}"/>
    <cellStyle name="Total 3 2 3 2 6" xfId="42469" xr:uid="{00000000-0005-0000-0000-000016A50000}"/>
    <cellStyle name="Total 3 2 3 2 6 2" xfId="42470" xr:uid="{00000000-0005-0000-0000-000017A50000}"/>
    <cellStyle name="Total 3 2 3 3" xfId="42471" xr:uid="{00000000-0005-0000-0000-000018A50000}"/>
    <cellStyle name="Total 3 2 3 3 2" xfId="42472" xr:uid="{00000000-0005-0000-0000-000019A50000}"/>
    <cellStyle name="Total 3 2 3 3 2 2" xfId="42473" xr:uid="{00000000-0005-0000-0000-00001AA50000}"/>
    <cellStyle name="Total 3 2 3 3 2 2 2" xfId="42474" xr:uid="{00000000-0005-0000-0000-00001BA50000}"/>
    <cellStyle name="Total 3 2 3 3 2 2 2 2" xfId="42475" xr:uid="{00000000-0005-0000-0000-00001CA50000}"/>
    <cellStyle name="Total 3 2 3 3 2 2 3" xfId="42476" xr:uid="{00000000-0005-0000-0000-00001DA50000}"/>
    <cellStyle name="Total 3 2 3 3 2 2 4" xfId="42477" xr:uid="{00000000-0005-0000-0000-00001EA50000}"/>
    <cellStyle name="Total 3 2 3 3 2 3" xfId="42478" xr:uid="{00000000-0005-0000-0000-00001FA50000}"/>
    <cellStyle name="Total 3 2 3 3 2 3 2" xfId="42479" xr:uid="{00000000-0005-0000-0000-000020A50000}"/>
    <cellStyle name="Total 3 2 3 3 2 4" xfId="42480" xr:uid="{00000000-0005-0000-0000-000021A50000}"/>
    <cellStyle name="Total 3 2 3 3 2 5" xfId="42481" xr:uid="{00000000-0005-0000-0000-000022A50000}"/>
    <cellStyle name="Total 3 2 3 3 3" xfId="42482" xr:uid="{00000000-0005-0000-0000-000023A50000}"/>
    <cellStyle name="Total 3 2 3 3 3 2" xfId="42483" xr:uid="{00000000-0005-0000-0000-000024A50000}"/>
    <cellStyle name="Total 3 2 3 3 3 2 2" xfId="42484" xr:uid="{00000000-0005-0000-0000-000025A50000}"/>
    <cellStyle name="Total 3 2 3 3 3 2 2 2" xfId="42485" xr:uid="{00000000-0005-0000-0000-000026A50000}"/>
    <cellStyle name="Total 3 2 3 3 3 2 3" xfId="42486" xr:uid="{00000000-0005-0000-0000-000027A50000}"/>
    <cellStyle name="Total 3 2 3 3 3 2 4" xfId="42487" xr:uid="{00000000-0005-0000-0000-000028A50000}"/>
    <cellStyle name="Total 3 2 3 3 3 3" xfId="42488" xr:uid="{00000000-0005-0000-0000-000029A50000}"/>
    <cellStyle name="Total 3 2 3 3 3 3 2" xfId="42489" xr:uid="{00000000-0005-0000-0000-00002AA50000}"/>
    <cellStyle name="Total 3 2 3 3 3 4" xfId="42490" xr:uid="{00000000-0005-0000-0000-00002BA50000}"/>
    <cellStyle name="Total 3 2 3 3 3 5" xfId="42491" xr:uid="{00000000-0005-0000-0000-00002CA50000}"/>
    <cellStyle name="Total 3 2 3 3 4" xfId="42492" xr:uid="{00000000-0005-0000-0000-00002DA50000}"/>
    <cellStyle name="Total 3 2 3 3 4 2" xfId="42493" xr:uid="{00000000-0005-0000-0000-00002EA50000}"/>
    <cellStyle name="Total 3 2 3 3 4 2 2" xfId="42494" xr:uid="{00000000-0005-0000-0000-00002FA50000}"/>
    <cellStyle name="Total 3 2 3 3 4 3" xfId="42495" xr:uid="{00000000-0005-0000-0000-000030A50000}"/>
    <cellStyle name="Total 3 2 3 3 4 4" xfId="42496" xr:uid="{00000000-0005-0000-0000-000031A50000}"/>
    <cellStyle name="Total 3 2 3 3 5" xfId="42497" xr:uid="{00000000-0005-0000-0000-000032A50000}"/>
    <cellStyle name="Total 3 2 3 3 5 2" xfId="42498" xr:uid="{00000000-0005-0000-0000-000033A50000}"/>
    <cellStyle name="Total 3 2 3 3 5 2 2" xfId="42499" xr:uid="{00000000-0005-0000-0000-000034A50000}"/>
    <cellStyle name="Total 3 2 3 3 5 3" xfId="42500" xr:uid="{00000000-0005-0000-0000-000035A50000}"/>
    <cellStyle name="Total 3 2 3 3 5 4" xfId="42501" xr:uid="{00000000-0005-0000-0000-000036A50000}"/>
    <cellStyle name="Total 3 2 3 3 6" xfId="42502" xr:uid="{00000000-0005-0000-0000-000037A50000}"/>
    <cellStyle name="Total 3 2 3 3 6 2" xfId="42503" xr:uid="{00000000-0005-0000-0000-000038A50000}"/>
    <cellStyle name="Total 3 2 3 3 7" xfId="42504" xr:uid="{00000000-0005-0000-0000-000039A50000}"/>
    <cellStyle name="Total 3 2 3 3 8" xfId="42505" xr:uid="{00000000-0005-0000-0000-00003AA50000}"/>
    <cellStyle name="Total 3 2 3 4" xfId="42506" xr:uid="{00000000-0005-0000-0000-00003BA50000}"/>
    <cellStyle name="Total 3 2 3 5" xfId="42507" xr:uid="{00000000-0005-0000-0000-00003CA50000}"/>
    <cellStyle name="Total 3 2 3 6" xfId="42508" xr:uid="{00000000-0005-0000-0000-00003DA50000}"/>
    <cellStyle name="Total 3 2 3 6 2" xfId="42509" xr:uid="{00000000-0005-0000-0000-00003EA50000}"/>
    <cellStyle name="Total 3 2 3 7" xfId="42510" xr:uid="{00000000-0005-0000-0000-00003FA50000}"/>
    <cellStyle name="Total 3 2 3 7 2" xfId="42511" xr:uid="{00000000-0005-0000-0000-000040A50000}"/>
    <cellStyle name="Total 3 2 4" xfId="42512" xr:uid="{00000000-0005-0000-0000-000041A50000}"/>
    <cellStyle name="Total 3 2 4 2" xfId="42513" xr:uid="{00000000-0005-0000-0000-000042A50000}"/>
    <cellStyle name="Total 3 2 4 2 2" xfId="42514" xr:uid="{00000000-0005-0000-0000-000043A50000}"/>
    <cellStyle name="Total 3 2 4 2 2 2" xfId="42515" xr:uid="{00000000-0005-0000-0000-000044A50000}"/>
    <cellStyle name="Total 3 2 4 2 2 2 2" xfId="42516" xr:uid="{00000000-0005-0000-0000-000045A50000}"/>
    <cellStyle name="Total 3 2 4 2 2 2 2 2" xfId="42517" xr:uid="{00000000-0005-0000-0000-000046A50000}"/>
    <cellStyle name="Total 3 2 4 2 2 2 2 2 2" xfId="42518" xr:uid="{00000000-0005-0000-0000-000047A50000}"/>
    <cellStyle name="Total 3 2 4 2 2 2 2 3" xfId="42519" xr:uid="{00000000-0005-0000-0000-000048A50000}"/>
    <cellStyle name="Total 3 2 4 2 2 2 2 4" xfId="42520" xr:uid="{00000000-0005-0000-0000-000049A50000}"/>
    <cellStyle name="Total 3 2 4 2 2 2 3" xfId="42521" xr:uid="{00000000-0005-0000-0000-00004AA50000}"/>
    <cellStyle name="Total 3 2 4 2 2 2 3 2" xfId="42522" xr:uid="{00000000-0005-0000-0000-00004BA50000}"/>
    <cellStyle name="Total 3 2 4 2 2 2 4" xfId="42523" xr:uid="{00000000-0005-0000-0000-00004CA50000}"/>
    <cellStyle name="Total 3 2 4 2 2 2 5" xfId="42524" xr:uid="{00000000-0005-0000-0000-00004DA50000}"/>
    <cellStyle name="Total 3 2 4 2 2 3" xfId="42525" xr:uid="{00000000-0005-0000-0000-00004EA50000}"/>
    <cellStyle name="Total 3 2 4 2 2 3 2" xfId="42526" xr:uid="{00000000-0005-0000-0000-00004FA50000}"/>
    <cellStyle name="Total 3 2 4 2 2 3 2 2" xfId="42527" xr:uid="{00000000-0005-0000-0000-000050A50000}"/>
    <cellStyle name="Total 3 2 4 2 2 3 2 2 2" xfId="42528" xr:uid="{00000000-0005-0000-0000-000051A50000}"/>
    <cellStyle name="Total 3 2 4 2 2 3 2 3" xfId="42529" xr:uid="{00000000-0005-0000-0000-000052A50000}"/>
    <cellStyle name="Total 3 2 4 2 2 3 2 4" xfId="42530" xr:uid="{00000000-0005-0000-0000-000053A50000}"/>
    <cellStyle name="Total 3 2 4 2 2 3 3" xfId="42531" xr:uid="{00000000-0005-0000-0000-000054A50000}"/>
    <cellStyle name="Total 3 2 4 2 2 3 3 2" xfId="42532" xr:uid="{00000000-0005-0000-0000-000055A50000}"/>
    <cellStyle name="Total 3 2 4 2 2 3 4" xfId="42533" xr:uid="{00000000-0005-0000-0000-000056A50000}"/>
    <cellStyle name="Total 3 2 4 2 2 3 5" xfId="42534" xr:uid="{00000000-0005-0000-0000-000057A50000}"/>
    <cellStyle name="Total 3 2 4 2 2 4" xfId="42535" xr:uid="{00000000-0005-0000-0000-000058A50000}"/>
    <cellStyle name="Total 3 2 4 2 2 4 2" xfId="42536" xr:uid="{00000000-0005-0000-0000-000059A50000}"/>
    <cellStyle name="Total 3 2 4 2 2 4 2 2" xfId="42537" xr:uid="{00000000-0005-0000-0000-00005AA50000}"/>
    <cellStyle name="Total 3 2 4 2 2 4 3" xfId="42538" xr:uid="{00000000-0005-0000-0000-00005BA50000}"/>
    <cellStyle name="Total 3 2 4 2 2 4 4" xfId="42539" xr:uid="{00000000-0005-0000-0000-00005CA50000}"/>
    <cellStyle name="Total 3 2 4 2 2 5" xfId="42540" xr:uid="{00000000-0005-0000-0000-00005DA50000}"/>
    <cellStyle name="Total 3 2 4 2 2 5 2" xfId="42541" xr:uid="{00000000-0005-0000-0000-00005EA50000}"/>
    <cellStyle name="Total 3 2 4 2 2 5 2 2" xfId="42542" xr:uid="{00000000-0005-0000-0000-00005FA50000}"/>
    <cellStyle name="Total 3 2 4 2 2 5 3" xfId="42543" xr:uid="{00000000-0005-0000-0000-000060A50000}"/>
    <cellStyle name="Total 3 2 4 2 2 5 4" xfId="42544" xr:uid="{00000000-0005-0000-0000-000061A50000}"/>
    <cellStyle name="Total 3 2 4 2 2 6" xfId="42545" xr:uid="{00000000-0005-0000-0000-000062A50000}"/>
    <cellStyle name="Total 3 2 4 2 2 6 2" xfId="42546" xr:uid="{00000000-0005-0000-0000-000063A50000}"/>
    <cellStyle name="Total 3 2 4 2 2 7" xfId="42547" xr:uid="{00000000-0005-0000-0000-000064A50000}"/>
    <cellStyle name="Total 3 2 4 2 2 8" xfId="42548" xr:uid="{00000000-0005-0000-0000-000065A50000}"/>
    <cellStyle name="Total 3 2 4 2 3" xfId="42549" xr:uid="{00000000-0005-0000-0000-000066A50000}"/>
    <cellStyle name="Total 3 2 4 2 4" xfId="42550" xr:uid="{00000000-0005-0000-0000-000067A50000}"/>
    <cellStyle name="Total 3 2 4 2 5" xfId="42551" xr:uid="{00000000-0005-0000-0000-000068A50000}"/>
    <cellStyle name="Total 3 2 4 2 5 2" xfId="42552" xr:uid="{00000000-0005-0000-0000-000069A50000}"/>
    <cellStyle name="Total 3 2 4 2 6" xfId="42553" xr:uid="{00000000-0005-0000-0000-00006AA50000}"/>
    <cellStyle name="Total 3 2 4 2 6 2" xfId="42554" xr:uid="{00000000-0005-0000-0000-00006BA50000}"/>
    <cellStyle name="Total 3 2 4 3" xfId="42555" xr:uid="{00000000-0005-0000-0000-00006CA50000}"/>
    <cellStyle name="Total 3 2 4 3 2" xfId="42556" xr:uid="{00000000-0005-0000-0000-00006DA50000}"/>
    <cellStyle name="Total 3 2 4 3 2 2" xfId="42557" xr:uid="{00000000-0005-0000-0000-00006EA50000}"/>
    <cellStyle name="Total 3 2 4 3 2 2 2" xfId="42558" xr:uid="{00000000-0005-0000-0000-00006FA50000}"/>
    <cellStyle name="Total 3 2 4 3 2 2 2 2" xfId="42559" xr:uid="{00000000-0005-0000-0000-000070A50000}"/>
    <cellStyle name="Total 3 2 4 3 2 2 3" xfId="42560" xr:uid="{00000000-0005-0000-0000-000071A50000}"/>
    <cellStyle name="Total 3 2 4 3 2 2 4" xfId="42561" xr:uid="{00000000-0005-0000-0000-000072A50000}"/>
    <cellStyle name="Total 3 2 4 3 2 3" xfId="42562" xr:uid="{00000000-0005-0000-0000-000073A50000}"/>
    <cellStyle name="Total 3 2 4 3 2 3 2" xfId="42563" xr:uid="{00000000-0005-0000-0000-000074A50000}"/>
    <cellStyle name="Total 3 2 4 3 2 4" xfId="42564" xr:uid="{00000000-0005-0000-0000-000075A50000}"/>
    <cellStyle name="Total 3 2 4 3 2 5" xfId="42565" xr:uid="{00000000-0005-0000-0000-000076A50000}"/>
    <cellStyle name="Total 3 2 4 3 3" xfId="42566" xr:uid="{00000000-0005-0000-0000-000077A50000}"/>
    <cellStyle name="Total 3 2 4 3 3 2" xfId="42567" xr:uid="{00000000-0005-0000-0000-000078A50000}"/>
    <cellStyle name="Total 3 2 4 3 3 2 2" xfId="42568" xr:uid="{00000000-0005-0000-0000-000079A50000}"/>
    <cellStyle name="Total 3 2 4 3 3 2 2 2" xfId="42569" xr:uid="{00000000-0005-0000-0000-00007AA50000}"/>
    <cellStyle name="Total 3 2 4 3 3 2 3" xfId="42570" xr:uid="{00000000-0005-0000-0000-00007BA50000}"/>
    <cellStyle name="Total 3 2 4 3 3 2 4" xfId="42571" xr:uid="{00000000-0005-0000-0000-00007CA50000}"/>
    <cellStyle name="Total 3 2 4 3 3 3" xfId="42572" xr:uid="{00000000-0005-0000-0000-00007DA50000}"/>
    <cellStyle name="Total 3 2 4 3 3 3 2" xfId="42573" xr:uid="{00000000-0005-0000-0000-00007EA50000}"/>
    <cellStyle name="Total 3 2 4 3 3 4" xfId="42574" xr:uid="{00000000-0005-0000-0000-00007FA50000}"/>
    <cellStyle name="Total 3 2 4 3 3 5" xfId="42575" xr:uid="{00000000-0005-0000-0000-000080A50000}"/>
    <cellStyle name="Total 3 2 4 3 4" xfId="42576" xr:uid="{00000000-0005-0000-0000-000081A50000}"/>
    <cellStyle name="Total 3 2 4 3 4 2" xfId="42577" xr:uid="{00000000-0005-0000-0000-000082A50000}"/>
    <cellStyle name="Total 3 2 4 3 4 2 2" xfId="42578" xr:uid="{00000000-0005-0000-0000-000083A50000}"/>
    <cellStyle name="Total 3 2 4 3 4 3" xfId="42579" xr:uid="{00000000-0005-0000-0000-000084A50000}"/>
    <cellStyle name="Total 3 2 4 3 4 4" xfId="42580" xr:uid="{00000000-0005-0000-0000-000085A50000}"/>
    <cellStyle name="Total 3 2 4 3 5" xfId="42581" xr:uid="{00000000-0005-0000-0000-000086A50000}"/>
    <cellStyle name="Total 3 2 4 3 5 2" xfId="42582" xr:uid="{00000000-0005-0000-0000-000087A50000}"/>
    <cellStyle name="Total 3 2 4 3 5 2 2" xfId="42583" xr:uid="{00000000-0005-0000-0000-000088A50000}"/>
    <cellStyle name="Total 3 2 4 3 5 3" xfId="42584" xr:uid="{00000000-0005-0000-0000-000089A50000}"/>
    <cellStyle name="Total 3 2 4 3 5 4" xfId="42585" xr:uid="{00000000-0005-0000-0000-00008AA50000}"/>
    <cellStyle name="Total 3 2 4 3 6" xfId="42586" xr:uid="{00000000-0005-0000-0000-00008BA50000}"/>
    <cellStyle name="Total 3 2 4 3 6 2" xfId="42587" xr:uid="{00000000-0005-0000-0000-00008CA50000}"/>
    <cellStyle name="Total 3 2 4 3 7" xfId="42588" xr:uid="{00000000-0005-0000-0000-00008DA50000}"/>
    <cellStyle name="Total 3 2 4 3 8" xfId="42589" xr:uid="{00000000-0005-0000-0000-00008EA50000}"/>
    <cellStyle name="Total 3 2 4 4" xfId="42590" xr:uid="{00000000-0005-0000-0000-00008FA50000}"/>
    <cellStyle name="Total 3 2 4 5" xfId="42591" xr:uid="{00000000-0005-0000-0000-000090A50000}"/>
    <cellStyle name="Total 3 2 4 6" xfId="42592" xr:uid="{00000000-0005-0000-0000-000091A50000}"/>
    <cellStyle name="Total 3 2 4 6 2" xfId="42593" xr:uid="{00000000-0005-0000-0000-000092A50000}"/>
    <cellStyle name="Total 3 2 4 7" xfId="42594" xr:uid="{00000000-0005-0000-0000-000093A50000}"/>
    <cellStyle name="Total 3 2 4 7 2" xfId="42595" xr:uid="{00000000-0005-0000-0000-000094A50000}"/>
    <cellStyle name="Total 3 2 5" xfId="42596" xr:uid="{00000000-0005-0000-0000-000095A50000}"/>
    <cellStyle name="Total 3 2 5 2" xfId="42597" xr:uid="{00000000-0005-0000-0000-000096A50000}"/>
    <cellStyle name="Total 3 2 5 2 2" xfId="42598" xr:uid="{00000000-0005-0000-0000-000097A50000}"/>
    <cellStyle name="Total 3 2 5 2 2 2" xfId="42599" xr:uid="{00000000-0005-0000-0000-000098A50000}"/>
    <cellStyle name="Total 3 2 5 2 2 2 2" xfId="42600" xr:uid="{00000000-0005-0000-0000-000099A50000}"/>
    <cellStyle name="Total 3 2 5 2 2 2 2 2" xfId="42601" xr:uid="{00000000-0005-0000-0000-00009AA50000}"/>
    <cellStyle name="Total 3 2 5 2 2 2 2 2 2" xfId="42602" xr:uid="{00000000-0005-0000-0000-00009BA50000}"/>
    <cellStyle name="Total 3 2 5 2 2 2 2 3" xfId="42603" xr:uid="{00000000-0005-0000-0000-00009CA50000}"/>
    <cellStyle name="Total 3 2 5 2 2 2 2 4" xfId="42604" xr:uid="{00000000-0005-0000-0000-00009DA50000}"/>
    <cellStyle name="Total 3 2 5 2 2 2 3" xfId="42605" xr:uid="{00000000-0005-0000-0000-00009EA50000}"/>
    <cellStyle name="Total 3 2 5 2 2 2 3 2" xfId="42606" xr:uid="{00000000-0005-0000-0000-00009FA50000}"/>
    <cellStyle name="Total 3 2 5 2 2 2 4" xfId="42607" xr:uid="{00000000-0005-0000-0000-0000A0A50000}"/>
    <cellStyle name="Total 3 2 5 2 2 2 5" xfId="42608" xr:uid="{00000000-0005-0000-0000-0000A1A50000}"/>
    <cellStyle name="Total 3 2 5 2 2 3" xfId="42609" xr:uid="{00000000-0005-0000-0000-0000A2A50000}"/>
    <cellStyle name="Total 3 2 5 2 2 3 2" xfId="42610" xr:uid="{00000000-0005-0000-0000-0000A3A50000}"/>
    <cellStyle name="Total 3 2 5 2 2 3 2 2" xfId="42611" xr:uid="{00000000-0005-0000-0000-0000A4A50000}"/>
    <cellStyle name="Total 3 2 5 2 2 3 2 2 2" xfId="42612" xr:uid="{00000000-0005-0000-0000-0000A5A50000}"/>
    <cellStyle name="Total 3 2 5 2 2 3 2 3" xfId="42613" xr:uid="{00000000-0005-0000-0000-0000A6A50000}"/>
    <cellStyle name="Total 3 2 5 2 2 3 2 4" xfId="42614" xr:uid="{00000000-0005-0000-0000-0000A7A50000}"/>
    <cellStyle name="Total 3 2 5 2 2 3 3" xfId="42615" xr:uid="{00000000-0005-0000-0000-0000A8A50000}"/>
    <cellStyle name="Total 3 2 5 2 2 3 3 2" xfId="42616" xr:uid="{00000000-0005-0000-0000-0000A9A50000}"/>
    <cellStyle name="Total 3 2 5 2 2 3 4" xfId="42617" xr:uid="{00000000-0005-0000-0000-0000AAA50000}"/>
    <cellStyle name="Total 3 2 5 2 2 3 5" xfId="42618" xr:uid="{00000000-0005-0000-0000-0000ABA50000}"/>
    <cellStyle name="Total 3 2 5 2 2 4" xfId="42619" xr:uid="{00000000-0005-0000-0000-0000ACA50000}"/>
    <cellStyle name="Total 3 2 5 2 2 4 2" xfId="42620" xr:uid="{00000000-0005-0000-0000-0000ADA50000}"/>
    <cellStyle name="Total 3 2 5 2 2 4 2 2" xfId="42621" xr:uid="{00000000-0005-0000-0000-0000AEA50000}"/>
    <cellStyle name="Total 3 2 5 2 2 4 3" xfId="42622" xr:uid="{00000000-0005-0000-0000-0000AFA50000}"/>
    <cellStyle name="Total 3 2 5 2 2 4 4" xfId="42623" xr:uid="{00000000-0005-0000-0000-0000B0A50000}"/>
    <cellStyle name="Total 3 2 5 2 2 5" xfId="42624" xr:uid="{00000000-0005-0000-0000-0000B1A50000}"/>
    <cellStyle name="Total 3 2 5 2 2 5 2" xfId="42625" xr:uid="{00000000-0005-0000-0000-0000B2A50000}"/>
    <cellStyle name="Total 3 2 5 2 2 5 2 2" xfId="42626" xr:uid="{00000000-0005-0000-0000-0000B3A50000}"/>
    <cellStyle name="Total 3 2 5 2 2 5 3" xfId="42627" xr:uid="{00000000-0005-0000-0000-0000B4A50000}"/>
    <cellStyle name="Total 3 2 5 2 2 5 4" xfId="42628" xr:uid="{00000000-0005-0000-0000-0000B5A50000}"/>
    <cellStyle name="Total 3 2 5 2 2 6" xfId="42629" xr:uid="{00000000-0005-0000-0000-0000B6A50000}"/>
    <cellStyle name="Total 3 2 5 2 2 6 2" xfId="42630" xr:uid="{00000000-0005-0000-0000-0000B7A50000}"/>
    <cellStyle name="Total 3 2 5 2 2 7" xfId="42631" xr:uid="{00000000-0005-0000-0000-0000B8A50000}"/>
    <cellStyle name="Total 3 2 5 2 2 8" xfId="42632" xr:uid="{00000000-0005-0000-0000-0000B9A50000}"/>
    <cellStyle name="Total 3 2 5 2 3" xfId="42633" xr:uid="{00000000-0005-0000-0000-0000BAA50000}"/>
    <cellStyle name="Total 3 2 5 2 4" xfId="42634" xr:uid="{00000000-0005-0000-0000-0000BBA50000}"/>
    <cellStyle name="Total 3 2 5 2 5" xfId="42635" xr:uid="{00000000-0005-0000-0000-0000BCA50000}"/>
    <cellStyle name="Total 3 2 5 2 5 2" xfId="42636" xr:uid="{00000000-0005-0000-0000-0000BDA50000}"/>
    <cellStyle name="Total 3 2 5 2 6" xfId="42637" xr:uid="{00000000-0005-0000-0000-0000BEA50000}"/>
    <cellStyle name="Total 3 2 5 2 6 2" xfId="42638" xr:uid="{00000000-0005-0000-0000-0000BFA50000}"/>
    <cellStyle name="Total 3 2 5 3" xfId="42639" xr:uid="{00000000-0005-0000-0000-0000C0A50000}"/>
    <cellStyle name="Total 3 2 5 3 2" xfId="42640" xr:uid="{00000000-0005-0000-0000-0000C1A50000}"/>
    <cellStyle name="Total 3 2 5 3 2 2" xfId="42641" xr:uid="{00000000-0005-0000-0000-0000C2A50000}"/>
    <cellStyle name="Total 3 2 5 3 2 2 2" xfId="42642" xr:uid="{00000000-0005-0000-0000-0000C3A50000}"/>
    <cellStyle name="Total 3 2 5 3 2 2 2 2" xfId="42643" xr:uid="{00000000-0005-0000-0000-0000C4A50000}"/>
    <cellStyle name="Total 3 2 5 3 2 2 3" xfId="42644" xr:uid="{00000000-0005-0000-0000-0000C5A50000}"/>
    <cellStyle name="Total 3 2 5 3 2 2 4" xfId="42645" xr:uid="{00000000-0005-0000-0000-0000C6A50000}"/>
    <cellStyle name="Total 3 2 5 3 2 3" xfId="42646" xr:uid="{00000000-0005-0000-0000-0000C7A50000}"/>
    <cellStyle name="Total 3 2 5 3 2 3 2" xfId="42647" xr:uid="{00000000-0005-0000-0000-0000C8A50000}"/>
    <cellStyle name="Total 3 2 5 3 2 4" xfId="42648" xr:uid="{00000000-0005-0000-0000-0000C9A50000}"/>
    <cellStyle name="Total 3 2 5 3 2 5" xfId="42649" xr:uid="{00000000-0005-0000-0000-0000CAA50000}"/>
    <cellStyle name="Total 3 2 5 3 3" xfId="42650" xr:uid="{00000000-0005-0000-0000-0000CBA50000}"/>
    <cellStyle name="Total 3 2 5 3 3 2" xfId="42651" xr:uid="{00000000-0005-0000-0000-0000CCA50000}"/>
    <cellStyle name="Total 3 2 5 3 3 2 2" xfId="42652" xr:uid="{00000000-0005-0000-0000-0000CDA50000}"/>
    <cellStyle name="Total 3 2 5 3 3 2 2 2" xfId="42653" xr:uid="{00000000-0005-0000-0000-0000CEA50000}"/>
    <cellStyle name="Total 3 2 5 3 3 2 3" xfId="42654" xr:uid="{00000000-0005-0000-0000-0000CFA50000}"/>
    <cellStyle name="Total 3 2 5 3 3 2 4" xfId="42655" xr:uid="{00000000-0005-0000-0000-0000D0A50000}"/>
    <cellStyle name="Total 3 2 5 3 3 3" xfId="42656" xr:uid="{00000000-0005-0000-0000-0000D1A50000}"/>
    <cellStyle name="Total 3 2 5 3 3 3 2" xfId="42657" xr:uid="{00000000-0005-0000-0000-0000D2A50000}"/>
    <cellStyle name="Total 3 2 5 3 3 4" xfId="42658" xr:uid="{00000000-0005-0000-0000-0000D3A50000}"/>
    <cellStyle name="Total 3 2 5 3 3 5" xfId="42659" xr:uid="{00000000-0005-0000-0000-0000D4A50000}"/>
    <cellStyle name="Total 3 2 5 3 4" xfId="42660" xr:uid="{00000000-0005-0000-0000-0000D5A50000}"/>
    <cellStyle name="Total 3 2 5 3 4 2" xfId="42661" xr:uid="{00000000-0005-0000-0000-0000D6A50000}"/>
    <cellStyle name="Total 3 2 5 3 4 2 2" xfId="42662" xr:uid="{00000000-0005-0000-0000-0000D7A50000}"/>
    <cellStyle name="Total 3 2 5 3 4 3" xfId="42663" xr:uid="{00000000-0005-0000-0000-0000D8A50000}"/>
    <cellStyle name="Total 3 2 5 3 4 4" xfId="42664" xr:uid="{00000000-0005-0000-0000-0000D9A50000}"/>
    <cellStyle name="Total 3 2 5 3 5" xfId="42665" xr:uid="{00000000-0005-0000-0000-0000DAA50000}"/>
    <cellStyle name="Total 3 2 5 3 5 2" xfId="42666" xr:uid="{00000000-0005-0000-0000-0000DBA50000}"/>
    <cellStyle name="Total 3 2 5 3 5 2 2" xfId="42667" xr:uid="{00000000-0005-0000-0000-0000DCA50000}"/>
    <cellStyle name="Total 3 2 5 3 5 3" xfId="42668" xr:uid="{00000000-0005-0000-0000-0000DDA50000}"/>
    <cellStyle name="Total 3 2 5 3 5 4" xfId="42669" xr:uid="{00000000-0005-0000-0000-0000DEA50000}"/>
    <cellStyle name="Total 3 2 5 3 6" xfId="42670" xr:uid="{00000000-0005-0000-0000-0000DFA50000}"/>
    <cellStyle name="Total 3 2 5 3 6 2" xfId="42671" xr:uid="{00000000-0005-0000-0000-0000E0A50000}"/>
    <cellStyle name="Total 3 2 5 3 7" xfId="42672" xr:uid="{00000000-0005-0000-0000-0000E1A50000}"/>
    <cellStyle name="Total 3 2 5 3 8" xfId="42673" xr:uid="{00000000-0005-0000-0000-0000E2A50000}"/>
    <cellStyle name="Total 3 2 5 4" xfId="42674" xr:uid="{00000000-0005-0000-0000-0000E3A50000}"/>
    <cellStyle name="Total 3 2 5 5" xfId="42675" xr:uid="{00000000-0005-0000-0000-0000E4A50000}"/>
    <cellStyle name="Total 3 2 5 5 2" xfId="42676" xr:uid="{00000000-0005-0000-0000-0000E5A50000}"/>
    <cellStyle name="Total 3 2 5 6" xfId="42677" xr:uid="{00000000-0005-0000-0000-0000E6A50000}"/>
    <cellStyle name="Total 3 2 5 6 2" xfId="42678" xr:uid="{00000000-0005-0000-0000-0000E7A50000}"/>
    <cellStyle name="Total 3 2 6" xfId="42679" xr:uid="{00000000-0005-0000-0000-0000E8A50000}"/>
    <cellStyle name="Total 3 2 6 2" xfId="42680" xr:uid="{00000000-0005-0000-0000-0000E9A50000}"/>
    <cellStyle name="Total 3 2 6 2 2" xfId="42681" xr:uid="{00000000-0005-0000-0000-0000EAA50000}"/>
    <cellStyle name="Total 3 2 6 2 2 2" xfId="42682" xr:uid="{00000000-0005-0000-0000-0000EBA50000}"/>
    <cellStyle name="Total 3 2 6 2 2 2 2" xfId="42683" xr:uid="{00000000-0005-0000-0000-0000ECA50000}"/>
    <cellStyle name="Total 3 2 6 2 2 2 2 2" xfId="42684" xr:uid="{00000000-0005-0000-0000-0000EDA50000}"/>
    <cellStyle name="Total 3 2 6 2 2 2 3" xfId="42685" xr:uid="{00000000-0005-0000-0000-0000EEA50000}"/>
    <cellStyle name="Total 3 2 6 2 2 2 4" xfId="42686" xr:uid="{00000000-0005-0000-0000-0000EFA50000}"/>
    <cellStyle name="Total 3 2 6 2 2 3" xfId="42687" xr:uid="{00000000-0005-0000-0000-0000F0A50000}"/>
    <cellStyle name="Total 3 2 6 2 2 3 2" xfId="42688" xr:uid="{00000000-0005-0000-0000-0000F1A50000}"/>
    <cellStyle name="Total 3 2 6 2 2 4" xfId="42689" xr:uid="{00000000-0005-0000-0000-0000F2A50000}"/>
    <cellStyle name="Total 3 2 6 2 2 5" xfId="42690" xr:uid="{00000000-0005-0000-0000-0000F3A50000}"/>
    <cellStyle name="Total 3 2 6 2 3" xfId="42691" xr:uid="{00000000-0005-0000-0000-0000F4A50000}"/>
    <cellStyle name="Total 3 2 6 2 3 2" xfId="42692" xr:uid="{00000000-0005-0000-0000-0000F5A50000}"/>
    <cellStyle name="Total 3 2 6 2 3 2 2" xfId="42693" xr:uid="{00000000-0005-0000-0000-0000F6A50000}"/>
    <cellStyle name="Total 3 2 6 2 3 2 2 2" xfId="42694" xr:uid="{00000000-0005-0000-0000-0000F7A50000}"/>
    <cellStyle name="Total 3 2 6 2 3 2 3" xfId="42695" xr:uid="{00000000-0005-0000-0000-0000F8A50000}"/>
    <cellStyle name="Total 3 2 6 2 3 2 4" xfId="42696" xr:uid="{00000000-0005-0000-0000-0000F9A50000}"/>
    <cellStyle name="Total 3 2 6 2 3 3" xfId="42697" xr:uid="{00000000-0005-0000-0000-0000FAA50000}"/>
    <cellStyle name="Total 3 2 6 2 3 3 2" xfId="42698" xr:uid="{00000000-0005-0000-0000-0000FBA50000}"/>
    <cellStyle name="Total 3 2 6 2 3 4" xfId="42699" xr:uid="{00000000-0005-0000-0000-0000FCA50000}"/>
    <cellStyle name="Total 3 2 6 2 3 5" xfId="42700" xr:uid="{00000000-0005-0000-0000-0000FDA50000}"/>
    <cellStyle name="Total 3 2 6 2 4" xfId="42701" xr:uid="{00000000-0005-0000-0000-0000FEA50000}"/>
    <cellStyle name="Total 3 2 6 2 4 2" xfId="42702" xr:uid="{00000000-0005-0000-0000-0000FFA50000}"/>
    <cellStyle name="Total 3 2 6 2 4 2 2" xfId="42703" xr:uid="{00000000-0005-0000-0000-000000A60000}"/>
    <cellStyle name="Total 3 2 6 2 4 3" xfId="42704" xr:uid="{00000000-0005-0000-0000-000001A60000}"/>
    <cellStyle name="Total 3 2 6 2 4 4" xfId="42705" xr:uid="{00000000-0005-0000-0000-000002A60000}"/>
    <cellStyle name="Total 3 2 6 2 5" xfId="42706" xr:uid="{00000000-0005-0000-0000-000003A60000}"/>
    <cellStyle name="Total 3 2 6 2 5 2" xfId="42707" xr:uid="{00000000-0005-0000-0000-000004A60000}"/>
    <cellStyle name="Total 3 2 6 2 5 2 2" xfId="42708" xr:uid="{00000000-0005-0000-0000-000005A60000}"/>
    <cellStyle name="Total 3 2 6 2 5 3" xfId="42709" xr:uid="{00000000-0005-0000-0000-000006A60000}"/>
    <cellStyle name="Total 3 2 6 2 5 4" xfId="42710" xr:uid="{00000000-0005-0000-0000-000007A60000}"/>
    <cellStyle name="Total 3 2 6 2 6" xfId="42711" xr:uid="{00000000-0005-0000-0000-000008A60000}"/>
    <cellStyle name="Total 3 2 6 2 6 2" xfId="42712" xr:uid="{00000000-0005-0000-0000-000009A60000}"/>
    <cellStyle name="Total 3 2 6 2 7" xfId="42713" xr:uid="{00000000-0005-0000-0000-00000AA60000}"/>
    <cellStyle name="Total 3 2 6 2 8" xfId="42714" xr:uid="{00000000-0005-0000-0000-00000BA60000}"/>
    <cellStyle name="Total 3 2 6 3" xfId="42715" xr:uid="{00000000-0005-0000-0000-00000CA60000}"/>
    <cellStyle name="Total 3 2 6 4" xfId="42716" xr:uid="{00000000-0005-0000-0000-00000DA60000}"/>
    <cellStyle name="Total 3 2 6 5" xfId="42717" xr:uid="{00000000-0005-0000-0000-00000EA60000}"/>
    <cellStyle name="Total 3 2 6 5 2" xfId="42718" xr:uid="{00000000-0005-0000-0000-00000FA60000}"/>
    <cellStyle name="Total 3 2 6 6" xfId="42719" xr:uid="{00000000-0005-0000-0000-000010A60000}"/>
    <cellStyle name="Total 3 2 6 6 2" xfId="42720" xr:uid="{00000000-0005-0000-0000-000011A60000}"/>
    <cellStyle name="Total 3 2 7" xfId="42721" xr:uid="{00000000-0005-0000-0000-000012A60000}"/>
    <cellStyle name="Total 3 2 7 2" xfId="42722" xr:uid="{00000000-0005-0000-0000-000013A60000}"/>
    <cellStyle name="Total 3 2 7 2 2" xfId="42723" xr:uid="{00000000-0005-0000-0000-000014A60000}"/>
    <cellStyle name="Total 3 2 7 2 2 2" xfId="42724" xr:uid="{00000000-0005-0000-0000-000015A60000}"/>
    <cellStyle name="Total 3 2 7 2 2 2 2" xfId="42725" xr:uid="{00000000-0005-0000-0000-000016A60000}"/>
    <cellStyle name="Total 3 2 7 2 2 3" xfId="42726" xr:uid="{00000000-0005-0000-0000-000017A60000}"/>
    <cellStyle name="Total 3 2 7 2 2 4" xfId="42727" xr:uid="{00000000-0005-0000-0000-000018A60000}"/>
    <cellStyle name="Total 3 2 7 2 3" xfId="42728" xr:uid="{00000000-0005-0000-0000-000019A60000}"/>
    <cellStyle name="Total 3 2 7 2 3 2" xfId="42729" xr:uid="{00000000-0005-0000-0000-00001AA60000}"/>
    <cellStyle name="Total 3 2 7 2 4" xfId="42730" xr:uid="{00000000-0005-0000-0000-00001BA60000}"/>
    <cellStyle name="Total 3 2 7 2 5" xfId="42731" xr:uid="{00000000-0005-0000-0000-00001CA60000}"/>
    <cellStyle name="Total 3 2 7 3" xfId="42732" xr:uid="{00000000-0005-0000-0000-00001DA60000}"/>
    <cellStyle name="Total 3 2 7 3 2" xfId="42733" xr:uid="{00000000-0005-0000-0000-00001EA60000}"/>
    <cellStyle name="Total 3 2 7 3 2 2" xfId="42734" xr:uid="{00000000-0005-0000-0000-00001FA60000}"/>
    <cellStyle name="Total 3 2 7 3 2 2 2" xfId="42735" xr:uid="{00000000-0005-0000-0000-000020A60000}"/>
    <cellStyle name="Total 3 2 7 3 2 3" xfId="42736" xr:uid="{00000000-0005-0000-0000-000021A60000}"/>
    <cellStyle name="Total 3 2 7 3 2 4" xfId="42737" xr:uid="{00000000-0005-0000-0000-000022A60000}"/>
    <cellStyle name="Total 3 2 7 3 3" xfId="42738" xr:uid="{00000000-0005-0000-0000-000023A60000}"/>
    <cellStyle name="Total 3 2 7 3 3 2" xfId="42739" xr:uid="{00000000-0005-0000-0000-000024A60000}"/>
    <cellStyle name="Total 3 2 7 3 4" xfId="42740" xr:uid="{00000000-0005-0000-0000-000025A60000}"/>
    <cellStyle name="Total 3 2 7 3 5" xfId="42741" xr:uid="{00000000-0005-0000-0000-000026A60000}"/>
    <cellStyle name="Total 3 2 7 4" xfId="42742" xr:uid="{00000000-0005-0000-0000-000027A60000}"/>
    <cellStyle name="Total 3 2 7 4 2" xfId="42743" xr:uid="{00000000-0005-0000-0000-000028A60000}"/>
    <cellStyle name="Total 3 2 7 4 2 2" xfId="42744" xr:uid="{00000000-0005-0000-0000-000029A60000}"/>
    <cellStyle name="Total 3 2 7 4 3" xfId="42745" xr:uid="{00000000-0005-0000-0000-00002AA60000}"/>
    <cellStyle name="Total 3 2 7 4 4" xfId="42746" xr:uid="{00000000-0005-0000-0000-00002BA60000}"/>
    <cellStyle name="Total 3 2 7 5" xfId="42747" xr:uid="{00000000-0005-0000-0000-00002CA60000}"/>
    <cellStyle name="Total 3 2 7 5 2" xfId="42748" xr:uid="{00000000-0005-0000-0000-00002DA60000}"/>
    <cellStyle name="Total 3 2 7 5 2 2" xfId="42749" xr:uid="{00000000-0005-0000-0000-00002EA60000}"/>
    <cellStyle name="Total 3 2 7 5 3" xfId="42750" xr:uid="{00000000-0005-0000-0000-00002FA60000}"/>
    <cellStyle name="Total 3 2 7 5 4" xfId="42751" xr:uid="{00000000-0005-0000-0000-000030A60000}"/>
    <cellStyle name="Total 3 2 7 6" xfId="42752" xr:uid="{00000000-0005-0000-0000-000031A60000}"/>
    <cellStyle name="Total 3 2 7 6 2" xfId="42753" xr:uid="{00000000-0005-0000-0000-000032A60000}"/>
    <cellStyle name="Total 3 2 7 7" xfId="42754" xr:uid="{00000000-0005-0000-0000-000033A60000}"/>
    <cellStyle name="Total 3 2 7 8" xfId="42755" xr:uid="{00000000-0005-0000-0000-000034A60000}"/>
    <cellStyle name="Total 3 2 8" xfId="42756" xr:uid="{00000000-0005-0000-0000-000035A60000}"/>
    <cellStyle name="Total 3 2 8 2" xfId="42757" xr:uid="{00000000-0005-0000-0000-000036A60000}"/>
    <cellStyle name="Total 3 2 9" xfId="42346" xr:uid="{00000000-0005-0000-0000-000037A60000}"/>
    <cellStyle name="Total 3 3" xfId="1833" xr:uid="{00000000-0005-0000-0000-000038A60000}"/>
    <cellStyle name="Total 3 3 10" xfId="42758" xr:uid="{00000000-0005-0000-0000-000039A60000}"/>
    <cellStyle name="Total 3 3 2" xfId="42759" xr:uid="{00000000-0005-0000-0000-00003AA60000}"/>
    <cellStyle name="Total 3 3 2 2" xfId="42760" xr:uid="{00000000-0005-0000-0000-00003BA60000}"/>
    <cellStyle name="Total 3 3 2 2 2" xfId="42761" xr:uid="{00000000-0005-0000-0000-00003CA60000}"/>
    <cellStyle name="Total 3 3 2 2 2 2" xfId="42762" xr:uid="{00000000-0005-0000-0000-00003DA60000}"/>
    <cellStyle name="Total 3 3 2 2 2 2 2" xfId="42763" xr:uid="{00000000-0005-0000-0000-00003EA60000}"/>
    <cellStyle name="Total 3 3 2 2 2 2 2 2" xfId="42764" xr:uid="{00000000-0005-0000-0000-00003FA60000}"/>
    <cellStyle name="Total 3 3 2 2 2 2 2 2 2" xfId="42765" xr:uid="{00000000-0005-0000-0000-000040A60000}"/>
    <cellStyle name="Total 3 3 2 2 2 2 2 3" xfId="42766" xr:uid="{00000000-0005-0000-0000-000041A60000}"/>
    <cellStyle name="Total 3 3 2 2 2 2 2 4" xfId="42767" xr:uid="{00000000-0005-0000-0000-000042A60000}"/>
    <cellStyle name="Total 3 3 2 2 2 2 3" xfId="42768" xr:uid="{00000000-0005-0000-0000-000043A60000}"/>
    <cellStyle name="Total 3 3 2 2 2 2 3 2" xfId="42769" xr:uid="{00000000-0005-0000-0000-000044A60000}"/>
    <cellStyle name="Total 3 3 2 2 2 2 4" xfId="42770" xr:uid="{00000000-0005-0000-0000-000045A60000}"/>
    <cellStyle name="Total 3 3 2 2 2 2 5" xfId="42771" xr:uid="{00000000-0005-0000-0000-000046A60000}"/>
    <cellStyle name="Total 3 3 2 2 2 3" xfId="42772" xr:uid="{00000000-0005-0000-0000-000047A60000}"/>
    <cellStyle name="Total 3 3 2 2 2 3 2" xfId="42773" xr:uid="{00000000-0005-0000-0000-000048A60000}"/>
    <cellStyle name="Total 3 3 2 2 2 3 2 2" xfId="42774" xr:uid="{00000000-0005-0000-0000-000049A60000}"/>
    <cellStyle name="Total 3 3 2 2 2 3 2 2 2" xfId="42775" xr:uid="{00000000-0005-0000-0000-00004AA60000}"/>
    <cellStyle name="Total 3 3 2 2 2 3 2 3" xfId="42776" xr:uid="{00000000-0005-0000-0000-00004BA60000}"/>
    <cellStyle name="Total 3 3 2 2 2 3 2 4" xfId="42777" xr:uid="{00000000-0005-0000-0000-00004CA60000}"/>
    <cellStyle name="Total 3 3 2 2 2 3 3" xfId="42778" xr:uid="{00000000-0005-0000-0000-00004DA60000}"/>
    <cellStyle name="Total 3 3 2 2 2 3 3 2" xfId="42779" xr:uid="{00000000-0005-0000-0000-00004EA60000}"/>
    <cellStyle name="Total 3 3 2 2 2 3 4" xfId="42780" xr:uid="{00000000-0005-0000-0000-00004FA60000}"/>
    <cellStyle name="Total 3 3 2 2 2 3 5" xfId="42781" xr:uid="{00000000-0005-0000-0000-000050A60000}"/>
    <cellStyle name="Total 3 3 2 2 2 4" xfId="42782" xr:uid="{00000000-0005-0000-0000-000051A60000}"/>
    <cellStyle name="Total 3 3 2 2 2 4 2" xfId="42783" xr:uid="{00000000-0005-0000-0000-000052A60000}"/>
    <cellStyle name="Total 3 3 2 2 2 4 2 2" xfId="42784" xr:uid="{00000000-0005-0000-0000-000053A60000}"/>
    <cellStyle name="Total 3 3 2 2 2 4 3" xfId="42785" xr:uid="{00000000-0005-0000-0000-000054A60000}"/>
    <cellStyle name="Total 3 3 2 2 2 4 4" xfId="42786" xr:uid="{00000000-0005-0000-0000-000055A60000}"/>
    <cellStyle name="Total 3 3 2 2 2 5" xfId="42787" xr:uid="{00000000-0005-0000-0000-000056A60000}"/>
    <cellStyle name="Total 3 3 2 2 2 5 2" xfId="42788" xr:uid="{00000000-0005-0000-0000-000057A60000}"/>
    <cellStyle name="Total 3 3 2 2 2 5 2 2" xfId="42789" xr:uid="{00000000-0005-0000-0000-000058A60000}"/>
    <cellStyle name="Total 3 3 2 2 2 5 3" xfId="42790" xr:uid="{00000000-0005-0000-0000-000059A60000}"/>
    <cellStyle name="Total 3 3 2 2 2 5 4" xfId="42791" xr:uid="{00000000-0005-0000-0000-00005AA60000}"/>
    <cellStyle name="Total 3 3 2 2 2 6" xfId="42792" xr:uid="{00000000-0005-0000-0000-00005BA60000}"/>
    <cellStyle name="Total 3 3 2 2 2 6 2" xfId="42793" xr:uid="{00000000-0005-0000-0000-00005CA60000}"/>
    <cellStyle name="Total 3 3 2 2 2 7" xfId="42794" xr:uid="{00000000-0005-0000-0000-00005DA60000}"/>
    <cellStyle name="Total 3 3 2 2 2 8" xfId="42795" xr:uid="{00000000-0005-0000-0000-00005EA60000}"/>
    <cellStyle name="Total 3 3 2 2 3" xfId="42796" xr:uid="{00000000-0005-0000-0000-00005FA60000}"/>
    <cellStyle name="Total 3 3 2 2 4" xfId="42797" xr:uid="{00000000-0005-0000-0000-000060A60000}"/>
    <cellStyle name="Total 3 3 2 2 5" xfId="42798" xr:uid="{00000000-0005-0000-0000-000061A60000}"/>
    <cellStyle name="Total 3 3 2 2 5 2" xfId="42799" xr:uid="{00000000-0005-0000-0000-000062A60000}"/>
    <cellStyle name="Total 3 3 2 2 6" xfId="42800" xr:uid="{00000000-0005-0000-0000-000063A60000}"/>
    <cellStyle name="Total 3 3 2 2 6 2" xfId="42801" xr:uid="{00000000-0005-0000-0000-000064A60000}"/>
    <cellStyle name="Total 3 3 2 3" xfId="42802" xr:uid="{00000000-0005-0000-0000-000065A60000}"/>
    <cellStyle name="Total 3 3 2 3 2" xfId="42803" xr:uid="{00000000-0005-0000-0000-000066A60000}"/>
    <cellStyle name="Total 3 3 2 3 2 2" xfId="42804" xr:uid="{00000000-0005-0000-0000-000067A60000}"/>
    <cellStyle name="Total 3 3 2 3 2 2 2" xfId="42805" xr:uid="{00000000-0005-0000-0000-000068A60000}"/>
    <cellStyle name="Total 3 3 2 3 2 2 2 2" xfId="42806" xr:uid="{00000000-0005-0000-0000-000069A60000}"/>
    <cellStyle name="Total 3 3 2 3 2 2 3" xfId="42807" xr:uid="{00000000-0005-0000-0000-00006AA60000}"/>
    <cellStyle name="Total 3 3 2 3 2 2 4" xfId="42808" xr:uid="{00000000-0005-0000-0000-00006BA60000}"/>
    <cellStyle name="Total 3 3 2 3 2 3" xfId="42809" xr:uid="{00000000-0005-0000-0000-00006CA60000}"/>
    <cellStyle name="Total 3 3 2 3 2 3 2" xfId="42810" xr:uid="{00000000-0005-0000-0000-00006DA60000}"/>
    <cellStyle name="Total 3 3 2 3 2 4" xfId="42811" xr:uid="{00000000-0005-0000-0000-00006EA60000}"/>
    <cellStyle name="Total 3 3 2 3 2 5" xfId="42812" xr:uid="{00000000-0005-0000-0000-00006FA60000}"/>
    <cellStyle name="Total 3 3 2 3 3" xfId="42813" xr:uid="{00000000-0005-0000-0000-000070A60000}"/>
    <cellStyle name="Total 3 3 2 3 3 2" xfId="42814" xr:uid="{00000000-0005-0000-0000-000071A60000}"/>
    <cellStyle name="Total 3 3 2 3 3 2 2" xfId="42815" xr:uid="{00000000-0005-0000-0000-000072A60000}"/>
    <cellStyle name="Total 3 3 2 3 3 2 2 2" xfId="42816" xr:uid="{00000000-0005-0000-0000-000073A60000}"/>
    <cellStyle name="Total 3 3 2 3 3 2 3" xfId="42817" xr:uid="{00000000-0005-0000-0000-000074A60000}"/>
    <cellStyle name="Total 3 3 2 3 3 2 4" xfId="42818" xr:uid="{00000000-0005-0000-0000-000075A60000}"/>
    <cellStyle name="Total 3 3 2 3 3 3" xfId="42819" xr:uid="{00000000-0005-0000-0000-000076A60000}"/>
    <cellStyle name="Total 3 3 2 3 3 3 2" xfId="42820" xr:uid="{00000000-0005-0000-0000-000077A60000}"/>
    <cellStyle name="Total 3 3 2 3 3 4" xfId="42821" xr:uid="{00000000-0005-0000-0000-000078A60000}"/>
    <cellStyle name="Total 3 3 2 3 3 5" xfId="42822" xr:uid="{00000000-0005-0000-0000-000079A60000}"/>
    <cellStyle name="Total 3 3 2 3 4" xfId="42823" xr:uid="{00000000-0005-0000-0000-00007AA60000}"/>
    <cellStyle name="Total 3 3 2 3 4 2" xfId="42824" xr:uid="{00000000-0005-0000-0000-00007BA60000}"/>
    <cellStyle name="Total 3 3 2 3 4 2 2" xfId="42825" xr:uid="{00000000-0005-0000-0000-00007CA60000}"/>
    <cellStyle name="Total 3 3 2 3 4 3" xfId="42826" xr:uid="{00000000-0005-0000-0000-00007DA60000}"/>
    <cellStyle name="Total 3 3 2 3 4 4" xfId="42827" xr:uid="{00000000-0005-0000-0000-00007EA60000}"/>
    <cellStyle name="Total 3 3 2 3 5" xfId="42828" xr:uid="{00000000-0005-0000-0000-00007FA60000}"/>
    <cellStyle name="Total 3 3 2 3 5 2" xfId="42829" xr:uid="{00000000-0005-0000-0000-000080A60000}"/>
    <cellStyle name="Total 3 3 2 3 5 2 2" xfId="42830" xr:uid="{00000000-0005-0000-0000-000081A60000}"/>
    <cellStyle name="Total 3 3 2 3 5 3" xfId="42831" xr:uid="{00000000-0005-0000-0000-000082A60000}"/>
    <cellStyle name="Total 3 3 2 3 5 4" xfId="42832" xr:uid="{00000000-0005-0000-0000-000083A60000}"/>
    <cellStyle name="Total 3 3 2 3 6" xfId="42833" xr:uid="{00000000-0005-0000-0000-000084A60000}"/>
    <cellStyle name="Total 3 3 2 3 6 2" xfId="42834" xr:uid="{00000000-0005-0000-0000-000085A60000}"/>
    <cellStyle name="Total 3 3 2 3 7" xfId="42835" xr:uid="{00000000-0005-0000-0000-000086A60000}"/>
    <cellStyle name="Total 3 3 2 3 8" xfId="42836" xr:uid="{00000000-0005-0000-0000-000087A60000}"/>
    <cellStyle name="Total 3 3 2 4" xfId="42837" xr:uid="{00000000-0005-0000-0000-000088A60000}"/>
    <cellStyle name="Total 3 3 2 5" xfId="42838" xr:uid="{00000000-0005-0000-0000-000089A60000}"/>
    <cellStyle name="Total 3 3 2 6" xfId="42839" xr:uid="{00000000-0005-0000-0000-00008AA60000}"/>
    <cellStyle name="Total 3 3 2 6 2" xfId="42840" xr:uid="{00000000-0005-0000-0000-00008BA60000}"/>
    <cellStyle name="Total 3 3 2 7" xfId="42841" xr:uid="{00000000-0005-0000-0000-00008CA60000}"/>
    <cellStyle name="Total 3 3 2 7 2" xfId="42842" xr:uid="{00000000-0005-0000-0000-00008DA60000}"/>
    <cellStyle name="Total 3 3 3" xfId="42843" xr:uid="{00000000-0005-0000-0000-00008EA60000}"/>
    <cellStyle name="Total 3 3 3 2" xfId="42844" xr:uid="{00000000-0005-0000-0000-00008FA60000}"/>
    <cellStyle name="Total 3 3 3 2 2" xfId="42845" xr:uid="{00000000-0005-0000-0000-000090A60000}"/>
    <cellStyle name="Total 3 3 3 2 2 2" xfId="42846" xr:uid="{00000000-0005-0000-0000-000091A60000}"/>
    <cellStyle name="Total 3 3 3 2 2 2 2" xfId="42847" xr:uid="{00000000-0005-0000-0000-000092A60000}"/>
    <cellStyle name="Total 3 3 3 2 2 2 2 2" xfId="42848" xr:uid="{00000000-0005-0000-0000-000093A60000}"/>
    <cellStyle name="Total 3 3 3 2 2 2 2 2 2" xfId="42849" xr:uid="{00000000-0005-0000-0000-000094A60000}"/>
    <cellStyle name="Total 3 3 3 2 2 2 2 3" xfId="42850" xr:uid="{00000000-0005-0000-0000-000095A60000}"/>
    <cellStyle name="Total 3 3 3 2 2 2 2 4" xfId="42851" xr:uid="{00000000-0005-0000-0000-000096A60000}"/>
    <cellStyle name="Total 3 3 3 2 2 2 3" xfId="42852" xr:uid="{00000000-0005-0000-0000-000097A60000}"/>
    <cellStyle name="Total 3 3 3 2 2 2 3 2" xfId="42853" xr:uid="{00000000-0005-0000-0000-000098A60000}"/>
    <cellStyle name="Total 3 3 3 2 2 2 4" xfId="42854" xr:uid="{00000000-0005-0000-0000-000099A60000}"/>
    <cellStyle name="Total 3 3 3 2 2 2 5" xfId="42855" xr:uid="{00000000-0005-0000-0000-00009AA60000}"/>
    <cellStyle name="Total 3 3 3 2 2 3" xfId="42856" xr:uid="{00000000-0005-0000-0000-00009BA60000}"/>
    <cellStyle name="Total 3 3 3 2 2 3 2" xfId="42857" xr:uid="{00000000-0005-0000-0000-00009CA60000}"/>
    <cellStyle name="Total 3 3 3 2 2 3 2 2" xfId="42858" xr:uid="{00000000-0005-0000-0000-00009DA60000}"/>
    <cellStyle name="Total 3 3 3 2 2 3 2 2 2" xfId="42859" xr:uid="{00000000-0005-0000-0000-00009EA60000}"/>
    <cellStyle name="Total 3 3 3 2 2 3 2 3" xfId="42860" xr:uid="{00000000-0005-0000-0000-00009FA60000}"/>
    <cellStyle name="Total 3 3 3 2 2 3 2 4" xfId="42861" xr:uid="{00000000-0005-0000-0000-0000A0A60000}"/>
    <cellStyle name="Total 3 3 3 2 2 3 3" xfId="42862" xr:uid="{00000000-0005-0000-0000-0000A1A60000}"/>
    <cellStyle name="Total 3 3 3 2 2 3 3 2" xfId="42863" xr:uid="{00000000-0005-0000-0000-0000A2A60000}"/>
    <cellStyle name="Total 3 3 3 2 2 3 4" xfId="42864" xr:uid="{00000000-0005-0000-0000-0000A3A60000}"/>
    <cellStyle name="Total 3 3 3 2 2 3 5" xfId="42865" xr:uid="{00000000-0005-0000-0000-0000A4A60000}"/>
    <cellStyle name="Total 3 3 3 2 2 4" xfId="42866" xr:uid="{00000000-0005-0000-0000-0000A5A60000}"/>
    <cellStyle name="Total 3 3 3 2 2 4 2" xfId="42867" xr:uid="{00000000-0005-0000-0000-0000A6A60000}"/>
    <cellStyle name="Total 3 3 3 2 2 4 2 2" xfId="42868" xr:uid="{00000000-0005-0000-0000-0000A7A60000}"/>
    <cellStyle name="Total 3 3 3 2 2 4 3" xfId="42869" xr:uid="{00000000-0005-0000-0000-0000A8A60000}"/>
    <cellStyle name="Total 3 3 3 2 2 4 4" xfId="42870" xr:uid="{00000000-0005-0000-0000-0000A9A60000}"/>
    <cellStyle name="Total 3 3 3 2 2 5" xfId="42871" xr:uid="{00000000-0005-0000-0000-0000AAA60000}"/>
    <cellStyle name="Total 3 3 3 2 2 5 2" xfId="42872" xr:uid="{00000000-0005-0000-0000-0000ABA60000}"/>
    <cellStyle name="Total 3 3 3 2 2 5 2 2" xfId="42873" xr:uid="{00000000-0005-0000-0000-0000ACA60000}"/>
    <cellStyle name="Total 3 3 3 2 2 5 3" xfId="42874" xr:uid="{00000000-0005-0000-0000-0000ADA60000}"/>
    <cellStyle name="Total 3 3 3 2 2 5 4" xfId="42875" xr:uid="{00000000-0005-0000-0000-0000AEA60000}"/>
    <cellStyle name="Total 3 3 3 2 2 6" xfId="42876" xr:uid="{00000000-0005-0000-0000-0000AFA60000}"/>
    <cellStyle name="Total 3 3 3 2 2 6 2" xfId="42877" xr:uid="{00000000-0005-0000-0000-0000B0A60000}"/>
    <cellStyle name="Total 3 3 3 2 2 7" xfId="42878" xr:uid="{00000000-0005-0000-0000-0000B1A60000}"/>
    <cellStyle name="Total 3 3 3 2 2 8" xfId="42879" xr:uid="{00000000-0005-0000-0000-0000B2A60000}"/>
    <cellStyle name="Total 3 3 3 2 3" xfId="42880" xr:uid="{00000000-0005-0000-0000-0000B3A60000}"/>
    <cellStyle name="Total 3 3 3 2 4" xfId="42881" xr:uid="{00000000-0005-0000-0000-0000B4A60000}"/>
    <cellStyle name="Total 3 3 3 2 5" xfId="42882" xr:uid="{00000000-0005-0000-0000-0000B5A60000}"/>
    <cellStyle name="Total 3 3 3 2 5 2" xfId="42883" xr:uid="{00000000-0005-0000-0000-0000B6A60000}"/>
    <cellStyle name="Total 3 3 3 2 6" xfId="42884" xr:uid="{00000000-0005-0000-0000-0000B7A60000}"/>
    <cellStyle name="Total 3 3 3 2 6 2" xfId="42885" xr:uid="{00000000-0005-0000-0000-0000B8A60000}"/>
    <cellStyle name="Total 3 3 3 3" xfId="42886" xr:uid="{00000000-0005-0000-0000-0000B9A60000}"/>
    <cellStyle name="Total 3 3 3 3 2" xfId="42887" xr:uid="{00000000-0005-0000-0000-0000BAA60000}"/>
    <cellStyle name="Total 3 3 3 3 2 2" xfId="42888" xr:uid="{00000000-0005-0000-0000-0000BBA60000}"/>
    <cellStyle name="Total 3 3 3 3 2 2 2" xfId="42889" xr:uid="{00000000-0005-0000-0000-0000BCA60000}"/>
    <cellStyle name="Total 3 3 3 3 2 2 2 2" xfId="42890" xr:uid="{00000000-0005-0000-0000-0000BDA60000}"/>
    <cellStyle name="Total 3 3 3 3 2 2 3" xfId="42891" xr:uid="{00000000-0005-0000-0000-0000BEA60000}"/>
    <cellStyle name="Total 3 3 3 3 2 2 4" xfId="42892" xr:uid="{00000000-0005-0000-0000-0000BFA60000}"/>
    <cellStyle name="Total 3 3 3 3 2 3" xfId="42893" xr:uid="{00000000-0005-0000-0000-0000C0A60000}"/>
    <cellStyle name="Total 3 3 3 3 2 3 2" xfId="42894" xr:uid="{00000000-0005-0000-0000-0000C1A60000}"/>
    <cellStyle name="Total 3 3 3 3 2 4" xfId="42895" xr:uid="{00000000-0005-0000-0000-0000C2A60000}"/>
    <cellStyle name="Total 3 3 3 3 2 5" xfId="42896" xr:uid="{00000000-0005-0000-0000-0000C3A60000}"/>
    <cellStyle name="Total 3 3 3 3 3" xfId="42897" xr:uid="{00000000-0005-0000-0000-0000C4A60000}"/>
    <cellStyle name="Total 3 3 3 3 3 2" xfId="42898" xr:uid="{00000000-0005-0000-0000-0000C5A60000}"/>
    <cellStyle name="Total 3 3 3 3 3 2 2" xfId="42899" xr:uid="{00000000-0005-0000-0000-0000C6A60000}"/>
    <cellStyle name="Total 3 3 3 3 3 2 2 2" xfId="42900" xr:uid="{00000000-0005-0000-0000-0000C7A60000}"/>
    <cellStyle name="Total 3 3 3 3 3 2 3" xfId="42901" xr:uid="{00000000-0005-0000-0000-0000C8A60000}"/>
    <cellStyle name="Total 3 3 3 3 3 2 4" xfId="42902" xr:uid="{00000000-0005-0000-0000-0000C9A60000}"/>
    <cellStyle name="Total 3 3 3 3 3 3" xfId="42903" xr:uid="{00000000-0005-0000-0000-0000CAA60000}"/>
    <cellStyle name="Total 3 3 3 3 3 3 2" xfId="42904" xr:uid="{00000000-0005-0000-0000-0000CBA60000}"/>
    <cellStyle name="Total 3 3 3 3 3 4" xfId="42905" xr:uid="{00000000-0005-0000-0000-0000CCA60000}"/>
    <cellStyle name="Total 3 3 3 3 3 5" xfId="42906" xr:uid="{00000000-0005-0000-0000-0000CDA60000}"/>
    <cellStyle name="Total 3 3 3 3 4" xfId="42907" xr:uid="{00000000-0005-0000-0000-0000CEA60000}"/>
    <cellStyle name="Total 3 3 3 3 4 2" xfId="42908" xr:uid="{00000000-0005-0000-0000-0000CFA60000}"/>
    <cellStyle name="Total 3 3 3 3 4 2 2" xfId="42909" xr:uid="{00000000-0005-0000-0000-0000D0A60000}"/>
    <cellStyle name="Total 3 3 3 3 4 3" xfId="42910" xr:uid="{00000000-0005-0000-0000-0000D1A60000}"/>
    <cellStyle name="Total 3 3 3 3 4 4" xfId="42911" xr:uid="{00000000-0005-0000-0000-0000D2A60000}"/>
    <cellStyle name="Total 3 3 3 3 5" xfId="42912" xr:uid="{00000000-0005-0000-0000-0000D3A60000}"/>
    <cellStyle name="Total 3 3 3 3 5 2" xfId="42913" xr:uid="{00000000-0005-0000-0000-0000D4A60000}"/>
    <cellStyle name="Total 3 3 3 3 5 2 2" xfId="42914" xr:uid="{00000000-0005-0000-0000-0000D5A60000}"/>
    <cellStyle name="Total 3 3 3 3 5 3" xfId="42915" xr:uid="{00000000-0005-0000-0000-0000D6A60000}"/>
    <cellStyle name="Total 3 3 3 3 5 4" xfId="42916" xr:uid="{00000000-0005-0000-0000-0000D7A60000}"/>
    <cellStyle name="Total 3 3 3 3 6" xfId="42917" xr:uid="{00000000-0005-0000-0000-0000D8A60000}"/>
    <cellStyle name="Total 3 3 3 3 6 2" xfId="42918" xr:uid="{00000000-0005-0000-0000-0000D9A60000}"/>
    <cellStyle name="Total 3 3 3 3 7" xfId="42919" xr:uid="{00000000-0005-0000-0000-0000DAA60000}"/>
    <cellStyle name="Total 3 3 3 3 8" xfId="42920" xr:uid="{00000000-0005-0000-0000-0000DBA60000}"/>
    <cellStyle name="Total 3 3 3 4" xfId="42921" xr:uid="{00000000-0005-0000-0000-0000DCA60000}"/>
    <cellStyle name="Total 3 3 3 5" xfId="42922" xr:uid="{00000000-0005-0000-0000-0000DDA60000}"/>
    <cellStyle name="Total 3 3 3 5 2" xfId="42923" xr:uid="{00000000-0005-0000-0000-0000DEA60000}"/>
    <cellStyle name="Total 3 3 4" xfId="42924" xr:uid="{00000000-0005-0000-0000-0000DFA60000}"/>
    <cellStyle name="Total 3 3 4 2" xfId="42925" xr:uid="{00000000-0005-0000-0000-0000E0A60000}"/>
    <cellStyle name="Total 3 3 4 2 2" xfId="42926" xr:uid="{00000000-0005-0000-0000-0000E1A60000}"/>
    <cellStyle name="Total 3 3 4 2 2 2" xfId="42927" xr:uid="{00000000-0005-0000-0000-0000E2A60000}"/>
    <cellStyle name="Total 3 3 4 2 2 2 2" xfId="42928" xr:uid="{00000000-0005-0000-0000-0000E3A60000}"/>
    <cellStyle name="Total 3 3 4 2 2 2 2 2" xfId="42929" xr:uid="{00000000-0005-0000-0000-0000E4A60000}"/>
    <cellStyle name="Total 3 3 4 2 2 2 2 2 2" xfId="42930" xr:uid="{00000000-0005-0000-0000-0000E5A60000}"/>
    <cellStyle name="Total 3 3 4 2 2 2 2 3" xfId="42931" xr:uid="{00000000-0005-0000-0000-0000E6A60000}"/>
    <cellStyle name="Total 3 3 4 2 2 2 2 4" xfId="42932" xr:uid="{00000000-0005-0000-0000-0000E7A60000}"/>
    <cellStyle name="Total 3 3 4 2 2 2 3" xfId="42933" xr:uid="{00000000-0005-0000-0000-0000E8A60000}"/>
    <cellStyle name="Total 3 3 4 2 2 2 3 2" xfId="42934" xr:uid="{00000000-0005-0000-0000-0000E9A60000}"/>
    <cellStyle name="Total 3 3 4 2 2 2 4" xfId="42935" xr:uid="{00000000-0005-0000-0000-0000EAA60000}"/>
    <cellStyle name="Total 3 3 4 2 2 2 5" xfId="42936" xr:uid="{00000000-0005-0000-0000-0000EBA60000}"/>
    <cellStyle name="Total 3 3 4 2 2 3" xfId="42937" xr:uid="{00000000-0005-0000-0000-0000ECA60000}"/>
    <cellStyle name="Total 3 3 4 2 2 3 2" xfId="42938" xr:uid="{00000000-0005-0000-0000-0000EDA60000}"/>
    <cellStyle name="Total 3 3 4 2 2 3 2 2" xfId="42939" xr:uid="{00000000-0005-0000-0000-0000EEA60000}"/>
    <cellStyle name="Total 3 3 4 2 2 3 2 2 2" xfId="42940" xr:uid="{00000000-0005-0000-0000-0000EFA60000}"/>
    <cellStyle name="Total 3 3 4 2 2 3 2 3" xfId="42941" xr:uid="{00000000-0005-0000-0000-0000F0A60000}"/>
    <cellStyle name="Total 3 3 4 2 2 3 2 4" xfId="42942" xr:uid="{00000000-0005-0000-0000-0000F1A60000}"/>
    <cellStyle name="Total 3 3 4 2 2 3 3" xfId="42943" xr:uid="{00000000-0005-0000-0000-0000F2A60000}"/>
    <cellStyle name="Total 3 3 4 2 2 3 3 2" xfId="42944" xr:uid="{00000000-0005-0000-0000-0000F3A60000}"/>
    <cellStyle name="Total 3 3 4 2 2 3 4" xfId="42945" xr:uid="{00000000-0005-0000-0000-0000F4A60000}"/>
    <cellStyle name="Total 3 3 4 2 2 3 5" xfId="42946" xr:uid="{00000000-0005-0000-0000-0000F5A60000}"/>
    <cellStyle name="Total 3 3 4 2 2 4" xfId="42947" xr:uid="{00000000-0005-0000-0000-0000F6A60000}"/>
    <cellStyle name="Total 3 3 4 2 2 4 2" xfId="42948" xr:uid="{00000000-0005-0000-0000-0000F7A60000}"/>
    <cellStyle name="Total 3 3 4 2 2 4 2 2" xfId="42949" xr:uid="{00000000-0005-0000-0000-0000F8A60000}"/>
    <cellStyle name="Total 3 3 4 2 2 4 3" xfId="42950" xr:uid="{00000000-0005-0000-0000-0000F9A60000}"/>
    <cellStyle name="Total 3 3 4 2 2 4 4" xfId="42951" xr:uid="{00000000-0005-0000-0000-0000FAA60000}"/>
    <cellStyle name="Total 3 3 4 2 2 5" xfId="42952" xr:uid="{00000000-0005-0000-0000-0000FBA60000}"/>
    <cellStyle name="Total 3 3 4 2 2 5 2" xfId="42953" xr:uid="{00000000-0005-0000-0000-0000FCA60000}"/>
    <cellStyle name="Total 3 3 4 2 2 5 2 2" xfId="42954" xr:uid="{00000000-0005-0000-0000-0000FDA60000}"/>
    <cellStyle name="Total 3 3 4 2 2 5 3" xfId="42955" xr:uid="{00000000-0005-0000-0000-0000FEA60000}"/>
    <cellStyle name="Total 3 3 4 2 2 5 4" xfId="42956" xr:uid="{00000000-0005-0000-0000-0000FFA60000}"/>
    <cellStyle name="Total 3 3 4 2 2 6" xfId="42957" xr:uid="{00000000-0005-0000-0000-000000A70000}"/>
    <cellStyle name="Total 3 3 4 2 2 6 2" xfId="42958" xr:uid="{00000000-0005-0000-0000-000001A70000}"/>
    <cellStyle name="Total 3 3 4 2 2 7" xfId="42959" xr:uid="{00000000-0005-0000-0000-000002A70000}"/>
    <cellStyle name="Total 3 3 4 2 2 8" xfId="42960" xr:uid="{00000000-0005-0000-0000-000003A70000}"/>
    <cellStyle name="Total 3 3 4 2 3" xfId="42961" xr:uid="{00000000-0005-0000-0000-000004A70000}"/>
    <cellStyle name="Total 3 3 4 2 4" xfId="42962" xr:uid="{00000000-0005-0000-0000-000005A70000}"/>
    <cellStyle name="Total 3 3 4 2 5" xfId="42963" xr:uid="{00000000-0005-0000-0000-000006A70000}"/>
    <cellStyle name="Total 3 3 4 2 5 2" xfId="42964" xr:uid="{00000000-0005-0000-0000-000007A70000}"/>
    <cellStyle name="Total 3 3 4 2 6" xfId="42965" xr:uid="{00000000-0005-0000-0000-000008A70000}"/>
    <cellStyle name="Total 3 3 4 2 6 2" xfId="42966" xr:uid="{00000000-0005-0000-0000-000009A70000}"/>
    <cellStyle name="Total 3 3 4 3" xfId="42967" xr:uid="{00000000-0005-0000-0000-00000AA70000}"/>
    <cellStyle name="Total 3 3 4 3 2" xfId="42968" xr:uid="{00000000-0005-0000-0000-00000BA70000}"/>
    <cellStyle name="Total 3 3 4 3 2 2" xfId="42969" xr:uid="{00000000-0005-0000-0000-00000CA70000}"/>
    <cellStyle name="Total 3 3 4 3 2 2 2" xfId="42970" xr:uid="{00000000-0005-0000-0000-00000DA70000}"/>
    <cellStyle name="Total 3 3 4 3 2 2 2 2" xfId="42971" xr:uid="{00000000-0005-0000-0000-00000EA70000}"/>
    <cellStyle name="Total 3 3 4 3 2 2 3" xfId="42972" xr:uid="{00000000-0005-0000-0000-00000FA70000}"/>
    <cellStyle name="Total 3 3 4 3 2 2 4" xfId="42973" xr:uid="{00000000-0005-0000-0000-000010A70000}"/>
    <cellStyle name="Total 3 3 4 3 2 3" xfId="42974" xr:uid="{00000000-0005-0000-0000-000011A70000}"/>
    <cellStyle name="Total 3 3 4 3 2 3 2" xfId="42975" xr:uid="{00000000-0005-0000-0000-000012A70000}"/>
    <cellStyle name="Total 3 3 4 3 2 4" xfId="42976" xr:uid="{00000000-0005-0000-0000-000013A70000}"/>
    <cellStyle name="Total 3 3 4 3 2 5" xfId="42977" xr:uid="{00000000-0005-0000-0000-000014A70000}"/>
    <cellStyle name="Total 3 3 4 3 3" xfId="42978" xr:uid="{00000000-0005-0000-0000-000015A70000}"/>
    <cellStyle name="Total 3 3 4 3 3 2" xfId="42979" xr:uid="{00000000-0005-0000-0000-000016A70000}"/>
    <cellStyle name="Total 3 3 4 3 3 2 2" xfId="42980" xr:uid="{00000000-0005-0000-0000-000017A70000}"/>
    <cellStyle name="Total 3 3 4 3 3 2 2 2" xfId="42981" xr:uid="{00000000-0005-0000-0000-000018A70000}"/>
    <cellStyle name="Total 3 3 4 3 3 2 3" xfId="42982" xr:uid="{00000000-0005-0000-0000-000019A70000}"/>
    <cellStyle name="Total 3 3 4 3 3 2 4" xfId="42983" xr:uid="{00000000-0005-0000-0000-00001AA70000}"/>
    <cellStyle name="Total 3 3 4 3 3 3" xfId="42984" xr:uid="{00000000-0005-0000-0000-00001BA70000}"/>
    <cellStyle name="Total 3 3 4 3 3 3 2" xfId="42985" xr:uid="{00000000-0005-0000-0000-00001CA70000}"/>
    <cellStyle name="Total 3 3 4 3 3 4" xfId="42986" xr:uid="{00000000-0005-0000-0000-00001DA70000}"/>
    <cellStyle name="Total 3 3 4 3 3 5" xfId="42987" xr:uid="{00000000-0005-0000-0000-00001EA70000}"/>
    <cellStyle name="Total 3 3 4 3 4" xfId="42988" xr:uid="{00000000-0005-0000-0000-00001FA70000}"/>
    <cellStyle name="Total 3 3 4 3 4 2" xfId="42989" xr:uid="{00000000-0005-0000-0000-000020A70000}"/>
    <cellStyle name="Total 3 3 4 3 4 2 2" xfId="42990" xr:uid="{00000000-0005-0000-0000-000021A70000}"/>
    <cellStyle name="Total 3 3 4 3 4 3" xfId="42991" xr:uid="{00000000-0005-0000-0000-000022A70000}"/>
    <cellStyle name="Total 3 3 4 3 4 4" xfId="42992" xr:uid="{00000000-0005-0000-0000-000023A70000}"/>
    <cellStyle name="Total 3 3 4 3 5" xfId="42993" xr:uid="{00000000-0005-0000-0000-000024A70000}"/>
    <cellStyle name="Total 3 3 4 3 5 2" xfId="42994" xr:uid="{00000000-0005-0000-0000-000025A70000}"/>
    <cellStyle name="Total 3 3 4 3 5 2 2" xfId="42995" xr:uid="{00000000-0005-0000-0000-000026A70000}"/>
    <cellStyle name="Total 3 3 4 3 5 3" xfId="42996" xr:uid="{00000000-0005-0000-0000-000027A70000}"/>
    <cellStyle name="Total 3 3 4 3 5 4" xfId="42997" xr:uid="{00000000-0005-0000-0000-000028A70000}"/>
    <cellStyle name="Total 3 3 4 3 6" xfId="42998" xr:uid="{00000000-0005-0000-0000-000029A70000}"/>
    <cellStyle name="Total 3 3 4 3 6 2" xfId="42999" xr:uid="{00000000-0005-0000-0000-00002AA70000}"/>
    <cellStyle name="Total 3 3 4 3 7" xfId="43000" xr:uid="{00000000-0005-0000-0000-00002BA70000}"/>
    <cellStyle name="Total 3 3 4 3 8" xfId="43001" xr:uid="{00000000-0005-0000-0000-00002CA70000}"/>
    <cellStyle name="Total 3 3 4 4" xfId="43002" xr:uid="{00000000-0005-0000-0000-00002DA70000}"/>
    <cellStyle name="Total 3 3 4 5" xfId="43003" xr:uid="{00000000-0005-0000-0000-00002EA70000}"/>
    <cellStyle name="Total 3 3 4 6" xfId="43004" xr:uid="{00000000-0005-0000-0000-00002FA70000}"/>
    <cellStyle name="Total 3 3 4 6 2" xfId="43005" xr:uid="{00000000-0005-0000-0000-000030A70000}"/>
    <cellStyle name="Total 3 3 4 7" xfId="43006" xr:uid="{00000000-0005-0000-0000-000031A70000}"/>
    <cellStyle name="Total 3 3 4 7 2" xfId="43007" xr:uid="{00000000-0005-0000-0000-000032A70000}"/>
    <cellStyle name="Total 3 3 5" xfId="43008" xr:uid="{00000000-0005-0000-0000-000033A70000}"/>
    <cellStyle name="Total 3 3 5 2" xfId="43009" xr:uid="{00000000-0005-0000-0000-000034A70000}"/>
    <cellStyle name="Total 3 3 5 2 2" xfId="43010" xr:uid="{00000000-0005-0000-0000-000035A70000}"/>
    <cellStyle name="Total 3 3 5 2 2 2" xfId="43011" xr:uid="{00000000-0005-0000-0000-000036A70000}"/>
    <cellStyle name="Total 3 3 5 2 2 2 2" xfId="43012" xr:uid="{00000000-0005-0000-0000-000037A70000}"/>
    <cellStyle name="Total 3 3 5 2 2 2 2 2" xfId="43013" xr:uid="{00000000-0005-0000-0000-000038A70000}"/>
    <cellStyle name="Total 3 3 5 2 2 2 2 2 2" xfId="43014" xr:uid="{00000000-0005-0000-0000-000039A70000}"/>
    <cellStyle name="Total 3 3 5 2 2 2 2 3" xfId="43015" xr:uid="{00000000-0005-0000-0000-00003AA70000}"/>
    <cellStyle name="Total 3 3 5 2 2 2 2 4" xfId="43016" xr:uid="{00000000-0005-0000-0000-00003BA70000}"/>
    <cellStyle name="Total 3 3 5 2 2 2 3" xfId="43017" xr:uid="{00000000-0005-0000-0000-00003CA70000}"/>
    <cellStyle name="Total 3 3 5 2 2 2 3 2" xfId="43018" xr:uid="{00000000-0005-0000-0000-00003DA70000}"/>
    <cellStyle name="Total 3 3 5 2 2 2 4" xfId="43019" xr:uid="{00000000-0005-0000-0000-00003EA70000}"/>
    <cellStyle name="Total 3 3 5 2 2 2 5" xfId="43020" xr:uid="{00000000-0005-0000-0000-00003FA70000}"/>
    <cellStyle name="Total 3 3 5 2 2 3" xfId="43021" xr:uid="{00000000-0005-0000-0000-000040A70000}"/>
    <cellStyle name="Total 3 3 5 2 2 3 2" xfId="43022" xr:uid="{00000000-0005-0000-0000-000041A70000}"/>
    <cellStyle name="Total 3 3 5 2 2 3 2 2" xfId="43023" xr:uid="{00000000-0005-0000-0000-000042A70000}"/>
    <cellStyle name="Total 3 3 5 2 2 3 2 2 2" xfId="43024" xr:uid="{00000000-0005-0000-0000-000043A70000}"/>
    <cellStyle name="Total 3 3 5 2 2 3 2 3" xfId="43025" xr:uid="{00000000-0005-0000-0000-000044A70000}"/>
    <cellStyle name="Total 3 3 5 2 2 3 2 4" xfId="43026" xr:uid="{00000000-0005-0000-0000-000045A70000}"/>
    <cellStyle name="Total 3 3 5 2 2 3 3" xfId="43027" xr:uid="{00000000-0005-0000-0000-000046A70000}"/>
    <cellStyle name="Total 3 3 5 2 2 3 3 2" xfId="43028" xr:uid="{00000000-0005-0000-0000-000047A70000}"/>
    <cellStyle name="Total 3 3 5 2 2 3 4" xfId="43029" xr:uid="{00000000-0005-0000-0000-000048A70000}"/>
    <cellStyle name="Total 3 3 5 2 2 3 5" xfId="43030" xr:uid="{00000000-0005-0000-0000-000049A70000}"/>
    <cellStyle name="Total 3 3 5 2 2 4" xfId="43031" xr:uid="{00000000-0005-0000-0000-00004AA70000}"/>
    <cellStyle name="Total 3 3 5 2 2 4 2" xfId="43032" xr:uid="{00000000-0005-0000-0000-00004BA70000}"/>
    <cellStyle name="Total 3 3 5 2 2 4 2 2" xfId="43033" xr:uid="{00000000-0005-0000-0000-00004CA70000}"/>
    <cellStyle name="Total 3 3 5 2 2 4 3" xfId="43034" xr:uid="{00000000-0005-0000-0000-00004DA70000}"/>
    <cellStyle name="Total 3 3 5 2 2 4 4" xfId="43035" xr:uid="{00000000-0005-0000-0000-00004EA70000}"/>
    <cellStyle name="Total 3 3 5 2 2 5" xfId="43036" xr:uid="{00000000-0005-0000-0000-00004FA70000}"/>
    <cellStyle name="Total 3 3 5 2 2 5 2" xfId="43037" xr:uid="{00000000-0005-0000-0000-000050A70000}"/>
    <cellStyle name="Total 3 3 5 2 2 5 2 2" xfId="43038" xr:uid="{00000000-0005-0000-0000-000051A70000}"/>
    <cellStyle name="Total 3 3 5 2 2 5 3" xfId="43039" xr:uid="{00000000-0005-0000-0000-000052A70000}"/>
    <cellStyle name="Total 3 3 5 2 2 5 4" xfId="43040" xr:uid="{00000000-0005-0000-0000-000053A70000}"/>
    <cellStyle name="Total 3 3 5 2 2 6" xfId="43041" xr:uid="{00000000-0005-0000-0000-000054A70000}"/>
    <cellStyle name="Total 3 3 5 2 2 6 2" xfId="43042" xr:uid="{00000000-0005-0000-0000-000055A70000}"/>
    <cellStyle name="Total 3 3 5 2 2 7" xfId="43043" xr:uid="{00000000-0005-0000-0000-000056A70000}"/>
    <cellStyle name="Total 3 3 5 2 2 8" xfId="43044" xr:uid="{00000000-0005-0000-0000-000057A70000}"/>
    <cellStyle name="Total 3 3 5 2 3" xfId="43045" xr:uid="{00000000-0005-0000-0000-000058A70000}"/>
    <cellStyle name="Total 3 3 5 2 4" xfId="43046" xr:uid="{00000000-0005-0000-0000-000059A70000}"/>
    <cellStyle name="Total 3 3 5 2 5" xfId="43047" xr:uid="{00000000-0005-0000-0000-00005AA70000}"/>
    <cellStyle name="Total 3 3 5 2 5 2" xfId="43048" xr:uid="{00000000-0005-0000-0000-00005BA70000}"/>
    <cellStyle name="Total 3 3 5 2 6" xfId="43049" xr:uid="{00000000-0005-0000-0000-00005CA70000}"/>
    <cellStyle name="Total 3 3 5 2 6 2" xfId="43050" xr:uid="{00000000-0005-0000-0000-00005DA70000}"/>
    <cellStyle name="Total 3 3 5 3" xfId="43051" xr:uid="{00000000-0005-0000-0000-00005EA70000}"/>
    <cellStyle name="Total 3 3 5 3 2" xfId="43052" xr:uid="{00000000-0005-0000-0000-00005FA70000}"/>
    <cellStyle name="Total 3 3 5 3 2 2" xfId="43053" xr:uid="{00000000-0005-0000-0000-000060A70000}"/>
    <cellStyle name="Total 3 3 5 3 2 2 2" xfId="43054" xr:uid="{00000000-0005-0000-0000-000061A70000}"/>
    <cellStyle name="Total 3 3 5 3 2 2 2 2" xfId="43055" xr:uid="{00000000-0005-0000-0000-000062A70000}"/>
    <cellStyle name="Total 3 3 5 3 2 2 3" xfId="43056" xr:uid="{00000000-0005-0000-0000-000063A70000}"/>
    <cellStyle name="Total 3 3 5 3 2 2 4" xfId="43057" xr:uid="{00000000-0005-0000-0000-000064A70000}"/>
    <cellStyle name="Total 3 3 5 3 2 3" xfId="43058" xr:uid="{00000000-0005-0000-0000-000065A70000}"/>
    <cellStyle name="Total 3 3 5 3 2 3 2" xfId="43059" xr:uid="{00000000-0005-0000-0000-000066A70000}"/>
    <cellStyle name="Total 3 3 5 3 2 4" xfId="43060" xr:uid="{00000000-0005-0000-0000-000067A70000}"/>
    <cellStyle name="Total 3 3 5 3 2 5" xfId="43061" xr:uid="{00000000-0005-0000-0000-000068A70000}"/>
    <cellStyle name="Total 3 3 5 3 3" xfId="43062" xr:uid="{00000000-0005-0000-0000-000069A70000}"/>
    <cellStyle name="Total 3 3 5 3 3 2" xfId="43063" xr:uid="{00000000-0005-0000-0000-00006AA70000}"/>
    <cellStyle name="Total 3 3 5 3 3 2 2" xfId="43064" xr:uid="{00000000-0005-0000-0000-00006BA70000}"/>
    <cellStyle name="Total 3 3 5 3 3 2 2 2" xfId="43065" xr:uid="{00000000-0005-0000-0000-00006CA70000}"/>
    <cellStyle name="Total 3 3 5 3 3 2 3" xfId="43066" xr:uid="{00000000-0005-0000-0000-00006DA70000}"/>
    <cellStyle name="Total 3 3 5 3 3 2 4" xfId="43067" xr:uid="{00000000-0005-0000-0000-00006EA70000}"/>
    <cellStyle name="Total 3 3 5 3 3 3" xfId="43068" xr:uid="{00000000-0005-0000-0000-00006FA70000}"/>
    <cellStyle name="Total 3 3 5 3 3 3 2" xfId="43069" xr:uid="{00000000-0005-0000-0000-000070A70000}"/>
    <cellStyle name="Total 3 3 5 3 3 4" xfId="43070" xr:uid="{00000000-0005-0000-0000-000071A70000}"/>
    <cellStyle name="Total 3 3 5 3 3 5" xfId="43071" xr:uid="{00000000-0005-0000-0000-000072A70000}"/>
    <cellStyle name="Total 3 3 5 3 4" xfId="43072" xr:uid="{00000000-0005-0000-0000-000073A70000}"/>
    <cellStyle name="Total 3 3 5 3 4 2" xfId="43073" xr:uid="{00000000-0005-0000-0000-000074A70000}"/>
    <cellStyle name="Total 3 3 5 3 4 2 2" xfId="43074" xr:uid="{00000000-0005-0000-0000-000075A70000}"/>
    <cellStyle name="Total 3 3 5 3 4 3" xfId="43075" xr:uid="{00000000-0005-0000-0000-000076A70000}"/>
    <cellStyle name="Total 3 3 5 3 4 4" xfId="43076" xr:uid="{00000000-0005-0000-0000-000077A70000}"/>
    <cellStyle name="Total 3 3 5 3 5" xfId="43077" xr:uid="{00000000-0005-0000-0000-000078A70000}"/>
    <cellStyle name="Total 3 3 5 3 5 2" xfId="43078" xr:uid="{00000000-0005-0000-0000-000079A70000}"/>
    <cellStyle name="Total 3 3 5 3 5 2 2" xfId="43079" xr:uid="{00000000-0005-0000-0000-00007AA70000}"/>
    <cellStyle name="Total 3 3 5 3 5 3" xfId="43080" xr:uid="{00000000-0005-0000-0000-00007BA70000}"/>
    <cellStyle name="Total 3 3 5 3 5 4" xfId="43081" xr:uid="{00000000-0005-0000-0000-00007CA70000}"/>
    <cellStyle name="Total 3 3 5 3 6" xfId="43082" xr:uid="{00000000-0005-0000-0000-00007DA70000}"/>
    <cellStyle name="Total 3 3 5 3 6 2" xfId="43083" xr:uid="{00000000-0005-0000-0000-00007EA70000}"/>
    <cellStyle name="Total 3 3 5 3 7" xfId="43084" xr:uid="{00000000-0005-0000-0000-00007FA70000}"/>
    <cellStyle name="Total 3 3 5 3 8" xfId="43085" xr:uid="{00000000-0005-0000-0000-000080A70000}"/>
    <cellStyle name="Total 3 3 5 4" xfId="43086" xr:uid="{00000000-0005-0000-0000-000081A70000}"/>
    <cellStyle name="Total 3 3 5 5" xfId="43087" xr:uid="{00000000-0005-0000-0000-000082A70000}"/>
    <cellStyle name="Total 3 3 5 5 2" xfId="43088" xr:uid="{00000000-0005-0000-0000-000083A70000}"/>
    <cellStyle name="Total 3 3 5 6" xfId="43089" xr:uid="{00000000-0005-0000-0000-000084A70000}"/>
    <cellStyle name="Total 3 3 5 6 2" xfId="43090" xr:uid="{00000000-0005-0000-0000-000085A70000}"/>
    <cellStyle name="Total 3 3 6" xfId="43091" xr:uid="{00000000-0005-0000-0000-000086A70000}"/>
    <cellStyle name="Total 3 3 6 2" xfId="43092" xr:uid="{00000000-0005-0000-0000-000087A70000}"/>
    <cellStyle name="Total 3 3 6 2 2" xfId="43093" xr:uid="{00000000-0005-0000-0000-000088A70000}"/>
    <cellStyle name="Total 3 3 6 2 2 2" xfId="43094" xr:uid="{00000000-0005-0000-0000-000089A70000}"/>
    <cellStyle name="Total 3 3 6 2 2 2 2" xfId="43095" xr:uid="{00000000-0005-0000-0000-00008AA70000}"/>
    <cellStyle name="Total 3 3 6 2 2 2 2 2" xfId="43096" xr:uid="{00000000-0005-0000-0000-00008BA70000}"/>
    <cellStyle name="Total 3 3 6 2 2 2 3" xfId="43097" xr:uid="{00000000-0005-0000-0000-00008CA70000}"/>
    <cellStyle name="Total 3 3 6 2 2 2 4" xfId="43098" xr:uid="{00000000-0005-0000-0000-00008DA70000}"/>
    <cellStyle name="Total 3 3 6 2 2 3" xfId="43099" xr:uid="{00000000-0005-0000-0000-00008EA70000}"/>
    <cellStyle name="Total 3 3 6 2 2 3 2" xfId="43100" xr:uid="{00000000-0005-0000-0000-00008FA70000}"/>
    <cellStyle name="Total 3 3 6 2 2 4" xfId="43101" xr:uid="{00000000-0005-0000-0000-000090A70000}"/>
    <cellStyle name="Total 3 3 6 2 2 5" xfId="43102" xr:uid="{00000000-0005-0000-0000-000091A70000}"/>
    <cellStyle name="Total 3 3 6 2 3" xfId="43103" xr:uid="{00000000-0005-0000-0000-000092A70000}"/>
    <cellStyle name="Total 3 3 6 2 3 2" xfId="43104" xr:uid="{00000000-0005-0000-0000-000093A70000}"/>
    <cellStyle name="Total 3 3 6 2 3 2 2" xfId="43105" xr:uid="{00000000-0005-0000-0000-000094A70000}"/>
    <cellStyle name="Total 3 3 6 2 3 2 2 2" xfId="43106" xr:uid="{00000000-0005-0000-0000-000095A70000}"/>
    <cellStyle name="Total 3 3 6 2 3 2 3" xfId="43107" xr:uid="{00000000-0005-0000-0000-000096A70000}"/>
    <cellStyle name="Total 3 3 6 2 3 2 4" xfId="43108" xr:uid="{00000000-0005-0000-0000-000097A70000}"/>
    <cellStyle name="Total 3 3 6 2 3 3" xfId="43109" xr:uid="{00000000-0005-0000-0000-000098A70000}"/>
    <cellStyle name="Total 3 3 6 2 3 3 2" xfId="43110" xr:uid="{00000000-0005-0000-0000-000099A70000}"/>
    <cellStyle name="Total 3 3 6 2 3 4" xfId="43111" xr:uid="{00000000-0005-0000-0000-00009AA70000}"/>
    <cellStyle name="Total 3 3 6 2 3 5" xfId="43112" xr:uid="{00000000-0005-0000-0000-00009BA70000}"/>
    <cellStyle name="Total 3 3 6 2 4" xfId="43113" xr:uid="{00000000-0005-0000-0000-00009CA70000}"/>
    <cellStyle name="Total 3 3 6 2 4 2" xfId="43114" xr:uid="{00000000-0005-0000-0000-00009DA70000}"/>
    <cellStyle name="Total 3 3 6 2 4 2 2" xfId="43115" xr:uid="{00000000-0005-0000-0000-00009EA70000}"/>
    <cellStyle name="Total 3 3 6 2 4 3" xfId="43116" xr:uid="{00000000-0005-0000-0000-00009FA70000}"/>
    <cellStyle name="Total 3 3 6 2 4 4" xfId="43117" xr:uid="{00000000-0005-0000-0000-0000A0A70000}"/>
    <cellStyle name="Total 3 3 6 2 5" xfId="43118" xr:uid="{00000000-0005-0000-0000-0000A1A70000}"/>
    <cellStyle name="Total 3 3 6 2 5 2" xfId="43119" xr:uid="{00000000-0005-0000-0000-0000A2A70000}"/>
    <cellStyle name="Total 3 3 6 2 5 2 2" xfId="43120" xr:uid="{00000000-0005-0000-0000-0000A3A70000}"/>
    <cellStyle name="Total 3 3 6 2 5 3" xfId="43121" xr:uid="{00000000-0005-0000-0000-0000A4A70000}"/>
    <cellStyle name="Total 3 3 6 2 5 4" xfId="43122" xr:uid="{00000000-0005-0000-0000-0000A5A70000}"/>
    <cellStyle name="Total 3 3 6 2 6" xfId="43123" xr:uid="{00000000-0005-0000-0000-0000A6A70000}"/>
    <cellStyle name="Total 3 3 6 2 6 2" xfId="43124" xr:uid="{00000000-0005-0000-0000-0000A7A70000}"/>
    <cellStyle name="Total 3 3 6 2 7" xfId="43125" xr:uid="{00000000-0005-0000-0000-0000A8A70000}"/>
    <cellStyle name="Total 3 3 6 2 8" xfId="43126" xr:uid="{00000000-0005-0000-0000-0000A9A70000}"/>
    <cellStyle name="Total 3 3 6 3" xfId="43127" xr:uid="{00000000-0005-0000-0000-0000AAA70000}"/>
    <cellStyle name="Total 3 3 6 4" xfId="43128" xr:uid="{00000000-0005-0000-0000-0000ABA70000}"/>
    <cellStyle name="Total 3 3 6 5" xfId="43129" xr:uid="{00000000-0005-0000-0000-0000ACA70000}"/>
    <cellStyle name="Total 3 3 6 5 2" xfId="43130" xr:uid="{00000000-0005-0000-0000-0000ADA70000}"/>
    <cellStyle name="Total 3 3 6 6" xfId="43131" xr:uid="{00000000-0005-0000-0000-0000AEA70000}"/>
    <cellStyle name="Total 3 3 6 6 2" xfId="43132" xr:uid="{00000000-0005-0000-0000-0000AFA70000}"/>
    <cellStyle name="Total 3 3 7" xfId="43133" xr:uid="{00000000-0005-0000-0000-0000B0A70000}"/>
    <cellStyle name="Total 3 3 7 2" xfId="43134" xr:uid="{00000000-0005-0000-0000-0000B1A70000}"/>
    <cellStyle name="Total 3 3 7 2 2" xfId="43135" xr:uid="{00000000-0005-0000-0000-0000B2A70000}"/>
    <cellStyle name="Total 3 3 7 2 2 2" xfId="43136" xr:uid="{00000000-0005-0000-0000-0000B3A70000}"/>
    <cellStyle name="Total 3 3 7 2 2 2 2" xfId="43137" xr:uid="{00000000-0005-0000-0000-0000B4A70000}"/>
    <cellStyle name="Total 3 3 7 2 2 2 2 2" xfId="43138" xr:uid="{00000000-0005-0000-0000-0000B5A70000}"/>
    <cellStyle name="Total 3 3 7 2 2 2 2 2 2" xfId="43139" xr:uid="{00000000-0005-0000-0000-0000B6A70000}"/>
    <cellStyle name="Total 3 3 7 2 2 2 2 3" xfId="43140" xr:uid="{00000000-0005-0000-0000-0000B7A70000}"/>
    <cellStyle name="Total 3 3 7 2 2 2 2 4" xfId="43141" xr:uid="{00000000-0005-0000-0000-0000B8A70000}"/>
    <cellStyle name="Total 3 3 7 2 2 2 3" xfId="43142" xr:uid="{00000000-0005-0000-0000-0000B9A70000}"/>
    <cellStyle name="Total 3 3 7 2 2 2 3 2" xfId="43143" xr:uid="{00000000-0005-0000-0000-0000BAA70000}"/>
    <cellStyle name="Total 3 3 7 2 2 2 4" xfId="43144" xr:uid="{00000000-0005-0000-0000-0000BBA70000}"/>
    <cellStyle name="Total 3 3 7 2 2 2 5" xfId="43145" xr:uid="{00000000-0005-0000-0000-0000BCA70000}"/>
    <cellStyle name="Total 3 3 7 2 2 3" xfId="43146" xr:uid="{00000000-0005-0000-0000-0000BDA70000}"/>
    <cellStyle name="Total 3 3 7 2 2 3 2" xfId="43147" xr:uid="{00000000-0005-0000-0000-0000BEA70000}"/>
    <cellStyle name="Total 3 3 7 2 2 3 2 2" xfId="43148" xr:uid="{00000000-0005-0000-0000-0000BFA70000}"/>
    <cellStyle name="Total 3 3 7 2 2 3 2 2 2" xfId="43149" xr:uid="{00000000-0005-0000-0000-0000C0A70000}"/>
    <cellStyle name="Total 3 3 7 2 2 3 2 3" xfId="43150" xr:uid="{00000000-0005-0000-0000-0000C1A70000}"/>
    <cellStyle name="Total 3 3 7 2 2 3 2 4" xfId="43151" xr:uid="{00000000-0005-0000-0000-0000C2A70000}"/>
    <cellStyle name="Total 3 3 7 2 2 3 3" xfId="43152" xr:uid="{00000000-0005-0000-0000-0000C3A70000}"/>
    <cellStyle name="Total 3 3 7 2 2 3 3 2" xfId="43153" xr:uid="{00000000-0005-0000-0000-0000C4A70000}"/>
    <cellStyle name="Total 3 3 7 2 2 3 4" xfId="43154" xr:uid="{00000000-0005-0000-0000-0000C5A70000}"/>
    <cellStyle name="Total 3 3 7 2 2 3 5" xfId="43155" xr:uid="{00000000-0005-0000-0000-0000C6A70000}"/>
    <cellStyle name="Total 3 3 7 2 2 4" xfId="43156" xr:uid="{00000000-0005-0000-0000-0000C7A70000}"/>
    <cellStyle name="Total 3 3 7 2 2 4 2" xfId="43157" xr:uid="{00000000-0005-0000-0000-0000C8A70000}"/>
    <cellStyle name="Total 3 3 7 2 2 4 2 2" xfId="43158" xr:uid="{00000000-0005-0000-0000-0000C9A70000}"/>
    <cellStyle name="Total 3 3 7 2 2 4 3" xfId="43159" xr:uid="{00000000-0005-0000-0000-0000CAA70000}"/>
    <cellStyle name="Total 3 3 7 2 2 4 4" xfId="43160" xr:uid="{00000000-0005-0000-0000-0000CBA70000}"/>
    <cellStyle name="Total 3 3 7 2 2 5" xfId="43161" xr:uid="{00000000-0005-0000-0000-0000CCA70000}"/>
    <cellStyle name="Total 3 3 7 2 2 5 2" xfId="43162" xr:uid="{00000000-0005-0000-0000-0000CDA70000}"/>
    <cellStyle name="Total 3 3 7 2 2 5 2 2" xfId="43163" xr:uid="{00000000-0005-0000-0000-0000CEA70000}"/>
    <cellStyle name="Total 3 3 7 2 2 5 3" xfId="43164" xr:uid="{00000000-0005-0000-0000-0000CFA70000}"/>
    <cellStyle name="Total 3 3 7 2 2 5 4" xfId="43165" xr:uid="{00000000-0005-0000-0000-0000D0A70000}"/>
    <cellStyle name="Total 3 3 7 2 2 6" xfId="43166" xr:uid="{00000000-0005-0000-0000-0000D1A70000}"/>
    <cellStyle name="Total 3 3 7 2 2 6 2" xfId="43167" xr:uid="{00000000-0005-0000-0000-0000D2A70000}"/>
    <cellStyle name="Total 3 3 7 2 2 7" xfId="43168" xr:uid="{00000000-0005-0000-0000-0000D3A70000}"/>
    <cellStyle name="Total 3 3 7 2 2 8" xfId="43169" xr:uid="{00000000-0005-0000-0000-0000D4A70000}"/>
    <cellStyle name="Total 3 3 7 2 3" xfId="43170" xr:uid="{00000000-0005-0000-0000-0000D5A70000}"/>
    <cellStyle name="Total 3 3 7 2 4" xfId="43171" xr:uid="{00000000-0005-0000-0000-0000D6A70000}"/>
    <cellStyle name="Total 3 3 7 2 5" xfId="43172" xr:uid="{00000000-0005-0000-0000-0000D7A70000}"/>
    <cellStyle name="Total 3 3 7 2 5 2" xfId="43173" xr:uid="{00000000-0005-0000-0000-0000D8A70000}"/>
    <cellStyle name="Total 3 3 7 2 6" xfId="43174" xr:uid="{00000000-0005-0000-0000-0000D9A70000}"/>
    <cellStyle name="Total 3 3 7 2 6 2" xfId="43175" xr:uid="{00000000-0005-0000-0000-0000DAA70000}"/>
    <cellStyle name="Total 3 3 7 3" xfId="43176" xr:uid="{00000000-0005-0000-0000-0000DBA70000}"/>
    <cellStyle name="Total 3 3 7 3 2" xfId="43177" xr:uid="{00000000-0005-0000-0000-0000DCA70000}"/>
    <cellStyle name="Total 3 3 7 3 2 2" xfId="43178" xr:uid="{00000000-0005-0000-0000-0000DDA70000}"/>
    <cellStyle name="Total 3 3 7 3 2 2 2" xfId="43179" xr:uid="{00000000-0005-0000-0000-0000DEA70000}"/>
    <cellStyle name="Total 3 3 7 3 2 2 2 2" xfId="43180" xr:uid="{00000000-0005-0000-0000-0000DFA70000}"/>
    <cellStyle name="Total 3 3 7 3 2 2 3" xfId="43181" xr:uid="{00000000-0005-0000-0000-0000E0A70000}"/>
    <cellStyle name="Total 3 3 7 3 2 2 4" xfId="43182" xr:uid="{00000000-0005-0000-0000-0000E1A70000}"/>
    <cellStyle name="Total 3 3 7 3 2 3" xfId="43183" xr:uid="{00000000-0005-0000-0000-0000E2A70000}"/>
    <cellStyle name="Total 3 3 7 3 2 3 2" xfId="43184" xr:uid="{00000000-0005-0000-0000-0000E3A70000}"/>
    <cellStyle name="Total 3 3 7 3 2 4" xfId="43185" xr:uid="{00000000-0005-0000-0000-0000E4A70000}"/>
    <cellStyle name="Total 3 3 7 3 2 5" xfId="43186" xr:uid="{00000000-0005-0000-0000-0000E5A70000}"/>
    <cellStyle name="Total 3 3 7 3 3" xfId="43187" xr:uid="{00000000-0005-0000-0000-0000E6A70000}"/>
    <cellStyle name="Total 3 3 7 3 3 2" xfId="43188" xr:uid="{00000000-0005-0000-0000-0000E7A70000}"/>
    <cellStyle name="Total 3 3 7 3 3 2 2" xfId="43189" xr:uid="{00000000-0005-0000-0000-0000E8A70000}"/>
    <cellStyle name="Total 3 3 7 3 3 2 2 2" xfId="43190" xr:uid="{00000000-0005-0000-0000-0000E9A70000}"/>
    <cellStyle name="Total 3 3 7 3 3 2 3" xfId="43191" xr:uid="{00000000-0005-0000-0000-0000EAA70000}"/>
    <cellStyle name="Total 3 3 7 3 3 2 4" xfId="43192" xr:uid="{00000000-0005-0000-0000-0000EBA70000}"/>
    <cellStyle name="Total 3 3 7 3 3 3" xfId="43193" xr:uid="{00000000-0005-0000-0000-0000ECA70000}"/>
    <cellStyle name="Total 3 3 7 3 3 3 2" xfId="43194" xr:uid="{00000000-0005-0000-0000-0000EDA70000}"/>
    <cellStyle name="Total 3 3 7 3 3 4" xfId="43195" xr:uid="{00000000-0005-0000-0000-0000EEA70000}"/>
    <cellStyle name="Total 3 3 7 3 3 5" xfId="43196" xr:uid="{00000000-0005-0000-0000-0000EFA70000}"/>
    <cellStyle name="Total 3 3 7 3 4" xfId="43197" xr:uid="{00000000-0005-0000-0000-0000F0A70000}"/>
    <cellStyle name="Total 3 3 7 3 4 2" xfId="43198" xr:uid="{00000000-0005-0000-0000-0000F1A70000}"/>
    <cellStyle name="Total 3 3 7 3 4 2 2" xfId="43199" xr:uid="{00000000-0005-0000-0000-0000F2A70000}"/>
    <cellStyle name="Total 3 3 7 3 4 3" xfId="43200" xr:uid="{00000000-0005-0000-0000-0000F3A70000}"/>
    <cellStyle name="Total 3 3 7 3 4 4" xfId="43201" xr:uid="{00000000-0005-0000-0000-0000F4A70000}"/>
    <cellStyle name="Total 3 3 7 3 5" xfId="43202" xr:uid="{00000000-0005-0000-0000-0000F5A70000}"/>
    <cellStyle name="Total 3 3 7 3 5 2" xfId="43203" xr:uid="{00000000-0005-0000-0000-0000F6A70000}"/>
    <cellStyle name="Total 3 3 7 3 5 2 2" xfId="43204" xr:uid="{00000000-0005-0000-0000-0000F7A70000}"/>
    <cellStyle name="Total 3 3 7 3 5 3" xfId="43205" xr:uid="{00000000-0005-0000-0000-0000F8A70000}"/>
    <cellStyle name="Total 3 3 7 3 5 4" xfId="43206" xr:uid="{00000000-0005-0000-0000-0000F9A70000}"/>
    <cellStyle name="Total 3 3 7 3 6" xfId="43207" xr:uid="{00000000-0005-0000-0000-0000FAA70000}"/>
    <cellStyle name="Total 3 3 7 3 6 2" xfId="43208" xr:uid="{00000000-0005-0000-0000-0000FBA70000}"/>
    <cellStyle name="Total 3 3 7 3 7" xfId="43209" xr:uid="{00000000-0005-0000-0000-0000FCA70000}"/>
    <cellStyle name="Total 3 3 7 3 8" xfId="43210" xr:uid="{00000000-0005-0000-0000-0000FDA70000}"/>
    <cellStyle name="Total 3 3 7 4" xfId="43211" xr:uid="{00000000-0005-0000-0000-0000FEA70000}"/>
    <cellStyle name="Total 3 3 7 5" xfId="43212" xr:uid="{00000000-0005-0000-0000-0000FFA70000}"/>
    <cellStyle name="Total 3 3 7 5 2" xfId="43213" xr:uid="{00000000-0005-0000-0000-000000A80000}"/>
    <cellStyle name="Total 3 3 8" xfId="43214" xr:uid="{00000000-0005-0000-0000-000001A80000}"/>
    <cellStyle name="Total 3 3 8 2" xfId="43215" xr:uid="{00000000-0005-0000-0000-000002A80000}"/>
    <cellStyle name="Total 3 3 8 2 2" xfId="43216" xr:uid="{00000000-0005-0000-0000-000003A80000}"/>
    <cellStyle name="Total 3 3 8 2 2 2" xfId="43217" xr:uid="{00000000-0005-0000-0000-000004A80000}"/>
    <cellStyle name="Total 3 3 8 2 2 2 2" xfId="43218" xr:uid="{00000000-0005-0000-0000-000005A80000}"/>
    <cellStyle name="Total 3 3 8 2 2 3" xfId="43219" xr:uid="{00000000-0005-0000-0000-000006A80000}"/>
    <cellStyle name="Total 3 3 8 2 2 4" xfId="43220" xr:uid="{00000000-0005-0000-0000-000007A80000}"/>
    <cellStyle name="Total 3 3 8 2 3" xfId="43221" xr:uid="{00000000-0005-0000-0000-000008A80000}"/>
    <cellStyle name="Total 3 3 8 2 3 2" xfId="43222" xr:uid="{00000000-0005-0000-0000-000009A80000}"/>
    <cellStyle name="Total 3 3 8 2 4" xfId="43223" xr:uid="{00000000-0005-0000-0000-00000AA80000}"/>
    <cellStyle name="Total 3 3 8 2 5" xfId="43224" xr:uid="{00000000-0005-0000-0000-00000BA80000}"/>
    <cellStyle name="Total 3 3 8 3" xfId="43225" xr:uid="{00000000-0005-0000-0000-00000CA80000}"/>
    <cellStyle name="Total 3 3 8 3 2" xfId="43226" xr:uid="{00000000-0005-0000-0000-00000DA80000}"/>
    <cellStyle name="Total 3 3 8 3 2 2" xfId="43227" xr:uid="{00000000-0005-0000-0000-00000EA80000}"/>
    <cellStyle name="Total 3 3 8 3 2 2 2" xfId="43228" xr:uid="{00000000-0005-0000-0000-00000FA80000}"/>
    <cellStyle name="Total 3 3 8 3 2 3" xfId="43229" xr:uid="{00000000-0005-0000-0000-000010A80000}"/>
    <cellStyle name="Total 3 3 8 3 2 4" xfId="43230" xr:uid="{00000000-0005-0000-0000-000011A80000}"/>
    <cellStyle name="Total 3 3 8 3 3" xfId="43231" xr:uid="{00000000-0005-0000-0000-000012A80000}"/>
    <cellStyle name="Total 3 3 8 3 3 2" xfId="43232" xr:uid="{00000000-0005-0000-0000-000013A80000}"/>
    <cellStyle name="Total 3 3 8 3 4" xfId="43233" xr:uid="{00000000-0005-0000-0000-000014A80000}"/>
    <cellStyle name="Total 3 3 8 3 5" xfId="43234" xr:uid="{00000000-0005-0000-0000-000015A80000}"/>
    <cellStyle name="Total 3 3 8 4" xfId="43235" xr:uid="{00000000-0005-0000-0000-000016A80000}"/>
    <cellStyle name="Total 3 3 8 4 2" xfId="43236" xr:uid="{00000000-0005-0000-0000-000017A80000}"/>
    <cellStyle name="Total 3 3 8 4 2 2" xfId="43237" xr:uid="{00000000-0005-0000-0000-000018A80000}"/>
    <cellStyle name="Total 3 3 8 4 3" xfId="43238" xr:uid="{00000000-0005-0000-0000-000019A80000}"/>
    <cellStyle name="Total 3 3 8 4 4" xfId="43239" xr:uid="{00000000-0005-0000-0000-00001AA80000}"/>
    <cellStyle name="Total 3 3 8 5" xfId="43240" xr:uid="{00000000-0005-0000-0000-00001BA80000}"/>
    <cellStyle name="Total 3 3 8 5 2" xfId="43241" xr:uid="{00000000-0005-0000-0000-00001CA80000}"/>
    <cellStyle name="Total 3 3 8 5 2 2" xfId="43242" xr:uid="{00000000-0005-0000-0000-00001DA80000}"/>
    <cellStyle name="Total 3 3 8 5 3" xfId="43243" xr:uid="{00000000-0005-0000-0000-00001EA80000}"/>
    <cellStyle name="Total 3 3 8 5 4" xfId="43244" xr:uid="{00000000-0005-0000-0000-00001FA80000}"/>
    <cellStyle name="Total 3 3 8 6" xfId="43245" xr:uid="{00000000-0005-0000-0000-000020A80000}"/>
    <cellStyle name="Total 3 3 8 6 2" xfId="43246" xr:uid="{00000000-0005-0000-0000-000021A80000}"/>
    <cellStyle name="Total 3 3 8 7" xfId="43247" xr:uid="{00000000-0005-0000-0000-000022A80000}"/>
    <cellStyle name="Total 3 3 8 8" xfId="43248" xr:uid="{00000000-0005-0000-0000-000023A80000}"/>
    <cellStyle name="Total 3 3 9" xfId="43249" xr:uid="{00000000-0005-0000-0000-000024A80000}"/>
    <cellStyle name="Total 3 3 9 2" xfId="43250" xr:uid="{00000000-0005-0000-0000-000025A80000}"/>
    <cellStyle name="Total 3 4" xfId="3977" xr:uid="{00000000-0005-0000-0000-000026A80000}"/>
    <cellStyle name="Total 3 4 2" xfId="43252" xr:uid="{00000000-0005-0000-0000-000027A80000}"/>
    <cellStyle name="Total 3 4 2 2" xfId="43253" xr:uid="{00000000-0005-0000-0000-000028A80000}"/>
    <cellStyle name="Total 3 4 2 2 2" xfId="43254" xr:uid="{00000000-0005-0000-0000-000029A80000}"/>
    <cellStyle name="Total 3 4 2 2 2 2" xfId="43255" xr:uid="{00000000-0005-0000-0000-00002AA80000}"/>
    <cellStyle name="Total 3 4 2 2 2 2 2" xfId="43256" xr:uid="{00000000-0005-0000-0000-00002BA80000}"/>
    <cellStyle name="Total 3 4 2 2 2 2 2 2" xfId="43257" xr:uid="{00000000-0005-0000-0000-00002CA80000}"/>
    <cellStyle name="Total 3 4 2 2 2 2 3" xfId="43258" xr:uid="{00000000-0005-0000-0000-00002DA80000}"/>
    <cellStyle name="Total 3 4 2 2 2 2 4" xfId="43259" xr:uid="{00000000-0005-0000-0000-00002EA80000}"/>
    <cellStyle name="Total 3 4 2 2 2 3" xfId="43260" xr:uid="{00000000-0005-0000-0000-00002FA80000}"/>
    <cellStyle name="Total 3 4 2 2 2 3 2" xfId="43261" xr:uid="{00000000-0005-0000-0000-000030A80000}"/>
    <cellStyle name="Total 3 4 2 2 2 4" xfId="43262" xr:uid="{00000000-0005-0000-0000-000031A80000}"/>
    <cellStyle name="Total 3 4 2 2 2 5" xfId="43263" xr:uid="{00000000-0005-0000-0000-000032A80000}"/>
    <cellStyle name="Total 3 4 2 2 3" xfId="43264" xr:uid="{00000000-0005-0000-0000-000033A80000}"/>
    <cellStyle name="Total 3 4 2 2 3 2" xfId="43265" xr:uid="{00000000-0005-0000-0000-000034A80000}"/>
    <cellStyle name="Total 3 4 2 2 3 2 2" xfId="43266" xr:uid="{00000000-0005-0000-0000-000035A80000}"/>
    <cellStyle name="Total 3 4 2 2 3 2 2 2" xfId="43267" xr:uid="{00000000-0005-0000-0000-000036A80000}"/>
    <cellStyle name="Total 3 4 2 2 3 2 3" xfId="43268" xr:uid="{00000000-0005-0000-0000-000037A80000}"/>
    <cellStyle name="Total 3 4 2 2 3 2 4" xfId="43269" xr:uid="{00000000-0005-0000-0000-000038A80000}"/>
    <cellStyle name="Total 3 4 2 2 3 3" xfId="43270" xr:uid="{00000000-0005-0000-0000-000039A80000}"/>
    <cellStyle name="Total 3 4 2 2 3 3 2" xfId="43271" xr:uid="{00000000-0005-0000-0000-00003AA80000}"/>
    <cellStyle name="Total 3 4 2 2 3 4" xfId="43272" xr:uid="{00000000-0005-0000-0000-00003BA80000}"/>
    <cellStyle name="Total 3 4 2 2 3 5" xfId="43273" xr:uid="{00000000-0005-0000-0000-00003CA80000}"/>
    <cellStyle name="Total 3 4 2 2 4" xfId="43274" xr:uid="{00000000-0005-0000-0000-00003DA80000}"/>
    <cellStyle name="Total 3 4 2 2 4 2" xfId="43275" xr:uid="{00000000-0005-0000-0000-00003EA80000}"/>
    <cellStyle name="Total 3 4 2 2 4 2 2" xfId="43276" xr:uid="{00000000-0005-0000-0000-00003FA80000}"/>
    <cellStyle name="Total 3 4 2 2 4 3" xfId="43277" xr:uid="{00000000-0005-0000-0000-000040A80000}"/>
    <cellStyle name="Total 3 4 2 2 4 4" xfId="43278" xr:uid="{00000000-0005-0000-0000-000041A80000}"/>
    <cellStyle name="Total 3 4 2 2 5" xfId="43279" xr:uid="{00000000-0005-0000-0000-000042A80000}"/>
    <cellStyle name="Total 3 4 2 2 5 2" xfId="43280" xr:uid="{00000000-0005-0000-0000-000043A80000}"/>
    <cellStyle name="Total 3 4 2 2 5 2 2" xfId="43281" xr:uid="{00000000-0005-0000-0000-000044A80000}"/>
    <cellStyle name="Total 3 4 2 2 5 3" xfId="43282" xr:uid="{00000000-0005-0000-0000-000045A80000}"/>
    <cellStyle name="Total 3 4 2 2 5 4" xfId="43283" xr:uid="{00000000-0005-0000-0000-000046A80000}"/>
    <cellStyle name="Total 3 4 2 2 6" xfId="43284" xr:uid="{00000000-0005-0000-0000-000047A80000}"/>
    <cellStyle name="Total 3 4 2 2 6 2" xfId="43285" xr:uid="{00000000-0005-0000-0000-000048A80000}"/>
    <cellStyle name="Total 3 4 2 2 7" xfId="43286" xr:uid="{00000000-0005-0000-0000-000049A80000}"/>
    <cellStyle name="Total 3 4 2 2 8" xfId="43287" xr:uid="{00000000-0005-0000-0000-00004AA80000}"/>
    <cellStyle name="Total 3 4 2 3" xfId="43288" xr:uid="{00000000-0005-0000-0000-00004BA80000}"/>
    <cellStyle name="Total 3 4 2 4" xfId="43289" xr:uid="{00000000-0005-0000-0000-00004CA80000}"/>
    <cellStyle name="Total 3 4 2 5" xfId="43290" xr:uid="{00000000-0005-0000-0000-00004DA80000}"/>
    <cellStyle name="Total 3 4 2 5 2" xfId="43291" xr:uid="{00000000-0005-0000-0000-00004EA80000}"/>
    <cellStyle name="Total 3 4 2 6" xfId="43292" xr:uid="{00000000-0005-0000-0000-00004FA80000}"/>
    <cellStyle name="Total 3 4 2 6 2" xfId="43293" xr:uid="{00000000-0005-0000-0000-000050A80000}"/>
    <cellStyle name="Total 3 4 3" xfId="43294" xr:uid="{00000000-0005-0000-0000-000051A80000}"/>
    <cellStyle name="Total 3 4 3 2" xfId="43295" xr:uid="{00000000-0005-0000-0000-000052A80000}"/>
    <cellStyle name="Total 3 4 3 2 2" xfId="43296" xr:uid="{00000000-0005-0000-0000-000053A80000}"/>
    <cellStyle name="Total 3 4 3 2 2 2" xfId="43297" xr:uid="{00000000-0005-0000-0000-000054A80000}"/>
    <cellStyle name="Total 3 4 3 2 2 2 2" xfId="43298" xr:uid="{00000000-0005-0000-0000-000055A80000}"/>
    <cellStyle name="Total 3 4 3 2 2 3" xfId="43299" xr:uid="{00000000-0005-0000-0000-000056A80000}"/>
    <cellStyle name="Total 3 4 3 2 2 4" xfId="43300" xr:uid="{00000000-0005-0000-0000-000057A80000}"/>
    <cellStyle name="Total 3 4 3 2 3" xfId="43301" xr:uid="{00000000-0005-0000-0000-000058A80000}"/>
    <cellStyle name="Total 3 4 3 2 3 2" xfId="43302" xr:uid="{00000000-0005-0000-0000-000059A80000}"/>
    <cellStyle name="Total 3 4 3 2 4" xfId="43303" xr:uid="{00000000-0005-0000-0000-00005AA80000}"/>
    <cellStyle name="Total 3 4 3 2 5" xfId="43304" xr:uid="{00000000-0005-0000-0000-00005BA80000}"/>
    <cellStyle name="Total 3 4 3 3" xfId="43305" xr:uid="{00000000-0005-0000-0000-00005CA80000}"/>
    <cellStyle name="Total 3 4 3 3 2" xfId="43306" xr:uid="{00000000-0005-0000-0000-00005DA80000}"/>
    <cellStyle name="Total 3 4 3 3 2 2" xfId="43307" xr:uid="{00000000-0005-0000-0000-00005EA80000}"/>
    <cellStyle name="Total 3 4 3 3 2 2 2" xfId="43308" xr:uid="{00000000-0005-0000-0000-00005FA80000}"/>
    <cellStyle name="Total 3 4 3 3 2 3" xfId="43309" xr:uid="{00000000-0005-0000-0000-000060A80000}"/>
    <cellStyle name="Total 3 4 3 3 2 4" xfId="43310" xr:uid="{00000000-0005-0000-0000-000061A80000}"/>
    <cellStyle name="Total 3 4 3 3 3" xfId="43311" xr:uid="{00000000-0005-0000-0000-000062A80000}"/>
    <cellStyle name="Total 3 4 3 3 3 2" xfId="43312" xr:uid="{00000000-0005-0000-0000-000063A80000}"/>
    <cellStyle name="Total 3 4 3 3 4" xfId="43313" xr:uid="{00000000-0005-0000-0000-000064A80000}"/>
    <cellStyle name="Total 3 4 3 3 5" xfId="43314" xr:uid="{00000000-0005-0000-0000-000065A80000}"/>
    <cellStyle name="Total 3 4 3 4" xfId="43315" xr:uid="{00000000-0005-0000-0000-000066A80000}"/>
    <cellStyle name="Total 3 4 3 4 2" xfId="43316" xr:uid="{00000000-0005-0000-0000-000067A80000}"/>
    <cellStyle name="Total 3 4 3 4 2 2" xfId="43317" xr:uid="{00000000-0005-0000-0000-000068A80000}"/>
    <cellStyle name="Total 3 4 3 4 3" xfId="43318" xr:uid="{00000000-0005-0000-0000-000069A80000}"/>
    <cellStyle name="Total 3 4 3 4 4" xfId="43319" xr:uid="{00000000-0005-0000-0000-00006AA80000}"/>
    <cellStyle name="Total 3 4 3 5" xfId="43320" xr:uid="{00000000-0005-0000-0000-00006BA80000}"/>
    <cellStyle name="Total 3 4 3 5 2" xfId="43321" xr:uid="{00000000-0005-0000-0000-00006CA80000}"/>
    <cellStyle name="Total 3 4 3 5 2 2" xfId="43322" xr:uid="{00000000-0005-0000-0000-00006DA80000}"/>
    <cellStyle name="Total 3 4 3 5 3" xfId="43323" xr:uid="{00000000-0005-0000-0000-00006EA80000}"/>
    <cellStyle name="Total 3 4 3 5 4" xfId="43324" xr:uid="{00000000-0005-0000-0000-00006FA80000}"/>
    <cellStyle name="Total 3 4 3 6" xfId="43325" xr:uid="{00000000-0005-0000-0000-000070A80000}"/>
    <cellStyle name="Total 3 4 3 6 2" xfId="43326" xr:uid="{00000000-0005-0000-0000-000071A80000}"/>
    <cellStyle name="Total 3 4 3 7" xfId="43327" xr:uid="{00000000-0005-0000-0000-000072A80000}"/>
    <cellStyle name="Total 3 4 3 8" xfId="43328" xr:uid="{00000000-0005-0000-0000-000073A80000}"/>
    <cellStyle name="Total 3 4 4" xfId="43329" xr:uid="{00000000-0005-0000-0000-000074A80000}"/>
    <cellStyle name="Total 3 4 5" xfId="43330" xr:uid="{00000000-0005-0000-0000-000075A80000}"/>
    <cellStyle name="Total 3 4 6" xfId="43331" xr:uid="{00000000-0005-0000-0000-000076A80000}"/>
    <cellStyle name="Total 3 4 6 2" xfId="43332" xr:uid="{00000000-0005-0000-0000-000077A80000}"/>
    <cellStyle name="Total 3 4 7" xfId="43333" xr:uid="{00000000-0005-0000-0000-000078A80000}"/>
    <cellStyle name="Total 3 4 7 2" xfId="43334" xr:uid="{00000000-0005-0000-0000-000079A80000}"/>
    <cellStyle name="Total 3 4 8" xfId="43251" xr:uid="{00000000-0005-0000-0000-00007AA80000}"/>
    <cellStyle name="Total 3 5" xfId="43335" xr:uid="{00000000-0005-0000-0000-00007BA80000}"/>
    <cellStyle name="Total 3 5 2" xfId="43336" xr:uid="{00000000-0005-0000-0000-00007CA80000}"/>
    <cellStyle name="Total 3 6" xfId="42345" xr:uid="{00000000-0005-0000-0000-00007DA80000}"/>
    <cellStyle name="Total 30" xfId="1624" xr:uid="{00000000-0005-0000-0000-00007EA80000}"/>
    <cellStyle name="Total 31" xfId="1625" xr:uid="{00000000-0005-0000-0000-00007FA80000}"/>
    <cellStyle name="Total 32" xfId="1626" xr:uid="{00000000-0005-0000-0000-000080A80000}"/>
    <cellStyle name="Total 33" xfId="1627" xr:uid="{00000000-0005-0000-0000-000081A80000}"/>
    <cellStyle name="Total 34" xfId="1628" xr:uid="{00000000-0005-0000-0000-000082A80000}"/>
    <cellStyle name="Total 35" xfId="1629" xr:uid="{00000000-0005-0000-0000-000083A80000}"/>
    <cellStyle name="Total 36" xfId="2184" xr:uid="{00000000-0005-0000-0000-000084A80000}"/>
    <cellStyle name="Total 37" xfId="2359" xr:uid="{00000000-0005-0000-0000-000085A80000}"/>
    <cellStyle name="Total 38" xfId="2549" xr:uid="{00000000-0005-0000-0000-000086A80000}"/>
    <cellStyle name="Total 4" xfId="1630" xr:uid="{00000000-0005-0000-0000-000087A80000}"/>
    <cellStyle name="Total 4 2" xfId="43337" xr:uid="{00000000-0005-0000-0000-000088A80000}"/>
    <cellStyle name="Total 5" xfId="1631" xr:uid="{00000000-0005-0000-0000-000089A80000}"/>
    <cellStyle name="Total 5 2" xfId="43338" xr:uid="{00000000-0005-0000-0000-00008AA80000}"/>
    <cellStyle name="Total 6" xfId="1632" xr:uid="{00000000-0005-0000-0000-00008BA80000}"/>
    <cellStyle name="Total 7" xfId="1633" xr:uid="{00000000-0005-0000-0000-00008CA80000}"/>
    <cellStyle name="Total 8" xfId="1634" xr:uid="{00000000-0005-0000-0000-00008DA80000}"/>
    <cellStyle name="Total 9" xfId="1635" xr:uid="{00000000-0005-0000-0000-00008EA80000}"/>
    <cellStyle name="ubordinated Debt" xfId="43339" xr:uid="{00000000-0005-0000-0000-00008FA80000}"/>
    <cellStyle name="ubordinated Debt 2" xfId="43340" xr:uid="{00000000-0005-0000-0000-000090A80000}"/>
    <cellStyle name="Underline_Single" xfId="43341" xr:uid="{00000000-0005-0000-0000-000091A80000}"/>
    <cellStyle name="V¡rgula" xfId="1636" xr:uid="{00000000-0005-0000-0000-000092A80000}"/>
    <cellStyle name="V¡rgula 10" xfId="1637" xr:uid="{00000000-0005-0000-0000-000093A80000}"/>
    <cellStyle name="V¡rgula 11" xfId="1638" xr:uid="{00000000-0005-0000-0000-000094A80000}"/>
    <cellStyle name="V¡rgula 12" xfId="1639" xr:uid="{00000000-0005-0000-0000-000095A80000}"/>
    <cellStyle name="V¡rgula 13" xfId="1640" xr:uid="{00000000-0005-0000-0000-000096A80000}"/>
    <cellStyle name="V¡rgula 14" xfId="1641" xr:uid="{00000000-0005-0000-0000-000097A80000}"/>
    <cellStyle name="V¡rgula 15" xfId="1642" xr:uid="{00000000-0005-0000-0000-000098A80000}"/>
    <cellStyle name="V¡rgula 16" xfId="1643" xr:uid="{00000000-0005-0000-0000-000099A80000}"/>
    <cellStyle name="V¡rgula 17" xfId="1644" xr:uid="{00000000-0005-0000-0000-00009AA80000}"/>
    <cellStyle name="V¡rgula 18" xfId="1645" xr:uid="{00000000-0005-0000-0000-00009BA80000}"/>
    <cellStyle name="V¡rgula 19" xfId="1646" xr:uid="{00000000-0005-0000-0000-00009CA80000}"/>
    <cellStyle name="V¡rgula 2" xfId="1647" xr:uid="{00000000-0005-0000-0000-00009DA80000}"/>
    <cellStyle name="V¡rgula 2 2" xfId="1648" xr:uid="{00000000-0005-0000-0000-00009EA80000}"/>
    <cellStyle name="V¡rgula 2 3" xfId="1649" xr:uid="{00000000-0005-0000-0000-00009FA80000}"/>
    <cellStyle name="V¡rgula 20" xfId="1650" xr:uid="{00000000-0005-0000-0000-0000A0A80000}"/>
    <cellStyle name="V¡rgula 21" xfId="1651" xr:uid="{00000000-0005-0000-0000-0000A1A80000}"/>
    <cellStyle name="V¡rgula 22" xfId="1652" xr:uid="{00000000-0005-0000-0000-0000A2A80000}"/>
    <cellStyle name="V¡rgula 23" xfId="1653" xr:uid="{00000000-0005-0000-0000-0000A3A80000}"/>
    <cellStyle name="V¡rgula 24" xfId="1654" xr:uid="{00000000-0005-0000-0000-0000A4A80000}"/>
    <cellStyle name="V¡rgula 25" xfId="1655" xr:uid="{00000000-0005-0000-0000-0000A5A80000}"/>
    <cellStyle name="V¡rgula 26" xfId="1656" xr:uid="{00000000-0005-0000-0000-0000A6A80000}"/>
    <cellStyle name="V¡rgula 27" xfId="1657" xr:uid="{00000000-0005-0000-0000-0000A7A80000}"/>
    <cellStyle name="V¡rgula 28" xfId="1658" xr:uid="{00000000-0005-0000-0000-0000A8A80000}"/>
    <cellStyle name="V¡rgula 29" xfId="1659" xr:uid="{00000000-0005-0000-0000-0000A9A80000}"/>
    <cellStyle name="V¡rgula 3" xfId="1660" xr:uid="{00000000-0005-0000-0000-0000AAA80000}"/>
    <cellStyle name="V¡rgula 30" xfId="1661" xr:uid="{00000000-0005-0000-0000-0000ABA80000}"/>
    <cellStyle name="V¡rgula 31" xfId="1662" xr:uid="{00000000-0005-0000-0000-0000ACA80000}"/>
    <cellStyle name="V¡rgula 32" xfId="1663" xr:uid="{00000000-0005-0000-0000-0000ADA80000}"/>
    <cellStyle name="V¡rgula 33" xfId="1664" xr:uid="{00000000-0005-0000-0000-0000AEA80000}"/>
    <cellStyle name="V¡rgula 34" xfId="1665" xr:uid="{00000000-0005-0000-0000-0000AFA80000}"/>
    <cellStyle name="V¡rgula 4" xfId="1666" xr:uid="{00000000-0005-0000-0000-0000B0A80000}"/>
    <cellStyle name="V¡rgula 5" xfId="1667" xr:uid="{00000000-0005-0000-0000-0000B1A80000}"/>
    <cellStyle name="V¡rgula 6" xfId="1668" xr:uid="{00000000-0005-0000-0000-0000B2A80000}"/>
    <cellStyle name="V¡rgula 7" xfId="1669" xr:uid="{00000000-0005-0000-0000-0000B3A80000}"/>
    <cellStyle name="V¡rgula 8" xfId="1670" xr:uid="{00000000-0005-0000-0000-0000B4A80000}"/>
    <cellStyle name="V¡rgula 9" xfId="1671" xr:uid="{00000000-0005-0000-0000-0000B5A80000}"/>
    <cellStyle name="V¡rgula0" xfId="1672" xr:uid="{00000000-0005-0000-0000-0000B6A80000}"/>
    <cellStyle name="V¡rgula0 10" xfId="1673" xr:uid="{00000000-0005-0000-0000-0000B7A80000}"/>
    <cellStyle name="V¡rgula0 11" xfId="1674" xr:uid="{00000000-0005-0000-0000-0000B8A80000}"/>
    <cellStyle name="V¡rgula0 12" xfId="1675" xr:uid="{00000000-0005-0000-0000-0000B9A80000}"/>
    <cellStyle name="V¡rgula0 13" xfId="1676" xr:uid="{00000000-0005-0000-0000-0000BAA80000}"/>
    <cellStyle name="V¡rgula0 14" xfId="1677" xr:uid="{00000000-0005-0000-0000-0000BBA80000}"/>
    <cellStyle name="V¡rgula0 15" xfId="1678" xr:uid="{00000000-0005-0000-0000-0000BCA80000}"/>
    <cellStyle name="V¡rgula0 16" xfId="1679" xr:uid="{00000000-0005-0000-0000-0000BDA80000}"/>
    <cellStyle name="V¡rgula0 17" xfId="1680" xr:uid="{00000000-0005-0000-0000-0000BEA80000}"/>
    <cellStyle name="V¡rgula0 18" xfId="1681" xr:uid="{00000000-0005-0000-0000-0000BFA80000}"/>
    <cellStyle name="V¡rgula0 19" xfId="1682" xr:uid="{00000000-0005-0000-0000-0000C0A80000}"/>
    <cellStyle name="V¡rgula0 2" xfId="1683" xr:uid="{00000000-0005-0000-0000-0000C1A80000}"/>
    <cellStyle name="V¡rgula0 2 2" xfId="1684" xr:uid="{00000000-0005-0000-0000-0000C2A80000}"/>
    <cellStyle name="V¡rgula0 2 3" xfId="1685" xr:uid="{00000000-0005-0000-0000-0000C3A80000}"/>
    <cellStyle name="V¡rgula0 20" xfId="1686" xr:uid="{00000000-0005-0000-0000-0000C4A80000}"/>
    <cellStyle name="V¡rgula0 21" xfId="1687" xr:uid="{00000000-0005-0000-0000-0000C5A80000}"/>
    <cellStyle name="V¡rgula0 22" xfId="1688" xr:uid="{00000000-0005-0000-0000-0000C6A80000}"/>
    <cellStyle name="V¡rgula0 23" xfId="1689" xr:uid="{00000000-0005-0000-0000-0000C7A80000}"/>
    <cellStyle name="V¡rgula0 24" xfId="1690" xr:uid="{00000000-0005-0000-0000-0000C8A80000}"/>
    <cellStyle name="V¡rgula0 25" xfId="1691" xr:uid="{00000000-0005-0000-0000-0000C9A80000}"/>
    <cellStyle name="V¡rgula0 26" xfId="1692" xr:uid="{00000000-0005-0000-0000-0000CAA80000}"/>
    <cellStyle name="V¡rgula0 27" xfId="1693" xr:uid="{00000000-0005-0000-0000-0000CBA80000}"/>
    <cellStyle name="V¡rgula0 28" xfId="1694" xr:uid="{00000000-0005-0000-0000-0000CCA80000}"/>
    <cellStyle name="V¡rgula0 29" xfId="1695" xr:uid="{00000000-0005-0000-0000-0000CDA80000}"/>
    <cellStyle name="V¡rgula0 3" xfId="1696" xr:uid="{00000000-0005-0000-0000-0000CEA80000}"/>
    <cellStyle name="V¡rgula0 30" xfId="1697" xr:uid="{00000000-0005-0000-0000-0000CFA80000}"/>
    <cellStyle name="V¡rgula0 31" xfId="1698" xr:uid="{00000000-0005-0000-0000-0000D0A80000}"/>
    <cellStyle name="V¡rgula0 32" xfId="1699" xr:uid="{00000000-0005-0000-0000-0000D1A80000}"/>
    <cellStyle name="V¡rgula0 33" xfId="1700" xr:uid="{00000000-0005-0000-0000-0000D2A80000}"/>
    <cellStyle name="V¡rgula0 34" xfId="1701" xr:uid="{00000000-0005-0000-0000-0000D3A80000}"/>
    <cellStyle name="V¡rgula0 4" xfId="1702" xr:uid="{00000000-0005-0000-0000-0000D4A80000}"/>
    <cellStyle name="V¡rgula0 5" xfId="1703" xr:uid="{00000000-0005-0000-0000-0000D5A80000}"/>
    <cellStyle name="V¡rgula0 6" xfId="1704" xr:uid="{00000000-0005-0000-0000-0000D6A80000}"/>
    <cellStyle name="V¡rgula0 7" xfId="1705" xr:uid="{00000000-0005-0000-0000-0000D7A80000}"/>
    <cellStyle name="V¡rgula0 8" xfId="1706" xr:uid="{00000000-0005-0000-0000-0000D8A80000}"/>
    <cellStyle name="V¡rgula0 9" xfId="1707" xr:uid="{00000000-0005-0000-0000-0000D9A80000}"/>
    <cellStyle name="Vírgul - Estilo1" xfId="1708" xr:uid="{00000000-0005-0000-0000-0000DAA80000}"/>
    <cellStyle name="Vírgul - Estilo1 2" xfId="1709" xr:uid="{00000000-0005-0000-0000-0000DBA80000}"/>
    <cellStyle name="Vírgul - Estilo1 2 2" xfId="1710" xr:uid="{00000000-0005-0000-0000-0000DCA80000}"/>
    <cellStyle name="Vírgul - Estilo1 3" xfId="1711" xr:uid="{00000000-0005-0000-0000-0000DDA80000}"/>
    <cellStyle name="Vírgula" xfId="3" builtinId="3"/>
    <cellStyle name="Vírgula 10" xfId="1712" xr:uid="{00000000-0005-0000-0000-0000DEA80000}"/>
    <cellStyle name="Vírgula 10 2" xfId="43343" xr:uid="{00000000-0005-0000-0000-0000DFA80000}"/>
    <cellStyle name="Vírgula 10 2 2" xfId="43344" xr:uid="{00000000-0005-0000-0000-0000E0A80000}"/>
    <cellStyle name="Vírgula 10 2 2 2" xfId="43345" xr:uid="{00000000-0005-0000-0000-0000E1A80000}"/>
    <cellStyle name="Vírgula 10 2 2 2 2" xfId="43346" xr:uid="{00000000-0005-0000-0000-0000E2A80000}"/>
    <cellStyle name="Vírgula 10 2 2 2 2 2" xfId="43347" xr:uid="{00000000-0005-0000-0000-0000E3A80000}"/>
    <cellStyle name="Vírgula 10 2 2 2 3" xfId="43348" xr:uid="{00000000-0005-0000-0000-0000E4A80000}"/>
    <cellStyle name="Vírgula 10 2 2 2 4" xfId="43349" xr:uid="{00000000-0005-0000-0000-0000E5A80000}"/>
    <cellStyle name="Vírgula 10 2 2 2 5" xfId="43350" xr:uid="{00000000-0005-0000-0000-0000E6A80000}"/>
    <cellStyle name="Vírgula 10 2 2 3" xfId="43351" xr:uid="{00000000-0005-0000-0000-0000E7A80000}"/>
    <cellStyle name="Vírgula 10 2 2 3 2" xfId="43352" xr:uid="{00000000-0005-0000-0000-0000E8A80000}"/>
    <cellStyle name="Vírgula 10 2 2 4" xfId="43353" xr:uid="{00000000-0005-0000-0000-0000E9A80000}"/>
    <cellStyle name="Vírgula 10 2 2 5" xfId="43354" xr:uid="{00000000-0005-0000-0000-0000EAA80000}"/>
    <cellStyle name="Vírgula 10 2 2 6" xfId="43355" xr:uid="{00000000-0005-0000-0000-0000EBA80000}"/>
    <cellStyle name="Vírgula 10 2 3" xfId="43356" xr:uid="{00000000-0005-0000-0000-0000ECA80000}"/>
    <cellStyle name="Vírgula 10 2 3 2" xfId="43357" xr:uid="{00000000-0005-0000-0000-0000EDA80000}"/>
    <cellStyle name="Vírgula 10 2 3 2 2" xfId="43358" xr:uid="{00000000-0005-0000-0000-0000EEA80000}"/>
    <cellStyle name="Vírgula 10 2 3 3" xfId="43359" xr:uid="{00000000-0005-0000-0000-0000EFA80000}"/>
    <cellStyle name="Vírgula 10 2 3 4" xfId="43360" xr:uid="{00000000-0005-0000-0000-0000F0A80000}"/>
    <cellStyle name="Vírgula 10 2 3 5" xfId="43361" xr:uid="{00000000-0005-0000-0000-0000F1A80000}"/>
    <cellStyle name="Vírgula 10 2 4" xfId="43362" xr:uid="{00000000-0005-0000-0000-0000F2A80000}"/>
    <cellStyle name="Vírgula 10 2 4 2" xfId="43363" xr:uid="{00000000-0005-0000-0000-0000F3A80000}"/>
    <cellStyle name="Vírgula 10 2 5" xfId="43364" xr:uid="{00000000-0005-0000-0000-0000F4A80000}"/>
    <cellStyle name="Vírgula 10 2 6" xfId="43365" xr:uid="{00000000-0005-0000-0000-0000F5A80000}"/>
    <cellStyle name="Vírgula 10 2 7" xfId="43366" xr:uid="{00000000-0005-0000-0000-0000F6A80000}"/>
    <cellStyle name="Vírgula 10 3" xfId="43367" xr:uid="{00000000-0005-0000-0000-0000F7A80000}"/>
    <cellStyle name="Vírgula 10 3 2" xfId="43368" xr:uid="{00000000-0005-0000-0000-0000F8A80000}"/>
    <cellStyle name="Vírgula 10 3 2 2" xfId="43369" xr:uid="{00000000-0005-0000-0000-0000F9A80000}"/>
    <cellStyle name="Vírgula 10 3 2 2 2" xfId="43370" xr:uid="{00000000-0005-0000-0000-0000FAA80000}"/>
    <cellStyle name="Vírgula 10 3 2 3" xfId="43371" xr:uid="{00000000-0005-0000-0000-0000FBA80000}"/>
    <cellStyle name="Vírgula 10 3 2 4" xfId="43372" xr:uid="{00000000-0005-0000-0000-0000FCA80000}"/>
    <cellStyle name="Vírgula 10 3 2 5" xfId="43373" xr:uid="{00000000-0005-0000-0000-0000FDA80000}"/>
    <cellStyle name="Vírgula 10 3 3" xfId="43374" xr:uid="{00000000-0005-0000-0000-0000FEA80000}"/>
    <cellStyle name="Vírgula 10 3 3 2" xfId="43375" xr:uid="{00000000-0005-0000-0000-0000FFA80000}"/>
    <cellStyle name="Vírgula 10 3 4" xfId="43376" xr:uid="{00000000-0005-0000-0000-000000A90000}"/>
    <cellStyle name="Vírgula 10 3 5" xfId="43377" xr:uid="{00000000-0005-0000-0000-000001A90000}"/>
    <cellStyle name="Vírgula 10 3 6" xfId="43378" xr:uid="{00000000-0005-0000-0000-000002A90000}"/>
    <cellStyle name="Vírgula 10 4" xfId="43379" xr:uid="{00000000-0005-0000-0000-000003A90000}"/>
    <cellStyle name="Vírgula 10 4 2" xfId="43380" xr:uid="{00000000-0005-0000-0000-000004A90000}"/>
    <cellStyle name="Vírgula 10 4 2 2" xfId="43381" xr:uid="{00000000-0005-0000-0000-000005A90000}"/>
    <cellStyle name="Vírgula 10 4 3" xfId="43382" xr:uid="{00000000-0005-0000-0000-000006A90000}"/>
    <cellStyle name="Vírgula 10 4 4" xfId="43383" xr:uid="{00000000-0005-0000-0000-000007A90000}"/>
    <cellStyle name="Vírgula 10 4 5" xfId="43384" xr:uid="{00000000-0005-0000-0000-000008A90000}"/>
    <cellStyle name="Vírgula 10 5" xfId="43385" xr:uid="{00000000-0005-0000-0000-000009A90000}"/>
    <cellStyle name="Vírgula 10 5 2" xfId="43386" xr:uid="{00000000-0005-0000-0000-00000AA90000}"/>
    <cellStyle name="Vírgula 10 6" xfId="43387" xr:uid="{00000000-0005-0000-0000-00000BA90000}"/>
    <cellStyle name="Vírgula 10 7" xfId="43388" xr:uid="{00000000-0005-0000-0000-00000CA90000}"/>
    <cellStyle name="Vírgula 10 8" xfId="43389" xr:uid="{00000000-0005-0000-0000-00000DA90000}"/>
    <cellStyle name="Vírgula 10 9" xfId="43342" xr:uid="{00000000-0005-0000-0000-00000EA90000}"/>
    <cellStyle name="Vírgula 11" xfId="1713" xr:uid="{00000000-0005-0000-0000-00000FA90000}"/>
    <cellStyle name="Vírgula 11 2" xfId="43391" xr:uid="{00000000-0005-0000-0000-000010A90000}"/>
    <cellStyle name="Vírgula 11 3" xfId="43392" xr:uid="{00000000-0005-0000-0000-000011A90000}"/>
    <cellStyle name="Vírgula 11 4" xfId="43390" xr:uid="{00000000-0005-0000-0000-000012A90000}"/>
    <cellStyle name="Vírgula 12" xfId="1714" xr:uid="{00000000-0005-0000-0000-000013A90000}"/>
    <cellStyle name="Vírgula 12 2" xfId="43394" xr:uid="{00000000-0005-0000-0000-000014A90000}"/>
    <cellStyle name="Vírgula 12 2 2" xfId="43395" xr:uid="{00000000-0005-0000-0000-000015A90000}"/>
    <cellStyle name="Vírgula 12 2 2 2" xfId="43396" xr:uid="{00000000-0005-0000-0000-000016A90000}"/>
    <cellStyle name="Vírgula 12 2 2 2 2" xfId="43397" xr:uid="{00000000-0005-0000-0000-000017A90000}"/>
    <cellStyle name="Vírgula 12 2 2 3" xfId="43398" xr:uid="{00000000-0005-0000-0000-000018A90000}"/>
    <cellStyle name="Vírgula 12 2 2 4" xfId="43399" xr:uid="{00000000-0005-0000-0000-000019A90000}"/>
    <cellStyle name="Vírgula 12 2 2 5" xfId="43400" xr:uid="{00000000-0005-0000-0000-00001AA90000}"/>
    <cellStyle name="Vírgula 12 2 3" xfId="43401" xr:uid="{00000000-0005-0000-0000-00001BA90000}"/>
    <cellStyle name="Vírgula 12 2 3 2" xfId="43402" xr:uid="{00000000-0005-0000-0000-00001CA90000}"/>
    <cellStyle name="Vírgula 12 2 4" xfId="43403" xr:uid="{00000000-0005-0000-0000-00001DA90000}"/>
    <cellStyle name="Vírgula 12 2 5" xfId="43404" xr:uid="{00000000-0005-0000-0000-00001EA90000}"/>
    <cellStyle name="Vírgula 12 2 6" xfId="43405" xr:uid="{00000000-0005-0000-0000-00001FA90000}"/>
    <cellStyle name="Vírgula 12 3" xfId="43406" xr:uid="{00000000-0005-0000-0000-000020A90000}"/>
    <cellStyle name="Vírgula 12 3 2" xfId="43407" xr:uid="{00000000-0005-0000-0000-000021A90000}"/>
    <cellStyle name="Vírgula 12 3 2 2" xfId="43408" xr:uid="{00000000-0005-0000-0000-000022A90000}"/>
    <cellStyle name="Vírgula 12 3 3" xfId="43409" xr:uid="{00000000-0005-0000-0000-000023A90000}"/>
    <cellStyle name="Vírgula 12 3 4" xfId="43410" xr:uid="{00000000-0005-0000-0000-000024A90000}"/>
    <cellStyle name="Vírgula 12 3 5" xfId="43411" xr:uid="{00000000-0005-0000-0000-000025A90000}"/>
    <cellStyle name="Vírgula 12 4" xfId="43412" xr:uid="{00000000-0005-0000-0000-000026A90000}"/>
    <cellStyle name="Vírgula 12 4 2" xfId="43413" xr:uid="{00000000-0005-0000-0000-000027A90000}"/>
    <cellStyle name="Vírgula 12 5" xfId="43414" xr:uid="{00000000-0005-0000-0000-000028A90000}"/>
    <cellStyle name="Vírgula 12 6" xfId="43415" xr:uid="{00000000-0005-0000-0000-000029A90000}"/>
    <cellStyle name="Vírgula 12 7" xfId="43416" xr:uid="{00000000-0005-0000-0000-00002AA90000}"/>
    <cellStyle name="Vírgula 12 8" xfId="43393" xr:uid="{00000000-0005-0000-0000-00002BA90000}"/>
    <cellStyle name="Vírgula 13" xfId="1715" xr:uid="{00000000-0005-0000-0000-00002CA90000}"/>
    <cellStyle name="Vírgula 13 2" xfId="43418" xr:uid="{00000000-0005-0000-0000-00002DA90000}"/>
    <cellStyle name="Vírgula 13 2 2" xfId="43419" xr:uid="{00000000-0005-0000-0000-00002EA90000}"/>
    <cellStyle name="Vírgula 13 2 2 2" xfId="43420" xr:uid="{00000000-0005-0000-0000-00002FA90000}"/>
    <cellStyle name="Vírgula 13 2 2 2 2" xfId="43421" xr:uid="{00000000-0005-0000-0000-000030A90000}"/>
    <cellStyle name="Vírgula 13 2 2 3" xfId="43422" xr:uid="{00000000-0005-0000-0000-000031A90000}"/>
    <cellStyle name="Vírgula 13 2 2 4" xfId="43423" xr:uid="{00000000-0005-0000-0000-000032A90000}"/>
    <cellStyle name="Vírgula 13 2 2 5" xfId="43424" xr:uid="{00000000-0005-0000-0000-000033A90000}"/>
    <cellStyle name="Vírgula 13 2 3" xfId="43425" xr:uid="{00000000-0005-0000-0000-000034A90000}"/>
    <cellStyle name="Vírgula 13 2 3 2" xfId="43426" xr:uid="{00000000-0005-0000-0000-000035A90000}"/>
    <cellStyle name="Vírgula 13 2 4" xfId="43427" xr:uid="{00000000-0005-0000-0000-000036A90000}"/>
    <cellStyle name="Vírgula 13 2 5" xfId="43428" xr:uid="{00000000-0005-0000-0000-000037A90000}"/>
    <cellStyle name="Vírgula 13 2 6" xfId="43429" xr:uid="{00000000-0005-0000-0000-000038A90000}"/>
    <cellStyle name="Vírgula 13 3" xfId="43430" xr:uid="{00000000-0005-0000-0000-000039A90000}"/>
    <cellStyle name="Vírgula 13 3 2" xfId="43431" xr:uid="{00000000-0005-0000-0000-00003AA90000}"/>
    <cellStyle name="Vírgula 13 3 2 2" xfId="43432" xr:uid="{00000000-0005-0000-0000-00003BA90000}"/>
    <cellStyle name="Vírgula 13 3 3" xfId="43433" xr:uid="{00000000-0005-0000-0000-00003CA90000}"/>
    <cellStyle name="Vírgula 13 3 4" xfId="43434" xr:uid="{00000000-0005-0000-0000-00003DA90000}"/>
    <cellStyle name="Vírgula 13 3 5" xfId="43435" xr:uid="{00000000-0005-0000-0000-00003EA90000}"/>
    <cellStyle name="Vírgula 13 4" xfId="43436" xr:uid="{00000000-0005-0000-0000-00003FA90000}"/>
    <cellStyle name="Vírgula 13 4 2" xfId="43437" xr:uid="{00000000-0005-0000-0000-000040A90000}"/>
    <cellStyle name="Vírgula 13 5" xfId="43438" xr:uid="{00000000-0005-0000-0000-000041A90000}"/>
    <cellStyle name="Vírgula 13 6" xfId="43439" xr:uid="{00000000-0005-0000-0000-000042A90000}"/>
    <cellStyle name="Vírgula 13 7" xfId="43440" xr:uid="{00000000-0005-0000-0000-000043A90000}"/>
    <cellStyle name="Vírgula 13 8" xfId="43417" xr:uid="{00000000-0005-0000-0000-000044A90000}"/>
    <cellStyle name="Vírgula 14" xfId="1716" xr:uid="{00000000-0005-0000-0000-000045A90000}"/>
    <cellStyle name="Vírgula 14 2" xfId="43442" xr:uid="{00000000-0005-0000-0000-000046A90000}"/>
    <cellStyle name="Vírgula 14 2 2" xfId="43443" xr:uid="{00000000-0005-0000-0000-000047A90000}"/>
    <cellStyle name="Vírgula 14 2 2 2" xfId="43444" xr:uid="{00000000-0005-0000-0000-000048A90000}"/>
    <cellStyle name="Vírgula 14 2 3" xfId="43445" xr:uid="{00000000-0005-0000-0000-000049A90000}"/>
    <cellStyle name="Vírgula 14 2 4" xfId="43446" xr:uid="{00000000-0005-0000-0000-00004AA90000}"/>
    <cellStyle name="Vírgula 14 2 5" xfId="43447" xr:uid="{00000000-0005-0000-0000-00004BA90000}"/>
    <cellStyle name="Vírgula 14 3" xfId="43448" xr:uid="{00000000-0005-0000-0000-00004CA90000}"/>
    <cellStyle name="Vírgula 14 3 2" xfId="43449" xr:uid="{00000000-0005-0000-0000-00004DA90000}"/>
    <cellStyle name="Vírgula 14 4" xfId="43450" xr:uid="{00000000-0005-0000-0000-00004EA90000}"/>
    <cellStyle name="Vírgula 14 5" xfId="43451" xr:uid="{00000000-0005-0000-0000-00004FA90000}"/>
    <cellStyle name="Vírgula 14 6" xfId="43452" xr:uid="{00000000-0005-0000-0000-000050A90000}"/>
    <cellStyle name="Vírgula 14 7" xfId="43441" xr:uid="{00000000-0005-0000-0000-000051A90000}"/>
    <cellStyle name="Vírgula 15" xfId="1717" xr:uid="{00000000-0005-0000-0000-000052A90000}"/>
    <cellStyle name="Vírgula 15 2" xfId="43454" xr:uid="{00000000-0005-0000-0000-000053A90000}"/>
    <cellStyle name="Vírgula 15 3" xfId="43453" xr:uid="{00000000-0005-0000-0000-000054A90000}"/>
    <cellStyle name="Vírgula 16" xfId="1718" xr:uid="{00000000-0005-0000-0000-000055A90000}"/>
    <cellStyle name="Vírgula 16 2" xfId="43455" xr:uid="{00000000-0005-0000-0000-000056A90000}"/>
    <cellStyle name="Vírgula 17" xfId="1719" xr:uid="{00000000-0005-0000-0000-000057A90000}"/>
    <cellStyle name="Vírgula 17 2" xfId="43456" xr:uid="{00000000-0005-0000-0000-000058A90000}"/>
    <cellStyle name="Vírgula 18" xfId="1720" xr:uid="{00000000-0005-0000-0000-000059A90000}"/>
    <cellStyle name="Vírgula 18 2" xfId="43457" xr:uid="{00000000-0005-0000-0000-00005AA90000}"/>
    <cellStyle name="Vírgula 19" xfId="1721" xr:uid="{00000000-0005-0000-0000-00005BA90000}"/>
    <cellStyle name="Vírgula 2" xfId="5" xr:uid="{00000000-0005-0000-0000-000005000000}"/>
    <cellStyle name="Vírgula 2 10" xfId="43458" xr:uid="{00000000-0005-0000-0000-00005DA90000}"/>
    <cellStyle name="Vírgula 2 11" xfId="1722" xr:uid="{00000000-0005-0000-0000-00005CA90000}"/>
    <cellStyle name="Vírgula 2 2" xfId="1723" xr:uid="{00000000-0005-0000-0000-00005EA90000}"/>
    <cellStyle name="Vírgula 2 2 10" xfId="43459" xr:uid="{00000000-0005-0000-0000-00005FA90000}"/>
    <cellStyle name="Vírgula 2 2 2" xfId="43460" xr:uid="{00000000-0005-0000-0000-000060A90000}"/>
    <cellStyle name="Vírgula 2 2 2 2" xfId="43461" xr:uid="{00000000-0005-0000-0000-000061A90000}"/>
    <cellStyle name="Vírgula 2 2 2 2 2" xfId="43462" xr:uid="{00000000-0005-0000-0000-000062A90000}"/>
    <cellStyle name="Vírgula 2 2 2 2 2 2" xfId="43463" xr:uid="{00000000-0005-0000-0000-000063A90000}"/>
    <cellStyle name="Vírgula 2 2 2 2 2 2 2" xfId="43464" xr:uid="{00000000-0005-0000-0000-000064A90000}"/>
    <cellStyle name="Vírgula 2 2 2 2 2 2 2 2" xfId="43465" xr:uid="{00000000-0005-0000-0000-000065A90000}"/>
    <cellStyle name="Vírgula 2 2 2 2 2 2 3" xfId="43466" xr:uid="{00000000-0005-0000-0000-000066A90000}"/>
    <cellStyle name="Vírgula 2 2 2 2 2 2 4" xfId="43467" xr:uid="{00000000-0005-0000-0000-000067A90000}"/>
    <cellStyle name="Vírgula 2 2 2 2 2 2 5" xfId="43468" xr:uid="{00000000-0005-0000-0000-000068A90000}"/>
    <cellStyle name="Vírgula 2 2 2 2 2 3" xfId="43469" xr:uid="{00000000-0005-0000-0000-000069A90000}"/>
    <cellStyle name="Vírgula 2 2 2 2 2 3 2" xfId="43470" xr:uid="{00000000-0005-0000-0000-00006AA90000}"/>
    <cellStyle name="Vírgula 2 2 2 2 2 4" xfId="43471" xr:uid="{00000000-0005-0000-0000-00006BA90000}"/>
    <cellStyle name="Vírgula 2 2 2 2 2 5" xfId="43472" xr:uid="{00000000-0005-0000-0000-00006CA90000}"/>
    <cellStyle name="Vírgula 2 2 2 2 2 6" xfId="43473" xr:uid="{00000000-0005-0000-0000-00006DA90000}"/>
    <cellStyle name="Vírgula 2 2 2 2 3" xfId="43474" xr:uid="{00000000-0005-0000-0000-00006EA90000}"/>
    <cellStyle name="Vírgula 2 2 2 2 3 2" xfId="43475" xr:uid="{00000000-0005-0000-0000-00006FA90000}"/>
    <cellStyle name="Vírgula 2 2 2 2 3 2 2" xfId="43476" xr:uid="{00000000-0005-0000-0000-000070A90000}"/>
    <cellStyle name="Vírgula 2 2 2 2 3 3" xfId="43477" xr:uid="{00000000-0005-0000-0000-000071A90000}"/>
    <cellStyle name="Vírgula 2 2 2 2 3 4" xfId="43478" xr:uid="{00000000-0005-0000-0000-000072A90000}"/>
    <cellStyle name="Vírgula 2 2 2 2 3 5" xfId="43479" xr:uid="{00000000-0005-0000-0000-000073A90000}"/>
    <cellStyle name="Vírgula 2 2 2 2 4" xfId="43480" xr:uid="{00000000-0005-0000-0000-000074A90000}"/>
    <cellStyle name="Vírgula 2 2 2 2 4 2" xfId="43481" xr:uid="{00000000-0005-0000-0000-000075A90000}"/>
    <cellStyle name="Vírgula 2 2 2 2 4 3" xfId="43482" xr:uid="{00000000-0005-0000-0000-000076A90000}"/>
    <cellStyle name="Vírgula 2 2 2 2 5" xfId="43483" xr:uid="{00000000-0005-0000-0000-000077A90000}"/>
    <cellStyle name="Vírgula 2 2 2 2 6" xfId="43484" xr:uid="{00000000-0005-0000-0000-000078A90000}"/>
    <cellStyle name="Vírgula 2 2 2 2 7" xfId="43485" xr:uid="{00000000-0005-0000-0000-000079A90000}"/>
    <cellStyle name="Vírgula 2 2 2 3" xfId="43486" xr:uid="{00000000-0005-0000-0000-00007AA90000}"/>
    <cellStyle name="Vírgula 2 2 2 3 2" xfId="43487" xr:uid="{00000000-0005-0000-0000-00007BA90000}"/>
    <cellStyle name="Vírgula 2 2 2 3 2 2" xfId="43488" xr:uid="{00000000-0005-0000-0000-00007CA90000}"/>
    <cellStyle name="Vírgula 2 2 2 3 2 2 2" xfId="43489" xr:uid="{00000000-0005-0000-0000-00007DA90000}"/>
    <cellStyle name="Vírgula 2 2 2 3 2 3" xfId="43490" xr:uid="{00000000-0005-0000-0000-00007EA90000}"/>
    <cellStyle name="Vírgula 2 2 2 3 2 4" xfId="43491" xr:uid="{00000000-0005-0000-0000-00007FA90000}"/>
    <cellStyle name="Vírgula 2 2 2 3 2 5" xfId="43492" xr:uid="{00000000-0005-0000-0000-000080A90000}"/>
    <cellStyle name="Vírgula 2 2 2 3 3" xfId="43493" xr:uid="{00000000-0005-0000-0000-000081A90000}"/>
    <cellStyle name="Vírgula 2 2 2 3 3 2" xfId="43494" xr:uid="{00000000-0005-0000-0000-000082A90000}"/>
    <cellStyle name="Vírgula 2 2 2 3 4" xfId="43495" xr:uid="{00000000-0005-0000-0000-000083A90000}"/>
    <cellStyle name="Vírgula 2 2 2 3 5" xfId="43496" xr:uid="{00000000-0005-0000-0000-000084A90000}"/>
    <cellStyle name="Vírgula 2 2 2 3 6" xfId="43497" xr:uid="{00000000-0005-0000-0000-000085A90000}"/>
    <cellStyle name="Vírgula 2 2 2 4" xfId="43498" xr:uid="{00000000-0005-0000-0000-000086A90000}"/>
    <cellStyle name="Vírgula 2 2 2 4 2" xfId="43499" xr:uid="{00000000-0005-0000-0000-000087A90000}"/>
    <cellStyle name="Vírgula 2 2 2 4 2 2" xfId="43500" xr:uid="{00000000-0005-0000-0000-000088A90000}"/>
    <cellStyle name="Vírgula 2 2 2 4 3" xfId="43501" xr:uid="{00000000-0005-0000-0000-000089A90000}"/>
    <cellStyle name="Vírgula 2 2 2 4 4" xfId="43502" xr:uid="{00000000-0005-0000-0000-00008AA90000}"/>
    <cellStyle name="Vírgula 2 2 2 4 5" xfId="43503" xr:uid="{00000000-0005-0000-0000-00008BA90000}"/>
    <cellStyle name="Vírgula 2 2 2 5" xfId="43504" xr:uid="{00000000-0005-0000-0000-00008CA90000}"/>
    <cellStyle name="Vírgula 2 2 2 5 2" xfId="43505" xr:uid="{00000000-0005-0000-0000-00008DA90000}"/>
    <cellStyle name="Vírgula 2 2 2 5 3" xfId="43506" xr:uid="{00000000-0005-0000-0000-00008EA90000}"/>
    <cellStyle name="Vírgula 2 2 2 6" xfId="43507" xr:uid="{00000000-0005-0000-0000-00008FA90000}"/>
    <cellStyle name="Vírgula 2 2 2 7" xfId="43508" xr:uid="{00000000-0005-0000-0000-000090A90000}"/>
    <cellStyle name="Vírgula 2 2 2 8" xfId="43509" xr:uid="{00000000-0005-0000-0000-000091A90000}"/>
    <cellStyle name="Vírgula 2 2 3" xfId="43510" xr:uid="{00000000-0005-0000-0000-000092A90000}"/>
    <cellStyle name="Vírgula 2 2 3 2" xfId="43511" xr:uid="{00000000-0005-0000-0000-000093A90000}"/>
    <cellStyle name="Vírgula 2 2 3 2 2" xfId="43512" xr:uid="{00000000-0005-0000-0000-000094A90000}"/>
    <cellStyle name="Vírgula 2 2 3 2 2 2" xfId="43513" xr:uid="{00000000-0005-0000-0000-000095A90000}"/>
    <cellStyle name="Vírgula 2 2 3 2 2 2 2" xfId="43514" xr:uid="{00000000-0005-0000-0000-000096A90000}"/>
    <cellStyle name="Vírgula 2 2 3 2 2 3" xfId="43515" xr:uid="{00000000-0005-0000-0000-000097A90000}"/>
    <cellStyle name="Vírgula 2 2 3 2 2 4" xfId="43516" xr:uid="{00000000-0005-0000-0000-000098A90000}"/>
    <cellStyle name="Vírgula 2 2 3 2 2 5" xfId="43517" xr:uid="{00000000-0005-0000-0000-000099A90000}"/>
    <cellStyle name="Vírgula 2 2 3 2 3" xfId="43518" xr:uid="{00000000-0005-0000-0000-00009AA90000}"/>
    <cellStyle name="Vírgula 2 2 3 2 3 2" xfId="43519" xr:uid="{00000000-0005-0000-0000-00009BA90000}"/>
    <cellStyle name="Vírgula 2 2 3 2 3 3" xfId="43520" xr:uid="{00000000-0005-0000-0000-00009CA90000}"/>
    <cellStyle name="Vírgula 2 2 3 2 4" xfId="43521" xr:uid="{00000000-0005-0000-0000-00009DA90000}"/>
    <cellStyle name="Vírgula 2 2 3 2 5" xfId="43522" xr:uid="{00000000-0005-0000-0000-00009EA90000}"/>
    <cellStyle name="Vírgula 2 2 3 2 6" xfId="43523" xr:uid="{00000000-0005-0000-0000-00009FA90000}"/>
    <cellStyle name="Vírgula 2 2 3 3" xfId="43524" xr:uid="{00000000-0005-0000-0000-0000A0A90000}"/>
    <cellStyle name="Vírgula 2 2 3 3 2" xfId="43525" xr:uid="{00000000-0005-0000-0000-0000A1A90000}"/>
    <cellStyle name="Vírgula 2 2 3 3 2 2" xfId="43526" xr:uid="{00000000-0005-0000-0000-0000A2A90000}"/>
    <cellStyle name="Vírgula 2 2 3 3 3" xfId="43527" xr:uid="{00000000-0005-0000-0000-0000A3A90000}"/>
    <cellStyle name="Vírgula 2 2 3 3 4" xfId="43528" xr:uid="{00000000-0005-0000-0000-0000A4A90000}"/>
    <cellStyle name="Vírgula 2 2 3 3 5" xfId="43529" xr:uid="{00000000-0005-0000-0000-0000A5A90000}"/>
    <cellStyle name="Vírgula 2 2 3 4" xfId="43530" xr:uid="{00000000-0005-0000-0000-0000A6A90000}"/>
    <cellStyle name="Vírgula 2 2 3 4 2" xfId="43531" xr:uid="{00000000-0005-0000-0000-0000A7A90000}"/>
    <cellStyle name="Vírgula 2 2 3 4 3" xfId="43532" xr:uid="{00000000-0005-0000-0000-0000A8A90000}"/>
    <cellStyle name="Vírgula 2 2 3 5" xfId="43533" xr:uid="{00000000-0005-0000-0000-0000A9A90000}"/>
    <cellStyle name="Vírgula 2 2 3 6" xfId="43534" xr:uid="{00000000-0005-0000-0000-0000AAA90000}"/>
    <cellStyle name="Vírgula 2 2 3 7" xfId="43535" xr:uid="{00000000-0005-0000-0000-0000ABA90000}"/>
    <cellStyle name="Vírgula 2 2 4" xfId="43536" xr:uid="{00000000-0005-0000-0000-0000ACA90000}"/>
    <cellStyle name="Vírgula 2 2 4 2" xfId="43537" xr:uid="{00000000-0005-0000-0000-0000ADA90000}"/>
    <cellStyle name="Vírgula 2 2 4 2 2" xfId="43538" xr:uid="{00000000-0005-0000-0000-0000AEA90000}"/>
    <cellStyle name="Vírgula 2 2 4 2 2 2" xfId="43539" xr:uid="{00000000-0005-0000-0000-0000AFA90000}"/>
    <cellStyle name="Vírgula 2 2 4 2 3" xfId="43540" xr:uid="{00000000-0005-0000-0000-0000B0A90000}"/>
    <cellStyle name="Vírgula 2 2 4 2 4" xfId="43541" xr:uid="{00000000-0005-0000-0000-0000B1A90000}"/>
    <cellStyle name="Vírgula 2 2 4 2 5" xfId="43542" xr:uid="{00000000-0005-0000-0000-0000B2A90000}"/>
    <cellStyle name="Vírgula 2 2 4 3" xfId="43543" xr:uid="{00000000-0005-0000-0000-0000B3A90000}"/>
    <cellStyle name="Vírgula 2 2 4 3 2" xfId="43544" xr:uid="{00000000-0005-0000-0000-0000B4A90000}"/>
    <cellStyle name="Vírgula 2 2 4 3 3" xfId="43545" xr:uid="{00000000-0005-0000-0000-0000B5A90000}"/>
    <cellStyle name="Vírgula 2 2 4 4" xfId="43546" xr:uid="{00000000-0005-0000-0000-0000B6A90000}"/>
    <cellStyle name="Vírgula 2 2 4 5" xfId="43547" xr:uid="{00000000-0005-0000-0000-0000B7A90000}"/>
    <cellStyle name="Vírgula 2 2 4 6" xfId="43548" xr:uid="{00000000-0005-0000-0000-0000B8A90000}"/>
    <cellStyle name="Vírgula 2 2 5" xfId="43549" xr:uid="{00000000-0005-0000-0000-0000B9A90000}"/>
    <cellStyle name="Vírgula 2 2 5 2" xfId="43550" xr:uid="{00000000-0005-0000-0000-0000BAA90000}"/>
    <cellStyle name="Vírgula 2 2 5 2 2" xfId="43551" xr:uid="{00000000-0005-0000-0000-0000BBA90000}"/>
    <cellStyle name="Vírgula 2 2 5 3" xfId="43552" xr:uid="{00000000-0005-0000-0000-0000BCA90000}"/>
    <cellStyle name="Vírgula 2 2 5 4" xfId="43553" xr:uid="{00000000-0005-0000-0000-0000BDA90000}"/>
    <cellStyle name="Vírgula 2 2 5 5" xfId="43554" xr:uid="{00000000-0005-0000-0000-0000BEA90000}"/>
    <cellStyle name="Vírgula 2 2 6" xfId="43555" xr:uid="{00000000-0005-0000-0000-0000BFA90000}"/>
    <cellStyle name="Vírgula 2 2 6 2" xfId="43556" xr:uid="{00000000-0005-0000-0000-0000C0A90000}"/>
    <cellStyle name="Vírgula 2 2 6 3" xfId="43557" xr:uid="{00000000-0005-0000-0000-0000C1A90000}"/>
    <cellStyle name="Vírgula 2 2 7" xfId="43558" xr:uid="{00000000-0005-0000-0000-0000C2A90000}"/>
    <cellStyle name="Vírgula 2 2 8" xfId="43559" xr:uid="{00000000-0005-0000-0000-0000C3A90000}"/>
    <cellStyle name="Vírgula 2 2 9" xfId="43560" xr:uid="{00000000-0005-0000-0000-0000C4A90000}"/>
    <cellStyle name="Vírgula 2 3" xfId="1724" xr:uid="{00000000-0005-0000-0000-0000C5A90000}"/>
    <cellStyle name="Vírgula 2 3 10" xfId="43561" xr:uid="{00000000-0005-0000-0000-0000C6A90000}"/>
    <cellStyle name="Vírgula 2 3 2" xfId="43562" xr:uid="{00000000-0005-0000-0000-0000C7A90000}"/>
    <cellStyle name="Vírgula 2 3 2 2" xfId="43563" xr:uid="{00000000-0005-0000-0000-0000C8A90000}"/>
    <cellStyle name="Vírgula 2 3 2 2 2" xfId="43564" xr:uid="{00000000-0005-0000-0000-0000C9A90000}"/>
    <cellStyle name="Vírgula 2 3 2 3" xfId="43565" xr:uid="{00000000-0005-0000-0000-0000CAA90000}"/>
    <cellStyle name="Vírgula 2 3 2 4" xfId="43566" xr:uid="{00000000-0005-0000-0000-0000CBA90000}"/>
    <cellStyle name="Vírgula 2 3 2 4 2" xfId="43567" xr:uid="{00000000-0005-0000-0000-0000CCA90000}"/>
    <cellStyle name="Vírgula 2 3 2 5" xfId="43568" xr:uid="{00000000-0005-0000-0000-0000CDA90000}"/>
    <cellStyle name="Vírgula 2 3 2 6" xfId="43569" xr:uid="{00000000-0005-0000-0000-0000CEA90000}"/>
    <cellStyle name="Vírgula 2 3 2 7" xfId="43570" xr:uid="{00000000-0005-0000-0000-0000CFA90000}"/>
    <cellStyle name="Vírgula 2 3 3" xfId="43571" xr:uid="{00000000-0005-0000-0000-0000D0A90000}"/>
    <cellStyle name="Vírgula 2 3 3 2" xfId="43572" xr:uid="{00000000-0005-0000-0000-0000D1A90000}"/>
    <cellStyle name="Vírgula 2 3 4" xfId="43573" xr:uid="{00000000-0005-0000-0000-0000D2A90000}"/>
    <cellStyle name="Vírgula 2 3 4 2" xfId="43574" xr:uid="{00000000-0005-0000-0000-0000D3A90000}"/>
    <cellStyle name="Vírgula 2 3 5" xfId="43575" xr:uid="{00000000-0005-0000-0000-0000D4A90000}"/>
    <cellStyle name="Vírgula 2 3 6" xfId="43576" xr:uid="{00000000-0005-0000-0000-0000D5A90000}"/>
    <cellStyle name="Vírgula 2 3 6 2" xfId="43577" xr:uid="{00000000-0005-0000-0000-0000D6A90000}"/>
    <cellStyle name="Vírgula 2 3 7" xfId="43578" xr:uid="{00000000-0005-0000-0000-0000D7A90000}"/>
    <cellStyle name="Vírgula 2 3 8" xfId="43579" xr:uid="{00000000-0005-0000-0000-0000D8A90000}"/>
    <cellStyle name="Vírgula 2 3 9" xfId="43580" xr:uid="{00000000-0005-0000-0000-0000D9A90000}"/>
    <cellStyle name="Vírgula 2 4" xfId="2005" xr:uid="{00000000-0005-0000-0000-0000DAA90000}"/>
    <cellStyle name="Vírgula 2 4 2" xfId="2589" xr:uid="{00000000-0005-0000-0000-0000DBA90000}"/>
    <cellStyle name="Vírgula 2 4 2 2" xfId="2816" xr:uid="{00000000-0005-0000-0000-0000DCA90000}"/>
    <cellStyle name="Vírgula 2 4 2 2 2" xfId="43584" xr:uid="{00000000-0005-0000-0000-0000DDA90000}"/>
    <cellStyle name="Vírgula 2 4 2 2 3" xfId="43583" xr:uid="{00000000-0005-0000-0000-0000DEA90000}"/>
    <cellStyle name="Vírgula 2 4 2 3" xfId="43585" xr:uid="{00000000-0005-0000-0000-0000DFA90000}"/>
    <cellStyle name="Vírgula 2 4 2 3 2" xfId="43586" xr:uid="{00000000-0005-0000-0000-0000E0A90000}"/>
    <cellStyle name="Vírgula 2 4 2 4" xfId="43587" xr:uid="{00000000-0005-0000-0000-0000E1A90000}"/>
    <cellStyle name="Vírgula 2 4 2 5" xfId="43588" xr:uid="{00000000-0005-0000-0000-0000E2A90000}"/>
    <cellStyle name="Vírgula 2 4 2 6" xfId="43582" xr:uid="{00000000-0005-0000-0000-0000E3A90000}"/>
    <cellStyle name="Vírgula 2 4 3" xfId="3081" xr:uid="{00000000-0005-0000-0000-0000E4A90000}"/>
    <cellStyle name="Vírgula 2 4 3 2" xfId="43590" xr:uid="{00000000-0005-0000-0000-0000E5A90000}"/>
    <cellStyle name="Vírgula 2 4 3 3" xfId="43589" xr:uid="{00000000-0005-0000-0000-0000E6A90000}"/>
    <cellStyle name="Vírgula 2 4 4" xfId="3350" xr:uid="{00000000-0005-0000-0000-0000E7A90000}"/>
    <cellStyle name="Vírgula 2 4 4 2" xfId="43592" xr:uid="{00000000-0005-0000-0000-0000E8A90000}"/>
    <cellStyle name="Vírgula 2 4 4 3" xfId="43593" xr:uid="{00000000-0005-0000-0000-0000E9A90000}"/>
    <cellStyle name="Vírgula 2 4 4 4" xfId="43591" xr:uid="{00000000-0005-0000-0000-0000EAA90000}"/>
    <cellStyle name="Vírgula 2 4 5" xfId="3619" xr:uid="{00000000-0005-0000-0000-0000EBA90000}"/>
    <cellStyle name="Vírgula 2 4 5 2" xfId="43594" xr:uid="{00000000-0005-0000-0000-0000ECA90000}"/>
    <cellStyle name="Vírgula 2 4 6" xfId="3888" xr:uid="{00000000-0005-0000-0000-0000EDA90000}"/>
    <cellStyle name="Vírgula 2 4 6 2" xfId="43595" xr:uid="{00000000-0005-0000-0000-0000EEA90000}"/>
    <cellStyle name="Vírgula 2 4 7" xfId="43581" xr:uid="{00000000-0005-0000-0000-0000EFA90000}"/>
    <cellStyle name="Vírgula 2 5" xfId="2185" xr:uid="{00000000-0005-0000-0000-0000F0A90000}"/>
    <cellStyle name="Vírgula 2 5 2" xfId="2592" xr:uid="{00000000-0005-0000-0000-0000F1A90000}"/>
    <cellStyle name="Vírgula 2 5 2 2" xfId="43598" xr:uid="{00000000-0005-0000-0000-0000F2A90000}"/>
    <cellStyle name="Vírgula 2 5 2 3" xfId="43597" xr:uid="{00000000-0005-0000-0000-0000F3A90000}"/>
    <cellStyle name="Vírgula 2 5 3" xfId="3127" xr:uid="{00000000-0005-0000-0000-0000F4A90000}"/>
    <cellStyle name="Vírgula 2 5 3 2" xfId="43600" xr:uid="{00000000-0005-0000-0000-0000F5A90000}"/>
    <cellStyle name="Vírgula 2 5 3 3" xfId="43599" xr:uid="{00000000-0005-0000-0000-0000F6A90000}"/>
    <cellStyle name="Vírgula 2 5 4" xfId="3396" xr:uid="{00000000-0005-0000-0000-0000F7A90000}"/>
    <cellStyle name="Vírgula 2 5 4 2" xfId="43601" xr:uid="{00000000-0005-0000-0000-0000F8A90000}"/>
    <cellStyle name="Vírgula 2 5 5" xfId="3665" xr:uid="{00000000-0005-0000-0000-0000F9A90000}"/>
    <cellStyle name="Vírgula 2 5 6" xfId="3892" xr:uid="{00000000-0005-0000-0000-0000FAA90000}"/>
    <cellStyle name="Vírgula 2 5 7" xfId="3978" xr:uid="{00000000-0005-0000-0000-0000FBA90000}"/>
    <cellStyle name="Vírgula 2 5 8" xfId="43596" xr:uid="{00000000-0005-0000-0000-0000FCA90000}"/>
    <cellStyle name="Vírgula 2 6" xfId="2360" xr:uid="{00000000-0005-0000-0000-0000FDA90000}"/>
    <cellStyle name="Vírgula 2 6 2" xfId="2858" xr:uid="{00000000-0005-0000-0000-0000FEA90000}"/>
    <cellStyle name="Vírgula 2 6 2 2" xfId="43603" xr:uid="{00000000-0005-0000-0000-0000FFA90000}"/>
    <cellStyle name="Vírgula 2 6 3" xfId="43602" xr:uid="{00000000-0005-0000-0000-000000AA0000}"/>
    <cellStyle name="Vírgula 2 7" xfId="1834" xr:uid="{00000000-0005-0000-0000-000001AA0000}"/>
    <cellStyle name="Vírgula 2 7 2" xfId="3124" xr:uid="{00000000-0005-0000-0000-000002AA0000}"/>
    <cellStyle name="Vírgula 2 7 2 2" xfId="43605" xr:uid="{00000000-0005-0000-0000-000003AA0000}"/>
    <cellStyle name="Vírgula 2 7 3" xfId="2550" xr:uid="{00000000-0005-0000-0000-000004AA0000}"/>
    <cellStyle name="Vírgula 2 7 4" xfId="43604" xr:uid="{00000000-0005-0000-0000-000005AA0000}"/>
    <cellStyle name="Vírgula 2 8" xfId="2366" xr:uid="{00000000-0005-0000-0000-000006AA0000}"/>
    <cellStyle name="Vírgula 2 8 2" xfId="3393" xr:uid="{00000000-0005-0000-0000-000007AA0000}"/>
    <cellStyle name="Vírgula 2 8 3" xfId="43606" xr:uid="{00000000-0005-0000-0000-000008AA0000}"/>
    <cellStyle name="Vírgula 2 9" xfId="3662" xr:uid="{00000000-0005-0000-0000-000009AA0000}"/>
    <cellStyle name="Vírgula 20" xfId="1725" xr:uid="{00000000-0005-0000-0000-00000AAA0000}"/>
    <cellStyle name="Vírgula 21" xfId="1726" xr:uid="{00000000-0005-0000-0000-00000BAA0000}"/>
    <cellStyle name="Vírgula 22" xfId="1727" xr:uid="{00000000-0005-0000-0000-00000CAA0000}"/>
    <cellStyle name="Vírgula 23" xfId="1728" xr:uid="{00000000-0005-0000-0000-00000DAA0000}"/>
    <cellStyle name="Vírgula 24" xfId="1729" xr:uid="{00000000-0005-0000-0000-00000EAA0000}"/>
    <cellStyle name="Vírgula 25" xfId="1730" xr:uid="{00000000-0005-0000-0000-00000FAA0000}"/>
    <cellStyle name="Vírgula 26" xfId="1731" xr:uid="{00000000-0005-0000-0000-000010AA0000}"/>
    <cellStyle name="Vírgula 27" xfId="1732" xr:uid="{00000000-0005-0000-0000-000011AA0000}"/>
    <cellStyle name="Vírgula 28" xfId="1733" xr:uid="{00000000-0005-0000-0000-000012AA0000}"/>
    <cellStyle name="Vírgula 29" xfId="1734" xr:uid="{00000000-0005-0000-0000-000013AA0000}"/>
    <cellStyle name="Vírgula 3" xfId="1735" xr:uid="{00000000-0005-0000-0000-000014AA0000}"/>
    <cellStyle name="Vírgula 3 10" xfId="43608" xr:uid="{00000000-0005-0000-0000-000015AA0000}"/>
    <cellStyle name="Vírgula 3 11" xfId="43609" xr:uid="{00000000-0005-0000-0000-000016AA0000}"/>
    <cellStyle name="Vírgula 3 12" xfId="43610" xr:uid="{00000000-0005-0000-0000-000017AA0000}"/>
    <cellStyle name="Vírgula 3 13" xfId="43607" xr:uid="{00000000-0005-0000-0000-000018AA0000}"/>
    <cellStyle name="Vírgula 3 2" xfId="2373" xr:uid="{00000000-0005-0000-0000-000019AA0000}"/>
    <cellStyle name="Vírgula 3 2 10" xfId="43611" xr:uid="{00000000-0005-0000-0000-00001AAA0000}"/>
    <cellStyle name="Vírgula 3 2 2" xfId="2594" xr:uid="{00000000-0005-0000-0000-00001BAA0000}"/>
    <cellStyle name="Vírgula 3 2 2 2" xfId="43613" xr:uid="{00000000-0005-0000-0000-00001CAA0000}"/>
    <cellStyle name="Vírgula 3 2 2 2 2" xfId="43614" xr:uid="{00000000-0005-0000-0000-00001DAA0000}"/>
    <cellStyle name="Vírgula 3 2 2 2 2 2" xfId="43615" xr:uid="{00000000-0005-0000-0000-00001EAA0000}"/>
    <cellStyle name="Vírgula 3 2 2 2 2 2 2" xfId="43616" xr:uid="{00000000-0005-0000-0000-00001FAA0000}"/>
    <cellStyle name="Vírgula 3 2 2 2 2 2 2 2" xfId="43617" xr:uid="{00000000-0005-0000-0000-000020AA0000}"/>
    <cellStyle name="Vírgula 3 2 2 2 2 2 3" xfId="43618" xr:uid="{00000000-0005-0000-0000-000021AA0000}"/>
    <cellStyle name="Vírgula 3 2 2 2 2 2 4" xfId="43619" xr:uid="{00000000-0005-0000-0000-000022AA0000}"/>
    <cellStyle name="Vírgula 3 2 2 2 2 2 5" xfId="43620" xr:uid="{00000000-0005-0000-0000-000023AA0000}"/>
    <cellStyle name="Vírgula 3 2 2 2 2 3" xfId="43621" xr:uid="{00000000-0005-0000-0000-000024AA0000}"/>
    <cellStyle name="Vírgula 3 2 2 2 2 3 2" xfId="43622" xr:uid="{00000000-0005-0000-0000-000025AA0000}"/>
    <cellStyle name="Vírgula 3 2 2 2 2 4" xfId="43623" xr:uid="{00000000-0005-0000-0000-000026AA0000}"/>
    <cellStyle name="Vírgula 3 2 2 2 2 5" xfId="43624" xr:uid="{00000000-0005-0000-0000-000027AA0000}"/>
    <cellStyle name="Vírgula 3 2 2 2 2 6" xfId="43625" xr:uid="{00000000-0005-0000-0000-000028AA0000}"/>
    <cellStyle name="Vírgula 3 2 2 2 3" xfId="43626" xr:uid="{00000000-0005-0000-0000-000029AA0000}"/>
    <cellStyle name="Vírgula 3 2 2 2 3 2" xfId="43627" xr:uid="{00000000-0005-0000-0000-00002AAA0000}"/>
    <cellStyle name="Vírgula 3 2 2 2 3 2 2" xfId="43628" xr:uid="{00000000-0005-0000-0000-00002BAA0000}"/>
    <cellStyle name="Vírgula 3 2 2 2 3 3" xfId="43629" xr:uid="{00000000-0005-0000-0000-00002CAA0000}"/>
    <cellStyle name="Vírgula 3 2 2 2 3 4" xfId="43630" xr:uid="{00000000-0005-0000-0000-00002DAA0000}"/>
    <cellStyle name="Vírgula 3 2 2 2 3 5" xfId="43631" xr:uid="{00000000-0005-0000-0000-00002EAA0000}"/>
    <cellStyle name="Vírgula 3 2 2 2 4" xfId="43632" xr:uid="{00000000-0005-0000-0000-00002FAA0000}"/>
    <cellStyle name="Vírgula 3 2 2 2 4 2" xfId="43633" xr:uid="{00000000-0005-0000-0000-000030AA0000}"/>
    <cellStyle name="Vírgula 3 2 2 2 5" xfId="43634" xr:uid="{00000000-0005-0000-0000-000031AA0000}"/>
    <cellStyle name="Vírgula 3 2 2 2 6" xfId="43635" xr:uid="{00000000-0005-0000-0000-000032AA0000}"/>
    <cellStyle name="Vírgula 3 2 2 2 7" xfId="43636" xr:uid="{00000000-0005-0000-0000-000033AA0000}"/>
    <cellStyle name="Vírgula 3 2 2 3" xfId="43637" xr:uid="{00000000-0005-0000-0000-000034AA0000}"/>
    <cellStyle name="Vírgula 3 2 2 3 2" xfId="43638" xr:uid="{00000000-0005-0000-0000-000035AA0000}"/>
    <cellStyle name="Vírgula 3 2 2 3 2 2" xfId="43639" xr:uid="{00000000-0005-0000-0000-000036AA0000}"/>
    <cellStyle name="Vírgula 3 2 2 3 2 2 2" xfId="43640" xr:uid="{00000000-0005-0000-0000-000037AA0000}"/>
    <cellStyle name="Vírgula 3 2 2 3 2 3" xfId="43641" xr:uid="{00000000-0005-0000-0000-000038AA0000}"/>
    <cellStyle name="Vírgula 3 2 2 3 2 4" xfId="43642" xr:uid="{00000000-0005-0000-0000-000039AA0000}"/>
    <cellStyle name="Vírgula 3 2 2 3 2 5" xfId="43643" xr:uid="{00000000-0005-0000-0000-00003AAA0000}"/>
    <cellStyle name="Vírgula 3 2 2 3 3" xfId="43644" xr:uid="{00000000-0005-0000-0000-00003BAA0000}"/>
    <cellStyle name="Vírgula 3 2 2 3 3 2" xfId="43645" xr:uid="{00000000-0005-0000-0000-00003CAA0000}"/>
    <cellStyle name="Vírgula 3 2 2 3 4" xfId="43646" xr:uid="{00000000-0005-0000-0000-00003DAA0000}"/>
    <cellStyle name="Vírgula 3 2 2 3 5" xfId="43647" xr:uid="{00000000-0005-0000-0000-00003EAA0000}"/>
    <cellStyle name="Vírgula 3 2 2 3 6" xfId="43648" xr:uid="{00000000-0005-0000-0000-00003FAA0000}"/>
    <cellStyle name="Vírgula 3 2 2 4" xfId="43649" xr:uid="{00000000-0005-0000-0000-000040AA0000}"/>
    <cellStyle name="Vírgula 3 2 2 4 2" xfId="43650" xr:uid="{00000000-0005-0000-0000-000041AA0000}"/>
    <cellStyle name="Vírgula 3 2 2 4 2 2" xfId="43651" xr:uid="{00000000-0005-0000-0000-000042AA0000}"/>
    <cellStyle name="Vírgula 3 2 2 4 3" xfId="43652" xr:uid="{00000000-0005-0000-0000-000043AA0000}"/>
    <cellStyle name="Vírgula 3 2 2 4 4" xfId="43653" xr:uid="{00000000-0005-0000-0000-000044AA0000}"/>
    <cellStyle name="Vírgula 3 2 2 4 5" xfId="43654" xr:uid="{00000000-0005-0000-0000-000045AA0000}"/>
    <cellStyle name="Vírgula 3 2 2 5" xfId="43655" xr:uid="{00000000-0005-0000-0000-000046AA0000}"/>
    <cellStyle name="Vírgula 3 2 2 5 2" xfId="43656" xr:uid="{00000000-0005-0000-0000-000047AA0000}"/>
    <cellStyle name="Vírgula 3 2 2 5 3" xfId="43657" xr:uid="{00000000-0005-0000-0000-000048AA0000}"/>
    <cellStyle name="Vírgula 3 2 2 6" xfId="43658" xr:uid="{00000000-0005-0000-0000-000049AA0000}"/>
    <cellStyle name="Vírgula 3 2 2 7" xfId="43659" xr:uid="{00000000-0005-0000-0000-00004AAA0000}"/>
    <cellStyle name="Vírgula 3 2 2 8" xfId="43660" xr:uid="{00000000-0005-0000-0000-00004BAA0000}"/>
    <cellStyle name="Vírgula 3 2 2 9" xfId="43612" xr:uid="{00000000-0005-0000-0000-00004CAA0000}"/>
    <cellStyle name="Vírgula 3 2 3" xfId="43661" xr:uid="{00000000-0005-0000-0000-00004DAA0000}"/>
    <cellStyle name="Vírgula 3 2 3 2" xfId="43662" xr:uid="{00000000-0005-0000-0000-00004EAA0000}"/>
    <cellStyle name="Vírgula 3 2 3 2 2" xfId="43663" xr:uid="{00000000-0005-0000-0000-00004FAA0000}"/>
    <cellStyle name="Vírgula 3 2 3 2 2 2" xfId="43664" xr:uid="{00000000-0005-0000-0000-000050AA0000}"/>
    <cellStyle name="Vírgula 3 2 3 2 2 2 2" xfId="43665" xr:uid="{00000000-0005-0000-0000-000051AA0000}"/>
    <cellStyle name="Vírgula 3 2 3 2 2 3" xfId="43666" xr:uid="{00000000-0005-0000-0000-000052AA0000}"/>
    <cellStyle name="Vírgula 3 2 3 2 2 4" xfId="43667" xr:uid="{00000000-0005-0000-0000-000053AA0000}"/>
    <cellStyle name="Vírgula 3 2 3 2 2 5" xfId="43668" xr:uid="{00000000-0005-0000-0000-000054AA0000}"/>
    <cellStyle name="Vírgula 3 2 3 2 3" xfId="43669" xr:uid="{00000000-0005-0000-0000-000055AA0000}"/>
    <cellStyle name="Vírgula 3 2 3 2 3 2" xfId="43670" xr:uid="{00000000-0005-0000-0000-000056AA0000}"/>
    <cellStyle name="Vírgula 3 2 3 2 4" xfId="43671" xr:uid="{00000000-0005-0000-0000-000057AA0000}"/>
    <cellStyle name="Vírgula 3 2 3 2 5" xfId="43672" xr:uid="{00000000-0005-0000-0000-000058AA0000}"/>
    <cellStyle name="Vírgula 3 2 3 2 6" xfId="43673" xr:uid="{00000000-0005-0000-0000-000059AA0000}"/>
    <cellStyle name="Vírgula 3 2 3 3" xfId="43674" xr:uid="{00000000-0005-0000-0000-00005AAA0000}"/>
    <cellStyle name="Vírgula 3 2 3 3 2" xfId="43675" xr:uid="{00000000-0005-0000-0000-00005BAA0000}"/>
    <cellStyle name="Vírgula 3 2 3 3 2 2" xfId="43676" xr:uid="{00000000-0005-0000-0000-00005CAA0000}"/>
    <cellStyle name="Vírgula 3 2 3 3 3" xfId="43677" xr:uid="{00000000-0005-0000-0000-00005DAA0000}"/>
    <cellStyle name="Vírgula 3 2 3 3 4" xfId="43678" xr:uid="{00000000-0005-0000-0000-00005EAA0000}"/>
    <cellStyle name="Vírgula 3 2 3 3 5" xfId="43679" xr:uid="{00000000-0005-0000-0000-00005FAA0000}"/>
    <cellStyle name="Vírgula 3 2 3 4" xfId="43680" xr:uid="{00000000-0005-0000-0000-000060AA0000}"/>
    <cellStyle name="Vírgula 3 2 3 4 2" xfId="43681" xr:uid="{00000000-0005-0000-0000-000061AA0000}"/>
    <cellStyle name="Vírgula 3 2 3 5" xfId="43682" xr:uid="{00000000-0005-0000-0000-000062AA0000}"/>
    <cellStyle name="Vírgula 3 2 3 6" xfId="43683" xr:uid="{00000000-0005-0000-0000-000063AA0000}"/>
    <cellStyle name="Vírgula 3 2 3 7" xfId="43684" xr:uid="{00000000-0005-0000-0000-000064AA0000}"/>
    <cellStyle name="Vírgula 3 2 4" xfId="43685" xr:uid="{00000000-0005-0000-0000-000065AA0000}"/>
    <cellStyle name="Vírgula 3 2 4 2" xfId="43686" xr:uid="{00000000-0005-0000-0000-000066AA0000}"/>
    <cellStyle name="Vírgula 3 2 4 2 2" xfId="43687" xr:uid="{00000000-0005-0000-0000-000067AA0000}"/>
    <cellStyle name="Vírgula 3 2 4 2 2 2" xfId="43688" xr:uid="{00000000-0005-0000-0000-000068AA0000}"/>
    <cellStyle name="Vírgula 3 2 4 2 3" xfId="43689" xr:uid="{00000000-0005-0000-0000-000069AA0000}"/>
    <cellStyle name="Vírgula 3 2 4 2 4" xfId="43690" xr:uid="{00000000-0005-0000-0000-00006AAA0000}"/>
    <cellStyle name="Vírgula 3 2 4 2 5" xfId="43691" xr:uid="{00000000-0005-0000-0000-00006BAA0000}"/>
    <cellStyle name="Vírgula 3 2 4 3" xfId="43692" xr:uid="{00000000-0005-0000-0000-00006CAA0000}"/>
    <cellStyle name="Vírgula 3 2 4 3 2" xfId="43693" xr:uid="{00000000-0005-0000-0000-00006DAA0000}"/>
    <cellStyle name="Vírgula 3 2 4 4" xfId="43694" xr:uid="{00000000-0005-0000-0000-00006EAA0000}"/>
    <cellStyle name="Vírgula 3 2 4 5" xfId="43695" xr:uid="{00000000-0005-0000-0000-00006FAA0000}"/>
    <cellStyle name="Vírgula 3 2 4 6" xfId="43696" xr:uid="{00000000-0005-0000-0000-000070AA0000}"/>
    <cellStyle name="Vírgula 3 2 5" xfId="43697" xr:uid="{00000000-0005-0000-0000-000071AA0000}"/>
    <cellStyle name="Vírgula 3 2 5 2" xfId="43698" xr:uid="{00000000-0005-0000-0000-000072AA0000}"/>
    <cellStyle name="Vírgula 3 2 5 2 2" xfId="43699" xr:uid="{00000000-0005-0000-0000-000073AA0000}"/>
    <cellStyle name="Vírgula 3 2 5 3" xfId="43700" xr:uid="{00000000-0005-0000-0000-000074AA0000}"/>
    <cellStyle name="Vírgula 3 2 5 4" xfId="43701" xr:uid="{00000000-0005-0000-0000-000075AA0000}"/>
    <cellStyle name="Vírgula 3 2 5 5" xfId="43702" xr:uid="{00000000-0005-0000-0000-000076AA0000}"/>
    <cellStyle name="Vírgula 3 2 6" xfId="43703" xr:uid="{00000000-0005-0000-0000-000077AA0000}"/>
    <cellStyle name="Vírgula 3 2 6 2" xfId="43704" xr:uid="{00000000-0005-0000-0000-000078AA0000}"/>
    <cellStyle name="Vírgula 3 2 6 3" xfId="43705" xr:uid="{00000000-0005-0000-0000-000079AA0000}"/>
    <cellStyle name="Vírgula 3 2 7" xfId="43706" xr:uid="{00000000-0005-0000-0000-00007AAA0000}"/>
    <cellStyle name="Vírgula 3 2 8" xfId="43707" xr:uid="{00000000-0005-0000-0000-00007BAA0000}"/>
    <cellStyle name="Vírgula 3 2 9" xfId="43708" xr:uid="{00000000-0005-0000-0000-00007CAA0000}"/>
    <cellStyle name="Vírgula 3 3" xfId="2368" xr:uid="{00000000-0005-0000-0000-00007DAA0000}"/>
    <cellStyle name="Vírgula 3 3 10" xfId="43709" xr:uid="{00000000-0005-0000-0000-00007EAA0000}"/>
    <cellStyle name="Vírgula 3 3 2" xfId="3979" xr:uid="{00000000-0005-0000-0000-00007FAA0000}"/>
    <cellStyle name="Vírgula 3 3 2 2" xfId="43711" xr:uid="{00000000-0005-0000-0000-000080AA0000}"/>
    <cellStyle name="Vírgula 3 3 2 2 2" xfId="43712" xr:uid="{00000000-0005-0000-0000-000081AA0000}"/>
    <cellStyle name="Vírgula 3 3 2 2 2 2" xfId="43713" xr:uid="{00000000-0005-0000-0000-000082AA0000}"/>
    <cellStyle name="Vírgula 3 3 2 2 2 2 2" xfId="43714" xr:uid="{00000000-0005-0000-0000-000083AA0000}"/>
    <cellStyle name="Vírgula 3 3 2 2 2 2 2 2" xfId="43715" xr:uid="{00000000-0005-0000-0000-000084AA0000}"/>
    <cellStyle name="Vírgula 3 3 2 2 2 2 3" xfId="43716" xr:uid="{00000000-0005-0000-0000-000085AA0000}"/>
    <cellStyle name="Vírgula 3 3 2 2 2 2 4" xfId="43717" xr:uid="{00000000-0005-0000-0000-000086AA0000}"/>
    <cellStyle name="Vírgula 3 3 2 2 2 2 5" xfId="43718" xr:uid="{00000000-0005-0000-0000-000087AA0000}"/>
    <cellStyle name="Vírgula 3 3 2 2 2 3" xfId="43719" xr:uid="{00000000-0005-0000-0000-000088AA0000}"/>
    <cellStyle name="Vírgula 3 3 2 2 2 3 2" xfId="43720" xr:uid="{00000000-0005-0000-0000-000089AA0000}"/>
    <cellStyle name="Vírgula 3 3 2 2 2 4" xfId="43721" xr:uid="{00000000-0005-0000-0000-00008AAA0000}"/>
    <cellStyle name="Vírgula 3 3 2 2 2 5" xfId="43722" xr:uid="{00000000-0005-0000-0000-00008BAA0000}"/>
    <cellStyle name="Vírgula 3 3 2 2 2 6" xfId="43723" xr:uid="{00000000-0005-0000-0000-00008CAA0000}"/>
    <cellStyle name="Vírgula 3 3 2 2 3" xfId="43724" xr:uid="{00000000-0005-0000-0000-00008DAA0000}"/>
    <cellStyle name="Vírgula 3 3 2 2 3 2" xfId="43725" xr:uid="{00000000-0005-0000-0000-00008EAA0000}"/>
    <cellStyle name="Vírgula 3 3 2 2 3 2 2" xfId="43726" xr:uid="{00000000-0005-0000-0000-00008FAA0000}"/>
    <cellStyle name="Vírgula 3 3 2 2 3 3" xfId="43727" xr:uid="{00000000-0005-0000-0000-000090AA0000}"/>
    <cellStyle name="Vírgula 3 3 2 2 3 4" xfId="43728" xr:uid="{00000000-0005-0000-0000-000091AA0000}"/>
    <cellStyle name="Vírgula 3 3 2 2 3 5" xfId="43729" xr:uid="{00000000-0005-0000-0000-000092AA0000}"/>
    <cellStyle name="Vírgula 3 3 2 2 4" xfId="43730" xr:uid="{00000000-0005-0000-0000-000093AA0000}"/>
    <cellStyle name="Vírgula 3 3 2 2 4 2" xfId="43731" xr:uid="{00000000-0005-0000-0000-000094AA0000}"/>
    <cellStyle name="Vírgula 3 3 2 2 5" xfId="43732" xr:uid="{00000000-0005-0000-0000-000095AA0000}"/>
    <cellStyle name="Vírgula 3 3 2 2 6" xfId="43733" xr:uid="{00000000-0005-0000-0000-000096AA0000}"/>
    <cellStyle name="Vírgula 3 3 2 2 7" xfId="43734" xr:uid="{00000000-0005-0000-0000-000097AA0000}"/>
    <cellStyle name="Vírgula 3 3 2 3" xfId="43735" xr:uid="{00000000-0005-0000-0000-000098AA0000}"/>
    <cellStyle name="Vírgula 3 3 2 3 2" xfId="43736" xr:uid="{00000000-0005-0000-0000-000099AA0000}"/>
    <cellStyle name="Vírgula 3 3 2 3 2 2" xfId="43737" xr:uid="{00000000-0005-0000-0000-00009AAA0000}"/>
    <cellStyle name="Vírgula 3 3 2 3 2 2 2" xfId="43738" xr:uid="{00000000-0005-0000-0000-00009BAA0000}"/>
    <cellStyle name="Vírgula 3 3 2 3 2 3" xfId="43739" xr:uid="{00000000-0005-0000-0000-00009CAA0000}"/>
    <cellStyle name="Vírgula 3 3 2 3 2 4" xfId="43740" xr:uid="{00000000-0005-0000-0000-00009DAA0000}"/>
    <cellStyle name="Vírgula 3 3 2 3 2 5" xfId="43741" xr:uid="{00000000-0005-0000-0000-00009EAA0000}"/>
    <cellStyle name="Vírgula 3 3 2 3 3" xfId="43742" xr:uid="{00000000-0005-0000-0000-00009FAA0000}"/>
    <cellStyle name="Vírgula 3 3 2 3 3 2" xfId="43743" xr:uid="{00000000-0005-0000-0000-0000A0AA0000}"/>
    <cellStyle name="Vírgula 3 3 2 3 4" xfId="43744" xr:uid="{00000000-0005-0000-0000-0000A1AA0000}"/>
    <cellStyle name="Vírgula 3 3 2 3 5" xfId="43745" xr:uid="{00000000-0005-0000-0000-0000A2AA0000}"/>
    <cellStyle name="Vírgula 3 3 2 3 6" xfId="43746" xr:uid="{00000000-0005-0000-0000-0000A3AA0000}"/>
    <cellStyle name="Vírgula 3 3 2 4" xfId="43747" xr:uid="{00000000-0005-0000-0000-0000A4AA0000}"/>
    <cellStyle name="Vírgula 3 3 2 4 2" xfId="43748" xr:uid="{00000000-0005-0000-0000-0000A5AA0000}"/>
    <cellStyle name="Vírgula 3 3 2 4 2 2" xfId="43749" xr:uid="{00000000-0005-0000-0000-0000A6AA0000}"/>
    <cellStyle name="Vírgula 3 3 2 4 3" xfId="43750" xr:uid="{00000000-0005-0000-0000-0000A7AA0000}"/>
    <cellStyle name="Vírgula 3 3 2 4 4" xfId="43751" xr:uid="{00000000-0005-0000-0000-0000A8AA0000}"/>
    <cellStyle name="Vírgula 3 3 2 4 5" xfId="43752" xr:uid="{00000000-0005-0000-0000-0000A9AA0000}"/>
    <cellStyle name="Vírgula 3 3 2 5" xfId="43753" xr:uid="{00000000-0005-0000-0000-0000AAAA0000}"/>
    <cellStyle name="Vírgula 3 3 2 5 2" xfId="43754" xr:uid="{00000000-0005-0000-0000-0000ABAA0000}"/>
    <cellStyle name="Vírgula 3 3 2 5 3" xfId="43755" xr:uid="{00000000-0005-0000-0000-0000ACAA0000}"/>
    <cellStyle name="Vírgula 3 3 2 6" xfId="43756" xr:uid="{00000000-0005-0000-0000-0000ADAA0000}"/>
    <cellStyle name="Vírgula 3 3 2 7" xfId="43757" xr:uid="{00000000-0005-0000-0000-0000AEAA0000}"/>
    <cellStyle name="Vírgula 3 3 2 8" xfId="43758" xr:uid="{00000000-0005-0000-0000-0000AFAA0000}"/>
    <cellStyle name="Vírgula 3 3 2 9" xfId="43710" xr:uid="{00000000-0005-0000-0000-0000B0AA0000}"/>
    <cellStyle name="Vírgula 3 3 3" xfId="43759" xr:uid="{00000000-0005-0000-0000-0000B1AA0000}"/>
    <cellStyle name="Vírgula 3 3 3 2" xfId="43760" xr:uid="{00000000-0005-0000-0000-0000B2AA0000}"/>
    <cellStyle name="Vírgula 3 3 3 2 2" xfId="43761" xr:uid="{00000000-0005-0000-0000-0000B3AA0000}"/>
    <cellStyle name="Vírgula 3 3 3 2 2 2" xfId="43762" xr:uid="{00000000-0005-0000-0000-0000B4AA0000}"/>
    <cellStyle name="Vírgula 3 3 3 2 2 2 2" xfId="43763" xr:uid="{00000000-0005-0000-0000-0000B5AA0000}"/>
    <cellStyle name="Vírgula 3 3 3 2 2 3" xfId="43764" xr:uid="{00000000-0005-0000-0000-0000B6AA0000}"/>
    <cellStyle name="Vírgula 3 3 3 2 2 4" xfId="43765" xr:uid="{00000000-0005-0000-0000-0000B7AA0000}"/>
    <cellStyle name="Vírgula 3 3 3 2 2 5" xfId="43766" xr:uid="{00000000-0005-0000-0000-0000B8AA0000}"/>
    <cellStyle name="Vírgula 3 3 3 2 3" xfId="43767" xr:uid="{00000000-0005-0000-0000-0000B9AA0000}"/>
    <cellStyle name="Vírgula 3 3 3 2 3 2" xfId="43768" xr:uid="{00000000-0005-0000-0000-0000BAAA0000}"/>
    <cellStyle name="Vírgula 3 3 3 2 4" xfId="43769" xr:uid="{00000000-0005-0000-0000-0000BBAA0000}"/>
    <cellStyle name="Vírgula 3 3 3 2 5" xfId="43770" xr:uid="{00000000-0005-0000-0000-0000BCAA0000}"/>
    <cellStyle name="Vírgula 3 3 3 2 6" xfId="43771" xr:uid="{00000000-0005-0000-0000-0000BDAA0000}"/>
    <cellStyle name="Vírgula 3 3 3 3" xfId="43772" xr:uid="{00000000-0005-0000-0000-0000BEAA0000}"/>
    <cellStyle name="Vírgula 3 3 3 3 2" xfId="43773" xr:uid="{00000000-0005-0000-0000-0000BFAA0000}"/>
    <cellStyle name="Vírgula 3 3 3 3 2 2" xfId="43774" xr:uid="{00000000-0005-0000-0000-0000C0AA0000}"/>
    <cellStyle name="Vírgula 3 3 3 3 3" xfId="43775" xr:uid="{00000000-0005-0000-0000-0000C1AA0000}"/>
    <cellStyle name="Vírgula 3 3 3 3 4" xfId="43776" xr:uid="{00000000-0005-0000-0000-0000C2AA0000}"/>
    <cellStyle name="Vírgula 3 3 3 3 5" xfId="43777" xr:uid="{00000000-0005-0000-0000-0000C3AA0000}"/>
    <cellStyle name="Vírgula 3 3 3 4" xfId="43778" xr:uid="{00000000-0005-0000-0000-0000C4AA0000}"/>
    <cellStyle name="Vírgula 3 3 3 4 2" xfId="43779" xr:uid="{00000000-0005-0000-0000-0000C5AA0000}"/>
    <cellStyle name="Vírgula 3 3 3 5" xfId="43780" xr:uid="{00000000-0005-0000-0000-0000C6AA0000}"/>
    <cellStyle name="Vírgula 3 3 3 6" xfId="43781" xr:uid="{00000000-0005-0000-0000-0000C7AA0000}"/>
    <cellStyle name="Vírgula 3 3 3 7" xfId="43782" xr:uid="{00000000-0005-0000-0000-0000C8AA0000}"/>
    <cellStyle name="Vírgula 3 3 4" xfId="43783" xr:uid="{00000000-0005-0000-0000-0000C9AA0000}"/>
    <cellStyle name="Vírgula 3 3 4 2" xfId="43784" xr:uid="{00000000-0005-0000-0000-0000CAAA0000}"/>
    <cellStyle name="Vírgula 3 3 4 2 2" xfId="43785" xr:uid="{00000000-0005-0000-0000-0000CBAA0000}"/>
    <cellStyle name="Vírgula 3 3 4 2 2 2" xfId="43786" xr:uid="{00000000-0005-0000-0000-0000CCAA0000}"/>
    <cellStyle name="Vírgula 3 3 4 2 3" xfId="43787" xr:uid="{00000000-0005-0000-0000-0000CDAA0000}"/>
    <cellStyle name="Vírgula 3 3 4 2 4" xfId="43788" xr:uid="{00000000-0005-0000-0000-0000CEAA0000}"/>
    <cellStyle name="Vírgula 3 3 4 2 5" xfId="43789" xr:uid="{00000000-0005-0000-0000-0000CFAA0000}"/>
    <cellStyle name="Vírgula 3 3 4 3" xfId="43790" xr:uid="{00000000-0005-0000-0000-0000D0AA0000}"/>
    <cellStyle name="Vírgula 3 3 4 3 2" xfId="43791" xr:uid="{00000000-0005-0000-0000-0000D1AA0000}"/>
    <cellStyle name="Vírgula 3 3 4 4" xfId="43792" xr:uid="{00000000-0005-0000-0000-0000D2AA0000}"/>
    <cellStyle name="Vírgula 3 3 4 5" xfId="43793" xr:uid="{00000000-0005-0000-0000-0000D3AA0000}"/>
    <cellStyle name="Vírgula 3 3 4 6" xfId="43794" xr:uid="{00000000-0005-0000-0000-0000D4AA0000}"/>
    <cellStyle name="Vírgula 3 3 5" xfId="43795" xr:uid="{00000000-0005-0000-0000-0000D5AA0000}"/>
    <cellStyle name="Vírgula 3 3 5 2" xfId="43796" xr:uid="{00000000-0005-0000-0000-0000D6AA0000}"/>
    <cellStyle name="Vírgula 3 3 5 2 2" xfId="43797" xr:uid="{00000000-0005-0000-0000-0000D7AA0000}"/>
    <cellStyle name="Vírgula 3 3 5 3" xfId="43798" xr:uid="{00000000-0005-0000-0000-0000D8AA0000}"/>
    <cellStyle name="Vírgula 3 3 5 4" xfId="43799" xr:uid="{00000000-0005-0000-0000-0000D9AA0000}"/>
    <cellStyle name="Vírgula 3 3 5 5" xfId="43800" xr:uid="{00000000-0005-0000-0000-0000DAAA0000}"/>
    <cellStyle name="Vírgula 3 3 6" xfId="43801" xr:uid="{00000000-0005-0000-0000-0000DBAA0000}"/>
    <cellStyle name="Vírgula 3 3 6 2" xfId="43802" xr:uid="{00000000-0005-0000-0000-0000DCAA0000}"/>
    <cellStyle name="Vírgula 3 3 6 3" xfId="43803" xr:uid="{00000000-0005-0000-0000-0000DDAA0000}"/>
    <cellStyle name="Vírgula 3 3 7" xfId="43804" xr:uid="{00000000-0005-0000-0000-0000DEAA0000}"/>
    <cellStyle name="Vírgula 3 3 8" xfId="43805" xr:uid="{00000000-0005-0000-0000-0000DFAA0000}"/>
    <cellStyle name="Vírgula 3 3 9" xfId="43806" xr:uid="{00000000-0005-0000-0000-0000E0AA0000}"/>
    <cellStyle name="Vírgula 3 4" xfId="3129" xr:uid="{00000000-0005-0000-0000-0000E1AA0000}"/>
    <cellStyle name="Vírgula 3 4 10" xfId="43807" xr:uid="{00000000-0005-0000-0000-0000E2AA0000}"/>
    <cellStyle name="Vírgula 3 4 2" xfId="43808" xr:uid="{00000000-0005-0000-0000-0000E3AA0000}"/>
    <cellStyle name="Vírgula 3 4 2 2" xfId="43809" xr:uid="{00000000-0005-0000-0000-0000E4AA0000}"/>
    <cellStyle name="Vírgula 3 4 2 2 2" xfId="43810" xr:uid="{00000000-0005-0000-0000-0000E5AA0000}"/>
    <cellStyle name="Vírgula 3 4 2 2 2 2" xfId="43811" xr:uid="{00000000-0005-0000-0000-0000E6AA0000}"/>
    <cellStyle name="Vírgula 3 4 2 2 2 2 2" xfId="43812" xr:uid="{00000000-0005-0000-0000-0000E7AA0000}"/>
    <cellStyle name="Vírgula 3 4 2 2 2 2 2 2" xfId="43813" xr:uid="{00000000-0005-0000-0000-0000E8AA0000}"/>
    <cellStyle name="Vírgula 3 4 2 2 2 2 3" xfId="43814" xr:uid="{00000000-0005-0000-0000-0000E9AA0000}"/>
    <cellStyle name="Vírgula 3 4 2 2 2 2 4" xfId="43815" xr:uid="{00000000-0005-0000-0000-0000EAAA0000}"/>
    <cellStyle name="Vírgula 3 4 2 2 2 2 5" xfId="43816" xr:uid="{00000000-0005-0000-0000-0000EBAA0000}"/>
    <cellStyle name="Vírgula 3 4 2 2 2 3" xfId="43817" xr:uid="{00000000-0005-0000-0000-0000ECAA0000}"/>
    <cellStyle name="Vírgula 3 4 2 2 2 3 2" xfId="43818" xr:uid="{00000000-0005-0000-0000-0000EDAA0000}"/>
    <cellStyle name="Vírgula 3 4 2 2 2 4" xfId="43819" xr:uid="{00000000-0005-0000-0000-0000EEAA0000}"/>
    <cellStyle name="Vírgula 3 4 2 2 2 5" xfId="43820" xr:uid="{00000000-0005-0000-0000-0000EFAA0000}"/>
    <cellStyle name="Vírgula 3 4 2 2 2 6" xfId="43821" xr:uid="{00000000-0005-0000-0000-0000F0AA0000}"/>
    <cellStyle name="Vírgula 3 4 2 2 3" xfId="43822" xr:uid="{00000000-0005-0000-0000-0000F1AA0000}"/>
    <cellStyle name="Vírgula 3 4 2 2 3 2" xfId="43823" xr:uid="{00000000-0005-0000-0000-0000F2AA0000}"/>
    <cellStyle name="Vírgula 3 4 2 2 3 2 2" xfId="43824" xr:uid="{00000000-0005-0000-0000-0000F3AA0000}"/>
    <cellStyle name="Vírgula 3 4 2 2 3 3" xfId="43825" xr:uid="{00000000-0005-0000-0000-0000F4AA0000}"/>
    <cellStyle name="Vírgula 3 4 2 2 3 4" xfId="43826" xr:uid="{00000000-0005-0000-0000-0000F5AA0000}"/>
    <cellStyle name="Vírgula 3 4 2 2 3 5" xfId="43827" xr:uid="{00000000-0005-0000-0000-0000F6AA0000}"/>
    <cellStyle name="Vírgula 3 4 2 2 4" xfId="43828" xr:uid="{00000000-0005-0000-0000-0000F7AA0000}"/>
    <cellStyle name="Vírgula 3 4 2 2 4 2" xfId="43829" xr:uid="{00000000-0005-0000-0000-0000F8AA0000}"/>
    <cellStyle name="Vírgula 3 4 2 2 5" xfId="43830" xr:uid="{00000000-0005-0000-0000-0000F9AA0000}"/>
    <cellStyle name="Vírgula 3 4 2 2 6" xfId="43831" xr:uid="{00000000-0005-0000-0000-0000FAAA0000}"/>
    <cellStyle name="Vírgula 3 4 2 2 7" xfId="43832" xr:uid="{00000000-0005-0000-0000-0000FBAA0000}"/>
    <cellStyle name="Vírgula 3 4 2 3" xfId="43833" xr:uid="{00000000-0005-0000-0000-0000FCAA0000}"/>
    <cellStyle name="Vírgula 3 4 2 3 2" xfId="43834" xr:uid="{00000000-0005-0000-0000-0000FDAA0000}"/>
    <cellStyle name="Vírgula 3 4 2 3 2 2" xfId="43835" xr:uid="{00000000-0005-0000-0000-0000FEAA0000}"/>
    <cellStyle name="Vírgula 3 4 2 3 2 2 2" xfId="43836" xr:uid="{00000000-0005-0000-0000-0000FFAA0000}"/>
    <cellStyle name="Vírgula 3 4 2 3 2 3" xfId="43837" xr:uid="{00000000-0005-0000-0000-000000AB0000}"/>
    <cellStyle name="Vírgula 3 4 2 3 2 4" xfId="43838" xr:uid="{00000000-0005-0000-0000-000001AB0000}"/>
    <cellStyle name="Vírgula 3 4 2 3 2 5" xfId="43839" xr:uid="{00000000-0005-0000-0000-000002AB0000}"/>
    <cellStyle name="Vírgula 3 4 2 3 3" xfId="43840" xr:uid="{00000000-0005-0000-0000-000003AB0000}"/>
    <cellStyle name="Vírgula 3 4 2 3 3 2" xfId="43841" xr:uid="{00000000-0005-0000-0000-000004AB0000}"/>
    <cellStyle name="Vírgula 3 4 2 3 4" xfId="43842" xr:uid="{00000000-0005-0000-0000-000005AB0000}"/>
    <cellStyle name="Vírgula 3 4 2 3 5" xfId="43843" xr:uid="{00000000-0005-0000-0000-000006AB0000}"/>
    <cellStyle name="Vírgula 3 4 2 3 6" xfId="43844" xr:uid="{00000000-0005-0000-0000-000007AB0000}"/>
    <cellStyle name="Vírgula 3 4 2 4" xfId="43845" xr:uid="{00000000-0005-0000-0000-000008AB0000}"/>
    <cellStyle name="Vírgula 3 4 2 4 2" xfId="43846" xr:uid="{00000000-0005-0000-0000-000009AB0000}"/>
    <cellStyle name="Vírgula 3 4 2 4 2 2" xfId="43847" xr:uid="{00000000-0005-0000-0000-00000AAB0000}"/>
    <cellStyle name="Vírgula 3 4 2 4 3" xfId="43848" xr:uid="{00000000-0005-0000-0000-00000BAB0000}"/>
    <cellStyle name="Vírgula 3 4 2 4 4" xfId="43849" xr:uid="{00000000-0005-0000-0000-00000CAB0000}"/>
    <cellStyle name="Vírgula 3 4 2 4 5" xfId="43850" xr:uid="{00000000-0005-0000-0000-00000DAB0000}"/>
    <cellStyle name="Vírgula 3 4 2 5" xfId="43851" xr:uid="{00000000-0005-0000-0000-00000EAB0000}"/>
    <cellStyle name="Vírgula 3 4 2 5 2" xfId="43852" xr:uid="{00000000-0005-0000-0000-00000FAB0000}"/>
    <cellStyle name="Vírgula 3 4 2 6" xfId="43853" xr:uid="{00000000-0005-0000-0000-000010AB0000}"/>
    <cellStyle name="Vírgula 3 4 2 7" xfId="43854" xr:uid="{00000000-0005-0000-0000-000011AB0000}"/>
    <cellStyle name="Vírgula 3 4 2 8" xfId="43855" xr:uid="{00000000-0005-0000-0000-000012AB0000}"/>
    <cellStyle name="Vírgula 3 4 3" xfId="43856" xr:uid="{00000000-0005-0000-0000-000013AB0000}"/>
    <cellStyle name="Vírgula 3 4 3 2" xfId="43857" xr:uid="{00000000-0005-0000-0000-000014AB0000}"/>
    <cellStyle name="Vírgula 3 4 3 2 2" xfId="43858" xr:uid="{00000000-0005-0000-0000-000015AB0000}"/>
    <cellStyle name="Vírgula 3 4 3 2 2 2" xfId="43859" xr:uid="{00000000-0005-0000-0000-000016AB0000}"/>
    <cellStyle name="Vírgula 3 4 3 2 2 2 2" xfId="43860" xr:uid="{00000000-0005-0000-0000-000017AB0000}"/>
    <cellStyle name="Vírgula 3 4 3 2 2 3" xfId="43861" xr:uid="{00000000-0005-0000-0000-000018AB0000}"/>
    <cellStyle name="Vírgula 3 4 3 2 2 4" xfId="43862" xr:uid="{00000000-0005-0000-0000-000019AB0000}"/>
    <cellStyle name="Vírgula 3 4 3 2 2 5" xfId="43863" xr:uid="{00000000-0005-0000-0000-00001AAB0000}"/>
    <cellStyle name="Vírgula 3 4 3 2 3" xfId="43864" xr:uid="{00000000-0005-0000-0000-00001BAB0000}"/>
    <cellStyle name="Vírgula 3 4 3 2 3 2" xfId="43865" xr:uid="{00000000-0005-0000-0000-00001CAB0000}"/>
    <cellStyle name="Vírgula 3 4 3 2 4" xfId="43866" xr:uid="{00000000-0005-0000-0000-00001DAB0000}"/>
    <cellStyle name="Vírgula 3 4 3 2 5" xfId="43867" xr:uid="{00000000-0005-0000-0000-00001EAB0000}"/>
    <cellStyle name="Vírgula 3 4 3 2 6" xfId="43868" xr:uid="{00000000-0005-0000-0000-00001FAB0000}"/>
    <cellStyle name="Vírgula 3 4 3 3" xfId="43869" xr:uid="{00000000-0005-0000-0000-000020AB0000}"/>
    <cellStyle name="Vírgula 3 4 3 3 2" xfId="43870" xr:uid="{00000000-0005-0000-0000-000021AB0000}"/>
    <cellStyle name="Vírgula 3 4 3 3 2 2" xfId="43871" xr:uid="{00000000-0005-0000-0000-000022AB0000}"/>
    <cellStyle name="Vírgula 3 4 3 3 3" xfId="43872" xr:uid="{00000000-0005-0000-0000-000023AB0000}"/>
    <cellStyle name="Vírgula 3 4 3 3 4" xfId="43873" xr:uid="{00000000-0005-0000-0000-000024AB0000}"/>
    <cellStyle name="Vírgula 3 4 3 3 5" xfId="43874" xr:uid="{00000000-0005-0000-0000-000025AB0000}"/>
    <cellStyle name="Vírgula 3 4 3 4" xfId="43875" xr:uid="{00000000-0005-0000-0000-000026AB0000}"/>
    <cellStyle name="Vírgula 3 4 3 4 2" xfId="43876" xr:uid="{00000000-0005-0000-0000-000027AB0000}"/>
    <cellStyle name="Vírgula 3 4 3 5" xfId="43877" xr:uid="{00000000-0005-0000-0000-000028AB0000}"/>
    <cellStyle name="Vírgula 3 4 3 6" xfId="43878" xr:uid="{00000000-0005-0000-0000-000029AB0000}"/>
    <cellStyle name="Vírgula 3 4 3 7" xfId="43879" xr:uid="{00000000-0005-0000-0000-00002AAB0000}"/>
    <cellStyle name="Vírgula 3 4 4" xfId="43880" xr:uid="{00000000-0005-0000-0000-00002BAB0000}"/>
    <cellStyle name="Vírgula 3 4 4 2" xfId="43881" xr:uid="{00000000-0005-0000-0000-00002CAB0000}"/>
    <cellStyle name="Vírgula 3 4 4 2 2" xfId="43882" xr:uid="{00000000-0005-0000-0000-00002DAB0000}"/>
    <cellStyle name="Vírgula 3 4 4 2 2 2" xfId="43883" xr:uid="{00000000-0005-0000-0000-00002EAB0000}"/>
    <cellStyle name="Vírgula 3 4 4 2 3" xfId="43884" xr:uid="{00000000-0005-0000-0000-00002FAB0000}"/>
    <cellStyle name="Vírgula 3 4 4 2 4" xfId="43885" xr:uid="{00000000-0005-0000-0000-000030AB0000}"/>
    <cellStyle name="Vírgula 3 4 4 2 5" xfId="43886" xr:uid="{00000000-0005-0000-0000-000031AB0000}"/>
    <cellStyle name="Vírgula 3 4 4 3" xfId="43887" xr:uid="{00000000-0005-0000-0000-000032AB0000}"/>
    <cellStyle name="Vírgula 3 4 4 3 2" xfId="43888" xr:uid="{00000000-0005-0000-0000-000033AB0000}"/>
    <cellStyle name="Vírgula 3 4 4 4" xfId="43889" xr:uid="{00000000-0005-0000-0000-000034AB0000}"/>
    <cellStyle name="Vírgula 3 4 4 5" xfId="43890" xr:uid="{00000000-0005-0000-0000-000035AB0000}"/>
    <cellStyle name="Vírgula 3 4 4 6" xfId="43891" xr:uid="{00000000-0005-0000-0000-000036AB0000}"/>
    <cellStyle name="Vírgula 3 4 5" xfId="43892" xr:uid="{00000000-0005-0000-0000-000037AB0000}"/>
    <cellStyle name="Vírgula 3 4 5 2" xfId="43893" xr:uid="{00000000-0005-0000-0000-000038AB0000}"/>
    <cellStyle name="Vírgula 3 4 5 2 2" xfId="43894" xr:uid="{00000000-0005-0000-0000-000039AB0000}"/>
    <cellStyle name="Vírgula 3 4 5 3" xfId="43895" xr:uid="{00000000-0005-0000-0000-00003AAB0000}"/>
    <cellStyle name="Vírgula 3 4 5 4" xfId="43896" xr:uid="{00000000-0005-0000-0000-00003BAB0000}"/>
    <cellStyle name="Vírgula 3 4 5 5" xfId="43897" xr:uid="{00000000-0005-0000-0000-00003CAB0000}"/>
    <cellStyle name="Vírgula 3 4 6" xfId="43898" xr:uid="{00000000-0005-0000-0000-00003DAB0000}"/>
    <cellStyle name="Vírgula 3 4 6 2" xfId="43899" xr:uid="{00000000-0005-0000-0000-00003EAB0000}"/>
    <cellStyle name="Vírgula 3 4 6 3" xfId="43900" xr:uid="{00000000-0005-0000-0000-00003FAB0000}"/>
    <cellStyle name="Vírgula 3 4 7" xfId="43901" xr:uid="{00000000-0005-0000-0000-000040AB0000}"/>
    <cellStyle name="Vírgula 3 4 8" xfId="43902" xr:uid="{00000000-0005-0000-0000-000041AB0000}"/>
    <cellStyle name="Vírgula 3 4 9" xfId="43903" xr:uid="{00000000-0005-0000-0000-000042AB0000}"/>
    <cellStyle name="Vírgula 3 5" xfId="3398" xr:uid="{00000000-0005-0000-0000-000043AB0000}"/>
    <cellStyle name="Vírgula 3 5 2" xfId="43905" xr:uid="{00000000-0005-0000-0000-000044AB0000}"/>
    <cellStyle name="Vírgula 3 5 2 2" xfId="43906" xr:uid="{00000000-0005-0000-0000-000045AB0000}"/>
    <cellStyle name="Vírgula 3 5 2 2 2" xfId="43907" xr:uid="{00000000-0005-0000-0000-000046AB0000}"/>
    <cellStyle name="Vírgula 3 5 2 2 2 2" xfId="43908" xr:uid="{00000000-0005-0000-0000-000047AB0000}"/>
    <cellStyle name="Vírgula 3 5 2 2 2 2 2" xfId="43909" xr:uid="{00000000-0005-0000-0000-000048AB0000}"/>
    <cellStyle name="Vírgula 3 5 2 2 2 3" xfId="43910" xr:uid="{00000000-0005-0000-0000-000049AB0000}"/>
    <cellStyle name="Vírgula 3 5 2 2 2 4" xfId="43911" xr:uid="{00000000-0005-0000-0000-00004AAB0000}"/>
    <cellStyle name="Vírgula 3 5 2 2 2 5" xfId="43912" xr:uid="{00000000-0005-0000-0000-00004BAB0000}"/>
    <cellStyle name="Vírgula 3 5 2 2 3" xfId="43913" xr:uid="{00000000-0005-0000-0000-00004CAB0000}"/>
    <cellStyle name="Vírgula 3 5 2 2 3 2" xfId="43914" xr:uid="{00000000-0005-0000-0000-00004DAB0000}"/>
    <cellStyle name="Vírgula 3 5 2 2 4" xfId="43915" xr:uid="{00000000-0005-0000-0000-00004EAB0000}"/>
    <cellStyle name="Vírgula 3 5 2 2 5" xfId="43916" xr:uid="{00000000-0005-0000-0000-00004FAB0000}"/>
    <cellStyle name="Vírgula 3 5 2 2 6" xfId="43917" xr:uid="{00000000-0005-0000-0000-000050AB0000}"/>
    <cellStyle name="Vírgula 3 5 2 3" xfId="43918" xr:uid="{00000000-0005-0000-0000-000051AB0000}"/>
    <cellStyle name="Vírgula 3 5 2 3 2" xfId="43919" xr:uid="{00000000-0005-0000-0000-000052AB0000}"/>
    <cellStyle name="Vírgula 3 5 2 3 2 2" xfId="43920" xr:uid="{00000000-0005-0000-0000-000053AB0000}"/>
    <cellStyle name="Vírgula 3 5 2 3 3" xfId="43921" xr:uid="{00000000-0005-0000-0000-000054AB0000}"/>
    <cellStyle name="Vírgula 3 5 2 3 4" xfId="43922" xr:uid="{00000000-0005-0000-0000-000055AB0000}"/>
    <cellStyle name="Vírgula 3 5 2 3 5" xfId="43923" xr:uid="{00000000-0005-0000-0000-000056AB0000}"/>
    <cellStyle name="Vírgula 3 5 2 4" xfId="43924" xr:uid="{00000000-0005-0000-0000-000057AB0000}"/>
    <cellStyle name="Vírgula 3 5 2 4 2" xfId="43925" xr:uid="{00000000-0005-0000-0000-000058AB0000}"/>
    <cellStyle name="Vírgula 3 5 2 5" xfId="43926" xr:uid="{00000000-0005-0000-0000-000059AB0000}"/>
    <cellStyle name="Vírgula 3 5 2 6" xfId="43927" xr:uid="{00000000-0005-0000-0000-00005AAB0000}"/>
    <cellStyle name="Vírgula 3 5 2 7" xfId="43928" xr:uid="{00000000-0005-0000-0000-00005BAB0000}"/>
    <cellStyle name="Vírgula 3 5 3" xfId="43929" xr:uid="{00000000-0005-0000-0000-00005CAB0000}"/>
    <cellStyle name="Vírgula 3 5 3 2" xfId="43930" xr:uid="{00000000-0005-0000-0000-00005DAB0000}"/>
    <cellStyle name="Vírgula 3 5 3 2 2" xfId="43931" xr:uid="{00000000-0005-0000-0000-00005EAB0000}"/>
    <cellStyle name="Vírgula 3 5 3 2 2 2" xfId="43932" xr:uid="{00000000-0005-0000-0000-00005FAB0000}"/>
    <cellStyle name="Vírgula 3 5 3 2 3" xfId="43933" xr:uid="{00000000-0005-0000-0000-000060AB0000}"/>
    <cellStyle name="Vírgula 3 5 3 2 4" xfId="43934" xr:uid="{00000000-0005-0000-0000-000061AB0000}"/>
    <cellStyle name="Vírgula 3 5 3 2 5" xfId="43935" xr:uid="{00000000-0005-0000-0000-000062AB0000}"/>
    <cellStyle name="Vírgula 3 5 3 3" xfId="43936" xr:uid="{00000000-0005-0000-0000-000063AB0000}"/>
    <cellStyle name="Vírgula 3 5 3 3 2" xfId="43937" xr:uid="{00000000-0005-0000-0000-000064AB0000}"/>
    <cellStyle name="Vírgula 3 5 3 4" xfId="43938" xr:uid="{00000000-0005-0000-0000-000065AB0000}"/>
    <cellStyle name="Vírgula 3 5 3 5" xfId="43939" xr:uid="{00000000-0005-0000-0000-000066AB0000}"/>
    <cellStyle name="Vírgula 3 5 3 6" xfId="43940" xr:uid="{00000000-0005-0000-0000-000067AB0000}"/>
    <cellStyle name="Vírgula 3 5 4" xfId="43941" xr:uid="{00000000-0005-0000-0000-000068AB0000}"/>
    <cellStyle name="Vírgula 3 5 4 2" xfId="43942" xr:uid="{00000000-0005-0000-0000-000069AB0000}"/>
    <cellStyle name="Vírgula 3 5 4 2 2" xfId="43943" xr:uid="{00000000-0005-0000-0000-00006AAB0000}"/>
    <cellStyle name="Vírgula 3 5 4 3" xfId="43944" xr:uid="{00000000-0005-0000-0000-00006BAB0000}"/>
    <cellStyle name="Vírgula 3 5 4 4" xfId="43945" xr:uid="{00000000-0005-0000-0000-00006CAB0000}"/>
    <cellStyle name="Vírgula 3 5 4 5" xfId="43946" xr:uid="{00000000-0005-0000-0000-00006DAB0000}"/>
    <cellStyle name="Vírgula 3 5 5" xfId="43947" xr:uid="{00000000-0005-0000-0000-00006EAB0000}"/>
    <cellStyle name="Vírgula 3 5 5 2" xfId="43948" xr:uid="{00000000-0005-0000-0000-00006FAB0000}"/>
    <cellStyle name="Vírgula 3 5 6" xfId="43949" xr:uid="{00000000-0005-0000-0000-000070AB0000}"/>
    <cellStyle name="Vírgula 3 5 7" xfId="43950" xr:uid="{00000000-0005-0000-0000-000071AB0000}"/>
    <cellStyle name="Vírgula 3 5 8" xfId="43951" xr:uid="{00000000-0005-0000-0000-000072AB0000}"/>
    <cellStyle name="Vírgula 3 5 9" xfId="43904" xr:uid="{00000000-0005-0000-0000-000073AB0000}"/>
    <cellStyle name="Vírgula 3 6" xfId="3667" xr:uid="{00000000-0005-0000-0000-000074AB0000}"/>
    <cellStyle name="Vírgula 3 6 2" xfId="43953" xr:uid="{00000000-0005-0000-0000-000075AB0000}"/>
    <cellStyle name="Vírgula 3 6 2 2" xfId="43954" xr:uid="{00000000-0005-0000-0000-000076AB0000}"/>
    <cellStyle name="Vírgula 3 6 2 2 2" xfId="43955" xr:uid="{00000000-0005-0000-0000-000077AB0000}"/>
    <cellStyle name="Vírgula 3 6 2 2 2 2" xfId="43956" xr:uid="{00000000-0005-0000-0000-000078AB0000}"/>
    <cellStyle name="Vírgula 3 6 2 2 3" xfId="43957" xr:uid="{00000000-0005-0000-0000-000079AB0000}"/>
    <cellStyle name="Vírgula 3 6 2 2 4" xfId="43958" xr:uid="{00000000-0005-0000-0000-00007AAB0000}"/>
    <cellStyle name="Vírgula 3 6 2 2 5" xfId="43959" xr:uid="{00000000-0005-0000-0000-00007BAB0000}"/>
    <cellStyle name="Vírgula 3 6 2 3" xfId="43960" xr:uid="{00000000-0005-0000-0000-00007CAB0000}"/>
    <cellStyle name="Vírgula 3 6 2 3 2" xfId="43961" xr:uid="{00000000-0005-0000-0000-00007DAB0000}"/>
    <cellStyle name="Vírgula 3 6 2 4" xfId="43962" xr:uid="{00000000-0005-0000-0000-00007EAB0000}"/>
    <cellStyle name="Vírgula 3 6 2 5" xfId="43963" xr:uid="{00000000-0005-0000-0000-00007FAB0000}"/>
    <cellStyle name="Vírgula 3 6 2 6" xfId="43964" xr:uid="{00000000-0005-0000-0000-000080AB0000}"/>
    <cellStyle name="Vírgula 3 6 3" xfId="43965" xr:uid="{00000000-0005-0000-0000-000081AB0000}"/>
    <cellStyle name="Vírgula 3 6 3 2" xfId="43966" xr:uid="{00000000-0005-0000-0000-000082AB0000}"/>
    <cellStyle name="Vírgula 3 6 3 2 2" xfId="43967" xr:uid="{00000000-0005-0000-0000-000083AB0000}"/>
    <cellStyle name="Vírgula 3 6 3 3" xfId="43968" xr:uid="{00000000-0005-0000-0000-000084AB0000}"/>
    <cellStyle name="Vírgula 3 6 3 4" xfId="43969" xr:uid="{00000000-0005-0000-0000-000085AB0000}"/>
    <cellStyle name="Vírgula 3 6 3 5" xfId="43970" xr:uid="{00000000-0005-0000-0000-000086AB0000}"/>
    <cellStyle name="Vírgula 3 6 4" xfId="43971" xr:uid="{00000000-0005-0000-0000-000087AB0000}"/>
    <cellStyle name="Vírgula 3 6 4 2" xfId="43972" xr:uid="{00000000-0005-0000-0000-000088AB0000}"/>
    <cellStyle name="Vírgula 3 6 5" xfId="43973" xr:uid="{00000000-0005-0000-0000-000089AB0000}"/>
    <cellStyle name="Vírgula 3 6 6" xfId="43974" xr:uid="{00000000-0005-0000-0000-00008AAB0000}"/>
    <cellStyle name="Vírgula 3 6 7" xfId="43975" xr:uid="{00000000-0005-0000-0000-00008BAB0000}"/>
    <cellStyle name="Vírgula 3 6 8" xfId="43952" xr:uid="{00000000-0005-0000-0000-00008CAB0000}"/>
    <cellStyle name="Vírgula 3 7" xfId="3894" xr:uid="{00000000-0005-0000-0000-00008DAB0000}"/>
    <cellStyle name="Vírgula 3 7 2" xfId="43977" xr:uid="{00000000-0005-0000-0000-00008EAB0000}"/>
    <cellStyle name="Vírgula 3 7 2 2" xfId="43978" xr:uid="{00000000-0005-0000-0000-00008FAB0000}"/>
    <cellStyle name="Vírgula 3 7 2 2 2" xfId="43979" xr:uid="{00000000-0005-0000-0000-000090AB0000}"/>
    <cellStyle name="Vírgula 3 7 2 3" xfId="43980" xr:uid="{00000000-0005-0000-0000-000091AB0000}"/>
    <cellStyle name="Vírgula 3 7 2 4" xfId="43981" xr:uid="{00000000-0005-0000-0000-000092AB0000}"/>
    <cellStyle name="Vírgula 3 7 2 5" xfId="43982" xr:uid="{00000000-0005-0000-0000-000093AB0000}"/>
    <cellStyle name="Vírgula 3 7 3" xfId="43983" xr:uid="{00000000-0005-0000-0000-000094AB0000}"/>
    <cellStyle name="Vírgula 3 7 3 2" xfId="43984" xr:uid="{00000000-0005-0000-0000-000095AB0000}"/>
    <cellStyle name="Vírgula 3 7 4" xfId="43985" xr:uid="{00000000-0005-0000-0000-000096AB0000}"/>
    <cellStyle name="Vírgula 3 7 5" xfId="43986" xr:uid="{00000000-0005-0000-0000-000097AB0000}"/>
    <cellStyle name="Vírgula 3 7 6" xfId="43987" xr:uid="{00000000-0005-0000-0000-000098AB0000}"/>
    <cellStyle name="Vírgula 3 7 7" xfId="43976" xr:uid="{00000000-0005-0000-0000-000099AB0000}"/>
    <cellStyle name="Vírgula 3 8" xfId="3980" xr:uid="{00000000-0005-0000-0000-00009AAB0000}"/>
    <cellStyle name="Vírgula 3 8 2" xfId="43989" xr:uid="{00000000-0005-0000-0000-00009BAB0000}"/>
    <cellStyle name="Vírgula 3 8 2 2" xfId="43990" xr:uid="{00000000-0005-0000-0000-00009CAB0000}"/>
    <cellStyle name="Vírgula 3 8 3" xfId="43991" xr:uid="{00000000-0005-0000-0000-00009DAB0000}"/>
    <cellStyle name="Vírgula 3 8 4" xfId="43992" xr:uid="{00000000-0005-0000-0000-00009EAB0000}"/>
    <cellStyle name="Vírgula 3 8 5" xfId="43993" xr:uid="{00000000-0005-0000-0000-00009FAB0000}"/>
    <cellStyle name="Vírgula 3 8 6" xfId="43988" xr:uid="{00000000-0005-0000-0000-0000A0AB0000}"/>
    <cellStyle name="Vírgula 3 9" xfId="43994" xr:uid="{00000000-0005-0000-0000-0000A1AB0000}"/>
    <cellStyle name="Vírgula 3 9 2" xfId="43995" xr:uid="{00000000-0005-0000-0000-0000A2AB0000}"/>
    <cellStyle name="Vírgula 3 9 3" xfId="43996" xr:uid="{00000000-0005-0000-0000-0000A3AB0000}"/>
    <cellStyle name="Vírgula 30" xfId="1736" xr:uid="{00000000-0005-0000-0000-0000A4AB0000}"/>
    <cellStyle name="Vírgula 31" xfId="1737" xr:uid="{00000000-0005-0000-0000-0000A5AB0000}"/>
    <cellStyle name="Vírgula 32" xfId="1738" xr:uid="{00000000-0005-0000-0000-0000A6AB0000}"/>
    <cellStyle name="Vírgula 33" xfId="1739" xr:uid="{00000000-0005-0000-0000-0000A7AB0000}"/>
    <cellStyle name="Vírgula 34" xfId="1740" xr:uid="{00000000-0005-0000-0000-0000A8AB0000}"/>
    <cellStyle name="Vírgula 35" xfId="3982" xr:uid="{00000000-0005-0000-0000-0000A9AB0000}"/>
    <cellStyle name="Vírgula 36" xfId="2361" xr:uid="{00000000-0005-0000-0000-0000AAAB0000}"/>
    <cellStyle name="Vírgula 4" xfId="1741" xr:uid="{00000000-0005-0000-0000-0000ABAB0000}"/>
    <cellStyle name="Vírgula 4 10" xfId="43997" xr:uid="{00000000-0005-0000-0000-0000ACAB0000}"/>
    <cellStyle name="Vírgula 4 2" xfId="2374" xr:uid="{00000000-0005-0000-0000-0000ADAB0000}"/>
    <cellStyle name="Vírgula 4 2 2" xfId="2591" xr:uid="{00000000-0005-0000-0000-0000AEAB0000}"/>
    <cellStyle name="Vírgula 4 2 2 2" xfId="44000" xr:uid="{00000000-0005-0000-0000-0000AFAB0000}"/>
    <cellStyle name="Vírgula 4 2 2 2 2" xfId="44001" xr:uid="{00000000-0005-0000-0000-0000B0AB0000}"/>
    <cellStyle name="Vírgula 4 2 2 3" xfId="44002" xr:uid="{00000000-0005-0000-0000-0000B1AB0000}"/>
    <cellStyle name="Vírgula 4 2 2 3 2" xfId="44003" xr:uid="{00000000-0005-0000-0000-0000B2AB0000}"/>
    <cellStyle name="Vírgula 4 2 2 4" xfId="44004" xr:uid="{00000000-0005-0000-0000-0000B3AB0000}"/>
    <cellStyle name="Vírgula 4 2 2 5" xfId="44005" xr:uid="{00000000-0005-0000-0000-0000B4AB0000}"/>
    <cellStyle name="Vírgula 4 2 2 6" xfId="43999" xr:uid="{00000000-0005-0000-0000-0000B5AB0000}"/>
    <cellStyle name="Vírgula 4 2 3" xfId="44006" xr:uid="{00000000-0005-0000-0000-0000B6AB0000}"/>
    <cellStyle name="Vírgula 4 2 3 2" xfId="44007" xr:uid="{00000000-0005-0000-0000-0000B7AB0000}"/>
    <cellStyle name="Vírgula 4 2 4" xfId="44008" xr:uid="{00000000-0005-0000-0000-0000B8AB0000}"/>
    <cellStyle name="Vírgula 4 2 4 2" xfId="44009" xr:uid="{00000000-0005-0000-0000-0000B9AB0000}"/>
    <cellStyle name="Vírgula 4 2 4 3" xfId="44010" xr:uid="{00000000-0005-0000-0000-0000BAAB0000}"/>
    <cellStyle name="Vírgula 4 2 5" xfId="44011" xr:uid="{00000000-0005-0000-0000-0000BBAB0000}"/>
    <cellStyle name="Vírgula 4 2 6" xfId="44012" xr:uid="{00000000-0005-0000-0000-0000BCAB0000}"/>
    <cellStyle name="Vírgula 4 2 7" xfId="43998" xr:uid="{00000000-0005-0000-0000-0000BDAB0000}"/>
    <cellStyle name="Vírgula 4 3" xfId="2364" xr:uid="{00000000-0005-0000-0000-0000BEAB0000}"/>
    <cellStyle name="Vírgula 4 3 2" xfId="3981" xr:uid="{00000000-0005-0000-0000-0000BFAB0000}"/>
    <cellStyle name="Vírgula 4 3 2 2" xfId="44015" xr:uid="{00000000-0005-0000-0000-0000C0AB0000}"/>
    <cellStyle name="Vírgula 4 3 2 3" xfId="44016" xr:uid="{00000000-0005-0000-0000-0000C1AB0000}"/>
    <cellStyle name="Vírgula 4 3 2 4" xfId="44014" xr:uid="{00000000-0005-0000-0000-0000C2AB0000}"/>
    <cellStyle name="Vírgula 4 3 3" xfId="44017" xr:uid="{00000000-0005-0000-0000-0000C3AB0000}"/>
    <cellStyle name="Vírgula 4 3 3 2" xfId="44018" xr:uid="{00000000-0005-0000-0000-0000C4AB0000}"/>
    <cellStyle name="Vírgula 4 3 3 3" xfId="44019" xr:uid="{00000000-0005-0000-0000-0000C5AB0000}"/>
    <cellStyle name="Vírgula 4 3 4" xfId="44020" xr:uid="{00000000-0005-0000-0000-0000C6AB0000}"/>
    <cellStyle name="Vírgula 4 3 4 2" xfId="44021" xr:uid="{00000000-0005-0000-0000-0000C7AB0000}"/>
    <cellStyle name="Vírgula 4 3 5" xfId="44022" xr:uid="{00000000-0005-0000-0000-0000C8AB0000}"/>
    <cellStyle name="Vírgula 4 3 6" xfId="44013" xr:uid="{00000000-0005-0000-0000-0000C9AB0000}"/>
    <cellStyle name="Vírgula 4 4" xfId="3125" xr:uid="{00000000-0005-0000-0000-0000CAAB0000}"/>
    <cellStyle name="Vírgula 4 4 2" xfId="44024" xr:uid="{00000000-0005-0000-0000-0000CBAB0000}"/>
    <cellStyle name="Vírgula 4 4 3" xfId="44025" xr:uid="{00000000-0005-0000-0000-0000CCAB0000}"/>
    <cellStyle name="Vírgula 4 4 4" xfId="44023" xr:uid="{00000000-0005-0000-0000-0000CDAB0000}"/>
    <cellStyle name="Vírgula 4 5" xfId="3394" xr:uid="{00000000-0005-0000-0000-0000CEAB0000}"/>
    <cellStyle name="Vírgula 4 5 2" xfId="44027" xr:uid="{00000000-0005-0000-0000-0000CFAB0000}"/>
    <cellStyle name="Vírgula 4 5 3" xfId="44026" xr:uid="{00000000-0005-0000-0000-0000D0AB0000}"/>
    <cellStyle name="Vírgula 4 6" xfId="3663" xr:uid="{00000000-0005-0000-0000-0000D1AB0000}"/>
    <cellStyle name="Vírgula 4 6 2" xfId="44029" xr:uid="{00000000-0005-0000-0000-0000D2AB0000}"/>
    <cellStyle name="Vírgula 4 6 3" xfId="44030" xr:uid="{00000000-0005-0000-0000-0000D3AB0000}"/>
    <cellStyle name="Vírgula 4 6 4" xfId="44028" xr:uid="{00000000-0005-0000-0000-0000D4AB0000}"/>
    <cellStyle name="Vírgula 4 7" xfId="44031" xr:uid="{00000000-0005-0000-0000-0000D5AB0000}"/>
    <cellStyle name="Vírgula 4 8" xfId="44032" xr:uid="{00000000-0005-0000-0000-0000D6AB0000}"/>
    <cellStyle name="Vírgula 4 9" xfId="44033" xr:uid="{00000000-0005-0000-0000-0000D7AB0000}"/>
    <cellStyle name="Vírgula 5" xfId="1742" xr:uid="{00000000-0005-0000-0000-0000D8AB0000}"/>
    <cellStyle name="Vírgula 5 10" xfId="44035" xr:uid="{00000000-0005-0000-0000-0000D9AB0000}"/>
    <cellStyle name="Vírgula 5 11" xfId="44036" xr:uid="{00000000-0005-0000-0000-0000DAAB0000}"/>
    <cellStyle name="Vírgula 5 12" xfId="44034" xr:uid="{00000000-0005-0000-0000-0000DBAB0000}"/>
    <cellStyle name="Vírgula 5 2" xfId="44037" xr:uid="{00000000-0005-0000-0000-0000DCAB0000}"/>
    <cellStyle name="Vírgula 5 2 2" xfId="44038" xr:uid="{00000000-0005-0000-0000-0000DDAB0000}"/>
    <cellStyle name="Vírgula 5 2 2 2" xfId="44039" xr:uid="{00000000-0005-0000-0000-0000DEAB0000}"/>
    <cellStyle name="Vírgula 5 2 2 2 2" xfId="44040" xr:uid="{00000000-0005-0000-0000-0000DFAB0000}"/>
    <cellStyle name="Vírgula 5 2 2 2 2 2" xfId="44041" xr:uid="{00000000-0005-0000-0000-0000E0AB0000}"/>
    <cellStyle name="Vírgula 5 2 2 2 2 2 2" xfId="44042" xr:uid="{00000000-0005-0000-0000-0000E1AB0000}"/>
    <cellStyle name="Vírgula 5 2 2 2 2 2 2 2" xfId="44043" xr:uid="{00000000-0005-0000-0000-0000E2AB0000}"/>
    <cellStyle name="Vírgula 5 2 2 2 2 2 3" xfId="44044" xr:uid="{00000000-0005-0000-0000-0000E3AB0000}"/>
    <cellStyle name="Vírgula 5 2 2 2 2 2 4" xfId="44045" xr:uid="{00000000-0005-0000-0000-0000E4AB0000}"/>
    <cellStyle name="Vírgula 5 2 2 2 2 2 5" xfId="44046" xr:uid="{00000000-0005-0000-0000-0000E5AB0000}"/>
    <cellStyle name="Vírgula 5 2 2 2 2 3" xfId="44047" xr:uid="{00000000-0005-0000-0000-0000E6AB0000}"/>
    <cellStyle name="Vírgula 5 2 2 2 2 3 2" xfId="44048" xr:uid="{00000000-0005-0000-0000-0000E7AB0000}"/>
    <cellStyle name="Vírgula 5 2 2 2 2 4" xfId="44049" xr:uid="{00000000-0005-0000-0000-0000E8AB0000}"/>
    <cellStyle name="Vírgula 5 2 2 2 2 5" xfId="44050" xr:uid="{00000000-0005-0000-0000-0000E9AB0000}"/>
    <cellStyle name="Vírgula 5 2 2 2 2 6" xfId="44051" xr:uid="{00000000-0005-0000-0000-0000EAAB0000}"/>
    <cellStyle name="Vírgula 5 2 2 2 3" xfId="44052" xr:uid="{00000000-0005-0000-0000-0000EBAB0000}"/>
    <cellStyle name="Vírgula 5 2 2 2 3 2" xfId="44053" xr:uid="{00000000-0005-0000-0000-0000ECAB0000}"/>
    <cellStyle name="Vírgula 5 2 2 2 3 2 2" xfId="44054" xr:uid="{00000000-0005-0000-0000-0000EDAB0000}"/>
    <cellStyle name="Vírgula 5 2 2 2 3 3" xfId="44055" xr:uid="{00000000-0005-0000-0000-0000EEAB0000}"/>
    <cellStyle name="Vírgula 5 2 2 2 3 4" xfId="44056" xr:uid="{00000000-0005-0000-0000-0000EFAB0000}"/>
    <cellStyle name="Vírgula 5 2 2 2 3 5" xfId="44057" xr:uid="{00000000-0005-0000-0000-0000F0AB0000}"/>
    <cellStyle name="Vírgula 5 2 2 2 4" xfId="44058" xr:uid="{00000000-0005-0000-0000-0000F1AB0000}"/>
    <cellStyle name="Vírgula 5 2 2 2 4 2" xfId="44059" xr:uid="{00000000-0005-0000-0000-0000F2AB0000}"/>
    <cellStyle name="Vírgula 5 2 2 2 5" xfId="44060" xr:uid="{00000000-0005-0000-0000-0000F3AB0000}"/>
    <cellStyle name="Vírgula 5 2 2 2 6" xfId="44061" xr:uid="{00000000-0005-0000-0000-0000F4AB0000}"/>
    <cellStyle name="Vírgula 5 2 2 2 7" xfId="44062" xr:uid="{00000000-0005-0000-0000-0000F5AB0000}"/>
    <cellStyle name="Vírgula 5 2 2 3" xfId="44063" xr:uid="{00000000-0005-0000-0000-0000F6AB0000}"/>
    <cellStyle name="Vírgula 5 2 2 3 2" xfId="44064" xr:uid="{00000000-0005-0000-0000-0000F7AB0000}"/>
    <cellStyle name="Vírgula 5 2 2 3 2 2" xfId="44065" xr:uid="{00000000-0005-0000-0000-0000F8AB0000}"/>
    <cellStyle name="Vírgula 5 2 2 3 2 2 2" xfId="44066" xr:uid="{00000000-0005-0000-0000-0000F9AB0000}"/>
    <cellStyle name="Vírgula 5 2 2 3 2 3" xfId="44067" xr:uid="{00000000-0005-0000-0000-0000FAAB0000}"/>
    <cellStyle name="Vírgula 5 2 2 3 2 4" xfId="44068" xr:uid="{00000000-0005-0000-0000-0000FBAB0000}"/>
    <cellStyle name="Vírgula 5 2 2 3 2 5" xfId="44069" xr:uid="{00000000-0005-0000-0000-0000FCAB0000}"/>
    <cellStyle name="Vírgula 5 2 2 3 3" xfId="44070" xr:uid="{00000000-0005-0000-0000-0000FDAB0000}"/>
    <cellStyle name="Vírgula 5 2 2 3 3 2" xfId="44071" xr:uid="{00000000-0005-0000-0000-0000FEAB0000}"/>
    <cellStyle name="Vírgula 5 2 2 3 4" xfId="44072" xr:uid="{00000000-0005-0000-0000-0000FFAB0000}"/>
    <cellStyle name="Vírgula 5 2 2 3 5" xfId="44073" xr:uid="{00000000-0005-0000-0000-000000AC0000}"/>
    <cellStyle name="Vírgula 5 2 2 3 6" xfId="44074" xr:uid="{00000000-0005-0000-0000-000001AC0000}"/>
    <cellStyle name="Vírgula 5 2 2 4" xfId="44075" xr:uid="{00000000-0005-0000-0000-000002AC0000}"/>
    <cellStyle name="Vírgula 5 2 2 4 2" xfId="44076" xr:uid="{00000000-0005-0000-0000-000003AC0000}"/>
    <cellStyle name="Vírgula 5 2 2 4 2 2" xfId="44077" xr:uid="{00000000-0005-0000-0000-000004AC0000}"/>
    <cellStyle name="Vírgula 5 2 2 4 3" xfId="44078" xr:uid="{00000000-0005-0000-0000-000005AC0000}"/>
    <cellStyle name="Vírgula 5 2 2 4 4" xfId="44079" xr:uid="{00000000-0005-0000-0000-000006AC0000}"/>
    <cellStyle name="Vírgula 5 2 2 4 5" xfId="44080" xr:uid="{00000000-0005-0000-0000-000007AC0000}"/>
    <cellStyle name="Vírgula 5 2 2 5" xfId="44081" xr:uid="{00000000-0005-0000-0000-000008AC0000}"/>
    <cellStyle name="Vírgula 5 2 2 5 2" xfId="44082" xr:uid="{00000000-0005-0000-0000-000009AC0000}"/>
    <cellStyle name="Vírgula 5 2 2 5 3" xfId="44083" xr:uid="{00000000-0005-0000-0000-00000AAC0000}"/>
    <cellStyle name="Vírgula 5 2 2 6" xfId="44084" xr:uid="{00000000-0005-0000-0000-00000BAC0000}"/>
    <cellStyle name="Vírgula 5 2 2 7" xfId="44085" xr:uid="{00000000-0005-0000-0000-00000CAC0000}"/>
    <cellStyle name="Vírgula 5 2 2 8" xfId="44086" xr:uid="{00000000-0005-0000-0000-00000DAC0000}"/>
    <cellStyle name="Vírgula 5 2 3" xfId="44087" xr:uid="{00000000-0005-0000-0000-00000EAC0000}"/>
    <cellStyle name="Vírgula 5 2 3 2" xfId="44088" xr:uid="{00000000-0005-0000-0000-00000FAC0000}"/>
    <cellStyle name="Vírgula 5 2 3 2 2" xfId="44089" xr:uid="{00000000-0005-0000-0000-000010AC0000}"/>
    <cellStyle name="Vírgula 5 2 3 2 2 2" xfId="44090" xr:uid="{00000000-0005-0000-0000-000011AC0000}"/>
    <cellStyle name="Vírgula 5 2 3 2 2 2 2" xfId="44091" xr:uid="{00000000-0005-0000-0000-000012AC0000}"/>
    <cellStyle name="Vírgula 5 2 3 2 2 3" xfId="44092" xr:uid="{00000000-0005-0000-0000-000013AC0000}"/>
    <cellStyle name="Vírgula 5 2 3 2 2 4" xfId="44093" xr:uid="{00000000-0005-0000-0000-000014AC0000}"/>
    <cellStyle name="Vírgula 5 2 3 2 2 5" xfId="44094" xr:uid="{00000000-0005-0000-0000-000015AC0000}"/>
    <cellStyle name="Vírgula 5 2 3 2 3" xfId="44095" xr:uid="{00000000-0005-0000-0000-000016AC0000}"/>
    <cellStyle name="Vírgula 5 2 3 2 3 2" xfId="44096" xr:uid="{00000000-0005-0000-0000-000017AC0000}"/>
    <cellStyle name="Vírgula 5 2 3 2 4" xfId="44097" xr:uid="{00000000-0005-0000-0000-000018AC0000}"/>
    <cellStyle name="Vírgula 5 2 3 2 5" xfId="44098" xr:uid="{00000000-0005-0000-0000-000019AC0000}"/>
    <cellStyle name="Vírgula 5 2 3 2 6" xfId="44099" xr:uid="{00000000-0005-0000-0000-00001AAC0000}"/>
    <cellStyle name="Vírgula 5 2 3 3" xfId="44100" xr:uid="{00000000-0005-0000-0000-00001BAC0000}"/>
    <cellStyle name="Vírgula 5 2 3 3 2" xfId="44101" xr:uid="{00000000-0005-0000-0000-00001CAC0000}"/>
    <cellStyle name="Vírgula 5 2 3 3 2 2" xfId="44102" xr:uid="{00000000-0005-0000-0000-00001DAC0000}"/>
    <cellStyle name="Vírgula 5 2 3 3 3" xfId="44103" xr:uid="{00000000-0005-0000-0000-00001EAC0000}"/>
    <cellStyle name="Vírgula 5 2 3 3 4" xfId="44104" xr:uid="{00000000-0005-0000-0000-00001FAC0000}"/>
    <cellStyle name="Vírgula 5 2 3 3 5" xfId="44105" xr:uid="{00000000-0005-0000-0000-000020AC0000}"/>
    <cellStyle name="Vírgula 5 2 3 4" xfId="44106" xr:uid="{00000000-0005-0000-0000-000021AC0000}"/>
    <cellStyle name="Vírgula 5 2 3 4 2" xfId="44107" xr:uid="{00000000-0005-0000-0000-000022AC0000}"/>
    <cellStyle name="Vírgula 5 2 3 5" xfId="44108" xr:uid="{00000000-0005-0000-0000-000023AC0000}"/>
    <cellStyle name="Vírgula 5 2 3 6" xfId="44109" xr:uid="{00000000-0005-0000-0000-000024AC0000}"/>
    <cellStyle name="Vírgula 5 2 3 7" xfId="44110" xr:uid="{00000000-0005-0000-0000-000025AC0000}"/>
    <cellStyle name="Vírgula 5 2 4" xfId="44111" xr:uid="{00000000-0005-0000-0000-000026AC0000}"/>
    <cellStyle name="Vírgula 5 2 4 2" xfId="44112" xr:uid="{00000000-0005-0000-0000-000027AC0000}"/>
    <cellStyle name="Vírgula 5 2 4 2 2" xfId="44113" xr:uid="{00000000-0005-0000-0000-000028AC0000}"/>
    <cellStyle name="Vírgula 5 2 4 2 2 2" xfId="44114" xr:uid="{00000000-0005-0000-0000-000029AC0000}"/>
    <cellStyle name="Vírgula 5 2 4 2 3" xfId="44115" xr:uid="{00000000-0005-0000-0000-00002AAC0000}"/>
    <cellStyle name="Vírgula 5 2 4 2 4" xfId="44116" xr:uid="{00000000-0005-0000-0000-00002BAC0000}"/>
    <cellStyle name="Vírgula 5 2 4 2 5" xfId="44117" xr:uid="{00000000-0005-0000-0000-00002CAC0000}"/>
    <cellStyle name="Vírgula 5 2 4 3" xfId="44118" xr:uid="{00000000-0005-0000-0000-00002DAC0000}"/>
    <cellStyle name="Vírgula 5 2 4 3 2" xfId="44119" xr:uid="{00000000-0005-0000-0000-00002EAC0000}"/>
    <cellStyle name="Vírgula 5 2 4 4" xfId="44120" xr:uid="{00000000-0005-0000-0000-00002FAC0000}"/>
    <cellStyle name="Vírgula 5 2 4 5" xfId="44121" xr:uid="{00000000-0005-0000-0000-000030AC0000}"/>
    <cellStyle name="Vírgula 5 2 4 6" xfId="44122" xr:uid="{00000000-0005-0000-0000-000031AC0000}"/>
    <cellStyle name="Vírgula 5 2 5" xfId="44123" xr:uid="{00000000-0005-0000-0000-000032AC0000}"/>
    <cellStyle name="Vírgula 5 2 5 2" xfId="44124" xr:uid="{00000000-0005-0000-0000-000033AC0000}"/>
    <cellStyle name="Vírgula 5 2 5 2 2" xfId="44125" xr:uid="{00000000-0005-0000-0000-000034AC0000}"/>
    <cellStyle name="Vírgula 5 2 5 3" xfId="44126" xr:uid="{00000000-0005-0000-0000-000035AC0000}"/>
    <cellStyle name="Vírgula 5 2 5 4" xfId="44127" xr:uid="{00000000-0005-0000-0000-000036AC0000}"/>
    <cellStyle name="Vírgula 5 2 5 5" xfId="44128" xr:uid="{00000000-0005-0000-0000-000037AC0000}"/>
    <cellStyle name="Vírgula 5 2 6" xfId="44129" xr:uid="{00000000-0005-0000-0000-000038AC0000}"/>
    <cellStyle name="Vírgula 5 2 6 2" xfId="44130" xr:uid="{00000000-0005-0000-0000-000039AC0000}"/>
    <cellStyle name="Vírgula 5 2 6 3" xfId="44131" xr:uid="{00000000-0005-0000-0000-00003AAC0000}"/>
    <cellStyle name="Vírgula 5 2 7" xfId="44132" xr:uid="{00000000-0005-0000-0000-00003BAC0000}"/>
    <cellStyle name="Vírgula 5 2 8" xfId="44133" xr:uid="{00000000-0005-0000-0000-00003CAC0000}"/>
    <cellStyle name="Vírgula 5 2 9" xfId="44134" xr:uid="{00000000-0005-0000-0000-00003DAC0000}"/>
    <cellStyle name="Vírgula 5 3" xfId="44135" xr:uid="{00000000-0005-0000-0000-00003EAC0000}"/>
    <cellStyle name="Vírgula 5 3 2" xfId="44136" xr:uid="{00000000-0005-0000-0000-00003FAC0000}"/>
    <cellStyle name="Vírgula 5 3 2 2" xfId="44137" xr:uid="{00000000-0005-0000-0000-000040AC0000}"/>
    <cellStyle name="Vírgula 5 3 2 2 2" xfId="44138" xr:uid="{00000000-0005-0000-0000-000041AC0000}"/>
    <cellStyle name="Vírgula 5 3 2 2 2 2" xfId="44139" xr:uid="{00000000-0005-0000-0000-000042AC0000}"/>
    <cellStyle name="Vírgula 5 3 2 2 2 2 2" xfId="44140" xr:uid="{00000000-0005-0000-0000-000043AC0000}"/>
    <cellStyle name="Vírgula 5 3 2 2 2 2 2 2" xfId="44141" xr:uid="{00000000-0005-0000-0000-000044AC0000}"/>
    <cellStyle name="Vírgula 5 3 2 2 2 2 3" xfId="44142" xr:uid="{00000000-0005-0000-0000-000045AC0000}"/>
    <cellStyle name="Vírgula 5 3 2 2 2 2 4" xfId="44143" xr:uid="{00000000-0005-0000-0000-000046AC0000}"/>
    <cellStyle name="Vírgula 5 3 2 2 2 2 5" xfId="44144" xr:uid="{00000000-0005-0000-0000-000047AC0000}"/>
    <cellStyle name="Vírgula 5 3 2 2 2 3" xfId="44145" xr:uid="{00000000-0005-0000-0000-000048AC0000}"/>
    <cellStyle name="Vírgula 5 3 2 2 2 3 2" xfId="44146" xr:uid="{00000000-0005-0000-0000-000049AC0000}"/>
    <cellStyle name="Vírgula 5 3 2 2 2 4" xfId="44147" xr:uid="{00000000-0005-0000-0000-00004AAC0000}"/>
    <cellStyle name="Vírgula 5 3 2 2 2 5" xfId="44148" xr:uid="{00000000-0005-0000-0000-00004BAC0000}"/>
    <cellStyle name="Vírgula 5 3 2 2 2 6" xfId="44149" xr:uid="{00000000-0005-0000-0000-00004CAC0000}"/>
    <cellStyle name="Vírgula 5 3 2 2 3" xfId="44150" xr:uid="{00000000-0005-0000-0000-00004DAC0000}"/>
    <cellStyle name="Vírgula 5 3 2 2 3 2" xfId="44151" xr:uid="{00000000-0005-0000-0000-00004EAC0000}"/>
    <cellStyle name="Vírgula 5 3 2 2 3 2 2" xfId="44152" xr:uid="{00000000-0005-0000-0000-00004FAC0000}"/>
    <cellStyle name="Vírgula 5 3 2 2 3 3" xfId="44153" xr:uid="{00000000-0005-0000-0000-000050AC0000}"/>
    <cellStyle name="Vírgula 5 3 2 2 3 4" xfId="44154" xr:uid="{00000000-0005-0000-0000-000051AC0000}"/>
    <cellStyle name="Vírgula 5 3 2 2 3 5" xfId="44155" xr:uid="{00000000-0005-0000-0000-000052AC0000}"/>
    <cellStyle name="Vírgula 5 3 2 2 4" xfId="44156" xr:uid="{00000000-0005-0000-0000-000053AC0000}"/>
    <cellStyle name="Vírgula 5 3 2 2 4 2" xfId="44157" xr:uid="{00000000-0005-0000-0000-000054AC0000}"/>
    <cellStyle name="Vírgula 5 3 2 2 5" xfId="44158" xr:uid="{00000000-0005-0000-0000-000055AC0000}"/>
    <cellStyle name="Vírgula 5 3 2 2 6" xfId="44159" xr:uid="{00000000-0005-0000-0000-000056AC0000}"/>
    <cellStyle name="Vírgula 5 3 2 2 7" xfId="44160" xr:uid="{00000000-0005-0000-0000-000057AC0000}"/>
    <cellStyle name="Vírgula 5 3 2 3" xfId="44161" xr:uid="{00000000-0005-0000-0000-000058AC0000}"/>
    <cellStyle name="Vírgula 5 3 2 3 2" xfId="44162" xr:uid="{00000000-0005-0000-0000-000059AC0000}"/>
    <cellStyle name="Vírgula 5 3 2 3 2 2" xfId="44163" xr:uid="{00000000-0005-0000-0000-00005AAC0000}"/>
    <cellStyle name="Vírgula 5 3 2 3 2 2 2" xfId="44164" xr:uid="{00000000-0005-0000-0000-00005BAC0000}"/>
    <cellStyle name="Vírgula 5 3 2 3 2 3" xfId="44165" xr:uid="{00000000-0005-0000-0000-00005CAC0000}"/>
    <cellStyle name="Vírgula 5 3 2 3 2 4" xfId="44166" xr:uid="{00000000-0005-0000-0000-00005DAC0000}"/>
    <cellStyle name="Vírgula 5 3 2 3 2 5" xfId="44167" xr:uid="{00000000-0005-0000-0000-00005EAC0000}"/>
    <cellStyle name="Vírgula 5 3 2 3 3" xfId="44168" xr:uid="{00000000-0005-0000-0000-00005FAC0000}"/>
    <cellStyle name="Vírgula 5 3 2 3 3 2" xfId="44169" xr:uid="{00000000-0005-0000-0000-000060AC0000}"/>
    <cellStyle name="Vírgula 5 3 2 3 4" xfId="44170" xr:uid="{00000000-0005-0000-0000-000061AC0000}"/>
    <cellStyle name="Vírgula 5 3 2 3 5" xfId="44171" xr:uid="{00000000-0005-0000-0000-000062AC0000}"/>
    <cellStyle name="Vírgula 5 3 2 3 6" xfId="44172" xr:uid="{00000000-0005-0000-0000-000063AC0000}"/>
    <cellStyle name="Vírgula 5 3 2 4" xfId="44173" xr:uid="{00000000-0005-0000-0000-000064AC0000}"/>
    <cellStyle name="Vírgula 5 3 2 4 2" xfId="44174" xr:uid="{00000000-0005-0000-0000-000065AC0000}"/>
    <cellStyle name="Vírgula 5 3 2 4 2 2" xfId="44175" xr:uid="{00000000-0005-0000-0000-000066AC0000}"/>
    <cellStyle name="Vírgula 5 3 2 4 3" xfId="44176" xr:uid="{00000000-0005-0000-0000-000067AC0000}"/>
    <cellStyle name="Vírgula 5 3 2 4 4" xfId="44177" xr:uid="{00000000-0005-0000-0000-000068AC0000}"/>
    <cellStyle name="Vírgula 5 3 2 4 5" xfId="44178" xr:uid="{00000000-0005-0000-0000-000069AC0000}"/>
    <cellStyle name="Vírgula 5 3 2 5" xfId="44179" xr:uid="{00000000-0005-0000-0000-00006AAC0000}"/>
    <cellStyle name="Vírgula 5 3 2 5 2" xfId="44180" xr:uid="{00000000-0005-0000-0000-00006BAC0000}"/>
    <cellStyle name="Vírgula 5 3 2 5 3" xfId="44181" xr:uid="{00000000-0005-0000-0000-00006CAC0000}"/>
    <cellStyle name="Vírgula 5 3 2 6" xfId="44182" xr:uid="{00000000-0005-0000-0000-00006DAC0000}"/>
    <cellStyle name="Vírgula 5 3 2 7" xfId="44183" xr:uid="{00000000-0005-0000-0000-00006EAC0000}"/>
    <cellStyle name="Vírgula 5 3 2 8" xfId="44184" xr:uid="{00000000-0005-0000-0000-00006FAC0000}"/>
    <cellStyle name="Vírgula 5 3 3" xfId="44185" xr:uid="{00000000-0005-0000-0000-000070AC0000}"/>
    <cellStyle name="Vírgula 5 3 3 2" xfId="44186" xr:uid="{00000000-0005-0000-0000-000071AC0000}"/>
    <cellStyle name="Vírgula 5 3 3 2 2" xfId="44187" xr:uid="{00000000-0005-0000-0000-000072AC0000}"/>
    <cellStyle name="Vírgula 5 3 3 2 2 2" xfId="44188" xr:uid="{00000000-0005-0000-0000-000073AC0000}"/>
    <cellStyle name="Vírgula 5 3 3 2 2 2 2" xfId="44189" xr:uid="{00000000-0005-0000-0000-000074AC0000}"/>
    <cellStyle name="Vírgula 5 3 3 2 2 3" xfId="44190" xr:uid="{00000000-0005-0000-0000-000075AC0000}"/>
    <cellStyle name="Vírgula 5 3 3 2 2 4" xfId="44191" xr:uid="{00000000-0005-0000-0000-000076AC0000}"/>
    <cellStyle name="Vírgula 5 3 3 2 2 5" xfId="44192" xr:uid="{00000000-0005-0000-0000-000077AC0000}"/>
    <cellStyle name="Vírgula 5 3 3 2 3" xfId="44193" xr:uid="{00000000-0005-0000-0000-000078AC0000}"/>
    <cellStyle name="Vírgula 5 3 3 2 3 2" xfId="44194" xr:uid="{00000000-0005-0000-0000-000079AC0000}"/>
    <cellStyle name="Vírgula 5 3 3 2 4" xfId="44195" xr:uid="{00000000-0005-0000-0000-00007AAC0000}"/>
    <cellStyle name="Vírgula 5 3 3 2 5" xfId="44196" xr:uid="{00000000-0005-0000-0000-00007BAC0000}"/>
    <cellStyle name="Vírgula 5 3 3 2 6" xfId="44197" xr:uid="{00000000-0005-0000-0000-00007CAC0000}"/>
    <cellStyle name="Vírgula 5 3 3 3" xfId="44198" xr:uid="{00000000-0005-0000-0000-00007DAC0000}"/>
    <cellStyle name="Vírgula 5 3 3 3 2" xfId="44199" xr:uid="{00000000-0005-0000-0000-00007EAC0000}"/>
    <cellStyle name="Vírgula 5 3 3 3 2 2" xfId="44200" xr:uid="{00000000-0005-0000-0000-00007FAC0000}"/>
    <cellStyle name="Vírgula 5 3 3 3 3" xfId="44201" xr:uid="{00000000-0005-0000-0000-000080AC0000}"/>
    <cellStyle name="Vírgula 5 3 3 3 4" xfId="44202" xr:uid="{00000000-0005-0000-0000-000081AC0000}"/>
    <cellStyle name="Vírgula 5 3 3 3 5" xfId="44203" xr:uid="{00000000-0005-0000-0000-000082AC0000}"/>
    <cellStyle name="Vírgula 5 3 3 4" xfId="44204" xr:uid="{00000000-0005-0000-0000-000083AC0000}"/>
    <cellStyle name="Vírgula 5 3 3 4 2" xfId="44205" xr:uid="{00000000-0005-0000-0000-000084AC0000}"/>
    <cellStyle name="Vírgula 5 3 3 5" xfId="44206" xr:uid="{00000000-0005-0000-0000-000085AC0000}"/>
    <cellStyle name="Vírgula 5 3 3 6" xfId="44207" xr:uid="{00000000-0005-0000-0000-000086AC0000}"/>
    <cellStyle name="Vírgula 5 3 3 7" xfId="44208" xr:uid="{00000000-0005-0000-0000-000087AC0000}"/>
    <cellStyle name="Vírgula 5 3 4" xfId="44209" xr:uid="{00000000-0005-0000-0000-000088AC0000}"/>
    <cellStyle name="Vírgula 5 3 4 2" xfId="44210" xr:uid="{00000000-0005-0000-0000-000089AC0000}"/>
    <cellStyle name="Vírgula 5 3 4 2 2" xfId="44211" xr:uid="{00000000-0005-0000-0000-00008AAC0000}"/>
    <cellStyle name="Vírgula 5 3 4 2 2 2" xfId="44212" xr:uid="{00000000-0005-0000-0000-00008BAC0000}"/>
    <cellStyle name="Vírgula 5 3 4 2 3" xfId="44213" xr:uid="{00000000-0005-0000-0000-00008CAC0000}"/>
    <cellStyle name="Vírgula 5 3 4 2 4" xfId="44214" xr:uid="{00000000-0005-0000-0000-00008DAC0000}"/>
    <cellStyle name="Vírgula 5 3 4 2 5" xfId="44215" xr:uid="{00000000-0005-0000-0000-00008EAC0000}"/>
    <cellStyle name="Vírgula 5 3 4 3" xfId="44216" xr:uid="{00000000-0005-0000-0000-00008FAC0000}"/>
    <cellStyle name="Vírgula 5 3 4 3 2" xfId="44217" xr:uid="{00000000-0005-0000-0000-000090AC0000}"/>
    <cellStyle name="Vírgula 5 3 4 4" xfId="44218" xr:uid="{00000000-0005-0000-0000-000091AC0000}"/>
    <cellStyle name="Vírgula 5 3 4 5" xfId="44219" xr:uid="{00000000-0005-0000-0000-000092AC0000}"/>
    <cellStyle name="Vírgula 5 3 4 6" xfId="44220" xr:uid="{00000000-0005-0000-0000-000093AC0000}"/>
    <cellStyle name="Vírgula 5 3 5" xfId="44221" xr:uid="{00000000-0005-0000-0000-000094AC0000}"/>
    <cellStyle name="Vírgula 5 3 5 2" xfId="44222" xr:uid="{00000000-0005-0000-0000-000095AC0000}"/>
    <cellStyle name="Vírgula 5 3 5 2 2" xfId="44223" xr:uid="{00000000-0005-0000-0000-000096AC0000}"/>
    <cellStyle name="Vírgula 5 3 5 3" xfId="44224" xr:uid="{00000000-0005-0000-0000-000097AC0000}"/>
    <cellStyle name="Vírgula 5 3 5 4" xfId="44225" xr:uid="{00000000-0005-0000-0000-000098AC0000}"/>
    <cellStyle name="Vírgula 5 3 5 5" xfId="44226" xr:uid="{00000000-0005-0000-0000-000099AC0000}"/>
    <cellStyle name="Vírgula 5 3 6" xfId="44227" xr:uid="{00000000-0005-0000-0000-00009AAC0000}"/>
    <cellStyle name="Vírgula 5 3 6 2" xfId="44228" xr:uid="{00000000-0005-0000-0000-00009BAC0000}"/>
    <cellStyle name="Vírgula 5 3 6 3" xfId="44229" xr:uid="{00000000-0005-0000-0000-00009CAC0000}"/>
    <cellStyle name="Vírgula 5 3 7" xfId="44230" xr:uid="{00000000-0005-0000-0000-00009DAC0000}"/>
    <cellStyle name="Vírgula 5 3 8" xfId="44231" xr:uid="{00000000-0005-0000-0000-00009EAC0000}"/>
    <cellStyle name="Vírgula 5 3 9" xfId="44232" xr:uid="{00000000-0005-0000-0000-00009FAC0000}"/>
    <cellStyle name="Vírgula 5 4" xfId="44233" xr:uid="{00000000-0005-0000-0000-0000A0AC0000}"/>
    <cellStyle name="Vírgula 5 4 2" xfId="44234" xr:uid="{00000000-0005-0000-0000-0000A1AC0000}"/>
    <cellStyle name="Vírgula 5 4 2 2" xfId="44235" xr:uid="{00000000-0005-0000-0000-0000A2AC0000}"/>
    <cellStyle name="Vírgula 5 4 2 2 2" xfId="44236" xr:uid="{00000000-0005-0000-0000-0000A3AC0000}"/>
    <cellStyle name="Vírgula 5 4 2 2 2 2" xfId="44237" xr:uid="{00000000-0005-0000-0000-0000A4AC0000}"/>
    <cellStyle name="Vírgula 5 4 2 2 2 2 2" xfId="44238" xr:uid="{00000000-0005-0000-0000-0000A5AC0000}"/>
    <cellStyle name="Vírgula 5 4 2 2 2 3" xfId="44239" xr:uid="{00000000-0005-0000-0000-0000A6AC0000}"/>
    <cellStyle name="Vírgula 5 4 2 2 2 4" xfId="44240" xr:uid="{00000000-0005-0000-0000-0000A7AC0000}"/>
    <cellStyle name="Vírgula 5 4 2 2 2 5" xfId="44241" xr:uid="{00000000-0005-0000-0000-0000A8AC0000}"/>
    <cellStyle name="Vírgula 5 4 2 2 3" xfId="44242" xr:uid="{00000000-0005-0000-0000-0000A9AC0000}"/>
    <cellStyle name="Vírgula 5 4 2 2 3 2" xfId="44243" xr:uid="{00000000-0005-0000-0000-0000AAAC0000}"/>
    <cellStyle name="Vírgula 5 4 2 2 4" xfId="44244" xr:uid="{00000000-0005-0000-0000-0000ABAC0000}"/>
    <cellStyle name="Vírgula 5 4 2 2 5" xfId="44245" xr:uid="{00000000-0005-0000-0000-0000ACAC0000}"/>
    <cellStyle name="Vírgula 5 4 2 2 6" xfId="44246" xr:uid="{00000000-0005-0000-0000-0000ADAC0000}"/>
    <cellStyle name="Vírgula 5 4 2 3" xfId="44247" xr:uid="{00000000-0005-0000-0000-0000AEAC0000}"/>
    <cellStyle name="Vírgula 5 4 2 3 2" xfId="44248" xr:uid="{00000000-0005-0000-0000-0000AFAC0000}"/>
    <cellStyle name="Vírgula 5 4 2 3 2 2" xfId="44249" xr:uid="{00000000-0005-0000-0000-0000B0AC0000}"/>
    <cellStyle name="Vírgula 5 4 2 3 3" xfId="44250" xr:uid="{00000000-0005-0000-0000-0000B1AC0000}"/>
    <cellStyle name="Vírgula 5 4 2 3 4" xfId="44251" xr:uid="{00000000-0005-0000-0000-0000B2AC0000}"/>
    <cellStyle name="Vírgula 5 4 2 3 5" xfId="44252" xr:uid="{00000000-0005-0000-0000-0000B3AC0000}"/>
    <cellStyle name="Vírgula 5 4 2 4" xfId="44253" xr:uid="{00000000-0005-0000-0000-0000B4AC0000}"/>
    <cellStyle name="Vírgula 5 4 2 4 2" xfId="44254" xr:uid="{00000000-0005-0000-0000-0000B5AC0000}"/>
    <cellStyle name="Vírgula 5 4 2 5" xfId="44255" xr:uid="{00000000-0005-0000-0000-0000B6AC0000}"/>
    <cellStyle name="Vírgula 5 4 2 6" xfId="44256" xr:uid="{00000000-0005-0000-0000-0000B7AC0000}"/>
    <cellStyle name="Vírgula 5 4 2 7" xfId="44257" xr:uid="{00000000-0005-0000-0000-0000B8AC0000}"/>
    <cellStyle name="Vírgula 5 4 3" xfId="44258" xr:uid="{00000000-0005-0000-0000-0000B9AC0000}"/>
    <cellStyle name="Vírgula 5 4 3 2" xfId="44259" xr:uid="{00000000-0005-0000-0000-0000BAAC0000}"/>
    <cellStyle name="Vírgula 5 4 3 2 2" xfId="44260" xr:uid="{00000000-0005-0000-0000-0000BBAC0000}"/>
    <cellStyle name="Vírgula 5 4 3 2 2 2" xfId="44261" xr:uid="{00000000-0005-0000-0000-0000BCAC0000}"/>
    <cellStyle name="Vírgula 5 4 3 2 3" xfId="44262" xr:uid="{00000000-0005-0000-0000-0000BDAC0000}"/>
    <cellStyle name="Vírgula 5 4 3 2 4" xfId="44263" xr:uid="{00000000-0005-0000-0000-0000BEAC0000}"/>
    <cellStyle name="Vírgula 5 4 3 2 5" xfId="44264" xr:uid="{00000000-0005-0000-0000-0000BFAC0000}"/>
    <cellStyle name="Vírgula 5 4 3 3" xfId="44265" xr:uid="{00000000-0005-0000-0000-0000C0AC0000}"/>
    <cellStyle name="Vírgula 5 4 3 3 2" xfId="44266" xr:uid="{00000000-0005-0000-0000-0000C1AC0000}"/>
    <cellStyle name="Vírgula 5 4 3 4" xfId="44267" xr:uid="{00000000-0005-0000-0000-0000C2AC0000}"/>
    <cellStyle name="Vírgula 5 4 3 5" xfId="44268" xr:uid="{00000000-0005-0000-0000-0000C3AC0000}"/>
    <cellStyle name="Vírgula 5 4 3 6" xfId="44269" xr:uid="{00000000-0005-0000-0000-0000C4AC0000}"/>
    <cellStyle name="Vírgula 5 4 4" xfId="44270" xr:uid="{00000000-0005-0000-0000-0000C5AC0000}"/>
    <cellStyle name="Vírgula 5 4 4 2" xfId="44271" xr:uid="{00000000-0005-0000-0000-0000C6AC0000}"/>
    <cellStyle name="Vírgula 5 4 4 2 2" xfId="44272" xr:uid="{00000000-0005-0000-0000-0000C7AC0000}"/>
    <cellStyle name="Vírgula 5 4 4 3" xfId="44273" xr:uid="{00000000-0005-0000-0000-0000C8AC0000}"/>
    <cellStyle name="Vírgula 5 4 4 4" xfId="44274" xr:uid="{00000000-0005-0000-0000-0000C9AC0000}"/>
    <cellStyle name="Vírgula 5 4 4 5" xfId="44275" xr:uid="{00000000-0005-0000-0000-0000CAAC0000}"/>
    <cellStyle name="Vírgula 5 4 5" xfId="44276" xr:uid="{00000000-0005-0000-0000-0000CBAC0000}"/>
    <cellStyle name="Vírgula 5 4 5 2" xfId="44277" xr:uid="{00000000-0005-0000-0000-0000CCAC0000}"/>
    <cellStyle name="Vírgula 5 4 5 3" xfId="44278" xr:uid="{00000000-0005-0000-0000-0000CDAC0000}"/>
    <cellStyle name="Vírgula 5 4 6" xfId="44279" xr:uid="{00000000-0005-0000-0000-0000CEAC0000}"/>
    <cellStyle name="Vírgula 5 4 7" xfId="44280" xr:uid="{00000000-0005-0000-0000-0000CFAC0000}"/>
    <cellStyle name="Vírgula 5 4 8" xfId="44281" xr:uid="{00000000-0005-0000-0000-0000D0AC0000}"/>
    <cellStyle name="Vírgula 5 5" xfId="44282" xr:uid="{00000000-0005-0000-0000-0000D1AC0000}"/>
    <cellStyle name="Vírgula 5 5 2" xfId="44283" xr:uid="{00000000-0005-0000-0000-0000D2AC0000}"/>
    <cellStyle name="Vírgula 5 5 2 2" xfId="44284" xr:uid="{00000000-0005-0000-0000-0000D3AC0000}"/>
    <cellStyle name="Vírgula 5 5 2 2 2" xfId="44285" xr:uid="{00000000-0005-0000-0000-0000D4AC0000}"/>
    <cellStyle name="Vírgula 5 5 2 2 2 2" xfId="44286" xr:uid="{00000000-0005-0000-0000-0000D5AC0000}"/>
    <cellStyle name="Vírgula 5 5 2 2 3" xfId="44287" xr:uid="{00000000-0005-0000-0000-0000D6AC0000}"/>
    <cellStyle name="Vírgula 5 5 2 2 4" xfId="44288" xr:uid="{00000000-0005-0000-0000-0000D7AC0000}"/>
    <cellStyle name="Vírgula 5 5 2 2 5" xfId="44289" xr:uid="{00000000-0005-0000-0000-0000D8AC0000}"/>
    <cellStyle name="Vírgula 5 5 2 3" xfId="44290" xr:uid="{00000000-0005-0000-0000-0000D9AC0000}"/>
    <cellStyle name="Vírgula 5 5 2 3 2" xfId="44291" xr:uid="{00000000-0005-0000-0000-0000DAAC0000}"/>
    <cellStyle name="Vírgula 5 5 2 4" xfId="44292" xr:uid="{00000000-0005-0000-0000-0000DBAC0000}"/>
    <cellStyle name="Vírgula 5 5 2 5" xfId="44293" xr:uid="{00000000-0005-0000-0000-0000DCAC0000}"/>
    <cellStyle name="Vírgula 5 5 2 6" xfId="44294" xr:uid="{00000000-0005-0000-0000-0000DDAC0000}"/>
    <cellStyle name="Vírgula 5 5 3" xfId="44295" xr:uid="{00000000-0005-0000-0000-0000DEAC0000}"/>
    <cellStyle name="Vírgula 5 5 3 2" xfId="44296" xr:uid="{00000000-0005-0000-0000-0000DFAC0000}"/>
    <cellStyle name="Vírgula 5 5 3 2 2" xfId="44297" xr:uid="{00000000-0005-0000-0000-0000E0AC0000}"/>
    <cellStyle name="Vírgula 5 5 3 3" xfId="44298" xr:uid="{00000000-0005-0000-0000-0000E1AC0000}"/>
    <cellStyle name="Vírgula 5 5 3 4" xfId="44299" xr:uid="{00000000-0005-0000-0000-0000E2AC0000}"/>
    <cellStyle name="Vírgula 5 5 3 5" xfId="44300" xr:uid="{00000000-0005-0000-0000-0000E3AC0000}"/>
    <cellStyle name="Vírgula 5 5 4" xfId="44301" xr:uid="{00000000-0005-0000-0000-0000E4AC0000}"/>
    <cellStyle name="Vírgula 5 5 4 2" xfId="44302" xr:uid="{00000000-0005-0000-0000-0000E5AC0000}"/>
    <cellStyle name="Vírgula 5 5 5" xfId="44303" xr:uid="{00000000-0005-0000-0000-0000E6AC0000}"/>
    <cellStyle name="Vírgula 5 5 6" xfId="44304" xr:uid="{00000000-0005-0000-0000-0000E7AC0000}"/>
    <cellStyle name="Vírgula 5 5 7" xfId="44305" xr:uid="{00000000-0005-0000-0000-0000E8AC0000}"/>
    <cellStyle name="Vírgula 5 6" xfId="44306" xr:uid="{00000000-0005-0000-0000-0000E9AC0000}"/>
    <cellStyle name="Vírgula 5 6 2" xfId="44307" xr:uid="{00000000-0005-0000-0000-0000EAAC0000}"/>
    <cellStyle name="Vírgula 5 6 2 2" xfId="44308" xr:uid="{00000000-0005-0000-0000-0000EBAC0000}"/>
    <cellStyle name="Vírgula 5 6 2 2 2" xfId="44309" xr:uid="{00000000-0005-0000-0000-0000ECAC0000}"/>
    <cellStyle name="Vírgula 5 6 2 3" xfId="44310" xr:uid="{00000000-0005-0000-0000-0000EDAC0000}"/>
    <cellStyle name="Vírgula 5 6 2 4" xfId="44311" xr:uid="{00000000-0005-0000-0000-0000EEAC0000}"/>
    <cellStyle name="Vírgula 5 6 2 5" xfId="44312" xr:uid="{00000000-0005-0000-0000-0000EFAC0000}"/>
    <cellStyle name="Vírgula 5 6 3" xfId="44313" xr:uid="{00000000-0005-0000-0000-0000F0AC0000}"/>
    <cellStyle name="Vírgula 5 6 3 2" xfId="44314" xr:uid="{00000000-0005-0000-0000-0000F1AC0000}"/>
    <cellStyle name="Vírgula 5 6 4" xfId="44315" xr:uid="{00000000-0005-0000-0000-0000F2AC0000}"/>
    <cellStyle name="Vírgula 5 6 5" xfId="44316" xr:uid="{00000000-0005-0000-0000-0000F3AC0000}"/>
    <cellStyle name="Vírgula 5 6 6" xfId="44317" xr:uid="{00000000-0005-0000-0000-0000F4AC0000}"/>
    <cellStyle name="Vírgula 5 7" xfId="44318" xr:uid="{00000000-0005-0000-0000-0000F5AC0000}"/>
    <cellStyle name="Vírgula 5 7 2" xfId="44319" xr:uid="{00000000-0005-0000-0000-0000F6AC0000}"/>
    <cellStyle name="Vírgula 5 7 2 2" xfId="44320" xr:uid="{00000000-0005-0000-0000-0000F7AC0000}"/>
    <cellStyle name="Vírgula 5 7 3" xfId="44321" xr:uid="{00000000-0005-0000-0000-0000F8AC0000}"/>
    <cellStyle name="Vírgula 5 7 4" xfId="44322" xr:uid="{00000000-0005-0000-0000-0000F9AC0000}"/>
    <cellStyle name="Vírgula 5 7 5" xfId="44323" xr:uid="{00000000-0005-0000-0000-0000FAAC0000}"/>
    <cellStyle name="Vírgula 5 8" xfId="44324" xr:uid="{00000000-0005-0000-0000-0000FBAC0000}"/>
    <cellStyle name="Vírgula 5 8 2" xfId="44325" xr:uid="{00000000-0005-0000-0000-0000FCAC0000}"/>
    <cellStyle name="Vírgula 5 8 3" xfId="44326" xr:uid="{00000000-0005-0000-0000-0000FDAC0000}"/>
    <cellStyle name="Vírgula 5 9" xfId="44327" xr:uid="{00000000-0005-0000-0000-0000FEAC0000}"/>
    <cellStyle name="Vírgula 6" xfId="1743" xr:uid="{00000000-0005-0000-0000-0000FFAC0000}"/>
    <cellStyle name="Vírgula 6 2" xfId="44329" xr:uid="{00000000-0005-0000-0000-000000AD0000}"/>
    <cellStyle name="Vírgula 6 2 2" xfId="44330" xr:uid="{00000000-0005-0000-0000-000001AD0000}"/>
    <cellStyle name="Vírgula 6 2 2 2" xfId="44331" xr:uid="{00000000-0005-0000-0000-000002AD0000}"/>
    <cellStyle name="Vírgula 6 2 3" xfId="44332" xr:uid="{00000000-0005-0000-0000-000003AD0000}"/>
    <cellStyle name="Vírgula 6 2 3 2" xfId="44333" xr:uid="{00000000-0005-0000-0000-000004AD0000}"/>
    <cellStyle name="Vírgula 6 2 4" xfId="44334" xr:uid="{00000000-0005-0000-0000-000005AD0000}"/>
    <cellStyle name="Vírgula 6 2 5" xfId="44335" xr:uid="{00000000-0005-0000-0000-000006AD0000}"/>
    <cellStyle name="Vírgula 6 3" xfId="44336" xr:uid="{00000000-0005-0000-0000-000007AD0000}"/>
    <cellStyle name="Vírgula 6 3 2" xfId="44337" xr:uid="{00000000-0005-0000-0000-000008AD0000}"/>
    <cellStyle name="Vírgula 6 4" xfId="44338" xr:uid="{00000000-0005-0000-0000-000009AD0000}"/>
    <cellStyle name="Vírgula 6 4 2" xfId="44339" xr:uid="{00000000-0005-0000-0000-00000AAD0000}"/>
    <cellStyle name="Vírgula 6 5" xfId="44340" xr:uid="{00000000-0005-0000-0000-00000BAD0000}"/>
    <cellStyle name="Vírgula 6 5 2" xfId="44341" xr:uid="{00000000-0005-0000-0000-00000CAD0000}"/>
    <cellStyle name="Vírgula 6 6" xfId="44342" xr:uid="{00000000-0005-0000-0000-00000DAD0000}"/>
    <cellStyle name="Vírgula 6 7" xfId="44343" xr:uid="{00000000-0005-0000-0000-00000EAD0000}"/>
    <cellStyle name="Vírgula 6 8" xfId="44344" xr:uid="{00000000-0005-0000-0000-00000FAD0000}"/>
    <cellStyle name="Vírgula 6 9" xfId="44328" xr:uid="{00000000-0005-0000-0000-000010AD0000}"/>
    <cellStyle name="Vírgula 7" xfId="1744" xr:uid="{00000000-0005-0000-0000-000011AD0000}"/>
    <cellStyle name="Vírgula 7 10" xfId="44345" xr:uid="{00000000-0005-0000-0000-000012AD0000}"/>
    <cellStyle name="Vírgula 7 2" xfId="44346" xr:uid="{00000000-0005-0000-0000-000013AD0000}"/>
    <cellStyle name="Vírgula 7 2 2" xfId="44347" xr:uid="{00000000-0005-0000-0000-000014AD0000}"/>
    <cellStyle name="Vírgula 7 2 2 2" xfId="44348" xr:uid="{00000000-0005-0000-0000-000015AD0000}"/>
    <cellStyle name="Vírgula 7 2 2 2 2" xfId="44349" xr:uid="{00000000-0005-0000-0000-000016AD0000}"/>
    <cellStyle name="Vírgula 7 2 2 2 2 2" xfId="44350" xr:uid="{00000000-0005-0000-0000-000017AD0000}"/>
    <cellStyle name="Vírgula 7 2 2 2 2 2 2" xfId="44351" xr:uid="{00000000-0005-0000-0000-000018AD0000}"/>
    <cellStyle name="Vírgula 7 2 2 2 2 3" xfId="44352" xr:uid="{00000000-0005-0000-0000-000019AD0000}"/>
    <cellStyle name="Vírgula 7 2 2 2 2 4" xfId="44353" xr:uid="{00000000-0005-0000-0000-00001AAD0000}"/>
    <cellStyle name="Vírgula 7 2 2 2 2 5" xfId="44354" xr:uid="{00000000-0005-0000-0000-00001BAD0000}"/>
    <cellStyle name="Vírgula 7 2 2 2 3" xfId="44355" xr:uid="{00000000-0005-0000-0000-00001CAD0000}"/>
    <cellStyle name="Vírgula 7 2 2 2 3 2" xfId="44356" xr:uid="{00000000-0005-0000-0000-00001DAD0000}"/>
    <cellStyle name="Vírgula 7 2 2 2 4" xfId="44357" xr:uid="{00000000-0005-0000-0000-00001EAD0000}"/>
    <cellStyle name="Vírgula 7 2 2 2 5" xfId="44358" xr:uid="{00000000-0005-0000-0000-00001FAD0000}"/>
    <cellStyle name="Vírgula 7 2 2 2 6" xfId="44359" xr:uid="{00000000-0005-0000-0000-000020AD0000}"/>
    <cellStyle name="Vírgula 7 2 2 3" xfId="44360" xr:uid="{00000000-0005-0000-0000-000021AD0000}"/>
    <cellStyle name="Vírgula 7 2 2 3 2" xfId="44361" xr:uid="{00000000-0005-0000-0000-000022AD0000}"/>
    <cellStyle name="Vírgula 7 2 2 3 2 2" xfId="44362" xr:uid="{00000000-0005-0000-0000-000023AD0000}"/>
    <cellStyle name="Vírgula 7 2 2 3 3" xfId="44363" xr:uid="{00000000-0005-0000-0000-000024AD0000}"/>
    <cellStyle name="Vírgula 7 2 2 3 4" xfId="44364" xr:uid="{00000000-0005-0000-0000-000025AD0000}"/>
    <cellStyle name="Vírgula 7 2 2 3 5" xfId="44365" xr:uid="{00000000-0005-0000-0000-000026AD0000}"/>
    <cellStyle name="Vírgula 7 2 2 4" xfId="44366" xr:uid="{00000000-0005-0000-0000-000027AD0000}"/>
    <cellStyle name="Vírgula 7 2 2 4 2" xfId="44367" xr:uid="{00000000-0005-0000-0000-000028AD0000}"/>
    <cellStyle name="Vírgula 7 2 2 5" xfId="44368" xr:uid="{00000000-0005-0000-0000-000029AD0000}"/>
    <cellStyle name="Vírgula 7 2 2 6" xfId="44369" xr:uid="{00000000-0005-0000-0000-00002AAD0000}"/>
    <cellStyle name="Vírgula 7 2 2 7" xfId="44370" xr:uid="{00000000-0005-0000-0000-00002BAD0000}"/>
    <cellStyle name="Vírgula 7 2 3" xfId="44371" xr:uid="{00000000-0005-0000-0000-00002CAD0000}"/>
    <cellStyle name="Vírgula 7 2 3 2" xfId="44372" xr:uid="{00000000-0005-0000-0000-00002DAD0000}"/>
    <cellStyle name="Vírgula 7 2 3 2 2" xfId="44373" xr:uid="{00000000-0005-0000-0000-00002EAD0000}"/>
    <cellStyle name="Vírgula 7 2 3 2 2 2" xfId="44374" xr:uid="{00000000-0005-0000-0000-00002FAD0000}"/>
    <cellStyle name="Vírgula 7 2 3 2 3" xfId="44375" xr:uid="{00000000-0005-0000-0000-000030AD0000}"/>
    <cellStyle name="Vírgula 7 2 3 2 4" xfId="44376" xr:uid="{00000000-0005-0000-0000-000031AD0000}"/>
    <cellStyle name="Vírgula 7 2 3 2 5" xfId="44377" xr:uid="{00000000-0005-0000-0000-000032AD0000}"/>
    <cellStyle name="Vírgula 7 2 3 3" xfId="44378" xr:uid="{00000000-0005-0000-0000-000033AD0000}"/>
    <cellStyle name="Vírgula 7 2 3 3 2" xfId="44379" xr:uid="{00000000-0005-0000-0000-000034AD0000}"/>
    <cellStyle name="Vírgula 7 2 3 4" xfId="44380" xr:uid="{00000000-0005-0000-0000-000035AD0000}"/>
    <cellStyle name="Vírgula 7 2 3 5" xfId="44381" xr:uid="{00000000-0005-0000-0000-000036AD0000}"/>
    <cellStyle name="Vírgula 7 2 3 6" xfId="44382" xr:uid="{00000000-0005-0000-0000-000037AD0000}"/>
    <cellStyle name="Vírgula 7 2 4" xfId="44383" xr:uid="{00000000-0005-0000-0000-000038AD0000}"/>
    <cellStyle name="Vírgula 7 2 4 2" xfId="44384" xr:uid="{00000000-0005-0000-0000-000039AD0000}"/>
    <cellStyle name="Vírgula 7 2 4 2 2" xfId="44385" xr:uid="{00000000-0005-0000-0000-00003AAD0000}"/>
    <cellStyle name="Vírgula 7 2 4 3" xfId="44386" xr:uid="{00000000-0005-0000-0000-00003BAD0000}"/>
    <cellStyle name="Vírgula 7 2 4 4" xfId="44387" xr:uid="{00000000-0005-0000-0000-00003CAD0000}"/>
    <cellStyle name="Vírgula 7 2 4 5" xfId="44388" xr:uid="{00000000-0005-0000-0000-00003DAD0000}"/>
    <cellStyle name="Vírgula 7 2 5" xfId="44389" xr:uid="{00000000-0005-0000-0000-00003EAD0000}"/>
    <cellStyle name="Vírgula 7 2 5 2" xfId="44390" xr:uid="{00000000-0005-0000-0000-00003FAD0000}"/>
    <cellStyle name="Vírgula 7 2 5 3" xfId="44391" xr:uid="{00000000-0005-0000-0000-000040AD0000}"/>
    <cellStyle name="Vírgula 7 2 6" xfId="44392" xr:uid="{00000000-0005-0000-0000-000041AD0000}"/>
    <cellStyle name="Vírgula 7 2 7" xfId="44393" xr:uid="{00000000-0005-0000-0000-000042AD0000}"/>
    <cellStyle name="Vírgula 7 2 8" xfId="44394" xr:uid="{00000000-0005-0000-0000-000043AD0000}"/>
    <cellStyle name="Vírgula 7 3" xfId="44395" xr:uid="{00000000-0005-0000-0000-000044AD0000}"/>
    <cellStyle name="Vírgula 7 3 2" xfId="44396" xr:uid="{00000000-0005-0000-0000-000045AD0000}"/>
    <cellStyle name="Vírgula 7 3 2 2" xfId="44397" xr:uid="{00000000-0005-0000-0000-000046AD0000}"/>
    <cellStyle name="Vírgula 7 3 2 2 2" xfId="44398" xr:uid="{00000000-0005-0000-0000-000047AD0000}"/>
    <cellStyle name="Vírgula 7 3 2 2 2 2" xfId="44399" xr:uid="{00000000-0005-0000-0000-000048AD0000}"/>
    <cellStyle name="Vírgula 7 3 2 2 3" xfId="44400" xr:uid="{00000000-0005-0000-0000-000049AD0000}"/>
    <cellStyle name="Vírgula 7 3 2 2 4" xfId="44401" xr:uid="{00000000-0005-0000-0000-00004AAD0000}"/>
    <cellStyle name="Vírgula 7 3 2 2 5" xfId="44402" xr:uid="{00000000-0005-0000-0000-00004BAD0000}"/>
    <cellStyle name="Vírgula 7 3 2 3" xfId="44403" xr:uid="{00000000-0005-0000-0000-00004CAD0000}"/>
    <cellStyle name="Vírgula 7 3 2 3 2" xfId="44404" xr:uid="{00000000-0005-0000-0000-00004DAD0000}"/>
    <cellStyle name="Vírgula 7 3 2 4" xfId="44405" xr:uid="{00000000-0005-0000-0000-00004EAD0000}"/>
    <cellStyle name="Vírgula 7 3 2 5" xfId="44406" xr:uid="{00000000-0005-0000-0000-00004FAD0000}"/>
    <cellStyle name="Vírgula 7 3 2 6" xfId="44407" xr:uid="{00000000-0005-0000-0000-000050AD0000}"/>
    <cellStyle name="Vírgula 7 3 3" xfId="44408" xr:uid="{00000000-0005-0000-0000-000051AD0000}"/>
    <cellStyle name="Vírgula 7 3 3 2" xfId="44409" xr:uid="{00000000-0005-0000-0000-000052AD0000}"/>
    <cellStyle name="Vírgula 7 3 3 2 2" xfId="44410" xr:uid="{00000000-0005-0000-0000-000053AD0000}"/>
    <cellStyle name="Vírgula 7 3 3 3" xfId="44411" xr:uid="{00000000-0005-0000-0000-000054AD0000}"/>
    <cellStyle name="Vírgula 7 3 3 4" xfId="44412" xr:uid="{00000000-0005-0000-0000-000055AD0000}"/>
    <cellStyle name="Vírgula 7 3 3 5" xfId="44413" xr:uid="{00000000-0005-0000-0000-000056AD0000}"/>
    <cellStyle name="Vírgula 7 3 4" xfId="44414" xr:uid="{00000000-0005-0000-0000-000057AD0000}"/>
    <cellStyle name="Vírgula 7 3 4 2" xfId="44415" xr:uid="{00000000-0005-0000-0000-000058AD0000}"/>
    <cellStyle name="Vírgula 7 3 5" xfId="44416" xr:uid="{00000000-0005-0000-0000-000059AD0000}"/>
    <cellStyle name="Vírgula 7 3 6" xfId="44417" xr:uid="{00000000-0005-0000-0000-00005AAD0000}"/>
    <cellStyle name="Vírgula 7 3 7" xfId="44418" xr:uid="{00000000-0005-0000-0000-00005BAD0000}"/>
    <cellStyle name="Vírgula 7 4" xfId="44419" xr:uid="{00000000-0005-0000-0000-00005CAD0000}"/>
    <cellStyle name="Vírgula 7 4 2" xfId="44420" xr:uid="{00000000-0005-0000-0000-00005DAD0000}"/>
    <cellStyle name="Vírgula 7 4 2 2" xfId="44421" xr:uid="{00000000-0005-0000-0000-00005EAD0000}"/>
    <cellStyle name="Vírgula 7 4 2 2 2" xfId="44422" xr:uid="{00000000-0005-0000-0000-00005FAD0000}"/>
    <cellStyle name="Vírgula 7 4 2 3" xfId="44423" xr:uid="{00000000-0005-0000-0000-000060AD0000}"/>
    <cellStyle name="Vírgula 7 4 2 4" xfId="44424" xr:uid="{00000000-0005-0000-0000-000061AD0000}"/>
    <cellStyle name="Vírgula 7 4 2 5" xfId="44425" xr:uid="{00000000-0005-0000-0000-000062AD0000}"/>
    <cellStyle name="Vírgula 7 4 3" xfId="44426" xr:uid="{00000000-0005-0000-0000-000063AD0000}"/>
    <cellStyle name="Vírgula 7 4 3 2" xfId="44427" xr:uid="{00000000-0005-0000-0000-000064AD0000}"/>
    <cellStyle name="Vírgula 7 4 4" xfId="44428" xr:uid="{00000000-0005-0000-0000-000065AD0000}"/>
    <cellStyle name="Vírgula 7 4 5" xfId="44429" xr:uid="{00000000-0005-0000-0000-000066AD0000}"/>
    <cellStyle name="Vírgula 7 4 6" xfId="44430" xr:uid="{00000000-0005-0000-0000-000067AD0000}"/>
    <cellStyle name="Vírgula 7 5" xfId="44431" xr:uid="{00000000-0005-0000-0000-000068AD0000}"/>
    <cellStyle name="Vírgula 7 5 2" xfId="44432" xr:uid="{00000000-0005-0000-0000-000069AD0000}"/>
    <cellStyle name="Vírgula 7 5 2 2" xfId="44433" xr:uid="{00000000-0005-0000-0000-00006AAD0000}"/>
    <cellStyle name="Vírgula 7 5 3" xfId="44434" xr:uid="{00000000-0005-0000-0000-00006BAD0000}"/>
    <cellStyle name="Vírgula 7 5 4" xfId="44435" xr:uid="{00000000-0005-0000-0000-00006CAD0000}"/>
    <cellStyle name="Vírgula 7 5 5" xfId="44436" xr:uid="{00000000-0005-0000-0000-00006DAD0000}"/>
    <cellStyle name="Vírgula 7 6" xfId="44437" xr:uid="{00000000-0005-0000-0000-00006EAD0000}"/>
    <cellStyle name="Vírgula 7 6 2" xfId="44438" xr:uid="{00000000-0005-0000-0000-00006FAD0000}"/>
    <cellStyle name="Vírgula 7 6 3" xfId="44439" xr:uid="{00000000-0005-0000-0000-000070AD0000}"/>
    <cellStyle name="Vírgula 7 7" xfId="44440" xr:uid="{00000000-0005-0000-0000-000071AD0000}"/>
    <cellStyle name="Vírgula 7 8" xfId="44441" xr:uid="{00000000-0005-0000-0000-000072AD0000}"/>
    <cellStyle name="Vírgula 7 9" xfId="44442" xr:uid="{00000000-0005-0000-0000-000073AD0000}"/>
    <cellStyle name="Vírgula 8" xfId="1745" xr:uid="{00000000-0005-0000-0000-000074AD0000}"/>
    <cellStyle name="Vírgula 8 10" xfId="44443" xr:uid="{00000000-0005-0000-0000-000075AD0000}"/>
    <cellStyle name="Vírgula 8 2" xfId="44444" xr:uid="{00000000-0005-0000-0000-000076AD0000}"/>
    <cellStyle name="Vírgula 8 2 2" xfId="44445" xr:uid="{00000000-0005-0000-0000-000077AD0000}"/>
    <cellStyle name="Vírgula 8 2 2 2" xfId="44446" xr:uid="{00000000-0005-0000-0000-000078AD0000}"/>
    <cellStyle name="Vírgula 8 2 2 2 2" xfId="44447" xr:uid="{00000000-0005-0000-0000-000079AD0000}"/>
    <cellStyle name="Vírgula 8 2 2 2 2 2" xfId="44448" xr:uid="{00000000-0005-0000-0000-00007AAD0000}"/>
    <cellStyle name="Vírgula 8 2 2 2 2 2 2" xfId="44449" xr:uid="{00000000-0005-0000-0000-00007BAD0000}"/>
    <cellStyle name="Vírgula 8 2 2 2 2 3" xfId="44450" xr:uid="{00000000-0005-0000-0000-00007CAD0000}"/>
    <cellStyle name="Vírgula 8 2 2 2 2 4" xfId="44451" xr:uid="{00000000-0005-0000-0000-00007DAD0000}"/>
    <cellStyle name="Vírgula 8 2 2 2 2 5" xfId="44452" xr:uid="{00000000-0005-0000-0000-00007EAD0000}"/>
    <cellStyle name="Vírgula 8 2 2 2 3" xfId="44453" xr:uid="{00000000-0005-0000-0000-00007FAD0000}"/>
    <cellStyle name="Vírgula 8 2 2 2 3 2" xfId="44454" xr:uid="{00000000-0005-0000-0000-000080AD0000}"/>
    <cellStyle name="Vírgula 8 2 2 2 4" xfId="44455" xr:uid="{00000000-0005-0000-0000-000081AD0000}"/>
    <cellStyle name="Vírgula 8 2 2 2 5" xfId="44456" xr:uid="{00000000-0005-0000-0000-000082AD0000}"/>
    <cellStyle name="Vírgula 8 2 2 2 6" xfId="44457" xr:uid="{00000000-0005-0000-0000-000083AD0000}"/>
    <cellStyle name="Vírgula 8 2 2 3" xfId="44458" xr:uid="{00000000-0005-0000-0000-000084AD0000}"/>
    <cellStyle name="Vírgula 8 2 2 3 2" xfId="44459" xr:uid="{00000000-0005-0000-0000-000085AD0000}"/>
    <cellStyle name="Vírgula 8 2 2 3 2 2" xfId="44460" xr:uid="{00000000-0005-0000-0000-000086AD0000}"/>
    <cellStyle name="Vírgula 8 2 2 3 3" xfId="44461" xr:uid="{00000000-0005-0000-0000-000087AD0000}"/>
    <cellStyle name="Vírgula 8 2 2 3 4" xfId="44462" xr:uid="{00000000-0005-0000-0000-000088AD0000}"/>
    <cellStyle name="Vírgula 8 2 2 3 5" xfId="44463" xr:uid="{00000000-0005-0000-0000-000089AD0000}"/>
    <cellStyle name="Vírgula 8 2 2 4" xfId="44464" xr:uid="{00000000-0005-0000-0000-00008AAD0000}"/>
    <cellStyle name="Vírgula 8 2 2 4 2" xfId="44465" xr:uid="{00000000-0005-0000-0000-00008BAD0000}"/>
    <cellStyle name="Vírgula 8 2 2 5" xfId="44466" xr:uid="{00000000-0005-0000-0000-00008CAD0000}"/>
    <cellStyle name="Vírgula 8 2 2 6" xfId="44467" xr:uid="{00000000-0005-0000-0000-00008DAD0000}"/>
    <cellStyle name="Vírgula 8 2 2 7" xfId="44468" xr:uid="{00000000-0005-0000-0000-00008EAD0000}"/>
    <cellStyle name="Vírgula 8 2 3" xfId="44469" xr:uid="{00000000-0005-0000-0000-00008FAD0000}"/>
    <cellStyle name="Vírgula 8 2 3 2" xfId="44470" xr:uid="{00000000-0005-0000-0000-000090AD0000}"/>
    <cellStyle name="Vírgula 8 2 3 2 2" xfId="44471" xr:uid="{00000000-0005-0000-0000-000091AD0000}"/>
    <cellStyle name="Vírgula 8 2 3 2 2 2" xfId="44472" xr:uid="{00000000-0005-0000-0000-000092AD0000}"/>
    <cellStyle name="Vírgula 8 2 3 2 3" xfId="44473" xr:uid="{00000000-0005-0000-0000-000093AD0000}"/>
    <cellStyle name="Vírgula 8 2 3 2 4" xfId="44474" xr:uid="{00000000-0005-0000-0000-000094AD0000}"/>
    <cellStyle name="Vírgula 8 2 3 2 5" xfId="44475" xr:uid="{00000000-0005-0000-0000-000095AD0000}"/>
    <cellStyle name="Vírgula 8 2 3 3" xfId="44476" xr:uid="{00000000-0005-0000-0000-000096AD0000}"/>
    <cellStyle name="Vírgula 8 2 3 3 2" xfId="44477" xr:uid="{00000000-0005-0000-0000-000097AD0000}"/>
    <cellStyle name="Vírgula 8 2 3 4" xfId="44478" xr:uid="{00000000-0005-0000-0000-000098AD0000}"/>
    <cellStyle name="Vírgula 8 2 3 5" xfId="44479" xr:uid="{00000000-0005-0000-0000-000099AD0000}"/>
    <cellStyle name="Vírgula 8 2 3 6" xfId="44480" xr:uid="{00000000-0005-0000-0000-00009AAD0000}"/>
    <cellStyle name="Vírgula 8 2 4" xfId="44481" xr:uid="{00000000-0005-0000-0000-00009BAD0000}"/>
    <cellStyle name="Vírgula 8 2 4 2" xfId="44482" xr:uid="{00000000-0005-0000-0000-00009CAD0000}"/>
    <cellStyle name="Vírgula 8 2 4 2 2" xfId="44483" xr:uid="{00000000-0005-0000-0000-00009DAD0000}"/>
    <cellStyle name="Vírgula 8 2 4 3" xfId="44484" xr:uid="{00000000-0005-0000-0000-00009EAD0000}"/>
    <cellStyle name="Vírgula 8 2 4 4" xfId="44485" xr:uid="{00000000-0005-0000-0000-00009FAD0000}"/>
    <cellStyle name="Vírgula 8 2 4 5" xfId="44486" xr:uid="{00000000-0005-0000-0000-0000A0AD0000}"/>
    <cellStyle name="Vírgula 8 2 5" xfId="44487" xr:uid="{00000000-0005-0000-0000-0000A1AD0000}"/>
    <cellStyle name="Vírgula 8 2 5 2" xfId="44488" xr:uid="{00000000-0005-0000-0000-0000A2AD0000}"/>
    <cellStyle name="Vírgula 8 2 6" xfId="44489" xr:uid="{00000000-0005-0000-0000-0000A3AD0000}"/>
    <cellStyle name="Vírgula 8 2 7" xfId="44490" xr:uid="{00000000-0005-0000-0000-0000A4AD0000}"/>
    <cellStyle name="Vírgula 8 2 8" xfId="44491" xr:uid="{00000000-0005-0000-0000-0000A5AD0000}"/>
    <cellStyle name="Vírgula 8 3" xfId="44492" xr:uid="{00000000-0005-0000-0000-0000A6AD0000}"/>
    <cellStyle name="Vírgula 8 3 2" xfId="44493" xr:uid="{00000000-0005-0000-0000-0000A7AD0000}"/>
    <cellStyle name="Vírgula 8 3 2 2" xfId="44494" xr:uid="{00000000-0005-0000-0000-0000A8AD0000}"/>
    <cellStyle name="Vírgula 8 3 2 2 2" xfId="44495" xr:uid="{00000000-0005-0000-0000-0000A9AD0000}"/>
    <cellStyle name="Vírgula 8 3 2 2 2 2" xfId="44496" xr:uid="{00000000-0005-0000-0000-0000AAAD0000}"/>
    <cellStyle name="Vírgula 8 3 2 2 3" xfId="44497" xr:uid="{00000000-0005-0000-0000-0000ABAD0000}"/>
    <cellStyle name="Vírgula 8 3 2 2 4" xfId="44498" xr:uid="{00000000-0005-0000-0000-0000ACAD0000}"/>
    <cellStyle name="Vírgula 8 3 2 2 5" xfId="44499" xr:uid="{00000000-0005-0000-0000-0000ADAD0000}"/>
    <cellStyle name="Vírgula 8 3 2 3" xfId="44500" xr:uid="{00000000-0005-0000-0000-0000AEAD0000}"/>
    <cellStyle name="Vírgula 8 3 2 3 2" xfId="44501" xr:uid="{00000000-0005-0000-0000-0000AFAD0000}"/>
    <cellStyle name="Vírgula 8 3 2 4" xfId="44502" xr:uid="{00000000-0005-0000-0000-0000B0AD0000}"/>
    <cellStyle name="Vírgula 8 3 2 5" xfId="44503" xr:uid="{00000000-0005-0000-0000-0000B1AD0000}"/>
    <cellStyle name="Vírgula 8 3 2 6" xfId="44504" xr:uid="{00000000-0005-0000-0000-0000B2AD0000}"/>
    <cellStyle name="Vírgula 8 3 3" xfId="44505" xr:uid="{00000000-0005-0000-0000-0000B3AD0000}"/>
    <cellStyle name="Vírgula 8 3 3 2" xfId="44506" xr:uid="{00000000-0005-0000-0000-0000B4AD0000}"/>
    <cellStyle name="Vírgula 8 3 3 2 2" xfId="44507" xr:uid="{00000000-0005-0000-0000-0000B5AD0000}"/>
    <cellStyle name="Vírgula 8 3 3 3" xfId="44508" xr:uid="{00000000-0005-0000-0000-0000B6AD0000}"/>
    <cellStyle name="Vírgula 8 3 3 4" xfId="44509" xr:uid="{00000000-0005-0000-0000-0000B7AD0000}"/>
    <cellStyle name="Vírgula 8 3 3 5" xfId="44510" xr:uid="{00000000-0005-0000-0000-0000B8AD0000}"/>
    <cellStyle name="Vírgula 8 3 4" xfId="44511" xr:uid="{00000000-0005-0000-0000-0000B9AD0000}"/>
    <cellStyle name="Vírgula 8 3 4 2" xfId="44512" xr:uid="{00000000-0005-0000-0000-0000BAAD0000}"/>
    <cellStyle name="Vírgula 8 3 5" xfId="44513" xr:uid="{00000000-0005-0000-0000-0000BBAD0000}"/>
    <cellStyle name="Vírgula 8 3 6" xfId="44514" xr:uid="{00000000-0005-0000-0000-0000BCAD0000}"/>
    <cellStyle name="Vírgula 8 3 7" xfId="44515" xr:uid="{00000000-0005-0000-0000-0000BDAD0000}"/>
    <cellStyle name="Vírgula 8 4" xfId="44516" xr:uid="{00000000-0005-0000-0000-0000BEAD0000}"/>
    <cellStyle name="Vírgula 8 4 2" xfId="44517" xr:uid="{00000000-0005-0000-0000-0000BFAD0000}"/>
    <cellStyle name="Vírgula 8 4 2 2" xfId="44518" xr:uid="{00000000-0005-0000-0000-0000C0AD0000}"/>
    <cellStyle name="Vírgula 8 4 2 2 2" xfId="44519" xr:uid="{00000000-0005-0000-0000-0000C1AD0000}"/>
    <cellStyle name="Vírgula 8 4 2 3" xfId="44520" xr:uid="{00000000-0005-0000-0000-0000C2AD0000}"/>
    <cellStyle name="Vírgula 8 4 2 4" xfId="44521" xr:uid="{00000000-0005-0000-0000-0000C3AD0000}"/>
    <cellStyle name="Vírgula 8 4 2 5" xfId="44522" xr:uid="{00000000-0005-0000-0000-0000C4AD0000}"/>
    <cellStyle name="Vírgula 8 4 3" xfId="44523" xr:uid="{00000000-0005-0000-0000-0000C5AD0000}"/>
    <cellStyle name="Vírgula 8 4 3 2" xfId="44524" xr:uid="{00000000-0005-0000-0000-0000C6AD0000}"/>
    <cellStyle name="Vírgula 8 4 4" xfId="44525" xr:uid="{00000000-0005-0000-0000-0000C7AD0000}"/>
    <cellStyle name="Vírgula 8 4 5" xfId="44526" xr:uid="{00000000-0005-0000-0000-0000C8AD0000}"/>
    <cellStyle name="Vírgula 8 4 6" xfId="44527" xr:uid="{00000000-0005-0000-0000-0000C9AD0000}"/>
    <cellStyle name="Vírgula 8 5" xfId="44528" xr:uid="{00000000-0005-0000-0000-0000CAAD0000}"/>
    <cellStyle name="Vírgula 8 5 2" xfId="44529" xr:uid="{00000000-0005-0000-0000-0000CBAD0000}"/>
    <cellStyle name="Vírgula 8 5 2 2" xfId="44530" xr:uid="{00000000-0005-0000-0000-0000CCAD0000}"/>
    <cellStyle name="Vírgula 8 5 3" xfId="44531" xr:uid="{00000000-0005-0000-0000-0000CDAD0000}"/>
    <cellStyle name="Vírgula 8 5 4" xfId="44532" xr:uid="{00000000-0005-0000-0000-0000CEAD0000}"/>
    <cellStyle name="Vírgula 8 5 5" xfId="44533" xr:uid="{00000000-0005-0000-0000-0000CFAD0000}"/>
    <cellStyle name="Vírgula 8 6" xfId="44534" xr:uid="{00000000-0005-0000-0000-0000D0AD0000}"/>
    <cellStyle name="Vírgula 8 6 2" xfId="44535" xr:uid="{00000000-0005-0000-0000-0000D1AD0000}"/>
    <cellStyle name="Vírgula 8 6 3" xfId="44536" xr:uid="{00000000-0005-0000-0000-0000D2AD0000}"/>
    <cellStyle name="Vírgula 8 7" xfId="44537" xr:uid="{00000000-0005-0000-0000-0000D3AD0000}"/>
    <cellStyle name="Vírgula 8 8" xfId="44538" xr:uid="{00000000-0005-0000-0000-0000D4AD0000}"/>
    <cellStyle name="Vírgula 8 9" xfId="44539" xr:uid="{00000000-0005-0000-0000-0000D5AD0000}"/>
    <cellStyle name="Vírgula 9" xfId="1746" xr:uid="{00000000-0005-0000-0000-0000D6AD0000}"/>
    <cellStyle name="Vírgula 9 2" xfId="44541" xr:uid="{00000000-0005-0000-0000-0000D7AD0000}"/>
    <cellStyle name="Vírgula 9 3" xfId="44542" xr:uid="{00000000-0005-0000-0000-0000D8AD0000}"/>
    <cellStyle name="Vírgula 9 4" xfId="44543" xr:uid="{00000000-0005-0000-0000-0000D9AD0000}"/>
    <cellStyle name="Vírgula 9 5" xfId="44540" xr:uid="{00000000-0005-0000-0000-0000DAAD0000}"/>
    <cellStyle name="Vírgula0" xfId="1747" xr:uid="{00000000-0005-0000-0000-0000DBAD0000}"/>
    <cellStyle name="Vírgula0 10" xfId="1748" xr:uid="{00000000-0005-0000-0000-0000DCAD0000}"/>
    <cellStyle name="Vírgula0 11" xfId="1749" xr:uid="{00000000-0005-0000-0000-0000DDAD0000}"/>
    <cellStyle name="Vírgula0 12" xfId="1750" xr:uid="{00000000-0005-0000-0000-0000DEAD0000}"/>
    <cellStyle name="Vírgula0 13" xfId="1751" xr:uid="{00000000-0005-0000-0000-0000DFAD0000}"/>
    <cellStyle name="Vírgula0 14" xfId="1752" xr:uid="{00000000-0005-0000-0000-0000E0AD0000}"/>
    <cellStyle name="Vírgula0 15" xfId="1753" xr:uid="{00000000-0005-0000-0000-0000E1AD0000}"/>
    <cellStyle name="Vírgula0 16" xfId="1754" xr:uid="{00000000-0005-0000-0000-0000E2AD0000}"/>
    <cellStyle name="Vírgula0 17" xfId="1755" xr:uid="{00000000-0005-0000-0000-0000E3AD0000}"/>
    <cellStyle name="Vírgula0 18" xfId="1756" xr:uid="{00000000-0005-0000-0000-0000E4AD0000}"/>
    <cellStyle name="Vírgula0 19" xfId="1757" xr:uid="{00000000-0005-0000-0000-0000E5AD0000}"/>
    <cellStyle name="Vírgula0 2" xfId="1758" xr:uid="{00000000-0005-0000-0000-0000E6AD0000}"/>
    <cellStyle name="Vírgula0 2 2" xfId="1759" xr:uid="{00000000-0005-0000-0000-0000E7AD0000}"/>
    <cellStyle name="Vírgula0 2 3" xfId="1760" xr:uid="{00000000-0005-0000-0000-0000E8AD0000}"/>
    <cellStyle name="Vírgula0 20" xfId="1761" xr:uid="{00000000-0005-0000-0000-0000E9AD0000}"/>
    <cellStyle name="Vírgula0 21" xfId="1762" xr:uid="{00000000-0005-0000-0000-0000EAAD0000}"/>
    <cellStyle name="Vírgula0 22" xfId="1763" xr:uid="{00000000-0005-0000-0000-0000EBAD0000}"/>
    <cellStyle name="Vírgula0 23" xfId="1764" xr:uid="{00000000-0005-0000-0000-0000ECAD0000}"/>
    <cellStyle name="Vírgula0 24" xfId="1765" xr:uid="{00000000-0005-0000-0000-0000EDAD0000}"/>
    <cellStyle name="Vírgula0 25" xfId="1766" xr:uid="{00000000-0005-0000-0000-0000EEAD0000}"/>
    <cellStyle name="Vírgula0 26" xfId="1767" xr:uid="{00000000-0005-0000-0000-0000EFAD0000}"/>
    <cellStyle name="Vírgula0 27" xfId="1768" xr:uid="{00000000-0005-0000-0000-0000F0AD0000}"/>
    <cellStyle name="Vírgula0 28" xfId="1769" xr:uid="{00000000-0005-0000-0000-0000F1AD0000}"/>
    <cellStyle name="Vírgula0 29" xfId="1770" xr:uid="{00000000-0005-0000-0000-0000F2AD0000}"/>
    <cellStyle name="Vírgula0 3" xfId="1771" xr:uid="{00000000-0005-0000-0000-0000F3AD0000}"/>
    <cellStyle name="Vírgula0 30" xfId="1772" xr:uid="{00000000-0005-0000-0000-0000F4AD0000}"/>
    <cellStyle name="Vírgula0 31" xfId="1773" xr:uid="{00000000-0005-0000-0000-0000F5AD0000}"/>
    <cellStyle name="Vírgula0 32" xfId="1774" xr:uid="{00000000-0005-0000-0000-0000F6AD0000}"/>
    <cellStyle name="Vírgula0 33" xfId="1775" xr:uid="{00000000-0005-0000-0000-0000F7AD0000}"/>
    <cellStyle name="Vírgula0 34" xfId="1776" xr:uid="{00000000-0005-0000-0000-0000F8AD0000}"/>
    <cellStyle name="Vírgula0 4" xfId="1777" xr:uid="{00000000-0005-0000-0000-0000F9AD0000}"/>
    <cellStyle name="Vírgula0 5" xfId="1778" xr:uid="{00000000-0005-0000-0000-0000FAAD0000}"/>
    <cellStyle name="Vírgula0 6" xfId="1779" xr:uid="{00000000-0005-0000-0000-0000FBAD0000}"/>
    <cellStyle name="Vírgula0 7" xfId="1780" xr:uid="{00000000-0005-0000-0000-0000FCAD0000}"/>
    <cellStyle name="Vírgula0 8" xfId="1781" xr:uid="{00000000-0005-0000-0000-0000FDAD0000}"/>
    <cellStyle name="Vírgula0 9" xfId="1782" xr:uid="{00000000-0005-0000-0000-0000FEAD0000}"/>
    <cellStyle name="Warning Text 2" xfId="44545" xr:uid="{00000000-0005-0000-0000-000000AE0000}"/>
    <cellStyle name="Warning Text 3" xfId="44544" xr:uid="{00000000-0005-0000-0000-00002FAE0000}"/>
    <cellStyle name="White" xfId="44546" xr:uid="{00000000-0005-0000-0000-000001AE0000}"/>
    <cellStyle name="White 2" xfId="44547" xr:uid="{00000000-0005-0000-0000-000002AE0000}"/>
    <cellStyle name="x" xfId="44548" xr:uid="{00000000-0005-0000-0000-000003AE0000}"/>
    <cellStyle name="x 2" xfId="44549" xr:uid="{00000000-0005-0000-0000-000004AE0000}"/>
    <cellStyle name="x 2 2" xfId="44550" xr:uid="{00000000-0005-0000-0000-000005AE0000}"/>
    <cellStyle name="x 3" xfId="44551" xr:uid="{00000000-0005-0000-0000-000006AE0000}"/>
    <cellStyle name="x_01 AVP_ Project Infinitum" xfId="44552" xr:uid="{00000000-0005-0000-0000-000007AE0000}"/>
    <cellStyle name="x_01 AVP_ Project Infinitum 2" xfId="44553" xr:uid="{00000000-0005-0000-0000-000008AE0000}"/>
    <cellStyle name="x_01_WACC Colombia_Analysis" xfId="44554" xr:uid="{00000000-0005-0000-0000-000009AE0000}"/>
    <cellStyle name="x_01_WACC Colombia_Analysis 2" xfId="44555" xr:uid="{00000000-0005-0000-0000-00000AAE0000}"/>
    <cellStyle name="x_04 WACC Vivax" xfId="44556" xr:uid="{00000000-0005-0000-0000-00000BAE0000}"/>
    <cellStyle name="x_04 WACC Vivax 2" xfId="44557" xr:uid="{00000000-0005-0000-0000-00000CAE0000}"/>
    <cellStyle name="x_avp" xfId="44558" xr:uid="{00000000-0005-0000-0000-00000DAE0000}"/>
    <cellStyle name="x_avp 2" xfId="44559" xr:uid="{00000000-0005-0000-0000-00000EAE0000}"/>
    <cellStyle name="x_AVP_ NewCo" xfId="44560" xr:uid="{00000000-0005-0000-0000-00000FAE0000}"/>
    <cellStyle name="x_AVP_ NewCo 2" xfId="44561" xr:uid="{00000000-0005-0000-0000-000010AE0000}"/>
    <cellStyle name="x_Quadro Comparativo_CRI 400_BR Properties (Modulos+TNU) 20100629 v1 (2)" xfId="44562" xr:uid="{00000000-0005-0000-0000-000011AE0000}"/>
    <cellStyle name="x_Quadro Comparativo_CRI 400_BR Properties (Modulos+TNU) 20100629 v1 (2) 2" xfId="44563" xr:uid="{00000000-0005-0000-0000-000012AE0000}"/>
    <cellStyle name="x_Quadro Comparativo_CRI 400_BR Properties (Modulos+TNU) 20100629 v1 (2)_PDG_CRI 400_Fluxo Financeiro 20100904" xfId="44564" xr:uid="{00000000-0005-0000-0000-000013AE0000}"/>
    <cellStyle name="x_Quadro Comparativo_CRI 400_BR Properties (Modulos+TNU) 20100629 v1 (2)_PDG_CRI 400_Fluxo Financeiro 20100904 2" xfId="44565" xr:uid="{00000000-0005-0000-0000-000014AE0000}"/>
    <cellStyle name="x_Quadro Comparativo_CRI 400_BR Properties (Modulos+TNU) 20100629 v1 (2)_PDG_CRI 400_Fluxo Financeiro 20100928 (final)" xfId="44566" xr:uid="{00000000-0005-0000-0000-000015AE0000}"/>
    <cellStyle name="x_Quadro Comparativo_CRI 400_BR Properties (Modulos+TNU) 20100629 v1 (2)_PDG_CRI 400_Fluxo Financeiro 20100928 (final) 2" xfId="44567" xr:uid="{00000000-0005-0000-0000-000016AE0000}"/>
    <cellStyle name="x_Quadro Comparativo_CRI 400_BR Properties (Modulos+TNU) 20100629 v1 (2)_PDG_CRI 400_Fluxo Financeiro 20100929 (final - book)" xfId="44568" xr:uid="{00000000-0005-0000-0000-000017AE0000}"/>
    <cellStyle name="x_Quadro Comparativo_CRI 400_BR Properties (Modulos+TNU) 20100629 v1 (2)_PDG_CRI 400_Fluxo Financeiro 20100929 (final - book) 2" xfId="44569" xr:uid="{00000000-0005-0000-0000-000018AE0000}"/>
    <cellStyle name="x_Sovereign Bonds 060705" xfId="44570" xr:uid="{00000000-0005-0000-0000-000019AE0000}"/>
    <cellStyle name="x_Sovereign Bonds 060705 (version 1)" xfId="44571" xr:uid="{00000000-0005-0000-0000-00001AAE0000}"/>
    <cellStyle name="x_Sovereign Bonds 060705 (version 1) 2" xfId="44572" xr:uid="{00000000-0005-0000-0000-00001BAE0000}"/>
    <cellStyle name="x_Sovereign Bonds 060705 (version 1) 2 2" xfId="44573" xr:uid="{00000000-0005-0000-0000-00001CAE0000}"/>
    <cellStyle name="x_Sovereign Bonds 060705 (version 1) 3" xfId="44574" xr:uid="{00000000-0005-0000-0000-00001DAE0000}"/>
    <cellStyle name="x_Sovereign Bonds 060705 (version 1)_01 NET DCF Model" xfId="44575" xr:uid="{00000000-0005-0000-0000-00001EAE0000}"/>
    <cellStyle name="x_Sovereign Bonds 060705 (version 1)_01 NET DCF Model 2" xfId="44576" xr:uid="{00000000-0005-0000-0000-00001FAE0000}"/>
    <cellStyle name="x_Sovereign Bonds 060705 (version 1)_03 Embratel DCF Model_Loscos" xfId="44577" xr:uid="{00000000-0005-0000-0000-000020AE0000}"/>
    <cellStyle name="x_Sovereign Bonds 060705 (version 1)_03 Embratel DCF Model_Loscos 2" xfId="44578" xr:uid="{00000000-0005-0000-0000-000021AE0000}"/>
    <cellStyle name="x_Sovereign Bonds 060705 (version 1)_03 Embratel DCF Model_Loscos 2 2" xfId="44579" xr:uid="{00000000-0005-0000-0000-000022AE0000}"/>
    <cellStyle name="x_Sovereign Bonds 060705 (version 1)_03 Embratel DCF Model_Loscos 3" xfId="44580" xr:uid="{00000000-0005-0000-0000-000023AE0000}"/>
    <cellStyle name="x_Sovereign Bonds 060705 (version 1)_03 Embratel DCF Model_Loscos_Quadro Comparativo_CRI 400_BR Properties (Modulos+TNU) 20100629 v1 (2)" xfId="44581" xr:uid="{00000000-0005-0000-0000-000024AE0000}"/>
    <cellStyle name="x_Sovereign Bonds 060705 (version 1)_03 Embratel DCF Model_Loscos_Quadro Comparativo_CRI 400_BR Properties (Modulos+TNU) 20100629 v1 (2) 2" xfId="44582" xr:uid="{00000000-0005-0000-0000-000025AE0000}"/>
    <cellStyle name="x_Sovereign Bonds 060705 (version 1)_03 Embratel DCF Model_Loscos_Quadro Comparativo_CRI 400_BR Properties (Modulos+TNU) 20100629 v1 (2)_PDG_CRI 400_Fluxo Financeiro 20100904" xfId="44583" xr:uid="{00000000-0005-0000-0000-000026AE0000}"/>
    <cellStyle name="x_Sovereign Bonds 060705 (version 1)_03 Embratel DCF Model_Loscos_Quadro Comparativo_CRI 400_BR Properties (Modulos+TNU) 20100629 v1 (2)_PDG_CRI 400_Fluxo Financeiro 20100904 2" xfId="44584" xr:uid="{00000000-0005-0000-0000-000027AE0000}"/>
    <cellStyle name="x_Sovereign Bonds 060705 (version 1)_03 Embratel DCF Model_Loscos_Quadro Comparativo_CRI 400_BR Properties (Modulos+TNU) 20100629 v1 (2)_PDG_CRI 400_Fluxo Financeiro 20100928 (final)" xfId="44585" xr:uid="{00000000-0005-0000-0000-000028AE0000}"/>
    <cellStyle name="x_Sovereign Bonds 060705 (version 1)_03 Embratel DCF Model_Loscos_Quadro Comparativo_CRI 400_BR Properties (Modulos+TNU) 20100629 v1 (2)_PDG_CRI 400_Fluxo Financeiro 20100928 (final) 2" xfId="44586" xr:uid="{00000000-0005-0000-0000-000029AE0000}"/>
    <cellStyle name="x_Sovereign Bonds 060705 (version 1)_03 Embratel DCF Model_Loscos_Quadro Comparativo_CRI 400_BR Properties (Modulos+TNU) 20100629 v1 (2)_PDG_CRI 400_Fluxo Financeiro 20100929 (final - book)" xfId="44587" xr:uid="{00000000-0005-0000-0000-00002AAE0000}"/>
    <cellStyle name="x_Sovereign Bonds 060705 (version 1)_03 Embratel DCF Model_Loscos_Quadro Comparativo_CRI 400_BR Properties (Modulos+TNU) 20100629 v1 (2)_PDG_CRI 400_Fluxo Financeiro 20100929 (final - book) 2" xfId="44588" xr:uid="{00000000-0005-0000-0000-00002BAE0000}"/>
    <cellStyle name="x_Sovereign Bonds 060705 (version 1)_05 NET DCF Model" xfId="44589" xr:uid="{00000000-0005-0000-0000-00002CAE0000}"/>
    <cellStyle name="x_Sovereign Bonds 060705 (version 1)_05 NET DCF Model 2" xfId="44590" xr:uid="{00000000-0005-0000-0000-00002DAE0000}"/>
    <cellStyle name="x_Sovereign Bonds 060705 (version 1)_05 TMX Brazil DCF Model" xfId="44591" xr:uid="{00000000-0005-0000-0000-00002EAE0000}"/>
    <cellStyle name="x_Sovereign Bonds 060705 (version 1)_05 TMX Brazil DCF Model 2" xfId="44592" xr:uid="{00000000-0005-0000-0000-00002FAE0000}"/>
    <cellStyle name="x_Sovereign Bonds 060705 (version 1)_Quadro Comparativo_CRI 400_BR Properties (Modulos+TNU) 20100629 v1 (2)" xfId="44593" xr:uid="{00000000-0005-0000-0000-000030AE0000}"/>
    <cellStyle name="x_Sovereign Bonds 060705 (version 1)_Quadro Comparativo_CRI 400_BR Properties (Modulos+TNU) 20100629 v1 (2) 2" xfId="44594" xr:uid="{00000000-0005-0000-0000-000031AE0000}"/>
    <cellStyle name="x_Sovereign Bonds 060705 (version 1)_Quadro Comparativo_CRI 400_BR Properties (Modulos+TNU) 20100629 v1 (2)_PDG_CRI 400_Fluxo Financeiro 20100904" xfId="44595" xr:uid="{00000000-0005-0000-0000-000032AE0000}"/>
    <cellStyle name="x_Sovereign Bonds 060705 (version 1)_Quadro Comparativo_CRI 400_BR Properties (Modulos+TNU) 20100629 v1 (2)_PDG_CRI 400_Fluxo Financeiro 20100904 2" xfId="44596" xr:uid="{00000000-0005-0000-0000-000033AE0000}"/>
    <cellStyle name="x_Sovereign Bonds 060705 (version 1)_Quadro Comparativo_CRI 400_BR Properties (Modulos+TNU) 20100629 v1 (2)_PDG_CRI 400_Fluxo Financeiro 20100928 (final)" xfId="44597" xr:uid="{00000000-0005-0000-0000-000034AE0000}"/>
    <cellStyle name="x_Sovereign Bonds 060705 (version 1)_Quadro Comparativo_CRI 400_BR Properties (Modulos+TNU) 20100629 v1 (2)_PDG_CRI 400_Fluxo Financeiro 20100928 (final) 2" xfId="44598" xr:uid="{00000000-0005-0000-0000-000035AE0000}"/>
    <cellStyle name="x_Sovereign Bonds 060705 (version 1)_Quadro Comparativo_CRI 400_BR Properties (Modulos+TNU) 20100629 v1 (2)_PDG_CRI 400_Fluxo Financeiro 20100929 (final - book)" xfId="44599" xr:uid="{00000000-0005-0000-0000-000036AE0000}"/>
    <cellStyle name="x_Sovereign Bonds 060705 (version 1)_Quadro Comparativo_CRI 400_BR Properties (Modulos+TNU) 20100629 v1 (2)_PDG_CRI 400_Fluxo Financeiro 20100929 (final - book) 2" xfId="44600" xr:uid="{00000000-0005-0000-0000-000037AE0000}"/>
    <cellStyle name="x_Sovereign Bonds 060705 2" xfId="44601" xr:uid="{00000000-0005-0000-0000-000038AE0000}"/>
    <cellStyle name="x_Sovereign Bonds 060705 2 2" xfId="44602" xr:uid="{00000000-0005-0000-0000-000039AE0000}"/>
    <cellStyle name="x_Sovereign Bonds 060705 3" xfId="44603" xr:uid="{00000000-0005-0000-0000-00003AAE0000}"/>
    <cellStyle name="x_Sovereign Bonds 060705 4" xfId="44604" xr:uid="{00000000-0005-0000-0000-00003BAE0000}"/>
    <cellStyle name="x_Sovereign Bonds 060705 5" xfId="44605" xr:uid="{00000000-0005-0000-0000-00003CAE0000}"/>
    <cellStyle name="x_Sovereign Bonds 060705 6" xfId="44606" xr:uid="{00000000-0005-0000-0000-00003DAE0000}"/>
    <cellStyle name="x_Sovereign Bonds 060705_1" xfId="44607" xr:uid="{00000000-0005-0000-0000-00003EAE0000}"/>
    <cellStyle name="x_Sovereign Bonds 060705_1 2" xfId="44608" xr:uid="{00000000-0005-0000-0000-00003FAE0000}"/>
    <cellStyle name="x_Sovereign Bonds 060705_1 2 2" xfId="44609" xr:uid="{00000000-0005-0000-0000-000040AE0000}"/>
    <cellStyle name="x_Sovereign Bonds 060705_1 3" xfId="44610" xr:uid="{00000000-0005-0000-0000-000041AE0000}"/>
    <cellStyle name="x_Sovereign Bonds 060705_1_01 NET DCF Model" xfId="44611" xr:uid="{00000000-0005-0000-0000-000042AE0000}"/>
    <cellStyle name="x_Sovereign Bonds 060705_1_01 NET DCF Model 2" xfId="44612" xr:uid="{00000000-0005-0000-0000-000043AE0000}"/>
    <cellStyle name="x_Sovereign Bonds 060705_1_03 Embratel DCF Model_Loscos" xfId="44613" xr:uid="{00000000-0005-0000-0000-000044AE0000}"/>
    <cellStyle name="x_Sovereign Bonds 060705_1_03 Embratel DCF Model_Loscos 2" xfId="44614" xr:uid="{00000000-0005-0000-0000-000045AE0000}"/>
    <cellStyle name="x_Sovereign Bonds 060705_1_03 Embratel DCF Model_Loscos 2 2" xfId="44615" xr:uid="{00000000-0005-0000-0000-000046AE0000}"/>
    <cellStyle name="x_Sovereign Bonds 060705_1_03 Embratel DCF Model_Loscos 3" xfId="44616" xr:uid="{00000000-0005-0000-0000-000047AE0000}"/>
    <cellStyle name="x_Sovereign Bonds 060705_1_03 Embratel DCF Model_Loscos_Quadro Comparativo_CRI 400_BR Properties (Modulos+TNU) 20100629 v1 (2)" xfId="44617" xr:uid="{00000000-0005-0000-0000-000048AE0000}"/>
    <cellStyle name="x_Sovereign Bonds 060705_1_03 Embratel DCF Model_Loscos_Quadro Comparativo_CRI 400_BR Properties (Modulos+TNU) 20100629 v1 (2) 2" xfId="44618" xr:uid="{00000000-0005-0000-0000-000049AE0000}"/>
    <cellStyle name="x_Sovereign Bonds 060705_1_03 Embratel DCF Model_Loscos_Quadro Comparativo_CRI 400_BR Properties (Modulos+TNU) 20100629 v1 (2)_PDG_CRI 400_Fluxo Financeiro 20100904" xfId="44619" xr:uid="{00000000-0005-0000-0000-00004AAE0000}"/>
    <cellStyle name="x_Sovereign Bonds 060705_1_03 Embratel DCF Model_Loscos_Quadro Comparativo_CRI 400_BR Properties (Modulos+TNU) 20100629 v1 (2)_PDG_CRI 400_Fluxo Financeiro 20100904 2" xfId="44620" xr:uid="{00000000-0005-0000-0000-00004BAE0000}"/>
    <cellStyle name="x_Sovereign Bonds 060705_1_03 Embratel DCF Model_Loscos_Quadro Comparativo_CRI 400_BR Properties (Modulos+TNU) 20100629 v1 (2)_PDG_CRI 400_Fluxo Financeiro 20100928 (final)" xfId="44621" xr:uid="{00000000-0005-0000-0000-00004CAE0000}"/>
    <cellStyle name="x_Sovereign Bonds 060705_1_03 Embratel DCF Model_Loscos_Quadro Comparativo_CRI 400_BR Properties (Modulos+TNU) 20100629 v1 (2)_PDG_CRI 400_Fluxo Financeiro 20100928 (final) 2" xfId="44622" xr:uid="{00000000-0005-0000-0000-00004DAE0000}"/>
    <cellStyle name="x_Sovereign Bonds 060705_1_03 Embratel DCF Model_Loscos_Quadro Comparativo_CRI 400_BR Properties (Modulos+TNU) 20100629 v1 (2)_PDG_CRI 400_Fluxo Financeiro 20100929 (final - book)" xfId="44623" xr:uid="{00000000-0005-0000-0000-00004EAE0000}"/>
    <cellStyle name="x_Sovereign Bonds 060705_1_03 Embratel DCF Model_Loscos_Quadro Comparativo_CRI 400_BR Properties (Modulos+TNU) 20100629 v1 (2)_PDG_CRI 400_Fluxo Financeiro 20100929 (final - book) 2" xfId="44624" xr:uid="{00000000-0005-0000-0000-00004FAE0000}"/>
    <cellStyle name="x_Sovereign Bonds 060705_1_05 NET DCF Model" xfId="44625" xr:uid="{00000000-0005-0000-0000-000050AE0000}"/>
    <cellStyle name="x_Sovereign Bonds 060705_1_05 NET DCF Model 2" xfId="44626" xr:uid="{00000000-0005-0000-0000-000051AE0000}"/>
    <cellStyle name="x_Sovereign Bonds 060705_1_05 TMX Brazil DCF Model" xfId="44627" xr:uid="{00000000-0005-0000-0000-000052AE0000}"/>
    <cellStyle name="x_Sovereign Bonds 060705_1_05 TMX Brazil DCF Model 2" xfId="44628" xr:uid="{00000000-0005-0000-0000-000053AE0000}"/>
    <cellStyle name="x_Sovereign Bonds 060705_1_Quadro Comparativo_CRI 400_BR Properties (Modulos+TNU) 20100629 v1 (2)" xfId="44629" xr:uid="{00000000-0005-0000-0000-000054AE0000}"/>
    <cellStyle name="x_Sovereign Bonds 060705_1_Quadro Comparativo_CRI 400_BR Properties (Modulos+TNU) 20100629 v1 (2) 2" xfId="44630" xr:uid="{00000000-0005-0000-0000-000055AE0000}"/>
    <cellStyle name="x_Sovereign Bonds 060705_1_Quadro Comparativo_CRI 400_BR Properties (Modulos+TNU) 20100629 v1 (2)_PDG_CRI 400_Fluxo Financeiro 20100904" xfId="44631" xr:uid="{00000000-0005-0000-0000-000056AE0000}"/>
    <cellStyle name="x_Sovereign Bonds 060705_1_Quadro Comparativo_CRI 400_BR Properties (Modulos+TNU) 20100629 v1 (2)_PDG_CRI 400_Fluxo Financeiro 20100904 2" xfId="44632" xr:uid="{00000000-0005-0000-0000-000057AE0000}"/>
    <cellStyle name="x_Sovereign Bonds 060705_1_Quadro Comparativo_CRI 400_BR Properties (Modulos+TNU) 20100629 v1 (2)_PDG_CRI 400_Fluxo Financeiro 20100928 (final)" xfId="44633" xr:uid="{00000000-0005-0000-0000-000058AE0000}"/>
    <cellStyle name="x_Sovereign Bonds 060705_1_Quadro Comparativo_CRI 400_BR Properties (Modulos+TNU) 20100629 v1 (2)_PDG_CRI 400_Fluxo Financeiro 20100928 (final) 2" xfId="44634" xr:uid="{00000000-0005-0000-0000-000059AE0000}"/>
    <cellStyle name="x_Sovereign Bonds 060705_1_Quadro Comparativo_CRI 400_BR Properties (Modulos+TNU) 20100629 v1 (2)_PDG_CRI 400_Fluxo Financeiro 20100929 (final - book)" xfId="44635" xr:uid="{00000000-0005-0000-0000-00005AAE0000}"/>
    <cellStyle name="x_Sovereign Bonds 060705_1_Quadro Comparativo_CRI 400_BR Properties (Modulos+TNU) 20100629 v1 (2)_PDG_CRI 400_Fluxo Financeiro 20100929 (final - book) 2" xfId="44636" xr:uid="{00000000-0005-0000-0000-00005BAE0000}"/>
    <cellStyle name="x_Sovereign Bonds 060705_Quadro Comparativo_CRI 400_BR Properties (Modulos+TNU) 20100629 v1 (2)" xfId="44637" xr:uid="{00000000-0005-0000-0000-00005CAE0000}"/>
    <cellStyle name="x_Sovereign Bonds 060705_Quadro Comparativo_CRI 400_BR Properties (Modulos+TNU) 20100629 v1 (2) 2" xfId="44638" xr:uid="{00000000-0005-0000-0000-00005DAE0000}"/>
    <cellStyle name="x_Sovereign Bonds 060705_Quadro Comparativo_CRI 400_BR Properties (Modulos+TNU) 20100629 v1 (2)_PDG_CRI 400_Fluxo Financeiro 20100904" xfId="44639" xr:uid="{00000000-0005-0000-0000-00005EAE0000}"/>
    <cellStyle name="x_Sovereign Bonds 060705_Quadro Comparativo_CRI 400_BR Properties (Modulos+TNU) 20100629 v1 (2)_PDG_CRI 400_Fluxo Financeiro 20100904 2" xfId="44640" xr:uid="{00000000-0005-0000-0000-00005FAE0000}"/>
    <cellStyle name="x_Sovereign Bonds 060705_Quadro Comparativo_CRI 400_BR Properties (Modulos+TNU) 20100629 v1 (2)_PDG_CRI 400_Fluxo Financeiro 20100928 (final)" xfId="44641" xr:uid="{00000000-0005-0000-0000-000060AE0000}"/>
    <cellStyle name="x_Sovereign Bonds 060705_Quadro Comparativo_CRI 400_BR Properties (Modulos+TNU) 20100629 v1 (2)_PDG_CRI 400_Fluxo Financeiro 20100928 (final) 2" xfId="44642" xr:uid="{00000000-0005-0000-0000-000061AE0000}"/>
    <cellStyle name="x_Sovereign Bonds 060705_Quadro Comparativo_CRI 400_BR Properties (Modulos+TNU) 20100629 v1 (2)_PDG_CRI 400_Fluxo Financeiro 20100929 (final - book)" xfId="44643" xr:uid="{00000000-0005-0000-0000-000062AE0000}"/>
    <cellStyle name="x_Sovereign Bonds 060705_Quadro Comparativo_CRI 400_BR Properties (Modulos+TNU) 20100629 v1 (2)_PDG_CRI 400_Fluxo Financeiro 20100929 (final - book) 2" xfId="44644" xr:uid="{00000000-0005-0000-0000-000063AE0000}"/>
    <cellStyle name="year" xfId="44645" xr:uid="{00000000-0005-0000-0000-000064AE0000}"/>
    <cellStyle name="year 2" xfId="44646" xr:uid="{00000000-0005-0000-0000-000065AE0000}"/>
    <cellStyle name="year 2 10" xfId="44647" xr:uid="{00000000-0005-0000-0000-000066AE0000}"/>
    <cellStyle name="year 2 10 2" xfId="44648" xr:uid="{00000000-0005-0000-0000-000067AE0000}"/>
    <cellStyle name="year 2 11" xfId="44649" xr:uid="{00000000-0005-0000-0000-000068AE0000}"/>
    <cellStyle name="year 2 2" xfId="44650" xr:uid="{00000000-0005-0000-0000-000069AE0000}"/>
    <cellStyle name="year 2 2 2" xfId="44651" xr:uid="{00000000-0005-0000-0000-00006AAE0000}"/>
    <cellStyle name="year 2 2 2 2" xfId="44652" xr:uid="{00000000-0005-0000-0000-00006BAE0000}"/>
    <cellStyle name="year 2 2 2 2 2" xfId="44653" xr:uid="{00000000-0005-0000-0000-00006CAE0000}"/>
    <cellStyle name="year 2 2 2 3" xfId="44654" xr:uid="{00000000-0005-0000-0000-00006DAE0000}"/>
    <cellStyle name="year 2 2 2 3 2" xfId="44655" xr:uid="{00000000-0005-0000-0000-00006EAE0000}"/>
    <cellStyle name="year 2 2 2 4" xfId="44656" xr:uid="{00000000-0005-0000-0000-00006FAE0000}"/>
    <cellStyle name="year 2 2 3" xfId="44657" xr:uid="{00000000-0005-0000-0000-000070AE0000}"/>
    <cellStyle name="year 2 2 4" xfId="44658" xr:uid="{00000000-0005-0000-0000-000071AE0000}"/>
    <cellStyle name="year 2 2 4 2" xfId="44659" xr:uid="{00000000-0005-0000-0000-000072AE0000}"/>
    <cellStyle name="year 2 2 5" xfId="44660" xr:uid="{00000000-0005-0000-0000-000073AE0000}"/>
    <cellStyle name="year 2 3" xfId="44661" xr:uid="{00000000-0005-0000-0000-000074AE0000}"/>
    <cellStyle name="year 2 3 2" xfId="44662" xr:uid="{00000000-0005-0000-0000-000075AE0000}"/>
    <cellStyle name="year 2 3 2 2" xfId="44663" xr:uid="{00000000-0005-0000-0000-000076AE0000}"/>
    <cellStyle name="year 2 3 2 2 2" xfId="44664" xr:uid="{00000000-0005-0000-0000-000077AE0000}"/>
    <cellStyle name="year 2 3 2 2 2 2" xfId="44665" xr:uid="{00000000-0005-0000-0000-000078AE0000}"/>
    <cellStyle name="year 2 3 2 2 3" xfId="44666" xr:uid="{00000000-0005-0000-0000-000079AE0000}"/>
    <cellStyle name="year 2 3 2 2 3 2" xfId="44667" xr:uid="{00000000-0005-0000-0000-00007AAE0000}"/>
    <cellStyle name="year 2 3 2 2 4" xfId="44668" xr:uid="{00000000-0005-0000-0000-00007BAE0000}"/>
    <cellStyle name="year 2 3 2 3" xfId="44669" xr:uid="{00000000-0005-0000-0000-00007CAE0000}"/>
    <cellStyle name="year 2 3 2 4" xfId="44670" xr:uid="{00000000-0005-0000-0000-00007DAE0000}"/>
    <cellStyle name="year 2 3 2 4 2" xfId="44671" xr:uid="{00000000-0005-0000-0000-00007EAE0000}"/>
    <cellStyle name="year 2 3 2 5" xfId="44672" xr:uid="{00000000-0005-0000-0000-00007FAE0000}"/>
    <cellStyle name="year 2 3 3" xfId="44673" xr:uid="{00000000-0005-0000-0000-000080AE0000}"/>
    <cellStyle name="year 2 3 4" xfId="44674" xr:uid="{00000000-0005-0000-0000-000081AE0000}"/>
    <cellStyle name="year 2 3 4 2" xfId="44675" xr:uid="{00000000-0005-0000-0000-000082AE0000}"/>
    <cellStyle name="year 2 3 5" xfId="44676" xr:uid="{00000000-0005-0000-0000-000083AE0000}"/>
    <cellStyle name="year 2 4" xfId="44677" xr:uid="{00000000-0005-0000-0000-000084AE0000}"/>
    <cellStyle name="year 2 4 2" xfId="44678" xr:uid="{00000000-0005-0000-0000-000085AE0000}"/>
    <cellStyle name="year 2 4 2 2" xfId="44679" xr:uid="{00000000-0005-0000-0000-000086AE0000}"/>
    <cellStyle name="year 2 4 2 2 2" xfId="44680" xr:uid="{00000000-0005-0000-0000-000087AE0000}"/>
    <cellStyle name="year 2 4 2 2 2 2" xfId="44681" xr:uid="{00000000-0005-0000-0000-000088AE0000}"/>
    <cellStyle name="year 2 4 2 2 3" xfId="44682" xr:uid="{00000000-0005-0000-0000-000089AE0000}"/>
    <cellStyle name="year 2 4 2 2 3 2" xfId="44683" xr:uid="{00000000-0005-0000-0000-00008AAE0000}"/>
    <cellStyle name="year 2 4 2 2 4" xfId="44684" xr:uid="{00000000-0005-0000-0000-00008BAE0000}"/>
    <cellStyle name="year 2 4 2 3" xfId="44685" xr:uid="{00000000-0005-0000-0000-00008CAE0000}"/>
    <cellStyle name="year 2 4 2 4" xfId="44686" xr:uid="{00000000-0005-0000-0000-00008DAE0000}"/>
    <cellStyle name="year 2 4 2 4 2" xfId="44687" xr:uid="{00000000-0005-0000-0000-00008EAE0000}"/>
    <cellStyle name="year 2 4 2 5" xfId="44688" xr:uid="{00000000-0005-0000-0000-00008FAE0000}"/>
    <cellStyle name="year 2 4 3" xfId="44689" xr:uid="{00000000-0005-0000-0000-000090AE0000}"/>
    <cellStyle name="year 2 4 4" xfId="44690" xr:uid="{00000000-0005-0000-0000-000091AE0000}"/>
    <cellStyle name="year 2 4 4 2" xfId="44691" xr:uid="{00000000-0005-0000-0000-000092AE0000}"/>
    <cellStyle name="year 2 4 5" xfId="44692" xr:uid="{00000000-0005-0000-0000-000093AE0000}"/>
    <cellStyle name="year 2 5" xfId="44693" xr:uid="{00000000-0005-0000-0000-000094AE0000}"/>
    <cellStyle name="year 2 5 2" xfId="44694" xr:uid="{00000000-0005-0000-0000-000095AE0000}"/>
    <cellStyle name="year 2 5 2 2" xfId="44695" xr:uid="{00000000-0005-0000-0000-000096AE0000}"/>
    <cellStyle name="year 2 5 2 2 2" xfId="44696" xr:uid="{00000000-0005-0000-0000-000097AE0000}"/>
    <cellStyle name="year 2 5 2 2 2 2" xfId="44697" xr:uid="{00000000-0005-0000-0000-000098AE0000}"/>
    <cellStyle name="year 2 5 2 2 3" xfId="44698" xr:uid="{00000000-0005-0000-0000-000099AE0000}"/>
    <cellStyle name="year 2 5 2 2 3 2" xfId="44699" xr:uid="{00000000-0005-0000-0000-00009AAE0000}"/>
    <cellStyle name="year 2 5 2 2 4" xfId="44700" xr:uid="{00000000-0005-0000-0000-00009BAE0000}"/>
    <cellStyle name="year 2 5 2 3" xfId="44701" xr:uid="{00000000-0005-0000-0000-00009CAE0000}"/>
    <cellStyle name="year 2 5 2 4" xfId="44702" xr:uid="{00000000-0005-0000-0000-00009DAE0000}"/>
    <cellStyle name="year 2 5 2 4 2" xfId="44703" xr:uid="{00000000-0005-0000-0000-00009EAE0000}"/>
    <cellStyle name="year 2 5 2 5" xfId="44704" xr:uid="{00000000-0005-0000-0000-00009FAE0000}"/>
    <cellStyle name="year 2 5 3" xfId="44705" xr:uid="{00000000-0005-0000-0000-0000A0AE0000}"/>
    <cellStyle name="year 2 5 4" xfId="44706" xr:uid="{00000000-0005-0000-0000-0000A1AE0000}"/>
    <cellStyle name="year 2 5 4 2" xfId="44707" xr:uid="{00000000-0005-0000-0000-0000A2AE0000}"/>
    <cellStyle name="year 2 5 5" xfId="44708" xr:uid="{00000000-0005-0000-0000-0000A3AE0000}"/>
    <cellStyle name="year 2 6" xfId="44709" xr:uid="{00000000-0005-0000-0000-0000A4AE0000}"/>
    <cellStyle name="year 2 6 2" xfId="44710" xr:uid="{00000000-0005-0000-0000-0000A5AE0000}"/>
    <cellStyle name="year 2 6 2 2" xfId="44711" xr:uid="{00000000-0005-0000-0000-0000A6AE0000}"/>
    <cellStyle name="year 2 6 2 2 2" xfId="44712" xr:uid="{00000000-0005-0000-0000-0000A7AE0000}"/>
    <cellStyle name="year 2 6 2 2 2 2" xfId="44713" xr:uid="{00000000-0005-0000-0000-0000A8AE0000}"/>
    <cellStyle name="year 2 6 2 2 3" xfId="44714" xr:uid="{00000000-0005-0000-0000-0000A9AE0000}"/>
    <cellStyle name="year 2 6 2 2 3 2" xfId="44715" xr:uid="{00000000-0005-0000-0000-0000AAAE0000}"/>
    <cellStyle name="year 2 6 2 2 4" xfId="44716" xr:uid="{00000000-0005-0000-0000-0000ABAE0000}"/>
    <cellStyle name="year 2 6 2 3" xfId="44717" xr:uid="{00000000-0005-0000-0000-0000ACAE0000}"/>
    <cellStyle name="year 2 6 2 4" xfId="44718" xr:uid="{00000000-0005-0000-0000-0000ADAE0000}"/>
    <cellStyle name="year 2 6 2 4 2" xfId="44719" xr:uid="{00000000-0005-0000-0000-0000AEAE0000}"/>
    <cellStyle name="year 2 6 2 5" xfId="44720" xr:uid="{00000000-0005-0000-0000-0000AFAE0000}"/>
    <cellStyle name="year 2 6 3" xfId="44721" xr:uid="{00000000-0005-0000-0000-0000B0AE0000}"/>
    <cellStyle name="year 2 6 4" xfId="44722" xr:uid="{00000000-0005-0000-0000-0000B1AE0000}"/>
    <cellStyle name="year 2 6 4 2" xfId="44723" xr:uid="{00000000-0005-0000-0000-0000B2AE0000}"/>
    <cellStyle name="year 2 6 5" xfId="44724" xr:uid="{00000000-0005-0000-0000-0000B3AE0000}"/>
    <cellStyle name="year 2 7" xfId="44725" xr:uid="{00000000-0005-0000-0000-0000B4AE0000}"/>
    <cellStyle name="year 2 7 2" xfId="44726" xr:uid="{00000000-0005-0000-0000-0000B5AE0000}"/>
    <cellStyle name="year 2 7 2 2" xfId="44727" xr:uid="{00000000-0005-0000-0000-0000B6AE0000}"/>
    <cellStyle name="year 2 7 2 2 2" xfId="44728" xr:uid="{00000000-0005-0000-0000-0000B7AE0000}"/>
    <cellStyle name="year 2 7 2 2 2 2" xfId="44729" xr:uid="{00000000-0005-0000-0000-0000B8AE0000}"/>
    <cellStyle name="year 2 7 2 2 3" xfId="44730" xr:uid="{00000000-0005-0000-0000-0000B9AE0000}"/>
    <cellStyle name="year 2 7 2 2 3 2" xfId="44731" xr:uid="{00000000-0005-0000-0000-0000BAAE0000}"/>
    <cellStyle name="year 2 7 2 2 4" xfId="44732" xr:uid="{00000000-0005-0000-0000-0000BBAE0000}"/>
    <cellStyle name="year 2 7 2 3" xfId="44733" xr:uid="{00000000-0005-0000-0000-0000BCAE0000}"/>
    <cellStyle name="year 2 7 2 4" xfId="44734" xr:uid="{00000000-0005-0000-0000-0000BDAE0000}"/>
    <cellStyle name="year 2 7 2 4 2" xfId="44735" xr:uid="{00000000-0005-0000-0000-0000BEAE0000}"/>
    <cellStyle name="year 2 7 2 5" xfId="44736" xr:uid="{00000000-0005-0000-0000-0000BFAE0000}"/>
    <cellStyle name="year 2 7 3" xfId="44737" xr:uid="{00000000-0005-0000-0000-0000C0AE0000}"/>
    <cellStyle name="year 2 7 4" xfId="44738" xr:uid="{00000000-0005-0000-0000-0000C1AE0000}"/>
    <cellStyle name="year 2 7 4 2" xfId="44739" xr:uid="{00000000-0005-0000-0000-0000C2AE0000}"/>
    <cellStyle name="year 2 7 5" xfId="44740" xr:uid="{00000000-0005-0000-0000-0000C3AE0000}"/>
    <cellStyle name="year 2 8" xfId="44741" xr:uid="{00000000-0005-0000-0000-0000C4AE0000}"/>
    <cellStyle name="year 2 8 2" xfId="44742" xr:uid="{00000000-0005-0000-0000-0000C5AE0000}"/>
    <cellStyle name="year 2 8 2 2" xfId="44743" xr:uid="{00000000-0005-0000-0000-0000C6AE0000}"/>
    <cellStyle name="year 2 8 3" xfId="44744" xr:uid="{00000000-0005-0000-0000-0000C7AE0000}"/>
    <cellStyle name="year 2 8 3 2" xfId="44745" xr:uid="{00000000-0005-0000-0000-0000C8AE0000}"/>
    <cellStyle name="year 2 8 4" xfId="44746" xr:uid="{00000000-0005-0000-0000-0000C9AE0000}"/>
    <cellStyle name="year 2 9" xfId="44747" xr:uid="{00000000-0005-0000-0000-0000CAAE0000}"/>
    <cellStyle name="year 3" xfId="44748" xr:uid="{00000000-0005-0000-0000-0000CBAE0000}"/>
    <cellStyle name="year 3 10" xfId="44749" xr:uid="{00000000-0005-0000-0000-0000CCAE0000}"/>
    <cellStyle name="year 3 10 2" xfId="44750" xr:uid="{00000000-0005-0000-0000-0000CDAE0000}"/>
    <cellStyle name="year 3 11" xfId="44751" xr:uid="{00000000-0005-0000-0000-0000CEAE0000}"/>
    <cellStyle name="year 3 2" xfId="44752" xr:uid="{00000000-0005-0000-0000-0000CFAE0000}"/>
    <cellStyle name="year 3 2 2" xfId="44753" xr:uid="{00000000-0005-0000-0000-0000D0AE0000}"/>
    <cellStyle name="year 3 2 2 2" xfId="44754" xr:uid="{00000000-0005-0000-0000-0000D1AE0000}"/>
    <cellStyle name="year 3 2 2 2 2" xfId="44755" xr:uid="{00000000-0005-0000-0000-0000D2AE0000}"/>
    <cellStyle name="year 3 2 2 3" xfId="44756" xr:uid="{00000000-0005-0000-0000-0000D3AE0000}"/>
    <cellStyle name="year 3 2 2 3 2" xfId="44757" xr:uid="{00000000-0005-0000-0000-0000D4AE0000}"/>
    <cellStyle name="year 3 2 2 4" xfId="44758" xr:uid="{00000000-0005-0000-0000-0000D5AE0000}"/>
    <cellStyle name="year 3 2 3" xfId="44759" xr:uid="{00000000-0005-0000-0000-0000D6AE0000}"/>
    <cellStyle name="year 3 2 4" xfId="44760" xr:uid="{00000000-0005-0000-0000-0000D7AE0000}"/>
    <cellStyle name="year 3 2 4 2" xfId="44761" xr:uid="{00000000-0005-0000-0000-0000D8AE0000}"/>
    <cellStyle name="year 3 2 5" xfId="44762" xr:uid="{00000000-0005-0000-0000-0000D9AE0000}"/>
    <cellStyle name="year 3 3" xfId="44763" xr:uid="{00000000-0005-0000-0000-0000DAAE0000}"/>
    <cellStyle name="year 3 3 2" xfId="44764" xr:uid="{00000000-0005-0000-0000-0000DBAE0000}"/>
    <cellStyle name="year 3 3 2 2" xfId="44765" xr:uid="{00000000-0005-0000-0000-0000DCAE0000}"/>
    <cellStyle name="year 3 3 2 2 2" xfId="44766" xr:uid="{00000000-0005-0000-0000-0000DDAE0000}"/>
    <cellStyle name="year 3 3 2 2 2 2" xfId="44767" xr:uid="{00000000-0005-0000-0000-0000DEAE0000}"/>
    <cellStyle name="year 3 3 2 2 3" xfId="44768" xr:uid="{00000000-0005-0000-0000-0000DFAE0000}"/>
    <cellStyle name="year 3 3 2 2 3 2" xfId="44769" xr:uid="{00000000-0005-0000-0000-0000E0AE0000}"/>
    <cellStyle name="year 3 3 2 2 4" xfId="44770" xr:uid="{00000000-0005-0000-0000-0000E1AE0000}"/>
    <cellStyle name="year 3 3 2 3" xfId="44771" xr:uid="{00000000-0005-0000-0000-0000E2AE0000}"/>
    <cellStyle name="year 3 3 2 4" xfId="44772" xr:uid="{00000000-0005-0000-0000-0000E3AE0000}"/>
    <cellStyle name="year 3 3 2 4 2" xfId="44773" xr:uid="{00000000-0005-0000-0000-0000E4AE0000}"/>
    <cellStyle name="year 3 3 2 5" xfId="44774" xr:uid="{00000000-0005-0000-0000-0000E5AE0000}"/>
    <cellStyle name="year 3 3 3" xfId="44775" xr:uid="{00000000-0005-0000-0000-0000E6AE0000}"/>
    <cellStyle name="year 3 3 4" xfId="44776" xr:uid="{00000000-0005-0000-0000-0000E7AE0000}"/>
    <cellStyle name="year 3 3 4 2" xfId="44777" xr:uid="{00000000-0005-0000-0000-0000E8AE0000}"/>
    <cellStyle name="year 3 3 5" xfId="44778" xr:uid="{00000000-0005-0000-0000-0000E9AE0000}"/>
    <cellStyle name="year 3 4" xfId="44779" xr:uid="{00000000-0005-0000-0000-0000EAAE0000}"/>
    <cellStyle name="year 3 4 2" xfId="44780" xr:uid="{00000000-0005-0000-0000-0000EBAE0000}"/>
    <cellStyle name="year 3 4 2 2" xfId="44781" xr:uid="{00000000-0005-0000-0000-0000ECAE0000}"/>
    <cellStyle name="year 3 4 2 2 2" xfId="44782" xr:uid="{00000000-0005-0000-0000-0000EDAE0000}"/>
    <cellStyle name="year 3 4 2 2 2 2" xfId="44783" xr:uid="{00000000-0005-0000-0000-0000EEAE0000}"/>
    <cellStyle name="year 3 4 2 2 3" xfId="44784" xr:uid="{00000000-0005-0000-0000-0000EFAE0000}"/>
    <cellStyle name="year 3 4 2 2 3 2" xfId="44785" xr:uid="{00000000-0005-0000-0000-0000F0AE0000}"/>
    <cellStyle name="year 3 4 2 2 4" xfId="44786" xr:uid="{00000000-0005-0000-0000-0000F1AE0000}"/>
    <cellStyle name="year 3 4 2 3" xfId="44787" xr:uid="{00000000-0005-0000-0000-0000F2AE0000}"/>
    <cellStyle name="year 3 4 2 4" xfId="44788" xr:uid="{00000000-0005-0000-0000-0000F3AE0000}"/>
    <cellStyle name="year 3 4 2 4 2" xfId="44789" xr:uid="{00000000-0005-0000-0000-0000F4AE0000}"/>
    <cellStyle name="year 3 4 2 5" xfId="44790" xr:uid="{00000000-0005-0000-0000-0000F5AE0000}"/>
    <cellStyle name="year 3 4 3" xfId="44791" xr:uid="{00000000-0005-0000-0000-0000F6AE0000}"/>
    <cellStyle name="year 3 4 4" xfId="44792" xr:uid="{00000000-0005-0000-0000-0000F7AE0000}"/>
    <cellStyle name="year 3 4 4 2" xfId="44793" xr:uid="{00000000-0005-0000-0000-0000F8AE0000}"/>
    <cellStyle name="year 3 4 5" xfId="44794" xr:uid="{00000000-0005-0000-0000-0000F9AE0000}"/>
    <cellStyle name="year 3 5" xfId="44795" xr:uid="{00000000-0005-0000-0000-0000FAAE0000}"/>
    <cellStyle name="year 3 5 2" xfId="44796" xr:uid="{00000000-0005-0000-0000-0000FBAE0000}"/>
    <cellStyle name="year 3 5 2 2" xfId="44797" xr:uid="{00000000-0005-0000-0000-0000FCAE0000}"/>
    <cellStyle name="year 3 5 2 2 2" xfId="44798" xr:uid="{00000000-0005-0000-0000-0000FDAE0000}"/>
    <cellStyle name="year 3 5 2 2 2 2" xfId="44799" xr:uid="{00000000-0005-0000-0000-0000FEAE0000}"/>
    <cellStyle name="year 3 5 2 2 3" xfId="44800" xr:uid="{00000000-0005-0000-0000-0000FFAE0000}"/>
    <cellStyle name="year 3 5 2 2 3 2" xfId="44801" xr:uid="{00000000-0005-0000-0000-000000AF0000}"/>
    <cellStyle name="year 3 5 2 2 4" xfId="44802" xr:uid="{00000000-0005-0000-0000-000001AF0000}"/>
    <cellStyle name="year 3 5 2 3" xfId="44803" xr:uid="{00000000-0005-0000-0000-000002AF0000}"/>
    <cellStyle name="year 3 5 2 4" xfId="44804" xr:uid="{00000000-0005-0000-0000-000003AF0000}"/>
    <cellStyle name="year 3 5 2 4 2" xfId="44805" xr:uid="{00000000-0005-0000-0000-000004AF0000}"/>
    <cellStyle name="year 3 5 2 5" xfId="44806" xr:uid="{00000000-0005-0000-0000-000005AF0000}"/>
    <cellStyle name="year 3 5 3" xfId="44807" xr:uid="{00000000-0005-0000-0000-000006AF0000}"/>
    <cellStyle name="year 3 5 4" xfId="44808" xr:uid="{00000000-0005-0000-0000-000007AF0000}"/>
    <cellStyle name="year 3 5 4 2" xfId="44809" xr:uid="{00000000-0005-0000-0000-000008AF0000}"/>
    <cellStyle name="year 3 5 5" xfId="44810" xr:uid="{00000000-0005-0000-0000-000009AF0000}"/>
    <cellStyle name="year 3 6" xfId="44811" xr:uid="{00000000-0005-0000-0000-00000AAF0000}"/>
    <cellStyle name="year 3 6 2" xfId="44812" xr:uid="{00000000-0005-0000-0000-00000BAF0000}"/>
    <cellStyle name="year 3 6 2 2" xfId="44813" xr:uid="{00000000-0005-0000-0000-00000CAF0000}"/>
    <cellStyle name="year 3 6 2 2 2" xfId="44814" xr:uid="{00000000-0005-0000-0000-00000DAF0000}"/>
    <cellStyle name="year 3 6 2 2 2 2" xfId="44815" xr:uid="{00000000-0005-0000-0000-00000EAF0000}"/>
    <cellStyle name="year 3 6 2 2 3" xfId="44816" xr:uid="{00000000-0005-0000-0000-00000FAF0000}"/>
    <cellStyle name="year 3 6 2 2 3 2" xfId="44817" xr:uid="{00000000-0005-0000-0000-000010AF0000}"/>
    <cellStyle name="year 3 6 2 2 4" xfId="44818" xr:uid="{00000000-0005-0000-0000-000011AF0000}"/>
    <cellStyle name="year 3 6 2 3" xfId="44819" xr:uid="{00000000-0005-0000-0000-000012AF0000}"/>
    <cellStyle name="year 3 6 2 4" xfId="44820" xr:uid="{00000000-0005-0000-0000-000013AF0000}"/>
    <cellStyle name="year 3 6 2 4 2" xfId="44821" xr:uid="{00000000-0005-0000-0000-000014AF0000}"/>
    <cellStyle name="year 3 6 2 5" xfId="44822" xr:uid="{00000000-0005-0000-0000-000015AF0000}"/>
    <cellStyle name="year 3 6 3" xfId="44823" xr:uid="{00000000-0005-0000-0000-000016AF0000}"/>
    <cellStyle name="year 3 6 4" xfId="44824" xr:uid="{00000000-0005-0000-0000-000017AF0000}"/>
    <cellStyle name="year 3 6 4 2" xfId="44825" xr:uid="{00000000-0005-0000-0000-000018AF0000}"/>
    <cellStyle name="year 3 6 5" xfId="44826" xr:uid="{00000000-0005-0000-0000-000019AF0000}"/>
    <cellStyle name="year 3 7" xfId="44827" xr:uid="{00000000-0005-0000-0000-00001AAF0000}"/>
    <cellStyle name="year 3 7 2" xfId="44828" xr:uid="{00000000-0005-0000-0000-00001BAF0000}"/>
    <cellStyle name="year 3 7 2 2" xfId="44829" xr:uid="{00000000-0005-0000-0000-00001CAF0000}"/>
    <cellStyle name="year 3 7 2 2 2" xfId="44830" xr:uid="{00000000-0005-0000-0000-00001DAF0000}"/>
    <cellStyle name="year 3 7 2 2 2 2" xfId="44831" xr:uid="{00000000-0005-0000-0000-00001EAF0000}"/>
    <cellStyle name="year 3 7 2 2 3" xfId="44832" xr:uid="{00000000-0005-0000-0000-00001FAF0000}"/>
    <cellStyle name="year 3 7 2 2 3 2" xfId="44833" xr:uid="{00000000-0005-0000-0000-000020AF0000}"/>
    <cellStyle name="year 3 7 2 2 4" xfId="44834" xr:uid="{00000000-0005-0000-0000-000021AF0000}"/>
    <cellStyle name="year 3 7 2 3" xfId="44835" xr:uid="{00000000-0005-0000-0000-000022AF0000}"/>
    <cellStyle name="year 3 7 2 4" xfId="44836" xr:uid="{00000000-0005-0000-0000-000023AF0000}"/>
    <cellStyle name="year 3 7 2 4 2" xfId="44837" xr:uid="{00000000-0005-0000-0000-000024AF0000}"/>
    <cellStyle name="year 3 7 2 5" xfId="44838" xr:uid="{00000000-0005-0000-0000-000025AF0000}"/>
    <cellStyle name="year 3 7 3" xfId="44839" xr:uid="{00000000-0005-0000-0000-000026AF0000}"/>
    <cellStyle name="year 3 7 4" xfId="44840" xr:uid="{00000000-0005-0000-0000-000027AF0000}"/>
    <cellStyle name="year 3 7 4 2" xfId="44841" xr:uid="{00000000-0005-0000-0000-000028AF0000}"/>
    <cellStyle name="year 3 7 5" xfId="44842" xr:uid="{00000000-0005-0000-0000-000029AF0000}"/>
    <cellStyle name="year 3 8" xfId="44843" xr:uid="{00000000-0005-0000-0000-00002AAF0000}"/>
    <cellStyle name="year 3 8 2" xfId="44844" xr:uid="{00000000-0005-0000-0000-00002BAF0000}"/>
    <cellStyle name="year 3 8 2 2" xfId="44845" xr:uid="{00000000-0005-0000-0000-00002CAF0000}"/>
    <cellStyle name="year 3 8 3" xfId="44846" xr:uid="{00000000-0005-0000-0000-00002DAF0000}"/>
    <cellStyle name="year 3 8 3 2" xfId="44847" xr:uid="{00000000-0005-0000-0000-00002EAF0000}"/>
    <cellStyle name="year 3 8 4" xfId="44848" xr:uid="{00000000-0005-0000-0000-00002FAF0000}"/>
    <cellStyle name="year 3 9" xfId="44849" xr:uid="{00000000-0005-0000-0000-000030AF0000}"/>
    <cellStyle name="year 4" xfId="44850" xr:uid="{00000000-0005-0000-0000-000031AF0000}"/>
    <cellStyle name="year 4 2" xfId="44851" xr:uid="{00000000-0005-0000-0000-000032AF0000}"/>
    <cellStyle name="year 4 2 2" xfId="44852" xr:uid="{00000000-0005-0000-0000-000033AF0000}"/>
    <cellStyle name="year 4 2 2 2" xfId="44853" xr:uid="{00000000-0005-0000-0000-000034AF0000}"/>
    <cellStyle name="year 4 2 2 2 2" xfId="44854" xr:uid="{00000000-0005-0000-0000-000035AF0000}"/>
    <cellStyle name="year 4 2 2 3" xfId="44855" xr:uid="{00000000-0005-0000-0000-000036AF0000}"/>
    <cellStyle name="year 4 2 2 3 2" xfId="44856" xr:uid="{00000000-0005-0000-0000-000037AF0000}"/>
    <cellStyle name="year 4 2 2 4" xfId="44857" xr:uid="{00000000-0005-0000-0000-000038AF0000}"/>
    <cellStyle name="year 4 2 3" xfId="44858" xr:uid="{00000000-0005-0000-0000-000039AF0000}"/>
    <cellStyle name="year 4 2 4" xfId="44859" xr:uid="{00000000-0005-0000-0000-00003AAF0000}"/>
    <cellStyle name="year 4 2 4 2" xfId="44860" xr:uid="{00000000-0005-0000-0000-00003BAF0000}"/>
    <cellStyle name="year 4 2 5" xfId="44861" xr:uid="{00000000-0005-0000-0000-00003CAF0000}"/>
    <cellStyle name="year 4 3" xfId="44862" xr:uid="{00000000-0005-0000-0000-00003DAF0000}"/>
    <cellStyle name="year 4 4" xfId="44863" xr:uid="{00000000-0005-0000-0000-00003EAF0000}"/>
    <cellStyle name="year 4 4 2" xfId="44864" xr:uid="{00000000-0005-0000-0000-00003FAF0000}"/>
    <cellStyle name="year 4 5" xfId="44865" xr:uid="{00000000-0005-0000-0000-000040AF0000}"/>
    <cellStyle name="year 5" xfId="44866" xr:uid="{00000000-0005-0000-0000-000041AF0000}"/>
    <cellStyle name="year 6" xfId="44867" xr:uid="{00000000-0005-0000-0000-000042AF0000}"/>
    <cellStyle name="year 6 2" xfId="44868" xr:uid="{00000000-0005-0000-0000-000043AF0000}"/>
    <cellStyle name="year 7" xfId="44869" xr:uid="{00000000-0005-0000-0000-000044AF0000}"/>
    <cellStyle name="YearlyColumn" xfId="44870" xr:uid="{00000000-0005-0000-0000-000045AF0000}"/>
    <cellStyle name="YearlyColumn 2" xfId="44871" xr:uid="{00000000-0005-0000-0000-000046AF0000}"/>
    <cellStyle name="Yen" xfId="44872" xr:uid="{00000000-0005-0000-0000-000047AF0000}"/>
    <cellStyle name="Yen 2" xfId="44873" xr:uid="{00000000-0005-0000-0000-000048AF0000}"/>
    <cellStyle name="Yen 2 2" xfId="44874" xr:uid="{00000000-0005-0000-0000-000049AF0000}"/>
    <cellStyle name="Yen 3" xfId="44875" xr:uid="{00000000-0005-0000-0000-00004AAF0000}"/>
  </cellStyles>
  <dxfs count="23">
    <dxf>
      <font>
        <color rgb="FF9C0006"/>
      </font>
    </dxf>
    <dxf>
      <font>
        <color theme="1"/>
      </font>
      <fill>
        <patternFill>
          <bgColor rgb="FFE1F4FF"/>
        </patternFill>
      </fill>
    </dxf>
    <dxf>
      <font>
        <color theme="1"/>
      </font>
      <fill>
        <patternFill>
          <bgColor rgb="FFD5D5FF"/>
        </patternFill>
      </fill>
    </dxf>
    <dxf>
      <font>
        <color theme="1"/>
      </font>
      <fill>
        <patternFill>
          <bgColor rgb="FFEAEAEA"/>
        </patternFill>
      </fill>
    </dxf>
    <dxf>
      <font>
        <color theme="1"/>
      </font>
      <fill>
        <patternFill>
          <bgColor rgb="FFEAEAEA"/>
        </patternFill>
      </fill>
    </dxf>
    <dxf>
      <font>
        <color theme="1"/>
      </font>
      <fill>
        <patternFill>
          <bgColor rgb="FFEAEAEA"/>
        </patternFill>
      </fill>
    </dxf>
    <dxf>
      <font>
        <color theme="9" tint="-0.24994659260841701"/>
      </font>
    </dxf>
    <dxf>
      <font>
        <color rgb="FFFF0000"/>
      </font>
    </dxf>
    <dxf>
      <font>
        <color theme="1"/>
      </font>
      <fill>
        <patternFill>
          <bgColor rgb="FFE1F4FF"/>
        </patternFill>
      </fill>
    </dxf>
    <dxf>
      <font>
        <color theme="1"/>
      </font>
      <fill>
        <patternFill>
          <bgColor rgb="FFD5D5FF"/>
        </patternFill>
      </fill>
    </dxf>
    <dxf>
      <font>
        <color theme="1"/>
      </font>
      <fill>
        <patternFill>
          <bgColor rgb="FFEAEAEA"/>
        </patternFill>
      </fill>
    </dxf>
    <dxf>
      <font>
        <color theme="1"/>
      </font>
      <fill>
        <patternFill>
          <bgColor rgb="FFEAEAEA"/>
        </patternFill>
      </fill>
    </dxf>
    <dxf>
      <font>
        <color theme="1"/>
      </font>
      <fill>
        <patternFill>
          <bgColor rgb="FFEAEAEA"/>
        </patternFill>
      </fill>
    </dxf>
    <dxf>
      <font>
        <color theme="1"/>
      </font>
      <fill>
        <patternFill>
          <bgColor rgb="FFE1F4FF"/>
        </patternFill>
      </fill>
    </dxf>
    <dxf>
      <font>
        <color theme="1"/>
      </font>
      <fill>
        <patternFill>
          <bgColor rgb="FFD5D5FF"/>
        </patternFill>
      </fill>
    </dxf>
    <dxf>
      <font>
        <color theme="1"/>
      </font>
      <fill>
        <patternFill>
          <bgColor rgb="FFEAEAEA"/>
        </patternFill>
      </fill>
    </dxf>
    <dxf>
      <font>
        <color theme="1"/>
      </font>
      <fill>
        <patternFill>
          <bgColor rgb="FFEAEAEA"/>
        </patternFill>
      </fill>
    </dxf>
    <dxf>
      <font>
        <color theme="1"/>
      </font>
      <fill>
        <patternFill>
          <bgColor rgb="FFEAEAEA"/>
        </patternFill>
      </fill>
    </dxf>
    <dxf>
      <font>
        <color theme="1"/>
      </font>
      <fill>
        <patternFill>
          <bgColor rgb="FFE1F4FF"/>
        </patternFill>
      </fill>
    </dxf>
    <dxf>
      <font>
        <color theme="1"/>
      </font>
      <fill>
        <patternFill>
          <bgColor rgb="FFD5D5FF"/>
        </patternFill>
      </fill>
    </dxf>
    <dxf>
      <font>
        <color theme="1"/>
      </font>
      <fill>
        <patternFill>
          <bgColor rgb="FFEAEAEA"/>
        </patternFill>
      </fill>
    </dxf>
    <dxf>
      <font>
        <color theme="1"/>
      </font>
      <fill>
        <patternFill>
          <bgColor rgb="FFEAEAEA"/>
        </patternFill>
      </fill>
    </dxf>
    <dxf>
      <font>
        <color theme="1"/>
      </font>
      <fill>
        <patternFill>
          <bgColor rgb="FFEAEAEA"/>
        </patternFill>
      </fill>
    </dxf>
  </dxfs>
  <tableStyles count="0" defaultTableStyle="TableStyleMedium2" defaultPivotStyle="PivotStyleLight16"/>
  <colors>
    <mruColors>
      <color rgb="FFE7EFFF"/>
      <color rgb="FF1859B4"/>
      <color rgb="FF001E61"/>
      <color rgb="FFDDE8FF"/>
      <color rgb="FF0A46E4"/>
      <color rgb="FFD0E5C1"/>
      <color rgb="FFE0D1FF"/>
      <color rgb="FFB48FFF"/>
      <color rgb="FF0A0238"/>
      <color rgb="FFDEEEE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externalLink" Target="externalLinks/externalLink5.xml"/><Relationship Id="rId26" Type="http://schemas.openxmlformats.org/officeDocument/2006/relationships/externalLink" Target="externalLinks/externalLink13.xml"/><Relationship Id="rId39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externalLink" Target="externalLinks/externalLink8.xml"/><Relationship Id="rId34" Type="http://schemas.openxmlformats.org/officeDocument/2006/relationships/externalLink" Target="externalLinks/externalLink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externalLink" Target="externalLinks/externalLink4.xml"/><Relationship Id="rId25" Type="http://schemas.openxmlformats.org/officeDocument/2006/relationships/externalLink" Target="externalLinks/externalLink12.xml"/><Relationship Id="rId33" Type="http://schemas.openxmlformats.org/officeDocument/2006/relationships/externalLink" Target="externalLinks/externalLink20.xml"/><Relationship Id="rId38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3.xml"/><Relationship Id="rId20" Type="http://schemas.openxmlformats.org/officeDocument/2006/relationships/externalLink" Target="externalLinks/externalLink7.xml"/><Relationship Id="rId29" Type="http://schemas.openxmlformats.org/officeDocument/2006/relationships/externalLink" Target="externalLinks/externalLink16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externalLink" Target="externalLinks/externalLink11.xml"/><Relationship Id="rId32" Type="http://schemas.openxmlformats.org/officeDocument/2006/relationships/externalLink" Target="externalLinks/externalLink19.xml"/><Relationship Id="rId37" Type="http://schemas.openxmlformats.org/officeDocument/2006/relationships/styles" Target="styles.xml"/><Relationship Id="rId40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2.xml"/><Relationship Id="rId23" Type="http://schemas.openxmlformats.org/officeDocument/2006/relationships/externalLink" Target="externalLinks/externalLink10.xml"/><Relationship Id="rId28" Type="http://schemas.openxmlformats.org/officeDocument/2006/relationships/externalLink" Target="externalLinks/externalLink15.xml"/><Relationship Id="rId36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externalLink" Target="externalLinks/externalLink6.xml"/><Relationship Id="rId31" Type="http://schemas.openxmlformats.org/officeDocument/2006/relationships/externalLink" Target="externalLinks/externalLink18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1.xml"/><Relationship Id="rId22" Type="http://schemas.openxmlformats.org/officeDocument/2006/relationships/externalLink" Target="externalLinks/externalLink9.xml"/><Relationship Id="rId27" Type="http://schemas.openxmlformats.org/officeDocument/2006/relationships/externalLink" Target="externalLinks/externalLink14.xml"/><Relationship Id="rId30" Type="http://schemas.openxmlformats.org/officeDocument/2006/relationships/externalLink" Target="externalLinks/externalLink17.xml"/><Relationship Id="rId35" Type="http://schemas.openxmlformats.org/officeDocument/2006/relationships/externalLink" Target="externalLinks/externalLink22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1.png"/><Relationship Id="rId3" Type="http://schemas.openxmlformats.org/officeDocument/2006/relationships/hyperlink" Target="#Cota&#231;&#245;es!A1"/><Relationship Id="rId7" Type="http://schemas.openxmlformats.org/officeDocument/2006/relationships/hyperlink" Target="#'Liq. di&#225;ria'!A1"/><Relationship Id="rId2" Type="http://schemas.openxmlformats.org/officeDocument/2006/relationships/hyperlink" Target="#'T&#237;tulos P&#250;blicos'!A1"/><Relationship Id="rId1" Type="http://schemas.openxmlformats.org/officeDocument/2006/relationships/hyperlink" Target="#'Cr&#233;dito Banc&#225;rio'!A1"/><Relationship Id="rId6" Type="http://schemas.openxmlformats.org/officeDocument/2006/relationships/hyperlink" Target="#Compromissada!A1"/><Relationship Id="rId5" Type="http://schemas.openxmlformats.org/officeDocument/2006/relationships/hyperlink" Target="#Calculadora!A1"/><Relationship Id="rId4" Type="http://schemas.openxmlformats.org/officeDocument/2006/relationships/hyperlink" Target="#'Equival&#234;ncia ratings'!A1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hyperlink" Target="#Capa!A1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hyperlink" Target="#Capa!A1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hyperlink" Target="#Capa!A1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hyperlink" Target="#Capa!A1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hyperlink" Target="#Capa!A1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hyperlink" Target="#Capa!A1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hyperlink" Target="#Capa!A1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hyperlink" Target="#Capa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428625</xdr:colOff>
      <xdr:row>3</xdr:row>
      <xdr:rowOff>168048</xdr:rowOff>
    </xdr:from>
    <xdr:to>
      <xdr:col>7</xdr:col>
      <xdr:colOff>533400</xdr:colOff>
      <xdr:row>6</xdr:row>
      <xdr:rowOff>6123</xdr:rowOff>
    </xdr:to>
    <xdr:sp macro="" textlink="">
      <xdr:nvSpPr>
        <xdr:cNvPr id="8" name="CaixaDeTexto 7">
          <a:extLst>
            <a:ext uri="{FF2B5EF4-FFF2-40B4-BE49-F238E27FC236}">
              <a16:creationId xmlns:a16="http://schemas.microsoft.com/office/drawing/2014/main" id="{ADFE25F4-DF98-4D14-A24F-F54B7C6090B8}"/>
            </a:ext>
          </a:extLst>
        </xdr:cNvPr>
        <xdr:cNvSpPr txBox="1"/>
      </xdr:nvSpPr>
      <xdr:spPr>
        <a:xfrm>
          <a:off x="428625" y="739548"/>
          <a:ext cx="4371975" cy="4095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2800" b="1">
              <a:solidFill>
                <a:schemeClr val="bg1"/>
              </a:solidFill>
              <a:latin typeface="Century Gothic" panose="020B0502020202020204" pitchFamily="34" charset="0"/>
              <a:cs typeface="Arial" panose="020B0604020202020204" pitchFamily="34" charset="0"/>
            </a:rPr>
            <a:t>Renda Fixa</a:t>
          </a:r>
        </a:p>
      </xdr:txBody>
    </xdr:sp>
    <xdr:clientData/>
  </xdr:twoCellAnchor>
  <xdr:twoCellAnchor>
    <xdr:from>
      <xdr:col>0</xdr:col>
      <xdr:colOff>523874</xdr:colOff>
      <xdr:row>14</xdr:row>
      <xdr:rowOff>85725</xdr:rowOff>
    </xdr:from>
    <xdr:to>
      <xdr:col>2</xdr:col>
      <xdr:colOff>584834</xdr:colOff>
      <xdr:row>17</xdr:row>
      <xdr:rowOff>97155</xdr:rowOff>
    </xdr:to>
    <xdr:sp macro="" textlink="">
      <xdr:nvSpPr>
        <xdr:cNvPr id="12" name="Retângulo: Cantos Arredondados 1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97E0B5A-DDB6-4C3F-BDCF-29542D2A73C4}"/>
            </a:ext>
          </a:extLst>
        </xdr:cNvPr>
        <xdr:cNvSpPr/>
      </xdr:nvSpPr>
      <xdr:spPr>
        <a:xfrm>
          <a:off x="523874" y="2724150"/>
          <a:ext cx="1280160" cy="640080"/>
        </a:xfrm>
        <a:prstGeom prst="roundRect">
          <a:avLst>
            <a:gd name="adj" fmla="val 0"/>
          </a:avLst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>
          <a:defPPr>
            <a:defRPr lang="pt-BR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pt-BR" sz="1000">
              <a:latin typeface="Century Gothic" panose="020B0502020202020204" pitchFamily="34" charset="0"/>
            </a:rPr>
            <a:t>Crédito</a:t>
          </a:r>
          <a:r>
            <a:rPr lang="pt-BR" sz="1000" baseline="0">
              <a:latin typeface="Century Gothic" panose="020B0502020202020204" pitchFamily="34" charset="0"/>
            </a:rPr>
            <a:t> b</a:t>
          </a:r>
          <a:r>
            <a:rPr lang="pt-BR" sz="1000">
              <a:latin typeface="Century Gothic" panose="020B0502020202020204" pitchFamily="34" charset="0"/>
            </a:rPr>
            <a:t>ancário</a:t>
          </a:r>
        </a:p>
      </xdr:txBody>
    </xdr:sp>
    <xdr:clientData/>
  </xdr:twoCellAnchor>
  <xdr:twoCellAnchor>
    <xdr:from>
      <xdr:col>3</xdr:col>
      <xdr:colOff>200025</xdr:colOff>
      <xdr:row>18</xdr:row>
      <xdr:rowOff>161925</xdr:rowOff>
    </xdr:from>
    <xdr:to>
      <xdr:col>5</xdr:col>
      <xdr:colOff>260985</xdr:colOff>
      <xdr:row>21</xdr:row>
      <xdr:rowOff>173355</xdr:rowOff>
    </xdr:to>
    <xdr:sp macro="" textlink="">
      <xdr:nvSpPr>
        <xdr:cNvPr id="13" name="Retângulo: Cantos Arredondados 1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938FCBEF-D09D-4DC9-9F62-9916E7048B59}"/>
            </a:ext>
          </a:extLst>
        </xdr:cNvPr>
        <xdr:cNvSpPr/>
      </xdr:nvSpPr>
      <xdr:spPr>
        <a:xfrm>
          <a:off x="2028825" y="3638550"/>
          <a:ext cx="1280160" cy="640080"/>
        </a:xfrm>
        <a:prstGeom prst="roundRect">
          <a:avLst>
            <a:gd name="adj" fmla="val 0"/>
          </a:avLst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>
          <a:defPPr>
            <a:defRPr lang="pt-BR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pt-BR" sz="1000">
              <a:latin typeface="Century Gothic" panose="020B0502020202020204" pitchFamily="34" charset="0"/>
            </a:rPr>
            <a:t>Títulos</a:t>
          </a:r>
          <a:r>
            <a:rPr lang="pt-BR" sz="1000" baseline="0">
              <a:latin typeface="Century Gothic" panose="020B0502020202020204" pitchFamily="34" charset="0"/>
            </a:rPr>
            <a:t> Públicos</a:t>
          </a:r>
          <a:endParaRPr lang="pt-BR" sz="1000">
            <a:latin typeface="Century Gothic" panose="020B0502020202020204" pitchFamily="34" charset="0"/>
          </a:endParaRPr>
        </a:p>
      </xdr:txBody>
    </xdr:sp>
    <xdr:clientData/>
  </xdr:twoCellAnchor>
  <xdr:twoCellAnchor>
    <xdr:from>
      <xdr:col>0</xdr:col>
      <xdr:colOff>523874</xdr:colOff>
      <xdr:row>23</xdr:row>
      <xdr:rowOff>28575</xdr:rowOff>
    </xdr:from>
    <xdr:to>
      <xdr:col>2</xdr:col>
      <xdr:colOff>584834</xdr:colOff>
      <xdr:row>26</xdr:row>
      <xdr:rowOff>97155</xdr:rowOff>
    </xdr:to>
    <xdr:sp macro="" textlink="">
      <xdr:nvSpPr>
        <xdr:cNvPr id="14" name="Retângulo: Cantos Arredondados 1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495E88A0-B580-40A0-B2E1-CE5AE355C9D9}"/>
            </a:ext>
          </a:extLst>
        </xdr:cNvPr>
        <xdr:cNvSpPr/>
      </xdr:nvSpPr>
      <xdr:spPr>
        <a:xfrm>
          <a:off x="523874" y="4552950"/>
          <a:ext cx="1280160" cy="640080"/>
        </a:xfrm>
        <a:prstGeom prst="roundRect">
          <a:avLst>
            <a:gd name="adj" fmla="val 0"/>
          </a:avLst>
        </a:prstGeom>
        <a:solidFill>
          <a:srgbClr val="0A0238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>
          <a:defPPr>
            <a:defRPr lang="pt-BR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pt-BR" sz="1000" kern="1200">
              <a:solidFill>
                <a:schemeClr val="lt1"/>
              </a:solidFill>
              <a:effectLst/>
              <a:latin typeface="Century Gothic" panose="020B0502020202020204" pitchFamily="34" charset="0"/>
              <a:ea typeface="+mn-ea"/>
              <a:cs typeface="+mn-cs"/>
            </a:rPr>
            <a:t>Cotações</a:t>
          </a:r>
          <a:r>
            <a:rPr lang="pt-BR" sz="1000">
              <a:latin typeface="Century Gothic" panose="020B0502020202020204" pitchFamily="34" charset="0"/>
            </a:rPr>
            <a:t> </a:t>
          </a:r>
        </a:p>
      </xdr:txBody>
    </xdr:sp>
    <xdr:clientData/>
  </xdr:twoCellAnchor>
  <xdr:twoCellAnchor>
    <xdr:from>
      <xdr:col>3</xdr:col>
      <xdr:colOff>214312</xdr:colOff>
      <xdr:row>23</xdr:row>
      <xdr:rowOff>28575</xdr:rowOff>
    </xdr:from>
    <xdr:to>
      <xdr:col>5</xdr:col>
      <xdr:colOff>275272</xdr:colOff>
      <xdr:row>26</xdr:row>
      <xdr:rowOff>97155</xdr:rowOff>
    </xdr:to>
    <xdr:sp macro="" textlink="">
      <xdr:nvSpPr>
        <xdr:cNvPr id="15" name="Retângulo: Cantos Arredondados 1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B645FBA4-DEF5-4DBB-AD8D-8F2490552567}"/>
            </a:ext>
          </a:extLst>
        </xdr:cNvPr>
        <xdr:cNvSpPr/>
      </xdr:nvSpPr>
      <xdr:spPr>
        <a:xfrm>
          <a:off x="2043112" y="4552950"/>
          <a:ext cx="1280160" cy="640080"/>
        </a:xfrm>
        <a:prstGeom prst="roundRect">
          <a:avLst>
            <a:gd name="adj" fmla="val 0"/>
          </a:avLst>
        </a:prstGeom>
        <a:solidFill>
          <a:srgbClr val="0A0238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>
          <a:defPPr>
            <a:defRPr lang="pt-BR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 defTabSz="914400" rtl="0" eaLnBrk="1" latinLnBrk="0" hangingPunct="1"/>
          <a:r>
            <a:rPr lang="pt-BR" sz="1000" kern="1200">
              <a:solidFill>
                <a:schemeClr val="lt1"/>
              </a:solidFill>
              <a:effectLst/>
              <a:latin typeface="Century Gothic" panose="020B0502020202020204" pitchFamily="34" charset="0"/>
              <a:ea typeface="+mn-ea"/>
              <a:cs typeface="+mn-cs"/>
            </a:rPr>
            <a:t>Equivalência ratings</a:t>
          </a:r>
        </a:p>
      </xdr:txBody>
    </xdr:sp>
    <xdr:clientData/>
  </xdr:twoCellAnchor>
  <xdr:twoCellAnchor>
    <xdr:from>
      <xdr:col>5</xdr:col>
      <xdr:colOff>514349</xdr:colOff>
      <xdr:row>23</xdr:row>
      <xdr:rowOff>28575</xdr:rowOff>
    </xdr:from>
    <xdr:to>
      <xdr:col>7</xdr:col>
      <xdr:colOff>575309</xdr:colOff>
      <xdr:row>26</xdr:row>
      <xdr:rowOff>97155</xdr:rowOff>
    </xdr:to>
    <xdr:sp macro="" textlink="">
      <xdr:nvSpPr>
        <xdr:cNvPr id="16" name="Retângulo: Cantos Arredondados 15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EE25CB09-25E9-42CC-8D2E-0BA31F53B04A}"/>
            </a:ext>
          </a:extLst>
        </xdr:cNvPr>
        <xdr:cNvSpPr/>
      </xdr:nvSpPr>
      <xdr:spPr>
        <a:xfrm>
          <a:off x="3562349" y="4552950"/>
          <a:ext cx="1280160" cy="640080"/>
        </a:xfrm>
        <a:prstGeom prst="roundRect">
          <a:avLst>
            <a:gd name="adj" fmla="val 0"/>
          </a:avLst>
        </a:prstGeom>
        <a:solidFill>
          <a:srgbClr val="0A0238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>
          <a:defPPr>
            <a:defRPr lang="pt-BR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pt-BR" sz="1000" kern="1200">
              <a:solidFill>
                <a:schemeClr val="lt1"/>
              </a:solidFill>
              <a:effectLst/>
              <a:latin typeface="Century Gothic" panose="020B0502020202020204" pitchFamily="34" charset="0"/>
              <a:ea typeface="+mn-ea"/>
              <a:cs typeface="+mn-cs"/>
            </a:rPr>
            <a:t>Calculadora</a:t>
          </a:r>
          <a:endParaRPr lang="pt-BR" sz="1000">
            <a:effectLst/>
            <a:latin typeface="Century Gothic" panose="020B0502020202020204" pitchFamily="34" charset="0"/>
          </a:endParaRPr>
        </a:p>
      </xdr:txBody>
    </xdr:sp>
    <xdr:clientData/>
  </xdr:twoCellAnchor>
  <xdr:twoCellAnchor>
    <xdr:from>
      <xdr:col>0</xdr:col>
      <xdr:colOff>523874</xdr:colOff>
      <xdr:row>18</xdr:row>
      <xdr:rowOff>161925</xdr:rowOff>
    </xdr:from>
    <xdr:to>
      <xdr:col>2</xdr:col>
      <xdr:colOff>584834</xdr:colOff>
      <xdr:row>21</xdr:row>
      <xdr:rowOff>173355</xdr:rowOff>
    </xdr:to>
    <xdr:sp macro="[0]!RetânguloCantosArredondados17_Click" textlink="">
      <xdr:nvSpPr>
        <xdr:cNvPr id="18" name="Retângulo: Cantos Arredondados 17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6B340C05-5A03-418D-B423-D03CAA72C3E2}"/>
            </a:ext>
          </a:extLst>
        </xdr:cNvPr>
        <xdr:cNvSpPr/>
      </xdr:nvSpPr>
      <xdr:spPr>
        <a:xfrm>
          <a:off x="523874" y="3638550"/>
          <a:ext cx="1280160" cy="640080"/>
        </a:xfrm>
        <a:prstGeom prst="roundRect">
          <a:avLst>
            <a:gd name="adj" fmla="val 0"/>
          </a:avLst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>
          <a:defPPr>
            <a:defRPr lang="pt-BR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pt-BR" sz="1000">
              <a:latin typeface="Century Gothic" panose="020B0502020202020204" pitchFamily="34" charset="0"/>
            </a:rPr>
            <a:t>Compromissada</a:t>
          </a:r>
        </a:p>
      </xdr:txBody>
    </xdr:sp>
    <xdr:clientData/>
  </xdr:twoCellAnchor>
  <xdr:twoCellAnchor>
    <xdr:from>
      <xdr:col>3</xdr:col>
      <xdr:colOff>214312</xdr:colOff>
      <xdr:row>14</xdr:row>
      <xdr:rowOff>85725</xdr:rowOff>
    </xdr:from>
    <xdr:to>
      <xdr:col>5</xdr:col>
      <xdr:colOff>275272</xdr:colOff>
      <xdr:row>17</xdr:row>
      <xdr:rowOff>97155</xdr:rowOff>
    </xdr:to>
    <xdr:sp macro="[0]!Capa_RetânguloCantosArredondados16_Click" textlink="">
      <xdr:nvSpPr>
        <xdr:cNvPr id="25" name="Retângulo: Cantos Arredondados 16">
          <a:extLst>
            <a:ext uri="{FF2B5EF4-FFF2-40B4-BE49-F238E27FC236}">
              <a16:creationId xmlns:a16="http://schemas.microsoft.com/office/drawing/2014/main" id="{915F3DB6-CE5E-4691-8D20-DD81451E5AF5}"/>
            </a:ext>
          </a:extLst>
        </xdr:cNvPr>
        <xdr:cNvSpPr/>
      </xdr:nvSpPr>
      <xdr:spPr>
        <a:xfrm>
          <a:off x="2043112" y="2724150"/>
          <a:ext cx="1280160" cy="640080"/>
        </a:xfrm>
        <a:prstGeom prst="roundRect">
          <a:avLst>
            <a:gd name="adj" fmla="val 0"/>
          </a:avLst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>
          <a:defPPr>
            <a:defRPr lang="pt-BR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pt-BR" sz="1000" kern="1200">
              <a:solidFill>
                <a:schemeClr val="lt1"/>
              </a:solidFill>
              <a:effectLst/>
              <a:latin typeface="Century Gothic" panose="020B0502020202020204" pitchFamily="34" charset="0"/>
              <a:ea typeface="+mn-ea"/>
              <a:cs typeface="+mn-cs"/>
            </a:rPr>
            <a:t>DPGE</a:t>
          </a:r>
          <a:endParaRPr lang="pt-BR" sz="1000">
            <a:effectLst/>
            <a:latin typeface="Century Gothic" panose="020B0502020202020204" pitchFamily="34" charset="0"/>
          </a:endParaRPr>
        </a:p>
      </xdr:txBody>
    </xdr:sp>
    <xdr:clientData/>
  </xdr:twoCellAnchor>
  <xdr:twoCellAnchor>
    <xdr:from>
      <xdr:col>5</xdr:col>
      <xdr:colOff>514349</xdr:colOff>
      <xdr:row>14</xdr:row>
      <xdr:rowOff>85725</xdr:rowOff>
    </xdr:from>
    <xdr:to>
      <xdr:col>7</xdr:col>
      <xdr:colOff>575309</xdr:colOff>
      <xdr:row>17</xdr:row>
      <xdr:rowOff>97155</xdr:rowOff>
    </xdr:to>
    <xdr:sp macro="" textlink="">
      <xdr:nvSpPr>
        <xdr:cNvPr id="2" name="Retângulo: Cantos Arredondados 11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20C00E67-7111-6732-0D14-A5A4AA273B5B}"/>
            </a:ext>
          </a:extLst>
        </xdr:cNvPr>
        <xdr:cNvSpPr/>
      </xdr:nvSpPr>
      <xdr:spPr>
        <a:xfrm>
          <a:off x="3562349" y="2724150"/>
          <a:ext cx="1280160" cy="640080"/>
        </a:xfrm>
        <a:prstGeom prst="roundRect">
          <a:avLst>
            <a:gd name="adj" fmla="val 0"/>
          </a:avLst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>
          <a:defPPr>
            <a:defRPr lang="pt-BR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pt-BR" sz="1000">
              <a:latin typeface="Century Gothic" panose="020B0502020202020204" pitchFamily="34" charset="0"/>
            </a:rPr>
            <a:t>Liq.</a:t>
          </a:r>
          <a:r>
            <a:rPr lang="pt-BR" sz="1000" baseline="0">
              <a:latin typeface="Century Gothic" panose="020B0502020202020204" pitchFamily="34" charset="0"/>
            </a:rPr>
            <a:t> diária</a:t>
          </a:r>
          <a:endParaRPr lang="pt-BR" sz="1000">
            <a:latin typeface="Century Gothic" panose="020B0502020202020204" pitchFamily="34" charset="0"/>
          </a:endParaRPr>
        </a:p>
      </xdr:txBody>
    </xdr:sp>
    <xdr:clientData/>
  </xdr:twoCellAnchor>
  <xdr:twoCellAnchor editAs="oneCell">
    <xdr:from>
      <xdr:col>10</xdr:col>
      <xdr:colOff>495301</xdr:colOff>
      <xdr:row>3</xdr:row>
      <xdr:rowOff>76200</xdr:rowOff>
    </xdr:from>
    <xdr:to>
      <xdr:col>13</xdr:col>
      <xdr:colOff>84456</xdr:colOff>
      <xdr:row>8</xdr:row>
      <xdr:rowOff>21771</xdr:rowOff>
    </xdr:to>
    <xdr:pic>
      <xdr:nvPicPr>
        <xdr:cNvPr id="3" name="Imagem 25" descr="Logotipo&#10;&#10;Descrição gerada automaticamente">
          <a:extLst>
            <a:ext uri="{FF2B5EF4-FFF2-40B4-BE49-F238E27FC236}">
              <a16:creationId xmlns:a16="http://schemas.microsoft.com/office/drawing/2014/main" id="{C36BCB92-0009-4DB4-A253-65F384CA189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15101" y="647700"/>
          <a:ext cx="1675130" cy="898071"/>
        </a:xfrm>
        <a:prstGeom prst="rect">
          <a:avLst/>
        </a:prstGeom>
      </xdr:spPr>
    </xdr:pic>
    <xdr:clientData/>
  </xdr:twoCellAnchor>
  <xdr:twoCellAnchor>
    <xdr:from>
      <xdr:col>0</xdr:col>
      <xdr:colOff>428625</xdr:colOff>
      <xdr:row>6</xdr:row>
      <xdr:rowOff>25173</xdr:rowOff>
    </xdr:from>
    <xdr:to>
      <xdr:col>7</xdr:col>
      <xdr:colOff>533400</xdr:colOff>
      <xdr:row>8</xdr:row>
      <xdr:rowOff>53748</xdr:rowOff>
    </xdr:to>
    <xdr:sp macro="" textlink="">
      <xdr:nvSpPr>
        <xdr:cNvPr id="4" name="CaixaDeTexto 7">
          <a:extLst>
            <a:ext uri="{FF2B5EF4-FFF2-40B4-BE49-F238E27FC236}">
              <a16:creationId xmlns:a16="http://schemas.microsoft.com/office/drawing/2014/main" id="{5FA14BB9-E1B3-3849-4C49-BBED81C5A573}"/>
            </a:ext>
          </a:extLst>
        </xdr:cNvPr>
        <xdr:cNvSpPr txBox="1"/>
      </xdr:nvSpPr>
      <xdr:spPr>
        <a:xfrm>
          <a:off x="428625" y="1168173"/>
          <a:ext cx="4371975" cy="4095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400" b="0">
              <a:solidFill>
                <a:schemeClr val="bg1"/>
              </a:solidFill>
              <a:latin typeface="Century Gothic" panose="020B0502020202020204" pitchFamily="34" charset="0"/>
              <a:cs typeface="Arial" panose="020B0604020202020204" pitchFamily="34" charset="0"/>
            </a:rPr>
            <a:t>Run de bancários e títulos</a:t>
          </a:r>
          <a:r>
            <a:rPr lang="pt-BR" sz="1400" b="0" baseline="0">
              <a:solidFill>
                <a:schemeClr val="bg1"/>
              </a:solidFill>
              <a:latin typeface="Century Gothic" panose="020B0502020202020204" pitchFamily="34" charset="0"/>
              <a:cs typeface="Arial" panose="020B0604020202020204" pitchFamily="34" charset="0"/>
            </a:rPr>
            <a:t> públicos</a:t>
          </a:r>
          <a:endParaRPr lang="pt-BR" sz="1400" b="0">
            <a:solidFill>
              <a:schemeClr val="bg1"/>
            </a:solidFill>
            <a:latin typeface="Century Gothic" panose="020B0502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1882594</xdr:colOff>
      <xdr:row>1</xdr:row>
      <xdr:rowOff>291353</xdr:rowOff>
    </xdr:from>
    <xdr:to>
      <xdr:col>12</xdr:col>
      <xdr:colOff>1453969</xdr:colOff>
      <xdr:row>2</xdr:row>
      <xdr:rowOff>180975</xdr:rowOff>
    </xdr:to>
    <xdr:sp macro="" textlink="">
      <xdr:nvSpPr>
        <xdr:cNvPr id="2" name="Retângulo: Cantos Arredondado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2E24BE1D-E645-4CC3-B820-541375762BEA}"/>
            </a:ext>
          </a:extLst>
        </xdr:cNvPr>
        <xdr:cNvSpPr/>
      </xdr:nvSpPr>
      <xdr:spPr>
        <a:xfrm>
          <a:off x="16427829" y="627529"/>
          <a:ext cx="1666875" cy="685240"/>
        </a:xfrm>
        <a:prstGeom prst="roundRect">
          <a:avLst>
            <a:gd name="adj" fmla="val 29190"/>
          </a:avLst>
        </a:prstGeom>
        <a:solidFill>
          <a:srgbClr val="001E6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>
          <a:defPPr>
            <a:defRPr lang="pt-BR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pt-BR" sz="1000">
              <a:effectLst/>
              <a:latin typeface="Century Gothic" panose="020B0502020202020204" pitchFamily="34" charset="0"/>
            </a:rPr>
            <a:t> ←</a:t>
          </a:r>
          <a:r>
            <a:rPr lang="pt-BR" sz="1000" baseline="0">
              <a:effectLst/>
              <a:latin typeface="Century Gothic" panose="020B0502020202020204" pitchFamily="34" charset="0"/>
            </a:rPr>
            <a:t>  </a:t>
          </a:r>
          <a:r>
            <a:rPr lang="pt-BR" sz="1000">
              <a:effectLst/>
              <a:latin typeface="Century Gothic" panose="020B0502020202020204" pitchFamily="34" charset="0"/>
            </a:rPr>
            <a:t>Voltar para capa</a:t>
          </a:r>
        </a:p>
      </xdr:txBody>
    </xdr:sp>
    <xdr:clientData/>
  </xdr:twoCellAnchor>
  <xdr:twoCellAnchor editAs="oneCell">
    <xdr:from>
      <xdr:col>0</xdr:col>
      <xdr:colOff>212911</xdr:colOff>
      <xdr:row>0</xdr:row>
      <xdr:rowOff>67237</xdr:rowOff>
    </xdr:from>
    <xdr:to>
      <xdr:col>0</xdr:col>
      <xdr:colOff>1350159</xdr:colOff>
      <xdr:row>1</xdr:row>
      <xdr:rowOff>340763</xdr:rowOff>
    </xdr:to>
    <xdr:pic>
      <xdr:nvPicPr>
        <xdr:cNvPr id="3" name="Imagem 25" descr="Logotipo&#10;&#10;Descrição gerada automaticamente">
          <a:extLst>
            <a:ext uri="{FF2B5EF4-FFF2-40B4-BE49-F238E27FC236}">
              <a16:creationId xmlns:a16="http://schemas.microsoft.com/office/drawing/2014/main" id="{347403E1-8E0A-4888-AB8D-C669BD9F9B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2911" y="67237"/>
          <a:ext cx="1137248" cy="609702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168087</xdr:colOff>
      <xdr:row>2</xdr:row>
      <xdr:rowOff>5043</xdr:rowOff>
    </xdr:from>
    <xdr:to>
      <xdr:col>8</xdr:col>
      <xdr:colOff>733423</xdr:colOff>
      <xdr:row>3</xdr:row>
      <xdr:rowOff>0</xdr:rowOff>
    </xdr:to>
    <xdr:sp macro="" textlink="">
      <xdr:nvSpPr>
        <xdr:cNvPr id="2" name="Retângulo: Cantos Arredondado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562E7342-966A-4210-89DE-0E5F477A237B}"/>
            </a:ext>
          </a:extLst>
        </xdr:cNvPr>
        <xdr:cNvSpPr/>
      </xdr:nvSpPr>
      <xdr:spPr>
        <a:xfrm>
          <a:off x="12001499" y="285190"/>
          <a:ext cx="1114424" cy="342339"/>
        </a:xfrm>
        <a:prstGeom prst="round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>
          <a:defPPr>
            <a:defRPr lang="pt-BR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pt-BR" sz="1100">
              <a:effectLst/>
              <a:latin typeface="Century Gothic" panose="020B0502020202020204" pitchFamily="34" charset="0"/>
            </a:rPr>
            <a:t>Voltar p/ Capa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739588</xdr:colOff>
      <xdr:row>1</xdr:row>
      <xdr:rowOff>470651</xdr:rowOff>
    </xdr:from>
    <xdr:to>
      <xdr:col>12</xdr:col>
      <xdr:colOff>1400735</xdr:colOff>
      <xdr:row>1</xdr:row>
      <xdr:rowOff>750798</xdr:rowOff>
    </xdr:to>
    <xdr:sp macro="" textlink="">
      <xdr:nvSpPr>
        <xdr:cNvPr id="5" name="Retângulo: Cantos Arredondado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8EE629F-39C3-40B7-871C-08CF1D4ADF8A}"/>
            </a:ext>
          </a:extLst>
        </xdr:cNvPr>
        <xdr:cNvSpPr/>
      </xdr:nvSpPr>
      <xdr:spPr>
        <a:xfrm>
          <a:off x="16685559" y="829239"/>
          <a:ext cx="1748117" cy="280147"/>
        </a:xfrm>
        <a:prstGeom prst="roundRect">
          <a:avLst>
            <a:gd name="adj" fmla="val 29190"/>
          </a:avLst>
        </a:prstGeom>
        <a:solidFill>
          <a:srgbClr val="001E6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>
          <a:defPPr>
            <a:defRPr lang="pt-BR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pt-BR" sz="1000">
              <a:effectLst/>
              <a:latin typeface="Century Gothic" panose="020B0502020202020204" pitchFamily="34" charset="0"/>
            </a:rPr>
            <a:t> ←</a:t>
          </a:r>
          <a:r>
            <a:rPr lang="pt-BR" sz="1000" baseline="0">
              <a:effectLst/>
              <a:latin typeface="Century Gothic" panose="020B0502020202020204" pitchFamily="34" charset="0"/>
            </a:rPr>
            <a:t>  </a:t>
          </a:r>
          <a:r>
            <a:rPr lang="pt-BR" sz="1000">
              <a:effectLst/>
              <a:latin typeface="Century Gothic" panose="020B0502020202020204" pitchFamily="34" charset="0"/>
            </a:rPr>
            <a:t>Voltar para capa</a:t>
          </a:r>
        </a:p>
      </xdr:txBody>
    </xdr:sp>
    <xdr:clientData/>
  </xdr:twoCellAnchor>
  <xdr:twoCellAnchor editAs="oneCell">
    <xdr:from>
      <xdr:col>0</xdr:col>
      <xdr:colOff>123265</xdr:colOff>
      <xdr:row>0</xdr:row>
      <xdr:rowOff>56030</xdr:rowOff>
    </xdr:from>
    <xdr:to>
      <xdr:col>0</xdr:col>
      <xdr:colOff>1260513</xdr:colOff>
      <xdr:row>1</xdr:row>
      <xdr:rowOff>307144</xdr:rowOff>
    </xdr:to>
    <xdr:pic>
      <xdr:nvPicPr>
        <xdr:cNvPr id="2" name="Imagem 25" descr="Logotipo&#10;&#10;Descrição gerada automaticamente">
          <a:extLst>
            <a:ext uri="{FF2B5EF4-FFF2-40B4-BE49-F238E27FC236}">
              <a16:creationId xmlns:a16="http://schemas.microsoft.com/office/drawing/2014/main" id="{C17D9AD5-DAF2-4D0C-AAB5-5CD616D8399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3265" y="56030"/>
          <a:ext cx="1137248" cy="609702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561975</xdr:colOff>
      <xdr:row>1</xdr:row>
      <xdr:rowOff>456079</xdr:rowOff>
    </xdr:from>
    <xdr:to>
      <xdr:col>13</xdr:col>
      <xdr:colOff>481292</xdr:colOff>
      <xdr:row>1</xdr:row>
      <xdr:rowOff>736226</xdr:rowOff>
    </xdr:to>
    <xdr:sp macro="" textlink="">
      <xdr:nvSpPr>
        <xdr:cNvPr id="3" name="Retângulo: Cantos Arredondado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9EF2A80-7FA2-4BD9-B018-1308ED17C979}"/>
            </a:ext>
          </a:extLst>
        </xdr:cNvPr>
        <xdr:cNvSpPr/>
      </xdr:nvSpPr>
      <xdr:spPr>
        <a:xfrm>
          <a:off x="8439710" y="814667"/>
          <a:ext cx="1734670" cy="280147"/>
        </a:xfrm>
        <a:prstGeom prst="roundRect">
          <a:avLst>
            <a:gd name="adj" fmla="val 29190"/>
          </a:avLst>
        </a:prstGeom>
        <a:solidFill>
          <a:srgbClr val="001E6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>
          <a:defPPr>
            <a:defRPr lang="pt-BR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pt-BR" sz="1000">
              <a:effectLst/>
              <a:latin typeface="Century Gothic" panose="020B0502020202020204" pitchFamily="34" charset="0"/>
            </a:rPr>
            <a:t> ←</a:t>
          </a:r>
          <a:r>
            <a:rPr lang="pt-BR" sz="1000" baseline="0">
              <a:effectLst/>
              <a:latin typeface="Century Gothic" panose="020B0502020202020204" pitchFamily="34" charset="0"/>
            </a:rPr>
            <a:t>  </a:t>
          </a:r>
          <a:r>
            <a:rPr lang="pt-BR" sz="1000">
              <a:effectLst/>
              <a:latin typeface="Century Gothic" panose="020B0502020202020204" pitchFamily="34" charset="0"/>
            </a:rPr>
            <a:t>Voltar para capa</a:t>
          </a:r>
        </a:p>
      </xdr:txBody>
    </xdr:sp>
    <xdr:clientData/>
  </xdr:twoCellAnchor>
  <xdr:twoCellAnchor editAs="oneCell">
    <xdr:from>
      <xdr:col>1</xdr:col>
      <xdr:colOff>0</xdr:colOff>
      <xdr:row>0</xdr:row>
      <xdr:rowOff>56030</xdr:rowOff>
    </xdr:from>
    <xdr:to>
      <xdr:col>1</xdr:col>
      <xdr:colOff>1137248</xdr:colOff>
      <xdr:row>1</xdr:row>
      <xdr:rowOff>307144</xdr:rowOff>
    </xdr:to>
    <xdr:pic>
      <xdr:nvPicPr>
        <xdr:cNvPr id="4" name="Imagem 25" descr="Logotipo&#10;&#10;Descrição gerada automaticamente">
          <a:extLst>
            <a:ext uri="{FF2B5EF4-FFF2-40B4-BE49-F238E27FC236}">
              <a16:creationId xmlns:a16="http://schemas.microsoft.com/office/drawing/2014/main" id="{A9F758B8-F099-4FF5-9E3A-2621CB38274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3265" y="56030"/>
          <a:ext cx="1137248" cy="609702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1456765</xdr:colOff>
      <xdr:row>1</xdr:row>
      <xdr:rowOff>600636</xdr:rowOff>
    </xdr:from>
    <xdr:to>
      <xdr:col>7</xdr:col>
      <xdr:colOff>0</xdr:colOff>
      <xdr:row>2</xdr:row>
      <xdr:rowOff>33617</xdr:rowOff>
    </xdr:to>
    <xdr:sp macro="" textlink="">
      <xdr:nvSpPr>
        <xdr:cNvPr id="2" name="Retângulo: Cantos Arredondado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4E807B0-1B0B-4D8D-A752-791EA5A717DB}"/>
            </a:ext>
          </a:extLst>
        </xdr:cNvPr>
        <xdr:cNvSpPr/>
      </xdr:nvSpPr>
      <xdr:spPr>
        <a:xfrm>
          <a:off x="6398559" y="779930"/>
          <a:ext cx="2039470" cy="340658"/>
        </a:xfrm>
        <a:prstGeom prst="roundRect">
          <a:avLst>
            <a:gd name="adj" fmla="val 29190"/>
          </a:avLst>
        </a:prstGeom>
        <a:solidFill>
          <a:srgbClr val="001E6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>
          <a:defPPr>
            <a:defRPr lang="pt-BR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pt-BR" sz="1000">
              <a:effectLst/>
              <a:latin typeface="Century Gothic" panose="020B0502020202020204" pitchFamily="34" charset="0"/>
            </a:rPr>
            <a:t> ←</a:t>
          </a:r>
          <a:r>
            <a:rPr lang="pt-BR" sz="1000" baseline="0">
              <a:effectLst/>
              <a:latin typeface="Century Gothic" panose="020B0502020202020204" pitchFamily="34" charset="0"/>
            </a:rPr>
            <a:t>  </a:t>
          </a:r>
          <a:r>
            <a:rPr lang="pt-BR" sz="1000">
              <a:effectLst/>
              <a:latin typeface="Century Gothic" panose="020B0502020202020204" pitchFamily="34" charset="0"/>
            </a:rPr>
            <a:t>Voltar para capa</a:t>
          </a:r>
        </a:p>
      </xdr:txBody>
    </xdr:sp>
    <xdr:clientData/>
  </xdr:twoCellAnchor>
  <xdr:twoCellAnchor editAs="oneCell">
    <xdr:from>
      <xdr:col>0</xdr:col>
      <xdr:colOff>224117</xdr:colOff>
      <xdr:row>0</xdr:row>
      <xdr:rowOff>44824</xdr:rowOff>
    </xdr:from>
    <xdr:to>
      <xdr:col>2</xdr:col>
      <xdr:colOff>72689</xdr:colOff>
      <xdr:row>1</xdr:row>
      <xdr:rowOff>475232</xdr:rowOff>
    </xdr:to>
    <xdr:pic>
      <xdr:nvPicPr>
        <xdr:cNvPr id="3" name="Imagem 25" descr="Logotipo&#10;&#10;Descrição gerada automaticamente">
          <a:extLst>
            <a:ext uri="{FF2B5EF4-FFF2-40B4-BE49-F238E27FC236}">
              <a16:creationId xmlns:a16="http://schemas.microsoft.com/office/drawing/2014/main" id="{4ED7E623-FFD3-4278-8C2D-917F1719D0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4117" y="44824"/>
          <a:ext cx="1137248" cy="609702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56030</xdr:colOff>
      <xdr:row>1</xdr:row>
      <xdr:rowOff>147918</xdr:rowOff>
    </xdr:from>
    <xdr:to>
      <xdr:col>5</xdr:col>
      <xdr:colOff>600137</xdr:colOff>
      <xdr:row>1</xdr:row>
      <xdr:rowOff>428065</xdr:rowOff>
    </xdr:to>
    <xdr:sp macro="" textlink="">
      <xdr:nvSpPr>
        <xdr:cNvPr id="5" name="Retângulo: Cantos Arredondado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44418F4F-13E0-416A-A7ED-E6ED946A31C4}"/>
            </a:ext>
          </a:extLst>
        </xdr:cNvPr>
        <xdr:cNvSpPr/>
      </xdr:nvSpPr>
      <xdr:spPr>
        <a:xfrm>
          <a:off x="4403912" y="988359"/>
          <a:ext cx="1619872" cy="280147"/>
        </a:xfrm>
        <a:prstGeom prst="roundRect">
          <a:avLst>
            <a:gd name="adj" fmla="val 29190"/>
          </a:avLst>
        </a:prstGeom>
        <a:solidFill>
          <a:srgbClr val="001E6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>
          <a:defPPr>
            <a:defRPr lang="pt-BR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pt-BR" sz="1000">
              <a:effectLst/>
              <a:latin typeface="Century Gothic" panose="020B0502020202020204" pitchFamily="34" charset="0"/>
            </a:rPr>
            <a:t> ←</a:t>
          </a:r>
          <a:r>
            <a:rPr lang="pt-BR" sz="1000" baseline="0">
              <a:effectLst/>
              <a:latin typeface="Century Gothic" panose="020B0502020202020204" pitchFamily="34" charset="0"/>
            </a:rPr>
            <a:t>  </a:t>
          </a:r>
          <a:r>
            <a:rPr lang="pt-BR" sz="1000">
              <a:effectLst/>
              <a:latin typeface="Century Gothic" panose="020B0502020202020204" pitchFamily="34" charset="0"/>
            </a:rPr>
            <a:t>Voltar para capa</a:t>
          </a:r>
        </a:p>
      </xdr:txBody>
    </xdr:sp>
    <xdr:clientData/>
  </xdr:twoCellAnchor>
  <xdr:twoCellAnchor>
    <xdr:from>
      <xdr:col>4</xdr:col>
      <xdr:colOff>137583</xdr:colOff>
      <xdr:row>2</xdr:row>
      <xdr:rowOff>137584</xdr:rowOff>
    </xdr:from>
    <xdr:to>
      <xdr:col>5</xdr:col>
      <xdr:colOff>518584</xdr:colOff>
      <xdr:row>5</xdr:row>
      <xdr:rowOff>21167</xdr:rowOff>
    </xdr:to>
    <xdr:sp macro="[0]!AAA" textlink="">
      <xdr:nvSpPr>
        <xdr:cNvPr id="6" name="Retângulo: Cantos Arredondados 14">
          <a:extLst>
            <a:ext uri="{FF2B5EF4-FFF2-40B4-BE49-F238E27FC236}">
              <a16:creationId xmlns:a16="http://schemas.microsoft.com/office/drawing/2014/main" id="{461F5BCC-20AE-47F1-8D68-EDB2CE411681}"/>
            </a:ext>
          </a:extLst>
        </xdr:cNvPr>
        <xdr:cNvSpPr/>
      </xdr:nvSpPr>
      <xdr:spPr>
        <a:xfrm>
          <a:off x="4485465" y="1751231"/>
          <a:ext cx="1456766" cy="466289"/>
        </a:xfrm>
        <a:prstGeom prst="roundRect">
          <a:avLst>
            <a:gd name="adj" fmla="val 0"/>
          </a:avLst>
        </a:prstGeom>
        <a:solidFill>
          <a:srgbClr val="0070C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>
          <a:defPPr>
            <a:defRPr lang="pt-BR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 defTabSz="914400" rtl="0" eaLnBrk="1" latinLnBrk="0" hangingPunct="1"/>
          <a:r>
            <a:rPr lang="pt-BR" sz="1000" kern="1200">
              <a:solidFill>
                <a:schemeClr val="lt1"/>
              </a:solidFill>
              <a:effectLst/>
              <a:latin typeface="Century Gothic" panose="020B0502020202020204" pitchFamily="34" charset="0"/>
              <a:ea typeface="+mn-ea"/>
              <a:cs typeface="+mn-cs"/>
            </a:rPr>
            <a:t>Enviar cotações</a:t>
          </a:r>
        </a:p>
      </xdr:txBody>
    </xdr:sp>
    <xdr:clientData/>
  </xdr:twoCellAnchor>
  <xdr:twoCellAnchor editAs="oneCell">
    <xdr:from>
      <xdr:col>0</xdr:col>
      <xdr:colOff>11205</xdr:colOff>
      <xdr:row>0</xdr:row>
      <xdr:rowOff>96493</xdr:rowOff>
    </xdr:from>
    <xdr:to>
      <xdr:col>1</xdr:col>
      <xdr:colOff>1025188</xdr:colOff>
      <xdr:row>0</xdr:row>
      <xdr:rowOff>706195</xdr:rowOff>
    </xdr:to>
    <xdr:pic>
      <xdr:nvPicPr>
        <xdr:cNvPr id="2" name="Imagem 25" descr="Logotipo&#10;&#10;Descrição gerada automaticamente">
          <a:extLst>
            <a:ext uri="{FF2B5EF4-FFF2-40B4-BE49-F238E27FC236}">
              <a16:creationId xmlns:a16="http://schemas.microsoft.com/office/drawing/2014/main" id="{CF23CBC9-BAF7-4CCA-8756-8B42AAEB817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205" y="96493"/>
          <a:ext cx="1137248" cy="609702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280147</xdr:colOff>
      <xdr:row>1</xdr:row>
      <xdr:rowOff>145676</xdr:rowOff>
    </xdr:from>
    <xdr:to>
      <xdr:col>31</xdr:col>
      <xdr:colOff>201704</xdr:colOff>
      <xdr:row>1</xdr:row>
      <xdr:rowOff>425823</xdr:rowOff>
    </xdr:to>
    <xdr:sp macro="" textlink="">
      <xdr:nvSpPr>
        <xdr:cNvPr id="3" name="Retângulo: Cantos Arredondado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2AD16CFB-13FC-4599-9ECD-CB25A2597499}"/>
            </a:ext>
          </a:extLst>
        </xdr:cNvPr>
        <xdr:cNvSpPr/>
      </xdr:nvSpPr>
      <xdr:spPr>
        <a:xfrm>
          <a:off x="12192000" y="874058"/>
          <a:ext cx="1748116" cy="280147"/>
        </a:xfrm>
        <a:prstGeom prst="roundRect">
          <a:avLst>
            <a:gd name="adj" fmla="val 0"/>
          </a:avLst>
        </a:prstGeom>
        <a:solidFill>
          <a:srgbClr val="001E6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>
          <a:defPPr>
            <a:defRPr lang="pt-BR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pt-BR" sz="1000">
              <a:effectLst/>
              <a:latin typeface="Century Gothic" panose="020B0502020202020204" pitchFamily="34" charset="0"/>
            </a:rPr>
            <a:t> ←</a:t>
          </a:r>
          <a:r>
            <a:rPr lang="pt-BR" sz="1000" baseline="0">
              <a:effectLst/>
              <a:latin typeface="Century Gothic" panose="020B0502020202020204" pitchFamily="34" charset="0"/>
            </a:rPr>
            <a:t>  </a:t>
          </a:r>
          <a:r>
            <a:rPr lang="pt-BR" sz="1000">
              <a:effectLst/>
              <a:latin typeface="Century Gothic" panose="020B0502020202020204" pitchFamily="34" charset="0"/>
            </a:rPr>
            <a:t>Voltar para capa</a:t>
          </a:r>
        </a:p>
      </xdr:txBody>
    </xdr:sp>
    <xdr:clientData/>
  </xdr:twoCellAnchor>
  <xdr:twoCellAnchor editAs="oneCell">
    <xdr:from>
      <xdr:col>0</xdr:col>
      <xdr:colOff>190500</xdr:colOff>
      <xdr:row>0</xdr:row>
      <xdr:rowOff>100853</xdr:rowOff>
    </xdr:from>
    <xdr:to>
      <xdr:col>3</xdr:col>
      <xdr:colOff>195954</xdr:colOff>
      <xdr:row>0</xdr:row>
      <xdr:rowOff>710555</xdr:rowOff>
    </xdr:to>
    <xdr:pic>
      <xdr:nvPicPr>
        <xdr:cNvPr id="4" name="Imagem 25" descr="Logotipo&#10;&#10;Descrição gerada automaticamente">
          <a:extLst>
            <a:ext uri="{FF2B5EF4-FFF2-40B4-BE49-F238E27FC236}">
              <a16:creationId xmlns:a16="http://schemas.microsoft.com/office/drawing/2014/main" id="{93E8EE10-D5D5-4370-82C4-8A48A8A55B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0500" y="100853"/>
          <a:ext cx="1137248" cy="609702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425824</xdr:colOff>
      <xdr:row>3</xdr:row>
      <xdr:rowOff>88527</xdr:rowOff>
    </xdr:from>
    <xdr:to>
      <xdr:col>7</xdr:col>
      <xdr:colOff>530598</xdr:colOff>
      <xdr:row>6</xdr:row>
      <xdr:rowOff>168089</xdr:rowOff>
    </xdr:to>
    <xdr:sp macro="" textlink="">
      <xdr:nvSpPr>
        <xdr:cNvPr id="5" name="CaixaDeTexto 4">
          <a:extLst>
            <a:ext uri="{FF2B5EF4-FFF2-40B4-BE49-F238E27FC236}">
              <a16:creationId xmlns:a16="http://schemas.microsoft.com/office/drawing/2014/main" id="{F740B91B-CFF6-4D5E-AEF9-87E2E73786F9}"/>
            </a:ext>
          </a:extLst>
        </xdr:cNvPr>
        <xdr:cNvSpPr txBox="1"/>
      </xdr:nvSpPr>
      <xdr:spPr>
        <a:xfrm>
          <a:off x="425824" y="660027"/>
          <a:ext cx="4340598" cy="6510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3200" b="1">
              <a:solidFill>
                <a:schemeClr val="bg1"/>
              </a:solidFill>
              <a:latin typeface="Century Gothic" panose="020B0502020202020204" pitchFamily="34" charset="0"/>
              <a:cs typeface="Arial" panose="020B0604020202020204" pitchFamily="34" charset="0"/>
            </a:rPr>
            <a:t>Equivalência ratings</a:t>
          </a:r>
        </a:p>
      </xdr:txBody>
    </xdr:sp>
    <xdr:clientData/>
  </xdr:twoCellAnchor>
  <xdr:twoCellAnchor>
    <xdr:from>
      <xdr:col>10</xdr:col>
      <xdr:colOff>235321</xdr:colOff>
      <xdr:row>4</xdr:row>
      <xdr:rowOff>89647</xdr:rowOff>
    </xdr:from>
    <xdr:to>
      <xdr:col>13</xdr:col>
      <xdr:colOff>310960</xdr:colOff>
      <xdr:row>6</xdr:row>
      <xdr:rowOff>80122</xdr:rowOff>
    </xdr:to>
    <xdr:sp macro="" textlink="">
      <xdr:nvSpPr>
        <xdr:cNvPr id="3" name="Retângulo: Cantos Arredondado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64FE7DA-83AD-4DB2-9D11-B647CAB93C64}"/>
            </a:ext>
          </a:extLst>
        </xdr:cNvPr>
        <xdr:cNvSpPr/>
      </xdr:nvSpPr>
      <xdr:spPr>
        <a:xfrm>
          <a:off x="5950321" y="851647"/>
          <a:ext cx="2003051" cy="371475"/>
        </a:xfrm>
        <a:prstGeom prst="roundRect">
          <a:avLst>
            <a:gd name="adj" fmla="val 29190"/>
          </a:avLst>
        </a:prstGeom>
        <a:solidFill>
          <a:srgbClr val="001E6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>
          <a:defPPr>
            <a:defRPr lang="pt-BR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pt-BR" sz="1000">
              <a:effectLst/>
              <a:latin typeface="Century Gothic" panose="020B0502020202020204" pitchFamily="34" charset="0"/>
            </a:rPr>
            <a:t> ←</a:t>
          </a:r>
          <a:r>
            <a:rPr lang="pt-BR" sz="1000" baseline="0">
              <a:effectLst/>
              <a:latin typeface="Century Gothic" panose="020B0502020202020204" pitchFamily="34" charset="0"/>
            </a:rPr>
            <a:t>  </a:t>
          </a:r>
          <a:r>
            <a:rPr lang="pt-BR" sz="1000">
              <a:effectLst/>
              <a:latin typeface="Century Gothic" panose="020B0502020202020204" pitchFamily="34" charset="0"/>
            </a:rPr>
            <a:t>Voltar para capa</a:t>
          </a:r>
        </a:p>
      </xdr:txBody>
    </xdr:sp>
    <xdr:clientData/>
  </xdr:twoCellAnchor>
  <xdr:twoCellAnchor editAs="oneCell">
    <xdr:from>
      <xdr:col>0</xdr:col>
      <xdr:colOff>324970</xdr:colOff>
      <xdr:row>0</xdr:row>
      <xdr:rowOff>123264</xdr:rowOff>
    </xdr:from>
    <xdr:to>
      <xdr:col>2</xdr:col>
      <xdr:colOff>531009</xdr:colOff>
      <xdr:row>3</xdr:row>
      <xdr:rowOff>161466</xdr:rowOff>
    </xdr:to>
    <xdr:pic>
      <xdr:nvPicPr>
        <xdr:cNvPr id="2" name="Imagem 25" descr="Logotipo&#10;&#10;Descrição gerada automaticamente">
          <a:extLst>
            <a:ext uri="{FF2B5EF4-FFF2-40B4-BE49-F238E27FC236}">
              <a16:creationId xmlns:a16="http://schemas.microsoft.com/office/drawing/2014/main" id="{BF5704DD-7C24-4537-951E-6BCDA3DDB22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4970" y="123264"/>
          <a:ext cx="1137248" cy="609702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dsapc0232pfs\Digital\Book%20Secundario\CETIP_Trade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DSAPC0232PFS\digital\Gerencial\pap&#233;is%20p&#250;blicos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DSAPC0232PFS\digital\Taxas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viseu\Institucional\Flow%20Privados\Lista%20indicativa\RUN%20_%20Deb&#234;ntures_XPI-RK2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DSAPC0232PFS\digital\Gerencial\Opera&#231;&#245;es_MOPS.xls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DSAPC0232PFS\digital\Renda_Fixa\Renda_Fixa.xls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BD\INFL8.XLS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BD\INFL3.XLS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BD\INFL6.XLS" TargetMode="External"/></Relationships>
</file>

<file path=xl/externalLinks/_rels/externalLink10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DSAPC0232PFS\digital\WINNT\Profiles\EAAltafim\Local%20Settings\Temporary%20Internet%20Files\OLK509\PMT%20-%20Price.xls" TargetMode="External"/></Relationships>
</file>

<file path=xl/externalLinks/_rels/externalLink1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DSAPC0232PFS\digital\Open\IGPM.xls" TargetMode="External"/></Relationships>
</file>

<file path=xl/externalLinks/_rels/externalLink1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DSAPC0232PFS\digital\Open\IPCA.xls" TargetMode="External"/></Relationships>
</file>

<file path=xl/externalLinks/_rels/externalLink1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DSAPC0232PFS\digital\PLANILHAS%20C&#193;LCULOS%20RF\TITULOS_%20PUBLICOS.xls" TargetMode="External"/></Relationships>
</file>

<file path=xl/externalLinks/_rels/externalLink1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Geral\ECO\Macrofiles\Inflacao\Indices\IPCA\IPCA%20e%20IPCA-152.xls" TargetMode="External"/></Relationships>
</file>

<file path=xl/externalLinks/_rels/externalLink1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viseu\institucional\Flow%20Privados\Call%20Debentures\Call%20Deb&#234;ntures%20-%20Bilingue.xlsm" TargetMode="External"/></Relationships>
</file>

<file path=xl/externalLinks/_rels/externalLink1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viseu\Institucional\Renda_Fixa_XP\Flow%20Privados\Relat&#243;rios\Relat&#243;rio%20Externo\Lista%20indicativa\PDF\Fechamento%20-%20Debentures%20-%20XP%20Investimentos%2012.01.2016.xls" TargetMode="External"/></Relationships>
</file>

<file path=xl/externalLinks/_rels/externalLink1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DSAPC0232PFS\digital\Corporate%20Desk\Carteiras%20CDesk\Carteira%20Antiga%20Cobianchi%20-%20Alterada%20em%2024-04-06.xls" TargetMode="External"/></Relationships>
</file>

<file path=xl/externalLinks/_rels/externalLink1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DSAPC0232PFS\digital\Produtos\C&#226;mbio%20+%20RF\Documentos%20-%20Operacoes%20_v5.xlsx" TargetMode="External"/></Relationships>
</file>

<file path=xl/externalLinks/_rels/externalLink1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dsapc0232pfs\Digital\Users\russoga\AppData\Local\Microsoft\Windows\INetCache\Content.Outlook\4ILFFCKH\RUN%20Cr&#233;dito%20Privado%20-%2010.04.2018.xls" TargetMode="External"/></Relationships>
</file>

<file path=xl/externalLinks/_rels/externalLink20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DSAPC0232PFS\digital\Frederico%20Pompeu\premioDI-sem_link1.xls" TargetMode="External"/></Relationships>
</file>

<file path=xl/externalLinks/_rels/externalLink2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viseu\institucional\Cota&#231;&#245;es%20Renda%20Fixa%20NOVO.xlsm" TargetMode="External"/></Relationships>
</file>

<file path=xl/externalLinks/_rels/externalLink2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viseu\institucional\Cota&#231;&#245;es%20Renda%20Fixa%20NOVOO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Variaveis"/>
      <sheetName val="Cetip Instruções"/>
      <sheetName val="Ordens Digital - Manhã"/>
      <sheetName val="Ordens Digital"/>
      <sheetName val="Ordens"/>
      <sheetName val="Ordens Template"/>
      <sheetName val="Preco Mkt Maker"/>
      <sheetName val="Anbima"/>
      <sheetName val="Preco Run"/>
      <sheetName val="Instrumentos"/>
      <sheetName val="Ordens STN"/>
      <sheetName val="Histórico Ordens"/>
      <sheetName val="CETIP_Trade"/>
      <sheetName val="Ordens Digital - Teste"/>
      <sheetName val="Preco Mkt Maker - Teste"/>
      <sheetName val="Sheet1"/>
      <sheetName val="Ordens Digital - NãoCDI"/>
      <sheetName val="Ordens Digital - CDI"/>
      <sheetName val="Preco Corretora"/>
      <sheetName val="Sheet2"/>
    </sheetNames>
    <sheetDataSet>
      <sheetData sheetId="0"/>
      <sheetData sheetId="1"/>
      <sheetData sheetId="2"/>
      <sheetData sheetId="3"/>
      <sheetData sheetId="4">
        <row r="5">
          <cell r="D5" t="str">
            <v>EDPT11</v>
          </cell>
        </row>
      </sheetData>
      <sheetData sheetId="5"/>
      <sheetData sheetId="6">
        <row r="1">
          <cell r="A1" t="str">
            <v>Spreads Cetip</v>
          </cell>
        </row>
      </sheetData>
      <sheetData sheetId="7">
        <row r="3">
          <cell r="B3" t="str">
            <v>AALR11</v>
          </cell>
        </row>
      </sheetData>
      <sheetData sheetId="8">
        <row r="6">
          <cell r="N6" t="e">
            <v>#N/A</v>
          </cell>
        </row>
      </sheetData>
      <sheetData sheetId="9">
        <row r="5">
          <cell r="A5" t="str">
            <v>13H0098728</v>
          </cell>
        </row>
        <row r="6">
          <cell r="A6" t="str">
            <v>CRA0140000Q</v>
          </cell>
        </row>
        <row r="7">
          <cell r="A7" t="str">
            <v>CRA0140000R</v>
          </cell>
        </row>
        <row r="8">
          <cell r="A8" t="str">
            <v>11L0018659</v>
          </cell>
        </row>
        <row r="9">
          <cell r="A9" t="str">
            <v>13G0253136</v>
          </cell>
        </row>
        <row r="10">
          <cell r="A10" t="str">
            <v>13G0249947</v>
          </cell>
        </row>
        <row r="11">
          <cell r="A11" t="str">
            <v>14C0067892</v>
          </cell>
        </row>
        <row r="12">
          <cell r="A12" t="str">
            <v>08J0015454</v>
          </cell>
        </row>
        <row r="13">
          <cell r="A13" t="str">
            <v>13I0073866</v>
          </cell>
        </row>
        <row r="14">
          <cell r="A14" t="str">
            <v>CRA0150000D</v>
          </cell>
        </row>
        <row r="15">
          <cell r="A15" t="str">
            <v>14C0072810</v>
          </cell>
        </row>
        <row r="16">
          <cell r="A16" t="str">
            <v>CRA0150000C</v>
          </cell>
        </row>
        <row r="17">
          <cell r="A17" t="str">
            <v>13L0048356</v>
          </cell>
        </row>
        <row r="18">
          <cell r="A18" t="str">
            <v>0731208FDB</v>
          </cell>
        </row>
        <row r="19">
          <cell r="A19" t="str">
            <v>1785813SE2</v>
          </cell>
        </row>
        <row r="20">
          <cell r="A20" t="str">
            <v>15I0011480</v>
          </cell>
        </row>
        <row r="21">
          <cell r="A21" t="str">
            <v>13K0111771</v>
          </cell>
        </row>
        <row r="22">
          <cell r="A22" t="str">
            <v>12L0016153</v>
          </cell>
        </row>
        <row r="23">
          <cell r="A23" t="str">
            <v>CRA0150000L</v>
          </cell>
        </row>
        <row r="24">
          <cell r="A24" t="str">
            <v>13I0113208</v>
          </cell>
        </row>
        <row r="25">
          <cell r="A25" t="str">
            <v>13I0113209</v>
          </cell>
        </row>
        <row r="26">
          <cell r="A26" t="str">
            <v>12K0035326</v>
          </cell>
        </row>
        <row r="27">
          <cell r="A27" t="str">
            <v>15H0123003</v>
          </cell>
        </row>
        <row r="28">
          <cell r="A28" t="str">
            <v>CRA0150000V</v>
          </cell>
        </row>
        <row r="29">
          <cell r="A29" t="str">
            <v>15F0600219</v>
          </cell>
        </row>
        <row r="30">
          <cell r="A30" t="str">
            <v>15J0194794</v>
          </cell>
        </row>
        <row r="31">
          <cell r="A31" t="str">
            <v>0392414SN9</v>
          </cell>
        </row>
        <row r="32">
          <cell r="A32" t="str">
            <v>2221015SEN</v>
          </cell>
        </row>
        <row r="33">
          <cell r="A33" t="str">
            <v>2016415SEN</v>
          </cell>
        </row>
        <row r="34">
          <cell r="A34" t="str">
            <v>CRA01600007</v>
          </cell>
        </row>
        <row r="35">
          <cell r="A35" t="str">
            <v>2145515SNA</v>
          </cell>
        </row>
        <row r="36">
          <cell r="A36" t="str">
            <v>1890013SME</v>
          </cell>
        </row>
        <row r="37">
          <cell r="A37" t="str">
            <v>1722113MEZ</v>
          </cell>
        </row>
        <row r="38">
          <cell r="A38" t="str">
            <v>2043414SN1</v>
          </cell>
        </row>
        <row r="39">
          <cell r="A39" t="str">
            <v>2145515SNB</v>
          </cell>
        </row>
        <row r="40">
          <cell r="A40" t="str">
            <v>CRA0160000G</v>
          </cell>
        </row>
        <row r="41">
          <cell r="A41" t="str">
            <v>15J0194929</v>
          </cell>
        </row>
        <row r="42">
          <cell r="A42" t="str">
            <v>CRA0160000P</v>
          </cell>
        </row>
        <row r="43">
          <cell r="A43" t="str">
            <v>CRA0160000V</v>
          </cell>
        </row>
        <row r="44">
          <cell r="A44" t="str">
            <v>2308316ANG</v>
          </cell>
        </row>
        <row r="45">
          <cell r="A45" t="str">
            <v>16B0764930</v>
          </cell>
        </row>
        <row r="46">
          <cell r="A46" t="str">
            <v>1722113SN1</v>
          </cell>
        </row>
        <row r="47">
          <cell r="A47" t="str">
            <v>CRA01600005</v>
          </cell>
        </row>
        <row r="48">
          <cell r="A48" t="str">
            <v>CRA0160000W</v>
          </cell>
        </row>
        <row r="49">
          <cell r="A49" t="str">
            <v>CRA0160000X</v>
          </cell>
        </row>
        <row r="50">
          <cell r="A50" t="str">
            <v>CRA0160000Z</v>
          </cell>
        </row>
        <row r="51">
          <cell r="A51" t="str">
            <v>16G0000001</v>
          </cell>
        </row>
        <row r="52">
          <cell r="A52" t="str">
            <v>CRA01600002</v>
          </cell>
        </row>
        <row r="53">
          <cell r="A53" t="str">
            <v>CRA01600016</v>
          </cell>
        </row>
        <row r="54">
          <cell r="A54" t="str">
            <v>CRA01600015</v>
          </cell>
        </row>
        <row r="55">
          <cell r="A55" t="str">
            <v>16G0650890</v>
          </cell>
        </row>
        <row r="56">
          <cell r="A56" t="str">
            <v>15I0672691</v>
          </cell>
        </row>
        <row r="57">
          <cell r="A57" t="str">
            <v>16I0000002</v>
          </cell>
        </row>
        <row r="58">
          <cell r="A58" t="str">
            <v>15F1090805</v>
          </cell>
        </row>
        <row r="59">
          <cell r="A59" t="str">
            <v>1464114UNI</v>
          </cell>
        </row>
        <row r="60">
          <cell r="A60" t="str">
            <v>0392415S10</v>
          </cell>
        </row>
        <row r="61">
          <cell r="A61" t="str">
            <v>1959714SEN</v>
          </cell>
        </row>
        <row r="62">
          <cell r="A62" t="str">
            <v>16I0965520</v>
          </cell>
        </row>
        <row r="63">
          <cell r="A63" t="str">
            <v>16I0965158</v>
          </cell>
        </row>
        <row r="64">
          <cell r="A64" t="str">
            <v>16C0765992</v>
          </cell>
        </row>
        <row r="65">
          <cell r="A65" t="str">
            <v>CRA0160000I</v>
          </cell>
        </row>
        <row r="66">
          <cell r="A66" t="str">
            <v>11A0027576</v>
          </cell>
        </row>
        <row r="67">
          <cell r="A67" t="str">
            <v>11C0034561</v>
          </cell>
        </row>
        <row r="68">
          <cell r="A68" t="str">
            <v>11F0039677</v>
          </cell>
        </row>
        <row r="69">
          <cell r="A69" t="str">
            <v>11H0022430</v>
          </cell>
        </row>
        <row r="70">
          <cell r="A70" t="str">
            <v>14J0045610</v>
          </cell>
        </row>
        <row r="71">
          <cell r="A71" t="str">
            <v>CRA0160001G</v>
          </cell>
        </row>
        <row r="72">
          <cell r="A72" t="str">
            <v>CRA0160001O</v>
          </cell>
        </row>
        <row r="73">
          <cell r="A73" t="str">
            <v>2221015MEZ</v>
          </cell>
        </row>
        <row r="74">
          <cell r="A74" t="str">
            <v>CRA0160001H</v>
          </cell>
        </row>
        <row r="75">
          <cell r="A75" t="str">
            <v>CRA0160001T</v>
          </cell>
        </row>
        <row r="76">
          <cell r="A76" t="str">
            <v>CRA0160001Y</v>
          </cell>
        </row>
        <row r="77">
          <cell r="A77" t="str">
            <v>CRA01600026</v>
          </cell>
        </row>
        <row r="78">
          <cell r="A78" t="str">
            <v>CRA01600021</v>
          </cell>
        </row>
        <row r="79">
          <cell r="A79" t="str">
            <v>CRA01600020</v>
          </cell>
        </row>
        <row r="80">
          <cell r="A80" t="str">
            <v>CRA0160001V</v>
          </cell>
        </row>
        <row r="81">
          <cell r="A81" t="str">
            <v>CRA0160001S</v>
          </cell>
        </row>
        <row r="82">
          <cell r="A82" t="str">
            <v>16L0074884</v>
          </cell>
        </row>
        <row r="83">
          <cell r="A83" t="str">
            <v>16L0178106</v>
          </cell>
        </row>
        <row r="84">
          <cell r="A84" t="str">
            <v>CRA01600028</v>
          </cell>
        </row>
        <row r="85">
          <cell r="A85" t="str">
            <v>CRA01600029</v>
          </cell>
        </row>
        <row r="86">
          <cell r="A86" t="str">
            <v>2022114SEN</v>
          </cell>
        </row>
        <row r="87">
          <cell r="A87" t="str">
            <v>12E0025287</v>
          </cell>
        </row>
        <row r="88">
          <cell r="A88" t="str">
            <v>13J0119975</v>
          </cell>
        </row>
        <row r="89">
          <cell r="A89" t="str">
            <v>12E0025189</v>
          </cell>
        </row>
        <row r="90">
          <cell r="A90" t="str">
            <v>16D0062179</v>
          </cell>
        </row>
        <row r="91">
          <cell r="A91" t="str">
            <v>CRA01400012</v>
          </cell>
        </row>
        <row r="92">
          <cell r="A92" t="str">
            <v>CRA0150000O</v>
          </cell>
        </row>
        <row r="93">
          <cell r="A93" t="str">
            <v>11H0016706</v>
          </cell>
        </row>
        <row r="94">
          <cell r="A94" t="str">
            <v>16E0708207</v>
          </cell>
        </row>
        <row r="95">
          <cell r="A95" t="str">
            <v>CRA0160001X</v>
          </cell>
        </row>
        <row r="96">
          <cell r="A96" t="str">
            <v>CRA017000B5</v>
          </cell>
        </row>
        <row r="97">
          <cell r="A97" t="str">
            <v>13J0017442</v>
          </cell>
        </row>
        <row r="98">
          <cell r="A98" t="str">
            <v>12J0037879</v>
          </cell>
        </row>
        <row r="99">
          <cell r="A99" t="str">
            <v>15F1090290</v>
          </cell>
        </row>
        <row r="100">
          <cell r="A100" t="str">
            <v>16D0711168</v>
          </cell>
        </row>
        <row r="101">
          <cell r="A101" t="str">
            <v>16F0071780</v>
          </cell>
        </row>
        <row r="102">
          <cell r="A102" t="str">
            <v>16I0815552</v>
          </cell>
        </row>
        <row r="103">
          <cell r="A103" t="str">
            <v>16I0881660</v>
          </cell>
        </row>
        <row r="104">
          <cell r="A104" t="str">
            <v>10G0033154</v>
          </cell>
        </row>
        <row r="105">
          <cell r="A105" t="str">
            <v>11F0042226</v>
          </cell>
        </row>
        <row r="106">
          <cell r="A106" t="str">
            <v>16K0902815</v>
          </cell>
        </row>
        <row r="107">
          <cell r="A107" t="str">
            <v>16L0178381</v>
          </cell>
        </row>
        <row r="108">
          <cell r="A108" t="str">
            <v>16L0245118</v>
          </cell>
        </row>
        <row r="109">
          <cell r="A109" t="str">
            <v>11L0056864</v>
          </cell>
        </row>
        <row r="110">
          <cell r="A110" t="str">
            <v>12B0038688</v>
          </cell>
        </row>
        <row r="111">
          <cell r="A111" t="str">
            <v>12B0038689</v>
          </cell>
        </row>
        <row r="112">
          <cell r="A112" t="str">
            <v>15F0544486</v>
          </cell>
        </row>
        <row r="113">
          <cell r="A113" t="str">
            <v>12E0013069</v>
          </cell>
        </row>
        <row r="114">
          <cell r="A114" t="str">
            <v>12E0035783</v>
          </cell>
        </row>
        <row r="115">
          <cell r="A115" t="str">
            <v>12I0017699</v>
          </cell>
        </row>
        <row r="116">
          <cell r="A116" t="str">
            <v>13E0042787</v>
          </cell>
        </row>
        <row r="117">
          <cell r="A117" t="str">
            <v>13J0119974</v>
          </cell>
        </row>
        <row r="118">
          <cell r="A118" t="str">
            <v>CRA01600010</v>
          </cell>
        </row>
        <row r="119">
          <cell r="A119" t="str">
            <v>13B0002737</v>
          </cell>
        </row>
        <row r="120">
          <cell r="A120" t="str">
            <v>13C0026996</v>
          </cell>
        </row>
        <row r="121">
          <cell r="A121" t="str">
            <v>13A00017068</v>
          </cell>
        </row>
        <row r="122">
          <cell r="A122" t="str">
            <v>08J0012973</v>
          </cell>
        </row>
        <row r="123">
          <cell r="A123" t="str">
            <v>05D0013710</v>
          </cell>
        </row>
        <row r="124">
          <cell r="A124" t="str">
            <v>08L0002118</v>
          </cell>
        </row>
        <row r="125">
          <cell r="A125" t="str">
            <v>05J0024391</v>
          </cell>
        </row>
        <row r="126">
          <cell r="A126" t="str">
            <v>09A0008602</v>
          </cell>
        </row>
        <row r="127">
          <cell r="A127" t="str">
            <v>07F0006632</v>
          </cell>
        </row>
        <row r="128">
          <cell r="A128" t="str">
            <v>09A0010251</v>
          </cell>
        </row>
        <row r="129">
          <cell r="A129" t="str">
            <v>07F0006634</v>
          </cell>
        </row>
        <row r="130">
          <cell r="A130" t="str">
            <v>09B0002128</v>
          </cell>
        </row>
        <row r="131">
          <cell r="A131" t="str">
            <v>07F0006635</v>
          </cell>
        </row>
        <row r="132">
          <cell r="A132" t="str">
            <v>09B0004585</v>
          </cell>
        </row>
        <row r="133">
          <cell r="A133" t="str">
            <v>07F0006637</v>
          </cell>
        </row>
        <row r="134">
          <cell r="A134" t="str">
            <v>09C0005309</v>
          </cell>
        </row>
        <row r="135">
          <cell r="A135" t="str">
            <v>07I0012088</v>
          </cell>
        </row>
        <row r="136">
          <cell r="A136" t="str">
            <v>09C0009708</v>
          </cell>
        </row>
        <row r="137">
          <cell r="A137" t="str">
            <v>09D0002442</v>
          </cell>
        </row>
        <row r="138">
          <cell r="A138" t="str">
            <v>07L0006224</v>
          </cell>
        </row>
        <row r="139">
          <cell r="A139" t="str">
            <v>09D0002570</v>
          </cell>
        </row>
        <row r="140">
          <cell r="A140" t="str">
            <v>09D0007414</v>
          </cell>
        </row>
        <row r="141">
          <cell r="A141" t="str">
            <v>09D0016705</v>
          </cell>
        </row>
        <row r="142">
          <cell r="A142" t="str">
            <v>09E0019228</v>
          </cell>
        </row>
        <row r="143">
          <cell r="A143" t="str">
            <v>08A0010106</v>
          </cell>
        </row>
        <row r="144">
          <cell r="A144" t="str">
            <v>09F0014788</v>
          </cell>
        </row>
        <row r="145">
          <cell r="A145" t="str">
            <v>09F0029787</v>
          </cell>
        </row>
        <row r="146">
          <cell r="A146" t="str">
            <v>09H0003225</v>
          </cell>
        </row>
        <row r="147">
          <cell r="A147" t="str">
            <v>09H0003245</v>
          </cell>
        </row>
        <row r="148">
          <cell r="A148" t="str">
            <v>09H0007932</v>
          </cell>
        </row>
        <row r="149">
          <cell r="A149" t="str">
            <v>08D0008331</v>
          </cell>
        </row>
        <row r="150">
          <cell r="A150" t="str">
            <v>08D0008331</v>
          </cell>
        </row>
        <row r="151">
          <cell r="A151" t="str">
            <v>09J0008264</v>
          </cell>
        </row>
        <row r="152">
          <cell r="A152" t="str">
            <v>09J0010341</v>
          </cell>
        </row>
        <row r="153">
          <cell r="A153" t="str">
            <v>09J0012076</v>
          </cell>
        </row>
        <row r="154">
          <cell r="A154" t="str">
            <v>09J0012511</v>
          </cell>
        </row>
        <row r="155">
          <cell r="A155" t="str">
            <v>09J0012519</v>
          </cell>
        </row>
        <row r="156">
          <cell r="A156" t="str">
            <v>09J0016949</v>
          </cell>
        </row>
        <row r="157">
          <cell r="A157" t="str">
            <v>09J0016950</v>
          </cell>
        </row>
        <row r="158">
          <cell r="A158" t="str">
            <v>09J0016951</v>
          </cell>
        </row>
        <row r="159">
          <cell r="A159" t="str">
            <v>09K0001333</v>
          </cell>
        </row>
        <row r="160">
          <cell r="A160" t="str">
            <v>09K0006041</v>
          </cell>
        </row>
        <row r="161">
          <cell r="A161" t="str">
            <v>09L0003047</v>
          </cell>
        </row>
        <row r="162">
          <cell r="A162" t="str">
            <v>09L0003557</v>
          </cell>
        </row>
        <row r="163">
          <cell r="A163" t="str">
            <v>10A0000018</v>
          </cell>
        </row>
        <row r="164">
          <cell r="A164" t="str">
            <v>10B0002537</v>
          </cell>
        </row>
        <row r="165">
          <cell r="A165" t="str">
            <v>07L0006223</v>
          </cell>
        </row>
        <row r="166">
          <cell r="A166" t="str">
            <v>10B0009495</v>
          </cell>
        </row>
        <row r="167">
          <cell r="A167" t="str">
            <v>10B0024184</v>
          </cell>
        </row>
        <row r="168">
          <cell r="A168" t="str">
            <v>10B0025005</v>
          </cell>
        </row>
        <row r="169">
          <cell r="A169" t="str">
            <v>08C0000078</v>
          </cell>
        </row>
        <row r="170">
          <cell r="A170" t="str">
            <v>10C0003204</v>
          </cell>
        </row>
        <row r="171">
          <cell r="A171" t="str">
            <v>10C0010299</v>
          </cell>
        </row>
        <row r="172">
          <cell r="A172" t="str">
            <v>10C0015085</v>
          </cell>
        </row>
        <row r="173">
          <cell r="A173" t="str">
            <v>08C0013391</v>
          </cell>
        </row>
        <row r="174">
          <cell r="A174" t="str">
            <v>08C0014528</v>
          </cell>
        </row>
        <row r="175">
          <cell r="A175" t="str">
            <v>08C0014529</v>
          </cell>
        </row>
        <row r="176">
          <cell r="A176" t="str">
            <v>08C0014530</v>
          </cell>
        </row>
        <row r="177">
          <cell r="A177" t="str">
            <v>08C0014531</v>
          </cell>
        </row>
        <row r="178">
          <cell r="A178" t="str">
            <v>10L0054152</v>
          </cell>
        </row>
        <row r="179">
          <cell r="A179" t="str">
            <v>10L0054153</v>
          </cell>
        </row>
        <row r="180">
          <cell r="A180" t="str">
            <v>10L0057351</v>
          </cell>
        </row>
        <row r="181">
          <cell r="A181" t="str">
            <v>10L0057352</v>
          </cell>
        </row>
        <row r="182">
          <cell r="A182" t="str">
            <v>11A0011727</v>
          </cell>
        </row>
        <row r="183">
          <cell r="A183" t="str">
            <v>11A0015796</v>
          </cell>
        </row>
        <row r="184">
          <cell r="A184" t="str">
            <v>11A0018309</v>
          </cell>
        </row>
        <row r="185">
          <cell r="A185" t="str">
            <v>11A0022964</v>
          </cell>
        </row>
        <row r="186">
          <cell r="A186" t="str">
            <v>11A0022965</v>
          </cell>
        </row>
        <row r="187">
          <cell r="A187" t="str">
            <v>11A0027577</v>
          </cell>
        </row>
        <row r="188">
          <cell r="A188" t="str">
            <v>11A0030612</v>
          </cell>
        </row>
        <row r="189">
          <cell r="A189" t="str">
            <v>11B0022285</v>
          </cell>
        </row>
        <row r="190">
          <cell r="A190" t="str">
            <v>11B0022300</v>
          </cell>
        </row>
        <row r="191">
          <cell r="A191" t="str">
            <v>11B0023153</v>
          </cell>
        </row>
        <row r="192">
          <cell r="A192" t="str">
            <v>11B0025582</v>
          </cell>
        </row>
        <row r="193">
          <cell r="A193" t="str">
            <v>11B0026008</v>
          </cell>
        </row>
        <row r="194">
          <cell r="A194" t="str">
            <v>11B0030771</v>
          </cell>
        </row>
        <row r="195">
          <cell r="A195" t="str">
            <v>11B0030809</v>
          </cell>
        </row>
        <row r="196">
          <cell r="A196" t="str">
            <v>11B0030810</v>
          </cell>
        </row>
        <row r="197">
          <cell r="A197" t="str">
            <v>11B0031100</v>
          </cell>
        </row>
        <row r="198">
          <cell r="A198" t="str">
            <v>11B0031333</v>
          </cell>
        </row>
        <row r="199">
          <cell r="A199" t="str">
            <v>CRA01600011</v>
          </cell>
        </row>
        <row r="200">
          <cell r="A200" t="str">
            <v>11B0032144</v>
          </cell>
        </row>
        <row r="201">
          <cell r="A201" t="str">
            <v>11C0033867</v>
          </cell>
        </row>
        <row r="202">
          <cell r="A202" t="str">
            <v>11C0034300</v>
          </cell>
        </row>
        <row r="203">
          <cell r="A203" t="str">
            <v>11C0034567</v>
          </cell>
        </row>
        <row r="204">
          <cell r="A204" t="str">
            <v>11C0035193</v>
          </cell>
        </row>
        <row r="205">
          <cell r="A205" t="str">
            <v>11C0035214</v>
          </cell>
        </row>
        <row r="206">
          <cell r="A206" t="str">
            <v>10L0053065</v>
          </cell>
        </row>
        <row r="207">
          <cell r="A207" t="str">
            <v>10L0053062</v>
          </cell>
        </row>
        <row r="208">
          <cell r="A208" t="str">
            <v>11C0035926</v>
          </cell>
        </row>
        <row r="209">
          <cell r="A209" t="str">
            <v>11C0037320</v>
          </cell>
        </row>
        <row r="210">
          <cell r="A210" t="str">
            <v>11C0037882</v>
          </cell>
        </row>
        <row r="211">
          <cell r="A211" t="str">
            <v>11D0025379</v>
          </cell>
        </row>
        <row r="212">
          <cell r="A212" t="str">
            <v>11D0025456</v>
          </cell>
        </row>
        <row r="213">
          <cell r="A213" t="str">
            <v>11D0026607</v>
          </cell>
        </row>
        <row r="214">
          <cell r="A214" t="str">
            <v>11D0026623</v>
          </cell>
        </row>
        <row r="215">
          <cell r="A215" t="str">
            <v>11D0026633</v>
          </cell>
        </row>
        <row r="216">
          <cell r="A216" t="str">
            <v>10L0027006</v>
          </cell>
        </row>
        <row r="217">
          <cell r="A217" t="str">
            <v>11D0026636</v>
          </cell>
        </row>
        <row r="218">
          <cell r="A218" t="str">
            <v>11D0026797</v>
          </cell>
        </row>
        <row r="219">
          <cell r="A219" t="str">
            <v>11E0014083</v>
          </cell>
        </row>
        <row r="220">
          <cell r="A220" t="str">
            <v>11E0019806</v>
          </cell>
        </row>
        <row r="221">
          <cell r="A221" t="str">
            <v>11E0026004</v>
          </cell>
        </row>
        <row r="222">
          <cell r="A222" t="str">
            <v>10L0027046</v>
          </cell>
        </row>
        <row r="223">
          <cell r="A223" t="str">
            <v>11E0026005</v>
          </cell>
        </row>
        <row r="224">
          <cell r="A224" t="str">
            <v>11E0030900</v>
          </cell>
        </row>
        <row r="225">
          <cell r="A225" t="str">
            <v>10L0044223</v>
          </cell>
        </row>
        <row r="226">
          <cell r="A226" t="str">
            <v>18J0879551</v>
          </cell>
        </row>
        <row r="227">
          <cell r="A227" t="str">
            <v>15J0084922</v>
          </cell>
        </row>
        <row r="228">
          <cell r="A228" t="str">
            <v>10L0013330</v>
          </cell>
        </row>
        <row r="229">
          <cell r="A229" t="str">
            <v>10L0013119</v>
          </cell>
        </row>
        <row r="230">
          <cell r="A230" t="str">
            <v>CRA0130000G</v>
          </cell>
        </row>
        <row r="231">
          <cell r="A231" t="str">
            <v>CRA0150000M</v>
          </cell>
        </row>
        <row r="232">
          <cell r="A232" t="str">
            <v>08E0000865</v>
          </cell>
        </row>
        <row r="233">
          <cell r="A233" t="str">
            <v>08E0005789</v>
          </cell>
        </row>
        <row r="234">
          <cell r="A234" t="str">
            <v>08E0005790</v>
          </cell>
        </row>
        <row r="235">
          <cell r="A235" t="str">
            <v>16H0268853</v>
          </cell>
        </row>
        <row r="236">
          <cell r="A236" t="str">
            <v>11E0030902</v>
          </cell>
        </row>
        <row r="237">
          <cell r="A237" t="str">
            <v>10C0019685</v>
          </cell>
        </row>
        <row r="238">
          <cell r="A238" t="str">
            <v>11F0013690</v>
          </cell>
        </row>
        <row r="239">
          <cell r="A239" t="str">
            <v>10D0009430</v>
          </cell>
        </row>
        <row r="240">
          <cell r="A240" t="str">
            <v>11F0031126</v>
          </cell>
        </row>
        <row r="241">
          <cell r="A241" t="str">
            <v>10D0018445</v>
          </cell>
        </row>
        <row r="242">
          <cell r="A242" t="str">
            <v>11F0031150</v>
          </cell>
        </row>
        <row r="243">
          <cell r="A243" t="str">
            <v>11F0031174</v>
          </cell>
        </row>
        <row r="244">
          <cell r="A244" t="str">
            <v>10D0018560</v>
          </cell>
        </row>
        <row r="245">
          <cell r="A245" t="str">
            <v>11F0031919</v>
          </cell>
        </row>
        <row r="246">
          <cell r="A246" t="str">
            <v>10D0018564</v>
          </cell>
        </row>
        <row r="247">
          <cell r="A247" t="str">
            <v>11F0031931</v>
          </cell>
        </row>
        <row r="248">
          <cell r="A248" t="str">
            <v>11F0034534</v>
          </cell>
        </row>
        <row r="249">
          <cell r="A249" t="str">
            <v>11F0034536</v>
          </cell>
        </row>
        <row r="250">
          <cell r="A250" t="str">
            <v>11F0034556</v>
          </cell>
        </row>
        <row r="251">
          <cell r="A251" t="str">
            <v>11F0039678</v>
          </cell>
        </row>
        <row r="252">
          <cell r="A252" t="str">
            <v>11F0039956</v>
          </cell>
        </row>
        <row r="253">
          <cell r="A253" t="str">
            <v>11F0039975</v>
          </cell>
        </row>
        <row r="254">
          <cell r="A254" t="str">
            <v>10E0020679</v>
          </cell>
        </row>
        <row r="255">
          <cell r="A255" t="str">
            <v>11F0040500</v>
          </cell>
        </row>
        <row r="256">
          <cell r="A256" t="str">
            <v>11F0042113</v>
          </cell>
        </row>
        <row r="257">
          <cell r="A257" t="str">
            <v>11F0042160</v>
          </cell>
        </row>
        <row r="258">
          <cell r="A258" t="str">
            <v>11F0044853</v>
          </cell>
        </row>
        <row r="259">
          <cell r="A259" t="str">
            <v>10E0027441</v>
          </cell>
        </row>
        <row r="260">
          <cell r="A260" t="str">
            <v>10F0023589</v>
          </cell>
        </row>
        <row r="261">
          <cell r="A261" t="str">
            <v>10F0026396</v>
          </cell>
        </row>
        <row r="262">
          <cell r="A262" t="str">
            <v>11G0021038</v>
          </cell>
        </row>
        <row r="263">
          <cell r="A263" t="str">
            <v>10G0011059</v>
          </cell>
        </row>
        <row r="264">
          <cell r="A264" t="str">
            <v>11G0021039</v>
          </cell>
        </row>
        <row r="265">
          <cell r="A265" t="str">
            <v>11G0023510</v>
          </cell>
        </row>
        <row r="266">
          <cell r="A266" t="str">
            <v>10G0019826</v>
          </cell>
        </row>
        <row r="267">
          <cell r="A267" t="str">
            <v>10G0020942</v>
          </cell>
        </row>
        <row r="268">
          <cell r="A268" t="str">
            <v>10G0020944</v>
          </cell>
        </row>
        <row r="269">
          <cell r="A269" t="str">
            <v>10G0020945</v>
          </cell>
        </row>
        <row r="270">
          <cell r="A270" t="str">
            <v>10G0020957</v>
          </cell>
        </row>
        <row r="271">
          <cell r="A271" t="str">
            <v>08F0007514</v>
          </cell>
        </row>
        <row r="272">
          <cell r="A272" t="str">
            <v>10H0004065</v>
          </cell>
        </row>
        <row r="273">
          <cell r="A273" t="str">
            <v>08F0008356</v>
          </cell>
        </row>
        <row r="274">
          <cell r="A274" t="str">
            <v>10I0001003</v>
          </cell>
        </row>
        <row r="275">
          <cell r="A275" t="str">
            <v>10I0020235</v>
          </cell>
        </row>
        <row r="276">
          <cell r="A276" t="str">
            <v>10I0020427</v>
          </cell>
        </row>
        <row r="277">
          <cell r="A277" t="str">
            <v>08F0009163</v>
          </cell>
        </row>
        <row r="278">
          <cell r="A278" t="str">
            <v>08G0001098</v>
          </cell>
        </row>
        <row r="279">
          <cell r="A279" t="str">
            <v>10I0028499</v>
          </cell>
        </row>
        <row r="280">
          <cell r="A280" t="str">
            <v>10I0031302</v>
          </cell>
        </row>
        <row r="281">
          <cell r="A281" t="str">
            <v>11H0012972</v>
          </cell>
        </row>
        <row r="282">
          <cell r="A282" t="str">
            <v>08H0004391</v>
          </cell>
        </row>
        <row r="283">
          <cell r="A283" t="str">
            <v>10J0005693</v>
          </cell>
        </row>
        <row r="284">
          <cell r="A284" t="str">
            <v>12D0031201</v>
          </cell>
        </row>
        <row r="285">
          <cell r="A285" t="str">
            <v>18J0614269</v>
          </cell>
        </row>
        <row r="286">
          <cell r="A286" t="str">
            <v>08I0013317</v>
          </cell>
        </row>
        <row r="287">
          <cell r="A287" t="str">
            <v>10J0015923</v>
          </cell>
        </row>
        <row r="288">
          <cell r="A288" t="str">
            <v>10J0021797</v>
          </cell>
        </row>
        <row r="289">
          <cell r="A289" t="str">
            <v>10J0027297</v>
          </cell>
        </row>
        <row r="290">
          <cell r="A290" t="str">
            <v>08I0018992</v>
          </cell>
        </row>
        <row r="291">
          <cell r="A291" t="str">
            <v>11H0020284</v>
          </cell>
        </row>
        <row r="292">
          <cell r="A292" t="str">
            <v>10K0018948</v>
          </cell>
        </row>
        <row r="293">
          <cell r="A293" t="str">
            <v>10K0024718</v>
          </cell>
        </row>
        <row r="294">
          <cell r="A294" t="str">
            <v>11H0022435</v>
          </cell>
        </row>
        <row r="295">
          <cell r="A295" t="str">
            <v>11H0028641</v>
          </cell>
        </row>
        <row r="296">
          <cell r="A296" t="str">
            <v>11H0028642</v>
          </cell>
        </row>
        <row r="297">
          <cell r="A297" t="str">
            <v>11H0030378</v>
          </cell>
        </row>
        <row r="298">
          <cell r="A298" t="str">
            <v>10K0024721</v>
          </cell>
        </row>
        <row r="299">
          <cell r="A299" t="str">
            <v>11H0030379</v>
          </cell>
        </row>
        <row r="300">
          <cell r="A300" t="str">
            <v>11H0030380</v>
          </cell>
        </row>
        <row r="301">
          <cell r="A301" t="str">
            <v>11H0030381</v>
          </cell>
        </row>
        <row r="302">
          <cell r="A302" t="str">
            <v>10K0034655</v>
          </cell>
        </row>
        <row r="303">
          <cell r="A303" t="str">
            <v>11I0011471</v>
          </cell>
        </row>
        <row r="304">
          <cell r="A304" t="str">
            <v>11I0012970</v>
          </cell>
        </row>
        <row r="305">
          <cell r="A305" t="str">
            <v>11I0016821</v>
          </cell>
        </row>
        <row r="306">
          <cell r="A306" t="str">
            <v>11I0017007</v>
          </cell>
        </row>
        <row r="307">
          <cell r="A307" t="str">
            <v>11I0019326</v>
          </cell>
        </row>
        <row r="308">
          <cell r="A308" t="str">
            <v>11I0019327</v>
          </cell>
        </row>
        <row r="309">
          <cell r="A309" t="str">
            <v>11I0021439</v>
          </cell>
        </row>
        <row r="310">
          <cell r="A310" t="str">
            <v>11I0021646</v>
          </cell>
        </row>
        <row r="311">
          <cell r="A311" t="str">
            <v>14K0050601</v>
          </cell>
        </row>
        <row r="312">
          <cell r="A312" t="str">
            <v>11I0025628</v>
          </cell>
        </row>
        <row r="313">
          <cell r="A313" t="str">
            <v>11I0060780</v>
          </cell>
        </row>
        <row r="314">
          <cell r="A314" t="str">
            <v>11J0000006</v>
          </cell>
        </row>
        <row r="315">
          <cell r="A315" t="str">
            <v>11J0012950</v>
          </cell>
        </row>
        <row r="316">
          <cell r="A316" t="str">
            <v>11J0012951</v>
          </cell>
        </row>
        <row r="317">
          <cell r="A317" t="str">
            <v>16H0166973</v>
          </cell>
        </row>
        <row r="318">
          <cell r="A318" t="str">
            <v>10E0022938</v>
          </cell>
        </row>
        <row r="319">
          <cell r="A319" t="str">
            <v>10E0027437</v>
          </cell>
        </row>
        <row r="320">
          <cell r="A320" t="str">
            <v>16K0862781</v>
          </cell>
        </row>
        <row r="321">
          <cell r="A321" t="str">
            <v>16I0838012</v>
          </cell>
        </row>
        <row r="322">
          <cell r="A322" t="str">
            <v>11L0018829</v>
          </cell>
        </row>
        <row r="323">
          <cell r="A323" t="str">
            <v>11H0020280</v>
          </cell>
        </row>
        <row r="324">
          <cell r="A324" t="str">
            <v>12E0018824</v>
          </cell>
        </row>
        <row r="325">
          <cell r="A325" t="str">
            <v>12E0030193</v>
          </cell>
        </row>
        <row r="326">
          <cell r="A326" t="str">
            <v>12E0031122</v>
          </cell>
        </row>
        <row r="327">
          <cell r="A327" t="str">
            <v>12E0031967</v>
          </cell>
        </row>
        <row r="328">
          <cell r="A328" t="str">
            <v>12E0031990</v>
          </cell>
        </row>
        <row r="329">
          <cell r="A329" t="str">
            <v>12E0035545</v>
          </cell>
        </row>
        <row r="330">
          <cell r="A330" t="str">
            <v>12F0022143</v>
          </cell>
        </row>
        <row r="331">
          <cell r="A331" t="str">
            <v>12F0023442</v>
          </cell>
        </row>
        <row r="332">
          <cell r="A332" t="str">
            <v>12F0028370</v>
          </cell>
        </row>
        <row r="333">
          <cell r="A333" t="str">
            <v>12F0028545</v>
          </cell>
        </row>
        <row r="334">
          <cell r="A334" t="str">
            <v>12F0028554</v>
          </cell>
        </row>
        <row r="335">
          <cell r="A335" t="str">
            <v>12F0031004</v>
          </cell>
        </row>
        <row r="336">
          <cell r="A336" t="str">
            <v>12F0031768</v>
          </cell>
        </row>
        <row r="337">
          <cell r="A337" t="str">
            <v>11L0019380</v>
          </cell>
        </row>
        <row r="338">
          <cell r="A338" t="str">
            <v>11L0019399</v>
          </cell>
        </row>
        <row r="339">
          <cell r="A339" t="str">
            <v>11L0019402</v>
          </cell>
        </row>
        <row r="340">
          <cell r="A340" t="str">
            <v>11L0019692</v>
          </cell>
        </row>
        <row r="341">
          <cell r="A341" t="str">
            <v>11L0019693</v>
          </cell>
        </row>
        <row r="342">
          <cell r="A342" t="str">
            <v>11L0022900</v>
          </cell>
        </row>
        <row r="343">
          <cell r="A343" t="str">
            <v>11L0025261</v>
          </cell>
        </row>
        <row r="344">
          <cell r="A344" t="str">
            <v>11L0028711</v>
          </cell>
        </row>
        <row r="345">
          <cell r="A345" t="str">
            <v>11L0028804</v>
          </cell>
        </row>
        <row r="346">
          <cell r="A346" t="str">
            <v>12A0025515</v>
          </cell>
        </row>
        <row r="347">
          <cell r="A347" t="str">
            <v>12B0016437</v>
          </cell>
        </row>
        <row r="348">
          <cell r="A348" t="str">
            <v>12D0013233</v>
          </cell>
        </row>
        <row r="349">
          <cell r="A349" t="str">
            <v>12B0016460</v>
          </cell>
        </row>
        <row r="350">
          <cell r="A350" t="str">
            <v>12K0035724</v>
          </cell>
        </row>
        <row r="351">
          <cell r="A351" t="str">
            <v>12D0011907</v>
          </cell>
        </row>
        <row r="352">
          <cell r="A352" t="str">
            <v>12K0035466</v>
          </cell>
        </row>
        <row r="353">
          <cell r="A353" t="str">
            <v>12C0034755</v>
          </cell>
        </row>
        <row r="354">
          <cell r="A354" t="str">
            <v>12B0035289</v>
          </cell>
        </row>
        <row r="355">
          <cell r="A355" t="str">
            <v>12B0035313</v>
          </cell>
        </row>
        <row r="356">
          <cell r="A356" t="str">
            <v>12K0032901</v>
          </cell>
        </row>
        <row r="357">
          <cell r="A357" t="str">
            <v>12B0035480</v>
          </cell>
        </row>
        <row r="358">
          <cell r="A358" t="str">
            <v>12B0035531</v>
          </cell>
        </row>
        <row r="359">
          <cell r="A359" t="str">
            <v>12B0035534</v>
          </cell>
        </row>
        <row r="360">
          <cell r="A360" t="str">
            <v>12C0034595</v>
          </cell>
        </row>
        <row r="361">
          <cell r="A361" t="str">
            <v>12B0038617</v>
          </cell>
        </row>
        <row r="362">
          <cell r="A362" t="str">
            <v>12K0011912</v>
          </cell>
        </row>
        <row r="363">
          <cell r="A363" t="str">
            <v>12C0003010</v>
          </cell>
        </row>
        <row r="364">
          <cell r="A364" t="str">
            <v>12F0036290</v>
          </cell>
        </row>
        <row r="365">
          <cell r="A365" t="str">
            <v>12C0031703</v>
          </cell>
        </row>
        <row r="366">
          <cell r="A366" t="str">
            <v>12F0036335</v>
          </cell>
        </row>
        <row r="367">
          <cell r="A367" t="str">
            <v>12C0034589</v>
          </cell>
        </row>
        <row r="368">
          <cell r="A368" t="str">
            <v>12G0033037</v>
          </cell>
        </row>
        <row r="369">
          <cell r="A369" t="str">
            <v>12H0000804</v>
          </cell>
        </row>
        <row r="370">
          <cell r="A370" t="str">
            <v>12K0009233</v>
          </cell>
        </row>
        <row r="371">
          <cell r="A371" t="str">
            <v>12H0005394</v>
          </cell>
        </row>
        <row r="372">
          <cell r="A372" t="str">
            <v>12H0008303</v>
          </cell>
        </row>
        <row r="373">
          <cell r="A373" t="str">
            <v>11J0015075</v>
          </cell>
        </row>
        <row r="374">
          <cell r="A374" t="str">
            <v>12H0020412</v>
          </cell>
        </row>
        <row r="375">
          <cell r="A375" t="str">
            <v>12H0023441</v>
          </cell>
        </row>
        <row r="376">
          <cell r="A376" t="str">
            <v>12H0024162</v>
          </cell>
        </row>
        <row r="377">
          <cell r="A377" t="str">
            <v>12H0028368</v>
          </cell>
        </row>
        <row r="378">
          <cell r="A378" t="str">
            <v>12K0008834</v>
          </cell>
        </row>
        <row r="379">
          <cell r="A379" t="str">
            <v>12H0028369</v>
          </cell>
        </row>
        <row r="380">
          <cell r="A380" t="str">
            <v>12H0028398</v>
          </cell>
        </row>
        <row r="381">
          <cell r="A381" t="str">
            <v>12K0008830</v>
          </cell>
        </row>
        <row r="382">
          <cell r="A382" t="str">
            <v>12H0031000</v>
          </cell>
        </row>
        <row r="383">
          <cell r="A383" t="str">
            <v>11J0017659</v>
          </cell>
        </row>
        <row r="384">
          <cell r="A384" t="str">
            <v>12I0012042</v>
          </cell>
        </row>
        <row r="385">
          <cell r="A385" t="str">
            <v>12I0025479</v>
          </cell>
        </row>
        <row r="386">
          <cell r="A386" t="str">
            <v>12K0004334</v>
          </cell>
        </row>
        <row r="387">
          <cell r="A387" t="str">
            <v>11K0013083</v>
          </cell>
        </row>
        <row r="388">
          <cell r="A388" t="str">
            <v>12I0031780</v>
          </cell>
        </row>
        <row r="389">
          <cell r="A389" t="str">
            <v>11K0017202</v>
          </cell>
        </row>
        <row r="390">
          <cell r="A390" t="str">
            <v>11K0018241</v>
          </cell>
        </row>
        <row r="391">
          <cell r="A391" t="str">
            <v>12J0017777</v>
          </cell>
        </row>
        <row r="392">
          <cell r="A392" t="str">
            <v>11K0018243</v>
          </cell>
        </row>
        <row r="393">
          <cell r="A393" t="str">
            <v>12J0017781</v>
          </cell>
        </row>
        <row r="394">
          <cell r="A394" t="str">
            <v>11K0022147</v>
          </cell>
        </row>
        <row r="395">
          <cell r="A395" t="str">
            <v>11K0024972</v>
          </cell>
        </row>
        <row r="396">
          <cell r="A396" t="str">
            <v>11K0024977</v>
          </cell>
        </row>
        <row r="397">
          <cell r="A397" t="str">
            <v>12J0018024</v>
          </cell>
        </row>
        <row r="398">
          <cell r="A398" t="str">
            <v>11K0024978</v>
          </cell>
        </row>
        <row r="399">
          <cell r="A399" t="str">
            <v>11K0025322</v>
          </cell>
        </row>
        <row r="400">
          <cell r="A400" t="str">
            <v>16K0924155</v>
          </cell>
        </row>
        <row r="401">
          <cell r="A401" t="str">
            <v>11L0004764</v>
          </cell>
        </row>
        <row r="402">
          <cell r="A402" t="str">
            <v>11L0005713</v>
          </cell>
        </row>
        <row r="403">
          <cell r="A403" t="str">
            <v>11L0005889</v>
          </cell>
        </row>
        <row r="404">
          <cell r="A404" t="str">
            <v>11L0008530</v>
          </cell>
        </row>
        <row r="405">
          <cell r="A405" t="str">
            <v>11L0008551</v>
          </cell>
        </row>
        <row r="406">
          <cell r="A406" t="str">
            <v>11L0015528</v>
          </cell>
        </row>
        <row r="407">
          <cell r="A407" t="str">
            <v>11L0018734</v>
          </cell>
        </row>
        <row r="408">
          <cell r="A408" t="str">
            <v>11J0018313</v>
          </cell>
        </row>
        <row r="409">
          <cell r="A409" t="str">
            <v>11J0020179</v>
          </cell>
        </row>
        <row r="410">
          <cell r="A410" t="str">
            <v>11J0018310</v>
          </cell>
        </row>
        <row r="411">
          <cell r="A411" t="str">
            <v>11L0019395</v>
          </cell>
        </row>
        <row r="412">
          <cell r="A412" t="str">
            <v>12B0035151</v>
          </cell>
        </row>
        <row r="413">
          <cell r="A413" t="str">
            <v>12L0002440</v>
          </cell>
        </row>
        <row r="414">
          <cell r="A414" t="str">
            <v>12L0006878</v>
          </cell>
        </row>
        <row r="415">
          <cell r="A415" t="str">
            <v>12L0006882</v>
          </cell>
        </row>
        <row r="416">
          <cell r="A416" t="str">
            <v>12L0018386</v>
          </cell>
        </row>
        <row r="417">
          <cell r="A417" t="str">
            <v>12L0018717</v>
          </cell>
        </row>
        <row r="418">
          <cell r="A418" t="str">
            <v>12L0019695</v>
          </cell>
        </row>
        <row r="419">
          <cell r="A419" t="str">
            <v>12L0022128</v>
          </cell>
        </row>
        <row r="420">
          <cell r="A420" t="str">
            <v>12L0023446</v>
          </cell>
        </row>
        <row r="421">
          <cell r="A421" t="str">
            <v>12L0023493</v>
          </cell>
        </row>
        <row r="422">
          <cell r="A422" t="str">
            <v>12L0033171</v>
          </cell>
        </row>
        <row r="423">
          <cell r="A423" t="str">
            <v>12L0033177</v>
          </cell>
        </row>
        <row r="424">
          <cell r="A424" t="str">
            <v>12L0033178</v>
          </cell>
        </row>
        <row r="425">
          <cell r="A425" t="str">
            <v>13A0011010</v>
          </cell>
        </row>
        <row r="426">
          <cell r="A426" t="str">
            <v>13A0016692</v>
          </cell>
        </row>
        <row r="427">
          <cell r="A427" t="str">
            <v>13A0022351</v>
          </cell>
        </row>
        <row r="428">
          <cell r="A428" t="str">
            <v>13A0022586</v>
          </cell>
        </row>
        <row r="429">
          <cell r="A429" t="str">
            <v>13A0025879</v>
          </cell>
        </row>
        <row r="430">
          <cell r="A430" t="str">
            <v>13A0025883</v>
          </cell>
        </row>
        <row r="431">
          <cell r="A431" t="str">
            <v>13A0025891</v>
          </cell>
        </row>
        <row r="432">
          <cell r="A432" t="str">
            <v>13A0026630</v>
          </cell>
        </row>
        <row r="433">
          <cell r="A433" t="str">
            <v>13I0046352</v>
          </cell>
        </row>
        <row r="434">
          <cell r="A434" t="str">
            <v>13I0033605</v>
          </cell>
        </row>
        <row r="435">
          <cell r="A435" t="str">
            <v>13H0094586</v>
          </cell>
        </row>
        <row r="436">
          <cell r="A436" t="str">
            <v>13A0035641</v>
          </cell>
        </row>
        <row r="437">
          <cell r="A437" t="str">
            <v>13D0463615</v>
          </cell>
        </row>
        <row r="438">
          <cell r="A438" t="str">
            <v>13E0008660</v>
          </cell>
        </row>
        <row r="439">
          <cell r="A439" t="str">
            <v>13E0008670</v>
          </cell>
        </row>
        <row r="440">
          <cell r="A440" t="str">
            <v>13E0028266</v>
          </cell>
        </row>
        <row r="441">
          <cell r="A441" t="str">
            <v>13B0002738</v>
          </cell>
        </row>
        <row r="442">
          <cell r="A442" t="str">
            <v>13E0032174</v>
          </cell>
        </row>
        <row r="443">
          <cell r="A443" t="str">
            <v>13B0006454</v>
          </cell>
        </row>
        <row r="444">
          <cell r="A444" t="str">
            <v>13B0036124</v>
          </cell>
        </row>
        <row r="445">
          <cell r="A445" t="str">
            <v>13E0047022</v>
          </cell>
        </row>
        <row r="446">
          <cell r="A446" t="str">
            <v>13B0036125</v>
          </cell>
        </row>
        <row r="447">
          <cell r="A447" t="str">
            <v>13E0049688</v>
          </cell>
        </row>
        <row r="448">
          <cell r="A448" t="str">
            <v>13D0463614</v>
          </cell>
        </row>
        <row r="449">
          <cell r="A449" t="str">
            <v>13E0130693</v>
          </cell>
        </row>
        <row r="450">
          <cell r="A450" t="str">
            <v>13E0130753</v>
          </cell>
        </row>
        <row r="451">
          <cell r="A451" t="str">
            <v>13B0036712</v>
          </cell>
        </row>
        <row r="452">
          <cell r="A452" t="str">
            <v>13D0463613</v>
          </cell>
        </row>
        <row r="453">
          <cell r="A453" t="str">
            <v>13F0012758</v>
          </cell>
        </row>
        <row r="454">
          <cell r="A454" t="str">
            <v>13C0026997</v>
          </cell>
        </row>
        <row r="455">
          <cell r="A455" t="str">
            <v>13F0012759</v>
          </cell>
        </row>
        <row r="456">
          <cell r="A456" t="str">
            <v>13F0027868</v>
          </cell>
        </row>
        <row r="457">
          <cell r="A457" t="str">
            <v>13F0027876</v>
          </cell>
        </row>
        <row r="458">
          <cell r="A458" t="str">
            <v>13C0036668</v>
          </cell>
        </row>
        <row r="459">
          <cell r="A459" t="str">
            <v>13H0094515</v>
          </cell>
        </row>
        <row r="460">
          <cell r="A460" t="str">
            <v>13F0034990</v>
          </cell>
        </row>
        <row r="461">
          <cell r="A461" t="str">
            <v>13F0045984</v>
          </cell>
        </row>
        <row r="462">
          <cell r="A462" t="str">
            <v>13D0458950</v>
          </cell>
        </row>
        <row r="463">
          <cell r="A463" t="str">
            <v>13F0049109</v>
          </cell>
        </row>
        <row r="464">
          <cell r="A464" t="str">
            <v>13C0037023</v>
          </cell>
        </row>
        <row r="465">
          <cell r="A465" t="str">
            <v>13F0049110</v>
          </cell>
        </row>
        <row r="466">
          <cell r="A466" t="str">
            <v>13D0358513</v>
          </cell>
        </row>
        <row r="467">
          <cell r="A467" t="str">
            <v>13F0051911</v>
          </cell>
        </row>
        <row r="468">
          <cell r="A468" t="str">
            <v>13F0051994</v>
          </cell>
        </row>
        <row r="469">
          <cell r="A469" t="str">
            <v>13C0038451</v>
          </cell>
        </row>
        <row r="470">
          <cell r="A470" t="str">
            <v>13H0094514</v>
          </cell>
        </row>
        <row r="471">
          <cell r="A471" t="str">
            <v>13F0056986</v>
          </cell>
        </row>
        <row r="472">
          <cell r="A472" t="str">
            <v>13C0041672</v>
          </cell>
        </row>
        <row r="473">
          <cell r="A473" t="str">
            <v>13F0062455</v>
          </cell>
        </row>
        <row r="474">
          <cell r="A474" t="str">
            <v>13C0041677</v>
          </cell>
        </row>
        <row r="475">
          <cell r="A475" t="str">
            <v>13G0012201</v>
          </cell>
        </row>
        <row r="476">
          <cell r="A476" t="str">
            <v>13G0020659</v>
          </cell>
        </row>
        <row r="477">
          <cell r="A477" t="str">
            <v>13G0080240</v>
          </cell>
        </row>
        <row r="478">
          <cell r="A478" t="str">
            <v>13G0080754</v>
          </cell>
        </row>
        <row r="479">
          <cell r="A479" t="str">
            <v>13C0045461</v>
          </cell>
        </row>
        <row r="480">
          <cell r="A480" t="str">
            <v>13G0229775</v>
          </cell>
        </row>
        <row r="481">
          <cell r="A481" t="str">
            <v>13D0358495</v>
          </cell>
        </row>
        <row r="482">
          <cell r="A482" t="str">
            <v>13G0249105</v>
          </cell>
        </row>
        <row r="483">
          <cell r="A483" t="str">
            <v>13C0037949</v>
          </cell>
        </row>
        <row r="484">
          <cell r="A484" t="str">
            <v>13D0460776</v>
          </cell>
        </row>
        <row r="485">
          <cell r="A485" t="str">
            <v>13C0044012</v>
          </cell>
        </row>
        <row r="486">
          <cell r="A486" t="str">
            <v>13H0094454</v>
          </cell>
        </row>
        <row r="487">
          <cell r="A487" t="str">
            <v>13C0038450</v>
          </cell>
        </row>
        <row r="488">
          <cell r="A488" t="str">
            <v>13H0089737</v>
          </cell>
        </row>
        <row r="489">
          <cell r="A489" t="str">
            <v>13H0089736</v>
          </cell>
        </row>
        <row r="490">
          <cell r="A490" t="str">
            <v>13H0089735</v>
          </cell>
        </row>
        <row r="491">
          <cell r="A491" t="str">
            <v>13H0037877</v>
          </cell>
        </row>
        <row r="492">
          <cell r="A492" t="str">
            <v>13H0038950</v>
          </cell>
        </row>
        <row r="493">
          <cell r="A493" t="str">
            <v>13H0041115</v>
          </cell>
        </row>
        <row r="494">
          <cell r="A494" t="str">
            <v>13H0051104</v>
          </cell>
        </row>
        <row r="495">
          <cell r="A495" t="str">
            <v>13H0089726</v>
          </cell>
        </row>
        <row r="496">
          <cell r="A496" t="str">
            <v>13H0072616</v>
          </cell>
        </row>
        <row r="497">
          <cell r="A497" t="str">
            <v>13H0072617</v>
          </cell>
        </row>
        <row r="498">
          <cell r="A498" t="str">
            <v>13H0089725</v>
          </cell>
        </row>
        <row r="499">
          <cell r="A499" t="str">
            <v>13H0089717</v>
          </cell>
        </row>
        <row r="500">
          <cell r="A500" t="str">
            <v>13C0036662</v>
          </cell>
        </row>
        <row r="501">
          <cell r="A501" t="str">
            <v>13L0034539</v>
          </cell>
        </row>
        <row r="502">
          <cell r="A502" t="str">
            <v>14A0121686</v>
          </cell>
        </row>
        <row r="503">
          <cell r="A503" t="str">
            <v>14A0135702</v>
          </cell>
        </row>
        <row r="504">
          <cell r="A504" t="str">
            <v>14B0455020</v>
          </cell>
        </row>
        <row r="505">
          <cell r="A505" t="str">
            <v>14B0480693</v>
          </cell>
        </row>
        <row r="506">
          <cell r="A506" t="str">
            <v>14B0480694</v>
          </cell>
        </row>
        <row r="507">
          <cell r="A507" t="str">
            <v>14B0480838</v>
          </cell>
        </row>
        <row r="508">
          <cell r="A508" t="str">
            <v>14C0039136</v>
          </cell>
        </row>
        <row r="509">
          <cell r="A509" t="str">
            <v>14C0063392</v>
          </cell>
        </row>
        <row r="510">
          <cell r="A510" t="str">
            <v>14C0063393</v>
          </cell>
        </row>
        <row r="511">
          <cell r="A511" t="str">
            <v>14C0063799</v>
          </cell>
        </row>
        <row r="512">
          <cell r="A512" t="str">
            <v>14C0063806</v>
          </cell>
        </row>
        <row r="513">
          <cell r="A513" t="str">
            <v>14C0067901</v>
          </cell>
        </row>
        <row r="514">
          <cell r="A514" t="str">
            <v>14C0091718</v>
          </cell>
        </row>
        <row r="515">
          <cell r="A515" t="str">
            <v>14C0138075</v>
          </cell>
        </row>
        <row r="516">
          <cell r="A516" t="str">
            <v>14D0082239</v>
          </cell>
        </row>
        <row r="517">
          <cell r="A517" t="str">
            <v>14D0082240</v>
          </cell>
        </row>
        <row r="518">
          <cell r="A518" t="str">
            <v>14D0105134</v>
          </cell>
        </row>
        <row r="519">
          <cell r="A519" t="str">
            <v>14D0105341</v>
          </cell>
        </row>
        <row r="520">
          <cell r="A520" t="str">
            <v>14E0026716</v>
          </cell>
        </row>
        <row r="521">
          <cell r="A521" t="str">
            <v>14E0036554</v>
          </cell>
        </row>
        <row r="522">
          <cell r="A522" t="str">
            <v>14E0286846</v>
          </cell>
        </row>
        <row r="523">
          <cell r="A523" t="str">
            <v>14E0286922</v>
          </cell>
        </row>
        <row r="524">
          <cell r="A524" t="str">
            <v>13I0049561</v>
          </cell>
        </row>
        <row r="525">
          <cell r="A525" t="str">
            <v>14E0315919</v>
          </cell>
        </row>
        <row r="526">
          <cell r="A526" t="str">
            <v>14F0010684</v>
          </cell>
        </row>
        <row r="527">
          <cell r="A527" t="str">
            <v>13I0061118</v>
          </cell>
        </row>
        <row r="528">
          <cell r="A528" t="str">
            <v>14F0014733</v>
          </cell>
        </row>
        <row r="529">
          <cell r="A529" t="str">
            <v>13I0070394</v>
          </cell>
        </row>
        <row r="530">
          <cell r="A530" t="str">
            <v>14F0289882</v>
          </cell>
        </row>
        <row r="531">
          <cell r="A531" t="str">
            <v>13I0112712</v>
          </cell>
        </row>
        <row r="532">
          <cell r="A532" t="str">
            <v>14F0307793</v>
          </cell>
        </row>
        <row r="533">
          <cell r="A533" t="str">
            <v>14F0668466</v>
          </cell>
        </row>
        <row r="534">
          <cell r="A534" t="str">
            <v>14F0676255</v>
          </cell>
        </row>
        <row r="535">
          <cell r="A535" t="str">
            <v>14F0678271</v>
          </cell>
        </row>
        <row r="536">
          <cell r="A536" t="str">
            <v>13I0117184</v>
          </cell>
        </row>
        <row r="537">
          <cell r="A537" t="str">
            <v>13J0029896</v>
          </cell>
        </row>
        <row r="538">
          <cell r="A538" t="str">
            <v>13J0029897</v>
          </cell>
        </row>
        <row r="539">
          <cell r="A539" t="str">
            <v>13J0047298</v>
          </cell>
        </row>
        <row r="540">
          <cell r="A540" t="str">
            <v>13J0048227</v>
          </cell>
        </row>
        <row r="541">
          <cell r="A541" t="str">
            <v>13J0048617</v>
          </cell>
        </row>
        <row r="542">
          <cell r="A542" t="str">
            <v>13J0067805</v>
          </cell>
        </row>
        <row r="543">
          <cell r="A543" t="str">
            <v>13J0088293</v>
          </cell>
        </row>
        <row r="544">
          <cell r="A544" t="str">
            <v>14F0679871</v>
          </cell>
        </row>
        <row r="545">
          <cell r="A545" t="str">
            <v>14F0691837</v>
          </cell>
        </row>
        <row r="546">
          <cell r="A546" t="str">
            <v>14F0692665</v>
          </cell>
        </row>
        <row r="547">
          <cell r="A547" t="str">
            <v>14F0696836</v>
          </cell>
        </row>
        <row r="548">
          <cell r="A548" t="str">
            <v>14F0696837</v>
          </cell>
        </row>
        <row r="549">
          <cell r="A549" t="str">
            <v>14G0085364</v>
          </cell>
        </row>
        <row r="550">
          <cell r="A550" t="str">
            <v>13L0053201</v>
          </cell>
        </row>
        <row r="551">
          <cell r="A551" t="str">
            <v>14G0387196</v>
          </cell>
        </row>
        <row r="552">
          <cell r="A552" t="str">
            <v>13L0053055</v>
          </cell>
        </row>
        <row r="553">
          <cell r="A553" t="str">
            <v>13J0119962</v>
          </cell>
        </row>
        <row r="554">
          <cell r="A554" t="str">
            <v>13J0119971</v>
          </cell>
        </row>
        <row r="555">
          <cell r="A555" t="str">
            <v>13J0119972</v>
          </cell>
        </row>
        <row r="556">
          <cell r="A556" t="str">
            <v>13L0049274</v>
          </cell>
        </row>
        <row r="557">
          <cell r="A557" t="str">
            <v>13K0072448</v>
          </cell>
        </row>
        <row r="558">
          <cell r="A558" t="str">
            <v>13K0079592</v>
          </cell>
        </row>
        <row r="559">
          <cell r="A559" t="str">
            <v>13L0038206</v>
          </cell>
        </row>
        <row r="560">
          <cell r="A560" t="str">
            <v>13K0105085</v>
          </cell>
        </row>
        <row r="561">
          <cell r="A561" t="str">
            <v>13K0115297</v>
          </cell>
        </row>
        <row r="562">
          <cell r="A562" t="str">
            <v>13L0012032</v>
          </cell>
        </row>
        <row r="563">
          <cell r="A563" t="str">
            <v>13L0012111</v>
          </cell>
        </row>
        <row r="564">
          <cell r="A564" t="str">
            <v>13K0077005</v>
          </cell>
        </row>
        <row r="565">
          <cell r="A565" t="str">
            <v>13J0006684</v>
          </cell>
        </row>
        <row r="566">
          <cell r="A566" t="str">
            <v>13J0048367</v>
          </cell>
        </row>
        <row r="567">
          <cell r="A567" t="str">
            <v>13J0112829</v>
          </cell>
        </row>
        <row r="568">
          <cell r="A568" t="str">
            <v>13K0112831</v>
          </cell>
        </row>
        <row r="569">
          <cell r="A569" t="str">
            <v>14K0202977</v>
          </cell>
        </row>
        <row r="570">
          <cell r="A570" t="str">
            <v>14K0202980</v>
          </cell>
        </row>
        <row r="571">
          <cell r="A571" t="str">
            <v>14K0209085</v>
          </cell>
        </row>
        <row r="572">
          <cell r="A572" t="str">
            <v>14K0218646</v>
          </cell>
        </row>
        <row r="573">
          <cell r="A573" t="str">
            <v>14K0232913</v>
          </cell>
        </row>
        <row r="574">
          <cell r="A574" t="str">
            <v>14K0232947</v>
          </cell>
        </row>
        <row r="575">
          <cell r="A575" t="str">
            <v>14K0233294</v>
          </cell>
        </row>
        <row r="576">
          <cell r="A576" t="str">
            <v>14L0036107</v>
          </cell>
        </row>
        <row r="577">
          <cell r="A577" t="str">
            <v>14L0080279</v>
          </cell>
        </row>
        <row r="578">
          <cell r="A578" t="str">
            <v>14L0143124</v>
          </cell>
        </row>
        <row r="579">
          <cell r="A579" t="str">
            <v>14L0143171</v>
          </cell>
        </row>
        <row r="580">
          <cell r="A580" t="str">
            <v>14L0152692</v>
          </cell>
        </row>
        <row r="581">
          <cell r="A581" t="str">
            <v>14G0401387</v>
          </cell>
        </row>
        <row r="582">
          <cell r="A582" t="str">
            <v>14L0152693</v>
          </cell>
        </row>
        <row r="583">
          <cell r="A583" t="str">
            <v>14G0402598</v>
          </cell>
        </row>
        <row r="584">
          <cell r="A584" t="str">
            <v>14L0153278</v>
          </cell>
        </row>
        <row r="585">
          <cell r="A585" t="str">
            <v>14G0402725</v>
          </cell>
        </row>
        <row r="586">
          <cell r="A586" t="str">
            <v>14L0153283</v>
          </cell>
        </row>
        <row r="587">
          <cell r="A587" t="str">
            <v>14G0412441</v>
          </cell>
        </row>
        <row r="588">
          <cell r="A588" t="str">
            <v>14L0153288</v>
          </cell>
        </row>
        <row r="589">
          <cell r="A589" t="str">
            <v>14G0412569</v>
          </cell>
        </row>
        <row r="590">
          <cell r="A590" t="str">
            <v>14L0153718</v>
          </cell>
        </row>
        <row r="591">
          <cell r="A591" t="str">
            <v>14L0157828</v>
          </cell>
        </row>
        <row r="592">
          <cell r="A592" t="str">
            <v>14G0412570</v>
          </cell>
        </row>
        <row r="593">
          <cell r="A593" t="str">
            <v>14G0412584</v>
          </cell>
        </row>
        <row r="594">
          <cell r="A594" t="str">
            <v>14G0412585</v>
          </cell>
        </row>
        <row r="595">
          <cell r="A595" t="str">
            <v>14G0412631</v>
          </cell>
        </row>
        <row r="596">
          <cell r="A596" t="str">
            <v>14G0412810</v>
          </cell>
        </row>
        <row r="597">
          <cell r="A597" t="str">
            <v>14H0025069</v>
          </cell>
        </row>
        <row r="598">
          <cell r="A598" t="str">
            <v>14H0042907</v>
          </cell>
        </row>
        <row r="599">
          <cell r="A599" t="str">
            <v>14L0157830</v>
          </cell>
        </row>
        <row r="600">
          <cell r="A600" t="str">
            <v>14H0396192</v>
          </cell>
        </row>
        <row r="601">
          <cell r="A601" t="str">
            <v>14L0157829</v>
          </cell>
        </row>
        <row r="602">
          <cell r="A602" t="str">
            <v>14H0396193</v>
          </cell>
        </row>
        <row r="603">
          <cell r="A603" t="str">
            <v>14L0157831</v>
          </cell>
        </row>
        <row r="604">
          <cell r="A604" t="str">
            <v>14L0160500</v>
          </cell>
        </row>
        <row r="605">
          <cell r="A605" t="str">
            <v>14L0160501</v>
          </cell>
        </row>
        <row r="606">
          <cell r="A606" t="str">
            <v>14L0169866</v>
          </cell>
        </row>
        <row r="607">
          <cell r="A607" t="str">
            <v>14L0169869</v>
          </cell>
        </row>
        <row r="608">
          <cell r="A608" t="str">
            <v>14L0180114</v>
          </cell>
        </row>
        <row r="609">
          <cell r="A609" t="str">
            <v>14L0190456</v>
          </cell>
        </row>
        <row r="610">
          <cell r="A610" t="str">
            <v>14L0190559</v>
          </cell>
        </row>
        <row r="611">
          <cell r="A611" t="str">
            <v>14L0190564</v>
          </cell>
        </row>
        <row r="612">
          <cell r="A612" t="str">
            <v>14L0193106</v>
          </cell>
        </row>
        <row r="613">
          <cell r="A613" t="str">
            <v>14L0204953</v>
          </cell>
        </row>
        <row r="614">
          <cell r="A614" t="str">
            <v>14L0212067</v>
          </cell>
        </row>
        <row r="615">
          <cell r="A615" t="str">
            <v>14L0232185</v>
          </cell>
        </row>
        <row r="616">
          <cell r="A616" t="str">
            <v>14L0233308</v>
          </cell>
        </row>
        <row r="617">
          <cell r="A617" t="str">
            <v>15A0049279</v>
          </cell>
        </row>
        <row r="618">
          <cell r="A618" t="str">
            <v>15A0069426</v>
          </cell>
        </row>
        <row r="619">
          <cell r="A619" t="str">
            <v>15A0565059</v>
          </cell>
        </row>
        <row r="620">
          <cell r="A620" t="str">
            <v>15A0565060</v>
          </cell>
        </row>
        <row r="621">
          <cell r="A621" t="str">
            <v>15A0583972</v>
          </cell>
        </row>
        <row r="622">
          <cell r="A622" t="str">
            <v>15B0012242</v>
          </cell>
        </row>
        <row r="623">
          <cell r="A623" t="str">
            <v>15B0073185</v>
          </cell>
        </row>
        <row r="624">
          <cell r="A624" t="str">
            <v>15B0261439</v>
          </cell>
        </row>
        <row r="625">
          <cell r="A625" t="str">
            <v>15B0271901</v>
          </cell>
        </row>
        <row r="626">
          <cell r="A626" t="str">
            <v>14H0397149</v>
          </cell>
        </row>
        <row r="627">
          <cell r="A627" t="str">
            <v>14I0055087</v>
          </cell>
        </row>
        <row r="628">
          <cell r="A628" t="str">
            <v>14I0086785</v>
          </cell>
        </row>
        <row r="629">
          <cell r="A629" t="str">
            <v>14I0086803</v>
          </cell>
        </row>
        <row r="630">
          <cell r="A630" t="str">
            <v>14I0096742</v>
          </cell>
        </row>
        <row r="631">
          <cell r="A631" t="str">
            <v>14I0100951</v>
          </cell>
        </row>
        <row r="632">
          <cell r="A632" t="str">
            <v>14I0103933</v>
          </cell>
        </row>
        <row r="633">
          <cell r="A633" t="str">
            <v>14I0113144</v>
          </cell>
        </row>
        <row r="634">
          <cell r="A634" t="str">
            <v>14I0116922</v>
          </cell>
        </row>
        <row r="635">
          <cell r="A635" t="str">
            <v>14I0086804</v>
          </cell>
        </row>
        <row r="636">
          <cell r="A636" t="str">
            <v>14I0099952</v>
          </cell>
        </row>
        <row r="637">
          <cell r="A637" t="str">
            <v>14I0121166</v>
          </cell>
        </row>
        <row r="638">
          <cell r="A638" t="str">
            <v>14I0128497</v>
          </cell>
        </row>
        <row r="639">
          <cell r="A639" t="str">
            <v>14I0138240</v>
          </cell>
        </row>
        <row r="640">
          <cell r="A640" t="str">
            <v>14I0138804</v>
          </cell>
        </row>
        <row r="641">
          <cell r="A641" t="str">
            <v>14I0139153</v>
          </cell>
        </row>
        <row r="642">
          <cell r="A642" t="str">
            <v>14I0139157</v>
          </cell>
        </row>
        <row r="643">
          <cell r="A643" t="str">
            <v>14I0139224</v>
          </cell>
        </row>
        <row r="644">
          <cell r="A644" t="str">
            <v>14I0139226</v>
          </cell>
        </row>
        <row r="645">
          <cell r="A645" t="str">
            <v>2002714SPC</v>
          </cell>
        </row>
        <row r="646">
          <cell r="A646" t="str">
            <v>CRA0160002A</v>
          </cell>
        </row>
        <row r="647">
          <cell r="A647" t="str">
            <v>CRA0160001Z</v>
          </cell>
        </row>
        <row r="648">
          <cell r="A648" t="str">
            <v>CRA0130000C</v>
          </cell>
        </row>
        <row r="649">
          <cell r="A649" t="str">
            <v>CRA0130000D</v>
          </cell>
        </row>
        <row r="650">
          <cell r="A650" t="str">
            <v>CRA0140000N</v>
          </cell>
        </row>
        <row r="651">
          <cell r="A651" t="str">
            <v>16I0926229</v>
          </cell>
        </row>
        <row r="652">
          <cell r="A652" t="str">
            <v>CRA0140000O</v>
          </cell>
        </row>
        <row r="653">
          <cell r="A653" t="str">
            <v>CRA0140000S</v>
          </cell>
        </row>
        <row r="654">
          <cell r="A654" t="str">
            <v>CRA0140000T</v>
          </cell>
        </row>
        <row r="655">
          <cell r="A655" t="str">
            <v>15B0595789</v>
          </cell>
        </row>
        <row r="656">
          <cell r="A656" t="str">
            <v>15C0052157</v>
          </cell>
        </row>
        <row r="657">
          <cell r="A657" t="str">
            <v>15C0088187</v>
          </cell>
        </row>
        <row r="658">
          <cell r="A658" t="str">
            <v>15C0143526</v>
          </cell>
        </row>
        <row r="659">
          <cell r="A659" t="str">
            <v>15C0143533</v>
          </cell>
        </row>
        <row r="660">
          <cell r="A660" t="str">
            <v>CRA01500002</v>
          </cell>
        </row>
        <row r="661">
          <cell r="A661" t="str">
            <v>15C0143594</v>
          </cell>
        </row>
        <row r="662">
          <cell r="A662" t="str">
            <v>15C0143950</v>
          </cell>
        </row>
        <row r="663">
          <cell r="A663" t="str">
            <v>15C0182263</v>
          </cell>
        </row>
        <row r="664">
          <cell r="A664" t="str">
            <v>CRA01500005</v>
          </cell>
        </row>
        <row r="665">
          <cell r="A665" t="str">
            <v xml:space="preserve">15C0198226 </v>
          </cell>
        </row>
        <row r="666">
          <cell r="A666" t="str">
            <v>15C0198241</v>
          </cell>
        </row>
        <row r="667">
          <cell r="A667" t="str">
            <v>15C0198462</v>
          </cell>
        </row>
        <row r="668">
          <cell r="A668" t="str">
            <v>15D0493675</v>
          </cell>
        </row>
        <row r="669">
          <cell r="A669" t="str">
            <v>15D0516748</v>
          </cell>
        </row>
        <row r="670">
          <cell r="A670" t="str">
            <v>15D0516793</v>
          </cell>
        </row>
        <row r="671">
          <cell r="A671" t="str">
            <v>15D0523719</v>
          </cell>
        </row>
        <row r="672">
          <cell r="A672" t="str">
            <v>15D0540147</v>
          </cell>
        </row>
        <row r="673">
          <cell r="A673" t="str">
            <v>CRA0150000E</v>
          </cell>
        </row>
        <row r="674">
          <cell r="A674" t="str">
            <v>CRA0150000F</v>
          </cell>
        </row>
        <row r="675">
          <cell r="A675" t="str">
            <v>14J0045626</v>
          </cell>
        </row>
        <row r="676">
          <cell r="A676" t="str">
            <v>14J0052440</v>
          </cell>
        </row>
        <row r="677">
          <cell r="A677" t="str">
            <v>14J0059541</v>
          </cell>
        </row>
        <row r="678">
          <cell r="A678" t="str">
            <v>15D0540161</v>
          </cell>
        </row>
        <row r="679">
          <cell r="A679" t="str">
            <v>15D0565359</v>
          </cell>
        </row>
        <row r="680">
          <cell r="A680" t="str">
            <v>15E0101858</v>
          </cell>
        </row>
        <row r="681">
          <cell r="A681" t="str">
            <v>14J0105981</v>
          </cell>
        </row>
        <row r="682">
          <cell r="A682" t="str">
            <v>15E0101859</v>
          </cell>
        </row>
        <row r="683">
          <cell r="A683" t="str">
            <v>14J0107228</v>
          </cell>
        </row>
        <row r="684">
          <cell r="A684" t="str">
            <v>14J0113897</v>
          </cell>
        </row>
        <row r="685">
          <cell r="A685" t="str">
            <v>14J0113900</v>
          </cell>
        </row>
        <row r="686">
          <cell r="A686" t="str">
            <v>14K0039367</v>
          </cell>
        </row>
        <row r="687">
          <cell r="A687" t="str">
            <v>15E0101863</v>
          </cell>
        </row>
        <row r="688">
          <cell r="A688" t="str">
            <v>14K0050645</v>
          </cell>
        </row>
        <row r="689">
          <cell r="A689" t="str">
            <v>15E0101865</v>
          </cell>
        </row>
        <row r="690">
          <cell r="A690" t="str">
            <v>15E0101868</v>
          </cell>
        </row>
        <row r="691">
          <cell r="A691" t="str">
            <v>14K0056405</v>
          </cell>
        </row>
        <row r="692">
          <cell r="A692" t="str">
            <v>15E0101891</v>
          </cell>
        </row>
        <row r="693">
          <cell r="A693" t="str">
            <v>CRA0160000F</v>
          </cell>
        </row>
        <row r="694">
          <cell r="A694" t="str">
            <v>14K0076862</v>
          </cell>
        </row>
        <row r="695">
          <cell r="A695" t="str">
            <v>15E0102181</v>
          </cell>
        </row>
        <row r="696">
          <cell r="A696" t="str">
            <v>CRA01600012</v>
          </cell>
        </row>
        <row r="697">
          <cell r="A697" t="str">
            <v>15E0108998</v>
          </cell>
        </row>
        <row r="698">
          <cell r="A698" t="str">
            <v>15E0109160</v>
          </cell>
        </row>
        <row r="699">
          <cell r="A699" t="str">
            <v>15E0109467</v>
          </cell>
        </row>
        <row r="700">
          <cell r="A700" t="str">
            <v>CRA0160001F</v>
          </cell>
        </row>
        <row r="701">
          <cell r="A701" t="str">
            <v>15E0116047</v>
          </cell>
        </row>
        <row r="702">
          <cell r="A702" t="str">
            <v>CRA01800465</v>
          </cell>
        </row>
        <row r="703">
          <cell r="A703" t="str">
            <v>15E0116215</v>
          </cell>
        </row>
        <row r="704">
          <cell r="A704" t="str">
            <v>15E0116289</v>
          </cell>
        </row>
        <row r="705">
          <cell r="A705" t="str">
            <v>CRA0160001L</v>
          </cell>
        </row>
        <row r="706">
          <cell r="A706" t="str">
            <v>15E0116640</v>
          </cell>
        </row>
        <row r="707">
          <cell r="A707" t="str">
            <v>CRA0160001U</v>
          </cell>
        </row>
        <row r="708">
          <cell r="A708" t="str">
            <v>15E0116874</v>
          </cell>
        </row>
        <row r="709">
          <cell r="A709" t="str">
            <v>13A00017167</v>
          </cell>
        </row>
        <row r="710">
          <cell r="A710" t="str">
            <v>15E0125446</v>
          </cell>
        </row>
        <row r="711">
          <cell r="A711" t="str">
            <v>15E0125447</v>
          </cell>
        </row>
        <row r="712">
          <cell r="A712" t="str">
            <v>15E0125594</v>
          </cell>
        </row>
        <row r="713">
          <cell r="A713" t="str">
            <v>15E0125596</v>
          </cell>
        </row>
        <row r="714">
          <cell r="A714" t="str">
            <v>15E0125612</v>
          </cell>
        </row>
        <row r="715">
          <cell r="A715" t="str">
            <v>15E0125618</v>
          </cell>
        </row>
        <row r="716">
          <cell r="A716" t="str">
            <v>15E0125705</v>
          </cell>
        </row>
        <row r="717">
          <cell r="A717" t="str">
            <v>15E0135577</v>
          </cell>
        </row>
        <row r="718">
          <cell r="A718" t="str">
            <v>15E0135588</v>
          </cell>
        </row>
        <row r="719">
          <cell r="A719" t="str">
            <v>15E0143668</v>
          </cell>
        </row>
        <row r="720">
          <cell r="A720" t="str">
            <v>15E0185165</v>
          </cell>
        </row>
        <row r="721">
          <cell r="A721" t="str">
            <v>15E0186329</v>
          </cell>
        </row>
        <row r="722">
          <cell r="A722" t="str">
            <v>15E0186330</v>
          </cell>
        </row>
        <row r="723">
          <cell r="A723" t="str">
            <v>15E0187035</v>
          </cell>
        </row>
        <row r="724">
          <cell r="A724" t="str">
            <v>15F0599984</v>
          </cell>
        </row>
        <row r="725">
          <cell r="A725" t="str">
            <v>15F0600033</v>
          </cell>
        </row>
        <row r="726">
          <cell r="A726" t="str">
            <v>15F0617029</v>
          </cell>
        </row>
        <row r="727">
          <cell r="A727" t="str">
            <v>15F0717310</v>
          </cell>
        </row>
        <row r="728">
          <cell r="A728" t="str">
            <v>15F1090800</v>
          </cell>
        </row>
        <row r="729">
          <cell r="A729" t="str">
            <v>15G0636541</v>
          </cell>
        </row>
        <row r="730">
          <cell r="A730" t="str">
            <v>15G0675787</v>
          </cell>
        </row>
        <row r="731">
          <cell r="A731" t="str">
            <v>15H0105148</v>
          </cell>
        </row>
        <row r="732">
          <cell r="A732" t="str">
            <v>15H0105481</v>
          </cell>
        </row>
        <row r="733">
          <cell r="A733" t="str">
            <v>15H0121267</v>
          </cell>
        </row>
        <row r="734">
          <cell r="A734" t="str">
            <v>15H0121300</v>
          </cell>
        </row>
        <row r="735">
          <cell r="A735" t="str">
            <v>15H0123006</v>
          </cell>
        </row>
        <row r="736">
          <cell r="A736" t="str">
            <v>15L0648481</v>
          </cell>
        </row>
        <row r="737">
          <cell r="A737" t="str">
            <v>15I0672693</v>
          </cell>
        </row>
        <row r="738">
          <cell r="A738" t="str">
            <v>15L0676026</v>
          </cell>
        </row>
        <row r="739">
          <cell r="A739" t="str">
            <v>15H0138142</v>
          </cell>
        </row>
        <row r="740">
          <cell r="A740" t="str">
            <v>15H0146471</v>
          </cell>
        </row>
        <row r="741">
          <cell r="A741" t="str">
            <v>15H0679569</v>
          </cell>
        </row>
        <row r="742">
          <cell r="A742" t="str">
            <v>15H0692203</v>
          </cell>
        </row>
        <row r="743">
          <cell r="A743" t="str">
            <v>15H0698161</v>
          </cell>
        </row>
        <row r="744">
          <cell r="A744" t="str">
            <v>15H0698162</v>
          </cell>
        </row>
        <row r="745">
          <cell r="A745" t="str">
            <v>15H0698669</v>
          </cell>
        </row>
        <row r="746">
          <cell r="A746" t="str">
            <v>15H0698670</v>
          </cell>
        </row>
        <row r="747">
          <cell r="A747" t="str">
            <v>15H0698899</v>
          </cell>
        </row>
        <row r="748">
          <cell r="A748" t="str">
            <v>15H0699075</v>
          </cell>
        </row>
        <row r="749">
          <cell r="A749" t="str">
            <v>15H0699076</v>
          </cell>
        </row>
        <row r="750">
          <cell r="A750" t="str">
            <v>15I0067758</v>
          </cell>
        </row>
        <row r="751">
          <cell r="A751" t="str">
            <v>15I0138541</v>
          </cell>
        </row>
        <row r="752">
          <cell r="A752" t="str">
            <v>15I0152165</v>
          </cell>
        </row>
        <row r="753">
          <cell r="A753" t="str">
            <v>15I0152167</v>
          </cell>
        </row>
        <row r="754">
          <cell r="A754" t="str">
            <v>15I0187816</v>
          </cell>
        </row>
        <row r="755">
          <cell r="A755" t="str">
            <v>15I0673051</v>
          </cell>
        </row>
        <row r="756">
          <cell r="A756" t="str">
            <v>15I0673349</v>
          </cell>
        </row>
        <row r="757">
          <cell r="A757" t="str">
            <v>16D0138913</v>
          </cell>
        </row>
        <row r="758">
          <cell r="A758" t="str">
            <v>15I0673551</v>
          </cell>
        </row>
        <row r="759">
          <cell r="A759" t="str">
            <v>15I0673724</v>
          </cell>
        </row>
        <row r="760">
          <cell r="A760" t="str">
            <v>15I0673725</v>
          </cell>
        </row>
        <row r="761">
          <cell r="A761" t="str">
            <v>16D0112504</v>
          </cell>
        </row>
        <row r="762">
          <cell r="A762" t="str">
            <v>15J0056053</v>
          </cell>
        </row>
        <row r="763">
          <cell r="A763" t="str">
            <v>15J0078744</v>
          </cell>
        </row>
        <row r="764">
          <cell r="A764" t="str">
            <v>15J0084923</v>
          </cell>
        </row>
        <row r="765">
          <cell r="A765" t="str">
            <v>15J0100931</v>
          </cell>
        </row>
        <row r="766">
          <cell r="A766" t="str">
            <v>15K0592011</v>
          </cell>
        </row>
        <row r="767">
          <cell r="A767" t="str">
            <v>15K0641039</v>
          </cell>
        </row>
        <row r="768">
          <cell r="A768" t="str">
            <v>15K0653016</v>
          </cell>
        </row>
        <row r="769">
          <cell r="A769" t="str">
            <v>15K0708738</v>
          </cell>
        </row>
        <row r="770">
          <cell r="A770" t="str">
            <v>15K0708763</v>
          </cell>
        </row>
        <row r="771">
          <cell r="A771" t="str">
            <v>15K0709208</v>
          </cell>
        </row>
        <row r="772">
          <cell r="A772" t="str">
            <v>15K0709213</v>
          </cell>
        </row>
        <row r="773">
          <cell r="A773" t="str">
            <v>15K0709222</v>
          </cell>
        </row>
        <row r="774">
          <cell r="A774" t="str">
            <v>15K0709237</v>
          </cell>
        </row>
        <row r="775">
          <cell r="A775" t="str">
            <v>15L0542115</v>
          </cell>
        </row>
        <row r="776">
          <cell r="A776" t="str">
            <v>15L0542300</v>
          </cell>
        </row>
        <row r="777">
          <cell r="A777" t="str">
            <v>16F0257339</v>
          </cell>
        </row>
        <row r="778">
          <cell r="A778" t="str">
            <v>15L0542301</v>
          </cell>
        </row>
        <row r="779">
          <cell r="A779" t="str">
            <v>15J0103482</v>
          </cell>
        </row>
        <row r="780">
          <cell r="A780" t="str">
            <v>15L0542303</v>
          </cell>
        </row>
        <row r="781">
          <cell r="A781" t="str">
            <v>15J0170872</v>
          </cell>
        </row>
        <row r="782">
          <cell r="A782" t="str">
            <v>15J0170874</v>
          </cell>
        </row>
        <row r="783">
          <cell r="A783" t="str">
            <v>15K0547253</v>
          </cell>
        </row>
        <row r="784">
          <cell r="A784" t="str">
            <v>16D0030632</v>
          </cell>
        </row>
        <row r="785">
          <cell r="A785" t="str">
            <v>15L0542353</v>
          </cell>
        </row>
        <row r="786">
          <cell r="A786" t="str">
            <v>2170515ZFI</v>
          </cell>
        </row>
        <row r="787">
          <cell r="A787" t="str">
            <v>16C0208472</v>
          </cell>
        </row>
        <row r="788">
          <cell r="A788" t="str">
            <v>CRA0160002L</v>
          </cell>
        </row>
        <row r="789">
          <cell r="A789" t="str">
            <v>16C0095014</v>
          </cell>
        </row>
        <row r="790">
          <cell r="A790" t="str">
            <v>16B0742431</v>
          </cell>
        </row>
        <row r="791">
          <cell r="A791" t="str">
            <v>16B0742430</v>
          </cell>
        </row>
        <row r="792">
          <cell r="A792" t="str">
            <v>15L0652383</v>
          </cell>
        </row>
        <row r="793">
          <cell r="A793" t="str">
            <v>15L0604148</v>
          </cell>
        </row>
        <row r="794">
          <cell r="A794" t="str">
            <v>15L0660708</v>
          </cell>
        </row>
        <row r="795">
          <cell r="A795" t="str">
            <v>15L0676023</v>
          </cell>
        </row>
        <row r="796">
          <cell r="A796" t="str">
            <v>16B0742429</v>
          </cell>
        </row>
        <row r="797">
          <cell r="A797" t="str">
            <v>15L0622052</v>
          </cell>
        </row>
        <row r="798">
          <cell r="A798" t="str">
            <v>15L0622157</v>
          </cell>
        </row>
        <row r="799">
          <cell r="A799" t="str">
            <v>16B0731165</v>
          </cell>
        </row>
        <row r="800">
          <cell r="A800" t="str">
            <v>15L0648443</v>
          </cell>
        </row>
        <row r="801">
          <cell r="A801" t="str">
            <v>15L0676117</v>
          </cell>
        </row>
        <row r="802">
          <cell r="A802" t="str">
            <v>15L0676347</v>
          </cell>
        </row>
        <row r="803">
          <cell r="A803" t="str">
            <v>15L0648450</v>
          </cell>
        </row>
        <row r="804">
          <cell r="A804" t="str">
            <v>15L0676664</v>
          </cell>
        </row>
        <row r="805">
          <cell r="A805" t="str">
            <v>15L0676667</v>
          </cell>
        </row>
        <row r="806">
          <cell r="A806" t="str">
            <v>15L0676771</v>
          </cell>
        </row>
        <row r="807">
          <cell r="A807" t="str">
            <v>15L0648916</v>
          </cell>
        </row>
        <row r="808">
          <cell r="A808" t="str">
            <v>16A1243427</v>
          </cell>
        </row>
        <row r="809">
          <cell r="A809" t="str">
            <v>16A0630092</v>
          </cell>
        </row>
        <row r="810">
          <cell r="A810" t="str">
            <v>15L0736524</v>
          </cell>
        </row>
        <row r="811">
          <cell r="A811" t="str">
            <v>15J0085131</v>
          </cell>
        </row>
        <row r="812">
          <cell r="A812" t="str">
            <v>16D0144796</v>
          </cell>
        </row>
        <row r="813">
          <cell r="A813" t="str">
            <v>16D0718054</v>
          </cell>
        </row>
        <row r="814">
          <cell r="A814" t="str">
            <v>16D0718055</v>
          </cell>
        </row>
        <row r="815">
          <cell r="A815" t="str">
            <v>16D0719079</v>
          </cell>
        </row>
        <row r="816">
          <cell r="A816" t="str">
            <v>16D0719080</v>
          </cell>
        </row>
        <row r="817">
          <cell r="A817" t="str">
            <v>16D0719081</v>
          </cell>
        </row>
        <row r="818">
          <cell r="A818" t="str">
            <v>16D0719082</v>
          </cell>
        </row>
        <row r="819">
          <cell r="A819" t="str">
            <v>16E0073000</v>
          </cell>
        </row>
        <row r="820">
          <cell r="A820" t="str">
            <v>16E0124944</v>
          </cell>
        </row>
        <row r="821">
          <cell r="A821" t="str">
            <v>16E0124967</v>
          </cell>
        </row>
        <row r="822">
          <cell r="A822" t="str">
            <v>16H0248183</v>
          </cell>
        </row>
        <row r="823">
          <cell r="A823" t="str">
            <v>16H0248445</v>
          </cell>
        </row>
        <row r="824">
          <cell r="A824" t="str">
            <v>16H0268864</v>
          </cell>
        </row>
        <row r="825">
          <cell r="A825" t="str">
            <v>16H0268865</v>
          </cell>
        </row>
        <row r="826">
          <cell r="A826" t="str">
            <v>16H0268918</v>
          </cell>
        </row>
        <row r="827">
          <cell r="A827" t="str">
            <v>16H0268919</v>
          </cell>
        </row>
        <row r="828">
          <cell r="A828" t="str">
            <v>16I0926379</v>
          </cell>
        </row>
        <row r="829">
          <cell r="A829" t="str">
            <v>16I0983543</v>
          </cell>
        </row>
        <row r="830">
          <cell r="A830" t="str">
            <v>16I0993085</v>
          </cell>
        </row>
        <row r="831">
          <cell r="A831" t="str">
            <v>16I0994037</v>
          </cell>
        </row>
        <row r="832">
          <cell r="A832" t="str">
            <v>16I0999053</v>
          </cell>
        </row>
        <row r="833">
          <cell r="A833" t="str">
            <v>16E0136530</v>
          </cell>
        </row>
        <row r="834">
          <cell r="A834" t="str">
            <v>16E0136943</v>
          </cell>
        </row>
        <row r="835">
          <cell r="A835" t="str">
            <v>16E0162884</v>
          </cell>
        </row>
        <row r="836">
          <cell r="A836" t="str">
            <v>16E0162907</v>
          </cell>
        </row>
        <row r="837">
          <cell r="A837" t="str">
            <v>16E0694542</v>
          </cell>
        </row>
        <row r="838">
          <cell r="A838" t="str">
            <v>16E0694558</v>
          </cell>
        </row>
        <row r="839">
          <cell r="A839" t="str">
            <v>16E0708202</v>
          </cell>
        </row>
        <row r="840">
          <cell r="A840" t="str">
            <v>16F0078976</v>
          </cell>
        </row>
        <row r="841">
          <cell r="A841" t="str">
            <v>16J0858699</v>
          </cell>
        </row>
        <row r="842">
          <cell r="A842" t="str">
            <v>16J1000889</v>
          </cell>
        </row>
        <row r="843">
          <cell r="A843" t="str">
            <v>16J1000891</v>
          </cell>
        </row>
        <row r="844">
          <cell r="A844" t="str">
            <v>16J1000895</v>
          </cell>
        </row>
        <row r="845">
          <cell r="A845" t="str">
            <v>16J1007541</v>
          </cell>
        </row>
        <row r="846">
          <cell r="A846" t="str">
            <v>16J1007542</v>
          </cell>
        </row>
        <row r="847">
          <cell r="A847" t="str">
            <v>16J1007543</v>
          </cell>
        </row>
        <row r="848">
          <cell r="A848" t="str">
            <v>16K0812783</v>
          </cell>
        </row>
        <row r="849">
          <cell r="A849" t="str">
            <v>16K0862724</v>
          </cell>
        </row>
        <row r="850">
          <cell r="A850" t="str">
            <v>16K0929160</v>
          </cell>
        </row>
        <row r="851">
          <cell r="A851" t="str">
            <v>16L0000002</v>
          </cell>
        </row>
        <row r="852">
          <cell r="A852" t="str">
            <v>16L0017809</v>
          </cell>
        </row>
        <row r="853">
          <cell r="A853" t="str">
            <v>16L0017840</v>
          </cell>
        </row>
        <row r="854">
          <cell r="A854" t="str">
            <v>16L0022665</v>
          </cell>
        </row>
        <row r="855">
          <cell r="A855" t="str">
            <v>16L0089814</v>
          </cell>
        </row>
        <row r="856">
          <cell r="A856" t="str">
            <v>16L0113015</v>
          </cell>
        </row>
        <row r="857">
          <cell r="A857" t="str">
            <v>16L0127203</v>
          </cell>
        </row>
        <row r="858">
          <cell r="A858" t="str">
            <v>16G0695786</v>
          </cell>
        </row>
        <row r="859">
          <cell r="A859" t="str">
            <v>16F0156174</v>
          </cell>
        </row>
        <row r="860">
          <cell r="A860" t="str">
            <v>16G0695832</v>
          </cell>
        </row>
        <row r="861">
          <cell r="A861" t="str">
            <v>16F0168766</v>
          </cell>
        </row>
        <row r="862">
          <cell r="A862" t="str">
            <v>16G1478578</v>
          </cell>
        </row>
        <row r="863">
          <cell r="A863" t="str">
            <v>16F0189018</v>
          </cell>
        </row>
        <row r="864">
          <cell r="A864" t="str">
            <v>16F0189751</v>
          </cell>
        </row>
        <row r="865">
          <cell r="A865" t="str">
            <v>16G1479038</v>
          </cell>
        </row>
        <row r="866">
          <cell r="A866" t="str">
            <v>16F0242080</v>
          </cell>
        </row>
        <row r="867">
          <cell r="A867" t="str">
            <v>16F0257368</v>
          </cell>
        </row>
        <row r="868">
          <cell r="A868" t="str">
            <v>16G1479395</v>
          </cell>
        </row>
        <row r="869">
          <cell r="A869" t="str">
            <v>16G0500404</v>
          </cell>
        </row>
        <row r="870">
          <cell r="A870" t="str">
            <v>16H0155988</v>
          </cell>
        </row>
        <row r="871">
          <cell r="A871" t="str">
            <v>16G0639102</v>
          </cell>
        </row>
        <row r="872">
          <cell r="A872" t="str">
            <v>16H0156564</v>
          </cell>
        </row>
        <row r="873">
          <cell r="A873" t="str">
            <v>16G0627677</v>
          </cell>
        </row>
        <row r="874">
          <cell r="A874" t="str">
            <v>16J0872518</v>
          </cell>
        </row>
        <row r="875">
          <cell r="A875" t="str">
            <v>16H0210048</v>
          </cell>
        </row>
        <row r="876">
          <cell r="A876" t="str">
            <v>16H0210067</v>
          </cell>
        </row>
        <row r="877">
          <cell r="A877" t="str">
            <v>16H0210203</v>
          </cell>
        </row>
        <row r="878">
          <cell r="A878" t="str">
            <v>16E0707976</v>
          </cell>
        </row>
        <row r="879">
          <cell r="A879" t="str">
            <v>16J1005682</v>
          </cell>
        </row>
        <row r="880">
          <cell r="A880" t="str">
            <v>16J1007544</v>
          </cell>
        </row>
        <row r="881">
          <cell r="A881" t="str">
            <v>16K0812693</v>
          </cell>
        </row>
        <row r="882">
          <cell r="A882" t="str">
            <v>17C0000201</v>
          </cell>
        </row>
        <row r="883">
          <cell r="A883" t="str">
            <v>CRA017000RT</v>
          </cell>
        </row>
        <row r="884">
          <cell r="A884" t="str">
            <v>16L0194137</v>
          </cell>
        </row>
        <row r="885">
          <cell r="A885" t="str">
            <v>CRA017001JM</v>
          </cell>
        </row>
        <row r="886">
          <cell r="A886" t="str">
            <v>CRA017001JL</v>
          </cell>
        </row>
        <row r="887">
          <cell r="A887" t="str">
            <v>CRA017000M9</v>
          </cell>
        </row>
        <row r="888">
          <cell r="A888" t="str">
            <v>16L0194144</v>
          </cell>
        </row>
        <row r="889">
          <cell r="A889" t="str">
            <v>16L1024319</v>
          </cell>
        </row>
        <row r="890">
          <cell r="A890" t="str">
            <v>CRA017000XD</v>
          </cell>
        </row>
        <row r="891">
          <cell r="A891" t="str">
            <v>2290014AQ3</v>
          </cell>
        </row>
        <row r="892">
          <cell r="A892" t="str">
            <v>1644012SBI</v>
          </cell>
        </row>
        <row r="893">
          <cell r="A893" t="str">
            <v>1120410FIP</v>
          </cell>
        </row>
        <row r="894">
          <cell r="A894" t="str">
            <v>1120411ETB</v>
          </cell>
        </row>
        <row r="895">
          <cell r="A895" t="str">
            <v>0467403CRT</v>
          </cell>
        </row>
        <row r="896">
          <cell r="A896" t="str">
            <v>CRA017007ET</v>
          </cell>
        </row>
        <row r="897">
          <cell r="A897" t="str">
            <v>1631712FSP</v>
          </cell>
        </row>
        <row r="898">
          <cell r="A898" t="str">
            <v>1239910FIP</v>
          </cell>
        </row>
        <row r="899">
          <cell r="A899" t="str">
            <v>1117711F01</v>
          </cell>
        </row>
        <row r="900">
          <cell r="A900" t="str">
            <v>1239913IBX</v>
          </cell>
        </row>
        <row r="901">
          <cell r="A901" t="str">
            <v>1239911IB2</v>
          </cell>
        </row>
        <row r="902">
          <cell r="A902" t="str">
            <v>1168410FOP</v>
          </cell>
        </row>
        <row r="903">
          <cell r="A903" t="str">
            <v>1239913IB3</v>
          </cell>
        </row>
        <row r="904">
          <cell r="A904" t="str">
            <v>1117714F02</v>
          </cell>
        </row>
        <row r="905">
          <cell r="A905" t="str">
            <v>1845313PIU</v>
          </cell>
        </row>
        <row r="906">
          <cell r="A906" t="str">
            <v>1910514NHB</v>
          </cell>
        </row>
        <row r="907">
          <cell r="A907" t="str">
            <v>2006514AFI</v>
          </cell>
        </row>
        <row r="908">
          <cell r="A908" t="str">
            <v>1823413A95</v>
          </cell>
        </row>
        <row r="909">
          <cell r="A909" t="str">
            <v>2265116DNB</v>
          </cell>
        </row>
        <row r="910">
          <cell r="A910" t="str">
            <v>1943414GFI</v>
          </cell>
        </row>
        <row r="911">
          <cell r="A911" t="str">
            <v>2108014RV2</v>
          </cell>
        </row>
        <row r="912">
          <cell r="A912" t="str">
            <v>1863013TAH</v>
          </cell>
        </row>
        <row r="913">
          <cell r="A913" t="str">
            <v>1898913FIP</v>
          </cell>
        </row>
        <row r="914">
          <cell r="A914" t="str">
            <v>1995614LEA</v>
          </cell>
        </row>
        <row r="915">
          <cell r="A915" t="str">
            <v>1977714AVA</v>
          </cell>
        </row>
        <row r="916">
          <cell r="A916" t="str">
            <v>1612613INC</v>
          </cell>
        </row>
        <row r="917">
          <cell r="A917" t="str">
            <v>2149512FIP</v>
          </cell>
        </row>
        <row r="918">
          <cell r="A918" t="str">
            <v>1196111FIP</v>
          </cell>
        </row>
        <row r="919">
          <cell r="A919" t="str">
            <v>0234808ORD</v>
          </cell>
        </row>
        <row r="920">
          <cell r="A920" t="str">
            <v>0234805P01</v>
          </cell>
        </row>
        <row r="921">
          <cell r="A921" t="str">
            <v>1985413MAL</v>
          </cell>
        </row>
        <row r="922">
          <cell r="A922" t="str">
            <v>0234805A01</v>
          </cell>
        </row>
        <row r="923">
          <cell r="A923" t="str">
            <v>1196112SON</v>
          </cell>
        </row>
        <row r="924">
          <cell r="A924" t="str">
            <v>2108014RAV</v>
          </cell>
        </row>
        <row r="925">
          <cell r="A925" t="str">
            <v>1846813EDT</v>
          </cell>
        </row>
        <row r="926">
          <cell r="A926" t="str">
            <v>2031714AJL</v>
          </cell>
        </row>
        <row r="927">
          <cell r="A927" t="str">
            <v>1612613INA</v>
          </cell>
        </row>
        <row r="928">
          <cell r="A928" t="str">
            <v>1778011BRE</v>
          </cell>
        </row>
        <row r="929">
          <cell r="A929" t="str">
            <v>1864013KIN</v>
          </cell>
        </row>
        <row r="930">
          <cell r="A930" t="str">
            <v>1704312RAV</v>
          </cell>
        </row>
        <row r="931">
          <cell r="A931" t="str">
            <v>2458216TVB</v>
          </cell>
        </row>
        <row r="932">
          <cell r="A932" t="str">
            <v>1875915FIP</v>
          </cell>
        </row>
        <row r="933">
          <cell r="A933" t="str">
            <v>1251811UNI</v>
          </cell>
        </row>
        <row r="934">
          <cell r="A934" t="str">
            <v>1875913ELP</v>
          </cell>
        </row>
        <row r="935">
          <cell r="A935" t="str">
            <v>1803513F60</v>
          </cell>
        </row>
        <row r="936">
          <cell r="A936" t="str">
            <v>2486917SEN</v>
          </cell>
        </row>
        <row r="937">
          <cell r="A937" t="str">
            <v>2062114COM</v>
          </cell>
        </row>
        <row r="938">
          <cell r="A938" t="str">
            <v>0110605TR1</v>
          </cell>
        </row>
        <row r="939">
          <cell r="A939" t="str">
            <v>1621912AKG</v>
          </cell>
        </row>
        <row r="940">
          <cell r="A940" t="str">
            <v>1541714F37</v>
          </cell>
        </row>
        <row r="941">
          <cell r="A941" t="str">
            <v>1570412FIP</v>
          </cell>
        </row>
        <row r="942">
          <cell r="A942" t="str">
            <v>1610114PII</v>
          </cell>
        </row>
        <row r="943">
          <cell r="A943" t="str">
            <v>1646810BJP</v>
          </cell>
        </row>
        <row r="944">
          <cell r="A944" t="str">
            <v>1129915BOT</v>
          </cell>
        </row>
        <row r="945">
          <cell r="A945" t="str">
            <v>1610112FIP</v>
          </cell>
        </row>
        <row r="946">
          <cell r="A946" t="str">
            <v>1068010RUM</v>
          </cell>
        </row>
        <row r="947">
          <cell r="A947" t="str">
            <v>1610116UN7</v>
          </cell>
        </row>
        <row r="948">
          <cell r="A948" t="str">
            <v>2430116DON</v>
          </cell>
        </row>
        <row r="949">
          <cell r="A949" t="str">
            <v>0250605ISU</v>
          </cell>
        </row>
        <row r="950">
          <cell r="A950" t="str">
            <v>1610112PIP</v>
          </cell>
        </row>
        <row r="951">
          <cell r="A951" t="str">
            <v>1691213FIP</v>
          </cell>
        </row>
        <row r="952">
          <cell r="A952" t="str">
            <v>0110611TR2</v>
          </cell>
        </row>
        <row r="953">
          <cell r="A953" t="str">
            <v>1784713F54</v>
          </cell>
        </row>
        <row r="954">
          <cell r="A954" t="str">
            <v>1838713BRT</v>
          </cell>
        </row>
        <row r="955">
          <cell r="A955" t="str">
            <v>1744413UNV</v>
          </cell>
        </row>
        <row r="956">
          <cell r="A956" t="str">
            <v>1129911BOT</v>
          </cell>
        </row>
        <row r="957">
          <cell r="A957" t="str">
            <v>1944914UNI</v>
          </cell>
        </row>
        <row r="958">
          <cell r="A958" t="str">
            <v>1570414A86</v>
          </cell>
        </row>
        <row r="959">
          <cell r="A959" t="str">
            <v>2126915GIF</v>
          </cell>
        </row>
        <row r="960">
          <cell r="A960" t="str">
            <v>0250616ESP</v>
          </cell>
        </row>
        <row r="961">
          <cell r="A961" t="str">
            <v>1562412SIN</v>
          </cell>
        </row>
        <row r="962">
          <cell r="A962" t="str">
            <v>1610113POL</v>
          </cell>
        </row>
        <row r="963">
          <cell r="A963" t="str">
            <v>1646810BJR</v>
          </cell>
        </row>
        <row r="964">
          <cell r="A964" t="str">
            <v>1884514UNI</v>
          </cell>
        </row>
        <row r="965">
          <cell r="A965" t="str">
            <v>1610116FIP</v>
          </cell>
        </row>
        <row r="966">
          <cell r="A966" t="str">
            <v>1884515UNI</v>
          </cell>
        </row>
        <row r="967">
          <cell r="A967" t="str">
            <v>1903614ALK</v>
          </cell>
        </row>
        <row r="968">
          <cell r="A968" t="str">
            <v>1806814FIP</v>
          </cell>
        </row>
        <row r="969">
          <cell r="A969" t="str">
            <v>2245715FIP</v>
          </cell>
        </row>
        <row r="970">
          <cell r="A970" t="str">
            <v>1881715UNI</v>
          </cell>
        </row>
        <row r="971">
          <cell r="A971" t="str">
            <v>1546612UNI</v>
          </cell>
        </row>
        <row r="972">
          <cell r="A972" t="str">
            <v>0746408PRO</v>
          </cell>
        </row>
        <row r="973">
          <cell r="A973" t="str">
            <v>1806813FIP</v>
          </cell>
        </row>
        <row r="974">
          <cell r="A974" t="str">
            <v>1087313NOR</v>
          </cell>
        </row>
        <row r="975">
          <cell r="A975" t="str">
            <v>1985511MEL</v>
          </cell>
        </row>
        <row r="976">
          <cell r="A976" t="str">
            <v>1881714UNI</v>
          </cell>
        </row>
        <row r="977">
          <cell r="A977" t="str">
            <v>1883115FIP</v>
          </cell>
        </row>
        <row r="978">
          <cell r="A978" t="str">
            <v>1883114CAM</v>
          </cell>
        </row>
        <row r="979">
          <cell r="A979" t="str">
            <v>0294312SUB</v>
          </cell>
        </row>
        <row r="980">
          <cell r="A980" t="str">
            <v>1742613TI2</v>
          </cell>
        </row>
        <row r="981">
          <cell r="A981" t="str">
            <v>1630212SQD</v>
          </cell>
        </row>
        <row r="982">
          <cell r="A982" t="str">
            <v>1472612A63</v>
          </cell>
        </row>
        <row r="983">
          <cell r="A983" t="str">
            <v>1864713RIO</v>
          </cell>
        </row>
        <row r="984">
          <cell r="A984" t="str">
            <v>0800409RBC</v>
          </cell>
        </row>
        <row r="985">
          <cell r="A985" t="str">
            <v>2054614UN1</v>
          </cell>
        </row>
        <row r="986">
          <cell r="A986" t="str">
            <v>2185915UNI</v>
          </cell>
        </row>
        <row r="987">
          <cell r="A987" t="str">
            <v>0766809RB2</v>
          </cell>
        </row>
        <row r="988">
          <cell r="A988" t="str">
            <v>1880613FIP</v>
          </cell>
        </row>
        <row r="989">
          <cell r="A989" t="str">
            <v>1854413SBB</v>
          </cell>
        </row>
        <row r="990">
          <cell r="A990" t="str">
            <v>1750213NUT</v>
          </cell>
        </row>
        <row r="991">
          <cell r="A991" t="str">
            <v>0766811RB4</v>
          </cell>
        </row>
        <row r="992">
          <cell r="A992" t="str">
            <v>0766809RB3</v>
          </cell>
        </row>
        <row r="993">
          <cell r="A993" t="str">
            <v>1854413SEN</v>
          </cell>
        </row>
        <row r="994">
          <cell r="A994" t="str">
            <v>2037814UNI</v>
          </cell>
        </row>
        <row r="995">
          <cell r="A995" t="str">
            <v>2066015CH2</v>
          </cell>
        </row>
        <row r="996">
          <cell r="A996" t="str">
            <v>1582112KBL</v>
          </cell>
        </row>
        <row r="997">
          <cell r="A997" t="str">
            <v>2186915SUB</v>
          </cell>
        </row>
        <row r="998">
          <cell r="A998" t="str">
            <v>2372916BLX</v>
          </cell>
        </row>
        <row r="999">
          <cell r="A999" t="str">
            <v>1659012SON</v>
          </cell>
        </row>
        <row r="1000">
          <cell r="A1000" t="str">
            <v>2414216SN1</v>
          </cell>
        </row>
        <row r="1001">
          <cell r="A1001" t="str">
            <v>2066014CHA</v>
          </cell>
        </row>
        <row r="1002">
          <cell r="A1002" t="str">
            <v>0285310FSE</v>
          </cell>
        </row>
        <row r="1003">
          <cell r="A1003" t="str">
            <v>2186915SN3</v>
          </cell>
        </row>
        <row r="1004">
          <cell r="A1004" t="str">
            <v>0285305IIS</v>
          </cell>
        </row>
        <row r="1005">
          <cell r="A1005" t="str">
            <v>1571912RPE</v>
          </cell>
        </row>
        <row r="1006">
          <cell r="A1006" t="str">
            <v>1704412SIL</v>
          </cell>
        </row>
        <row r="1007">
          <cell r="A1007" t="str">
            <v>2186915SN2</v>
          </cell>
        </row>
        <row r="1008">
          <cell r="A1008" t="str">
            <v>0157906SEA</v>
          </cell>
        </row>
        <row r="1009">
          <cell r="A1009" t="str">
            <v>0090905SSA</v>
          </cell>
        </row>
        <row r="1010">
          <cell r="A1010" t="str">
            <v>1388313BSO</v>
          </cell>
        </row>
        <row r="1011">
          <cell r="A1011" t="str">
            <v>0090908PCH</v>
          </cell>
        </row>
        <row r="1012">
          <cell r="A1012" t="str">
            <v>0090910PH7</v>
          </cell>
        </row>
        <row r="1013">
          <cell r="A1013" t="str">
            <v>0090909PCH</v>
          </cell>
        </row>
        <row r="1014">
          <cell r="A1014" t="str">
            <v>0090910PH6</v>
          </cell>
        </row>
        <row r="1015">
          <cell r="A1015" t="str">
            <v>0090909PH5</v>
          </cell>
        </row>
        <row r="1016">
          <cell r="A1016" t="str">
            <v>0157906SU1</v>
          </cell>
        </row>
        <row r="1017">
          <cell r="A1017" t="str">
            <v>0157906SEB</v>
          </cell>
        </row>
        <row r="1018">
          <cell r="A1018" t="str">
            <v>2186915SN1</v>
          </cell>
        </row>
        <row r="1019">
          <cell r="A1019" t="str">
            <v>0090912PCH</v>
          </cell>
        </row>
        <row r="1020">
          <cell r="A1020" t="str">
            <v>1913314FIP</v>
          </cell>
        </row>
        <row r="1021">
          <cell r="A1021" t="str">
            <v>1429515SUM</v>
          </cell>
        </row>
        <row r="1022">
          <cell r="A1022" t="str">
            <v>1192011CYG</v>
          </cell>
        </row>
        <row r="1023">
          <cell r="A1023" t="str">
            <v>1789313FIP</v>
          </cell>
        </row>
        <row r="1024">
          <cell r="A1024" t="str">
            <v>1540012FIP</v>
          </cell>
        </row>
        <row r="1025">
          <cell r="A1025" t="str">
            <v>2245613F01</v>
          </cell>
        </row>
        <row r="1026">
          <cell r="A1026" t="str">
            <v>2083315KSM</v>
          </cell>
        </row>
        <row r="1027">
          <cell r="A1027" t="str">
            <v>1923113GBX</v>
          </cell>
        </row>
        <row r="1028">
          <cell r="A1028" t="str">
            <v>2049014NOR</v>
          </cell>
        </row>
        <row r="1029">
          <cell r="A1029" t="str">
            <v>2233715AB2</v>
          </cell>
        </row>
        <row r="1030">
          <cell r="A1030" t="str">
            <v>1819213FIP</v>
          </cell>
        </row>
        <row r="1031">
          <cell r="A1031" t="str">
            <v>2234015UNI</v>
          </cell>
        </row>
        <row r="1032">
          <cell r="A1032" t="str">
            <v>2083314KSM</v>
          </cell>
        </row>
        <row r="1033">
          <cell r="A1033" t="str">
            <v>1192012WIM</v>
          </cell>
        </row>
        <row r="1034">
          <cell r="A1034" t="str">
            <v>2245614F02</v>
          </cell>
        </row>
        <row r="1035">
          <cell r="A1035" t="str">
            <v>1429515SEN</v>
          </cell>
        </row>
        <row r="1036">
          <cell r="A1036" t="str">
            <v>1523212ALT</v>
          </cell>
        </row>
        <row r="1037">
          <cell r="A1037" t="str">
            <v>1965914TBR</v>
          </cell>
        </row>
        <row r="1038">
          <cell r="A1038" t="str">
            <v>1483514GE2</v>
          </cell>
        </row>
        <row r="1039">
          <cell r="A1039" t="str">
            <v>2153613ALC</v>
          </cell>
        </row>
        <row r="1040">
          <cell r="A1040" t="str">
            <v>1128610RGE</v>
          </cell>
        </row>
        <row r="1041">
          <cell r="A1041" t="str">
            <v>0527515MIX</v>
          </cell>
        </row>
        <row r="1042">
          <cell r="A1042" t="str">
            <v>1315011FIP</v>
          </cell>
        </row>
        <row r="1043">
          <cell r="A1043" t="str">
            <v>2256715MAR</v>
          </cell>
        </row>
        <row r="1044">
          <cell r="A1044" t="str">
            <v>0527514MIX</v>
          </cell>
        </row>
        <row r="1045">
          <cell r="A1045" t="str">
            <v>1483513GER</v>
          </cell>
        </row>
        <row r="1046">
          <cell r="A1046" t="str">
            <v>2092114UNI</v>
          </cell>
        </row>
        <row r="1047">
          <cell r="A1047" t="str">
            <v>1098010FII</v>
          </cell>
        </row>
        <row r="1048">
          <cell r="A1048" t="str">
            <v>1523214ALT</v>
          </cell>
        </row>
        <row r="1049">
          <cell r="A1049" t="str">
            <v>1715013GVN</v>
          </cell>
        </row>
        <row r="1050">
          <cell r="A1050" t="str">
            <v>1969614BRA</v>
          </cell>
        </row>
        <row r="1051">
          <cell r="A1051" t="str">
            <v>2069714EXP</v>
          </cell>
        </row>
        <row r="1052">
          <cell r="A1052" t="str">
            <v>2193615B2F</v>
          </cell>
        </row>
        <row r="1053">
          <cell r="A1053" t="str">
            <v>1953814SEN</v>
          </cell>
        </row>
        <row r="1054">
          <cell r="A1054" t="str">
            <v>2222015UN1</v>
          </cell>
        </row>
        <row r="1055">
          <cell r="A1055" t="str">
            <v>1953814SUB</v>
          </cell>
        </row>
        <row r="1056">
          <cell r="A1056" t="str">
            <v>0771608SEN</v>
          </cell>
        </row>
        <row r="1057">
          <cell r="A1057" t="str">
            <v>2006414UNI</v>
          </cell>
        </row>
        <row r="1058">
          <cell r="A1058" t="str">
            <v>1593515UNI</v>
          </cell>
        </row>
        <row r="1059">
          <cell r="A1059" t="str">
            <v>1593512UNI</v>
          </cell>
        </row>
        <row r="1060">
          <cell r="A1060" t="str">
            <v>0876413ENE</v>
          </cell>
        </row>
        <row r="1061">
          <cell r="A1061" t="str">
            <v>1780713CTE</v>
          </cell>
        </row>
        <row r="1062">
          <cell r="A1062" t="str">
            <v>1862613AIR</v>
          </cell>
        </row>
        <row r="1063">
          <cell r="A1063" t="str">
            <v>1514812FIP</v>
          </cell>
        </row>
        <row r="1064">
          <cell r="A1064" t="str">
            <v>1309011UNI</v>
          </cell>
        </row>
        <row r="1065">
          <cell r="A1065" t="str">
            <v>1473112FLF</v>
          </cell>
        </row>
        <row r="1066">
          <cell r="A1066" t="str">
            <v>1892413F01</v>
          </cell>
        </row>
        <row r="1067">
          <cell r="A1067" t="str">
            <v>1595112DLM</v>
          </cell>
        </row>
        <row r="1068">
          <cell r="A1068" t="str">
            <v>1712113BAR</v>
          </cell>
        </row>
        <row r="1069">
          <cell r="A1069" t="str">
            <v>1473113FLF</v>
          </cell>
        </row>
        <row r="1070">
          <cell r="A1070" t="str">
            <v>1324512DIN</v>
          </cell>
        </row>
        <row r="1071">
          <cell r="A1071" t="str">
            <v>1632911A09</v>
          </cell>
        </row>
        <row r="1072">
          <cell r="A1072" t="str">
            <v>1807312TOP</v>
          </cell>
        </row>
        <row r="1073">
          <cell r="A1073" t="str">
            <v>1324510DIN</v>
          </cell>
        </row>
        <row r="1074">
          <cell r="A1074" t="str">
            <v>2043414MZ1</v>
          </cell>
        </row>
        <row r="1075">
          <cell r="A1075" t="str">
            <v>1324507DIN</v>
          </cell>
        </row>
        <row r="1076">
          <cell r="A1076" t="str">
            <v>0562315V03</v>
          </cell>
        </row>
        <row r="1077">
          <cell r="A1077" t="str">
            <v>0562314CP7</v>
          </cell>
        </row>
        <row r="1078">
          <cell r="A1078" t="str">
            <v>1481511ISF</v>
          </cell>
        </row>
        <row r="1079">
          <cell r="A1079" t="str">
            <v>0562316AVI</v>
          </cell>
        </row>
        <row r="1080">
          <cell r="A1080" t="str">
            <v>1893513SUB</v>
          </cell>
        </row>
        <row r="1081">
          <cell r="A1081" t="str">
            <v>1324509DIN</v>
          </cell>
        </row>
        <row r="1082">
          <cell r="A1082" t="str">
            <v>1324510DIA</v>
          </cell>
        </row>
        <row r="1083">
          <cell r="A1083" t="str">
            <v>1324506DIN</v>
          </cell>
        </row>
        <row r="1084">
          <cell r="A1084" t="str">
            <v>0562314CP6</v>
          </cell>
        </row>
        <row r="1085">
          <cell r="A1085" t="str">
            <v>2007414CHA</v>
          </cell>
        </row>
        <row r="1086">
          <cell r="A1086" t="str">
            <v>0997016FIP</v>
          </cell>
        </row>
        <row r="1087">
          <cell r="A1087" t="str">
            <v>1871213AGR</v>
          </cell>
        </row>
        <row r="1088">
          <cell r="A1088" t="str">
            <v>2043414SUB</v>
          </cell>
        </row>
        <row r="1089">
          <cell r="A1089" t="str">
            <v>0562311CP0</v>
          </cell>
        </row>
        <row r="1090">
          <cell r="A1090" t="str">
            <v>0562315III</v>
          </cell>
        </row>
        <row r="1091">
          <cell r="A1091" t="str">
            <v>1924613REP</v>
          </cell>
        </row>
        <row r="1092">
          <cell r="A1092" t="str">
            <v>05623165II</v>
          </cell>
        </row>
        <row r="1093">
          <cell r="A1093" t="str">
            <v>0562316ANV</v>
          </cell>
        </row>
        <row r="1094">
          <cell r="A1094" t="str">
            <v>1893513SEN</v>
          </cell>
        </row>
        <row r="1095">
          <cell r="A1095" t="str">
            <v>0562316AGI</v>
          </cell>
        </row>
        <row r="1096">
          <cell r="A1096" t="str">
            <v>1324513FID</v>
          </cell>
        </row>
        <row r="1097">
          <cell r="A1097" t="str">
            <v>0562315II4</v>
          </cell>
        </row>
        <row r="1098">
          <cell r="A1098" t="str">
            <v>0562311CP3</v>
          </cell>
        </row>
        <row r="1099">
          <cell r="A1099" t="str">
            <v>0562311CP5</v>
          </cell>
        </row>
        <row r="1100">
          <cell r="A1100" t="str">
            <v>1324511DIN</v>
          </cell>
        </row>
        <row r="1101">
          <cell r="A1101" t="str">
            <v>0562316III</v>
          </cell>
        </row>
        <row r="1102">
          <cell r="A1102" t="str">
            <v>1238611TCH</v>
          </cell>
        </row>
        <row r="1103">
          <cell r="A1103" t="str">
            <v>0562314CP8</v>
          </cell>
        </row>
        <row r="1104">
          <cell r="A1104" t="str">
            <v>0562315IV3</v>
          </cell>
        </row>
        <row r="1105">
          <cell r="A1105" t="str">
            <v>0562307CP1</v>
          </cell>
        </row>
        <row r="1106">
          <cell r="A1106" t="str">
            <v>2356516FIP</v>
          </cell>
        </row>
        <row r="1107">
          <cell r="A1107" t="str">
            <v>0562314CPZ</v>
          </cell>
        </row>
        <row r="1108">
          <cell r="A1108" t="str">
            <v>0562314CP9</v>
          </cell>
        </row>
        <row r="1109">
          <cell r="A1109" t="str">
            <v>0562315I03</v>
          </cell>
        </row>
        <row r="1110">
          <cell r="A1110" t="str">
            <v>0562312CP4</v>
          </cell>
        </row>
        <row r="1111">
          <cell r="A1111" t="str">
            <v>0562311CP2</v>
          </cell>
        </row>
        <row r="1112">
          <cell r="A1112" t="str">
            <v>1324512DIA</v>
          </cell>
        </row>
        <row r="1113">
          <cell r="A1113" t="str">
            <v>0562314CPX</v>
          </cell>
        </row>
        <row r="1114">
          <cell r="A1114" t="str">
            <v>1684712VRE</v>
          </cell>
        </row>
        <row r="1115">
          <cell r="A1115" t="str">
            <v>2381216SEV</v>
          </cell>
        </row>
        <row r="1116">
          <cell r="A1116" t="str">
            <v>1878513INO</v>
          </cell>
        </row>
        <row r="1117">
          <cell r="A1117" t="str">
            <v>1474512LPP</v>
          </cell>
        </row>
        <row r="1118">
          <cell r="A1118" t="str">
            <v>1875414DGF</v>
          </cell>
        </row>
        <row r="1119">
          <cell r="A1119" t="str">
            <v>1408512BRP</v>
          </cell>
        </row>
        <row r="1120">
          <cell r="A1120" t="str">
            <v>1961014SEN</v>
          </cell>
        </row>
        <row r="1121">
          <cell r="A1121" t="str">
            <v>1925014UNI</v>
          </cell>
        </row>
        <row r="1122">
          <cell r="A1122" t="str">
            <v>1843513BP3</v>
          </cell>
        </row>
        <row r="1123">
          <cell r="A1123" t="str">
            <v>1926014SJR</v>
          </cell>
        </row>
        <row r="1124">
          <cell r="A1124" t="str">
            <v>1437012FIP</v>
          </cell>
        </row>
        <row r="1125">
          <cell r="A1125" t="str">
            <v>2087914F01</v>
          </cell>
        </row>
        <row r="1126">
          <cell r="A1126" t="str">
            <v>1867713B13</v>
          </cell>
        </row>
        <row r="1127">
          <cell r="A1127" t="str">
            <v>1444112CRP</v>
          </cell>
        </row>
        <row r="1128">
          <cell r="A1128" t="str">
            <v>1867713A13</v>
          </cell>
        </row>
        <row r="1129">
          <cell r="A1129" t="str">
            <v>2025214HAS</v>
          </cell>
        </row>
        <row r="1130">
          <cell r="A1130" t="str">
            <v>2202213UNA</v>
          </cell>
        </row>
        <row r="1131">
          <cell r="A1131" t="str">
            <v>2337516FIP</v>
          </cell>
        </row>
        <row r="1132">
          <cell r="A1132" t="str">
            <v>1881613ICT</v>
          </cell>
        </row>
        <row r="1133">
          <cell r="A1133" t="str">
            <v>1521511SUB</v>
          </cell>
        </row>
        <row r="1134">
          <cell r="A1134" t="str">
            <v>2089514A37</v>
          </cell>
        </row>
        <row r="1135">
          <cell r="A1135" t="str">
            <v>1910514NH2</v>
          </cell>
        </row>
        <row r="1136">
          <cell r="A1136" t="str">
            <v>1923714F01</v>
          </cell>
        </row>
        <row r="1137">
          <cell r="A1137" t="str">
            <v>1144710RIO</v>
          </cell>
        </row>
        <row r="1138">
          <cell r="A1138" t="str">
            <v>1144711RIO</v>
          </cell>
        </row>
        <row r="1139">
          <cell r="A1139" t="str">
            <v>1918014OAS</v>
          </cell>
        </row>
        <row r="1140">
          <cell r="A1140" t="str">
            <v>1303614PR2</v>
          </cell>
        </row>
        <row r="1141">
          <cell r="A1141" t="str">
            <v>1099910FIP</v>
          </cell>
        </row>
        <row r="1142">
          <cell r="A1142" t="str">
            <v>1910515NH3</v>
          </cell>
        </row>
        <row r="1143">
          <cell r="A1143" t="str">
            <v>1144713RIO</v>
          </cell>
        </row>
        <row r="1144">
          <cell r="A1144" t="str">
            <v>1896314I66</v>
          </cell>
        </row>
        <row r="1145">
          <cell r="A1145" t="str">
            <v>210721212G</v>
          </cell>
        </row>
        <row r="1146">
          <cell r="A1146" t="str">
            <v>1213015SR3</v>
          </cell>
        </row>
        <row r="1147">
          <cell r="A1147" t="str">
            <v>1140110A01</v>
          </cell>
        </row>
        <row r="1148">
          <cell r="A1148" t="str">
            <v>1621812TCA</v>
          </cell>
        </row>
        <row r="1149">
          <cell r="A1149" t="str">
            <v>2010814SUB</v>
          </cell>
        </row>
        <row r="1150">
          <cell r="A1150" t="str">
            <v>1140116ATI</v>
          </cell>
        </row>
        <row r="1151">
          <cell r="A1151" t="str">
            <v>1024410FIP</v>
          </cell>
        </row>
        <row r="1152">
          <cell r="A1152" t="str">
            <v>1806313ETR</v>
          </cell>
        </row>
        <row r="1153">
          <cell r="A1153" t="str">
            <v>1387111RNV</v>
          </cell>
        </row>
        <row r="1154">
          <cell r="A1154" t="str">
            <v>1806314ET2</v>
          </cell>
        </row>
        <row r="1155">
          <cell r="A1155" t="str">
            <v>0709816SUB</v>
          </cell>
        </row>
        <row r="1156">
          <cell r="A1156" t="str">
            <v>1578812RHP</v>
          </cell>
        </row>
        <row r="1157">
          <cell r="A1157" t="str">
            <v>1554813G20</v>
          </cell>
        </row>
        <row r="1158">
          <cell r="A1158" t="str">
            <v>2168215A47</v>
          </cell>
        </row>
        <row r="1159">
          <cell r="A1159" t="str">
            <v>0992710NEO</v>
          </cell>
        </row>
        <row r="1160">
          <cell r="A1160" t="str">
            <v>1554812HAN</v>
          </cell>
        </row>
        <row r="1161">
          <cell r="A1161" t="str">
            <v>1639412IRO</v>
          </cell>
        </row>
        <row r="1162">
          <cell r="A1162" t="str">
            <v>2181715GAZ</v>
          </cell>
        </row>
        <row r="1163">
          <cell r="A1163" t="str">
            <v>0709816S11</v>
          </cell>
        </row>
        <row r="1164">
          <cell r="A1164" t="str">
            <v>2490117SJR</v>
          </cell>
        </row>
        <row r="1165">
          <cell r="A1165" t="str">
            <v>1836313INO</v>
          </cell>
        </row>
        <row r="1166">
          <cell r="A1166" t="str">
            <v>2168215B47</v>
          </cell>
        </row>
        <row r="1167">
          <cell r="A1167" t="str">
            <v>1998114FIP</v>
          </cell>
        </row>
        <row r="1168">
          <cell r="A1168" t="str">
            <v>0844211SO1</v>
          </cell>
        </row>
        <row r="1169">
          <cell r="A1169" t="str">
            <v>1596912A06</v>
          </cell>
        </row>
        <row r="1170">
          <cell r="A1170" t="str">
            <v>1842315BRE</v>
          </cell>
        </row>
        <row r="1171">
          <cell r="A1171" t="str">
            <v>1405612FMI</v>
          </cell>
        </row>
        <row r="1172">
          <cell r="A1172" t="str">
            <v>0658509BRE</v>
          </cell>
        </row>
        <row r="1173">
          <cell r="A1173" t="str">
            <v>1792416MZC</v>
          </cell>
        </row>
        <row r="1174">
          <cell r="A1174" t="str">
            <v>1650914SUB</v>
          </cell>
        </row>
        <row r="1175">
          <cell r="A1175" t="str">
            <v>2404616MEZ</v>
          </cell>
        </row>
        <row r="1176">
          <cell r="A1176" t="str">
            <v>1842314FIP</v>
          </cell>
        </row>
        <row r="1177">
          <cell r="A1177" t="str">
            <v>0982709BRE</v>
          </cell>
        </row>
        <row r="1178">
          <cell r="A1178" t="str">
            <v>0833509SB1</v>
          </cell>
        </row>
        <row r="1179">
          <cell r="A1179" t="str">
            <v>1526812GAS</v>
          </cell>
        </row>
        <row r="1180">
          <cell r="A1180" t="str">
            <v>2404616SEN</v>
          </cell>
        </row>
        <row r="1181">
          <cell r="A1181" t="str">
            <v>1792416SN2</v>
          </cell>
        </row>
        <row r="1182">
          <cell r="A1182" t="str">
            <v>1474612LPP</v>
          </cell>
        </row>
        <row r="1183">
          <cell r="A1183" t="str">
            <v>1998115UNI</v>
          </cell>
        </row>
        <row r="1184">
          <cell r="A1184" t="str">
            <v>0392416SEN</v>
          </cell>
        </row>
        <row r="1185">
          <cell r="A1185" t="str">
            <v>1650912SN1</v>
          </cell>
        </row>
        <row r="1186">
          <cell r="A1186" t="str">
            <v>2041114BOZ</v>
          </cell>
        </row>
        <row r="1187">
          <cell r="A1187" t="str">
            <v>2298316COM</v>
          </cell>
        </row>
        <row r="1188">
          <cell r="A1188" t="str">
            <v>0595510SUB</v>
          </cell>
        </row>
        <row r="1189">
          <cell r="A1189" t="str">
            <v>0966909BER</v>
          </cell>
        </row>
        <row r="1190">
          <cell r="A1190" t="str">
            <v>0579117S17</v>
          </cell>
        </row>
        <row r="1191">
          <cell r="A1191" t="str">
            <v>0579117S18</v>
          </cell>
        </row>
        <row r="1192">
          <cell r="A1192" t="str">
            <v>1109314F62</v>
          </cell>
        </row>
        <row r="1193">
          <cell r="A1193" t="str">
            <v>1109314F64</v>
          </cell>
        </row>
        <row r="1194">
          <cell r="A1194" t="str">
            <v>1443811LDM</v>
          </cell>
        </row>
        <row r="1195">
          <cell r="A1195" t="str">
            <v>2137015SUB</v>
          </cell>
        </row>
        <row r="1196">
          <cell r="A1196" t="str">
            <v>1109315F70</v>
          </cell>
        </row>
        <row r="1197">
          <cell r="A1197" t="str">
            <v>0902009FLT</v>
          </cell>
        </row>
        <row r="1198">
          <cell r="A1198" t="str">
            <v>0187406SUB</v>
          </cell>
        </row>
        <row r="1199">
          <cell r="A1199" t="str">
            <v>1109314F66</v>
          </cell>
        </row>
        <row r="1200">
          <cell r="A1200" t="str">
            <v>1314515UN2</v>
          </cell>
        </row>
        <row r="1201">
          <cell r="A1201" t="str">
            <v>0579116SUB</v>
          </cell>
        </row>
        <row r="1202">
          <cell r="A1202" t="str">
            <v>1443811FIP</v>
          </cell>
        </row>
        <row r="1203">
          <cell r="A1203" t="str">
            <v>0493907SSA</v>
          </cell>
        </row>
        <row r="1204">
          <cell r="A1204" t="str">
            <v>0966909SR1</v>
          </cell>
        </row>
        <row r="1205">
          <cell r="A1205" t="str">
            <v>1109314F65</v>
          </cell>
        </row>
        <row r="1206">
          <cell r="A1206" t="str">
            <v>1585612BHG</v>
          </cell>
        </row>
        <row r="1207">
          <cell r="A1207" t="str">
            <v>1314516AR3</v>
          </cell>
        </row>
        <row r="1208">
          <cell r="A1208" t="str">
            <v>1540111VOX</v>
          </cell>
        </row>
        <row r="1209">
          <cell r="A1209" t="str">
            <v>1109314F05</v>
          </cell>
        </row>
        <row r="1210">
          <cell r="A1210" t="str">
            <v>1109314F63</v>
          </cell>
        </row>
        <row r="1211">
          <cell r="A1211" t="str">
            <v>0579115S12</v>
          </cell>
        </row>
        <row r="1212">
          <cell r="A1212" t="str">
            <v>0579116S16</v>
          </cell>
        </row>
        <row r="1213">
          <cell r="A1213" t="str">
            <v>1443813LMK</v>
          </cell>
        </row>
        <row r="1214">
          <cell r="A1214" t="str">
            <v>1720611MUT</v>
          </cell>
        </row>
        <row r="1215">
          <cell r="A1215" t="str">
            <v>1443814LND</v>
          </cell>
        </row>
        <row r="1216">
          <cell r="A1216" t="str">
            <v>1447411GAM</v>
          </cell>
        </row>
        <row r="1217">
          <cell r="A1217" t="str">
            <v>1902314SN1</v>
          </cell>
        </row>
        <row r="1218">
          <cell r="A1218" t="str">
            <v>1109314F61</v>
          </cell>
        </row>
        <row r="1219">
          <cell r="A1219" t="str">
            <v>1109316F08</v>
          </cell>
        </row>
        <row r="1220">
          <cell r="A1220" t="str">
            <v>0579116SEN</v>
          </cell>
        </row>
        <row r="1221">
          <cell r="A1221" t="str">
            <v>2088114F01</v>
          </cell>
        </row>
        <row r="1222">
          <cell r="A1222" t="str">
            <v>1790013FII</v>
          </cell>
        </row>
        <row r="1223">
          <cell r="A1223" t="str">
            <v>1563512KP2</v>
          </cell>
        </row>
        <row r="1224">
          <cell r="A1224" t="str">
            <v>2101813YAG</v>
          </cell>
        </row>
        <row r="1225">
          <cell r="A1225" t="str">
            <v>2168216B02</v>
          </cell>
        </row>
        <row r="1226">
          <cell r="A1226" t="str">
            <v>0714308PEA</v>
          </cell>
        </row>
        <row r="1227">
          <cell r="A1227" t="str">
            <v>1027910A01</v>
          </cell>
        </row>
        <row r="1228">
          <cell r="A1228" t="str">
            <v>1114910NPL</v>
          </cell>
        </row>
        <row r="1229">
          <cell r="A1229" t="str">
            <v>1524812SB1</v>
          </cell>
        </row>
        <row r="1230">
          <cell r="A1230" t="str">
            <v>2255115F01</v>
          </cell>
        </row>
        <row r="1231">
          <cell r="A1231" t="str">
            <v>1899713FIP</v>
          </cell>
        </row>
        <row r="1232">
          <cell r="A1232" t="str">
            <v>0759912MUL</v>
          </cell>
        </row>
        <row r="1233">
          <cell r="A1233" t="str">
            <v>1098016TPF</v>
          </cell>
        </row>
        <row r="1234">
          <cell r="A1234" t="str">
            <v>0759914SE3</v>
          </cell>
        </row>
        <row r="1235">
          <cell r="A1235" t="str">
            <v>1922413ANE</v>
          </cell>
        </row>
        <row r="1236">
          <cell r="A1236" t="str">
            <v>2027714PIP</v>
          </cell>
        </row>
        <row r="1237">
          <cell r="A1237" t="str">
            <v>0759916FIP</v>
          </cell>
        </row>
        <row r="1238">
          <cell r="A1238" t="str">
            <v>1984214FBI</v>
          </cell>
        </row>
        <row r="1239">
          <cell r="A1239" t="str">
            <v>0756116SN4</v>
          </cell>
        </row>
        <row r="1240">
          <cell r="A1240" t="str">
            <v>1647013PAT</v>
          </cell>
        </row>
        <row r="1241">
          <cell r="A1241" t="str">
            <v>1772913A85</v>
          </cell>
        </row>
        <row r="1242">
          <cell r="A1242" t="str">
            <v>1590513AQ3</v>
          </cell>
        </row>
        <row r="1243">
          <cell r="A1243" t="str">
            <v>1213913MEZ</v>
          </cell>
        </row>
        <row r="1244">
          <cell r="A1244" t="str">
            <v>0547908TRA</v>
          </cell>
        </row>
        <row r="1245">
          <cell r="A1245" t="str">
            <v>2429316SJR</v>
          </cell>
        </row>
        <row r="1246">
          <cell r="A1246" t="str">
            <v>1647013FII</v>
          </cell>
        </row>
        <row r="1247">
          <cell r="A1247" t="str">
            <v>0759908FIP</v>
          </cell>
        </row>
        <row r="1248">
          <cell r="A1248" t="str">
            <v>1647014PAT</v>
          </cell>
        </row>
        <row r="1249">
          <cell r="A1249" t="str">
            <v>0705210FIP</v>
          </cell>
        </row>
        <row r="1250">
          <cell r="A1250" t="str">
            <v>0844215SB2</v>
          </cell>
        </row>
        <row r="1251">
          <cell r="A1251" t="str">
            <v>1771713F49</v>
          </cell>
        </row>
        <row r="1252">
          <cell r="A1252" t="str">
            <v>1530415SN1</v>
          </cell>
        </row>
        <row r="1253">
          <cell r="A1253" t="str">
            <v>0978215MZ2</v>
          </cell>
        </row>
        <row r="1254">
          <cell r="A1254" t="str">
            <v>2156215CAI</v>
          </cell>
        </row>
        <row r="1255">
          <cell r="A1255" t="str">
            <v>2285715FDI</v>
          </cell>
        </row>
        <row r="1256">
          <cell r="A1256" t="str">
            <v>1147111FIP</v>
          </cell>
        </row>
        <row r="1257">
          <cell r="A1257" t="str">
            <v>1530414SB2</v>
          </cell>
        </row>
        <row r="1258">
          <cell r="A1258" t="str">
            <v>1630712F21</v>
          </cell>
        </row>
        <row r="1259">
          <cell r="A1259" t="str">
            <v>1872513EV1</v>
          </cell>
        </row>
        <row r="1260">
          <cell r="A1260" t="str">
            <v>1605712REA</v>
          </cell>
        </row>
        <row r="1261">
          <cell r="A1261" t="str">
            <v>1530412SB1</v>
          </cell>
        </row>
        <row r="1262">
          <cell r="A1262" t="str">
            <v>2181215CGP</v>
          </cell>
        </row>
        <row r="1263">
          <cell r="A1263" t="str">
            <v>1147112FIP</v>
          </cell>
        </row>
        <row r="1264">
          <cell r="A1264" t="str">
            <v>1630712F61</v>
          </cell>
        </row>
        <row r="1265">
          <cell r="A1265" t="str">
            <v>1958216SUB</v>
          </cell>
        </row>
        <row r="1266">
          <cell r="A1266" t="str">
            <v>1116812FIP</v>
          </cell>
        </row>
        <row r="1267">
          <cell r="A1267" t="str">
            <v>1804613ATC</v>
          </cell>
        </row>
        <row r="1268">
          <cell r="A1268" t="str">
            <v>2280703UN1</v>
          </cell>
        </row>
        <row r="1269">
          <cell r="A1269" t="str">
            <v>2142215SUB</v>
          </cell>
        </row>
        <row r="1270">
          <cell r="A1270" t="str">
            <v>0940009SOC</v>
          </cell>
        </row>
        <row r="1271">
          <cell r="A1271" t="str">
            <v>1836513SSU</v>
          </cell>
        </row>
        <row r="1272">
          <cell r="A1272" t="str">
            <v>0940010FI2</v>
          </cell>
        </row>
        <row r="1273">
          <cell r="A1273" t="str">
            <v>1931316SEN</v>
          </cell>
        </row>
        <row r="1274">
          <cell r="A1274" t="str">
            <v>2121715FIP</v>
          </cell>
        </row>
        <row r="1275">
          <cell r="A1275" t="str">
            <v>2050317SN7</v>
          </cell>
        </row>
        <row r="1276">
          <cell r="A1276" t="str">
            <v>1558312F35</v>
          </cell>
        </row>
        <row r="1277">
          <cell r="A1277" t="str">
            <v>1647113FII</v>
          </cell>
        </row>
        <row r="1278">
          <cell r="A1278" t="str">
            <v>1836513ASC</v>
          </cell>
        </row>
        <row r="1279">
          <cell r="A1279" t="str">
            <v>2142215SEN</v>
          </cell>
        </row>
        <row r="1280">
          <cell r="A1280" t="str">
            <v>2308316ORD</v>
          </cell>
        </row>
        <row r="1281">
          <cell r="A1281" t="str">
            <v>2260215SUB</v>
          </cell>
        </row>
        <row r="1282">
          <cell r="A1282" t="str">
            <v>0961111FIP</v>
          </cell>
        </row>
        <row r="1283">
          <cell r="A1283" t="str">
            <v>2073014SUB</v>
          </cell>
        </row>
        <row r="1284">
          <cell r="A1284" t="str">
            <v>1115310BTG</v>
          </cell>
        </row>
        <row r="1285">
          <cell r="A1285" t="str">
            <v>1781513GAV</v>
          </cell>
        </row>
        <row r="1286">
          <cell r="A1286" t="str">
            <v>1963414UNI</v>
          </cell>
        </row>
        <row r="1287">
          <cell r="A1287" t="str">
            <v>2206915UN2</v>
          </cell>
        </row>
        <row r="1288">
          <cell r="A1288" t="str">
            <v>2206914UNI</v>
          </cell>
        </row>
        <row r="1289">
          <cell r="A1289" t="str">
            <v>0940010FI3</v>
          </cell>
        </row>
        <row r="1290">
          <cell r="A1290" t="str">
            <v>0961110FLO</v>
          </cell>
        </row>
        <row r="1291">
          <cell r="A1291" t="str">
            <v>1931315SR2</v>
          </cell>
        </row>
        <row r="1292">
          <cell r="A1292" t="str">
            <v>2308316PRE</v>
          </cell>
        </row>
        <row r="1293">
          <cell r="A1293" t="str">
            <v>2233315UN3</v>
          </cell>
        </row>
        <row r="1294">
          <cell r="A1294" t="str">
            <v>1741413F87</v>
          </cell>
        </row>
        <row r="1295">
          <cell r="A1295" t="str">
            <v>1464312VIN</v>
          </cell>
        </row>
        <row r="1296">
          <cell r="A1296" t="str">
            <v>1689014SN2</v>
          </cell>
        </row>
        <row r="1297">
          <cell r="A1297" t="str">
            <v>1824413SEN</v>
          </cell>
        </row>
        <row r="1298">
          <cell r="A1298" t="str">
            <v>1296012FIP</v>
          </cell>
        </row>
        <row r="1299">
          <cell r="A1299" t="str">
            <v>2002714SOD</v>
          </cell>
        </row>
        <row r="1300">
          <cell r="A1300" t="str">
            <v>0794809IAA</v>
          </cell>
        </row>
        <row r="1301">
          <cell r="A1301" t="str">
            <v>1152011HCB</v>
          </cell>
        </row>
        <row r="1302">
          <cell r="A1302" t="str">
            <v>2243216VCJ</v>
          </cell>
        </row>
        <row r="1303">
          <cell r="A1303" t="str">
            <v>1824413SUB</v>
          </cell>
        </row>
        <row r="1304">
          <cell r="A1304" t="str">
            <v>2002714SPF</v>
          </cell>
        </row>
        <row r="1305">
          <cell r="A1305" t="str">
            <v>1295511FIP</v>
          </cell>
        </row>
        <row r="1306">
          <cell r="A1306" t="str">
            <v>1464512VPF</v>
          </cell>
        </row>
        <row r="1307">
          <cell r="A1307" t="str">
            <v>2405713EVE</v>
          </cell>
        </row>
        <row r="1308">
          <cell r="A1308" t="str">
            <v>1296112VPC</v>
          </cell>
        </row>
        <row r="1309">
          <cell r="A1309" t="str">
            <v>1387712LEB</v>
          </cell>
        </row>
        <row r="1310">
          <cell r="A1310" t="str">
            <v>1876713VPH</v>
          </cell>
        </row>
        <row r="1311">
          <cell r="A1311" t="str">
            <v>1715213VCP</v>
          </cell>
        </row>
        <row r="1312">
          <cell r="A1312" t="str">
            <v>1296011VIN</v>
          </cell>
        </row>
        <row r="1313">
          <cell r="A1313" t="str">
            <v>1387711LEB</v>
          </cell>
        </row>
        <row r="1314">
          <cell r="A1314" t="str">
            <v>1689015DEL</v>
          </cell>
        </row>
        <row r="1315">
          <cell r="A1315" t="str">
            <v>1294811CIB</v>
          </cell>
        </row>
        <row r="1316">
          <cell r="A1316" t="str">
            <v>1218810P2I</v>
          </cell>
        </row>
        <row r="1317">
          <cell r="A1317" t="str">
            <v>2307116CL1</v>
          </cell>
        </row>
        <row r="1318">
          <cell r="A1318" t="str">
            <v>1829413LEB</v>
          </cell>
        </row>
        <row r="1319">
          <cell r="A1319" t="str">
            <v>2214215RDB</v>
          </cell>
        </row>
        <row r="1320">
          <cell r="A1320" t="str">
            <v>1835413FIP</v>
          </cell>
        </row>
        <row r="1321">
          <cell r="A1321" t="str">
            <v>2143415SUB</v>
          </cell>
        </row>
        <row r="1322">
          <cell r="A1322" t="str">
            <v>2137215SUB</v>
          </cell>
        </row>
        <row r="1323">
          <cell r="A1323" t="str">
            <v>1937616SN2</v>
          </cell>
        </row>
        <row r="1324">
          <cell r="A1324" t="str">
            <v>1294811CIS</v>
          </cell>
        </row>
        <row r="1325">
          <cell r="A1325" t="str">
            <v>1069610FBI</v>
          </cell>
        </row>
        <row r="1326">
          <cell r="A1326" t="str">
            <v>2118015FIN</v>
          </cell>
        </row>
        <row r="1327">
          <cell r="A1327" t="str">
            <v>0527507SN1</v>
          </cell>
        </row>
        <row r="1328">
          <cell r="A1328" t="str">
            <v>2143415ORD</v>
          </cell>
        </row>
        <row r="1329">
          <cell r="A1329" t="str">
            <v>0119114388</v>
          </cell>
        </row>
        <row r="1330">
          <cell r="A1330" t="str">
            <v>2162715CJD</v>
          </cell>
        </row>
        <row r="1331">
          <cell r="A1331" t="str">
            <v>2143415SEN</v>
          </cell>
        </row>
        <row r="1332">
          <cell r="A1332" t="str">
            <v>0119115PCG</v>
          </cell>
        </row>
        <row r="1333">
          <cell r="A1333" t="str">
            <v>1550813F20</v>
          </cell>
        </row>
        <row r="1334">
          <cell r="A1334" t="str">
            <v>0966409FIN</v>
          </cell>
        </row>
        <row r="1335">
          <cell r="A1335" t="str">
            <v>192841412G</v>
          </cell>
        </row>
        <row r="1336">
          <cell r="A1336" t="str">
            <v>0895509FOC</v>
          </cell>
        </row>
        <row r="1337">
          <cell r="A1337" t="str">
            <v>1627111F30</v>
          </cell>
        </row>
        <row r="1338">
          <cell r="A1338" t="str">
            <v>2887218AUT</v>
          </cell>
        </row>
        <row r="1339">
          <cell r="A1339" t="str">
            <v>1550812P35</v>
          </cell>
        </row>
        <row r="1340">
          <cell r="A1340" t="str">
            <v>1510411EQU</v>
          </cell>
        </row>
        <row r="1341">
          <cell r="A1341" t="str">
            <v>1523611III</v>
          </cell>
        </row>
        <row r="1342">
          <cell r="A1342" t="str">
            <v>1480016SN9</v>
          </cell>
        </row>
        <row r="1343">
          <cell r="A1343" t="str">
            <v>1497412FF1</v>
          </cell>
        </row>
        <row r="1344">
          <cell r="A1344" t="str">
            <v>2180615UN1</v>
          </cell>
        </row>
        <row r="1345">
          <cell r="A1345" t="str">
            <v>1928415FII</v>
          </cell>
        </row>
        <row r="1346">
          <cell r="A1346" t="str">
            <v>1480016MEZ</v>
          </cell>
        </row>
        <row r="1347">
          <cell r="A1347" t="str">
            <v>1122615RML</v>
          </cell>
        </row>
        <row r="1348">
          <cell r="A1348" t="str">
            <v>2097214ANG</v>
          </cell>
        </row>
        <row r="1349">
          <cell r="A1349" t="str">
            <v>2236316SN1</v>
          </cell>
        </row>
        <row r="1350">
          <cell r="A1350" t="str">
            <v>2097216ANG</v>
          </cell>
        </row>
        <row r="1351">
          <cell r="A1351" t="str">
            <v>2160415SUB</v>
          </cell>
        </row>
        <row r="1352">
          <cell r="A1352" t="str">
            <v>2097215ANG</v>
          </cell>
        </row>
        <row r="1353">
          <cell r="A1353" t="str">
            <v>1122614RML</v>
          </cell>
        </row>
        <row r="1354">
          <cell r="A1354" t="str">
            <v>2168515A79</v>
          </cell>
        </row>
        <row r="1355">
          <cell r="A1355" t="str">
            <v>1486814F01</v>
          </cell>
        </row>
        <row r="1356">
          <cell r="A1356" t="str">
            <v>21685162UN</v>
          </cell>
        </row>
        <row r="1357">
          <cell r="A1357" t="str">
            <v>2217615UNI</v>
          </cell>
        </row>
        <row r="1358">
          <cell r="A1358" t="str">
            <v>2004815SEN</v>
          </cell>
        </row>
        <row r="1359">
          <cell r="A1359" t="str">
            <v>1434412RA2</v>
          </cell>
        </row>
        <row r="1360">
          <cell r="A1360" t="str">
            <v>1418512RB3</v>
          </cell>
        </row>
        <row r="1361">
          <cell r="A1361" t="str">
            <v>1434412RAI</v>
          </cell>
        </row>
        <row r="1362">
          <cell r="A1362" t="str">
            <v>1418511PRB</v>
          </cell>
        </row>
        <row r="1363">
          <cell r="A1363" t="str">
            <v>14185122RB</v>
          </cell>
        </row>
        <row r="1364">
          <cell r="A1364" t="str">
            <v>1787713F01</v>
          </cell>
        </row>
        <row r="1365">
          <cell r="A1365" t="str">
            <v>1391111CAN</v>
          </cell>
        </row>
        <row r="1366">
          <cell r="A1366" t="str">
            <v>2024214NCM</v>
          </cell>
        </row>
        <row r="1367">
          <cell r="A1367" t="str">
            <v>1685113FB1</v>
          </cell>
        </row>
        <row r="1368">
          <cell r="A1368" t="str">
            <v>1221111MAR</v>
          </cell>
        </row>
        <row r="1369">
          <cell r="A1369" t="str">
            <v>2105116SN4</v>
          </cell>
        </row>
        <row r="1370">
          <cell r="A1370" t="str">
            <v>2052814ENE</v>
          </cell>
        </row>
        <row r="1371">
          <cell r="A1371" t="str">
            <v>1890013SUB</v>
          </cell>
        </row>
        <row r="1372">
          <cell r="A1372" t="str">
            <v>1783113BRA</v>
          </cell>
        </row>
        <row r="1373">
          <cell r="A1373" t="str">
            <v>1221115PMF</v>
          </cell>
        </row>
        <row r="1374">
          <cell r="A1374" t="str">
            <v>1148211FIP</v>
          </cell>
        </row>
        <row r="1375">
          <cell r="A1375" t="str">
            <v>0949015FV3</v>
          </cell>
        </row>
        <row r="1376">
          <cell r="A1376" t="str">
            <v>1855213CLA</v>
          </cell>
        </row>
        <row r="1377">
          <cell r="A1377" t="str">
            <v>0949016FV9</v>
          </cell>
        </row>
        <row r="1378">
          <cell r="A1378" t="str">
            <v>0949015F24</v>
          </cell>
        </row>
        <row r="1379">
          <cell r="A1379" t="str">
            <v>2105115FS2</v>
          </cell>
        </row>
        <row r="1380">
          <cell r="A1380" t="str">
            <v>1792413SUB</v>
          </cell>
        </row>
        <row r="1381">
          <cell r="A1381" t="str">
            <v>1221115PMT</v>
          </cell>
        </row>
        <row r="1382">
          <cell r="A1382" t="str">
            <v>1792413MZA</v>
          </cell>
        </row>
        <row r="1383">
          <cell r="A1383" t="str">
            <v>0475114SN7</v>
          </cell>
        </row>
        <row r="1384">
          <cell r="A1384" t="str">
            <v>2105115FSN</v>
          </cell>
        </row>
        <row r="1385">
          <cell r="A1385" t="str">
            <v>0112907UN3</v>
          </cell>
        </row>
        <row r="1386">
          <cell r="A1386" t="str">
            <v>2105115FSB</v>
          </cell>
        </row>
        <row r="1387">
          <cell r="A1387" t="str">
            <v>0112907UN4</v>
          </cell>
        </row>
        <row r="1388">
          <cell r="A1388" t="str">
            <v>2105116FII</v>
          </cell>
        </row>
        <row r="1389">
          <cell r="A1389" t="str">
            <v>1855215CLA</v>
          </cell>
        </row>
        <row r="1390">
          <cell r="A1390" t="str">
            <v>2105116SN5</v>
          </cell>
        </row>
        <row r="1391">
          <cell r="A1391" t="str">
            <v>0514312ITP</v>
          </cell>
        </row>
        <row r="1392">
          <cell r="A1392" t="str">
            <v>1621112A21</v>
          </cell>
        </row>
        <row r="1393">
          <cell r="A1393" t="str">
            <v>19608141SE</v>
          </cell>
        </row>
        <row r="1394">
          <cell r="A1394" t="str">
            <v>1398110P2B</v>
          </cell>
        </row>
        <row r="1395">
          <cell r="A1395" t="str">
            <v>2096515A54</v>
          </cell>
        </row>
        <row r="1396">
          <cell r="A1396" t="str">
            <v>2281414UNI</v>
          </cell>
        </row>
        <row r="1397">
          <cell r="A1397" t="str">
            <v>1101914SN2</v>
          </cell>
        </row>
        <row r="1398">
          <cell r="A1398" t="str">
            <v>1101910SN1</v>
          </cell>
        </row>
        <row r="1399">
          <cell r="A1399" t="str">
            <v>1672313MOD</v>
          </cell>
        </row>
        <row r="1400">
          <cell r="A1400" t="str">
            <v>1883513F01</v>
          </cell>
        </row>
        <row r="1401">
          <cell r="A1401" t="str">
            <v>2200915UNI</v>
          </cell>
        </row>
        <row r="1402">
          <cell r="A1402" t="str">
            <v>1926913ALP</v>
          </cell>
        </row>
        <row r="1403">
          <cell r="A1403" t="str">
            <v>2192014SE1</v>
          </cell>
        </row>
        <row r="1404">
          <cell r="A1404" t="str">
            <v>1647613ST1</v>
          </cell>
        </row>
        <row r="1405">
          <cell r="A1405" t="str">
            <v>2337516LC2</v>
          </cell>
        </row>
        <row r="1406">
          <cell r="A1406" t="str">
            <v>2101915BTS</v>
          </cell>
        </row>
        <row r="1407">
          <cell r="A1407" t="str">
            <v>1349812CL1</v>
          </cell>
        </row>
        <row r="1408">
          <cell r="A1408" t="str">
            <v>1905414B56</v>
          </cell>
        </row>
        <row r="1409">
          <cell r="A1409" t="str">
            <v>0659408114</v>
          </cell>
        </row>
        <row r="1410">
          <cell r="A1410" t="str">
            <v>2181615SPE</v>
          </cell>
        </row>
        <row r="1411">
          <cell r="A1411" t="str">
            <v>1876114NP4</v>
          </cell>
        </row>
        <row r="1412">
          <cell r="A1412" t="str">
            <v>0843409KSU</v>
          </cell>
        </row>
        <row r="1413">
          <cell r="A1413" t="str">
            <v>1360112VIN</v>
          </cell>
        </row>
        <row r="1414">
          <cell r="A1414" t="str">
            <v>1117213SEN</v>
          </cell>
        </row>
        <row r="1415">
          <cell r="A1415" t="str">
            <v>1404411PSO</v>
          </cell>
        </row>
        <row r="1416">
          <cell r="A1416" t="str">
            <v>1550012KCP</v>
          </cell>
        </row>
        <row r="1417">
          <cell r="A1417" t="str">
            <v>1577513INS</v>
          </cell>
        </row>
        <row r="1418">
          <cell r="A1418" t="str">
            <v>1117213SUM</v>
          </cell>
        </row>
        <row r="1419">
          <cell r="A1419" t="str">
            <v>2022114SUB</v>
          </cell>
        </row>
        <row r="1420">
          <cell r="A1420" t="str">
            <v>1626812F00</v>
          </cell>
        </row>
        <row r="1421">
          <cell r="A1421" t="str">
            <v>1876113NP4</v>
          </cell>
        </row>
        <row r="1422">
          <cell r="A1422" t="str">
            <v>0600309SUB</v>
          </cell>
        </row>
        <row r="1423">
          <cell r="A1423" t="str">
            <v>0838712NPP</v>
          </cell>
        </row>
        <row r="1424">
          <cell r="A1424" t="str">
            <v>2465014UNI</v>
          </cell>
        </row>
        <row r="1425">
          <cell r="A1425" t="str">
            <v>0600309SN1</v>
          </cell>
        </row>
        <row r="1426">
          <cell r="A1426" t="str">
            <v>1470011BUR</v>
          </cell>
        </row>
        <row r="1427">
          <cell r="A1427" t="str">
            <v>2195017SN3</v>
          </cell>
        </row>
        <row r="1428">
          <cell r="A1428" t="str">
            <v>0636508TRD</v>
          </cell>
        </row>
        <row r="1429">
          <cell r="A1429" t="str">
            <v>1467112BRP</v>
          </cell>
        </row>
        <row r="1430">
          <cell r="A1430" t="str">
            <v>1404412SPE</v>
          </cell>
        </row>
        <row r="1431">
          <cell r="A1431" t="str">
            <v>1361411PLF</v>
          </cell>
        </row>
        <row r="1432">
          <cell r="A1432" t="str">
            <v>0772309SUB</v>
          </cell>
        </row>
        <row r="1433">
          <cell r="A1433" t="str">
            <v>1979114SUB</v>
          </cell>
        </row>
        <row r="1434">
          <cell r="A1434" t="str">
            <v>1514912BCC</v>
          </cell>
        </row>
        <row r="1435">
          <cell r="A1435" t="str">
            <v>1814714REB</v>
          </cell>
        </row>
        <row r="1436">
          <cell r="A1436" t="str">
            <v>2481117SEN</v>
          </cell>
        </row>
        <row r="1437">
          <cell r="A1437" t="str">
            <v>2481117MEA</v>
          </cell>
        </row>
        <row r="1438">
          <cell r="A1438" t="str">
            <v>0462310SN2</v>
          </cell>
        </row>
        <row r="1439">
          <cell r="A1439" t="str">
            <v>1519813BII</v>
          </cell>
        </row>
        <row r="1440">
          <cell r="A1440" t="str">
            <v>2381616F01</v>
          </cell>
        </row>
        <row r="1441">
          <cell r="A1441" t="str">
            <v>1193810STE</v>
          </cell>
        </row>
        <row r="1442">
          <cell r="A1442" t="str">
            <v>2221015JUN</v>
          </cell>
        </row>
        <row r="1443">
          <cell r="A1443" t="str">
            <v>1814713RED</v>
          </cell>
        </row>
        <row r="1444">
          <cell r="A1444" t="str">
            <v>1074710SU1</v>
          </cell>
        </row>
        <row r="1445">
          <cell r="A1445" t="str">
            <v>0462311SN3</v>
          </cell>
        </row>
        <row r="1446">
          <cell r="A1446" t="str">
            <v>1246511CLA</v>
          </cell>
        </row>
        <row r="1447">
          <cell r="A1447" t="str">
            <v>2232515UNI</v>
          </cell>
        </row>
        <row r="1448">
          <cell r="A1448" t="str">
            <v>1246511CLB</v>
          </cell>
        </row>
        <row r="1449">
          <cell r="A1449" t="str">
            <v>0772309SNU</v>
          </cell>
        </row>
        <row r="1450">
          <cell r="A1450" t="str">
            <v>1869013P2B</v>
          </cell>
        </row>
        <row r="1451">
          <cell r="A1451" t="str">
            <v>0834210SUC</v>
          </cell>
        </row>
        <row r="1452">
          <cell r="A1452" t="str">
            <v>1332911PT1</v>
          </cell>
        </row>
        <row r="1453">
          <cell r="A1453" t="str">
            <v>1332912PT3</v>
          </cell>
        </row>
        <row r="1454">
          <cell r="A1454" t="str">
            <v>2188414FUN</v>
          </cell>
        </row>
        <row r="1455">
          <cell r="A1455" t="str">
            <v>0506707AGR</v>
          </cell>
        </row>
        <row r="1456">
          <cell r="A1456" t="str">
            <v>2232512NPL</v>
          </cell>
        </row>
        <row r="1457">
          <cell r="A1457" t="str">
            <v>0462312SN4</v>
          </cell>
        </row>
        <row r="1458">
          <cell r="A1458" t="str">
            <v>1146712SEN</v>
          </cell>
        </row>
        <row r="1459">
          <cell r="A1459" t="str">
            <v>2130716RN1</v>
          </cell>
        </row>
        <row r="1460">
          <cell r="A1460" t="str">
            <v>0506707AGM</v>
          </cell>
        </row>
        <row r="1461">
          <cell r="A1461" t="str">
            <v>1146712SUB</v>
          </cell>
        </row>
        <row r="1462">
          <cell r="A1462" t="str">
            <v>2130716RN2</v>
          </cell>
        </row>
        <row r="1463">
          <cell r="A1463" t="str">
            <v>1332911PT2</v>
          </cell>
        </row>
        <row r="1464">
          <cell r="A1464" t="str">
            <v>2232515NPL</v>
          </cell>
        </row>
        <row r="1465">
          <cell r="A1465" t="str">
            <v>2441617RBR</v>
          </cell>
        </row>
        <row r="1466">
          <cell r="A1466" t="str">
            <v>2457316ALG</v>
          </cell>
        </row>
        <row r="1467">
          <cell r="A1467" t="str">
            <v>2386916SPI</v>
          </cell>
        </row>
        <row r="1468">
          <cell r="A1468" t="str">
            <v>2386916SM1</v>
          </cell>
        </row>
        <row r="1469">
          <cell r="A1469" t="str">
            <v>2414416ALT</v>
          </cell>
        </row>
        <row r="1470">
          <cell r="A1470" t="str">
            <v>2384616JKT</v>
          </cell>
        </row>
        <row r="1471">
          <cell r="A1471" t="str">
            <v>2373416TOP</v>
          </cell>
        </row>
        <row r="1472">
          <cell r="A1472" t="str">
            <v>2372215SN1</v>
          </cell>
        </row>
        <row r="1473">
          <cell r="A1473" t="str">
            <v>2458116SEN</v>
          </cell>
        </row>
        <row r="1474">
          <cell r="A1474" t="str">
            <v>2427412UNI</v>
          </cell>
        </row>
        <row r="1475">
          <cell r="A1475" t="str">
            <v>2342016FII</v>
          </cell>
        </row>
        <row r="1476">
          <cell r="A1476" t="str">
            <v>2384416SHO</v>
          </cell>
        </row>
        <row r="1477">
          <cell r="A1477" t="str">
            <v>2394116SPE</v>
          </cell>
        </row>
        <row r="1478">
          <cell r="A1478" t="str">
            <v>2385216MOT</v>
          </cell>
        </row>
        <row r="1479">
          <cell r="A1479" t="str">
            <v>2384416MAI</v>
          </cell>
        </row>
        <row r="1480">
          <cell r="A1480" t="str">
            <v>2376916FI2</v>
          </cell>
        </row>
        <row r="1481">
          <cell r="A1481" t="str">
            <v>2376916FII</v>
          </cell>
        </row>
        <row r="1482">
          <cell r="A1482" t="str">
            <v>2369916SAL</v>
          </cell>
        </row>
        <row r="1483">
          <cell r="A1483" t="str">
            <v>2369316TRI</v>
          </cell>
        </row>
        <row r="1484">
          <cell r="A1484" t="str">
            <v>2181716LT3</v>
          </cell>
        </row>
        <row r="1485">
          <cell r="A1485" t="str">
            <v>2383116TOW</v>
          </cell>
        </row>
        <row r="1486">
          <cell r="A1486" t="str">
            <v>2286616SEN</v>
          </cell>
        </row>
        <row r="1487">
          <cell r="A1487" t="str">
            <v>2254316BPL</v>
          </cell>
        </row>
        <row r="1488">
          <cell r="A1488" t="str">
            <v>2286616BMC</v>
          </cell>
        </row>
        <row r="1489">
          <cell r="A1489" t="str">
            <v>2286616MEZ</v>
          </cell>
        </row>
        <row r="1490">
          <cell r="A1490" t="str">
            <v>1239917IBE</v>
          </cell>
        </row>
        <row r="1491">
          <cell r="A1491" t="str">
            <v>2445716SEN</v>
          </cell>
        </row>
        <row r="1492">
          <cell r="A1492" t="str">
            <v>2304116MST</v>
          </cell>
        </row>
        <row r="1493">
          <cell r="A1493" t="str">
            <v>2445716SUB</v>
          </cell>
        </row>
        <row r="1494">
          <cell r="A1494" t="str">
            <v>2421116SAN</v>
          </cell>
        </row>
        <row r="1495">
          <cell r="A1495" t="str">
            <v>2369516GLO</v>
          </cell>
        </row>
        <row r="1496">
          <cell r="A1496" t="str">
            <v>2432316TRE</v>
          </cell>
        </row>
        <row r="1497">
          <cell r="A1497" t="str">
            <v>2366416UNI</v>
          </cell>
        </row>
        <row r="1498">
          <cell r="A1498" t="str">
            <v>2317416UN1</v>
          </cell>
        </row>
        <row r="1499">
          <cell r="A1499" t="str">
            <v>2473417SEN</v>
          </cell>
        </row>
        <row r="1500">
          <cell r="A1500" t="str">
            <v>2473417MEZ</v>
          </cell>
        </row>
        <row r="1501">
          <cell r="A1501" t="str">
            <v>2329016TRI</v>
          </cell>
        </row>
        <row r="1502">
          <cell r="A1502" t="str">
            <v>2441416MUL</v>
          </cell>
        </row>
        <row r="1503">
          <cell r="A1503" t="str">
            <v>1571916UNI</v>
          </cell>
        </row>
        <row r="1504">
          <cell r="A1504" t="str">
            <v>2403316BAR</v>
          </cell>
        </row>
        <row r="1505">
          <cell r="A1505" t="str">
            <v>2474916UN1</v>
          </cell>
        </row>
        <row r="1506">
          <cell r="A1506" t="str">
            <v>2413016MEZ</v>
          </cell>
        </row>
        <row r="1507">
          <cell r="A1507" t="str">
            <v>2366416F01</v>
          </cell>
        </row>
        <row r="1508">
          <cell r="A1508" t="str">
            <v>2413016SEN</v>
          </cell>
        </row>
        <row r="1509">
          <cell r="A1509" t="str">
            <v>2358016XII</v>
          </cell>
        </row>
        <row r="1510">
          <cell r="A1510" t="str">
            <v>2460316VEN</v>
          </cell>
        </row>
        <row r="1511">
          <cell r="A1511" t="str">
            <v>2426915VRE</v>
          </cell>
        </row>
        <row r="1512">
          <cell r="A1512" t="str">
            <v>2389715VOX</v>
          </cell>
        </row>
        <row r="1513">
          <cell r="A1513" t="str">
            <v>2359915NCF</v>
          </cell>
        </row>
        <row r="1514">
          <cell r="A1514" t="str">
            <v>1690117SEN</v>
          </cell>
        </row>
        <row r="1515">
          <cell r="A1515" t="str">
            <v>2372115SCF</v>
          </cell>
        </row>
        <row r="1516">
          <cell r="A1516" t="str">
            <v>2491217CMR</v>
          </cell>
        </row>
        <row r="1517">
          <cell r="A1517" t="str">
            <v>2299616FIN</v>
          </cell>
        </row>
        <row r="1518">
          <cell r="A1518" t="str">
            <v>2299616SN1</v>
          </cell>
        </row>
        <row r="1519">
          <cell r="A1519" t="str">
            <v>2287715MZB</v>
          </cell>
        </row>
        <row r="1520">
          <cell r="A1520" t="str">
            <v>2287716SEN</v>
          </cell>
        </row>
        <row r="1521">
          <cell r="A1521" t="str">
            <v>2287715MZA</v>
          </cell>
        </row>
        <row r="1522">
          <cell r="A1522" t="str">
            <v>2287715SUB</v>
          </cell>
        </row>
        <row r="1523">
          <cell r="A1523" t="str">
            <v>2468917SEN</v>
          </cell>
        </row>
        <row r="1524">
          <cell r="A1524" t="str">
            <v>2409916SEN</v>
          </cell>
        </row>
        <row r="1525">
          <cell r="A1525" t="str">
            <v>2409916PRF</v>
          </cell>
        </row>
        <row r="1526">
          <cell r="A1526" t="str">
            <v>2409916ORD</v>
          </cell>
        </row>
        <row r="1527">
          <cell r="A1527" t="str">
            <v>2371514SC1</v>
          </cell>
        </row>
        <row r="1528">
          <cell r="A1528" t="str">
            <v>2137017SJR</v>
          </cell>
        </row>
        <row r="1529">
          <cell r="A1529" t="str">
            <v>2340616SUB</v>
          </cell>
        </row>
        <row r="1530">
          <cell r="A1530" t="str">
            <v>2340616SEN</v>
          </cell>
        </row>
        <row r="1531">
          <cell r="A1531" t="str">
            <v>2065315UN1</v>
          </cell>
        </row>
        <row r="1532">
          <cell r="A1532" t="str">
            <v>2254416PRC</v>
          </cell>
        </row>
        <row r="1533">
          <cell r="A1533" t="str">
            <v>2316916SEN</v>
          </cell>
        </row>
        <row r="1534">
          <cell r="A1534" t="str">
            <v>2316916SUB</v>
          </cell>
        </row>
        <row r="1535">
          <cell r="A1535" t="str">
            <v>2254216PRC</v>
          </cell>
        </row>
        <row r="1536">
          <cell r="A1536" t="str">
            <v>2354616POL</v>
          </cell>
        </row>
        <row r="1537">
          <cell r="A1537" t="str">
            <v>2355116REC</v>
          </cell>
        </row>
        <row r="1538">
          <cell r="A1538" t="str">
            <v>2384216SAT</v>
          </cell>
        </row>
        <row r="1539">
          <cell r="A1539" t="str">
            <v>CRA017001P5</v>
          </cell>
        </row>
        <row r="1540">
          <cell r="A1540" t="str">
            <v>CRA017001P6</v>
          </cell>
        </row>
        <row r="1541">
          <cell r="A1541" t="str">
            <v>CRA0160002R</v>
          </cell>
        </row>
        <row r="1542">
          <cell r="A1542" t="str">
            <v>CRA01600025</v>
          </cell>
        </row>
        <row r="1543">
          <cell r="A1543" t="str">
            <v>CRA0160002S</v>
          </cell>
        </row>
        <row r="1544">
          <cell r="A1544" t="str">
            <v>CRA0170005L</v>
          </cell>
        </row>
        <row r="1545">
          <cell r="A1545" t="str">
            <v>CRA017002BE</v>
          </cell>
        </row>
        <row r="1546">
          <cell r="A1546" t="str">
            <v>CRA017002BD</v>
          </cell>
        </row>
        <row r="1547">
          <cell r="A1547" t="str">
            <v>17B0048606</v>
          </cell>
        </row>
        <row r="1548">
          <cell r="A1548" t="str">
            <v>16G1482461</v>
          </cell>
        </row>
        <row r="1549">
          <cell r="A1549" t="str">
            <v>CRA017002S1</v>
          </cell>
        </row>
        <row r="1550">
          <cell r="A1550" t="str">
            <v>1667912VIS</v>
          </cell>
        </row>
        <row r="1551">
          <cell r="A1551" t="str">
            <v>17C0987035</v>
          </cell>
        </row>
        <row r="1552">
          <cell r="A1552" t="str">
            <v>1558712BGL</v>
          </cell>
        </row>
        <row r="1553">
          <cell r="A1553" t="str">
            <v>1301511GIF</v>
          </cell>
        </row>
        <row r="1554">
          <cell r="A1554" t="str">
            <v>1301514GIF</v>
          </cell>
        </row>
        <row r="1555">
          <cell r="A1555" t="str">
            <v>1700711GIF</v>
          </cell>
        </row>
        <row r="1556">
          <cell r="A1556" t="str">
            <v>1700714FIC</v>
          </cell>
        </row>
        <row r="1557">
          <cell r="A1557" t="str">
            <v>17E0840314</v>
          </cell>
        </row>
        <row r="1558">
          <cell r="A1558" t="str">
            <v>17C0868823</v>
          </cell>
        </row>
        <row r="1559">
          <cell r="A1559" t="str">
            <v>CRA017003PD</v>
          </cell>
        </row>
        <row r="1560">
          <cell r="A1560" t="str">
            <v>17B0048622</v>
          </cell>
        </row>
        <row r="1561">
          <cell r="A1561" t="str">
            <v>CRA017001E1</v>
          </cell>
        </row>
        <row r="1562">
          <cell r="A1562" t="str">
            <v>17A0232249</v>
          </cell>
        </row>
        <row r="1563">
          <cell r="A1563" t="str">
            <v>1853910ACQ</v>
          </cell>
        </row>
        <row r="1564">
          <cell r="A1564" t="str">
            <v>17C0856982</v>
          </cell>
        </row>
        <row r="1565">
          <cell r="A1565" t="str">
            <v>CRA0170040K</v>
          </cell>
        </row>
        <row r="1566">
          <cell r="A1566" t="str">
            <v>CRA0170040J</v>
          </cell>
        </row>
        <row r="1567">
          <cell r="A1567" t="str">
            <v>17D0073654</v>
          </cell>
        </row>
        <row r="1568">
          <cell r="A1568" t="str">
            <v>17C0000202</v>
          </cell>
        </row>
        <row r="1569">
          <cell r="A1569" t="str">
            <v xml:space="preserve">2560914TUR </v>
          </cell>
        </row>
        <row r="1570">
          <cell r="A1570" t="str">
            <v>2561214TAM</v>
          </cell>
        </row>
        <row r="1571">
          <cell r="A1571" t="str">
            <v>17A0908726</v>
          </cell>
        </row>
        <row r="1572">
          <cell r="A1572" t="str">
            <v>17D0192401</v>
          </cell>
        </row>
        <row r="1573">
          <cell r="A1573" t="str">
            <v>17C2574153</v>
          </cell>
        </row>
        <row r="1574">
          <cell r="A1574" t="str">
            <v>17D0191801</v>
          </cell>
        </row>
        <row r="1575">
          <cell r="A1575" t="str">
            <v>CRA017005PN</v>
          </cell>
        </row>
        <row r="1576">
          <cell r="A1576" t="str">
            <v>CRA017002XL</v>
          </cell>
        </row>
        <row r="1577">
          <cell r="A1577" t="str">
            <v>17E0851336</v>
          </cell>
        </row>
        <row r="1578">
          <cell r="A1578" t="str">
            <v>16L0165777</v>
          </cell>
        </row>
        <row r="1579">
          <cell r="A1579" t="str">
            <v>CRA0170066B</v>
          </cell>
        </row>
        <row r="1580">
          <cell r="A1580" t="str">
            <v>2561616BJA</v>
          </cell>
        </row>
        <row r="1581">
          <cell r="A1581" t="str">
            <v>CRA0160002M</v>
          </cell>
        </row>
        <row r="1582">
          <cell r="A1582" t="str">
            <v>CRA017006BV</v>
          </cell>
        </row>
        <row r="1583">
          <cell r="A1583" t="str">
            <v>17G0000002</v>
          </cell>
        </row>
        <row r="1584">
          <cell r="A1584" t="str">
            <v>17F0023368</v>
          </cell>
        </row>
        <row r="1585">
          <cell r="A1585" t="str">
            <v>17I0000201</v>
          </cell>
        </row>
        <row r="1586">
          <cell r="A1586" t="str">
            <v>17D0192368</v>
          </cell>
        </row>
        <row r="1587">
          <cell r="A1587" t="str">
            <v>2576815GBI</v>
          </cell>
        </row>
        <row r="1588">
          <cell r="A1588" t="str">
            <v>2552117STN</v>
          </cell>
        </row>
        <row r="1589">
          <cell r="A1589" t="str">
            <v>2299617MEZ</v>
          </cell>
        </row>
        <row r="1590">
          <cell r="A1590" t="str">
            <v>CRA017006HH</v>
          </cell>
        </row>
        <row r="1591">
          <cell r="A1591" t="str">
            <v>CRA017006HI</v>
          </cell>
        </row>
        <row r="1592">
          <cell r="A1592" t="str">
            <v>CRA0170040H</v>
          </cell>
        </row>
        <row r="1593">
          <cell r="A1593" t="str">
            <v>2490017CRB</v>
          </cell>
        </row>
        <row r="1594">
          <cell r="A1594" t="str">
            <v>17E1692613</v>
          </cell>
        </row>
        <row r="1595">
          <cell r="A1595" t="str">
            <v>2050316MZA</v>
          </cell>
        </row>
        <row r="1596">
          <cell r="A1596" t="str">
            <v>0250605ISU</v>
          </cell>
        </row>
        <row r="1597">
          <cell r="A1597" t="str">
            <v>2532117MIL</v>
          </cell>
        </row>
        <row r="1598">
          <cell r="A1598" t="str">
            <v>17F0169507</v>
          </cell>
        </row>
        <row r="1599">
          <cell r="A1599" t="str">
            <v>CRA017003UX</v>
          </cell>
        </row>
        <row r="1600">
          <cell r="A1600" t="str">
            <v>CRA017006HF</v>
          </cell>
        </row>
        <row r="1601">
          <cell r="A1601" t="str">
            <v>2561610BJJ</v>
          </cell>
        </row>
        <row r="1602">
          <cell r="A1602" t="str">
            <v>17F0169802</v>
          </cell>
        </row>
        <row r="1603">
          <cell r="A1603" t="str">
            <v>17F0169604</v>
          </cell>
        </row>
        <row r="1604">
          <cell r="A1604" t="str">
            <v>17F0176999</v>
          </cell>
        </row>
        <row r="1605">
          <cell r="A1605" t="str">
            <v>2496317SUB</v>
          </cell>
        </row>
        <row r="1606">
          <cell r="A1606" t="str">
            <v>2600011WPX</v>
          </cell>
        </row>
        <row r="1607">
          <cell r="A1607" t="str">
            <v>CRA0170073N</v>
          </cell>
        </row>
        <row r="1608">
          <cell r="A1608" t="str">
            <v>17H0164854</v>
          </cell>
        </row>
        <row r="1609">
          <cell r="A1609" t="str">
            <v>17J0000001</v>
          </cell>
        </row>
        <row r="1610">
          <cell r="A1610" t="str">
            <v>1480017S10</v>
          </cell>
        </row>
        <row r="1611">
          <cell r="A1611" t="str">
            <v>17I0904388</v>
          </cell>
        </row>
        <row r="1612">
          <cell r="A1612" t="str">
            <v>17A0899147</v>
          </cell>
        </row>
        <row r="1613">
          <cell r="A1613" t="str">
            <v>17I0905011</v>
          </cell>
        </row>
        <row r="1614">
          <cell r="A1614" t="str">
            <v>2501417MZA</v>
          </cell>
        </row>
        <row r="1615">
          <cell r="A1615" t="str">
            <v>2553917SEN</v>
          </cell>
        </row>
        <row r="1616">
          <cell r="A1616" t="str">
            <v>17J0040025</v>
          </cell>
        </row>
        <row r="1617">
          <cell r="A1617" t="str">
            <v>CRA017007ER</v>
          </cell>
        </row>
        <row r="1618">
          <cell r="A1618" t="str">
            <v>CRA017007ES</v>
          </cell>
        </row>
        <row r="1619">
          <cell r="A1619" t="str">
            <v>2567417SEN</v>
          </cell>
        </row>
        <row r="1620">
          <cell r="A1620" t="str">
            <v>17G0820734</v>
          </cell>
        </row>
        <row r="1621">
          <cell r="A1621" t="str">
            <v>CRA017004XV</v>
          </cell>
        </row>
        <row r="1622">
          <cell r="A1622" t="str">
            <v>CRA0170053F</v>
          </cell>
        </row>
        <row r="1623">
          <cell r="A1623" t="str">
            <v>17G0788003</v>
          </cell>
        </row>
        <row r="1624">
          <cell r="A1624" t="str">
            <v>1720713SEI</v>
          </cell>
        </row>
        <row r="1625">
          <cell r="A1625" t="str">
            <v>2389917MEZ</v>
          </cell>
        </row>
        <row r="1626">
          <cell r="A1626" t="str">
            <v>17I0904810</v>
          </cell>
        </row>
        <row r="1627">
          <cell r="A1627" t="str">
            <v>17G1642175</v>
          </cell>
        </row>
        <row r="1628">
          <cell r="A1628" t="str">
            <v>CRA017007KB</v>
          </cell>
        </row>
        <row r="1629">
          <cell r="A1629" t="str">
            <v>2586517PRF</v>
          </cell>
        </row>
        <row r="1630">
          <cell r="A1630" t="str">
            <v>2586517SEN</v>
          </cell>
        </row>
        <row r="1631">
          <cell r="A1631" t="str">
            <v>CRA017005K3</v>
          </cell>
        </row>
        <row r="1632">
          <cell r="A1632" t="str">
            <v>2389917SEN</v>
          </cell>
        </row>
        <row r="1633">
          <cell r="A1633" t="str">
            <v>CRA017005PO</v>
          </cell>
        </row>
        <row r="1634">
          <cell r="A1634" t="str">
            <v>CRA017004MS</v>
          </cell>
        </row>
        <row r="1635">
          <cell r="A1635" t="str">
            <v>2065415SIT</v>
          </cell>
        </row>
        <row r="1636">
          <cell r="A1636" t="str">
            <v>12K0035327</v>
          </cell>
        </row>
        <row r="1637">
          <cell r="A1637" t="str">
            <v>2585714BGL</v>
          </cell>
        </row>
        <row r="1638">
          <cell r="A1638" t="str">
            <v>0325217SN5</v>
          </cell>
        </row>
        <row r="1639">
          <cell r="A1639" t="str">
            <v>17F0058253</v>
          </cell>
        </row>
        <row r="1640">
          <cell r="A1640" t="str">
            <v>17H0894273</v>
          </cell>
        </row>
        <row r="1641">
          <cell r="A1641" t="str">
            <v>2429317SEN</v>
          </cell>
        </row>
        <row r="1642">
          <cell r="A1642" t="str">
            <v>1521516SMC</v>
          </cell>
        </row>
        <row r="1643">
          <cell r="A1643" t="str">
            <v>17E0906861</v>
          </cell>
        </row>
        <row r="1644">
          <cell r="A1644" t="str">
            <v>CRA017006BX</v>
          </cell>
        </row>
        <row r="1645">
          <cell r="A1645" t="str">
            <v>CRA017008HN</v>
          </cell>
        </row>
        <row r="1646">
          <cell r="A1646" t="str">
            <v>1792414SN1</v>
          </cell>
        </row>
        <row r="1647">
          <cell r="A1647" t="str">
            <v>CRA017008SR</v>
          </cell>
        </row>
        <row r="1648">
          <cell r="A1648" t="str">
            <v>CRA017008SS</v>
          </cell>
        </row>
        <row r="1649">
          <cell r="A1649" t="str">
            <v>1931317SN4</v>
          </cell>
        </row>
        <row r="1650">
          <cell r="A1650" t="str">
            <v>2050317MZG</v>
          </cell>
        </row>
        <row r="1651">
          <cell r="A1651" t="str">
            <v>2565917SEN</v>
          </cell>
        </row>
        <row r="1652">
          <cell r="A1652" t="str">
            <v>CRA017006Y3</v>
          </cell>
        </row>
        <row r="1653">
          <cell r="A1653" t="str">
            <v>17H0909907</v>
          </cell>
        </row>
        <row r="1654">
          <cell r="A1654" t="str">
            <v>CRA017009KJ</v>
          </cell>
        </row>
        <row r="1655">
          <cell r="A1655" t="str">
            <v>17I0181659</v>
          </cell>
        </row>
        <row r="1656">
          <cell r="A1656" t="str">
            <v>17I0181214</v>
          </cell>
        </row>
        <row r="1657">
          <cell r="A1657" t="str">
            <v>16E0062367</v>
          </cell>
        </row>
        <row r="1658">
          <cell r="A1658" t="str">
            <v>1740117SN1</v>
          </cell>
        </row>
        <row r="1659">
          <cell r="A1659" t="str">
            <v>2530217LFM</v>
          </cell>
        </row>
        <row r="1660">
          <cell r="A1660" t="str">
            <v>1300111UNI</v>
          </cell>
        </row>
        <row r="1661">
          <cell r="A1661" t="str">
            <v>1300611MAL</v>
          </cell>
        </row>
        <row r="1662">
          <cell r="A1662" t="str">
            <v>1300311COR</v>
          </cell>
        </row>
        <row r="1663">
          <cell r="A1663" t="str">
            <v>1300711SAR</v>
          </cell>
        </row>
        <row r="1664">
          <cell r="A1664" t="str">
            <v>CRA017006MZ</v>
          </cell>
        </row>
        <row r="1665">
          <cell r="A1665" t="str">
            <v>17I0142661</v>
          </cell>
        </row>
        <row r="1666">
          <cell r="A1666" t="str">
            <v>17I0152208</v>
          </cell>
        </row>
        <row r="1667">
          <cell r="A1667" t="str">
            <v>1792417SN4</v>
          </cell>
        </row>
        <row r="1668">
          <cell r="A1668" t="str">
            <v>1486917SN8</v>
          </cell>
        </row>
        <row r="1669">
          <cell r="A1669" t="str">
            <v>17J0083884</v>
          </cell>
        </row>
        <row r="1670">
          <cell r="A1670" t="str">
            <v>2458117TSB</v>
          </cell>
        </row>
        <row r="1671">
          <cell r="A1671" t="str">
            <v>17C0987012</v>
          </cell>
        </row>
        <row r="1672">
          <cell r="A1672" t="str">
            <v>0902017FLT</v>
          </cell>
        </row>
        <row r="1673">
          <cell r="A1673" t="str">
            <v>1663114UNI</v>
          </cell>
        </row>
        <row r="1674">
          <cell r="A1674" t="str">
            <v>CRA017007KH</v>
          </cell>
        </row>
        <row r="1675">
          <cell r="A1675" t="str">
            <v>CRA0170086J</v>
          </cell>
        </row>
        <row r="1676">
          <cell r="A1676" t="str">
            <v>2429317AUT</v>
          </cell>
        </row>
        <row r="1677">
          <cell r="A1677" t="str">
            <v>16L0152647</v>
          </cell>
        </row>
        <row r="1678">
          <cell r="A1678" t="str">
            <v>17K0231156</v>
          </cell>
        </row>
        <row r="1679">
          <cell r="A1679" t="str">
            <v>17D0088112</v>
          </cell>
        </row>
        <row r="1680">
          <cell r="A1680" t="str">
            <v>2413018SEN</v>
          </cell>
        </row>
        <row r="1681">
          <cell r="A1681" t="str">
            <v>18C0852954</v>
          </cell>
        </row>
        <row r="1682">
          <cell r="A1682" t="str">
            <v>2637517SN1</v>
          </cell>
        </row>
        <row r="1683">
          <cell r="A1683" t="str">
            <v>2654317PB1</v>
          </cell>
        </row>
        <row r="1684">
          <cell r="A1684" t="str">
            <v>2654317PB2</v>
          </cell>
        </row>
        <row r="1685">
          <cell r="A1685" t="str">
            <v>0833517MEZ</v>
          </cell>
        </row>
        <row r="1686">
          <cell r="A1686" t="str">
            <v>17L0956424</v>
          </cell>
        </row>
        <row r="1687">
          <cell r="A1687" t="str">
            <v>2530217FLI</v>
          </cell>
        </row>
        <row r="1688">
          <cell r="A1688" t="str">
            <v>CRA017008N7</v>
          </cell>
        </row>
        <row r="1689">
          <cell r="A1689" t="str">
            <v>17H0130077</v>
          </cell>
        </row>
        <row r="1690">
          <cell r="A1690" t="str">
            <v>CRA017004MT</v>
          </cell>
        </row>
        <row r="1691">
          <cell r="A1691" t="str">
            <v>17K0187209</v>
          </cell>
        </row>
        <row r="1692">
          <cell r="A1692" t="str">
            <v>CRA017008YB</v>
          </cell>
        </row>
        <row r="1693">
          <cell r="A1693" t="str">
            <v>CRA017007VF</v>
          </cell>
        </row>
        <row r="1694">
          <cell r="A1694" t="str">
            <v>CRA0170018H</v>
          </cell>
        </row>
        <row r="1695">
          <cell r="A1695" t="str">
            <v>1690117S18</v>
          </cell>
        </row>
        <row r="1696">
          <cell r="A1696" t="str">
            <v>CRA017008YC</v>
          </cell>
        </row>
        <row r="1697">
          <cell r="A1697" t="str">
            <v>18C0682649</v>
          </cell>
        </row>
        <row r="1698">
          <cell r="A1698" t="str">
            <v>0579117S19</v>
          </cell>
        </row>
        <row r="1699">
          <cell r="A1699" t="str">
            <v>14E0026137</v>
          </cell>
        </row>
        <row r="1700">
          <cell r="A1700" t="str">
            <v>16L1034075</v>
          </cell>
        </row>
        <row r="1701">
          <cell r="A1701" t="str">
            <v>17J0098014</v>
          </cell>
        </row>
        <row r="1702">
          <cell r="A1702" t="str">
            <v>16L0245086</v>
          </cell>
        </row>
        <row r="1703">
          <cell r="A1703" t="str">
            <v>CRA017007KG</v>
          </cell>
        </row>
        <row r="1704">
          <cell r="A1704" t="str">
            <v>16L1034076</v>
          </cell>
        </row>
        <row r="1705">
          <cell r="A1705" t="str">
            <v>16L1034078</v>
          </cell>
        </row>
        <row r="1706">
          <cell r="A1706" t="str">
            <v>17I0174523</v>
          </cell>
        </row>
        <row r="1707">
          <cell r="A1707" t="str">
            <v>17G0920086</v>
          </cell>
        </row>
        <row r="1708">
          <cell r="A1708" t="str">
            <v>17G1632947</v>
          </cell>
        </row>
        <row r="1709">
          <cell r="A1709" t="str">
            <v>17K0188743</v>
          </cell>
        </row>
        <row r="1710">
          <cell r="A1710" t="str">
            <v>CRA0170099F</v>
          </cell>
        </row>
        <row r="1711">
          <cell r="A1711" t="str">
            <v>17K0161325</v>
          </cell>
        </row>
        <row r="1712">
          <cell r="A1712" t="str">
            <v>17K0162665</v>
          </cell>
        </row>
        <row r="1713">
          <cell r="A1713" t="str">
            <v>CRA0170080Z</v>
          </cell>
        </row>
        <row r="1714">
          <cell r="A1714" t="str">
            <v>2619717SEL</v>
          </cell>
        </row>
        <row r="1715">
          <cell r="A1715" t="str">
            <v>CRA018000RT</v>
          </cell>
        </row>
        <row r="1716">
          <cell r="A1716" t="str">
            <v>2691617BUL</v>
          </cell>
        </row>
        <row r="1717">
          <cell r="A1717" t="str">
            <v>CRA018000M9</v>
          </cell>
        </row>
        <row r="1718">
          <cell r="A1718" t="str">
            <v>CRA018000MA</v>
          </cell>
        </row>
        <row r="1719">
          <cell r="A1719" t="str">
            <v>2168917APD</v>
          </cell>
        </row>
        <row r="1720">
          <cell r="A1720" t="str">
            <v>CRA0170099G</v>
          </cell>
        </row>
        <row r="1721">
          <cell r="A1721" t="str">
            <v>17K0227338</v>
          </cell>
        </row>
        <row r="1722">
          <cell r="A1722" t="str">
            <v>2589717SEN</v>
          </cell>
        </row>
        <row r="1723">
          <cell r="A1723" t="str">
            <v>1740117SN3</v>
          </cell>
        </row>
        <row r="1724">
          <cell r="A1724" t="str">
            <v>17L0735098</v>
          </cell>
        </row>
        <row r="1725">
          <cell r="A1725" t="str">
            <v>2586517ORD</v>
          </cell>
        </row>
        <row r="1726">
          <cell r="A1726" t="str">
            <v>2195017MEZ</v>
          </cell>
        </row>
        <row r="1727">
          <cell r="A1727" t="str">
            <v>2654217SEN</v>
          </cell>
        </row>
        <row r="1728">
          <cell r="A1728" t="str">
            <v>CRA018001JL</v>
          </cell>
        </row>
        <row r="1729">
          <cell r="A1729" t="str">
            <v>17H0130078</v>
          </cell>
        </row>
        <row r="1730">
          <cell r="A1730" t="str">
            <v>17K0150400</v>
          </cell>
        </row>
        <row r="1731">
          <cell r="A1731" t="str">
            <v>1223817SN4</v>
          </cell>
        </row>
        <row r="1732">
          <cell r="A1732" t="str">
            <v>1223817SM1</v>
          </cell>
        </row>
        <row r="1733">
          <cell r="A1733" t="str">
            <v>2473417SN2</v>
          </cell>
        </row>
        <row r="1734">
          <cell r="A1734" t="str">
            <v>17J0869776</v>
          </cell>
        </row>
        <row r="1735">
          <cell r="A1735" t="str">
            <v>CRA0170099H</v>
          </cell>
        </row>
        <row r="1736">
          <cell r="A1736" t="str">
            <v>1410911EC1</v>
          </cell>
        </row>
        <row r="1737">
          <cell r="A1737" t="str">
            <v>2649117NU1</v>
          </cell>
        </row>
        <row r="1738">
          <cell r="A1738" t="str">
            <v>1429517MEZ</v>
          </cell>
        </row>
        <row r="1739">
          <cell r="A1739" t="str">
            <v>2556917ZBS</v>
          </cell>
        </row>
        <row r="1740">
          <cell r="A1740" t="str">
            <v>2637517SN2</v>
          </cell>
        </row>
        <row r="1741">
          <cell r="A1741" t="str">
            <v>17G0902448</v>
          </cell>
        </row>
        <row r="1742">
          <cell r="A1742" t="str">
            <v>17G1674856</v>
          </cell>
        </row>
        <row r="1743">
          <cell r="A1743" t="str">
            <v>CRA017007PV</v>
          </cell>
        </row>
        <row r="1744">
          <cell r="A1744" t="str">
            <v>2584417VAL</v>
          </cell>
        </row>
        <row r="1745">
          <cell r="A1745" t="str">
            <v>16L1019067</v>
          </cell>
        </row>
        <row r="1746">
          <cell r="A1746" t="str">
            <v/>
          </cell>
        </row>
        <row r="1747">
          <cell r="A1747" t="str">
            <v>CRA0180005M</v>
          </cell>
        </row>
        <row r="1748">
          <cell r="A1748" t="str">
            <v>17I0174506</v>
          </cell>
        </row>
        <row r="1749">
          <cell r="A1749" t="str">
            <v>17G1632944</v>
          </cell>
        </row>
        <row r="1750">
          <cell r="A1750" t="str">
            <v>17G1632945</v>
          </cell>
        </row>
        <row r="1751">
          <cell r="A1751" t="str">
            <v>CRA018000B5</v>
          </cell>
        </row>
        <row r="1752">
          <cell r="A1752" t="str">
            <v>1890013SEN</v>
          </cell>
        </row>
        <row r="1753">
          <cell r="A1753" t="str">
            <v>0833516SE7</v>
          </cell>
        </row>
        <row r="1754">
          <cell r="A1754" t="str">
            <v>CRA0180020B</v>
          </cell>
        </row>
        <row r="1755">
          <cell r="A1755" t="str">
            <v>CRA0180025T</v>
          </cell>
        </row>
        <row r="1756">
          <cell r="A1756" t="str">
            <v>2740216UNI</v>
          </cell>
        </row>
        <row r="1757">
          <cell r="A1757" t="str">
            <v>17G0839884</v>
          </cell>
        </row>
        <row r="1758">
          <cell r="A1758" t="str">
            <v>17L0959863</v>
          </cell>
        </row>
        <row r="1759">
          <cell r="A1759" t="str">
            <v>17L0957530</v>
          </cell>
        </row>
        <row r="1760">
          <cell r="A1760" t="str">
            <v>18B0802721</v>
          </cell>
        </row>
        <row r="1761">
          <cell r="A1761" t="str">
            <v>CRA0180005L</v>
          </cell>
        </row>
        <row r="1762">
          <cell r="A1762" t="str">
            <v>17L0959647</v>
          </cell>
        </row>
        <row r="1763">
          <cell r="A1763" t="str">
            <v>18E0907339</v>
          </cell>
        </row>
        <row r="1764">
          <cell r="A1764" t="str">
            <v>17J0883403</v>
          </cell>
        </row>
        <row r="1765">
          <cell r="A1765" t="str">
            <v>18C0796890</v>
          </cell>
        </row>
        <row r="1766">
          <cell r="A1766" t="str">
            <v>CRA01700001</v>
          </cell>
        </row>
        <row r="1767">
          <cell r="A1767" t="str">
            <v>18B0898872</v>
          </cell>
        </row>
        <row r="1768">
          <cell r="A1768" t="str">
            <v>17I0163199</v>
          </cell>
        </row>
        <row r="1769">
          <cell r="A1769" t="str">
            <v>18F0744615</v>
          </cell>
        </row>
        <row r="1770">
          <cell r="A1770" t="str">
            <v>17J0097577</v>
          </cell>
        </row>
        <row r="1771">
          <cell r="A1771" t="str">
            <v>CRA018000XD</v>
          </cell>
        </row>
        <row r="1772">
          <cell r="A1772" t="str">
            <v>CRA018002MH</v>
          </cell>
        </row>
        <row r="1773">
          <cell r="A1773" t="str">
            <v>17I0904811</v>
          </cell>
        </row>
        <row r="1774">
          <cell r="A1774" t="str">
            <v>2713218SR3</v>
          </cell>
        </row>
        <row r="1775">
          <cell r="A1775" t="str">
            <v>1090217MRG</v>
          </cell>
        </row>
        <row r="1776">
          <cell r="A1776" t="str">
            <v>1883118CBY</v>
          </cell>
        </row>
        <row r="1777">
          <cell r="A1777" t="str">
            <v>2094617FIP</v>
          </cell>
        </row>
        <row r="1778">
          <cell r="A1778" t="str">
            <v>17A0888507</v>
          </cell>
        </row>
        <row r="1779">
          <cell r="A1779" t="str">
            <v>17A0888508</v>
          </cell>
        </row>
        <row r="1780">
          <cell r="A1780" t="str">
            <v>CRA018002XL</v>
          </cell>
        </row>
        <row r="1781">
          <cell r="A1781" t="str">
            <v>CRA018002XN</v>
          </cell>
        </row>
        <row r="1782">
          <cell r="A1782" t="str">
            <v>CRA018002XM</v>
          </cell>
        </row>
        <row r="1783">
          <cell r="A1783" t="str">
            <v>1690118RNX</v>
          </cell>
        </row>
        <row r="1784">
          <cell r="A1784" t="str">
            <v>2713218SR1</v>
          </cell>
        </row>
        <row r="1785">
          <cell r="A1785" t="str">
            <v>CRA017004BO</v>
          </cell>
        </row>
        <row r="1786">
          <cell r="A1786" t="str">
            <v>2389917SN3</v>
          </cell>
        </row>
        <row r="1787">
          <cell r="A1787" t="str">
            <v>2490117SEN</v>
          </cell>
        </row>
        <row r="1788">
          <cell r="A1788" t="str">
            <v>CRA018001E1</v>
          </cell>
        </row>
        <row r="1789">
          <cell r="A1789" t="str">
            <v>2479117SEN</v>
          </cell>
        </row>
        <row r="1790">
          <cell r="A1790" t="str">
            <v>2054618SEN</v>
          </cell>
        </row>
        <row r="1791">
          <cell r="A1791" t="str">
            <v>CRA018001P5</v>
          </cell>
        </row>
        <row r="1792">
          <cell r="A1792" t="str">
            <v>17G0848381</v>
          </cell>
        </row>
        <row r="1793">
          <cell r="A1793" t="str">
            <v>18D0698877</v>
          </cell>
        </row>
        <row r="1794">
          <cell r="A1794" t="str">
            <v>18D0824856</v>
          </cell>
        </row>
        <row r="1795">
          <cell r="A1795" t="str">
            <v>18E0915989</v>
          </cell>
        </row>
        <row r="1796">
          <cell r="A1796" t="str">
            <v>17I0134623</v>
          </cell>
        </row>
        <row r="1797">
          <cell r="A1797" t="str">
            <v>1521516SN8</v>
          </cell>
        </row>
        <row r="1798">
          <cell r="A1798" t="str">
            <v>18C0693219</v>
          </cell>
        </row>
        <row r="1799">
          <cell r="A1799" t="str">
            <v>2429317MEZ</v>
          </cell>
        </row>
        <row r="1800">
          <cell r="A1800" t="str">
            <v>18B0898471</v>
          </cell>
        </row>
        <row r="1801">
          <cell r="A1801" t="str">
            <v>2389918MEZ</v>
          </cell>
        </row>
        <row r="1802">
          <cell r="A1802" t="str">
            <v>18A0899724</v>
          </cell>
        </row>
        <row r="1803">
          <cell r="A1803" t="str">
            <v>17J0158695</v>
          </cell>
        </row>
        <row r="1804">
          <cell r="A1804" t="str">
            <v>CRA017004SC</v>
          </cell>
        </row>
        <row r="1805">
          <cell r="A1805" t="str">
            <v>2647018SEN</v>
          </cell>
        </row>
        <row r="1806">
          <cell r="A1806" t="str">
            <v>18D0733902</v>
          </cell>
        </row>
        <row r="1807">
          <cell r="A1807" t="str">
            <v>18H0014828</v>
          </cell>
        </row>
        <row r="1808">
          <cell r="A1808" t="str">
            <v>18C0804986</v>
          </cell>
        </row>
        <row r="1809">
          <cell r="A1809" t="str">
            <v>17L0853948</v>
          </cell>
        </row>
        <row r="1810">
          <cell r="A1810" t="str">
            <v>2703318SEN</v>
          </cell>
        </row>
        <row r="1811">
          <cell r="A1811" t="str">
            <v>18D0788427</v>
          </cell>
        </row>
        <row r="1812">
          <cell r="A1812" t="str">
            <v>2634717ANG</v>
          </cell>
        </row>
        <row r="1813">
          <cell r="A1813" t="str">
            <v>2004817PLA</v>
          </cell>
        </row>
        <row r="1814">
          <cell r="A1814" t="str">
            <v>0286618S16</v>
          </cell>
        </row>
        <row r="1815">
          <cell r="A1815" t="str">
            <v>2630317SEN</v>
          </cell>
        </row>
        <row r="1816">
          <cell r="A1816" t="str">
            <v>17I0000001</v>
          </cell>
        </row>
        <row r="1817">
          <cell r="A1817" t="str">
            <v>CRA0180020A</v>
          </cell>
        </row>
        <row r="1818">
          <cell r="A1818" t="str">
            <v>2168917APR</v>
          </cell>
        </row>
        <row r="1819">
          <cell r="A1819" t="str">
            <v>CRA01800209</v>
          </cell>
        </row>
        <row r="1820">
          <cell r="A1820" t="str">
            <v>2747718SBS</v>
          </cell>
        </row>
        <row r="1821">
          <cell r="A1821" t="str">
            <v>1931318SEN</v>
          </cell>
        </row>
        <row r="1822">
          <cell r="A1822" t="str">
            <v>2746018LGH</v>
          </cell>
        </row>
        <row r="1823">
          <cell r="A1823" t="str">
            <v>2445718SN2</v>
          </cell>
        </row>
        <row r="1824">
          <cell r="A1824" t="str">
            <v>2713218SR2</v>
          </cell>
        </row>
        <row r="1825">
          <cell r="A1825" t="str">
            <v>2746018LGT</v>
          </cell>
        </row>
        <row r="1826">
          <cell r="A1826" t="str">
            <v>17L0776216</v>
          </cell>
        </row>
        <row r="1827">
          <cell r="A1827" t="str">
            <v>0579118S21</v>
          </cell>
        </row>
        <row r="1828">
          <cell r="A1828" t="str">
            <v>18E0828589</v>
          </cell>
        </row>
        <row r="1829">
          <cell r="A1829" t="str">
            <v>18E0828391</v>
          </cell>
        </row>
        <row r="1830">
          <cell r="A1830" t="str">
            <v>2767116SEN</v>
          </cell>
        </row>
        <row r="1831">
          <cell r="A1831" t="str">
            <v>2741118SEN</v>
          </cell>
        </row>
        <row r="1832">
          <cell r="A1832" t="str">
            <v>2553917SUB</v>
          </cell>
        </row>
        <row r="1833">
          <cell r="A1833" t="str">
            <v>2703318ORD</v>
          </cell>
        </row>
        <row r="1834">
          <cell r="A1834" t="str">
            <v>2748718SEN</v>
          </cell>
        </row>
        <row r="1835">
          <cell r="A1835" t="str">
            <v>2748718PRE</v>
          </cell>
        </row>
        <row r="1836">
          <cell r="A1836" t="str">
            <v>CRA0180012Z</v>
          </cell>
        </row>
        <row r="1837">
          <cell r="A1837" t="str">
            <v>2763518SEN</v>
          </cell>
        </row>
        <row r="1838">
          <cell r="A1838" t="str">
            <v>2748718ORD</v>
          </cell>
        </row>
        <row r="1839">
          <cell r="A1839" t="str">
            <v>18C0765173</v>
          </cell>
        </row>
        <row r="1840">
          <cell r="A1840" t="str">
            <v>1410911ECP</v>
          </cell>
        </row>
        <row r="1841">
          <cell r="A1841" t="str">
            <v>CRA017008ST</v>
          </cell>
        </row>
        <row r="1842">
          <cell r="A1842" t="str">
            <v>CRA018000B6</v>
          </cell>
        </row>
        <row r="1843">
          <cell r="A1843" t="str">
            <v>0709818S12</v>
          </cell>
        </row>
        <row r="1844">
          <cell r="A1844" t="str">
            <v>18C0852957</v>
          </cell>
        </row>
        <row r="1845">
          <cell r="A1845" t="str">
            <v>17J0083897</v>
          </cell>
        </row>
        <row r="1846">
          <cell r="A1846" t="str">
            <v>18C0852955</v>
          </cell>
        </row>
        <row r="1847">
          <cell r="A1847" t="str">
            <v>1480018S11</v>
          </cell>
        </row>
        <row r="1848">
          <cell r="A1848" t="str">
            <v>2685818MFI</v>
          </cell>
        </row>
        <row r="1849">
          <cell r="A1849" t="str">
            <v>17K0134472</v>
          </cell>
        </row>
        <row r="1850">
          <cell r="A1850" t="str">
            <v>17J0083906</v>
          </cell>
        </row>
        <row r="1851">
          <cell r="A1851" t="str">
            <v>18E0917389</v>
          </cell>
        </row>
        <row r="1852">
          <cell r="A1852" t="str">
            <v>2797618DON</v>
          </cell>
        </row>
        <row r="1853">
          <cell r="A1853" t="str">
            <v>18F0710341</v>
          </cell>
        </row>
        <row r="1854">
          <cell r="A1854" t="str">
            <v>2654218SUB</v>
          </cell>
        </row>
        <row r="1855">
          <cell r="A1855" t="str">
            <v>1958217CB1</v>
          </cell>
        </row>
        <row r="1856">
          <cell r="A1856" t="str">
            <v>18B0748120</v>
          </cell>
        </row>
        <row r="1857">
          <cell r="A1857" t="str">
            <v>2740018CLY</v>
          </cell>
        </row>
        <row r="1858">
          <cell r="A1858" t="str">
            <v>1792218MEZ</v>
          </cell>
        </row>
        <row r="1859">
          <cell r="A1859" t="str">
            <v>2625717SEN</v>
          </cell>
        </row>
        <row r="1860">
          <cell r="A1860" t="str">
            <v>18E0913224</v>
          </cell>
        </row>
        <row r="1861">
          <cell r="A1861" t="str">
            <v>18G0627560</v>
          </cell>
        </row>
        <row r="1862">
          <cell r="A1862" t="str">
            <v>17L0960405</v>
          </cell>
        </row>
        <row r="1863">
          <cell r="A1863" t="str">
            <v>18A0899719</v>
          </cell>
        </row>
        <row r="1864">
          <cell r="A1864" t="str">
            <v>1643817PCF</v>
          </cell>
        </row>
        <row r="1865">
          <cell r="A1865" t="str">
            <v>2774118ASP</v>
          </cell>
        </row>
        <row r="1866">
          <cell r="A1866" t="str">
            <v>17G0920088</v>
          </cell>
        </row>
        <row r="1867">
          <cell r="A1867" t="str">
            <v>17K0225740</v>
          </cell>
        </row>
        <row r="1868">
          <cell r="A1868" t="str">
            <v>17A0888501</v>
          </cell>
        </row>
        <row r="1869">
          <cell r="A1869" t="str">
            <v>17A0888503</v>
          </cell>
        </row>
        <row r="1870">
          <cell r="A1870" t="str">
            <v>17K0225741</v>
          </cell>
        </row>
        <row r="1871">
          <cell r="A1871" t="str">
            <v>17J0869817</v>
          </cell>
        </row>
        <row r="1872">
          <cell r="A1872" t="str">
            <v>17K0225738</v>
          </cell>
        </row>
        <row r="1873">
          <cell r="A1873" t="str">
            <v>17G0920096</v>
          </cell>
        </row>
        <row r="1874">
          <cell r="A1874" t="str">
            <v>1428011SEN</v>
          </cell>
        </row>
        <row r="1875">
          <cell r="A1875" t="str">
            <v>CRA01800130</v>
          </cell>
        </row>
        <row r="1876">
          <cell r="A1876" t="str">
            <v>18E0913223</v>
          </cell>
        </row>
        <row r="1877">
          <cell r="A1877" t="str">
            <v>CRA018002BD</v>
          </cell>
        </row>
        <row r="1878">
          <cell r="A1878" t="str">
            <v>18G0797009</v>
          </cell>
        </row>
        <row r="1879">
          <cell r="A1879" t="str">
            <v>1690118S23</v>
          </cell>
        </row>
        <row r="1880">
          <cell r="A1880" t="str">
            <v>2781418SEN</v>
          </cell>
        </row>
        <row r="1881">
          <cell r="A1881" t="str">
            <v>18B0899873</v>
          </cell>
        </row>
        <row r="1882">
          <cell r="A1882" t="str">
            <v>CRA017007KC</v>
          </cell>
        </row>
        <row r="1883">
          <cell r="A1883" t="str">
            <v>1740118MZB</v>
          </cell>
        </row>
        <row r="1884">
          <cell r="A1884" t="str">
            <v>CRA0180038P</v>
          </cell>
        </row>
        <row r="1885">
          <cell r="A1885" t="str">
            <v>18G0704721</v>
          </cell>
        </row>
        <row r="1886">
          <cell r="A1886" t="str">
            <v>18K0000201</v>
          </cell>
        </row>
        <row r="1887">
          <cell r="A1887" t="str">
            <v>CRA018002BE</v>
          </cell>
        </row>
        <row r="1888">
          <cell r="A1888" t="str">
            <v>2685018JCD</v>
          </cell>
        </row>
        <row r="1889">
          <cell r="A1889" t="str">
            <v>2143114CID</v>
          </cell>
        </row>
        <row r="1890">
          <cell r="A1890" t="str">
            <v>2720217FPC</v>
          </cell>
        </row>
        <row r="1891">
          <cell r="A1891" t="str">
            <v>2839312NFA</v>
          </cell>
        </row>
        <row r="1892">
          <cell r="A1892" t="str">
            <v>0579117S20</v>
          </cell>
        </row>
        <row r="1893">
          <cell r="A1893" t="str">
            <v>1700718SIV</v>
          </cell>
        </row>
        <row r="1894">
          <cell r="A1894" t="str">
            <v>18C0852958</v>
          </cell>
        </row>
        <row r="1895">
          <cell r="A1895" t="str">
            <v>2720214FPA</v>
          </cell>
        </row>
        <row r="1896">
          <cell r="A1896" t="str">
            <v>17L0716894</v>
          </cell>
        </row>
        <row r="1897">
          <cell r="A1897" t="str">
            <v>CRA018001UR</v>
          </cell>
        </row>
        <row r="1898">
          <cell r="A1898" t="str">
            <v>18F0879293</v>
          </cell>
        </row>
        <row r="1899">
          <cell r="A1899" t="str">
            <v>CRA018004SC</v>
          </cell>
        </row>
        <row r="1900">
          <cell r="A1900" t="str">
            <v>18H0095066</v>
          </cell>
        </row>
        <row r="1901">
          <cell r="A1901" t="str">
            <v>0792117OPP</v>
          </cell>
        </row>
        <row r="1902">
          <cell r="A1902" t="str">
            <v>2174615CLA</v>
          </cell>
        </row>
        <row r="1903">
          <cell r="A1903" t="str">
            <v>CRA018003PD</v>
          </cell>
        </row>
        <row r="1904">
          <cell r="A1904" t="str">
            <v>1689018SN7</v>
          </cell>
        </row>
        <row r="1905">
          <cell r="A1905" t="str">
            <v>1621918AK2</v>
          </cell>
        </row>
        <row r="1906">
          <cell r="A1906" t="str">
            <v>2647018MEZ</v>
          </cell>
        </row>
        <row r="1907">
          <cell r="A1907" t="str">
            <v>1792417EHE</v>
          </cell>
        </row>
        <row r="1908">
          <cell r="A1908" t="str">
            <v>2501418WEX</v>
          </cell>
        </row>
        <row r="1909">
          <cell r="A1909" t="str">
            <v>1792417SUB</v>
          </cell>
        </row>
        <row r="1910">
          <cell r="A1910" t="str">
            <v>CRA018003PG</v>
          </cell>
        </row>
        <row r="1911">
          <cell r="A1911" t="str">
            <v>18F0668321</v>
          </cell>
        </row>
        <row r="1912">
          <cell r="A1912" t="str">
            <v>CRA018003JT</v>
          </cell>
        </row>
        <row r="1913">
          <cell r="A1913" t="str">
            <v>1792218SEN</v>
          </cell>
        </row>
        <row r="1914">
          <cell r="A1914" t="str">
            <v>1689018DM6</v>
          </cell>
        </row>
        <row r="1915">
          <cell r="A1915" t="str">
            <v>18C0797834</v>
          </cell>
        </row>
        <row r="1916">
          <cell r="A1916" t="str">
            <v>18H0859601</v>
          </cell>
        </row>
        <row r="1917">
          <cell r="A1917" t="str">
            <v>1213018REB</v>
          </cell>
        </row>
        <row r="1918">
          <cell r="A1918" t="str">
            <v>18J0673053</v>
          </cell>
        </row>
        <row r="1919">
          <cell r="A1919" t="str">
            <v>2429317MZB</v>
          </cell>
        </row>
        <row r="1920">
          <cell r="A1920" t="str">
            <v>18H0833230</v>
          </cell>
        </row>
        <row r="1921">
          <cell r="A1921" t="str">
            <v>2404618SEN</v>
          </cell>
        </row>
        <row r="1922">
          <cell r="A1922" t="str">
            <v>2649117NU2</v>
          </cell>
        </row>
        <row r="1923">
          <cell r="A1923" t="str">
            <v>18C0852956</v>
          </cell>
        </row>
        <row r="1924">
          <cell r="A1924" t="str">
            <v>CRA0180040H</v>
          </cell>
        </row>
        <row r="1925">
          <cell r="A1925" t="str">
            <v>CRA01800590</v>
          </cell>
        </row>
        <row r="1926">
          <cell r="A1926" t="str">
            <v>CRA01800591</v>
          </cell>
        </row>
        <row r="1927">
          <cell r="A1927" t="str">
            <v>CRA0180053J</v>
          </cell>
        </row>
        <row r="1928">
          <cell r="A1928" t="str">
            <v>2778218SR2</v>
          </cell>
        </row>
        <row r="1929">
          <cell r="A1929" t="str">
            <v>2627217MEZ</v>
          </cell>
        </row>
        <row r="1930">
          <cell r="A1930" t="str">
            <v>2627217SEN</v>
          </cell>
        </row>
        <row r="1931">
          <cell r="A1931" t="str">
            <v>1521518SN9</v>
          </cell>
        </row>
        <row r="1932">
          <cell r="A1932" t="str">
            <v>18H0863006</v>
          </cell>
        </row>
        <row r="1933">
          <cell r="A1933" t="str">
            <v>17K0187227</v>
          </cell>
        </row>
        <row r="1934">
          <cell r="A1934" t="str">
            <v>2778218SR1</v>
          </cell>
        </row>
        <row r="1935">
          <cell r="A1935" t="str">
            <v>18L1085826</v>
          </cell>
        </row>
        <row r="1936">
          <cell r="A1936" t="str">
            <v>18L1085825</v>
          </cell>
        </row>
        <row r="1937">
          <cell r="A1937" t="str">
            <v>18L0541633</v>
          </cell>
        </row>
        <row r="1938">
          <cell r="A1938" t="str">
            <v>17K0167472</v>
          </cell>
        </row>
        <row r="1939">
          <cell r="A1939" t="str">
            <v>0759918ML7</v>
          </cell>
        </row>
        <row r="1940">
          <cell r="A1940" t="str">
            <v>18L1300313</v>
          </cell>
        </row>
        <row r="1941">
          <cell r="A1941" t="str">
            <v>18L1300314</v>
          </cell>
        </row>
        <row r="1942">
          <cell r="A1942" t="str">
            <v>18H0864201</v>
          </cell>
        </row>
        <row r="1943">
          <cell r="A1943" t="str">
            <v>2490118SEN</v>
          </cell>
        </row>
        <row r="1944">
          <cell r="A1944" t="str">
            <v>2490118MZB</v>
          </cell>
        </row>
        <row r="1945">
          <cell r="A1945" t="str">
            <v>2386918SEN</v>
          </cell>
        </row>
        <row r="1946">
          <cell r="A1946" t="str">
            <v>2837418DP1</v>
          </cell>
        </row>
        <row r="1947">
          <cell r="A1947" t="str">
            <v>2479117SJR</v>
          </cell>
        </row>
        <row r="1948">
          <cell r="A1948" t="str">
            <v>18H0233817</v>
          </cell>
        </row>
        <row r="1949">
          <cell r="A1949" t="str">
            <v>CRA01800464</v>
          </cell>
        </row>
        <row r="1950">
          <cell r="A1950" t="str">
            <v>17K0167474</v>
          </cell>
        </row>
        <row r="1951">
          <cell r="A1951" t="str">
            <v>CRA018004MS</v>
          </cell>
        </row>
        <row r="1952">
          <cell r="A1952" t="str">
            <v>18I0260232</v>
          </cell>
        </row>
        <row r="1953">
          <cell r="A1953" t="str">
            <v>2490117MCA</v>
          </cell>
        </row>
        <row r="1954">
          <cell r="A1954" t="str">
            <v>18G1426464</v>
          </cell>
        </row>
        <row r="1955">
          <cell r="A1955" t="str">
            <v>18C0852959</v>
          </cell>
        </row>
        <row r="1956">
          <cell r="A1956" t="str">
            <v>CRA018004H9</v>
          </cell>
        </row>
        <row r="1957">
          <cell r="A1957" t="str">
            <v>18I0295213</v>
          </cell>
        </row>
        <row r="1958">
          <cell r="A1958" t="str">
            <v>2748118SEN</v>
          </cell>
        </row>
        <row r="1959">
          <cell r="A1959" t="str">
            <v>2589718SN2</v>
          </cell>
        </row>
        <row r="1960">
          <cell r="A1960" t="str">
            <v>18H0860172</v>
          </cell>
        </row>
        <row r="1961">
          <cell r="A1961" t="str">
            <v>2950718SUB</v>
          </cell>
        </row>
        <row r="1962">
          <cell r="A1962" t="str">
            <v>2777218FTB</v>
          </cell>
        </row>
        <row r="1963">
          <cell r="A1963" t="str">
            <v>18J0698011</v>
          </cell>
        </row>
        <row r="1964">
          <cell r="A1964" t="str">
            <v>2490018SR2</v>
          </cell>
        </row>
        <row r="1965">
          <cell r="A1965" t="str">
            <v>1957014SU1</v>
          </cell>
        </row>
        <row r="1966">
          <cell r="A1966" t="str">
            <v>2429318SEN</v>
          </cell>
        </row>
        <row r="1967">
          <cell r="A1967" t="str">
            <v>18C0842585</v>
          </cell>
        </row>
        <row r="1968">
          <cell r="A1968" t="str">
            <v>18G0745619</v>
          </cell>
        </row>
        <row r="1969">
          <cell r="A1969" t="str">
            <v>2708618ALL</v>
          </cell>
        </row>
        <row r="1970">
          <cell r="A1970" t="str">
            <v>2561417UN1</v>
          </cell>
        </row>
        <row r="1971">
          <cell r="A1971" t="str">
            <v>1521518MZ5</v>
          </cell>
        </row>
        <row r="1972">
          <cell r="A1972" t="str">
            <v>2747818SBM</v>
          </cell>
        </row>
        <row r="1973">
          <cell r="A1973" t="str">
            <v>18J0812914</v>
          </cell>
        </row>
        <row r="1974">
          <cell r="A1974" t="str">
            <v>CRA018004XW</v>
          </cell>
        </row>
        <row r="1975">
          <cell r="A1975" t="str">
            <v>CRA018004XX</v>
          </cell>
        </row>
        <row r="1976">
          <cell r="A1976" t="str">
            <v>0892417SEN</v>
          </cell>
        </row>
        <row r="1977">
          <cell r="A1977" t="str">
            <v>0892417MZB</v>
          </cell>
        </row>
        <row r="1978">
          <cell r="A1978" t="str">
            <v>CRA018002S1</v>
          </cell>
        </row>
        <row r="1979">
          <cell r="A1979" t="str">
            <v>CRA018004BL</v>
          </cell>
        </row>
        <row r="1980">
          <cell r="A1980" t="str">
            <v>2947115MV9</v>
          </cell>
        </row>
        <row r="1981">
          <cell r="A1981" t="str">
            <v>2946315CJ1</v>
          </cell>
        </row>
        <row r="1982">
          <cell r="A1982" t="str">
            <v>2490018MZ1</v>
          </cell>
        </row>
        <row r="1983">
          <cell r="A1983" t="str">
            <v>1429517SEN</v>
          </cell>
        </row>
        <row r="1984">
          <cell r="A1984" t="str">
            <v>2429318MEZ</v>
          </cell>
        </row>
        <row r="1985">
          <cell r="A1985" t="str">
            <v>2699818MZA</v>
          </cell>
        </row>
        <row r="1986">
          <cell r="A1986" t="str">
            <v>18J0880154</v>
          </cell>
        </row>
        <row r="1987">
          <cell r="A1987" t="str">
            <v>18C0765059</v>
          </cell>
        </row>
        <row r="1988">
          <cell r="A1988" t="str">
            <v>18F0922803</v>
          </cell>
        </row>
        <row r="1989">
          <cell r="A1989" t="str">
            <v>18G0817265</v>
          </cell>
        </row>
        <row r="1990">
          <cell r="A1990" t="str">
            <v>CRA01500009</v>
          </cell>
        </row>
        <row r="1991">
          <cell r="A1991" t="str">
            <v>CRA017000XE</v>
          </cell>
        </row>
        <row r="1992">
          <cell r="A1992" t="str">
            <v>CRA018004H5</v>
          </cell>
        </row>
        <row r="1993">
          <cell r="A1993" t="str">
            <v>17I0905816</v>
          </cell>
        </row>
        <row r="1994">
          <cell r="A1994" t="str">
            <v>18I0222216</v>
          </cell>
        </row>
        <row r="1995">
          <cell r="A1995" t="str">
            <v>18K1336068</v>
          </cell>
        </row>
        <row r="1996">
          <cell r="A1996" t="str">
            <v>2699818SEN</v>
          </cell>
        </row>
        <row r="1997">
          <cell r="A1997" t="str">
            <v>18K0576117</v>
          </cell>
        </row>
        <row r="1998">
          <cell r="A1998" t="str">
            <v>18C0842519</v>
          </cell>
        </row>
        <row r="1999">
          <cell r="A1999" t="str">
            <v>18L1364767</v>
          </cell>
        </row>
        <row r="2000">
          <cell r="A2000" t="str">
            <v>19C0000001</v>
          </cell>
        </row>
        <row r="2001">
          <cell r="A2001" t="str">
            <v>2894918MZA</v>
          </cell>
        </row>
        <row r="2002">
          <cell r="A2002" t="str">
            <v>2894918SEN</v>
          </cell>
        </row>
        <row r="2003">
          <cell r="A2003" t="str">
            <v>CRA019000GS</v>
          </cell>
        </row>
        <row r="2004">
          <cell r="A2004" t="str">
            <v>CRA019000GT</v>
          </cell>
        </row>
        <row r="2005">
          <cell r="A2005" t="str">
            <v>18L1100749</v>
          </cell>
        </row>
        <row r="2006">
          <cell r="A2006" t="str">
            <v>18D0733956</v>
          </cell>
        </row>
        <row r="2007">
          <cell r="A2007" t="str">
            <v>18H0094762</v>
          </cell>
        </row>
        <row r="2008">
          <cell r="A2008" t="str">
            <v>CRA019000GP</v>
          </cell>
        </row>
        <row r="2009">
          <cell r="A2009" t="str">
            <v>18K1268854</v>
          </cell>
        </row>
        <row r="2010">
          <cell r="A2010" t="str">
            <v>18K1380801</v>
          </cell>
        </row>
        <row r="2011">
          <cell r="A2011" t="str">
            <v>18J0614272</v>
          </cell>
        </row>
        <row r="2012">
          <cell r="A2012" t="str">
            <v>18C0843713</v>
          </cell>
        </row>
        <row r="2013">
          <cell r="A2013" t="str">
            <v>18C0852960</v>
          </cell>
        </row>
        <row r="2014">
          <cell r="A2014" t="str">
            <v>19B0276807</v>
          </cell>
        </row>
        <row r="2015">
          <cell r="A2015" t="str">
            <v>2050318S15</v>
          </cell>
        </row>
        <row r="2016">
          <cell r="A2016" t="str">
            <v>19B0177968</v>
          </cell>
        </row>
        <row r="2017">
          <cell r="A2017" t="str">
            <v>CRA018005EK</v>
          </cell>
        </row>
        <row r="2018">
          <cell r="A2018" t="str">
            <v>18I0295355</v>
          </cell>
        </row>
        <row r="2019">
          <cell r="A2019" t="str">
            <v>18L1128176</v>
          </cell>
        </row>
        <row r="2020">
          <cell r="A2020" t="str">
            <v>CRA018003PE</v>
          </cell>
        </row>
        <row r="2021">
          <cell r="A2021" t="str">
            <v>18L1100852</v>
          </cell>
        </row>
        <row r="2022">
          <cell r="A2022" t="str">
            <v>18L1168429</v>
          </cell>
        </row>
        <row r="2023">
          <cell r="A2023" t="str">
            <v>2894918MZB</v>
          </cell>
        </row>
        <row r="2024">
          <cell r="A2024" t="str">
            <v>2590616AGR</v>
          </cell>
        </row>
        <row r="2025">
          <cell r="A2025" t="str">
            <v>CRA019000RT</v>
          </cell>
        </row>
        <row r="2026">
          <cell r="A2026" t="str">
            <v>CRA017009Q4</v>
          </cell>
        </row>
        <row r="2027">
          <cell r="A2027" t="str">
            <v>19B0268307</v>
          </cell>
        </row>
        <row r="2028">
          <cell r="A2028" t="str">
            <v>CRA018005EN</v>
          </cell>
        </row>
        <row r="2029">
          <cell r="A2029" t="str">
            <v>18F0879525</v>
          </cell>
        </row>
        <row r="2030">
          <cell r="A2030" t="str">
            <v>CRA018005PO</v>
          </cell>
        </row>
        <row r="2031">
          <cell r="A2031" t="str">
            <v>17L0959864</v>
          </cell>
        </row>
        <row r="2032">
          <cell r="A2032" t="str">
            <v>19B0802604</v>
          </cell>
        </row>
        <row r="2033">
          <cell r="A2033" t="str">
            <v>18G0728587</v>
          </cell>
        </row>
        <row r="2034">
          <cell r="A2034" t="str">
            <v>18L1299235</v>
          </cell>
        </row>
        <row r="2035">
          <cell r="A2035" t="str">
            <v>18L1301404</v>
          </cell>
        </row>
        <row r="2036">
          <cell r="A2036" t="str">
            <v>17K0167464</v>
          </cell>
        </row>
        <row r="2037">
          <cell r="A2037" t="str">
            <v>CRA018004H6</v>
          </cell>
        </row>
        <row r="2038">
          <cell r="A2038" t="str">
            <v>CRA01900132</v>
          </cell>
        </row>
        <row r="2039">
          <cell r="A2039" t="str">
            <v>CRA01900133</v>
          </cell>
        </row>
        <row r="2040">
          <cell r="A2040" t="str">
            <v>2413018MZB</v>
          </cell>
        </row>
        <row r="2041">
          <cell r="A2041" t="str">
            <v>17L0956824</v>
          </cell>
        </row>
        <row r="2042">
          <cell r="A2042" t="str">
            <v>2703318PRE</v>
          </cell>
        </row>
        <row r="2043">
          <cell r="A2043" t="str">
            <v>1937619MII</v>
          </cell>
        </row>
        <row r="2044">
          <cell r="A2044" t="str">
            <v>2973518FIP</v>
          </cell>
        </row>
        <row r="2045">
          <cell r="A2045" t="str">
            <v>18F0924515</v>
          </cell>
        </row>
        <row r="2046">
          <cell r="A2046" t="str">
            <v>18K1268856</v>
          </cell>
        </row>
        <row r="2047">
          <cell r="A2047" t="str">
            <v>CRA019001E6</v>
          </cell>
        </row>
        <row r="2048">
          <cell r="A2048" t="str">
            <v>CRA019001E7</v>
          </cell>
        </row>
        <row r="2049">
          <cell r="A2049" t="str">
            <v>19A0093844</v>
          </cell>
        </row>
        <row r="2050">
          <cell r="A2050" t="str">
            <v>BVLS15</v>
          </cell>
        </row>
        <row r="2051">
          <cell r="A2051" t="str">
            <v>CSNA15</v>
          </cell>
        </row>
        <row r="2052">
          <cell r="A2052" t="str">
            <v>LAME14</v>
          </cell>
        </row>
        <row r="2053">
          <cell r="A2053" t="str">
            <v>IACO11</v>
          </cell>
        </row>
        <row r="2054">
          <cell r="A2054" t="str">
            <v>HERS13</v>
          </cell>
        </row>
        <row r="2055">
          <cell r="A2055" t="str">
            <v>VOCI11</v>
          </cell>
        </row>
        <row r="2056">
          <cell r="A2056" t="str">
            <v>VTCM12</v>
          </cell>
        </row>
        <row r="2057">
          <cell r="A2057" t="str">
            <v>BRAM11</v>
          </cell>
        </row>
        <row r="2058">
          <cell r="A2058" t="str">
            <v>BRAM13</v>
          </cell>
        </row>
        <row r="2059">
          <cell r="A2059" t="str">
            <v>BRAM14</v>
          </cell>
        </row>
        <row r="2060">
          <cell r="A2060" t="str">
            <v>BRAM15</v>
          </cell>
        </row>
        <row r="2061">
          <cell r="A2061" t="str">
            <v>BVLS14</v>
          </cell>
        </row>
        <row r="2062">
          <cell r="A2062" t="str">
            <v>BVLS21</v>
          </cell>
        </row>
        <row r="2063">
          <cell r="A2063" t="str">
            <v>BVSA12</v>
          </cell>
        </row>
        <row r="2064">
          <cell r="A2064" t="str">
            <v>ILAMA9</v>
          </cell>
        </row>
        <row r="2065">
          <cell r="A2065" t="str">
            <v>ILAMB9</v>
          </cell>
        </row>
        <row r="2066">
          <cell r="A2066" t="str">
            <v>ILAMC9</v>
          </cell>
        </row>
        <row r="2067">
          <cell r="A2067" t="str">
            <v>ILAMD9</v>
          </cell>
        </row>
        <row r="2068">
          <cell r="A2068" t="str">
            <v>ILAME9</v>
          </cell>
        </row>
        <row r="2069">
          <cell r="A2069" t="str">
            <v>ILAMF9</v>
          </cell>
        </row>
        <row r="2070">
          <cell r="A2070" t="str">
            <v>ILAM14</v>
          </cell>
        </row>
        <row r="2071">
          <cell r="A2071" t="str">
            <v>ILAM15</v>
          </cell>
        </row>
        <row r="2072">
          <cell r="A2072" t="str">
            <v>ILAM18</v>
          </cell>
        </row>
        <row r="2073">
          <cell r="A2073" t="str">
            <v>ILAM24</v>
          </cell>
        </row>
        <row r="2074">
          <cell r="A2074" t="str">
            <v>ILAM25</v>
          </cell>
        </row>
        <row r="2075">
          <cell r="A2075" t="str">
            <v>ILAM28</v>
          </cell>
        </row>
        <row r="2076">
          <cell r="A2076" t="str">
            <v>UBLS16</v>
          </cell>
        </row>
        <row r="2077">
          <cell r="A2077" t="str">
            <v>UBLS17</v>
          </cell>
        </row>
        <row r="2078">
          <cell r="A2078" t="str">
            <v>BLAN15</v>
          </cell>
        </row>
        <row r="2079">
          <cell r="A2079" t="str">
            <v>BFBLA6</v>
          </cell>
        </row>
        <row r="2080">
          <cell r="A2080" t="str">
            <v>BFBLA7</v>
          </cell>
        </row>
        <row r="2081">
          <cell r="A2081" t="str">
            <v>BFBLA8</v>
          </cell>
        </row>
        <row r="2082">
          <cell r="A2082" t="str">
            <v>BFBLB6</v>
          </cell>
        </row>
        <row r="2083">
          <cell r="A2083" t="str">
            <v>BFBLB7</v>
          </cell>
        </row>
        <row r="2084">
          <cell r="A2084" t="str">
            <v>BFBLB8</v>
          </cell>
        </row>
        <row r="2085">
          <cell r="A2085" t="str">
            <v>BFBLC6</v>
          </cell>
        </row>
        <row r="2086">
          <cell r="A2086" t="str">
            <v>BFBLC7</v>
          </cell>
        </row>
        <row r="2087">
          <cell r="A2087" t="str">
            <v>BFBLC8</v>
          </cell>
        </row>
        <row r="2088">
          <cell r="A2088" t="str">
            <v>BFBLD7</v>
          </cell>
        </row>
        <row r="2089">
          <cell r="A2089" t="str">
            <v>BFBLD8</v>
          </cell>
        </row>
        <row r="2090">
          <cell r="A2090" t="str">
            <v>BFBLE6</v>
          </cell>
        </row>
        <row r="2091">
          <cell r="A2091" t="str">
            <v>BFBLE7</v>
          </cell>
        </row>
        <row r="2092">
          <cell r="A2092" t="str">
            <v>BFBLE8</v>
          </cell>
        </row>
        <row r="2093">
          <cell r="A2093" t="str">
            <v>BFBLF6</v>
          </cell>
        </row>
        <row r="2094">
          <cell r="A2094" t="str">
            <v>BFBLF7</v>
          </cell>
        </row>
        <row r="2095">
          <cell r="A2095" t="str">
            <v>BFBLF8</v>
          </cell>
        </row>
        <row r="2096">
          <cell r="A2096" t="str">
            <v>BFBLG6</v>
          </cell>
        </row>
        <row r="2097">
          <cell r="A2097" t="str">
            <v>BFBLG7</v>
          </cell>
        </row>
        <row r="2098">
          <cell r="A2098" t="str">
            <v>BFBLG8</v>
          </cell>
        </row>
        <row r="2099">
          <cell r="A2099" t="str">
            <v>BFBLH6</v>
          </cell>
        </row>
        <row r="2100">
          <cell r="A2100" t="str">
            <v>BFBLH7</v>
          </cell>
        </row>
        <row r="2101">
          <cell r="A2101" t="str">
            <v>BFBLH8</v>
          </cell>
        </row>
        <row r="2102">
          <cell r="A2102" t="str">
            <v>BFBLI6</v>
          </cell>
        </row>
        <row r="2103">
          <cell r="A2103" t="str">
            <v>BFBLI7</v>
          </cell>
        </row>
        <row r="2104">
          <cell r="A2104" t="str">
            <v>BFBLI8</v>
          </cell>
        </row>
        <row r="2105">
          <cell r="A2105" t="str">
            <v>BFBLK6</v>
          </cell>
        </row>
        <row r="2106">
          <cell r="A2106" t="str">
            <v>BFBLK7</v>
          </cell>
        </row>
        <row r="2107">
          <cell r="A2107" t="str">
            <v>BFBLK8</v>
          </cell>
        </row>
        <row r="2108">
          <cell r="A2108" t="str">
            <v>BFBLL6</v>
          </cell>
        </row>
        <row r="2109">
          <cell r="A2109" t="str">
            <v>BFBLL8</v>
          </cell>
        </row>
        <row r="2110">
          <cell r="A2110" t="str">
            <v>BFBLM6</v>
          </cell>
        </row>
        <row r="2111">
          <cell r="A2111" t="str">
            <v>BFBLN6</v>
          </cell>
        </row>
        <row r="2112">
          <cell r="A2112" t="str">
            <v>BFBLO6</v>
          </cell>
        </row>
        <row r="2113">
          <cell r="A2113" t="str">
            <v>BFBLP6</v>
          </cell>
        </row>
        <row r="2114">
          <cell r="A2114" t="str">
            <v>BFBLQ6</v>
          </cell>
        </row>
        <row r="2115">
          <cell r="A2115" t="str">
            <v>BFBL15</v>
          </cell>
        </row>
        <row r="2116">
          <cell r="A2116" t="str">
            <v>BFBL34</v>
          </cell>
        </row>
        <row r="2117">
          <cell r="A2117" t="str">
            <v>DIBNA8</v>
          </cell>
        </row>
        <row r="2118">
          <cell r="A2118" t="str">
            <v>DIBNB8</v>
          </cell>
        </row>
        <row r="2119">
          <cell r="A2119" t="str">
            <v>DIBNC8</v>
          </cell>
        </row>
        <row r="2120">
          <cell r="A2120" t="str">
            <v>DIBND8</v>
          </cell>
        </row>
        <row r="2121">
          <cell r="A2121" t="str">
            <v>DIBNE8</v>
          </cell>
        </row>
        <row r="2122">
          <cell r="A2122" t="str">
            <v>DIBNF8</v>
          </cell>
        </row>
        <row r="2123">
          <cell r="A2123" t="str">
            <v>DIBNG8</v>
          </cell>
        </row>
        <row r="2124">
          <cell r="A2124" t="str">
            <v>DIBNH8</v>
          </cell>
        </row>
        <row r="2125">
          <cell r="A2125" t="str">
            <v>DIBNI8</v>
          </cell>
        </row>
        <row r="2126">
          <cell r="A2126" t="str">
            <v>DIBNJ8</v>
          </cell>
        </row>
        <row r="2127">
          <cell r="A2127" t="str">
            <v>DIBNK8</v>
          </cell>
        </row>
        <row r="2128">
          <cell r="A2128" t="str">
            <v>DIBNL8</v>
          </cell>
        </row>
        <row r="2129">
          <cell r="A2129" t="str">
            <v>DIBNM8</v>
          </cell>
        </row>
        <row r="2130">
          <cell r="A2130" t="str">
            <v>DIBNN8</v>
          </cell>
        </row>
        <row r="2131">
          <cell r="A2131" t="str">
            <v>DIBNO8</v>
          </cell>
        </row>
        <row r="2132">
          <cell r="A2132" t="str">
            <v>DIBNP8</v>
          </cell>
        </row>
        <row r="2133">
          <cell r="A2133" t="str">
            <v>DIBNQ8</v>
          </cell>
        </row>
        <row r="2134">
          <cell r="A2134" t="str">
            <v>DIBNR8</v>
          </cell>
        </row>
        <row r="2135">
          <cell r="A2135" t="str">
            <v>DIBNS8</v>
          </cell>
        </row>
        <row r="2136">
          <cell r="A2136" t="str">
            <v>DIBNT8</v>
          </cell>
        </row>
        <row r="2137">
          <cell r="A2137" t="str">
            <v>DIBNU8</v>
          </cell>
        </row>
        <row r="2138">
          <cell r="A2138" t="str">
            <v>DIBN15</v>
          </cell>
        </row>
        <row r="2139">
          <cell r="A2139" t="str">
            <v>DIBN24</v>
          </cell>
        </row>
        <row r="2140">
          <cell r="A2140" t="str">
            <v>AMRO14</v>
          </cell>
        </row>
        <row r="2141">
          <cell r="A2141" t="str">
            <v>AMRO15</v>
          </cell>
        </row>
        <row r="2142">
          <cell r="A2142" t="str">
            <v>AMRO16</v>
          </cell>
        </row>
        <row r="2143">
          <cell r="A2143" t="str">
            <v>STBA11</v>
          </cell>
        </row>
        <row r="2144">
          <cell r="A2144" t="str">
            <v>STBA12</v>
          </cell>
        </row>
        <row r="2145">
          <cell r="A2145" t="str">
            <v>STBA13</v>
          </cell>
        </row>
        <row r="2146">
          <cell r="A2146" t="str">
            <v>SUDA14</v>
          </cell>
        </row>
        <row r="2147">
          <cell r="A2147" t="str">
            <v>CCCI12</v>
          </cell>
        </row>
        <row r="2148">
          <cell r="A2148" t="str">
            <v>STLMA1</v>
          </cell>
        </row>
        <row r="2149">
          <cell r="A2149" t="str">
            <v>STLMB1</v>
          </cell>
        </row>
        <row r="2150">
          <cell r="A2150" t="str">
            <v>STLMC1</v>
          </cell>
        </row>
        <row r="2151">
          <cell r="A2151" t="str">
            <v>STLMD1</v>
          </cell>
        </row>
        <row r="2152">
          <cell r="A2152" t="str">
            <v>STLME1</v>
          </cell>
        </row>
        <row r="2153">
          <cell r="A2153" t="str">
            <v>STLMF1</v>
          </cell>
        </row>
        <row r="2154">
          <cell r="A2154" t="str">
            <v>MMGP12</v>
          </cell>
        </row>
        <row r="2155">
          <cell r="A2155" t="str">
            <v>BRAMA7</v>
          </cell>
        </row>
        <row r="2156">
          <cell r="A2156" t="str">
            <v>BRAMB7</v>
          </cell>
        </row>
        <row r="2157">
          <cell r="A2157" t="str">
            <v>BRAMC7</v>
          </cell>
        </row>
        <row r="2158">
          <cell r="A2158" t="str">
            <v>BRAMD7</v>
          </cell>
        </row>
        <row r="2159">
          <cell r="A2159" t="str">
            <v>BRAME7</v>
          </cell>
        </row>
        <row r="2160">
          <cell r="A2160" t="str">
            <v>CBVP11</v>
          </cell>
        </row>
        <row r="2161">
          <cell r="A2161" t="str">
            <v>RNEV62</v>
          </cell>
        </row>
        <row r="2162">
          <cell r="A2162" t="str">
            <v>RNEV72</v>
          </cell>
        </row>
        <row r="2163">
          <cell r="A2163" t="str">
            <v>RNEV82</v>
          </cell>
        </row>
        <row r="2164">
          <cell r="A2164" t="str">
            <v>RNEV92</v>
          </cell>
        </row>
        <row r="2165">
          <cell r="A2165" t="str">
            <v>CCCI22</v>
          </cell>
        </row>
        <row r="2166">
          <cell r="A2166" t="str">
            <v>CIMA11</v>
          </cell>
        </row>
        <row r="2167">
          <cell r="A2167" t="str">
            <v>CRUM11</v>
          </cell>
        </row>
        <row r="2168">
          <cell r="A2168" t="str">
            <v>BRAMF7</v>
          </cell>
        </row>
        <row r="2169">
          <cell r="A2169" t="str">
            <v>LAME27</v>
          </cell>
        </row>
        <row r="2170">
          <cell r="A2170" t="str">
            <v>SFCI11</v>
          </cell>
        </row>
        <row r="2171">
          <cell r="A2171" t="str">
            <v>RENA11</v>
          </cell>
        </row>
        <row r="2172">
          <cell r="A2172" t="str">
            <v>CTRL11</v>
          </cell>
        </row>
        <row r="2173">
          <cell r="A2173" t="str">
            <v>CCPE15</v>
          </cell>
        </row>
        <row r="2174">
          <cell r="A2174" t="str">
            <v>CCPE25</v>
          </cell>
        </row>
        <row r="2175">
          <cell r="A2175" t="str">
            <v>ARMB11</v>
          </cell>
        </row>
        <row r="2176">
          <cell r="A2176" t="str">
            <v>CSNA17</v>
          </cell>
        </row>
        <row r="2177">
          <cell r="A2177" t="str">
            <v>ERSA12</v>
          </cell>
        </row>
        <row r="2178">
          <cell r="A2178" t="str">
            <v>BBLS13</v>
          </cell>
        </row>
        <row r="2179">
          <cell r="A2179" t="str">
            <v>AMAR23</v>
          </cell>
        </row>
        <row r="2180">
          <cell r="A2180" t="str">
            <v>CPEL15</v>
          </cell>
        </row>
        <row r="2181">
          <cell r="A2181" t="str">
            <v>ALES12</v>
          </cell>
        </row>
        <row r="2182">
          <cell r="A2182" t="str">
            <v>MILS13</v>
          </cell>
        </row>
        <row r="2183">
          <cell r="A2183" t="str">
            <v>RSCF11</v>
          </cell>
        </row>
        <row r="2184">
          <cell r="A2184" t="str">
            <v>RSCF21</v>
          </cell>
        </row>
        <row r="2185">
          <cell r="A2185" t="str">
            <v>RSCF41</v>
          </cell>
        </row>
        <row r="2186">
          <cell r="A2186" t="str">
            <v>PETR14</v>
          </cell>
        </row>
        <row r="2187">
          <cell r="A2187" t="str">
            <v>JSML18</v>
          </cell>
        </row>
        <row r="2188">
          <cell r="A2188" t="str">
            <v>JSML38</v>
          </cell>
        </row>
        <row r="2189">
          <cell r="A2189" t="str">
            <v>AEPS16</v>
          </cell>
        </row>
        <row r="2190">
          <cell r="A2190" t="str">
            <v>LAME29</v>
          </cell>
        </row>
        <row r="2191">
          <cell r="A2191" t="str">
            <v>LAME19</v>
          </cell>
        </row>
        <row r="2192">
          <cell r="A2192" t="str">
            <v>SULM13</v>
          </cell>
        </row>
        <row r="2193">
          <cell r="A2193" t="str">
            <v>ECOS11</v>
          </cell>
        </row>
        <row r="2194">
          <cell r="A2194" t="str">
            <v>EATE14</v>
          </cell>
        </row>
        <row r="2195">
          <cell r="A2195" t="str">
            <v>ENTE12</v>
          </cell>
        </row>
        <row r="2196">
          <cell r="A2196" t="str">
            <v>ETEP12</v>
          </cell>
        </row>
        <row r="2197">
          <cell r="A2197" t="str">
            <v>ETAU11</v>
          </cell>
        </row>
        <row r="2198">
          <cell r="A2198" t="str">
            <v>CECM11</v>
          </cell>
        </row>
        <row r="2199">
          <cell r="A2199" t="str">
            <v>NATU36</v>
          </cell>
        </row>
        <row r="2200">
          <cell r="A2200" t="str">
            <v>VOTR13</v>
          </cell>
        </row>
        <row r="2201">
          <cell r="A2201" t="str">
            <v>CSNA18</v>
          </cell>
        </row>
        <row r="2202">
          <cell r="A2202" t="str">
            <v>CSNA19</v>
          </cell>
        </row>
        <row r="2203">
          <cell r="A2203" t="str">
            <v>CPGT11</v>
          </cell>
        </row>
        <row r="2204">
          <cell r="A2204" t="str">
            <v>CRUM12</v>
          </cell>
        </row>
        <row r="2205">
          <cell r="A2205" t="str">
            <v>CRUM22</v>
          </cell>
        </row>
        <row r="2206">
          <cell r="A2206" t="str">
            <v>GNAN13</v>
          </cell>
        </row>
        <row r="2207">
          <cell r="A2207" t="str">
            <v>VTLA11</v>
          </cell>
        </row>
        <row r="2208">
          <cell r="A2208" t="str">
            <v>LSHB14</v>
          </cell>
        </row>
        <row r="2209">
          <cell r="A2209" t="str">
            <v>RCHL11</v>
          </cell>
        </row>
        <row r="2210">
          <cell r="A2210" t="str">
            <v>CRBZ11</v>
          </cell>
        </row>
        <row r="2211">
          <cell r="A2211" t="str">
            <v>CPGT12</v>
          </cell>
        </row>
        <row r="2212">
          <cell r="A2212" t="str">
            <v>PDGP11</v>
          </cell>
        </row>
        <row r="2213">
          <cell r="A2213" t="str">
            <v>SAPR26</v>
          </cell>
        </row>
        <row r="2214">
          <cell r="A2214" t="str">
            <v>EATE15</v>
          </cell>
        </row>
        <row r="2215">
          <cell r="A2215" t="str">
            <v>EATE25</v>
          </cell>
        </row>
        <row r="2216">
          <cell r="A2216" t="str">
            <v>ENTE13</v>
          </cell>
        </row>
        <row r="2217">
          <cell r="A2217" t="str">
            <v>NCFP13</v>
          </cell>
        </row>
        <row r="2218">
          <cell r="A2218" t="str">
            <v>CPLD12</v>
          </cell>
        </row>
        <row r="2219">
          <cell r="A2219" t="str">
            <v>CEEB19</v>
          </cell>
        </row>
        <row r="2220">
          <cell r="A2220" t="str">
            <v>ECCR13</v>
          </cell>
        </row>
        <row r="2221">
          <cell r="A2221" t="str">
            <v>LAME10</v>
          </cell>
        </row>
        <row r="2222">
          <cell r="A2222" t="str">
            <v>ENPX11</v>
          </cell>
        </row>
        <row r="2223">
          <cell r="A2223" t="str">
            <v>LORTA1</v>
          </cell>
        </row>
        <row r="2224">
          <cell r="A2224" t="str">
            <v>BVMF11</v>
          </cell>
        </row>
        <row r="2225">
          <cell r="A2225" t="str">
            <v>SULM14</v>
          </cell>
        </row>
        <row r="2226">
          <cell r="A2226" t="str">
            <v>SULM24</v>
          </cell>
        </row>
        <row r="2227">
          <cell r="A2227" t="str">
            <v>DASA17</v>
          </cell>
        </row>
        <row r="2228">
          <cell r="A2228" t="str">
            <v>CLPP14</v>
          </cell>
        </row>
        <row r="2229">
          <cell r="A2229" t="str">
            <v>CMTR17</v>
          </cell>
        </row>
        <row r="2230">
          <cell r="A2230" t="str">
            <v>ECOS12</v>
          </cell>
        </row>
        <row r="2231">
          <cell r="A2231" t="str">
            <v>VIVT15</v>
          </cell>
        </row>
        <row r="2232">
          <cell r="A2232" t="str">
            <v>CEPE17</v>
          </cell>
        </row>
        <row r="2233">
          <cell r="A2233" t="str">
            <v>LRNE17</v>
          </cell>
        </row>
        <row r="2234">
          <cell r="A2234" t="str">
            <v>RIGE28</v>
          </cell>
        </row>
        <row r="2235">
          <cell r="A2235" t="str">
            <v>CPFP28</v>
          </cell>
        </row>
        <row r="2236">
          <cell r="A2236" t="str">
            <v>EBEN17</v>
          </cell>
        </row>
        <row r="2237">
          <cell r="A2237" t="str">
            <v>ESCE15</v>
          </cell>
        </row>
        <row r="2238">
          <cell r="A2238" t="str">
            <v>RADL11</v>
          </cell>
        </row>
        <row r="2239">
          <cell r="A2239" t="str">
            <v>GNAN14</v>
          </cell>
        </row>
        <row r="2240">
          <cell r="A2240" t="str">
            <v>LAMEA1</v>
          </cell>
        </row>
        <row r="2241">
          <cell r="A2241" t="str">
            <v>TFLE13</v>
          </cell>
        </row>
        <row r="2242">
          <cell r="A2242" t="str">
            <v>LORTA2</v>
          </cell>
        </row>
        <row r="2243">
          <cell r="A2243" t="str">
            <v>RDVC11</v>
          </cell>
        </row>
        <row r="2244">
          <cell r="A2244" t="str">
            <v>ITSA12</v>
          </cell>
        </row>
        <row r="2245">
          <cell r="A2245" t="str">
            <v>ECOS13</v>
          </cell>
        </row>
        <row r="2246">
          <cell r="A2246" t="str">
            <v>STAR13</v>
          </cell>
        </row>
        <row r="2247">
          <cell r="A2247" t="str">
            <v>CLMO13</v>
          </cell>
        </row>
        <row r="2248">
          <cell r="A2248" t="str">
            <v>ECOR12</v>
          </cell>
        </row>
        <row r="2249">
          <cell r="A2249" t="str">
            <v>ERDV15</v>
          </cell>
        </row>
        <row r="2250">
          <cell r="A2250" t="str">
            <v>CPEL16</v>
          </cell>
        </row>
        <row r="2251">
          <cell r="A2251" t="str">
            <v>JSMLA1</v>
          </cell>
        </row>
        <row r="2252">
          <cell r="A2252" t="str">
            <v>CCRAA0</v>
          </cell>
        </row>
        <row r="2253">
          <cell r="A2253" t="str">
            <v>LRNE18</v>
          </cell>
        </row>
        <row r="2254">
          <cell r="A2254" t="str">
            <v>HSLZ19</v>
          </cell>
        </row>
        <row r="2255">
          <cell r="A2255" t="str">
            <v>MGLU17</v>
          </cell>
        </row>
        <row r="2256">
          <cell r="A2256" t="str">
            <v>DASA18</v>
          </cell>
        </row>
        <row r="2257">
          <cell r="A2257" t="str">
            <v>PETR35</v>
          </cell>
        </row>
        <row r="2258">
          <cell r="A2258" t="str">
            <v>IPPT16</v>
          </cell>
        </row>
        <row r="2259">
          <cell r="A2259" t="str">
            <v>DGSP12</v>
          </cell>
        </row>
        <row r="2260">
          <cell r="A2260" t="str">
            <v>ESUL18</v>
          </cell>
        </row>
        <row r="2261">
          <cell r="A2261" t="str">
            <v>EATE16</v>
          </cell>
        </row>
        <row r="2262">
          <cell r="A2262" t="str">
            <v>TOTS11</v>
          </cell>
        </row>
        <row r="2263">
          <cell r="A2263" t="str">
            <v>CNEN12</v>
          </cell>
        </row>
        <row r="2264">
          <cell r="A2264" t="str">
            <v>CNEN22</v>
          </cell>
        </row>
        <row r="2265">
          <cell r="A2265" t="str">
            <v>ECTE14</v>
          </cell>
        </row>
        <row r="2266">
          <cell r="A2266" t="str">
            <v>TRLT12</v>
          </cell>
        </row>
        <row r="2267">
          <cell r="A2267" t="str">
            <v>TRSR12</v>
          </cell>
        </row>
        <row r="2268">
          <cell r="A2268" t="str">
            <v>TRSU12</v>
          </cell>
        </row>
        <row r="2269">
          <cell r="A2269" t="str">
            <v>TAES24</v>
          </cell>
        </row>
        <row r="2270">
          <cell r="A2270" t="str">
            <v>CEMA18</v>
          </cell>
        </row>
        <row r="2271">
          <cell r="A2271" t="str">
            <v>AALR11</v>
          </cell>
        </row>
        <row r="2272">
          <cell r="A2272" t="str">
            <v>AALR21</v>
          </cell>
        </row>
        <row r="2273">
          <cell r="A2273" t="str">
            <v>BCPS15</v>
          </cell>
        </row>
        <row r="2274">
          <cell r="A2274" t="str">
            <v>PNVL12</v>
          </cell>
        </row>
        <row r="2275">
          <cell r="A2275" t="str">
            <v>RDNT16</v>
          </cell>
        </row>
        <row r="2276">
          <cell r="A2276" t="str">
            <v>SULM15</v>
          </cell>
        </row>
        <row r="2277">
          <cell r="A2277" t="str">
            <v>ENGI49</v>
          </cell>
        </row>
        <row r="2278">
          <cell r="A2278" t="str">
            <v>CPGT13</v>
          </cell>
        </row>
        <row r="2279">
          <cell r="A2279" t="str">
            <v>CVCB12</v>
          </cell>
        </row>
        <row r="2280">
          <cell r="A2280" t="str">
            <v>RANM15</v>
          </cell>
        </row>
        <row r="2281">
          <cell r="A2281" t="str">
            <v>VOES17</v>
          </cell>
        </row>
        <row r="2282">
          <cell r="A2282" t="str">
            <v>ERDV16</v>
          </cell>
        </row>
        <row r="2283">
          <cell r="A2283" t="str">
            <v>ERDV26</v>
          </cell>
        </row>
        <row r="2284">
          <cell r="A2284" t="str">
            <v>ERDV36</v>
          </cell>
        </row>
        <row r="2285">
          <cell r="A2285" t="str">
            <v>TCBC11</v>
          </cell>
        </row>
        <row r="2286">
          <cell r="A2286" t="str">
            <v>CTEE16</v>
          </cell>
        </row>
        <row r="2287">
          <cell r="A2287" t="str">
            <v>GERU16</v>
          </cell>
        </row>
        <row r="2288">
          <cell r="A2288" t="str">
            <v>LJDE12</v>
          </cell>
        </row>
        <row r="2289">
          <cell r="A2289" t="str">
            <v>LJDE22</v>
          </cell>
        </row>
        <row r="2290">
          <cell r="A2290" t="str">
            <v>ALPG31</v>
          </cell>
        </row>
        <row r="2291">
          <cell r="A2291" t="str">
            <v>AMPL19</v>
          </cell>
        </row>
        <row r="2292">
          <cell r="A2292" t="str">
            <v>LORTA3</v>
          </cell>
        </row>
        <row r="2293">
          <cell r="A2293" t="str">
            <v>LORTB3</v>
          </cell>
        </row>
        <row r="2294">
          <cell r="A2294" t="str">
            <v>MRSL28</v>
          </cell>
        </row>
        <row r="2295">
          <cell r="A2295" t="str">
            <v>MRSL38</v>
          </cell>
        </row>
        <row r="2296">
          <cell r="A2296" t="str">
            <v>CMGD15</v>
          </cell>
        </row>
        <row r="2297">
          <cell r="A2297" t="str">
            <v>CERN11</v>
          </cell>
        </row>
        <row r="2298">
          <cell r="A2298" t="str">
            <v>CERN21</v>
          </cell>
        </row>
        <row r="2299">
          <cell r="A2299" t="str">
            <v>BBLS12</v>
          </cell>
        </row>
        <row r="2300">
          <cell r="A2300" t="str">
            <v>EBEN18</v>
          </cell>
        </row>
        <row r="2301">
          <cell r="A2301" t="str">
            <v>ESCE16</v>
          </cell>
        </row>
        <row r="2302">
          <cell r="A2302" t="str">
            <v>TERP16</v>
          </cell>
        </row>
        <row r="2303">
          <cell r="A2303" t="str">
            <v>NOTR12</v>
          </cell>
        </row>
        <row r="2304">
          <cell r="A2304" t="str">
            <v>ITPB15</v>
          </cell>
        </row>
        <row r="2305">
          <cell r="A2305" t="str">
            <v>CPLE17</v>
          </cell>
        </row>
        <row r="2306">
          <cell r="A2306" t="str">
            <v>RJGT11</v>
          </cell>
        </row>
        <row r="2307">
          <cell r="A2307" t="str">
            <v>CEPE18</v>
          </cell>
        </row>
        <row r="2308">
          <cell r="A2308" t="str">
            <v>EXTE11</v>
          </cell>
        </row>
        <row r="2309">
          <cell r="A2309" t="str">
            <v>UGPA16</v>
          </cell>
        </row>
        <row r="2310">
          <cell r="A2310" t="str">
            <v>DASA19</v>
          </cell>
        </row>
        <row r="2311">
          <cell r="A2311" t="str">
            <v>ECRD11</v>
          </cell>
        </row>
        <row r="2312">
          <cell r="A2312" t="str">
            <v>CEEBB0</v>
          </cell>
        </row>
        <row r="2313">
          <cell r="A2313" t="str">
            <v>RDLA14</v>
          </cell>
        </row>
        <row r="2314">
          <cell r="A2314" t="str">
            <v>RADL62</v>
          </cell>
        </row>
        <row r="2315">
          <cell r="A2315" t="str">
            <v>RADL72</v>
          </cell>
        </row>
        <row r="2316">
          <cell r="A2316" t="str">
            <v>RADL82</v>
          </cell>
        </row>
        <row r="2317">
          <cell r="A2317" t="str">
            <v>RADL92</v>
          </cell>
        </row>
        <row r="2318">
          <cell r="A2318" t="str">
            <v>GEPA18</v>
          </cell>
        </row>
        <row r="2319">
          <cell r="A2319" t="str">
            <v>CRFB11</v>
          </cell>
        </row>
        <row r="2320">
          <cell r="A2320" t="str">
            <v>CRFB21</v>
          </cell>
        </row>
        <row r="2321">
          <cell r="A2321" t="str">
            <v>RILA11</v>
          </cell>
        </row>
        <row r="2322">
          <cell r="A2322" t="str">
            <v>LAMEA2</v>
          </cell>
        </row>
        <row r="2323">
          <cell r="A2323" t="str">
            <v>GUAR11</v>
          </cell>
        </row>
        <row r="2324">
          <cell r="A2324" t="str">
            <v>NTSD12</v>
          </cell>
        </row>
        <row r="2325">
          <cell r="A2325" t="str">
            <v>CLMO14</v>
          </cell>
        </row>
        <row r="2326">
          <cell r="A2326" t="str">
            <v>CLMO24</v>
          </cell>
        </row>
        <row r="2327">
          <cell r="A2327" t="str">
            <v>VTCT11</v>
          </cell>
        </row>
        <row r="2328">
          <cell r="A2328" t="str">
            <v>MULP16</v>
          </cell>
        </row>
        <row r="2329">
          <cell r="A2329" t="str">
            <v>CPGEA1</v>
          </cell>
        </row>
        <row r="2330">
          <cell r="A2330" t="str">
            <v>CPGEB1</v>
          </cell>
        </row>
        <row r="2331">
          <cell r="A2331" t="str">
            <v>SAPR28</v>
          </cell>
        </row>
        <row r="2332">
          <cell r="A2332" t="str">
            <v>ENJG11</v>
          </cell>
        </row>
        <row r="2333">
          <cell r="A2333" t="str">
            <v>ENMI11</v>
          </cell>
        </row>
        <row r="2334">
          <cell r="A2334" t="str">
            <v>BRAP17</v>
          </cell>
        </row>
        <row r="2335">
          <cell r="A2335" t="str">
            <v>ELEK17</v>
          </cell>
        </row>
        <row r="2336">
          <cell r="A2336" t="str">
            <v>ELEK27</v>
          </cell>
        </row>
        <row r="2337">
          <cell r="A2337" t="str">
            <v>EATE17</v>
          </cell>
        </row>
        <row r="2338">
          <cell r="A2338" t="str">
            <v>ETEP13</v>
          </cell>
        </row>
        <row r="2339">
          <cell r="A2339" t="str">
            <v>CSMGA3</v>
          </cell>
        </row>
        <row r="2340">
          <cell r="A2340" t="str">
            <v>CSMGB3</v>
          </cell>
        </row>
        <row r="2341">
          <cell r="A2341" t="str">
            <v>RDNT17</v>
          </cell>
        </row>
        <row r="2342">
          <cell r="A2342" t="str">
            <v>TFLE15</v>
          </cell>
        </row>
        <row r="2343">
          <cell r="A2343" t="str">
            <v>CECO11</v>
          </cell>
        </row>
        <row r="2344">
          <cell r="A2344" t="str">
            <v>VIAL16</v>
          </cell>
        </row>
        <row r="2345">
          <cell r="A2345" t="str">
            <v>TERP17</v>
          </cell>
        </row>
        <row r="2346">
          <cell r="A2346" t="str">
            <v>CBRDA6</v>
          </cell>
        </row>
        <row r="2347">
          <cell r="A2347" t="str">
            <v>CBRDB6</v>
          </cell>
        </row>
        <row r="2348">
          <cell r="A2348" t="str">
            <v>ELPLA3</v>
          </cell>
        </row>
        <row r="2349">
          <cell r="A2349" t="str">
            <v>ELPLB3</v>
          </cell>
        </row>
        <row r="2350">
          <cell r="A2350" t="str">
            <v>TRLT11</v>
          </cell>
        </row>
        <row r="2351">
          <cell r="A2351" t="str">
            <v>ALSCA0</v>
          </cell>
        </row>
        <row r="2352">
          <cell r="A2352" t="str">
            <v>CPXB12</v>
          </cell>
        </row>
        <row r="2353">
          <cell r="A2353" t="str">
            <v>ETAP12</v>
          </cell>
        </row>
        <row r="2354">
          <cell r="A2354" t="str">
            <v>LORTD4</v>
          </cell>
        </row>
        <row r="2355">
          <cell r="A2355" t="str">
            <v>UNDAA2</v>
          </cell>
        </row>
        <row r="2356">
          <cell r="A2356" t="str">
            <v>NATU19</v>
          </cell>
        </row>
        <row r="2357">
          <cell r="A2357" t="str">
            <v>NATU29</v>
          </cell>
        </row>
        <row r="2358">
          <cell r="A2358" t="str">
            <v>NATU39</v>
          </cell>
        </row>
        <row r="2359">
          <cell r="A2359" t="str">
            <v>CVCB13</v>
          </cell>
        </row>
        <row r="2360">
          <cell r="A2360" t="str">
            <v>IGTA17</v>
          </cell>
        </row>
        <row r="2361">
          <cell r="A2361" t="str">
            <v>IGTA37</v>
          </cell>
        </row>
        <row r="2362">
          <cell r="A2362" t="str">
            <v>XPVS11</v>
          </cell>
        </row>
        <row r="2363">
          <cell r="A2363" t="str">
            <v>STSN11</v>
          </cell>
        </row>
        <row r="2364">
          <cell r="A2364" t="str">
            <v>CRA018004MT</v>
          </cell>
        </row>
        <row r="2365">
          <cell r="A2365" t="str">
            <v>CRA018003UX</v>
          </cell>
        </row>
        <row r="2366">
          <cell r="A2366" t="str">
            <v>GGBRA5</v>
          </cell>
        </row>
        <row r="2367">
          <cell r="A2367" t="str">
            <v>DASAA0</v>
          </cell>
        </row>
        <row r="2368">
          <cell r="A2368" t="str">
            <v>DASAB0</v>
          </cell>
        </row>
        <row r="2369">
          <cell r="A2369" t="str">
            <v>DASAC0</v>
          </cell>
        </row>
        <row r="2370">
          <cell r="A2370" t="str">
            <v>TFLE16</v>
          </cell>
        </row>
        <row r="2371">
          <cell r="A2371" t="str">
            <v>ECOR14</v>
          </cell>
        </row>
        <row r="2372">
          <cell r="A2372" t="str">
            <v>PARD12</v>
          </cell>
        </row>
        <row r="2373">
          <cell r="A2373" t="str">
            <v>SUZB17</v>
          </cell>
        </row>
        <row r="2374">
          <cell r="A2374" t="str">
            <v>17E0830135</v>
          </cell>
        </row>
        <row r="2375">
          <cell r="A2375" t="str">
            <v>EBENA0</v>
          </cell>
        </row>
        <row r="2376">
          <cell r="A2376" t="str">
            <v>CBRDA5</v>
          </cell>
        </row>
        <row r="2377">
          <cell r="A2377" t="str">
            <v>GUAR12</v>
          </cell>
        </row>
        <row r="2378">
          <cell r="A2378" t="str">
            <v>BRAM26</v>
          </cell>
        </row>
        <row r="2379">
          <cell r="A2379" t="str">
            <v>CTAP11</v>
          </cell>
        </row>
        <row r="2380">
          <cell r="A2380" t="str">
            <v>EMSP14</v>
          </cell>
        </row>
        <row r="2381">
          <cell r="A2381" t="str">
            <v>LDCS11</v>
          </cell>
        </row>
        <row r="2382">
          <cell r="A2382" t="str">
            <v>LTEN12</v>
          </cell>
        </row>
        <row r="2383">
          <cell r="A2383" t="str">
            <v>PCHH11</v>
          </cell>
        </row>
        <row r="2384">
          <cell r="A2384" t="str">
            <v>RBSA11</v>
          </cell>
        </row>
        <row r="2385">
          <cell r="A2385" t="str">
            <v>RDOR13</v>
          </cell>
        </row>
        <row r="2386">
          <cell r="A2386" t="str">
            <v>CPFP19</v>
          </cell>
        </row>
        <row r="2387">
          <cell r="A2387" t="str">
            <v>BVLS24</v>
          </cell>
        </row>
        <row r="2388">
          <cell r="A2388" t="str">
            <v>ILAM16</v>
          </cell>
        </row>
        <row r="2389">
          <cell r="A2389" t="str">
            <v>PDGE11</v>
          </cell>
        </row>
        <row r="2390">
          <cell r="A2390" t="str">
            <v>RENG14</v>
          </cell>
        </row>
        <row r="2391">
          <cell r="A2391" t="str">
            <v>FNTE11</v>
          </cell>
        </row>
        <row r="2392">
          <cell r="A2392" t="str">
            <v>ERSA11</v>
          </cell>
        </row>
        <row r="2393">
          <cell r="A2393" t="str">
            <v>MRVL12</v>
          </cell>
        </row>
        <row r="2394">
          <cell r="A2394" t="str">
            <v>GFVH11</v>
          </cell>
        </row>
        <row r="2395">
          <cell r="A2395" t="str">
            <v>BRSP12</v>
          </cell>
        </row>
        <row r="2396">
          <cell r="A2396" t="str">
            <v>MTTM11</v>
          </cell>
        </row>
        <row r="2397">
          <cell r="A2397" t="str">
            <v>MWVI11</v>
          </cell>
        </row>
        <row r="2398">
          <cell r="A2398" t="str">
            <v>STTZ16</v>
          </cell>
        </row>
        <row r="2399">
          <cell r="A2399" t="str">
            <v>TSAE12</v>
          </cell>
        </row>
        <row r="2400">
          <cell r="A2400" t="str">
            <v>FLRY12</v>
          </cell>
        </row>
        <row r="2401">
          <cell r="A2401" t="str">
            <v>IGTA14</v>
          </cell>
        </row>
        <row r="2402">
          <cell r="A2402" t="str">
            <v>AEPA25</v>
          </cell>
        </row>
        <row r="2403">
          <cell r="A2403" t="str">
            <v>HBOR13</v>
          </cell>
        </row>
        <row r="2404">
          <cell r="A2404" t="str">
            <v>PMAV11</v>
          </cell>
        </row>
        <row r="2405">
          <cell r="A2405" t="str">
            <v>RDCO14</v>
          </cell>
        </row>
        <row r="2406">
          <cell r="A2406" t="str">
            <v>GASP13</v>
          </cell>
        </row>
        <row r="2407">
          <cell r="A2407" t="str">
            <v>UNPR11</v>
          </cell>
        </row>
        <row r="2408">
          <cell r="A2408" t="str">
            <v>USIM16</v>
          </cell>
        </row>
        <row r="2409">
          <cell r="A2409" t="str">
            <v>CCBN12</v>
          </cell>
        </row>
        <row r="2410">
          <cell r="A2410" t="str">
            <v>BRTS11</v>
          </cell>
        </row>
        <row r="2411">
          <cell r="A2411" t="str">
            <v>CLCD11</v>
          </cell>
        </row>
        <row r="2412">
          <cell r="A2412" t="str">
            <v>MRVL13</v>
          </cell>
        </row>
        <row r="2413">
          <cell r="A2413" t="str">
            <v>BODY12</v>
          </cell>
        </row>
        <row r="2414">
          <cell r="A2414" t="str">
            <v>CMRE12</v>
          </cell>
        </row>
        <row r="2415">
          <cell r="A2415" t="str">
            <v>LSVE19</v>
          </cell>
        </row>
        <row r="2416">
          <cell r="A2416" t="str">
            <v>JSML26</v>
          </cell>
        </row>
        <row r="2417">
          <cell r="A2417" t="str">
            <v>CPGE16</v>
          </cell>
        </row>
        <row r="2418">
          <cell r="A2418" t="str">
            <v>RAPT13</v>
          </cell>
        </row>
        <row r="2419">
          <cell r="A2419" t="str">
            <v>HOSK11</v>
          </cell>
        </row>
        <row r="2420">
          <cell r="A2420" t="str">
            <v>SBBO11</v>
          </cell>
        </row>
        <row r="2421">
          <cell r="A2421" t="str">
            <v>AEGE11</v>
          </cell>
        </row>
        <row r="2422">
          <cell r="A2422" t="str">
            <v>ODBE12</v>
          </cell>
        </row>
        <row r="2423">
          <cell r="A2423" t="str">
            <v>LCAM28</v>
          </cell>
        </row>
        <row r="2424">
          <cell r="A2424" t="str">
            <v>ALGT11</v>
          </cell>
        </row>
        <row r="2425">
          <cell r="A2425" t="str">
            <v>AUSA11</v>
          </cell>
        </row>
        <row r="2426">
          <cell r="A2426" t="str">
            <v>CIDJ11</v>
          </cell>
        </row>
        <row r="2427">
          <cell r="A2427" t="str">
            <v>JHSP15</v>
          </cell>
        </row>
        <row r="2428">
          <cell r="A2428" t="str">
            <v>PALF17</v>
          </cell>
        </row>
        <row r="2429">
          <cell r="A2429" t="str">
            <v>VILC11</v>
          </cell>
        </row>
        <row r="2430">
          <cell r="A2430" t="str">
            <v>ISOL23</v>
          </cell>
        </row>
        <row r="2431">
          <cell r="A2431" t="str">
            <v>TERP24</v>
          </cell>
        </row>
        <row r="2432">
          <cell r="A2432" t="str">
            <v>TGMA12</v>
          </cell>
        </row>
        <row r="2433">
          <cell r="A2433" t="str">
            <v>TGMA22</v>
          </cell>
        </row>
        <row r="2434">
          <cell r="A2434" t="str">
            <v>UNIP12</v>
          </cell>
        </row>
        <row r="2435">
          <cell r="A2435" t="str">
            <v>BTYS11</v>
          </cell>
        </row>
        <row r="2436">
          <cell r="A2436" t="str">
            <v>MARA11</v>
          </cell>
        </row>
        <row r="2437">
          <cell r="A2437" t="str">
            <v>ROCH11</v>
          </cell>
        </row>
        <row r="2438">
          <cell r="A2438" t="str">
            <v>MDNE14</v>
          </cell>
        </row>
        <row r="2439">
          <cell r="A2439" t="str">
            <v>RIAM11</v>
          </cell>
        </row>
        <row r="2440">
          <cell r="A2440" t="str">
            <v>SOLA11</v>
          </cell>
        </row>
        <row r="2441">
          <cell r="A2441" t="str">
            <v>CMER14</v>
          </cell>
        </row>
        <row r="2442">
          <cell r="A2442" t="str">
            <v>EBEN15</v>
          </cell>
        </row>
        <row r="2443">
          <cell r="A2443" t="str">
            <v>LSVE17</v>
          </cell>
        </row>
        <row r="2444">
          <cell r="A2444" t="str">
            <v>CEMT15</v>
          </cell>
        </row>
        <row r="2445">
          <cell r="A2445" t="str">
            <v>CEMT25</v>
          </cell>
        </row>
        <row r="2446">
          <cell r="A2446" t="str">
            <v>AGFO11</v>
          </cell>
        </row>
        <row r="2447">
          <cell r="A2447" t="str">
            <v>CADS12</v>
          </cell>
        </row>
        <row r="2448">
          <cell r="A2448" t="str">
            <v>CADS22</v>
          </cell>
        </row>
        <row r="2449">
          <cell r="A2449" t="str">
            <v>BMEP11</v>
          </cell>
        </row>
        <row r="2450">
          <cell r="A2450" t="str">
            <v>CEMT18</v>
          </cell>
        </row>
        <row r="2451">
          <cell r="A2451" t="str">
            <v>BMEP21</v>
          </cell>
        </row>
        <row r="2452">
          <cell r="A2452" t="str">
            <v>BMEP31</v>
          </cell>
        </row>
        <row r="2453">
          <cell r="A2453" t="str">
            <v>BMEP41</v>
          </cell>
        </row>
        <row r="2454">
          <cell r="A2454" t="str">
            <v>RHPY11</v>
          </cell>
        </row>
        <row r="2455">
          <cell r="A2455" t="str">
            <v>LJDE11</v>
          </cell>
        </row>
        <row r="2456">
          <cell r="A2456" t="str">
            <v>BISC12</v>
          </cell>
        </row>
        <row r="2457">
          <cell r="A2457" t="str">
            <v>GEPA15</v>
          </cell>
        </row>
        <row r="2458">
          <cell r="A2458" t="str">
            <v>MRSL16</v>
          </cell>
        </row>
        <row r="2459">
          <cell r="A2459" t="str">
            <v>BODY13</v>
          </cell>
        </row>
        <row r="2460">
          <cell r="A2460" t="str">
            <v>MAIB12</v>
          </cell>
        </row>
        <row r="2461">
          <cell r="A2461" t="str">
            <v>MULP13</v>
          </cell>
        </row>
        <row r="2462">
          <cell r="A2462" t="str">
            <v>ESTC12</v>
          </cell>
        </row>
        <row r="2463">
          <cell r="A2463" t="str">
            <v>PRSH11</v>
          </cell>
        </row>
        <row r="2464">
          <cell r="A2464" t="str">
            <v>ESCE13</v>
          </cell>
        </row>
        <row r="2465">
          <cell r="A2465" t="str">
            <v>ETAM11</v>
          </cell>
        </row>
        <row r="2466">
          <cell r="A2466" t="str">
            <v>CTAP13</v>
          </cell>
        </row>
        <row r="2467">
          <cell r="A2467" t="str">
            <v>IVIA14</v>
          </cell>
        </row>
        <row r="2468">
          <cell r="A2468" t="str">
            <v>YOUC11</v>
          </cell>
        </row>
        <row r="2469">
          <cell r="A2469" t="str">
            <v>CPQB13</v>
          </cell>
        </row>
        <row r="2470">
          <cell r="A2470" t="str">
            <v>BFLE11</v>
          </cell>
        </row>
        <row r="2471">
          <cell r="A2471" t="str">
            <v>GBEE11</v>
          </cell>
        </row>
        <row r="2472">
          <cell r="A2472" t="str">
            <v>AEGE12</v>
          </cell>
        </row>
        <row r="2473">
          <cell r="A2473" t="str">
            <v>DASA25</v>
          </cell>
        </row>
        <row r="2474">
          <cell r="A2474" t="str">
            <v>CEBD11</v>
          </cell>
        </row>
        <row r="2475">
          <cell r="A2475" t="str">
            <v>CPSC13</v>
          </cell>
        </row>
        <row r="2476">
          <cell r="A2476" t="str">
            <v>ECOR21</v>
          </cell>
        </row>
        <row r="2477">
          <cell r="A2477" t="str">
            <v>ECNT13</v>
          </cell>
        </row>
        <row r="2478">
          <cell r="A2478" t="str">
            <v>ECTE13</v>
          </cell>
        </row>
        <row r="2479">
          <cell r="A2479" t="str">
            <v>EDED32</v>
          </cell>
        </row>
        <row r="2480">
          <cell r="A2480" t="str">
            <v>TLGE11</v>
          </cell>
        </row>
        <row r="2481">
          <cell r="A2481" t="str">
            <v>BHGR13</v>
          </cell>
        </row>
        <row r="2482">
          <cell r="A2482" t="str">
            <v>CCGR12</v>
          </cell>
        </row>
        <row r="2483">
          <cell r="A2483" t="str">
            <v>MMGP15</v>
          </cell>
        </row>
        <row r="2484">
          <cell r="A2484" t="str">
            <v>RTBD11</v>
          </cell>
        </row>
        <row r="2485">
          <cell r="A2485" t="str">
            <v>RDCO15</v>
          </cell>
        </row>
        <row r="2486">
          <cell r="A2486" t="str">
            <v>ENGT22</v>
          </cell>
        </row>
        <row r="2487">
          <cell r="A2487" t="str">
            <v>CEBD12</v>
          </cell>
        </row>
        <row r="2488">
          <cell r="A2488" t="str">
            <v>BKBR16</v>
          </cell>
        </row>
        <row r="2489">
          <cell r="A2489" t="str">
            <v>HBOR24</v>
          </cell>
        </row>
        <row r="2490">
          <cell r="A2490" t="str">
            <v>HBOR14</v>
          </cell>
        </row>
        <row r="2491">
          <cell r="A2491" t="str">
            <v>UNDA27</v>
          </cell>
        </row>
        <row r="2492">
          <cell r="A2492" t="str">
            <v>INBD14</v>
          </cell>
        </row>
        <row r="2493">
          <cell r="A2493" t="str">
            <v>INBD24</v>
          </cell>
        </row>
        <row r="2494">
          <cell r="A2494" t="str">
            <v>RDCO16</v>
          </cell>
        </row>
        <row r="2495">
          <cell r="A2495" t="str">
            <v>SBIO12</v>
          </cell>
        </row>
        <row r="2496">
          <cell r="A2496" t="str">
            <v>OVTL15</v>
          </cell>
        </row>
        <row r="2497">
          <cell r="A2497" t="str">
            <v>OVTL25</v>
          </cell>
        </row>
        <row r="2498">
          <cell r="A2498" t="str">
            <v>MRVE19</v>
          </cell>
        </row>
        <row r="2499">
          <cell r="A2499" t="str">
            <v>MRVE29</v>
          </cell>
        </row>
        <row r="2500">
          <cell r="A2500" t="str">
            <v>SQOI13</v>
          </cell>
        </row>
        <row r="2501">
          <cell r="A2501" t="str">
            <v>CREM16</v>
          </cell>
        </row>
        <row r="2502">
          <cell r="A2502" t="str">
            <v>ALGA16</v>
          </cell>
        </row>
        <row r="2503">
          <cell r="A2503" t="str">
            <v>LCEH12</v>
          </cell>
        </row>
        <row r="2504">
          <cell r="A2504" t="str">
            <v>LLIS16</v>
          </cell>
        </row>
        <row r="2505">
          <cell r="A2505" t="str">
            <v>CRMG14</v>
          </cell>
        </row>
        <row r="2506">
          <cell r="A2506" t="str">
            <v>CABC11</v>
          </cell>
        </row>
        <row r="2507">
          <cell r="A2507" t="str">
            <v>SSBR12</v>
          </cell>
        </row>
        <row r="2508">
          <cell r="A2508" t="str">
            <v>MOVI11</v>
          </cell>
        </row>
        <row r="2509">
          <cell r="A2509" t="str">
            <v>MOVI21</v>
          </cell>
        </row>
        <row r="2510">
          <cell r="A2510" t="str">
            <v>LCAMB3</v>
          </cell>
        </row>
        <row r="2511">
          <cell r="A2511" t="str">
            <v>SEDU21</v>
          </cell>
        </row>
        <row r="2512">
          <cell r="A2512" t="str">
            <v>SEDU11</v>
          </cell>
        </row>
        <row r="2513">
          <cell r="A2513" t="str">
            <v>CBMG11</v>
          </cell>
        </row>
        <row r="2514">
          <cell r="A2514" t="str">
            <v>GEPA17</v>
          </cell>
        </row>
        <row r="2515">
          <cell r="A2515" t="str">
            <v>MRVEA1</v>
          </cell>
        </row>
        <row r="2516">
          <cell r="A2516" t="str">
            <v>MRVEB1</v>
          </cell>
        </row>
        <row r="2517">
          <cell r="A2517" t="str">
            <v>NATU17</v>
          </cell>
        </row>
        <row r="2518">
          <cell r="A2518" t="str">
            <v>NATU27</v>
          </cell>
        </row>
        <row r="2519">
          <cell r="A2519" t="str">
            <v>OVSA16</v>
          </cell>
        </row>
        <row r="2520">
          <cell r="A2520" t="str">
            <v>SEER12</v>
          </cell>
        </row>
        <row r="2521">
          <cell r="A2521" t="str">
            <v>SEER22</v>
          </cell>
        </row>
        <row r="2522">
          <cell r="A2522" t="str">
            <v>UNDA10</v>
          </cell>
        </row>
        <row r="2523">
          <cell r="A2523" t="str">
            <v>UNDA20</v>
          </cell>
        </row>
        <row r="2524">
          <cell r="A2524" t="str">
            <v>TFLE14</v>
          </cell>
        </row>
        <row r="2525">
          <cell r="A2525" t="str">
            <v>SBSP1B</v>
          </cell>
        </row>
        <row r="2526">
          <cell r="A2526" t="str">
            <v>SBSP2B</v>
          </cell>
        </row>
        <row r="2527">
          <cell r="A2527" t="str">
            <v>EDSC13</v>
          </cell>
        </row>
        <row r="2528">
          <cell r="A2528" t="str">
            <v>ARTR15</v>
          </cell>
        </row>
        <row r="2529">
          <cell r="A2529" t="str">
            <v>AGGU13</v>
          </cell>
        </row>
        <row r="2530">
          <cell r="A2530" t="str">
            <v>PPNV11</v>
          </cell>
        </row>
        <row r="2531">
          <cell r="A2531" t="str">
            <v>PTPN13</v>
          </cell>
        </row>
        <row r="2532">
          <cell r="A2532" t="str">
            <v>TLPP16</v>
          </cell>
        </row>
        <row r="2533">
          <cell r="A2533" t="str">
            <v>GSTS11</v>
          </cell>
        </row>
        <row r="2534">
          <cell r="A2534" t="str">
            <v>LGTE16</v>
          </cell>
        </row>
        <row r="2535">
          <cell r="A2535" t="str">
            <v>FLRY13</v>
          </cell>
        </row>
        <row r="2536">
          <cell r="A2536" t="str">
            <v>EQTL12</v>
          </cell>
        </row>
        <row r="2537">
          <cell r="A2537" t="str">
            <v>CCRDA1</v>
          </cell>
        </row>
        <row r="2538">
          <cell r="A2538" t="str">
            <v>CCRDB1</v>
          </cell>
        </row>
        <row r="2539">
          <cell r="A2539" t="str">
            <v>CCRDC1</v>
          </cell>
        </row>
        <row r="2540">
          <cell r="A2540" t="str">
            <v>LLIS17</v>
          </cell>
        </row>
        <row r="2541">
          <cell r="A2541" t="str">
            <v>AESL16</v>
          </cell>
        </row>
        <row r="2542">
          <cell r="A2542" t="str">
            <v>CEAR15</v>
          </cell>
        </row>
        <row r="2543">
          <cell r="A2543" t="str">
            <v>SMFT23</v>
          </cell>
        </row>
        <row r="2544">
          <cell r="A2544" t="str">
            <v>LOGGA2</v>
          </cell>
        </row>
        <row r="2545">
          <cell r="A2545" t="str">
            <v>SLFM11</v>
          </cell>
        </row>
        <row r="2546">
          <cell r="A2546" t="str">
            <v>SNGO14</v>
          </cell>
        </row>
        <row r="2547">
          <cell r="A2547" t="str">
            <v>SMFT13</v>
          </cell>
        </row>
        <row r="2548">
          <cell r="A2548" t="str">
            <v>RBSA15</v>
          </cell>
        </row>
        <row r="2549">
          <cell r="A2549" t="str">
            <v>COMF12</v>
          </cell>
        </row>
        <row r="2550">
          <cell r="A2550" t="str">
            <v>PALF19</v>
          </cell>
        </row>
        <row r="2551">
          <cell r="A2551" t="str">
            <v>RIGE19</v>
          </cell>
        </row>
        <row r="2552">
          <cell r="A2552" t="str">
            <v>TSCF11</v>
          </cell>
        </row>
        <row r="2553">
          <cell r="A2553" t="str">
            <v>SBSPA2</v>
          </cell>
        </row>
        <row r="2554">
          <cell r="A2554" t="str">
            <v>SBSPB2</v>
          </cell>
        </row>
        <row r="2555">
          <cell r="A2555" t="str">
            <v>NATU18</v>
          </cell>
        </row>
        <row r="2556">
          <cell r="A2556" t="str">
            <v>LCAMA5</v>
          </cell>
        </row>
        <row r="2557">
          <cell r="A2557" t="str">
            <v>LCAMB5</v>
          </cell>
        </row>
        <row r="2558">
          <cell r="A2558" t="str">
            <v>TIET27</v>
          </cell>
        </row>
        <row r="2559">
          <cell r="A2559" t="str">
            <v>HSPE14</v>
          </cell>
        </row>
        <row r="2560">
          <cell r="A2560" t="str">
            <v>ESULA0</v>
          </cell>
        </row>
        <row r="2561">
          <cell r="A2561" t="str">
            <v>SAEL14</v>
          </cell>
        </row>
        <row r="2562">
          <cell r="A2562" t="str">
            <v>LIQP15</v>
          </cell>
        </row>
        <row r="2563">
          <cell r="A2563" t="str">
            <v>LIQP16</v>
          </cell>
        </row>
        <row r="2564">
          <cell r="A2564" t="str">
            <v>LIQP25</v>
          </cell>
        </row>
        <row r="2565">
          <cell r="A2565" t="str">
            <v>LIQP35</v>
          </cell>
        </row>
        <row r="2566">
          <cell r="A2566" t="str">
            <v>LIQP45</v>
          </cell>
        </row>
        <row r="2567">
          <cell r="A2567" t="str">
            <v>OVSA17</v>
          </cell>
        </row>
        <row r="2568">
          <cell r="A2568" t="str">
            <v>IOCH18</v>
          </cell>
        </row>
        <row r="2569">
          <cell r="A2569" t="str">
            <v>SEDU12</v>
          </cell>
        </row>
        <row r="2570">
          <cell r="A2570" t="str">
            <v>UNIP14</v>
          </cell>
        </row>
        <row r="2571">
          <cell r="A2571" t="str">
            <v>UNIP24</v>
          </cell>
        </row>
        <row r="2572">
          <cell r="A2572" t="str">
            <v>IGSN13</v>
          </cell>
        </row>
        <row r="2573">
          <cell r="A2573" t="str">
            <v>ECOR13</v>
          </cell>
        </row>
        <row r="2574">
          <cell r="A2574" t="str">
            <v>ALGA17</v>
          </cell>
        </row>
        <row r="2575">
          <cell r="A2575" t="str">
            <v>FLRY14</v>
          </cell>
        </row>
        <row r="2576">
          <cell r="A2576" t="str">
            <v>FLRY24</v>
          </cell>
        </row>
        <row r="2577">
          <cell r="A2577" t="str">
            <v>CELP25</v>
          </cell>
        </row>
        <row r="2578">
          <cell r="A2578" t="str">
            <v>CELP15</v>
          </cell>
        </row>
        <row r="2579">
          <cell r="A2579" t="str">
            <v>MOVI12</v>
          </cell>
        </row>
        <row r="2580">
          <cell r="A2580" t="str">
            <v>MOVI22</v>
          </cell>
        </row>
        <row r="2581">
          <cell r="A2581" t="str">
            <v>IVIA15</v>
          </cell>
        </row>
        <row r="2582">
          <cell r="A2582" t="str">
            <v>IVIA25</v>
          </cell>
        </row>
        <row r="2583">
          <cell r="A2583" t="str">
            <v>IVIA35</v>
          </cell>
        </row>
        <row r="2584">
          <cell r="A2584" t="str">
            <v>HOSK13</v>
          </cell>
        </row>
        <row r="2585">
          <cell r="A2585" t="str">
            <v>UMMC11</v>
          </cell>
        </row>
        <row r="2586">
          <cell r="A2586" t="str">
            <v>JHSP17</v>
          </cell>
        </row>
        <row r="2587">
          <cell r="A2587" t="str">
            <v>AMAR14</v>
          </cell>
        </row>
        <row r="2588">
          <cell r="A2588" t="str">
            <v>ENGI10</v>
          </cell>
        </row>
        <row r="2589">
          <cell r="A2589" t="str">
            <v>LLIS18</v>
          </cell>
        </row>
        <row r="2590">
          <cell r="A2590" t="str">
            <v>PTBL13</v>
          </cell>
        </row>
        <row r="2591">
          <cell r="A2591" t="str">
            <v>ADMA12</v>
          </cell>
        </row>
        <row r="2592">
          <cell r="A2592" t="str">
            <v>AEGP13</v>
          </cell>
        </row>
        <row r="2593">
          <cell r="A2593" t="str">
            <v>MRVEA2</v>
          </cell>
        </row>
        <row r="2594">
          <cell r="A2594" t="str">
            <v>MRVEB2</v>
          </cell>
        </row>
        <row r="2595">
          <cell r="A2595" t="str">
            <v>MRVEC2</v>
          </cell>
        </row>
        <row r="2596">
          <cell r="A2596" t="str">
            <v>MRVED2</v>
          </cell>
        </row>
        <row r="2597">
          <cell r="A2597" t="str">
            <v>SSED11</v>
          </cell>
        </row>
        <row r="2598">
          <cell r="A2598" t="str">
            <v>SSED21</v>
          </cell>
        </row>
        <row r="2599">
          <cell r="A2599" t="str">
            <v>RDCO18</v>
          </cell>
        </row>
        <row r="2600">
          <cell r="A2600" t="str">
            <v>GERU17</v>
          </cell>
        </row>
        <row r="2601">
          <cell r="A2601" t="str">
            <v>TEND14</v>
          </cell>
        </row>
        <row r="2602">
          <cell r="A2602" t="str">
            <v>DMCC15</v>
          </cell>
        </row>
        <row r="2603">
          <cell r="A2603" t="str">
            <v>EQTL13</v>
          </cell>
        </row>
        <row r="2604">
          <cell r="A2604" t="str">
            <v>TCSA16</v>
          </cell>
        </row>
        <row r="2605">
          <cell r="A2605" t="str">
            <v>CEBD13</v>
          </cell>
        </row>
        <row r="2606">
          <cell r="A2606" t="str">
            <v>ONCO17</v>
          </cell>
        </row>
        <row r="2607">
          <cell r="A2607" t="str">
            <v>LIGHB5</v>
          </cell>
        </row>
        <row r="2608">
          <cell r="A2608" t="str">
            <v>MSRO12</v>
          </cell>
        </row>
        <row r="2609">
          <cell r="A2609" t="str">
            <v>ITGT21</v>
          </cell>
        </row>
        <row r="2610">
          <cell r="A2610" t="str">
            <v>LLIS19</v>
          </cell>
        </row>
        <row r="2611">
          <cell r="A2611" t="str">
            <v>CLCD13</v>
          </cell>
        </row>
        <row r="2612">
          <cell r="A2612" t="str">
            <v>MVLV12</v>
          </cell>
        </row>
        <row r="2613">
          <cell r="A2613" t="str">
            <v>CIPS16</v>
          </cell>
        </row>
        <row r="2614">
          <cell r="A2614" t="str">
            <v>MOBP11</v>
          </cell>
        </row>
        <row r="2615">
          <cell r="A2615" t="str">
            <v>MOBP21</v>
          </cell>
        </row>
        <row r="2616">
          <cell r="A2616" t="str">
            <v>SNGO15</v>
          </cell>
        </row>
        <row r="2617">
          <cell r="A2617" t="str">
            <v>CERO11</v>
          </cell>
        </row>
        <row r="2618">
          <cell r="A2618" t="str">
            <v>MSRO13</v>
          </cell>
        </row>
        <row r="2619">
          <cell r="A2619" t="str">
            <v>TVIV11</v>
          </cell>
        </row>
        <row r="2620">
          <cell r="A2620" t="str">
            <v>BOAV13</v>
          </cell>
        </row>
        <row r="2621">
          <cell r="A2621" t="str">
            <v>CLOR11</v>
          </cell>
        </row>
        <row r="2622">
          <cell r="A2622" t="str">
            <v>MOVI13</v>
          </cell>
        </row>
        <row r="2623">
          <cell r="A2623" t="str">
            <v>MOVI23</v>
          </cell>
        </row>
        <row r="2624">
          <cell r="A2624" t="str">
            <v>MOVI33</v>
          </cell>
        </row>
        <row r="2625">
          <cell r="A2625" t="str">
            <v>RCPS11</v>
          </cell>
        </row>
        <row r="2626">
          <cell r="A2626" t="str">
            <v>LLIS10</v>
          </cell>
        </row>
        <row r="2627">
          <cell r="A2627" t="str">
            <v>IRAC11</v>
          </cell>
        </row>
        <row r="2628">
          <cell r="A2628" t="str">
            <v>PRMN11</v>
          </cell>
        </row>
        <row r="2629">
          <cell r="A2629" t="str">
            <v>CRTE11</v>
          </cell>
        </row>
        <row r="2630">
          <cell r="A2630" t="str">
            <v>RPTL11</v>
          </cell>
        </row>
        <row r="2631">
          <cell r="A2631" t="str">
            <v>APAB11</v>
          </cell>
        </row>
        <row r="2632">
          <cell r="A2632" t="str">
            <v>ANTR11</v>
          </cell>
        </row>
        <row r="2633">
          <cell r="A2633" t="str">
            <v>VLIO11</v>
          </cell>
        </row>
        <row r="2634">
          <cell r="A2634" t="str">
            <v>CTAP21</v>
          </cell>
        </row>
        <row r="2635">
          <cell r="A2635" t="str">
            <v>HAUS12</v>
          </cell>
        </row>
        <row r="2636">
          <cell r="A2636" t="str">
            <v>NTFC11</v>
          </cell>
        </row>
        <row r="2637">
          <cell r="A2637" t="str">
            <v>NTFC12</v>
          </cell>
        </row>
        <row r="2638">
          <cell r="A2638" t="str">
            <v>NTFC21</v>
          </cell>
        </row>
        <row r="2639">
          <cell r="A2639" t="str">
            <v>NTFC22</v>
          </cell>
        </row>
        <row r="2640">
          <cell r="A2640" t="str">
            <v>NTFC31</v>
          </cell>
        </row>
        <row r="2641">
          <cell r="A2641" t="str">
            <v>NTFC32</v>
          </cell>
        </row>
        <row r="2642">
          <cell r="A2642" t="str">
            <v>NTFC41</v>
          </cell>
        </row>
        <row r="2643">
          <cell r="A2643" t="str">
            <v>NTFC42</v>
          </cell>
        </row>
        <row r="2644">
          <cell r="A2644" t="str">
            <v>NTFC51</v>
          </cell>
        </row>
        <row r="2645">
          <cell r="A2645" t="str">
            <v>NTFC52</v>
          </cell>
        </row>
        <row r="2646">
          <cell r="A2646" t="str">
            <v>NTFC61</v>
          </cell>
        </row>
        <row r="2647">
          <cell r="A2647" t="str">
            <v>NTFC62</v>
          </cell>
        </row>
        <row r="2648">
          <cell r="A2648" t="str">
            <v>NTFC71</v>
          </cell>
        </row>
        <row r="2649">
          <cell r="A2649" t="str">
            <v>NTFC72</v>
          </cell>
        </row>
        <row r="2650">
          <cell r="A2650" t="str">
            <v>NTFC81</v>
          </cell>
        </row>
        <row r="2651">
          <cell r="A2651" t="str">
            <v>NTFC82</v>
          </cell>
        </row>
        <row r="2652">
          <cell r="A2652" t="str">
            <v>NTFC91</v>
          </cell>
        </row>
        <row r="2653">
          <cell r="A2653" t="str">
            <v>NTFC92</v>
          </cell>
        </row>
        <row r="2654">
          <cell r="A2654" t="str">
            <v>SNB 11</v>
          </cell>
        </row>
        <row r="2655">
          <cell r="A2655" t="str">
            <v>CVRDA6</v>
          </cell>
        </row>
        <row r="2656">
          <cell r="A2656" t="str">
            <v>BNDP36</v>
          </cell>
        </row>
        <row r="2657">
          <cell r="A2657" t="str">
            <v>CPTE11</v>
          </cell>
        </row>
        <row r="2658">
          <cell r="A2658" t="str">
            <v>CMTR33</v>
          </cell>
        </row>
        <row r="2659">
          <cell r="A2659" t="str">
            <v>ECPT11</v>
          </cell>
        </row>
        <row r="2660">
          <cell r="A2660" t="str">
            <v>ECPT21</v>
          </cell>
        </row>
        <row r="2661">
          <cell r="A2661" t="str">
            <v>ECPT31</v>
          </cell>
        </row>
        <row r="2662">
          <cell r="A2662" t="str">
            <v>ECPT41</v>
          </cell>
        </row>
        <row r="2663">
          <cell r="A2663" t="str">
            <v>CBAN11</v>
          </cell>
        </row>
        <row r="2664">
          <cell r="A2664" t="str">
            <v>CBAN21</v>
          </cell>
        </row>
        <row r="2665">
          <cell r="A2665" t="str">
            <v>VIVO34</v>
          </cell>
        </row>
        <row r="2666">
          <cell r="A2666" t="str">
            <v>ENGI25</v>
          </cell>
        </row>
        <row r="2667">
          <cell r="A2667" t="str">
            <v>LRNE25</v>
          </cell>
        </row>
        <row r="2668">
          <cell r="A2668" t="str">
            <v>BRPR21</v>
          </cell>
        </row>
        <row r="2669">
          <cell r="A2669" t="str">
            <v>VRDN11</v>
          </cell>
        </row>
        <row r="2670">
          <cell r="A2670" t="str">
            <v>ENMA24</v>
          </cell>
        </row>
        <row r="2671">
          <cell r="A2671" t="str">
            <v>LTMC12</v>
          </cell>
        </row>
        <row r="2672">
          <cell r="A2672" t="str">
            <v>ECCR22</v>
          </cell>
        </row>
        <row r="2673">
          <cell r="A2673" t="str">
            <v>ECCR32</v>
          </cell>
        </row>
        <row r="2674">
          <cell r="A2674" t="str">
            <v>TAEE23</v>
          </cell>
        </row>
        <row r="2675">
          <cell r="A2675" t="str">
            <v>ALGA22</v>
          </cell>
        </row>
        <row r="2676">
          <cell r="A2676" t="str">
            <v>TAEE33</v>
          </cell>
        </row>
        <row r="2677">
          <cell r="A2677" t="str">
            <v>RCNE22</v>
          </cell>
        </row>
        <row r="2678">
          <cell r="A2678" t="str">
            <v>ELEK36</v>
          </cell>
        </row>
        <row r="2679">
          <cell r="A2679" t="str">
            <v>CART12</v>
          </cell>
        </row>
        <row r="2680">
          <cell r="A2680" t="str">
            <v>CART22</v>
          </cell>
        </row>
        <row r="2681">
          <cell r="A2681" t="str">
            <v>MILS22</v>
          </cell>
        </row>
        <row r="2682">
          <cell r="A2682" t="str">
            <v>TSAE22</v>
          </cell>
        </row>
        <row r="2683">
          <cell r="A2683" t="str">
            <v>SBESB7</v>
          </cell>
        </row>
        <row r="2684">
          <cell r="A2684" t="str">
            <v>CMDT23</v>
          </cell>
        </row>
        <row r="2685">
          <cell r="A2685" t="str">
            <v>CMDT33</v>
          </cell>
        </row>
        <row r="2686">
          <cell r="A2686" t="str">
            <v>IGTA24</v>
          </cell>
        </row>
        <row r="2687">
          <cell r="A2687" t="str">
            <v>SAES12</v>
          </cell>
        </row>
        <row r="2688">
          <cell r="A2688" t="str">
            <v>SBESC7</v>
          </cell>
        </row>
        <row r="2689">
          <cell r="A2689" t="str">
            <v>ELDO12</v>
          </cell>
        </row>
        <row r="2690">
          <cell r="A2690" t="str">
            <v>LGER11</v>
          </cell>
        </row>
        <row r="2691">
          <cell r="A2691" t="str">
            <v>LGER21</v>
          </cell>
        </row>
        <row r="2692">
          <cell r="A2692" t="str">
            <v>LGER31</v>
          </cell>
        </row>
        <row r="2693">
          <cell r="A2693" t="str">
            <v>LGER41</v>
          </cell>
        </row>
        <row r="2694">
          <cell r="A2694" t="str">
            <v>TVIA12</v>
          </cell>
        </row>
        <row r="2695">
          <cell r="A2695" t="str">
            <v>TVIA22</v>
          </cell>
        </row>
        <row r="2696">
          <cell r="A2696" t="str">
            <v>TVIA32</v>
          </cell>
        </row>
        <row r="2697">
          <cell r="A2697" t="str">
            <v>TVIA42</v>
          </cell>
        </row>
        <row r="2698">
          <cell r="A2698" t="str">
            <v>AGCM11</v>
          </cell>
        </row>
        <row r="2699">
          <cell r="A2699" t="str">
            <v>RDCO24</v>
          </cell>
        </row>
        <row r="2700">
          <cell r="A2700" t="str">
            <v>RDCO34</v>
          </cell>
        </row>
        <row r="2701">
          <cell r="A2701" t="str">
            <v>ECOV12</v>
          </cell>
        </row>
        <row r="2702">
          <cell r="A2702" t="str">
            <v>ECOV22</v>
          </cell>
        </row>
        <row r="2703">
          <cell r="A2703" t="str">
            <v>IEMD12</v>
          </cell>
        </row>
        <row r="2704">
          <cell r="A2704" t="str">
            <v>LSVE29</v>
          </cell>
        </row>
        <row r="2705">
          <cell r="A2705" t="str">
            <v>POWE11</v>
          </cell>
        </row>
        <row r="2706">
          <cell r="A2706" t="str">
            <v>POWE21</v>
          </cell>
        </row>
        <row r="2707">
          <cell r="A2707" t="str">
            <v>POWE31</v>
          </cell>
        </row>
        <row r="2708">
          <cell r="A2708" t="str">
            <v>POWE41</v>
          </cell>
        </row>
        <row r="2709">
          <cell r="A2709" t="str">
            <v>RDVT11</v>
          </cell>
        </row>
        <row r="2710">
          <cell r="A2710" t="str">
            <v>LAME38</v>
          </cell>
        </row>
        <row r="2711">
          <cell r="A2711" t="str">
            <v>JSML36</v>
          </cell>
        </row>
        <row r="2712">
          <cell r="A2712" t="str">
            <v>GEPA24</v>
          </cell>
        </row>
        <row r="2713">
          <cell r="A2713" t="str">
            <v>SFSA15</v>
          </cell>
        </row>
        <row r="2714">
          <cell r="A2714" t="str">
            <v>SBBO21</v>
          </cell>
        </row>
        <row r="2715">
          <cell r="A2715" t="str">
            <v>GASP33</v>
          </cell>
        </row>
        <row r="2716">
          <cell r="A2716" t="str">
            <v>NRTB11</v>
          </cell>
        </row>
        <row r="2717">
          <cell r="A2717" t="str">
            <v>NRTB21</v>
          </cell>
        </row>
        <row r="2718">
          <cell r="A2718" t="str">
            <v>RESA31</v>
          </cell>
        </row>
        <row r="2719">
          <cell r="A2719" t="str">
            <v>ODTR11</v>
          </cell>
        </row>
        <row r="2720">
          <cell r="A2720" t="str">
            <v>SAPR23</v>
          </cell>
        </row>
        <row r="2721">
          <cell r="A2721" t="str">
            <v>ISOL13</v>
          </cell>
        </row>
        <row r="2722">
          <cell r="A2722" t="str">
            <v>TERP34</v>
          </cell>
        </row>
        <row r="2723">
          <cell r="A2723" t="str">
            <v>VRCP21</v>
          </cell>
        </row>
        <row r="2724">
          <cell r="A2724" t="str">
            <v>VRCP31</v>
          </cell>
        </row>
        <row r="2725">
          <cell r="A2725" t="str">
            <v>VRCP41</v>
          </cell>
        </row>
        <row r="2726">
          <cell r="A2726" t="str">
            <v>VALE18</v>
          </cell>
        </row>
        <row r="2727">
          <cell r="A2727" t="str">
            <v>VALE28</v>
          </cell>
        </row>
        <row r="2728">
          <cell r="A2728" t="str">
            <v>VALE38</v>
          </cell>
        </row>
        <row r="2729">
          <cell r="A2729" t="str">
            <v>VALE48</v>
          </cell>
        </row>
        <row r="2730">
          <cell r="A2730" t="str">
            <v>AGRU11</v>
          </cell>
        </row>
        <row r="2731">
          <cell r="A2731" t="str">
            <v>AGRU21</v>
          </cell>
        </row>
        <row r="2732">
          <cell r="A2732" t="str">
            <v>AGRU31</v>
          </cell>
        </row>
        <row r="2733">
          <cell r="A2733" t="str">
            <v>AGRU41</v>
          </cell>
        </row>
        <row r="2734">
          <cell r="A2734" t="str">
            <v>CSMG27</v>
          </cell>
        </row>
        <row r="2735">
          <cell r="A2735" t="str">
            <v>STEN13</v>
          </cell>
        </row>
        <row r="2736">
          <cell r="A2736" t="str">
            <v>STEN23</v>
          </cell>
        </row>
        <row r="2737">
          <cell r="A2737" t="str">
            <v>CPGE18</v>
          </cell>
        </row>
        <row r="2738">
          <cell r="A2738" t="str">
            <v>JSML28</v>
          </cell>
        </row>
        <row r="2739">
          <cell r="A2739" t="str">
            <v>RBCP11</v>
          </cell>
        </row>
        <row r="2740">
          <cell r="A2740" t="str">
            <v>FGEN13</v>
          </cell>
        </row>
        <row r="2741">
          <cell r="A2741" t="str">
            <v>SULM23</v>
          </cell>
        </row>
        <row r="2742">
          <cell r="A2742" t="str">
            <v>VOES25</v>
          </cell>
        </row>
        <row r="2743">
          <cell r="A2743" t="str">
            <v>TSBE12</v>
          </cell>
        </row>
        <row r="2744">
          <cell r="A2744" t="str">
            <v>ANHB16</v>
          </cell>
        </row>
        <row r="2745">
          <cell r="A2745" t="str">
            <v>AGRU12</v>
          </cell>
        </row>
        <row r="2746">
          <cell r="A2746" t="str">
            <v>SVIT11</v>
          </cell>
        </row>
        <row r="2747">
          <cell r="A2747" t="str">
            <v>JAUR12</v>
          </cell>
        </row>
        <row r="2748">
          <cell r="A2748" t="str">
            <v>GEPA25</v>
          </cell>
        </row>
        <row r="2749">
          <cell r="A2749" t="str">
            <v>RDNT14</v>
          </cell>
        </row>
        <row r="2750">
          <cell r="A2750" t="str">
            <v>IVIA24</v>
          </cell>
        </row>
        <row r="2751">
          <cell r="A2751" t="str">
            <v>MRSL17</v>
          </cell>
        </row>
        <row r="2752">
          <cell r="A2752" t="str">
            <v>MRSL27</v>
          </cell>
        </row>
        <row r="2753">
          <cell r="A2753" t="str">
            <v>SAIP11</v>
          </cell>
        </row>
        <row r="2754">
          <cell r="A2754" t="str">
            <v>SPVI12</v>
          </cell>
        </row>
        <row r="2755">
          <cell r="A2755" t="str">
            <v>TBLE15</v>
          </cell>
        </row>
        <row r="2756">
          <cell r="A2756" t="str">
            <v>LLXA11</v>
          </cell>
        </row>
        <row r="2757">
          <cell r="A2757" t="str">
            <v>RNEP11</v>
          </cell>
        </row>
        <row r="2758">
          <cell r="A2758" t="str">
            <v>APPS12</v>
          </cell>
        </row>
        <row r="2759">
          <cell r="A2759" t="str">
            <v>APAR16</v>
          </cell>
        </row>
        <row r="2760">
          <cell r="A2760" t="str">
            <v>CMTR26</v>
          </cell>
        </row>
        <row r="2761">
          <cell r="A2761" t="str">
            <v>RVIO14</v>
          </cell>
        </row>
        <row r="2762">
          <cell r="A2762" t="str">
            <v>RDLA12</v>
          </cell>
        </row>
        <row r="2763">
          <cell r="A2763" t="str">
            <v>SNTI13</v>
          </cell>
        </row>
        <row r="2764">
          <cell r="A2764" t="str">
            <v>SNTI23</v>
          </cell>
        </row>
        <row r="2765">
          <cell r="A2765" t="str">
            <v>TOME12</v>
          </cell>
        </row>
        <row r="2766">
          <cell r="A2766" t="str">
            <v>ENBR24</v>
          </cell>
        </row>
        <row r="2767">
          <cell r="A2767" t="str">
            <v>ENBR34</v>
          </cell>
        </row>
        <row r="2768">
          <cell r="A2768" t="str">
            <v>VNTT11</v>
          </cell>
        </row>
        <row r="2769">
          <cell r="A2769" t="str">
            <v>VLIM11</v>
          </cell>
        </row>
        <row r="2770">
          <cell r="A2770" t="str">
            <v>VALE19</v>
          </cell>
        </row>
        <row r="2771">
          <cell r="A2771" t="str">
            <v>VALE29</v>
          </cell>
        </row>
        <row r="2772">
          <cell r="A2772" t="str">
            <v>MINV11</v>
          </cell>
        </row>
        <row r="2773">
          <cell r="A2773" t="str">
            <v>MINV21</v>
          </cell>
        </row>
        <row r="2774">
          <cell r="A2774" t="str">
            <v>CHPA11</v>
          </cell>
        </row>
        <row r="2775">
          <cell r="A2775" t="str">
            <v>NCEN11</v>
          </cell>
        </row>
        <row r="2776">
          <cell r="A2776" t="str">
            <v>CTEL11</v>
          </cell>
        </row>
        <row r="2777">
          <cell r="A2777" t="str">
            <v>IVPR13</v>
          </cell>
        </row>
        <row r="2778">
          <cell r="A2778" t="str">
            <v>TIET34</v>
          </cell>
        </row>
        <row r="2779">
          <cell r="A2779" t="str">
            <v>GASP14</v>
          </cell>
        </row>
        <row r="2780">
          <cell r="A2780" t="str">
            <v>GASP24</v>
          </cell>
        </row>
        <row r="2781">
          <cell r="A2781" t="str">
            <v>GASP34</v>
          </cell>
        </row>
        <row r="2782">
          <cell r="A2782" t="str">
            <v>ENBR15</v>
          </cell>
        </row>
        <row r="2783">
          <cell r="A2783" t="str">
            <v>TBLE16</v>
          </cell>
        </row>
        <row r="2784">
          <cell r="A2784" t="str">
            <v>TBLE26</v>
          </cell>
        </row>
        <row r="2785">
          <cell r="A2785" t="str">
            <v>CTEE14</v>
          </cell>
        </row>
        <row r="2786">
          <cell r="A2786" t="str">
            <v>ALGA15</v>
          </cell>
        </row>
        <row r="2787">
          <cell r="A2787" t="str">
            <v>TPNO12</v>
          </cell>
        </row>
        <row r="2788">
          <cell r="A2788" t="str">
            <v>CPGE19</v>
          </cell>
        </row>
        <row r="2789">
          <cell r="A2789" t="str">
            <v>CEMA17</v>
          </cell>
        </row>
        <row r="2790">
          <cell r="A2790" t="str">
            <v>CEMA27</v>
          </cell>
        </row>
        <row r="2791">
          <cell r="A2791" t="str">
            <v>TCPA31</v>
          </cell>
        </row>
        <row r="2792">
          <cell r="A2792" t="str">
            <v>APFD14</v>
          </cell>
        </row>
        <row r="2793">
          <cell r="A2793" t="str">
            <v>RDNT15</v>
          </cell>
        </row>
        <row r="2794">
          <cell r="A2794" t="str">
            <v>CEEB29</v>
          </cell>
        </row>
        <row r="2795">
          <cell r="A2795" t="str">
            <v>VOES16</v>
          </cell>
        </row>
        <row r="2796">
          <cell r="A2796" t="str">
            <v>EOVC11</v>
          </cell>
        </row>
        <row r="2797">
          <cell r="A2797" t="str">
            <v>EOVC21</v>
          </cell>
        </row>
        <row r="2798">
          <cell r="A2798" t="str">
            <v>TIET15</v>
          </cell>
        </row>
        <row r="2799">
          <cell r="A2799" t="str">
            <v>WDPR11</v>
          </cell>
        </row>
        <row r="2800">
          <cell r="A2800" t="str">
            <v>CLPP13</v>
          </cell>
        </row>
        <row r="2801">
          <cell r="A2801" t="str">
            <v>CLPP23</v>
          </cell>
        </row>
        <row r="2802">
          <cell r="A2802" t="str">
            <v>GASP15</v>
          </cell>
        </row>
        <row r="2803">
          <cell r="A2803" t="str">
            <v>CLNG11</v>
          </cell>
        </row>
        <row r="2804">
          <cell r="A2804" t="str">
            <v>MCRB25</v>
          </cell>
        </row>
        <row r="2805">
          <cell r="A2805" t="str">
            <v>MRHL12</v>
          </cell>
        </row>
        <row r="2806">
          <cell r="A2806" t="str">
            <v>TSLE11</v>
          </cell>
        </row>
        <row r="2807">
          <cell r="A2807" t="str">
            <v>MRVE39</v>
          </cell>
        </row>
        <row r="2808">
          <cell r="A2808" t="str">
            <v>RIGE18</v>
          </cell>
        </row>
        <row r="2809">
          <cell r="A2809" t="str">
            <v>RIOL11</v>
          </cell>
        </row>
        <row r="2810">
          <cell r="A2810" t="str">
            <v>CPFP18</v>
          </cell>
        </row>
        <row r="2811">
          <cell r="A2811" t="str">
            <v>PRTE12</v>
          </cell>
        </row>
        <row r="2812">
          <cell r="A2812" t="str">
            <v>CTEE15</v>
          </cell>
        </row>
        <row r="2813">
          <cell r="A2813" t="str">
            <v>ALGA26</v>
          </cell>
        </row>
        <row r="2814">
          <cell r="A2814" t="str">
            <v>EXTZ11</v>
          </cell>
        </row>
        <row r="2815">
          <cell r="A2815" t="str">
            <v>LAMEB1</v>
          </cell>
        </row>
        <row r="2816">
          <cell r="A2816" t="str">
            <v>VSCL11</v>
          </cell>
        </row>
        <row r="2817">
          <cell r="A2817" t="str">
            <v>TIET26</v>
          </cell>
        </row>
        <row r="2818">
          <cell r="A2818" t="str">
            <v>CEPE27</v>
          </cell>
        </row>
        <row r="2819">
          <cell r="A2819" t="str">
            <v>PTMI11</v>
          </cell>
        </row>
        <row r="2820">
          <cell r="A2820" t="str">
            <v>VSJH11</v>
          </cell>
        </row>
        <row r="2821">
          <cell r="A2821" t="str">
            <v>ITGE13</v>
          </cell>
        </row>
        <row r="2822">
          <cell r="A2822" t="str">
            <v>MAGE11</v>
          </cell>
        </row>
        <row r="2823">
          <cell r="A2823" t="str">
            <v>LIGHC2</v>
          </cell>
        </row>
        <row r="2824">
          <cell r="A2824" t="str">
            <v>VTSS11</v>
          </cell>
        </row>
        <row r="2825">
          <cell r="A2825" t="str">
            <v>ERSA17</v>
          </cell>
        </row>
        <row r="2826">
          <cell r="A2826" t="str">
            <v>ENGI18</v>
          </cell>
        </row>
        <row r="2827">
          <cell r="A2827" t="str">
            <v>ENGI28</v>
          </cell>
        </row>
        <row r="2828">
          <cell r="A2828" t="str">
            <v>CEOS41</v>
          </cell>
        </row>
        <row r="2829">
          <cell r="A2829" t="str">
            <v>SSBR22</v>
          </cell>
        </row>
        <row r="2830">
          <cell r="A2830" t="str">
            <v>ANHB18</v>
          </cell>
        </row>
        <row r="2831">
          <cell r="A2831" t="str">
            <v>CTEL12</v>
          </cell>
        </row>
        <row r="2832">
          <cell r="A2832" t="str">
            <v>PETR15</v>
          </cell>
        </row>
        <row r="2833">
          <cell r="A2833" t="str">
            <v>PETR25</v>
          </cell>
        </row>
        <row r="2834">
          <cell r="A2834" t="str">
            <v>PETR45</v>
          </cell>
        </row>
        <row r="2835">
          <cell r="A2835" t="str">
            <v>CXER12</v>
          </cell>
        </row>
        <row r="2836">
          <cell r="A2836" t="str">
            <v>NASX13</v>
          </cell>
        </row>
        <row r="2837">
          <cell r="A2837" t="str">
            <v>GEPA27</v>
          </cell>
        </row>
        <row r="2838">
          <cell r="A2838" t="str">
            <v>SAIP12</v>
          </cell>
        </row>
        <row r="2839">
          <cell r="A2839" t="str">
            <v>MRVEC1</v>
          </cell>
        </row>
        <row r="2840">
          <cell r="A2840" t="str">
            <v>LGEN11</v>
          </cell>
        </row>
        <row r="2841">
          <cell r="A2841" t="str">
            <v>TAES14</v>
          </cell>
        </row>
        <row r="2842">
          <cell r="A2842" t="str">
            <v>CSRN17</v>
          </cell>
        </row>
        <row r="2843">
          <cell r="A2843" t="str">
            <v>CSRN27</v>
          </cell>
        </row>
        <row r="2844">
          <cell r="A2844" t="str">
            <v>PALF18</v>
          </cell>
        </row>
        <row r="2845">
          <cell r="A2845" t="str">
            <v>PALF28</v>
          </cell>
        </row>
        <row r="2846">
          <cell r="A2846" t="str">
            <v>PALF38</v>
          </cell>
        </row>
        <row r="2847">
          <cell r="A2847" t="str">
            <v>RDNT26</v>
          </cell>
        </row>
        <row r="2848">
          <cell r="A2848" t="str">
            <v>ARTR35</v>
          </cell>
        </row>
        <row r="2849">
          <cell r="A2849" t="str">
            <v>ENGI19</v>
          </cell>
        </row>
        <row r="2850">
          <cell r="A2850" t="str">
            <v>ENGI29</v>
          </cell>
        </row>
        <row r="2851">
          <cell r="A2851" t="str">
            <v>ENGI39</v>
          </cell>
        </row>
        <row r="2852">
          <cell r="A2852" t="str">
            <v>LIGHA3</v>
          </cell>
        </row>
        <row r="2853">
          <cell r="A2853" t="str">
            <v>GASP16</v>
          </cell>
        </row>
        <row r="2854">
          <cell r="A2854" t="str">
            <v>OMNG12</v>
          </cell>
        </row>
        <row r="2855">
          <cell r="A2855" t="str">
            <v>BLMN12</v>
          </cell>
        </row>
        <row r="2856">
          <cell r="A2856" t="str">
            <v>EQTL22</v>
          </cell>
        </row>
        <row r="2857">
          <cell r="A2857" t="str">
            <v>EVOL11</v>
          </cell>
        </row>
        <row r="2858">
          <cell r="A2858" t="str">
            <v>CCRDD1</v>
          </cell>
        </row>
        <row r="2859">
          <cell r="A2859" t="str">
            <v>SPRZ11</v>
          </cell>
        </row>
        <row r="2860">
          <cell r="A2860" t="str">
            <v>ODYA11</v>
          </cell>
        </row>
        <row r="2861">
          <cell r="A2861" t="str">
            <v>CEAR25</v>
          </cell>
        </row>
        <row r="2862">
          <cell r="A2862" t="str">
            <v>CTRR11</v>
          </cell>
        </row>
        <row r="2863">
          <cell r="A2863" t="str">
            <v>CSMGA1</v>
          </cell>
        </row>
        <row r="2864">
          <cell r="A2864" t="str">
            <v>CSMGA2</v>
          </cell>
        </row>
        <row r="2865">
          <cell r="A2865" t="str">
            <v>SBSPC2</v>
          </cell>
        </row>
        <row r="2866">
          <cell r="A2866" t="str">
            <v>RMGG11</v>
          </cell>
        </row>
        <row r="2867">
          <cell r="A2867" t="str">
            <v>ENTV12</v>
          </cell>
        </row>
        <row r="2868">
          <cell r="A2868" t="str">
            <v>ALGA27</v>
          </cell>
        </row>
        <row r="2869">
          <cell r="A2869" t="str">
            <v>GEPA28</v>
          </cell>
        </row>
        <row r="2870">
          <cell r="A2870" t="str">
            <v>CTEE17</v>
          </cell>
        </row>
        <row r="2871">
          <cell r="A2871" t="str">
            <v>CEAD11</v>
          </cell>
        </row>
        <row r="2872">
          <cell r="A2872" t="str">
            <v>GASP17</v>
          </cell>
        </row>
        <row r="2873">
          <cell r="A2873" t="str">
            <v>TIET18</v>
          </cell>
        </row>
        <row r="2874">
          <cell r="A2874" t="str">
            <v>IVIA45</v>
          </cell>
        </row>
        <row r="2875">
          <cell r="A2875" t="str">
            <v>CEAR26</v>
          </cell>
        </row>
        <row r="2876">
          <cell r="A2876" t="str">
            <v>ENJG21</v>
          </cell>
        </row>
        <row r="2877">
          <cell r="A2877" t="str">
            <v>ENMI21</v>
          </cell>
        </row>
        <row r="2878">
          <cell r="A2878" t="str">
            <v>ELEK37</v>
          </cell>
        </row>
        <row r="2879">
          <cell r="A2879" t="str">
            <v>SSRU11</v>
          </cell>
        </row>
        <row r="2880">
          <cell r="A2880" t="str">
            <v>CSNP12</v>
          </cell>
        </row>
        <row r="2881">
          <cell r="A2881" t="str">
            <v>ERDV17</v>
          </cell>
        </row>
        <row r="2882">
          <cell r="A2882" t="str">
            <v>TAES15</v>
          </cell>
        </row>
        <row r="2883">
          <cell r="A2883" t="str">
            <v>EDPT11</v>
          </cell>
        </row>
        <row r="2884">
          <cell r="A2884" t="str">
            <v>VDEN12</v>
          </cell>
        </row>
        <row r="2885">
          <cell r="A2885" t="str">
            <v>TJMM11</v>
          </cell>
        </row>
        <row r="2886">
          <cell r="A2886" t="str">
            <v>EGIE17</v>
          </cell>
        </row>
        <row r="2887">
          <cell r="A2887" t="str">
            <v>EGIE27</v>
          </cell>
        </row>
        <row r="2888">
          <cell r="A2888" t="str">
            <v>AEGP23</v>
          </cell>
        </row>
        <row r="2889">
          <cell r="A2889" t="str">
            <v>CSMGC3</v>
          </cell>
        </row>
        <row r="2890">
          <cell r="A2890" t="str">
            <v>SRRH11</v>
          </cell>
        </row>
        <row r="2891">
          <cell r="A2891" t="str">
            <v>CHPT11</v>
          </cell>
        </row>
        <row r="2892">
          <cell r="A2892" t="str">
            <v>CHPT21</v>
          </cell>
        </row>
        <row r="2893">
          <cell r="A2893" t="str">
            <v>CHPT31</v>
          </cell>
        </row>
        <row r="2894">
          <cell r="A2894" t="str">
            <v>CHPT41</v>
          </cell>
        </row>
        <row r="2895">
          <cell r="A2895" t="str">
            <v>CHPT51</v>
          </cell>
        </row>
        <row r="2896">
          <cell r="A2896" t="str">
            <v>TRGO11</v>
          </cell>
        </row>
        <row r="2897">
          <cell r="A2897" t="str">
            <v>CPFPA0</v>
          </cell>
        </row>
        <row r="2898">
          <cell r="A2898" t="str">
            <v>AESL17</v>
          </cell>
        </row>
        <row r="2899">
          <cell r="A2899" t="str">
            <v>ESAM14</v>
          </cell>
        </row>
        <row r="2900">
          <cell r="A2900" t="str">
            <v>CGEP12</v>
          </cell>
        </row>
        <row r="2901">
          <cell r="A2901" t="str">
            <v>CPXB22</v>
          </cell>
        </row>
        <row r="2902">
          <cell r="A2902" t="str">
            <v>ETAP22</v>
          </cell>
        </row>
        <row r="2903">
          <cell r="A2903" t="str">
            <v>UNDAB2</v>
          </cell>
        </row>
        <row r="2904">
          <cell r="A2904" t="str">
            <v>CHPT61</v>
          </cell>
        </row>
        <row r="2905">
          <cell r="A2905" t="str">
            <v>CHSU11</v>
          </cell>
        </row>
        <row r="2906">
          <cell r="A2906" t="str">
            <v>CHSU21</v>
          </cell>
        </row>
        <row r="2907">
          <cell r="A2907" t="str">
            <v>CHSU31</v>
          </cell>
        </row>
        <row r="2908">
          <cell r="A2908" t="str">
            <v>CHSU41</v>
          </cell>
        </row>
        <row r="2909">
          <cell r="A2909" t="str">
            <v>CHSU51</v>
          </cell>
        </row>
        <row r="2910">
          <cell r="A2910" t="str">
            <v>CHSU61</v>
          </cell>
        </row>
        <row r="2911">
          <cell r="A2911" t="str">
            <v>SAVI13</v>
          </cell>
        </row>
        <row r="2912">
          <cell r="A2912" t="str">
            <v>CEEBA1</v>
          </cell>
        </row>
        <row r="2913">
          <cell r="A2913" t="str">
            <v>LTTE14</v>
          </cell>
        </row>
        <row r="2914">
          <cell r="A2914" t="str">
            <v>TPSU12</v>
          </cell>
        </row>
        <row r="2915">
          <cell r="A2915" t="str">
            <v>CPGT15</v>
          </cell>
        </row>
        <row r="2916">
          <cell r="A2916" t="str">
            <v>PRAS11</v>
          </cell>
        </row>
        <row r="2917">
          <cell r="A2917" t="str">
            <v>TPEN11</v>
          </cell>
        </row>
        <row r="2918">
          <cell r="A2918" t="str">
            <v>TRCC11</v>
          </cell>
        </row>
        <row r="2919">
          <cell r="A2919" t="str">
            <v>18G0687521</v>
          </cell>
        </row>
        <row r="2920">
          <cell r="A2920" t="str">
            <v>18A0899729</v>
          </cell>
        </row>
        <row r="2921">
          <cell r="A2921" t="str">
            <v>18A0899732</v>
          </cell>
        </row>
        <row r="2922">
          <cell r="A2922" t="str">
            <v>18A0899734</v>
          </cell>
        </row>
        <row r="2923">
          <cell r="A2923" t="str">
            <v>18A0899736</v>
          </cell>
        </row>
        <row r="2924">
          <cell r="A2924" t="str">
            <v>18A0899738</v>
          </cell>
        </row>
        <row r="2925">
          <cell r="A2925" t="str">
            <v>18C0851953</v>
          </cell>
        </row>
        <row r="2926">
          <cell r="A2926" t="str">
            <v>18C0851973</v>
          </cell>
        </row>
        <row r="2927">
          <cell r="A2927" t="str">
            <v>LIGHA5</v>
          </cell>
        </row>
        <row r="2928">
          <cell r="A2928" t="str">
            <v>EDPA11</v>
          </cell>
        </row>
        <row r="2929">
          <cell r="A2929" t="str">
            <v>CRA018004SD</v>
          </cell>
        </row>
        <row r="2930">
          <cell r="A2930" t="str">
            <v>ITGT11</v>
          </cell>
        </row>
        <row r="2931">
          <cell r="A2931" t="str">
            <v>CIPS26</v>
          </cell>
        </row>
        <row r="2932">
          <cell r="A2932" t="str">
            <v>CEPE19</v>
          </cell>
        </row>
        <row r="2933">
          <cell r="A2933" t="str">
            <v>EDTE12</v>
          </cell>
        </row>
        <row r="2934">
          <cell r="A2934" t="str">
            <v>ETBA12</v>
          </cell>
        </row>
        <row r="2935">
          <cell r="A2935" t="str">
            <v>ETEN11</v>
          </cell>
        </row>
        <row r="2936">
          <cell r="A2936" t="str">
            <v>ETEN21</v>
          </cell>
        </row>
        <row r="2937">
          <cell r="A2937" t="str">
            <v>ETEN31</v>
          </cell>
        </row>
        <row r="2938">
          <cell r="A2938" t="str">
            <v>CEMT19</v>
          </cell>
        </row>
        <row r="2939">
          <cell r="A2939" t="str">
            <v>EDVP14</v>
          </cell>
        </row>
        <row r="2940">
          <cell r="A2940" t="str">
            <v>ENSE16</v>
          </cell>
        </row>
        <row r="2941">
          <cell r="A2941" t="str">
            <v>ESULA1</v>
          </cell>
        </row>
        <row r="2942">
          <cell r="A2942" t="str">
            <v>FLCLA0</v>
          </cell>
        </row>
        <row r="2943">
          <cell r="A2943" t="str">
            <v>SRTI11</v>
          </cell>
        </row>
        <row r="2944">
          <cell r="A2944" t="str">
            <v>RCPS21</v>
          </cell>
        </row>
        <row r="2945">
          <cell r="A2945" t="str">
            <v>PETR16</v>
          </cell>
        </row>
        <row r="2946">
          <cell r="A2946" t="str">
            <v>PETR26</v>
          </cell>
        </row>
        <row r="2947">
          <cell r="A2947" t="str">
            <v>PETR36</v>
          </cell>
        </row>
        <row r="2948">
          <cell r="A2948" t="str">
            <v>SISE11</v>
          </cell>
        </row>
        <row r="2949">
          <cell r="A2949" t="str">
            <v>RUMOA2</v>
          </cell>
        </row>
        <row r="2950">
          <cell r="A2950" t="str">
            <v>TOYB11</v>
          </cell>
        </row>
        <row r="2951">
          <cell r="A2951" t="str">
            <v>ABEV11</v>
          </cell>
        </row>
        <row r="2952">
          <cell r="A2952" t="str">
            <v>CABA12</v>
          </cell>
        </row>
        <row r="2953">
          <cell r="A2953" t="str">
            <v>GERU26</v>
          </cell>
        </row>
        <row r="2954">
          <cell r="A2954" t="str">
            <v>GCII12</v>
          </cell>
        </row>
        <row r="2955">
          <cell r="A2955" t="str">
            <v>GERU27</v>
          </cell>
        </row>
        <row r="2956">
          <cell r="A2956" t="str">
            <v>GERU37</v>
          </cell>
        </row>
        <row r="2957">
          <cell r="A2957" t="str">
            <v>76019920200815</v>
          </cell>
        </row>
        <row r="2958">
          <cell r="A2958" t="str">
            <v>76019920220815</v>
          </cell>
        </row>
        <row r="2959">
          <cell r="A2959" t="str">
            <v>76019920240815</v>
          </cell>
        </row>
        <row r="2960">
          <cell r="A2960" t="str">
            <v>76019920190515</v>
          </cell>
        </row>
        <row r="2961">
          <cell r="A2961" t="str">
            <v>76019920230515</v>
          </cell>
        </row>
        <row r="2962">
          <cell r="A2962" t="str">
            <v>76019920210515</v>
          </cell>
        </row>
        <row r="2963">
          <cell r="A2963" t="str">
            <v>76019920260815</v>
          </cell>
        </row>
        <row r="2964">
          <cell r="A2964" t="str">
            <v>76019920280815</v>
          </cell>
        </row>
        <row r="2965">
          <cell r="A2965" t="str">
            <v>76019920300815</v>
          </cell>
        </row>
        <row r="2966">
          <cell r="A2966" t="str">
            <v>76019920350515</v>
          </cell>
        </row>
        <row r="2967">
          <cell r="A2967" t="str">
            <v>76019920400815</v>
          </cell>
        </row>
        <row r="2968">
          <cell r="A2968" t="str">
            <v>76019920450515</v>
          </cell>
        </row>
        <row r="2969">
          <cell r="A2969" t="str">
            <v>76019920500815</v>
          </cell>
        </row>
        <row r="2970">
          <cell r="A2970" t="str">
            <v>77010020210401</v>
          </cell>
        </row>
        <row r="2971">
          <cell r="A2971" t="str">
            <v>77010020310101</v>
          </cell>
        </row>
        <row r="2972">
          <cell r="A2972" t="str">
            <v>76019920550515</v>
          </cell>
        </row>
        <row r="2973">
          <cell r="A2973" t="str">
            <v>10000020190701</v>
          </cell>
        </row>
        <row r="2974">
          <cell r="A2974" t="str">
            <v>10000020220101</v>
          </cell>
        </row>
        <row r="2975">
          <cell r="A2975" t="str">
            <v>10000020200701</v>
          </cell>
        </row>
        <row r="2976">
          <cell r="A2976" t="str">
            <v>10000020190401</v>
          </cell>
        </row>
        <row r="2977">
          <cell r="A2977" t="str">
            <v>10000020191001</v>
          </cell>
        </row>
        <row r="2978">
          <cell r="A2978" t="str">
            <v>10000020210701</v>
          </cell>
        </row>
        <row r="2979">
          <cell r="A2979" t="str">
            <v>10000020200401</v>
          </cell>
        </row>
        <row r="2980">
          <cell r="A2980" t="str">
            <v>10000020201001</v>
          </cell>
        </row>
        <row r="2981">
          <cell r="A2981" t="str">
            <v>10000020220701</v>
          </cell>
        </row>
        <row r="2982">
          <cell r="A2982" t="str">
            <v>10000020200101</v>
          </cell>
        </row>
        <row r="2983">
          <cell r="A2983" t="str">
            <v>10000020210401</v>
          </cell>
        </row>
        <row r="2984">
          <cell r="A2984" t="str">
            <v>10000020230701</v>
          </cell>
        </row>
        <row r="2985">
          <cell r="A2985" t="str">
            <v>95019920210101</v>
          </cell>
        </row>
        <row r="2986">
          <cell r="A2986" t="str">
            <v>95019920230101</v>
          </cell>
        </row>
        <row r="2987">
          <cell r="A2987" t="str">
            <v>95019920250101</v>
          </cell>
        </row>
        <row r="2988">
          <cell r="A2988" t="str">
            <v>95019920270101</v>
          </cell>
        </row>
        <row r="2989">
          <cell r="A2989" t="str">
            <v>95019920290101</v>
          </cell>
        </row>
        <row r="2990">
          <cell r="A2990" t="str">
            <v>21010020190301</v>
          </cell>
        </row>
        <row r="2991">
          <cell r="A2991" t="str">
            <v>21010020200301</v>
          </cell>
        </row>
        <row r="2992">
          <cell r="A2992" t="str">
            <v>21010020200901</v>
          </cell>
        </row>
        <row r="2993">
          <cell r="A2993" t="str">
            <v>21010020210301</v>
          </cell>
        </row>
        <row r="2994">
          <cell r="A2994" t="str">
            <v>21010020210901</v>
          </cell>
        </row>
        <row r="2995">
          <cell r="A2995" t="str">
            <v>21010020220301</v>
          </cell>
        </row>
        <row r="2996">
          <cell r="A2996" t="str">
            <v>21010020220901</v>
          </cell>
        </row>
        <row r="2997">
          <cell r="A2997" t="str">
            <v>21010020230901</v>
          </cell>
        </row>
        <row r="2998">
          <cell r="A2998" t="str">
            <v>21010020230301</v>
          </cell>
        </row>
        <row r="2999">
          <cell r="A2999" t="str">
            <v>21010020240301</v>
          </cell>
        </row>
        <row r="3000">
          <cell r="A3000" t="str">
            <v>21010020240901</v>
          </cell>
        </row>
        <row r="3001">
          <cell r="A3001" t="str">
            <v>21010020250301</v>
          </cell>
        </row>
        <row r="3002">
          <cell r="A3002" t="str">
            <v>21010020250901</v>
          </cell>
        </row>
        <row r="3003">
          <cell r="A3003" t="str">
            <v>21010020250301</v>
          </cell>
        </row>
        <row r="3004">
          <cell r="A3004" t="str">
            <v>21010020250901</v>
          </cell>
        </row>
      </sheetData>
      <sheetData sheetId="10"/>
      <sheetData sheetId="11"/>
      <sheetData sheetId="12" refreshError="1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rincipal"/>
      <sheetName val="Gerencial_LFT"/>
      <sheetName val="Anexos_LFT"/>
      <sheetName val="Gerencial_PRE"/>
      <sheetName val="Confere pre"/>
      <sheetName val="Termo"/>
      <sheetName val="Anexos"/>
      <sheetName val="Boletas"/>
      <sheetName val="Boletas Realizadas"/>
      <sheetName val="Gerencial_POS"/>
      <sheetName val="Histórico"/>
      <sheetName val="Imprime_Gerencial"/>
      <sheetName val="Posição_Sistema"/>
      <sheetName val="Posição_GerOpen"/>
      <sheetName val="Cupom"/>
      <sheetName val="Ajuda"/>
      <sheetName val="Rascunho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/>
      <sheetData sheetId="7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Le SQL"/>
      <sheetName val="COTAÇÃO"/>
      <sheetName val="TAXAS"/>
      <sheetName val="SWAPS"/>
      <sheetName val="RESERVA"/>
      <sheetName val="RESUMO"/>
      <sheetName val="FUNÇÕES"/>
      <sheetName val="Casado"/>
      <sheetName val="On-Off"/>
      <sheetName val="Cross Bmf"/>
      <sheetName val="Macros"/>
      <sheetName val="Plan1"/>
      <sheetName val="Módulo"/>
    </sheetNames>
    <sheetDataSet>
      <sheetData sheetId="0" refreshError="1"/>
      <sheetData sheetId="1" refreshError="1"/>
      <sheetData sheetId="2" refreshError="1">
        <row r="2">
          <cell r="A2">
            <v>36164</v>
          </cell>
          <cell r="B2">
            <v>36160</v>
          </cell>
          <cell r="C2">
            <v>36165</v>
          </cell>
          <cell r="D2">
            <v>3.022821</v>
          </cell>
          <cell r="E2">
            <v>3.0200459999999998</v>
          </cell>
          <cell r="F2">
            <v>1.2070000000000001</v>
          </cell>
          <cell r="G2">
            <v>1.2078</v>
          </cell>
          <cell r="H2">
            <v>1.2073</v>
          </cell>
          <cell r="I2">
            <v>29.04</v>
          </cell>
          <cell r="M2">
            <v>1</v>
          </cell>
          <cell r="N2">
            <v>1</v>
          </cell>
          <cell r="O2">
            <v>1</v>
          </cell>
        </row>
        <row r="3">
          <cell r="A3">
            <v>36165</v>
          </cell>
          <cell r="B3">
            <v>36164</v>
          </cell>
          <cell r="C3">
            <v>36166</v>
          </cell>
          <cell r="D3">
            <v>3.0218970000000001</v>
          </cell>
          <cell r="E3">
            <v>3.0246689999999998</v>
          </cell>
          <cell r="F3">
            <v>1.2077</v>
          </cell>
          <cell r="G3">
            <v>1.2084999999999999</v>
          </cell>
          <cell r="H3">
            <v>1.2081999999999999</v>
          </cell>
          <cell r="I3">
            <v>28.93</v>
          </cell>
          <cell r="M3">
            <v>1.001007607</v>
          </cell>
          <cell r="N3">
            <v>1.0010066820000001</v>
          </cell>
          <cell r="O3">
            <v>1.0010122272256918</v>
          </cell>
        </row>
        <row r="4">
          <cell r="A4">
            <v>36166</v>
          </cell>
          <cell r="B4">
            <v>36165</v>
          </cell>
          <cell r="C4">
            <v>36167</v>
          </cell>
          <cell r="D4">
            <v>3.0218970000000001</v>
          </cell>
          <cell r="E4">
            <v>3.0302159999999998</v>
          </cell>
          <cell r="F4">
            <v>1.2088000000000001</v>
          </cell>
          <cell r="G4">
            <v>1.2096</v>
          </cell>
          <cell r="H4">
            <v>1.2091000000000001</v>
          </cell>
          <cell r="I4">
            <v>28.94</v>
          </cell>
          <cell r="M4">
            <v>1.0020159209615236</v>
          </cell>
          <cell r="N4">
            <v>1.0020159199599461</v>
          </cell>
          <cell r="O4">
            <v>1.0020220880303325</v>
          </cell>
        </row>
        <row r="5">
          <cell r="A5">
            <v>36167</v>
          </cell>
          <cell r="B5">
            <v>36166</v>
          </cell>
          <cell r="C5">
            <v>36168</v>
          </cell>
          <cell r="D5">
            <v>3.0357569999999998</v>
          </cell>
          <cell r="E5">
            <v>3.0246689999999998</v>
          </cell>
          <cell r="F5">
            <v>1.2093</v>
          </cell>
          <cell r="G5">
            <v>1.2101</v>
          </cell>
          <cell r="H5">
            <v>1.21</v>
          </cell>
          <cell r="I5">
            <v>29.01</v>
          </cell>
          <cell r="M5">
            <v>1.0030252505966923</v>
          </cell>
          <cell r="N5">
            <v>1.0030280281842519</v>
          </cell>
          <cell r="O5">
            <v>1.0030332763277481</v>
          </cell>
        </row>
        <row r="6">
          <cell r="A6">
            <v>36168</v>
          </cell>
          <cell r="B6">
            <v>36167</v>
          </cell>
          <cell r="C6">
            <v>36171</v>
          </cell>
          <cell r="D6">
            <v>3.0366810000000002</v>
          </cell>
          <cell r="E6">
            <v>3.0403739999999999</v>
          </cell>
          <cell r="F6">
            <v>1.2096</v>
          </cell>
          <cell r="G6">
            <v>1.2103999999999999</v>
          </cell>
          <cell r="H6">
            <v>1.21</v>
          </cell>
          <cell r="I6">
            <v>29.13</v>
          </cell>
          <cell r="M6">
            <v>1.004040230905251</v>
          </cell>
          <cell r="N6">
            <v>1.0040393041119118</v>
          </cell>
          <cell r="O6">
            <v>1.0040476475122959</v>
          </cell>
        </row>
        <row r="7">
          <cell r="A7">
            <v>36171</v>
          </cell>
          <cell r="B7">
            <v>36168</v>
          </cell>
          <cell r="C7">
            <v>36172</v>
          </cell>
          <cell r="D7">
            <v>3.0560580000000002</v>
          </cell>
          <cell r="E7">
            <v>3.0698820000000002</v>
          </cell>
          <cell r="F7">
            <v>1.2101</v>
          </cell>
          <cell r="G7">
            <v>1.2109000000000001</v>
          </cell>
          <cell r="H7">
            <v>1.2107000000000001</v>
          </cell>
          <cell r="I7">
            <v>29.34</v>
          </cell>
          <cell r="M7">
            <v>1.0050565475360593</v>
          </cell>
          <cell r="N7">
            <v>1.0050568557769786</v>
          </cell>
          <cell r="O7">
            <v>1.0050667526178267</v>
          </cell>
        </row>
        <row r="8">
          <cell r="A8">
            <v>36172</v>
          </cell>
          <cell r="B8">
            <v>36171</v>
          </cell>
          <cell r="C8">
            <v>36173</v>
          </cell>
          <cell r="D8">
            <v>3.044991</v>
          </cell>
          <cell r="E8">
            <v>3.044991</v>
          </cell>
          <cell r="F8">
            <v>1.2105999999999999</v>
          </cell>
          <cell r="G8">
            <v>1.2114</v>
          </cell>
          <cell r="H8">
            <v>1.2110000000000001</v>
          </cell>
          <cell r="I8">
            <v>29.33</v>
          </cell>
          <cell r="M8">
            <v>1.0060803845702428</v>
          </cell>
          <cell r="N8">
            <v>1.0060853244271539</v>
          </cell>
          <cell r="O8">
            <v>1.0060933795851816</v>
          </cell>
        </row>
        <row r="9">
          <cell r="A9">
            <v>36173</v>
          </cell>
          <cell r="B9">
            <v>36172</v>
          </cell>
          <cell r="C9">
            <v>36174</v>
          </cell>
          <cell r="D9">
            <v>3.0956399999999999</v>
          </cell>
          <cell r="E9">
            <v>3.1497359999999999</v>
          </cell>
          <cell r="F9">
            <v>1.3185</v>
          </cell>
          <cell r="G9">
            <v>1.3192999999999999</v>
          </cell>
          <cell r="H9">
            <v>1.32</v>
          </cell>
          <cell r="I9">
            <v>29.81</v>
          </cell>
          <cell r="M9">
            <v>1.0071015531423404</v>
          </cell>
          <cell r="N9">
            <v>1.0071064980131914</v>
          </cell>
          <cell r="O9">
            <v>1.0071207461975782</v>
          </cell>
        </row>
        <row r="10">
          <cell r="A10">
            <v>36174</v>
          </cell>
          <cell r="B10">
            <v>36173</v>
          </cell>
          <cell r="C10">
            <v>36175</v>
          </cell>
          <cell r="D10">
            <v>3.0956399999999999</v>
          </cell>
          <cell r="E10">
            <v>3.1002329999999998</v>
          </cell>
          <cell r="F10">
            <v>1.3186</v>
          </cell>
          <cell r="G10">
            <v>1.3193999999999999</v>
          </cell>
          <cell r="H10">
            <v>1.32</v>
          </cell>
          <cell r="I10">
            <v>29.83</v>
          </cell>
          <cell r="M10">
            <v>1.0081407610929969</v>
          </cell>
          <cell r="N10">
            <v>1.0081638712107335</v>
          </cell>
          <cell r="O10">
            <v>1.0081639824632542</v>
          </cell>
        </row>
        <row r="11">
          <cell r="A11">
            <v>36175</v>
          </cell>
          <cell r="B11">
            <v>36174</v>
          </cell>
          <cell r="C11">
            <v>36178</v>
          </cell>
          <cell r="D11">
            <v>3.106662</v>
          </cell>
          <cell r="E11">
            <v>3.1002329999999998</v>
          </cell>
          <cell r="F11">
            <v>1.4651000000000001</v>
          </cell>
          <cell r="G11">
            <v>1.4659</v>
          </cell>
          <cell r="H11">
            <v>1.43</v>
          </cell>
          <cell r="I11">
            <v>30.09</v>
          </cell>
          <cell r="M11">
            <v>1.0091810413815534</v>
          </cell>
          <cell r="N11">
            <v>1.0092057188450454</v>
          </cell>
          <cell r="O11">
            <v>1.0092089163525717</v>
          </cell>
        </row>
        <row r="12">
          <cell r="A12">
            <v>36178</v>
          </cell>
          <cell r="B12">
            <v>36175</v>
          </cell>
          <cell r="C12">
            <v>36179</v>
          </cell>
          <cell r="D12">
            <v>3.094722</v>
          </cell>
          <cell r="E12">
            <v>3.1002329999999998</v>
          </cell>
          <cell r="F12">
            <v>1.5376000000000001</v>
          </cell>
          <cell r="G12">
            <v>1.5384</v>
          </cell>
          <cell r="H12">
            <v>1.58</v>
          </cell>
          <cell r="I12">
            <v>29.85</v>
          </cell>
          <cell r="M12">
            <v>1.0102261028456803</v>
          </cell>
          <cell r="N12">
            <v>1.0102486431361628</v>
          </cell>
          <cell r="O12">
            <v>1.0102629536853751</v>
          </cell>
        </row>
        <row r="13">
          <cell r="A13">
            <v>36179</v>
          </cell>
          <cell r="B13">
            <v>36178</v>
          </cell>
          <cell r="C13">
            <v>36180</v>
          </cell>
          <cell r="D13">
            <v>3.2925059999999999</v>
          </cell>
          <cell r="E13">
            <v>3.3069600000000001</v>
          </cell>
          <cell r="F13">
            <v>1.5571999999999999</v>
          </cell>
          <cell r="G13">
            <v>1.5580000000000001</v>
          </cell>
          <cell r="H13">
            <v>1.58</v>
          </cell>
          <cell r="I13">
            <v>32.03</v>
          </cell>
          <cell r="M13">
            <v>1.0112682258274972</v>
          </cell>
          <cell r="N13">
            <v>1.0112926451967148</v>
          </cell>
          <cell r="O13">
            <v>1.0113106812663266</v>
          </cell>
        </row>
        <row r="14">
          <cell r="A14">
            <v>36180</v>
          </cell>
          <cell r="B14">
            <v>36179</v>
          </cell>
          <cell r="C14">
            <v>36181</v>
          </cell>
          <cell r="D14">
            <v>3.3367200000000001</v>
          </cell>
          <cell r="E14">
            <v>3.3403200000000002</v>
          </cell>
          <cell r="F14">
            <v>1.5727</v>
          </cell>
          <cell r="G14">
            <v>1.5734999999999999</v>
          </cell>
          <cell r="H14">
            <v>1.585</v>
          </cell>
          <cell r="I14">
            <v>32.17</v>
          </cell>
          <cell r="M14">
            <v>1.0123780947278793</v>
          </cell>
          <cell r="N14">
            <v>1.012407413305368</v>
          </cell>
          <cell r="O14">
            <v>1.0124263825886883</v>
          </cell>
        </row>
        <row r="15">
          <cell r="A15">
            <v>36181</v>
          </cell>
          <cell r="B15">
            <v>36180</v>
          </cell>
          <cell r="C15">
            <v>36182</v>
          </cell>
          <cell r="D15">
            <v>3.345723</v>
          </cell>
          <cell r="E15">
            <v>3.3313139999999999</v>
          </cell>
          <cell r="F15">
            <v>1.6594</v>
          </cell>
          <cell r="G15">
            <v>1.6601999999999999</v>
          </cell>
          <cell r="H15">
            <v>1.71</v>
          </cell>
          <cell r="I15">
            <v>32.99</v>
          </cell>
          <cell r="M15">
            <v>1.0135041021399596</v>
          </cell>
          <cell r="N15">
            <v>1.0135346682156385</v>
          </cell>
          <cell r="O15">
            <v>1.0135475773134088</v>
          </cell>
        </row>
        <row r="16">
          <cell r="A16">
            <v>36182</v>
          </cell>
          <cell r="B16">
            <v>36181</v>
          </cell>
          <cell r="C16">
            <v>36185</v>
          </cell>
          <cell r="D16">
            <v>3.3340169999999998</v>
          </cell>
          <cell r="E16">
            <v>3.3403200000000002</v>
          </cell>
          <cell r="F16">
            <v>1.7040999999999999</v>
          </cell>
          <cell r="G16">
            <v>1.7049000000000001</v>
          </cell>
          <cell r="H16">
            <v>1.72</v>
          </cell>
          <cell r="I16">
            <v>32.479999999999997</v>
          </cell>
          <cell r="M16">
            <v>1.0146344034683341</v>
          </cell>
          <cell r="N16">
            <v>1.0146601356255425</v>
          </cell>
          <cell r="O16">
            <v>1.0146949175563273</v>
          </cell>
        </row>
        <row r="17">
          <cell r="A17">
            <v>36185</v>
          </cell>
          <cell r="B17">
            <v>36182</v>
          </cell>
          <cell r="C17">
            <v>36186</v>
          </cell>
          <cell r="D17">
            <v>3.332214</v>
          </cell>
          <cell r="E17">
            <v>3.3295110000000001</v>
          </cell>
          <cell r="F17">
            <v>1.7598</v>
          </cell>
          <cell r="G17">
            <v>1.7605999999999999</v>
          </cell>
          <cell r="H17">
            <v>1.79</v>
          </cell>
          <cell r="I17">
            <v>32.47</v>
          </cell>
          <cell r="M17">
            <v>1.0157620062516501</v>
          </cell>
          <cell r="N17">
            <v>1.0157898988069534</v>
          </cell>
          <cell r="O17">
            <v>1.0158280681334952</v>
          </cell>
        </row>
        <row r="18">
          <cell r="A18">
            <v>36186</v>
          </cell>
          <cell r="B18">
            <v>36185</v>
          </cell>
          <cell r="C18">
            <v>36187</v>
          </cell>
          <cell r="D18">
            <v>3.328611</v>
          </cell>
          <cell r="E18">
            <v>3.3204959999999999</v>
          </cell>
          <cell r="F18">
            <v>1.8762000000000001</v>
          </cell>
          <cell r="G18">
            <v>1.877</v>
          </cell>
          <cell r="H18">
            <v>1.84</v>
          </cell>
          <cell r="I18">
            <v>32.479999999999997</v>
          </cell>
          <cell r="M18">
            <v>1.0168902517109499</v>
          </cell>
          <cell r="N18">
            <v>1.0169172600208756</v>
          </cell>
          <cell r="O18">
            <v>1.0169621795170278</v>
          </cell>
        </row>
        <row r="19">
          <cell r="A19">
            <v>36187</v>
          </cell>
          <cell r="B19">
            <v>36186</v>
          </cell>
          <cell r="C19">
            <v>36188</v>
          </cell>
          <cell r="D19">
            <v>3.5809799999999998</v>
          </cell>
          <cell r="E19">
            <v>3.5597819999999998</v>
          </cell>
          <cell r="F19">
            <v>1.8877999999999999</v>
          </cell>
          <cell r="G19">
            <v>1.8886000000000001</v>
          </cell>
          <cell r="H19">
            <v>1.91</v>
          </cell>
          <cell r="I19">
            <v>33.86</v>
          </cell>
          <cell r="M19">
            <v>1.0180185290701627</v>
          </cell>
          <cell r="N19">
            <v>1.018042816585619</v>
          </cell>
          <cell r="O19">
            <v>1.0180978620367085</v>
          </cell>
        </row>
        <row r="20">
          <cell r="A20">
            <v>36188</v>
          </cell>
          <cell r="B20">
            <v>36187</v>
          </cell>
          <cell r="C20">
            <v>36189</v>
          </cell>
          <cell r="D20">
            <v>3.595971</v>
          </cell>
          <cell r="E20">
            <v>3.5898029999999999</v>
          </cell>
          <cell r="F20">
            <v>1.9198</v>
          </cell>
          <cell r="G20">
            <v>1.9206000000000001</v>
          </cell>
          <cell r="H20">
            <v>1.95</v>
          </cell>
          <cell r="I20">
            <v>35.479999999999997</v>
          </cell>
          <cell r="M20">
            <v>1.0192336970675726</v>
          </cell>
          <cell r="N20">
            <v>1.0192508200835226</v>
          </cell>
          <cell r="O20">
            <v>1.0192767268285072</v>
          </cell>
        </row>
        <row r="21">
          <cell r="A21">
            <v>36189</v>
          </cell>
          <cell r="B21">
            <v>36188</v>
          </cell>
          <cell r="C21">
            <v>36192</v>
          </cell>
          <cell r="D21">
            <v>3.782238</v>
          </cell>
          <cell r="E21">
            <v>3.7500900000000001</v>
          </cell>
          <cell r="F21">
            <v>1.9823999999999999</v>
          </cell>
          <cell r="G21">
            <v>1.9832000000000001</v>
          </cell>
          <cell r="H21">
            <v>2.1</v>
          </cell>
          <cell r="I21">
            <v>36.94</v>
          </cell>
          <cell r="M21">
            <v>1.0204554086731985</v>
          </cell>
          <cell r="N21">
            <v>1.0204704566340854</v>
          </cell>
          <cell r="O21">
            <v>1.020505670651555</v>
          </cell>
        </row>
        <row r="22">
          <cell r="A22">
            <v>36192</v>
          </cell>
          <cell r="B22">
            <v>36189</v>
          </cell>
          <cell r="C22">
            <v>36193</v>
          </cell>
          <cell r="D22">
            <v>3.9716279999999999</v>
          </cell>
          <cell r="E22">
            <v>3.900528</v>
          </cell>
          <cell r="F22">
            <v>1.9630000000000001</v>
          </cell>
          <cell r="G22">
            <v>1.9638</v>
          </cell>
          <cell r="H22">
            <v>1.92</v>
          </cell>
          <cell r="I22">
            <v>38.79</v>
          </cell>
          <cell r="M22">
            <v>1.0217419437478616</v>
          </cell>
          <cell r="N22">
            <v>1.0217460753189918</v>
          </cell>
          <cell r="O22">
            <v>1.0217795567879515</v>
          </cell>
        </row>
        <row r="23">
          <cell r="A23">
            <v>36193</v>
          </cell>
          <cell r="B23">
            <v>36192</v>
          </cell>
          <cell r="C23">
            <v>36194</v>
          </cell>
          <cell r="D23">
            <v>3.8661120000000002</v>
          </cell>
          <cell r="E23">
            <v>3.900528</v>
          </cell>
          <cell r="F23">
            <v>1.7971999999999999</v>
          </cell>
          <cell r="G23">
            <v>1.798</v>
          </cell>
          <cell r="H23">
            <v>1.75</v>
          </cell>
          <cell r="I23">
            <v>38.97</v>
          </cell>
          <cell r="M23">
            <v>1.0230946033853829</v>
          </cell>
          <cell r="N23">
            <v>1.0230745250442157</v>
          </cell>
          <cell r="O23">
            <v>1.0231095127438072</v>
          </cell>
        </row>
        <row r="24">
          <cell r="A24">
            <v>36194</v>
          </cell>
          <cell r="B24">
            <v>36193</v>
          </cell>
          <cell r="C24">
            <v>36195</v>
          </cell>
          <cell r="D24">
            <v>3.8592149999999998</v>
          </cell>
          <cell r="E24">
            <v>3.8600789999999998</v>
          </cell>
          <cell r="F24">
            <v>1.7701</v>
          </cell>
          <cell r="G24">
            <v>1.7708999999999999</v>
          </cell>
          <cell r="H24">
            <v>1.79</v>
          </cell>
          <cell r="I24">
            <v>38.99</v>
          </cell>
          <cell r="M24">
            <v>1.0244130694931441</v>
          </cell>
          <cell r="N24">
            <v>1.0244047019878895</v>
          </cell>
          <cell r="O24">
            <v>1.0244464686865753</v>
          </cell>
        </row>
        <row r="25">
          <cell r="A25">
            <v>36195</v>
          </cell>
          <cell r="B25">
            <v>36194</v>
          </cell>
          <cell r="C25">
            <v>36196</v>
          </cell>
          <cell r="D25">
            <v>3.8592149999999998</v>
          </cell>
          <cell r="E25">
            <v>3.8592149999999998</v>
          </cell>
          <cell r="F25">
            <v>1.8131999999999999</v>
          </cell>
          <cell r="G25">
            <v>1.8140000000000001</v>
          </cell>
          <cell r="H25">
            <v>1.8</v>
          </cell>
          <cell r="I25">
            <v>38.99</v>
          </cell>
          <cell r="M25">
            <v>1.0257308795878055</v>
          </cell>
          <cell r="N25">
            <v>1.0257227963471043</v>
          </cell>
          <cell r="O25">
            <v>1.0257857574852887</v>
          </cell>
        </row>
        <row r="26">
          <cell r="A26">
            <v>36196</v>
          </cell>
          <cell r="B26">
            <v>36195</v>
          </cell>
          <cell r="C26">
            <v>36199</v>
          </cell>
          <cell r="D26">
            <v>3.8618009999999998</v>
          </cell>
          <cell r="E26">
            <v>3.85059</v>
          </cell>
          <cell r="F26">
            <v>1.8309</v>
          </cell>
          <cell r="G26">
            <v>1.8317000000000001</v>
          </cell>
          <cell r="H26">
            <v>1.83</v>
          </cell>
          <cell r="I26">
            <v>38.29</v>
          </cell>
          <cell r="M26">
            <v>1.0270503849199617</v>
          </cell>
          <cell r="N26">
            <v>1.0270422912809394</v>
          </cell>
          <cell r="O26">
            <v>1.027126797175377</v>
          </cell>
        </row>
        <row r="27">
          <cell r="A27">
            <v>36199</v>
          </cell>
          <cell r="B27">
            <v>36196</v>
          </cell>
          <cell r="C27">
            <v>36200</v>
          </cell>
          <cell r="D27">
            <v>3.8652479999999998</v>
          </cell>
          <cell r="E27">
            <v>3.85059</v>
          </cell>
          <cell r="F27">
            <v>1.8601000000000001</v>
          </cell>
          <cell r="G27">
            <v>1.8609</v>
          </cell>
          <cell r="H27">
            <v>1.91</v>
          </cell>
          <cell r="I27">
            <v>38.99</v>
          </cell>
          <cell r="M27">
            <v>1.0283724729878063</v>
          </cell>
          <cell r="N27">
            <v>1.0283605308730672</v>
          </cell>
          <cell r="O27">
            <v>1.0284489838901651</v>
          </cell>
        </row>
        <row r="28">
          <cell r="A28">
            <v>36200</v>
          </cell>
          <cell r="B28">
            <v>36199</v>
          </cell>
          <cell r="C28">
            <v>36201</v>
          </cell>
          <cell r="D28">
            <v>3.8661120000000002</v>
          </cell>
          <cell r="E28">
            <v>3.85059</v>
          </cell>
          <cell r="F28">
            <v>1.9325000000000001</v>
          </cell>
          <cell r="G28">
            <v>1.9333</v>
          </cell>
          <cell r="H28">
            <v>1.91</v>
          </cell>
          <cell r="I28">
            <v>38.99</v>
          </cell>
          <cell r="M28">
            <v>1.0296974445359632</v>
          </cell>
          <cell r="N28">
            <v>1.0296804624652587</v>
          </cell>
          <cell r="O28">
            <v>1.0297935052939415</v>
          </cell>
        </row>
        <row r="29">
          <cell r="A29">
            <v>36201</v>
          </cell>
          <cell r="B29">
            <v>36200</v>
          </cell>
          <cell r="C29">
            <v>36202</v>
          </cell>
          <cell r="D29">
            <v>3.8686950000000002</v>
          </cell>
          <cell r="E29">
            <v>3.85059</v>
          </cell>
          <cell r="F29">
            <v>1.8945000000000001</v>
          </cell>
          <cell r="G29">
            <v>1.8953</v>
          </cell>
          <cell r="H29">
            <v>1.89</v>
          </cell>
          <cell r="I29">
            <v>38.99</v>
          </cell>
          <cell r="M29">
            <v>1.0310244197515266</v>
          </cell>
          <cell r="N29">
            <v>1.0310020882292468</v>
          </cell>
          <cell r="O29">
            <v>1.0311397844298305</v>
          </cell>
        </row>
        <row r="30">
          <cell r="A30">
            <v>36202</v>
          </cell>
          <cell r="B30">
            <v>36201</v>
          </cell>
          <cell r="C30">
            <v>36203</v>
          </cell>
          <cell r="D30">
            <v>3.8678340000000002</v>
          </cell>
          <cell r="E30">
            <v>3.85059</v>
          </cell>
          <cell r="F30">
            <v>1.8859999999999999</v>
          </cell>
          <cell r="G30">
            <v>1.8868</v>
          </cell>
          <cell r="H30">
            <v>1.91</v>
          </cell>
          <cell r="I30">
            <v>38.99</v>
          </cell>
          <cell r="M30">
            <v>1.0323539927573835</v>
          </cell>
          <cell r="N30">
            <v>1.0323254103395516</v>
          </cell>
          <cell r="O30">
            <v>1.0324878235957666</v>
          </cell>
        </row>
        <row r="31">
          <cell r="A31">
            <v>36203</v>
          </cell>
          <cell r="B31">
            <v>36202</v>
          </cell>
          <cell r="C31">
            <v>36208</v>
          </cell>
          <cell r="D31">
            <v>3.8695560000000002</v>
          </cell>
          <cell r="E31">
            <v>3.85059</v>
          </cell>
          <cell r="F31">
            <v>1.8976</v>
          </cell>
          <cell r="G31">
            <v>1.8984000000000001</v>
          </cell>
          <cell r="H31">
            <v>1.92</v>
          </cell>
          <cell r="I31">
            <v>39</v>
          </cell>
          <cell r="M31">
            <v>1.0336849840484577</v>
          </cell>
          <cell r="N31">
            <v>1.0336504309734849</v>
          </cell>
          <cell r="O31">
            <v>1.0338376250926886</v>
          </cell>
        </row>
        <row r="32">
          <cell r="A32">
            <v>36208</v>
          </cell>
          <cell r="B32">
            <v>36203</v>
          </cell>
          <cell r="C32">
            <v>36209</v>
          </cell>
          <cell r="D32">
            <v>3.8686950000000002</v>
          </cell>
          <cell r="E32">
            <v>3.85059</v>
          </cell>
          <cell r="F32">
            <v>1.9171</v>
          </cell>
          <cell r="G32">
            <v>1.9178999999999999</v>
          </cell>
          <cell r="H32">
            <v>1.91</v>
          </cell>
          <cell r="I32">
            <v>38.99</v>
          </cell>
          <cell r="M32">
            <v>1.0350182846925025</v>
          </cell>
          <cell r="N32">
            <v>1.0349771523111524</v>
          </cell>
          <cell r="O32">
            <v>1.0351894867671316</v>
          </cell>
        </row>
        <row r="33">
          <cell r="A33">
            <v>36209</v>
          </cell>
          <cell r="B33">
            <v>36208</v>
          </cell>
          <cell r="C33">
            <v>36210</v>
          </cell>
          <cell r="D33">
            <v>3.8695560000000002</v>
          </cell>
          <cell r="E33">
            <v>3.85059</v>
          </cell>
          <cell r="F33">
            <v>1.9020999999999999</v>
          </cell>
          <cell r="G33">
            <v>1.9029</v>
          </cell>
          <cell r="H33">
            <v>1.91</v>
          </cell>
          <cell r="I33">
            <v>38.99</v>
          </cell>
          <cell r="M33">
            <v>1.036353008046802</v>
          </cell>
          <cell r="N33">
            <v>1.0363055765354583</v>
          </cell>
          <cell r="O33">
            <v>1.0365428202272493</v>
          </cell>
        </row>
        <row r="34">
          <cell r="A34">
            <v>36210</v>
          </cell>
          <cell r="B34">
            <v>36209</v>
          </cell>
          <cell r="C34">
            <v>36213</v>
          </cell>
          <cell r="D34">
            <v>3.8686950000000002</v>
          </cell>
          <cell r="E34">
            <v>3.85059</v>
          </cell>
          <cell r="F34">
            <v>1.92</v>
          </cell>
          <cell r="G34">
            <v>1.9208000000000001</v>
          </cell>
          <cell r="H34">
            <v>1.93</v>
          </cell>
          <cell r="I34">
            <v>38.99</v>
          </cell>
          <cell r="M34">
            <v>1.0376897500469371</v>
          </cell>
          <cell r="N34">
            <v>1.0376357058321088</v>
          </cell>
          <cell r="O34">
            <v>1.0378979229397385</v>
          </cell>
        </row>
        <row r="35">
          <cell r="A35">
            <v>36213</v>
          </cell>
          <cell r="B35">
            <v>36210</v>
          </cell>
          <cell r="C35">
            <v>36214</v>
          </cell>
          <cell r="D35">
            <v>3.8686950000000002</v>
          </cell>
          <cell r="E35">
            <v>3.85059</v>
          </cell>
          <cell r="F35">
            <v>1.9348000000000001</v>
          </cell>
          <cell r="G35">
            <v>1.9356</v>
          </cell>
          <cell r="H35">
            <v>1.97</v>
          </cell>
          <cell r="I35">
            <v>38.93</v>
          </cell>
          <cell r="M35">
            <v>1.0390279184294564</v>
          </cell>
          <cell r="N35">
            <v>1.0389675423896156</v>
          </cell>
          <cell r="O35">
            <v>1.0392547972175943</v>
          </cell>
        </row>
        <row r="36">
          <cell r="A36">
            <v>36214</v>
          </cell>
          <cell r="B36">
            <v>36213</v>
          </cell>
          <cell r="C36">
            <v>36215</v>
          </cell>
          <cell r="D36">
            <v>3.8686950000000002</v>
          </cell>
          <cell r="E36">
            <v>3.85059</v>
          </cell>
          <cell r="F36">
            <v>2.012</v>
          </cell>
          <cell r="G36">
            <v>2.0127999999999999</v>
          </cell>
          <cell r="H36">
            <v>2.0099999999999998</v>
          </cell>
          <cell r="I36">
            <v>38.979999999999997</v>
          </cell>
          <cell r="M36">
            <v>1.0403678124670859</v>
          </cell>
          <cell r="N36">
            <v>1.0403010883992989</v>
          </cell>
          <cell r="O36">
            <v>1.0406116623824662</v>
          </cell>
        </row>
        <row r="37">
          <cell r="A37">
            <v>36215</v>
          </cell>
          <cell r="B37">
            <v>36214</v>
          </cell>
          <cell r="C37">
            <v>36216</v>
          </cell>
          <cell r="D37">
            <v>3.8678340000000002</v>
          </cell>
          <cell r="E37">
            <v>3.85059</v>
          </cell>
          <cell r="F37">
            <v>2.0024999999999999</v>
          </cell>
          <cell r="G37">
            <v>2.0032999999999999</v>
          </cell>
          <cell r="H37">
            <v>2.04</v>
          </cell>
          <cell r="I37">
            <v>39</v>
          </cell>
          <cell r="M37">
            <v>1.0417094343851701</v>
          </cell>
          <cell r="N37">
            <v>1.0416363460552922</v>
          </cell>
          <cell r="O37">
            <v>1.0419717869107827</v>
          </cell>
        </row>
        <row r="38">
          <cell r="A38">
            <v>36216</v>
          </cell>
          <cell r="B38">
            <v>36215</v>
          </cell>
          <cell r="C38">
            <v>36217</v>
          </cell>
          <cell r="D38">
            <v>3.8669730000000002</v>
          </cell>
          <cell r="E38">
            <v>3.85059</v>
          </cell>
          <cell r="F38">
            <v>2.0343</v>
          </cell>
          <cell r="G38">
            <v>2.0350999999999999</v>
          </cell>
          <cell r="H38">
            <v>2.0499999999999998</v>
          </cell>
          <cell r="I38">
            <v>38.97</v>
          </cell>
          <cell r="M38">
            <v>1.0430524874413154</v>
          </cell>
          <cell r="N38">
            <v>1.0429733175545446</v>
          </cell>
          <cell r="O38">
            <v>1.0433342849379263</v>
          </cell>
        </row>
        <row r="39">
          <cell r="A39">
            <v>36217</v>
          </cell>
          <cell r="B39">
            <v>36216</v>
          </cell>
          <cell r="C39">
            <v>36220</v>
          </cell>
          <cell r="D39">
            <v>3.8721420000000002</v>
          </cell>
          <cell r="E39">
            <v>3.85059</v>
          </cell>
          <cell r="F39">
            <v>2.0640000000000001</v>
          </cell>
          <cell r="G39">
            <v>2.0648</v>
          </cell>
          <cell r="H39">
            <v>2.04</v>
          </cell>
          <cell r="I39">
            <v>39</v>
          </cell>
          <cell r="M39">
            <v>1.044396972710155</v>
          </cell>
          <cell r="N39">
            <v>1.0443120050968253</v>
          </cell>
          <cell r="O39">
            <v>1.0446976697517383</v>
          </cell>
        </row>
        <row r="40">
          <cell r="A40">
            <v>36220</v>
          </cell>
          <cell r="B40">
            <v>36217</v>
          </cell>
          <cell r="C40">
            <v>36221</v>
          </cell>
          <cell r="D40">
            <v>3.8738640000000002</v>
          </cell>
          <cell r="E40">
            <v>3.8600789999999998</v>
          </cell>
          <cell r="F40">
            <v>2.0276000000000001</v>
          </cell>
          <cell r="G40">
            <v>2.0284</v>
          </cell>
          <cell r="H40">
            <v>2.14</v>
          </cell>
          <cell r="I40">
            <v>38.979999999999997</v>
          </cell>
          <cell r="M40">
            <v>1.0457449905043896</v>
          </cell>
          <cell r="N40">
            <v>1.0456524108847274</v>
          </cell>
          <cell r="O40">
            <v>1.046063732184406</v>
          </cell>
        </row>
        <row r="41">
          <cell r="A41">
            <v>36221</v>
          </cell>
          <cell r="B41">
            <v>36220</v>
          </cell>
          <cell r="C41">
            <v>36222</v>
          </cell>
          <cell r="D41">
            <v>3.8712810000000002</v>
          </cell>
          <cell r="E41">
            <v>3.8600789999999998</v>
          </cell>
          <cell r="F41">
            <v>2.13</v>
          </cell>
          <cell r="G41">
            <v>2.1307999999999998</v>
          </cell>
          <cell r="H41">
            <v>2.16</v>
          </cell>
          <cell r="I41">
            <v>38.979999999999997</v>
          </cell>
          <cell r="M41">
            <v>1.0470953484616881</v>
          </cell>
          <cell r="N41">
            <v>1.0469978445222459</v>
          </cell>
          <cell r="O41">
            <v>1.0474309828041704</v>
          </cell>
        </row>
        <row r="42">
          <cell r="A42">
            <v>36222</v>
          </cell>
          <cell r="B42">
            <v>36221</v>
          </cell>
          <cell r="C42">
            <v>36223</v>
          </cell>
          <cell r="D42">
            <v>3.8721420000000002</v>
          </cell>
          <cell r="E42">
            <v>3.8600789999999998</v>
          </cell>
          <cell r="F42">
            <v>2.1638999999999999</v>
          </cell>
          <cell r="G42">
            <v>2.1646999999999998</v>
          </cell>
          <cell r="H42">
            <v>2.15</v>
          </cell>
          <cell r="I42">
            <v>39</v>
          </cell>
          <cell r="M42">
            <v>1.0484465485709176</v>
          </cell>
          <cell r="N42">
            <v>1.0483450093198077</v>
          </cell>
          <cell r="O42">
            <v>1.0488000204797323</v>
          </cell>
        </row>
        <row r="43">
          <cell r="A43">
            <v>36223</v>
          </cell>
          <cell r="B43">
            <v>36222</v>
          </cell>
          <cell r="C43">
            <v>36224</v>
          </cell>
          <cell r="D43">
            <v>3.8816099999999998</v>
          </cell>
          <cell r="E43">
            <v>3.8704170000000002</v>
          </cell>
          <cell r="F43">
            <v>2.1013999999999999</v>
          </cell>
          <cell r="G43">
            <v>2.1021999999999998</v>
          </cell>
          <cell r="H43">
            <v>2.08</v>
          </cell>
          <cell r="I43">
            <v>38.97</v>
          </cell>
          <cell r="M43">
            <v>1.0497997932094099</v>
          </cell>
          <cell r="N43">
            <v>1.0496939075048843</v>
          </cell>
          <cell r="O43">
            <v>1.0501714472080974</v>
          </cell>
        </row>
        <row r="44">
          <cell r="A44">
            <v>36224</v>
          </cell>
          <cell r="B44">
            <v>36223</v>
          </cell>
          <cell r="C44">
            <v>36227</v>
          </cell>
          <cell r="D44">
            <v>4.3664639999999997</v>
          </cell>
          <cell r="E44">
            <v>4.3499249999999998</v>
          </cell>
          <cell r="F44">
            <v>1.9925999999999999</v>
          </cell>
          <cell r="G44">
            <v>1.9934000000000001</v>
          </cell>
          <cell r="H44">
            <v>1.98</v>
          </cell>
          <cell r="I44">
            <v>44.92</v>
          </cell>
          <cell r="M44">
            <v>1.0511580976678498</v>
          </cell>
          <cell r="N44">
            <v>1.0510481585530187</v>
          </cell>
          <cell r="O44">
            <v>1.0515437665344076</v>
          </cell>
        </row>
        <row r="45">
          <cell r="A45">
            <v>36227</v>
          </cell>
          <cell r="B45">
            <v>36224</v>
          </cell>
          <cell r="C45">
            <v>36228</v>
          </cell>
          <cell r="D45">
            <v>4.3681169999999998</v>
          </cell>
          <cell r="E45">
            <v>4.3598520000000001</v>
          </cell>
          <cell r="F45">
            <v>1.97</v>
          </cell>
          <cell r="G45">
            <v>1.9708000000000001</v>
          </cell>
          <cell r="H45">
            <v>1.96</v>
          </cell>
          <cell r="I45">
            <v>44.97</v>
          </cell>
          <cell r="M45">
            <v>1.0526880456651082</v>
          </cell>
          <cell r="N45">
            <v>1.0525721521067166</v>
          </cell>
          <cell r="O45">
            <v>1.0530930615828726</v>
          </cell>
        </row>
        <row r="46">
          <cell r="A46">
            <v>36228</v>
          </cell>
          <cell r="B46">
            <v>36227</v>
          </cell>
          <cell r="C46">
            <v>36229</v>
          </cell>
          <cell r="D46">
            <v>4.3581989999999999</v>
          </cell>
          <cell r="E46">
            <v>4.3598520000000001</v>
          </cell>
          <cell r="F46">
            <v>1.9048</v>
          </cell>
          <cell r="G46">
            <v>1.9056</v>
          </cell>
          <cell r="H46">
            <v>1.89</v>
          </cell>
          <cell r="I46">
            <v>44.84</v>
          </cell>
          <cell r="M46">
            <v>1.0542208005144305</v>
          </cell>
          <cell r="N46">
            <v>1.0541018383742189</v>
          </cell>
          <cell r="O46">
            <v>1.0546460829754472</v>
          </cell>
        </row>
        <row r="47">
          <cell r="A47">
            <v>36229</v>
          </cell>
          <cell r="B47">
            <v>36228</v>
          </cell>
          <cell r="C47">
            <v>36230</v>
          </cell>
          <cell r="D47">
            <v>4.3590239999999998</v>
          </cell>
          <cell r="E47">
            <v>4.3499249999999998</v>
          </cell>
          <cell r="F47">
            <v>1.8623000000000001</v>
          </cell>
          <cell r="G47">
            <v>1.8631</v>
          </cell>
          <cell r="H47">
            <v>1.875</v>
          </cell>
          <cell r="I47">
            <v>44.91</v>
          </cell>
          <cell r="M47">
            <v>1.0557523018606243</v>
          </cell>
          <cell r="N47">
            <v>1.0556337477102988</v>
          </cell>
          <cell r="O47">
            <v>1.0561976344933424</v>
          </cell>
        </row>
        <row r="48">
          <cell r="A48">
            <v>36230</v>
          </cell>
          <cell r="B48">
            <v>36229</v>
          </cell>
          <cell r="C48">
            <v>36231</v>
          </cell>
          <cell r="D48">
            <v>4.3714230000000001</v>
          </cell>
          <cell r="E48">
            <v>4.3499249999999998</v>
          </cell>
          <cell r="F48">
            <v>1.8775999999999999</v>
          </cell>
          <cell r="G48">
            <v>1.8784000000000001</v>
          </cell>
          <cell r="H48">
            <v>1.91</v>
          </cell>
          <cell r="I48">
            <v>44.97</v>
          </cell>
          <cell r="M48">
            <v>1.0572863184012462</v>
          </cell>
          <cell r="N48">
            <v>1.0571643902536352</v>
          </cell>
          <cell r="O48">
            <v>1.0577534966835436</v>
          </cell>
        </row>
        <row r="49">
          <cell r="A49">
            <v>36231</v>
          </cell>
          <cell r="B49">
            <v>36230</v>
          </cell>
          <cell r="C49">
            <v>36234</v>
          </cell>
          <cell r="D49">
            <v>4.3689419999999997</v>
          </cell>
          <cell r="E49">
            <v>4.3598520000000001</v>
          </cell>
          <cell r="F49">
            <v>1.9043000000000001</v>
          </cell>
          <cell r="G49">
            <v>1.9051</v>
          </cell>
          <cell r="H49">
            <v>1.915</v>
          </cell>
          <cell r="I49">
            <v>44.96</v>
          </cell>
          <cell r="M49">
            <v>1.0588269336445277</v>
          </cell>
          <cell r="N49">
            <v>1.0586972521903932</v>
          </cell>
          <cell r="O49">
            <v>1.0593133909306398</v>
          </cell>
        </row>
        <row r="50">
          <cell r="A50">
            <v>36234</v>
          </cell>
          <cell r="B50">
            <v>36231</v>
          </cell>
          <cell r="C50">
            <v>36235</v>
          </cell>
          <cell r="D50">
            <v>4.3664639999999997</v>
          </cell>
          <cell r="E50">
            <v>4.3598520000000001</v>
          </cell>
          <cell r="F50">
            <v>1.8816999999999999</v>
          </cell>
          <cell r="G50">
            <v>1.8825000000000001</v>
          </cell>
          <cell r="H50">
            <v>1.86</v>
          </cell>
          <cell r="I50">
            <v>44.96</v>
          </cell>
          <cell r="M50">
            <v>1.0603689181315712</v>
          </cell>
          <cell r="N50">
            <v>1.0602358399678455</v>
          </cell>
          <cell r="O50">
            <v>1.0608752951881641</v>
          </cell>
        </row>
        <row r="51">
          <cell r="A51">
            <v>36235</v>
          </cell>
          <cell r="B51">
            <v>36234</v>
          </cell>
          <cell r="C51">
            <v>36236</v>
          </cell>
          <cell r="D51">
            <v>4.3639859999999997</v>
          </cell>
          <cell r="E51">
            <v>4.3598520000000001</v>
          </cell>
          <cell r="F51">
            <v>1.8512999999999999</v>
          </cell>
          <cell r="G51">
            <v>1.8521000000000001</v>
          </cell>
          <cell r="H51">
            <v>1.87</v>
          </cell>
          <cell r="I51">
            <v>44.96</v>
          </cell>
          <cell r="M51">
            <v>1.0619122723674845</v>
          </cell>
          <cell r="N51">
            <v>1.0617766637502974</v>
          </cell>
          <cell r="O51">
            <v>1.0624395023948729</v>
          </cell>
        </row>
        <row r="52">
          <cell r="A52">
            <v>36236</v>
          </cell>
          <cell r="B52">
            <v>36235</v>
          </cell>
          <cell r="C52">
            <v>36237</v>
          </cell>
          <cell r="D52">
            <v>4.3681169999999998</v>
          </cell>
          <cell r="E52">
            <v>4.3598520000000001</v>
          </cell>
          <cell r="F52">
            <v>1.8769</v>
          </cell>
          <cell r="G52">
            <v>1.8776999999999999</v>
          </cell>
          <cell r="H52">
            <v>1.88</v>
          </cell>
          <cell r="I52">
            <v>44.96</v>
          </cell>
          <cell r="M52">
            <v>1.0634569957974311</v>
          </cell>
          <cell r="N52">
            <v>1.0633197267872994</v>
          </cell>
          <cell r="O52">
            <v>1.0640060159463487</v>
          </cell>
        </row>
        <row r="53">
          <cell r="A53">
            <v>36237</v>
          </cell>
          <cell r="B53">
            <v>36236</v>
          </cell>
          <cell r="C53">
            <v>36238</v>
          </cell>
          <cell r="D53">
            <v>4.3722479999999999</v>
          </cell>
          <cell r="E53">
            <v>4.3598520000000001</v>
          </cell>
          <cell r="F53">
            <v>1.8588</v>
          </cell>
          <cell r="G53">
            <v>1.8595999999999999</v>
          </cell>
          <cell r="H53">
            <v>1.855</v>
          </cell>
          <cell r="I53">
            <v>44.96</v>
          </cell>
          <cell r="M53">
            <v>1.0650054306581351</v>
          </cell>
          <cell r="N53">
            <v>1.0648650323331239</v>
          </cell>
          <cell r="O53">
            <v>1.0655748392431807</v>
          </cell>
        </row>
        <row r="54">
          <cell r="A54">
            <v>36238</v>
          </cell>
          <cell r="B54">
            <v>36237</v>
          </cell>
          <cell r="C54">
            <v>36241</v>
          </cell>
          <cell r="D54">
            <v>4.3656389999999998</v>
          </cell>
          <cell r="E54">
            <v>4.3598520000000001</v>
          </cell>
          <cell r="F54">
            <v>1.8499000000000001</v>
          </cell>
          <cell r="G54">
            <v>1.8507</v>
          </cell>
          <cell r="H54">
            <v>1.85</v>
          </cell>
          <cell r="I54">
            <v>44.99</v>
          </cell>
          <cell r="M54">
            <v>1.0665575866128632</v>
          </cell>
          <cell r="N54">
            <v>1.0664125836467733</v>
          </cell>
          <cell r="O54">
            <v>1.0671459756909722</v>
          </cell>
        </row>
        <row r="55">
          <cell r="A55">
            <v>36241</v>
          </cell>
          <cell r="B55">
            <v>36238</v>
          </cell>
          <cell r="C55">
            <v>36242</v>
          </cell>
          <cell r="D55">
            <v>4.3648110000000004</v>
          </cell>
          <cell r="E55">
            <v>4.3598520000000001</v>
          </cell>
          <cell r="F55">
            <v>1.8607</v>
          </cell>
          <cell r="G55">
            <v>1.8614999999999999</v>
          </cell>
          <cell r="H55">
            <v>1.85</v>
          </cell>
          <cell r="I55">
            <v>44.98</v>
          </cell>
          <cell r="M55">
            <v>1.0681096550781508</v>
          </cell>
          <cell r="N55">
            <v>1.0679623839919858</v>
          </cell>
          <cell r="O55">
            <v>1.0687203062899744</v>
          </cell>
        </row>
        <row r="56">
          <cell r="A56">
            <v>36242</v>
          </cell>
          <cell r="B56">
            <v>36241</v>
          </cell>
          <cell r="C56">
            <v>36243</v>
          </cell>
          <cell r="D56">
            <v>4.3631580000000003</v>
          </cell>
          <cell r="E56">
            <v>4.3598520000000001</v>
          </cell>
          <cell r="F56">
            <v>1.8508</v>
          </cell>
          <cell r="G56">
            <v>1.8515999999999999</v>
          </cell>
          <cell r="H56">
            <v>1.855</v>
          </cell>
          <cell r="I56">
            <v>44.95</v>
          </cell>
          <cell r="M56">
            <v>1.0696636873353813</v>
          </cell>
          <cell r="N56">
            <v>1.0695144366372433</v>
          </cell>
          <cell r="O56">
            <v>1.0702966665135496</v>
          </cell>
        </row>
        <row r="57">
          <cell r="A57">
            <v>36243</v>
          </cell>
          <cell r="B57">
            <v>36242</v>
          </cell>
          <cell r="C57">
            <v>36244</v>
          </cell>
          <cell r="D57">
            <v>4.3648110000000004</v>
          </cell>
          <cell r="E57">
            <v>4.3598520000000001</v>
          </cell>
          <cell r="F57">
            <v>1.8420000000000001</v>
          </cell>
          <cell r="G57">
            <v>1.8428</v>
          </cell>
          <cell r="H57">
            <v>1.84</v>
          </cell>
          <cell r="I57">
            <v>44.94</v>
          </cell>
          <cell r="M57">
            <v>1.0712193912269503</v>
          </cell>
          <cell r="N57">
            <v>1.0710687448557774</v>
          </cell>
          <cell r="O57">
            <v>1.0718744716240298</v>
          </cell>
        </row>
        <row r="58">
          <cell r="A58">
            <v>36244</v>
          </cell>
          <cell r="B58">
            <v>36243</v>
          </cell>
          <cell r="C58">
            <v>36245</v>
          </cell>
          <cell r="D58">
            <v>4.1210100000000001</v>
          </cell>
          <cell r="E58">
            <v>4.1311289999999996</v>
          </cell>
          <cell r="F58">
            <v>1.8091999999999999</v>
          </cell>
          <cell r="G58">
            <v>1.81</v>
          </cell>
          <cell r="H58">
            <v>1.79</v>
          </cell>
          <cell r="I58">
            <v>41.96</v>
          </cell>
          <cell r="M58">
            <v>1.072777947954364</v>
          </cell>
          <cell r="N58">
            <v>1.0726253119255764</v>
          </cell>
          <cell r="O58">
            <v>1.0734543088094883</v>
          </cell>
        </row>
        <row r="59">
          <cell r="A59">
            <v>36245</v>
          </cell>
          <cell r="B59">
            <v>36244</v>
          </cell>
          <cell r="C59">
            <v>36248</v>
          </cell>
          <cell r="D59">
            <v>4.1193239999999998</v>
          </cell>
          <cell r="E59">
            <v>4.110042</v>
          </cell>
          <cell r="F59">
            <v>1.7742</v>
          </cell>
          <cell r="G59">
            <v>1.7749999999999999</v>
          </cell>
          <cell r="H59">
            <v>1.7749999999999999</v>
          </cell>
          <cell r="I59">
            <v>42.02</v>
          </cell>
          <cell r="M59">
            <v>1.0742515908381305</v>
          </cell>
          <cell r="N59">
            <v>1.0741023631029862</v>
          </cell>
          <cell r="O59">
            <v>1.0749478536329482</v>
          </cell>
        </row>
        <row r="60">
          <cell r="A60">
            <v>36248</v>
          </cell>
          <cell r="B60">
            <v>36245</v>
          </cell>
          <cell r="C60">
            <v>36249</v>
          </cell>
          <cell r="D60">
            <v>4.1193239999999998</v>
          </cell>
          <cell r="E60">
            <v>4.110042</v>
          </cell>
          <cell r="F60">
            <v>1.7646999999999999</v>
          </cell>
          <cell r="G60">
            <v>1.7655000000000001</v>
          </cell>
          <cell r="H60">
            <v>1.7549999999999999</v>
          </cell>
          <cell r="I60">
            <v>41.99</v>
          </cell>
          <cell r="M60">
            <v>1.0757266542915229</v>
          </cell>
          <cell r="N60">
            <v>1.0755738983778704</v>
          </cell>
          <cell r="O60">
            <v>1.076445281522415</v>
          </cell>
        </row>
        <row r="61">
          <cell r="A61">
            <v>36249</v>
          </cell>
          <cell r="B61">
            <v>36248</v>
          </cell>
          <cell r="C61">
            <v>36250</v>
          </cell>
          <cell r="D61">
            <v>4.1159489999999996</v>
          </cell>
          <cell r="E61">
            <v>4.110042</v>
          </cell>
          <cell r="F61">
            <v>1.7325999999999999</v>
          </cell>
          <cell r="G61">
            <v>1.7334000000000001</v>
          </cell>
          <cell r="H61">
            <v>1.7450000000000001</v>
          </cell>
          <cell r="I61">
            <v>41.97</v>
          </cell>
          <cell r="M61">
            <v>1.0772037431663437</v>
          </cell>
          <cell r="N61">
            <v>1.0770474496766826</v>
          </cell>
          <cell r="O61">
            <v>1.0779438916871029</v>
          </cell>
        </row>
        <row r="62">
          <cell r="A62">
            <v>36250</v>
          </cell>
          <cell r="B62">
            <v>36249</v>
          </cell>
          <cell r="C62">
            <v>36255</v>
          </cell>
          <cell r="D62">
            <v>3.9451230000000002</v>
          </cell>
          <cell r="E62">
            <v>3.901386</v>
          </cell>
          <cell r="F62">
            <v>1.7212000000000001</v>
          </cell>
          <cell r="G62">
            <v>1.722</v>
          </cell>
          <cell r="H62">
            <v>1.72</v>
          </cell>
          <cell r="I62">
            <v>41.93</v>
          </cell>
          <cell r="M62">
            <v>1.0786816483895043</v>
          </cell>
          <cell r="N62">
            <v>1.078523019761404</v>
          </cell>
          <cell r="O62">
            <v>1.0794439847971327</v>
          </cell>
        </row>
        <row r="63">
          <cell r="A63">
            <v>36255</v>
          </cell>
          <cell r="B63">
            <v>36250</v>
          </cell>
          <cell r="C63">
            <v>36256</v>
          </cell>
          <cell r="D63">
            <v>3.8953709999999999</v>
          </cell>
          <cell r="E63">
            <v>3.9056820000000001</v>
          </cell>
          <cell r="F63">
            <v>1.7242999999999999</v>
          </cell>
          <cell r="G63">
            <v>1.7251000000000001</v>
          </cell>
          <cell r="H63">
            <v>1.74</v>
          </cell>
          <cell r="I63">
            <v>41.91</v>
          </cell>
          <cell r="M63">
            <v>1.0801001589830841</v>
          </cell>
          <cell r="N63">
            <v>1.0799255979647289</v>
          </cell>
          <cell r="O63">
            <v>1.0809449567474179</v>
          </cell>
        </row>
        <row r="64">
          <cell r="A64">
            <v>36256</v>
          </cell>
          <cell r="B64">
            <v>36255</v>
          </cell>
          <cell r="C64">
            <v>36257</v>
          </cell>
          <cell r="D64">
            <v>3.8824709999999998</v>
          </cell>
          <cell r="E64">
            <v>3.9056820000000001</v>
          </cell>
          <cell r="F64">
            <v>1.7305999999999999</v>
          </cell>
          <cell r="G64">
            <v>1.7314000000000001</v>
          </cell>
          <cell r="H64">
            <v>1.7350000000000001</v>
          </cell>
          <cell r="I64">
            <v>39.47</v>
          </cell>
          <cell r="M64">
            <v>1.0815026225952169</v>
          </cell>
          <cell r="N64">
            <v>1.0813315466211655</v>
          </cell>
          <cell r="O64">
            <v>1.0824474104754649</v>
          </cell>
        </row>
        <row r="65">
          <cell r="A65">
            <v>36257</v>
          </cell>
          <cell r="B65">
            <v>36256</v>
          </cell>
          <cell r="C65">
            <v>36258</v>
          </cell>
          <cell r="D65">
            <v>3.8798879999999998</v>
          </cell>
          <cell r="E65">
            <v>3.8798879999999998</v>
          </cell>
          <cell r="F65">
            <v>1.7286999999999999</v>
          </cell>
          <cell r="G65">
            <v>1.7295</v>
          </cell>
          <cell r="H65">
            <v>1.7350000000000001</v>
          </cell>
          <cell r="I65">
            <v>39.44</v>
          </cell>
          <cell r="M65">
            <v>1.0829022567847668</v>
          </cell>
          <cell r="N65">
            <v>1.0827393256737223</v>
          </cell>
          <cell r="O65">
            <v>1.0838773536988735</v>
          </cell>
        </row>
        <row r="66">
          <cell r="A66">
            <v>36258</v>
          </cell>
          <cell r="B66">
            <v>36257</v>
          </cell>
          <cell r="C66">
            <v>36259</v>
          </cell>
          <cell r="D66">
            <v>3.8833319999999998</v>
          </cell>
          <cell r="E66">
            <v>3.8712810000000002</v>
          </cell>
          <cell r="F66">
            <v>1.7198</v>
          </cell>
          <cell r="G66">
            <v>1.7205999999999999</v>
          </cell>
          <cell r="H66">
            <v>1.7150000000000001</v>
          </cell>
          <cell r="I66">
            <v>39.44</v>
          </cell>
          <cell r="M66">
            <v>1.0843027699418575</v>
          </cell>
          <cell r="N66">
            <v>1.084139628112659</v>
          </cell>
          <cell r="O66">
            <v>1.0853082594289107</v>
          </cell>
        </row>
        <row r="67">
          <cell r="A67">
            <v>36259</v>
          </cell>
          <cell r="B67">
            <v>36258</v>
          </cell>
          <cell r="C67">
            <v>36262</v>
          </cell>
          <cell r="D67">
            <v>3.8850509999999998</v>
          </cell>
          <cell r="E67">
            <v>3.8712810000000002</v>
          </cell>
          <cell r="F67">
            <v>1.7081999999999999</v>
          </cell>
          <cell r="G67">
            <v>1.7090000000000001</v>
          </cell>
          <cell r="H67">
            <v>1.7050000000000001</v>
          </cell>
          <cell r="I67">
            <v>39.42</v>
          </cell>
          <cell r="M67">
            <v>1.0857063391565922</v>
          </cell>
          <cell r="N67">
            <v>1.0855386311605455</v>
          </cell>
          <cell r="O67">
            <v>1.0867410542022067</v>
          </cell>
        </row>
        <row r="68">
          <cell r="A68">
            <v>36262</v>
          </cell>
          <cell r="B68">
            <v>36259</v>
          </cell>
          <cell r="C68">
            <v>36263</v>
          </cell>
          <cell r="D68">
            <v>3.8902139999999998</v>
          </cell>
          <cell r="E68">
            <v>3.8712810000000002</v>
          </cell>
          <cell r="F68">
            <v>1.7045999999999999</v>
          </cell>
          <cell r="G68">
            <v>1.7054</v>
          </cell>
          <cell r="H68">
            <v>1.69</v>
          </cell>
          <cell r="I68">
            <v>39.409999999999997</v>
          </cell>
          <cell r="M68">
            <v>1.0871123473228077</v>
          </cell>
          <cell r="N68">
            <v>1.086939439519738</v>
          </cell>
          <cell r="O68">
            <v>1.08817512111128</v>
          </cell>
        </row>
        <row r="69">
          <cell r="A69">
            <v>36263</v>
          </cell>
          <cell r="B69">
            <v>36262</v>
          </cell>
          <cell r="C69">
            <v>36264</v>
          </cell>
          <cell r="D69">
            <v>3.8876339999999998</v>
          </cell>
          <cell r="E69">
            <v>3.8712810000000002</v>
          </cell>
          <cell r="F69">
            <v>1.6712</v>
          </cell>
          <cell r="G69">
            <v>1.6719999999999999</v>
          </cell>
          <cell r="H69">
            <v>1.665</v>
          </cell>
          <cell r="I69">
            <v>39.4</v>
          </cell>
          <cell r="M69">
            <v>1.0885220472138504</v>
          </cell>
          <cell r="N69">
            <v>1.0883420555198593</v>
          </cell>
          <cell r="O69">
            <v>1.0896107702769646</v>
          </cell>
        </row>
        <row r="70">
          <cell r="A70">
            <v>36264</v>
          </cell>
          <cell r="B70">
            <v>36263</v>
          </cell>
          <cell r="C70">
            <v>36265</v>
          </cell>
          <cell r="D70">
            <v>3.3744839999999998</v>
          </cell>
          <cell r="E70">
            <v>3.35202</v>
          </cell>
          <cell r="F70">
            <v>1.6567000000000001</v>
          </cell>
          <cell r="G70">
            <v>1.6575</v>
          </cell>
          <cell r="H70">
            <v>1.675</v>
          </cell>
          <cell r="I70">
            <v>39.39</v>
          </cell>
          <cell r="M70">
            <v>1.0899326389873498</v>
          </cell>
          <cell r="N70">
            <v>1.0897464814935376</v>
          </cell>
          <cell r="O70">
            <v>1.0910480029466689</v>
          </cell>
        </row>
        <row r="71">
          <cell r="A71">
            <v>36265</v>
          </cell>
          <cell r="B71">
            <v>36264</v>
          </cell>
          <cell r="C71">
            <v>36266</v>
          </cell>
          <cell r="D71">
            <v>3.4291260000000001</v>
          </cell>
          <cell r="E71">
            <v>3.414819</v>
          </cell>
          <cell r="F71">
            <v>1.6679999999999999</v>
          </cell>
          <cell r="G71">
            <v>1.6688000000000001</v>
          </cell>
          <cell r="H71">
            <v>1.66</v>
          </cell>
          <cell r="I71">
            <v>33.9</v>
          </cell>
          <cell r="M71">
            <v>1.0911586257377968</v>
          </cell>
          <cell r="N71">
            <v>1.0909640988271696</v>
          </cell>
          <cell r="O71">
            <v>1.0924868203680032</v>
          </cell>
        </row>
        <row r="72">
          <cell r="A72">
            <v>36266</v>
          </cell>
          <cell r="B72">
            <v>36265</v>
          </cell>
          <cell r="C72">
            <v>36269</v>
          </cell>
          <cell r="D72">
            <v>3.4291260000000001</v>
          </cell>
          <cell r="E72">
            <v>3.414819</v>
          </cell>
          <cell r="F72">
            <v>1.6692</v>
          </cell>
          <cell r="G72">
            <v>1.67</v>
          </cell>
          <cell r="H72">
            <v>1.675</v>
          </cell>
          <cell r="I72">
            <v>33.96</v>
          </cell>
          <cell r="M72">
            <v>1.0924058658756775</v>
          </cell>
          <cell r="N72">
            <v>1.0922059138048339</v>
          </cell>
          <cell r="O72">
            <v>1.0937531175820454</v>
          </cell>
        </row>
        <row r="73">
          <cell r="A73">
            <v>36269</v>
          </cell>
          <cell r="B73">
            <v>36266</v>
          </cell>
          <cell r="C73">
            <v>36270</v>
          </cell>
          <cell r="D73">
            <v>3.4326989999999999</v>
          </cell>
          <cell r="E73">
            <v>3.423762</v>
          </cell>
          <cell r="F73">
            <v>1.6713</v>
          </cell>
          <cell r="G73">
            <v>1.6720999999999999</v>
          </cell>
          <cell r="H73">
            <v>1.6819999999999999</v>
          </cell>
          <cell r="I73">
            <v>33.94</v>
          </cell>
          <cell r="M73">
            <v>1.0936545316614197</v>
          </cell>
          <cell r="N73">
            <v>1.0934491423069583</v>
          </cell>
          <cell r="O73">
            <v>1.0950228292410409</v>
          </cell>
        </row>
        <row r="74">
          <cell r="A74">
            <v>36270</v>
          </cell>
          <cell r="B74">
            <v>36269</v>
          </cell>
          <cell r="C74">
            <v>36272</v>
          </cell>
          <cell r="D74">
            <v>3.4210799999999999</v>
          </cell>
          <cell r="E74">
            <v>3.423762</v>
          </cell>
          <cell r="F74">
            <v>1.7093</v>
          </cell>
          <cell r="G74">
            <v>1.7101</v>
          </cell>
          <cell r="H74">
            <v>1.73</v>
          </cell>
          <cell r="I74">
            <v>33.94</v>
          </cell>
          <cell r="M74">
            <v>1.0949059272671462</v>
          </cell>
          <cell r="N74">
            <v>1.0946970455144127</v>
          </cell>
          <cell r="O74">
            <v>1.0962933653261366</v>
          </cell>
        </row>
        <row r="75">
          <cell r="A75">
            <v>36272</v>
          </cell>
          <cell r="B75">
            <v>36270</v>
          </cell>
          <cell r="C75">
            <v>36273</v>
          </cell>
          <cell r="D75">
            <v>3.4013879999999999</v>
          </cell>
          <cell r="E75">
            <v>3.414819</v>
          </cell>
          <cell r="F75">
            <v>1.7005999999999999</v>
          </cell>
          <cell r="G75">
            <v>1.7014</v>
          </cell>
          <cell r="H75">
            <v>1.7</v>
          </cell>
          <cell r="I75">
            <v>33.93</v>
          </cell>
          <cell r="M75">
            <v>1.0961545141903646</v>
          </cell>
          <cell r="N75">
            <v>1.0959463728963943</v>
          </cell>
          <cell r="O75">
            <v>1.0975653755923183</v>
          </cell>
        </row>
        <row r="76">
          <cell r="A76">
            <v>36273</v>
          </cell>
          <cell r="B76">
            <v>36272</v>
          </cell>
          <cell r="C76">
            <v>36276</v>
          </cell>
          <cell r="D76">
            <v>3.3466230000000001</v>
          </cell>
          <cell r="E76">
            <v>3.3430200000000001</v>
          </cell>
          <cell r="F76">
            <v>1.6842999999999999</v>
          </cell>
          <cell r="G76">
            <v>1.6851</v>
          </cell>
          <cell r="H76">
            <v>1.69</v>
          </cell>
          <cell r="I76">
            <v>33.92</v>
          </cell>
          <cell r="M76">
            <v>1.0973973297939354</v>
          </cell>
          <cell r="N76">
            <v>1.0971938590621102</v>
          </cell>
          <cell r="O76">
            <v>1.0988385361838429</v>
          </cell>
        </row>
        <row r="77">
          <cell r="A77">
            <v>36276</v>
          </cell>
          <cell r="B77">
            <v>36273</v>
          </cell>
          <cell r="C77">
            <v>36277</v>
          </cell>
          <cell r="D77">
            <v>3.3439230000000002</v>
          </cell>
          <cell r="E77">
            <v>3.3430200000000001</v>
          </cell>
          <cell r="F77">
            <v>1.6970000000000001</v>
          </cell>
          <cell r="G77">
            <v>1.7069000000000001</v>
          </cell>
          <cell r="H77">
            <v>1.708</v>
          </cell>
          <cell r="I77">
            <v>33.89</v>
          </cell>
          <cell r="M77">
            <v>1.0986215215086113</v>
          </cell>
          <cell r="N77">
            <v>1.0984165060670175</v>
          </cell>
          <cell r="O77">
            <v>1.1001128476558675</v>
          </cell>
        </row>
        <row r="78">
          <cell r="A78">
            <v>36277</v>
          </cell>
          <cell r="B78">
            <v>36276</v>
          </cell>
          <cell r="C78">
            <v>36278</v>
          </cell>
          <cell r="D78">
            <v>3.3349169999999999</v>
          </cell>
          <cell r="E78">
            <v>3.3430200000000001</v>
          </cell>
          <cell r="F78">
            <v>1.7060999999999999</v>
          </cell>
          <cell r="G78">
            <v>1.6962999999999999</v>
          </cell>
          <cell r="H78">
            <v>1.6830000000000001</v>
          </cell>
          <cell r="I78">
            <v>33.89</v>
          </cell>
          <cell r="M78">
            <v>1.0998460900999671</v>
          </cell>
          <cell r="N78">
            <v>1.0996405155163882</v>
          </cell>
          <cell r="O78">
            <v>1.1013876577494517</v>
          </cell>
        </row>
        <row r="79">
          <cell r="A79">
            <v>36278</v>
          </cell>
          <cell r="B79">
            <v>36277</v>
          </cell>
          <cell r="C79">
            <v>36279</v>
          </cell>
          <cell r="D79">
            <v>3.314181</v>
          </cell>
          <cell r="E79">
            <v>3.3069600000000001</v>
          </cell>
          <cell r="F79">
            <v>1.6955</v>
          </cell>
          <cell r="G79">
            <v>1.6676</v>
          </cell>
          <cell r="H79">
            <v>1.67</v>
          </cell>
          <cell r="I79">
            <v>33.89</v>
          </cell>
          <cell r="M79">
            <v>1.10106872190772</v>
          </cell>
          <cell r="N79">
            <v>1.1008658889284486</v>
          </cell>
          <cell r="O79">
            <v>1.1026639450921911</v>
          </cell>
        </row>
        <row r="80">
          <cell r="A80">
            <v>36279</v>
          </cell>
          <cell r="B80">
            <v>36278</v>
          </cell>
          <cell r="C80">
            <v>36280</v>
          </cell>
          <cell r="D80">
            <v>3.2562929999999999</v>
          </cell>
          <cell r="E80">
            <v>3.2617319999999999</v>
          </cell>
          <cell r="F80">
            <v>1.6668000000000001</v>
          </cell>
          <cell r="G80">
            <v>1.6676</v>
          </cell>
          <cell r="H80">
            <v>1.67</v>
          </cell>
          <cell r="I80">
            <v>31.97</v>
          </cell>
          <cell r="M80">
            <v>1.1022851022536668</v>
          </cell>
          <cell r="N80">
            <v>1.1020793954151322</v>
          </cell>
          <cell r="O80">
            <v>1.1039417113959209</v>
          </cell>
        </row>
        <row r="81">
          <cell r="A81">
            <v>36280</v>
          </cell>
          <cell r="B81">
            <v>36279</v>
          </cell>
          <cell r="C81">
            <v>36283</v>
          </cell>
          <cell r="D81">
            <v>3.2535720000000001</v>
          </cell>
          <cell r="E81">
            <v>3.2526660000000001</v>
          </cell>
          <cell r="F81">
            <v>1.6598999999999999</v>
          </cell>
          <cell r="G81">
            <v>1.6607000000000001</v>
          </cell>
          <cell r="H81">
            <v>1.667</v>
          </cell>
          <cell r="I81">
            <v>31.93</v>
          </cell>
          <cell r="M81">
            <v>1.1034815566744911</v>
          </cell>
          <cell r="N81">
            <v>1.1032776246253211</v>
          </cell>
          <cell r="O81">
            <v>1.1051576119802342</v>
          </cell>
        </row>
        <row r="82">
          <cell r="A82">
            <v>36283</v>
          </cell>
          <cell r="B82">
            <v>36280</v>
          </cell>
          <cell r="C82">
            <v>36284</v>
          </cell>
          <cell r="D82">
            <v>3.2490359999999998</v>
          </cell>
          <cell r="E82">
            <v>3.2526660000000001</v>
          </cell>
          <cell r="F82">
            <v>1.6727000000000001</v>
          </cell>
          <cell r="G82">
            <v>1.6735</v>
          </cell>
          <cell r="H82">
            <v>1.675</v>
          </cell>
          <cell r="I82">
            <v>31.9</v>
          </cell>
          <cell r="M82">
            <v>1.104678308906262</v>
          </cell>
          <cell r="N82">
            <v>1.1044738224980477</v>
          </cell>
          <cell r="O82">
            <v>1.1063735208581438</v>
          </cell>
        </row>
        <row r="83">
          <cell r="A83">
            <v>36284</v>
          </cell>
          <cell r="B83">
            <v>36283</v>
          </cell>
          <cell r="C83">
            <v>36285</v>
          </cell>
          <cell r="D83">
            <v>3.2526660000000001</v>
          </cell>
          <cell r="E83">
            <v>3.2435939999999999</v>
          </cell>
          <cell r="F83">
            <v>1.6726000000000001</v>
          </cell>
          <cell r="G83">
            <v>1.6734</v>
          </cell>
          <cell r="H83">
            <v>1.6859999999999999</v>
          </cell>
          <cell r="I83">
            <v>31.92</v>
          </cell>
          <cell r="M83">
            <v>1.1058746887709472</v>
          </cell>
          <cell r="N83">
            <v>1.1056713173148243</v>
          </cell>
          <cell r="O83">
            <v>1.1075897679422972</v>
          </cell>
        </row>
        <row r="84">
          <cell r="A84">
            <v>36285</v>
          </cell>
          <cell r="B84">
            <v>36284</v>
          </cell>
          <cell r="C84">
            <v>36286</v>
          </cell>
          <cell r="D84">
            <v>3.2508509999999999</v>
          </cell>
          <cell r="E84">
            <v>3.2435939999999999</v>
          </cell>
          <cell r="F84">
            <v>1.6839</v>
          </cell>
          <cell r="G84">
            <v>1.6847000000000001</v>
          </cell>
          <cell r="H84">
            <v>1.6839999999999999</v>
          </cell>
          <cell r="I84">
            <v>31.9</v>
          </cell>
          <cell r="M84">
            <v>1.1070737024377559</v>
          </cell>
          <cell r="N84">
            <v>1.1068667669317624</v>
          </cell>
          <cell r="O84">
            <v>1.1088080191847505</v>
          </cell>
        </row>
        <row r="85">
          <cell r="A85">
            <v>36286</v>
          </cell>
          <cell r="B85">
            <v>36285</v>
          </cell>
          <cell r="C85">
            <v>36287</v>
          </cell>
          <cell r="D85">
            <v>3.2417760000000002</v>
          </cell>
          <cell r="E85">
            <v>3.2345130000000002</v>
          </cell>
          <cell r="F85">
            <v>1.6720999999999999</v>
          </cell>
          <cell r="G85">
            <v>1.6729000000000001</v>
          </cell>
          <cell r="H85">
            <v>1.677</v>
          </cell>
          <cell r="I85">
            <v>31.88</v>
          </cell>
          <cell r="M85">
            <v>1.1082733463219703</v>
          </cell>
          <cell r="N85">
            <v>1.1080635090664357</v>
          </cell>
          <cell r="O85">
            <v>1.1100269425363989</v>
          </cell>
        </row>
        <row r="86">
          <cell r="A86">
            <v>36287</v>
          </cell>
          <cell r="B86">
            <v>36286</v>
          </cell>
          <cell r="C86">
            <v>36290</v>
          </cell>
          <cell r="D86">
            <v>3.1433309999999999</v>
          </cell>
          <cell r="E86">
            <v>3.1433309999999999</v>
          </cell>
          <cell r="F86">
            <v>1.6704000000000001</v>
          </cell>
          <cell r="G86">
            <v>1.6712</v>
          </cell>
          <cell r="H86">
            <v>1.66</v>
          </cell>
          <cell r="I86">
            <v>31.87</v>
          </cell>
          <cell r="M86">
            <v>1.1094709376338192</v>
          </cell>
          <cell r="N86">
            <v>1.1092581910080694</v>
          </cell>
          <cell r="O86">
            <v>1.1112465371671492</v>
          </cell>
        </row>
        <row r="87">
          <cell r="A87">
            <v>36290</v>
          </cell>
          <cell r="B87">
            <v>36287</v>
          </cell>
          <cell r="C87">
            <v>36291</v>
          </cell>
          <cell r="D87">
            <v>3.0339119999999999</v>
          </cell>
          <cell r="E87">
            <v>3.05145</v>
          </cell>
          <cell r="F87">
            <v>1.651</v>
          </cell>
          <cell r="G87">
            <v>1.6517999999999999</v>
          </cell>
          <cell r="H87">
            <v>1.6479999999999999</v>
          </cell>
          <cell r="I87">
            <v>29.67</v>
          </cell>
          <cell r="M87">
            <v>1.1106334157644402</v>
          </cell>
          <cell r="N87">
            <v>1.1104204462276692</v>
          </cell>
          <cell r="O87">
            <v>1.1124671370225232</v>
          </cell>
        </row>
        <row r="88">
          <cell r="A88">
            <v>36291</v>
          </cell>
          <cell r="B88">
            <v>36290</v>
          </cell>
          <cell r="C88">
            <v>36292</v>
          </cell>
          <cell r="D88">
            <v>3.0283679999999999</v>
          </cell>
          <cell r="E88">
            <v>3.032988</v>
          </cell>
          <cell r="F88">
            <v>1.6459999999999999</v>
          </cell>
          <cell r="G88">
            <v>1.6468</v>
          </cell>
          <cell r="H88">
            <v>1.655</v>
          </cell>
          <cell r="I88">
            <v>29.46</v>
          </cell>
          <cell r="M88">
            <v>1.1117566037803364</v>
          </cell>
          <cell r="N88">
            <v>1.1115499103845496</v>
          </cell>
          <cell r="O88">
            <v>1.113614728833207</v>
          </cell>
        </row>
        <row r="89">
          <cell r="A89">
            <v>36292</v>
          </cell>
          <cell r="B89">
            <v>36291</v>
          </cell>
          <cell r="C89">
            <v>36293</v>
          </cell>
          <cell r="D89">
            <v>3.0265200000000001</v>
          </cell>
          <cell r="E89">
            <v>3.0237449999999999</v>
          </cell>
          <cell r="F89">
            <v>1.6606000000000001</v>
          </cell>
          <cell r="G89">
            <v>1.6614</v>
          </cell>
          <cell r="H89">
            <v>1.655</v>
          </cell>
          <cell r="I89">
            <v>29.45</v>
          </cell>
          <cell r="M89">
            <v>1.112878873154562</v>
          </cell>
          <cell r="N89">
            <v>1.1126736828977488</v>
          </cell>
          <cell r="O89">
            <v>1.1147563345793505</v>
          </cell>
        </row>
        <row r="90">
          <cell r="A90">
            <v>36293</v>
          </cell>
          <cell r="B90">
            <v>36292</v>
          </cell>
          <cell r="C90">
            <v>36294</v>
          </cell>
          <cell r="D90">
            <v>2.8063739999999999</v>
          </cell>
          <cell r="E90">
            <v>2.7903600000000002</v>
          </cell>
          <cell r="F90">
            <v>1.6501999999999999</v>
          </cell>
          <cell r="G90">
            <v>1.651</v>
          </cell>
          <cell r="H90">
            <v>1.655</v>
          </cell>
          <cell r="I90">
            <v>27.04</v>
          </cell>
          <cell r="M90">
            <v>1.1140015898769551</v>
          </cell>
          <cell r="N90">
            <v>1.1137951633928467</v>
          </cell>
          <cell r="O90">
            <v>1.1158987685632962</v>
          </cell>
        </row>
        <row r="91">
          <cell r="A91">
            <v>36294</v>
          </cell>
          <cell r="B91">
            <v>36293</v>
          </cell>
          <cell r="C91">
            <v>36297</v>
          </cell>
          <cell r="D91">
            <v>2.7922440000000002</v>
          </cell>
          <cell r="E91">
            <v>2.7903600000000002</v>
          </cell>
          <cell r="F91">
            <v>1.6561999999999999</v>
          </cell>
          <cell r="G91">
            <v>1.657</v>
          </cell>
          <cell r="H91">
            <v>1.6559999999999999</v>
          </cell>
          <cell r="I91">
            <v>27.03</v>
          </cell>
          <cell r="M91">
            <v>1.1150436915762183</v>
          </cell>
          <cell r="N91">
            <v>1.1148311265502218</v>
          </cell>
          <cell r="O91">
            <v>1.1169590738650943</v>
          </cell>
        </row>
        <row r="92">
          <cell r="A92">
            <v>36297</v>
          </cell>
          <cell r="B92">
            <v>36294</v>
          </cell>
          <cell r="C92">
            <v>36298</v>
          </cell>
          <cell r="D92">
            <v>2.7507000000000001</v>
          </cell>
          <cell r="E92">
            <v>2.7525930000000001</v>
          </cell>
          <cell r="F92">
            <v>1.6661999999999999</v>
          </cell>
          <cell r="G92">
            <v>1.667</v>
          </cell>
          <cell r="H92">
            <v>1.667</v>
          </cell>
          <cell r="I92">
            <v>26.94</v>
          </cell>
          <cell r="M92">
            <v>1.1160815162620654</v>
          </cell>
          <cell r="N92">
            <v>1.1158680532776486</v>
          </cell>
          <cell r="O92">
            <v>1.1180200374069622</v>
          </cell>
        </row>
        <row r="93">
          <cell r="A93">
            <v>36298</v>
          </cell>
          <cell r="B93">
            <v>36297</v>
          </cell>
          <cell r="C93">
            <v>36299</v>
          </cell>
          <cell r="D93">
            <v>2.7156539999999998</v>
          </cell>
          <cell r="E93">
            <v>2.733663</v>
          </cell>
          <cell r="F93">
            <v>1.6651</v>
          </cell>
          <cell r="G93">
            <v>1.6658999999999999</v>
          </cell>
          <cell r="H93">
            <v>1.665</v>
          </cell>
          <cell r="I93">
            <v>26.91</v>
          </cell>
          <cell r="M93">
            <v>1.117104851404326</v>
          </cell>
          <cell r="N93">
            <v>1.1168918968084405</v>
          </cell>
          <cell r="O93">
            <v>1.1190788613317981</v>
          </cell>
        </row>
        <row r="94">
          <cell r="A94">
            <v>36299</v>
          </cell>
          <cell r="B94">
            <v>36298</v>
          </cell>
          <cell r="C94">
            <v>36300</v>
          </cell>
          <cell r="D94">
            <v>2.4451079999999998</v>
          </cell>
          <cell r="E94">
            <v>2.4557760000000002</v>
          </cell>
          <cell r="F94">
            <v>1.6628000000000001</v>
          </cell>
          <cell r="G94">
            <v>1.6636</v>
          </cell>
          <cell r="H94">
            <v>1.671</v>
          </cell>
          <cell r="I94">
            <v>22.89</v>
          </cell>
          <cell r="M94">
            <v>1.1181160748237045</v>
          </cell>
          <cell r="N94">
            <v>1.1179096321595421</v>
          </cell>
          <cell r="O94">
            <v>1.1201376373999921</v>
          </cell>
        </row>
        <row r="95">
          <cell r="A95">
            <v>36300</v>
          </cell>
          <cell r="B95">
            <v>36299</v>
          </cell>
          <cell r="C95">
            <v>36301</v>
          </cell>
          <cell r="D95">
            <v>2.4557760000000002</v>
          </cell>
          <cell r="E95">
            <v>2.4460769999999998</v>
          </cell>
          <cell r="F95">
            <v>1.6826000000000001</v>
          </cell>
          <cell r="G95">
            <v>1.6834</v>
          </cell>
          <cell r="H95">
            <v>1.6850000000000001</v>
          </cell>
          <cell r="I95">
            <v>23.53</v>
          </cell>
          <cell r="M95">
            <v>1.1190273796768646</v>
          </cell>
          <cell r="N95">
            <v>1.1188247440411507</v>
          </cell>
          <cell r="O95">
            <v>1.121054211266143</v>
          </cell>
        </row>
        <row r="96">
          <cell r="A96">
            <v>36301</v>
          </cell>
          <cell r="B96">
            <v>36300</v>
          </cell>
          <cell r="C96">
            <v>36304</v>
          </cell>
          <cell r="D96">
            <v>2.4538380000000002</v>
          </cell>
          <cell r="E96">
            <v>2.4460769999999998</v>
          </cell>
          <cell r="F96">
            <v>1.6955</v>
          </cell>
          <cell r="G96">
            <v>1.6962999999999999</v>
          </cell>
          <cell r="H96">
            <v>1.7</v>
          </cell>
          <cell r="I96">
            <v>23.46</v>
          </cell>
          <cell r="M96">
            <v>1.119943406537649</v>
          </cell>
          <cell r="N96">
            <v>1.1197369878656274</v>
          </cell>
          <cell r="O96">
            <v>1.1219946622143415</v>
          </cell>
        </row>
        <row r="97">
          <cell r="A97">
            <v>36304</v>
          </cell>
          <cell r="B97">
            <v>36301</v>
          </cell>
          <cell r="C97">
            <v>36305</v>
          </cell>
          <cell r="D97">
            <v>2.4509280000000002</v>
          </cell>
          <cell r="E97">
            <v>2.4460769999999998</v>
          </cell>
          <cell r="F97">
            <v>1.6977</v>
          </cell>
          <cell r="G97">
            <v>1.6984999999999999</v>
          </cell>
          <cell r="H97">
            <v>1.7250000000000001</v>
          </cell>
          <cell r="I97">
            <v>23.43</v>
          </cell>
          <cell r="M97">
            <v>1.1208594597672528</v>
          </cell>
          <cell r="N97">
            <v>1.1206499754963164</v>
          </cell>
          <cell r="O97">
            <v>1.1229333762843769</v>
          </cell>
        </row>
        <row r="98">
          <cell r="A98">
            <v>36305</v>
          </cell>
          <cell r="B98">
            <v>36304</v>
          </cell>
          <cell r="C98">
            <v>36306</v>
          </cell>
          <cell r="D98">
            <v>2.4538380000000002</v>
          </cell>
          <cell r="E98">
            <v>2.4460769999999998</v>
          </cell>
          <cell r="F98">
            <v>1.7472000000000001</v>
          </cell>
          <cell r="G98">
            <v>1.748</v>
          </cell>
          <cell r="H98">
            <v>1.732</v>
          </cell>
          <cell r="I98">
            <v>23.42</v>
          </cell>
          <cell r="M98">
            <v>1.1217751750452556</v>
          </cell>
          <cell r="N98">
            <v>1.1215637075396871</v>
          </cell>
          <cell r="O98">
            <v>1.1238717918896783</v>
          </cell>
        </row>
        <row r="99">
          <cell r="A99">
            <v>36306</v>
          </cell>
          <cell r="B99">
            <v>36305</v>
          </cell>
          <cell r="C99">
            <v>36307</v>
          </cell>
          <cell r="D99">
            <v>2.4518970000000002</v>
          </cell>
          <cell r="E99">
            <v>2.4460769999999998</v>
          </cell>
          <cell r="F99">
            <v>1.7178</v>
          </cell>
          <cell r="G99">
            <v>1.7185999999999999</v>
          </cell>
          <cell r="H99">
            <v>1.702</v>
          </cell>
          <cell r="I99">
            <v>23.39</v>
          </cell>
          <cell r="M99">
            <v>1.122692726562583</v>
          </cell>
          <cell r="N99">
            <v>1.122478184602703</v>
          </cell>
          <cell r="O99">
            <v>1.1248106300728857</v>
          </cell>
        </row>
        <row r="100">
          <cell r="A100">
            <v>36307</v>
          </cell>
          <cell r="B100">
            <v>36306</v>
          </cell>
          <cell r="C100">
            <v>36308</v>
          </cell>
          <cell r="D100">
            <v>2.4247139999999998</v>
          </cell>
          <cell r="E100">
            <v>2.4460769999999998</v>
          </cell>
          <cell r="F100">
            <v>1.7129000000000001</v>
          </cell>
          <cell r="G100">
            <v>1.7137</v>
          </cell>
          <cell r="H100">
            <v>1.7210000000000001</v>
          </cell>
          <cell r="I100">
            <v>23.38</v>
          </cell>
          <cell r="M100">
            <v>1.1236103022053099</v>
          </cell>
          <cell r="N100">
            <v>1.1233934072928224</v>
          </cell>
          <cell r="O100">
            <v>1.1257491665245503</v>
          </cell>
        </row>
        <row r="101">
          <cell r="A101">
            <v>36308</v>
          </cell>
          <cell r="B101">
            <v>36307</v>
          </cell>
          <cell r="C101">
            <v>36311</v>
          </cell>
          <cell r="D101">
            <v>2.4120720000000002</v>
          </cell>
          <cell r="E101">
            <v>2.4169350000000001</v>
          </cell>
          <cell r="F101">
            <v>1.7302999999999999</v>
          </cell>
          <cell r="G101">
            <v>1.7311000000000001</v>
          </cell>
          <cell r="H101">
            <v>1.7210000000000001</v>
          </cell>
          <cell r="I101">
            <v>23.35</v>
          </cell>
          <cell r="M101">
            <v>1.1245184467487437</v>
          </cell>
          <cell r="N101">
            <v>1.1243093762179992</v>
          </cell>
          <cell r="O101">
            <v>1.1266881237258837</v>
          </cell>
        </row>
        <row r="102">
          <cell r="A102">
            <v>36311</v>
          </cell>
          <cell r="B102">
            <v>36308</v>
          </cell>
          <cell r="C102">
            <v>36312</v>
          </cell>
          <cell r="D102">
            <v>2.405259</v>
          </cell>
          <cell r="E102">
            <v>2.3974679999999999</v>
          </cell>
          <cell r="F102">
            <v>1.7232000000000001</v>
          </cell>
          <cell r="G102">
            <v>1.724</v>
          </cell>
          <cell r="H102">
            <v>1.7210000000000001</v>
          </cell>
          <cell r="I102">
            <v>23.34</v>
          </cell>
          <cell r="M102">
            <v>1.1254225865683725</v>
          </cell>
          <cell r="N102">
            <v>1.1252151704454023</v>
          </cell>
          <cell r="O102">
            <v>1.1276267759222769</v>
          </cell>
        </row>
        <row r="103">
          <cell r="A103">
            <v>36312</v>
          </cell>
          <cell r="B103">
            <v>36311</v>
          </cell>
          <cell r="C103">
            <v>36313</v>
          </cell>
          <cell r="D103">
            <v>2.406231</v>
          </cell>
          <cell r="E103">
            <v>2.3974679999999999</v>
          </cell>
          <cell r="F103">
            <v>1.7327999999999999</v>
          </cell>
          <cell r="G103">
            <v>1.7336</v>
          </cell>
          <cell r="H103">
            <v>1.7430000000000001</v>
          </cell>
          <cell r="I103">
            <v>23.28</v>
          </cell>
          <cell r="M103">
            <v>1.1263248975034215</v>
          </cell>
          <cell r="N103">
            <v>1.1261143929001549</v>
          </cell>
          <cell r="O103">
            <v>1.1285658470346094</v>
          </cell>
        </row>
        <row r="104">
          <cell r="A104">
            <v>36313</v>
          </cell>
          <cell r="B104">
            <v>36312</v>
          </cell>
          <cell r="C104">
            <v>36315</v>
          </cell>
          <cell r="D104">
            <v>2.4169350000000001</v>
          </cell>
          <cell r="E104">
            <v>2.3974679999999999</v>
          </cell>
          <cell r="F104">
            <v>1.7534000000000001</v>
          </cell>
          <cell r="G104">
            <v>1.7542</v>
          </cell>
          <cell r="H104">
            <v>1.738</v>
          </cell>
          <cell r="I104">
            <v>23.29</v>
          </cell>
          <cell r="M104">
            <v>1.1272282967982361</v>
          </cell>
          <cell r="N104">
            <v>1.1270143339739274</v>
          </cell>
          <cell r="O104">
            <v>1.1295035192681713</v>
          </cell>
        </row>
        <row r="105">
          <cell r="A105">
            <v>36315</v>
          </cell>
          <cell r="B105">
            <v>36313</v>
          </cell>
          <cell r="C105">
            <v>36318</v>
          </cell>
          <cell r="D105">
            <v>2.4208259999999999</v>
          </cell>
          <cell r="E105">
            <v>2.407206</v>
          </cell>
          <cell r="F105">
            <v>1.7357</v>
          </cell>
          <cell r="G105">
            <v>1.7364999999999999</v>
          </cell>
          <cell r="H105">
            <v>1.736</v>
          </cell>
          <cell r="I105">
            <v>23.28</v>
          </cell>
          <cell r="M105">
            <v>1.12813644263941</v>
          </cell>
          <cell r="N105">
            <v>1.1279149942410087</v>
          </cell>
          <cell r="O105">
            <v>1.1304423344321712</v>
          </cell>
        </row>
        <row r="106">
          <cell r="A106">
            <v>36318</v>
          </cell>
          <cell r="B106">
            <v>36315</v>
          </cell>
          <cell r="C106">
            <v>36319</v>
          </cell>
          <cell r="D106">
            <v>2.4198539999999999</v>
          </cell>
          <cell r="E106">
            <v>2.407206</v>
          </cell>
          <cell r="F106">
            <v>1.7403999999999999</v>
          </cell>
          <cell r="G106">
            <v>1.7412000000000001</v>
          </cell>
          <cell r="H106">
            <v>1.742</v>
          </cell>
          <cell r="I106">
            <v>23.28</v>
          </cell>
          <cell r="M106">
            <v>1.1290467833167064</v>
          </cell>
          <cell r="N106">
            <v>1.1288200354882176</v>
          </cell>
          <cell r="O106">
            <v>1.1313815657507735</v>
          </cell>
        </row>
        <row r="107">
          <cell r="A107">
            <v>36319</v>
          </cell>
          <cell r="B107">
            <v>36318</v>
          </cell>
          <cell r="C107">
            <v>36320</v>
          </cell>
          <cell r="D107">
            <v>2.4247139999999998</v>
          </cell>
          <cell r="E107">
            <v>2.407206</v>
          </cell>
          <cell r="F107">
            <v>1.7471000000000001</v>
          </cell>
          <cell r="G107">
            <v>1.7479</v>
          </cell>
          <cell r="H107">
            <v>1.752</v>
          </cell>
          <cell r="I107">
            <v>23.27</v>
          </cell>
          <cell r="M107">
            <v>1.1299574927749716</v>
          </cell>
          <cell r="N107">
            <v>1.1297258029423334</v>
          </cell>
          <cell r="O107">
            <v>1.1323215774324629</v>
          </cell>
        </row>
        <row r="108">
          <cell r="A108">
            <v>36320</v>
          </cell>
          <cell r="B108">
            <v>36319</v>
          </cell>
          <cell r="C108">
            <v>36321</v>
          </cell>
          <cell r="D108">
            <v>2.3290799999999998</v>
          </cell>
          <cell r="E108">
            <v>2.309469</v>
          </cell>
          <cell r="F108">
            <v>1.7483</v>
          </cell>
          <cell r="G108">
            <v>1.7491000000000001</v>
          </cell>
          <cell r="H108">
            <v>1.75</v>
          </cell>
          <cell r="I108">
            <v>21.99</v>
          </cell>
          <cell r="M108">
            <v>1.130870767359017</v>
          </cell>
          <cell r="N108">
            <v>1.1306322971860658</v>
          </cell>
          <cell r="O108">
            <v>1.1332620053255922</v>
          </cell>
        </row>
        <row r="109">
          <cell r="A109">
            <v>36321</v>
          </cell>
          <cell r="B109">
            <v>36320</v>
          </cell>
          <cell r="C109">
            <v>36322</v>
          </cell>
          <cell r="D109">
            <v>2.33202</v>
          </cell>
          <cell r="E109">
            <v>2.309469</v>
          </cell>
          <cell r="F109">
            <v>1.7588999999999999</v>
          </cell>
          <cell r="G109">
            <v>1.7597</v>
          </cell>
          <cell r="H109">
            <v>1.7629999999999999</v>
          </cell>
          <cell r="I109">
            <v>21.98</v>
          </cell>
          <cell r="M109">
            <v>1.1317487301879638</v>
          </cell>
          <cell r="N109">
            <v>1.1315026839329825</v>
          </cell>
          <cell r="O109">
            <v>1.1341562358403783</v>
          </cell>
        </row>
        <row r="110">
          <cell r="A110">
            <v>36322</v>
          </cell>
          <cell r="B110">
            <v>36321</v>
          </cell>
          <cell r="C110">
            <v>36325</v>
          </cell>
          <cell r="D110">
            <v>2.3329979999999999</v>
          </cell>
          <cell r="E110">
            <v>2.3192789999999999</v>
          </cell>
          <cell r="F110">
            <v>1.7722</v>
          </cell>
          <cell r="G110">
            <v>1.7729999999999999</v>
          </cell>
          <cell r="H110">
            <v>1.78</v>
          </cell>
          <cell r="I110">
            <v>21.97</v>
          </cell>
          <cell r="M110">
            <v>1.1326284837458882</v>
          </cell>
          <cell r="N110">
            <v>1.1323737407236358</v>
          </cell>
          <cell r="O110">
            <v>1.1350508027318178</v>
          </cell>
        </row>
        <row r="111">
          <cell r="A111">
            <v>36325</v>
          </cell>
          <cell r="B111">
            <v>36322</v>
          </cell>
          <cell r="C111">
            <v>36326</v>
          </cell>
          <cell r="D111">
            <v>2.3329979999999999</v>
          </cell>
          <cell r="E111">
            <v>2.3192789999999999</v>
          </cell>
          <cell r="F111">
            <v>1.7775000000000001</v>
          </cell>
          <cell r="G111">
            <v>1.7783</v>
          </cell>
          <cell r="H111">
            <v>1.788</v>
          </cell>
          <cell r="I111">
            <v>21.95</v>
          </cell>
          <cell r="M111">
            <v>1.133509290408329</v>
          </cell>
          <cell r="N111">
            <v>1.1332491709359731</v>
          </cell>
          <cell r="O111">
            <v>1.1359457056526858</v>
          </cell>
        </row>
        <row r="112">
          <cell r="A112">
            <v>36326</v>
          </cell>
          <cell r="B112">
            <v>36325</v>
          </cell>
          <cell r="C112">
            <v>36327</v>
          </cell>
          <cell r="D112">
            <v>2.3378939999999999</v>
          </cell>
          <cell r="E112">
            <v>2.3290799999999998</v>
          </cell>
          <cell r="F112">
            <v>1.7884</v>
          </cell>
          <cell r="G112">
            <v>1.7891999999999999</v>
          </cell>
          <cell r="H112">
            <v>1.7789999999999999</v>
          </cell>
          <cell r="I112">
            <v>21.92</v>
          </cell>
          <cell r="M112">
            <v>1.1343907820441639</v>
          </cell>
          <cell r="N112">
            <v>1.1341252779372797</v>
          </cell>
          <cell r="O112">
            <v>1.1368405743421719</v>
          </cell>
        </row>
        <row r="113">
          <cell r="A113">
            <v>36327</v>
          </cell>
          <cell r="B113">
            <v>36326</v>
          </cell>
          <cell r="C113">
            <v>36328</v>
          </cell>
          <cell r="D113">
            <v>2.3310390000000001</v>
          </cell>
          <cell r="E113">
            <v>2.3290799999999998</v>
          </cell>
          <cell r="F113">
            <v>1.7666999999999999</v>
          </cell>
          <cell r="G113">
            <v>1.7675000000000001</v>
          </cell>
          <cell r="H113">
            <v>1.7649999999999999</v>
          </cell>
          <cell r="I113">
            <v>21.92</v>
          </cell>
          <cell r="M113">
            <v>1.1352748105118295</v>
          </cell>
          <cell r="N113">
            <v>1.1350057674380589</v>
          </cell>
          <cell r="O113">
            <v>1.1377350371917092</v>
          </cell>
        </row>
        <row r="114">
          <cell r="A114">
            <v>36328</v>
          </cell>
          <cell r="B114">
            <v>36327</v>
          </cell>
          <cell r="C114">
            <v>36329</v>
          </cell>
          <cell r="D114">
            <v>2.322219</v>
          </cell>
          <cell r="E114">
            <v>2.3290799999999998</v>
          </cell>
          <cell r="F114">
            <v>1.7597</v>
          </cell>
          <cell r="G114">
            <v>1.7605</v>
          </cell>
          <cell r="H114">
            <v>1.748</v>
          </cell>
          <cell r="I114">
            <v>21.9</v>
          </cell>
          <cell r="M114">
            <v>1.1361569337981698</v>
          </cell>
          <cell r="N114">
            <v>1.1358869405156671</v>
          </cell>
          <cell r="O114">
            <v>1.1386302038020089</v>
          </cell>
        </row>
        <row r="115">
          <cell r="A115">
            <v>36329</v>
          </cell>
          <cell r="B115">
            <v>36328</v>
          </cell>
          <cell r="C115">
            <v>36332</v>
          </cell>
          <cell r="D115">
            <v>2.318298</v>
          </cell>
          <cell r="E115">
            <v>2.3192789999999999</v>
          </cell>
          <cell r="F115">
            <v>1.7477</v>
          </cell>
          <cell r="G115">
            <v>1.7484999999999999</v>
          </cell>
          <cell r="H115">
            <v>1.7589999999999999</v>
          </cell>
          <cell r="I115">
            <v>21.89</v>
          </cell>
          <cell r="M115">
            <v>1.137036402204386</v>
          </cell>
          <cell r="N115">
            <v>1.1367687977008056</v>
          </cell>
          <cell r="O115">
            <v>1.1395253328799488</v>
          </cell>
        </row>
        <row r="116">
          <cell r="A116">
            <v>36332</v>
          </cell>
          <cell r="B116">
            <v>36329</v>
          </cell>
          <cell r="C116">
            <v>36333</v>
          </cell>
          <cell r="D116">
            <v>2.3202569999999998</v>
          </cell>
          <cell r="E116">
            <v>2.309469</v>
          </cell>
          <cell r="F116">
            <v>1.7627999999999999</v>
          </cell>
          <cell r="G116">
            <v>1.7636000000000001</v>
          </cell>
          <cell r="H116">
            <v>1.7609999999999999</v>
          </cell>
          <cell r="I116">
            <v>21.88</v>
          </cell>
          <cell r="M116">
            <v>1.137915065276772</v>
          </cell>
          <cell r="N116">
            <v>1.1376476257009267</v>
          </cell>
          <cell r="O116">
            <v>1.1404207943991203</v>
          </cell>
        </row>
        <row r="117">
          <cell r="A117">
            <v>36333</v>
          </cell>
          <cell r="B117">
            <v>36332</v>
          </cell>
          <cell r="C117">
            <v>36334</v>
          </cell>
          <cell r="D117">
            <v>2.3173170000000001</v>
          </cell>
          <cell r="E117">
            <v>2.309469</v>
          </cell>
          <cell r="F117">
            <v>1.768</v>
          </cell>
          <cell r="G117">
            <v>1.7687999999999999</v>
          </cell>
          <cell r="H117">
            <v>1.7749999999999999</v>
          </cell>
          <cell r="I117">
            <v>21.87</v>
          </cell>
          <cell r="M117">
            <v>1.1387951504086433</v>
          </cell>
          <cell r="N117">
            <v>1.1385234130090867</v>
          </cell>
          <cell r="O117">
            <v>1.14131658800702</v>
          </cell>
        </row>
        <row r="118">
          <cell r="A118">
            <v>36334</v>
          </cell>
          <cell r="B118">
            <v>36333</v>
          </cell>
          <cell r="C118">
            <v>36335</v>
          </cell>
          <cell r="D118">
            <v>2.1573720000000001</v>
          </cell>
          <cell r="E118">
            <v>2.151408</v>
          </cell>
          <cell r="F118">
            <v>1.784</v>
          </cell>
          <cell r="G118">
            <v>1.7847999999999999</v>
          </cell>
          <cell r="H118">
            <v>1.788</v>
          </cell>
          <cell r="I118">
            <v>21.84</v>
          </cell>
          <cell r="M118">
            <v>1.1396748001958297</v>
          </cell>
          <cell r="N118">
            <v>1.1393998745184595</v>
          </cell>
          <cell r="O118">
            <v>1.1422127133504658</v>
          </cell>
        </row>
        <row r="119">
          <cell r="A119">
            <v>36335</v>
          </cell>
          <cell r="B119">
            <v>36334</v>
          </cell>
          <cell r="C119">
            <v>36336</v>
          </cell>
          <cell r="D119">
            <v>2.2306979999999998</v>
          </cell>
          <cell r="E119">
            <v>2.2306979999999998</v>
          </cell>
          <cell r="F119">
            <v>1.7995000000000001</v>
          </cell>
          <cell r="G119">
            <v>1.8003</v>
          </cell>
          <cell r="H119">
            <v>1.7949999999999999</v>
          </cell>
          <cell r="I119">
            <v>20.98</v>
          </cell>
          <cell r="M119">
            <v>1.1404943676968458</v>
          </cell>
          <cell r="N119">
            <v>1.1402169791868721</v>
          </cell>
          <cell r="O119">
            <v>1.1431084255296757</v>
          </cell>
        </row>
        <row r="120">
          <cell r="A120">
            <v>36336</v>
          </cell>
          <cell r="B120">
            <v>36335</v>
          </cell>
          <cell r="C120">
            <v>36339</v>
          </cell>
          <cell r="D120">
            <v>2.2346490000000001</v>
          </cell>
          <cell r="E120">
            <v>2.2306979999999998</v>
          </cell>
          <cell r="F120">
            <v>1.7896000000000001</v>
          </cell>
          <cell r="G120">
            <v>1.7904</v>
          </cell>
          <cell r="H120">
            <v>1.7949999999999999</v>
          </cell>
          <cell r="I120">
            <v>20.97</v>
          </cell>
          <cell r="M120">
            <v>1.1413424005318564</v>
          </cell>
          <cell r="N120">
            <v>1.1410648057652182</v>
          </cell>
          <cell r="O120">
            <v>1.1439726837471156</v>
          </cell>
        </row>
        <row r="121">
          <cell r="A121">
            <v>36339</v>
          </cell>
          <cell r="B121">
            <v>36336</v>
          </cell>
          <cell r="C121">
            <v>36340</v>
          </cell>
          <cell r="D121">
            <v>2.229711</v>
          </cell>
          <cell r="E121">
            <v>2.2306979999999998</v>
          </cell>
          <cell r="F121">
            <v>1.7891999999999999</v>
          </cell>
          <cell r="G121">
            <v>1.79</v>
          </cell>
          <cell r="H121">
            <v>1.7749999999999999</v>
          </cell>
          <cell r="I121">
            <v>20.97</v>
          </cell>
          <cell r="M121">
            <v>1.1421925670831918</v>
          </cell>
          <cell r="N121">
            <v>1.1419132627585817</v>
          </cell>
          <cell r="O121">
            <v>1.1448372198627708</v>
          </cell>
        </row>
        <row r="122">
          <cell r="A122">
            <v>36340</v>
          </cell>
          <cell r="B122">
            <v>36339</v>
          </cell>
          <cell r="C122">
            <v>36341</v>
          </cell>
          <cell r="D122">
            <v>2.2287240000000001</v>
          </cell>
          <cell r="E122">
            <v>2.2208160000000001</v>
          </cell>
          <cell r="F122">
            <v>1.7664</v>
          </cell>
          <cell r="G122">
            <v>1.7672000000000001</v>
          </cell>
          <cell r="H122">
            <v>1.7689999999999999</v>
          </cell>
          <cell r="I122">
            <v>20.96</v>
          </cell>
          <cell r="M122">
            <v>1.143041486860173</v>
          </cell>
          <cell r="N122">
            <v>1.1427623506357181</v>
          </cell>
          <cell r="O122">
            <v>1.1457024093355435</v>
          </cell>
        </row>
        <row r="123">
          <cell r="A123">
            <v>36341</v>
          </cell>
          <cell r="B123">
            <v>36340</v>
          </cell>
          <cell r="C123">
            <v>36342</v>
          </cell>
          <cell r="D123">
            <v>2.2218059999999999</v>
          </cell>
          <cell r="E123">
            <v>2.2208160000000001</v>
          </cell>
          <cell r="F123">
            <v>1.7686999999999999</v>
          </cell>
          <cell r="G123">
            <v>1.7695000000000001</v>
          </cell>
          <cell r="H123">
            <v>1.754</v>
          </cell>
          <cell r="I123">
            <v>20.96</v>
          </cell>
          <cell r="M123">
            <v>1.1438906615250934</v>
          </cell>
          <cell r="N123">
            <v>1.143608305606548</v>
          </cell>
          <cell r="O123">
            <v>1.1465678765278133</v>
          </cell>
        </row>
        <row r="124">
          <cell r="A124">
            <v>36342</v>
          </cell>
          <cell r="B124">
            <v>36341</v>
          </cell>
          <cell r="C124">
            <v>36343</v>
          </cell>
          <cell r="D124">
            <v>2.2129050000000001</v>
          </cell>
          <cell r="E124">
            <v>2.2208160000000001</v>
          </cell>
          <cell r="F124">
            <v>1.7566999999999999</v>
          </cell>
          <cell r="G124">
            <v>1.7575000000000001</v>
          </cell>
          <cell r="H124">
            <v>1.7709999999999999</v>
          </cell>
          <cell r="I124">
            <v>20.94</v>
          </cell>
          <cell r="M124">
            <v>1.1447378292368002</v>
          </cell>
          <cell r="N124">
            <v>1.144454886814156</v>
          </cell>
          <cell r="O124">
            <v>1.1474339974967138</v>
          </cell>
        </row>
        <row r="125">
          <cell r="A125">
            <v>36343</v>
          </cell>
          <cell r="B125">
            <v>36342</v>
          </cell>
          <cell r="C125">
            <v>36346</v>
          </cell>
          <cell r="D125">
            <v>2.2129050000000001</v>
          </cell>
          <cell r="E125">
            <v>2.210925</v>
          </cell>
          <cell r="F125">
            <v>1.7698</v>
          </cell>
          <cell r="G125">
            <v>1.7706</v>
          </cell>
          <cell r="H125">
            <v>1.76</v>
          </cell>
          <cell r="I125">
            <v>20.93</v>
          </cell>
          <cell r="M125">
            <v>1.1455822279254693</v>
          </cell>
          <cell r="N125">
            <v>1.1453020947221277</v>
          </cell>
          <cell r="O125">
            <v>1.1483000192433255</v>
          </cell>
        </row>
        <row r="126">
          <cell r="A126">
            <v>36346</v>
          </cell>
          <cell r="B126">
            <v>36343</v>
          </cell>
          <cell r="C126">
            <v>36347</v>
          </cell>
          <cell r="D126">
            <v>2.2049880000000002</v>
          </cell>
          <cell r="E126">
            <v>2.201028</v>
          </cell>
          <cell r="F126">
            <v>1.7655000000000001</v>
          </cell>
          <cell r="G126">
            <v>1.7663</v>
          </cell>
          <cell r="H126">
            <v>1.7669999999999999</v>
          </cell>
          <cell r="I126">
            <v>21.05</v>
          </cell>
          <cell r="M126">
            <v>1.146427249472165</v>
          </cell>
          <cell r="N126">
            <v>1.1461461537333855</v>
          </cell>
          <cell r="O126">
            <v>1.1491663175394653</v>
          </cell>
        </row>
        <row r="127">
          <cell r="A127">
            <v>36347</v>
          </cell>
          <cell r="B127">
            <v>36346</v>
          </cell>
          <cell r="C127">
            <v>36348</v>
          </cell>
          <cell r="D127">
            <v>2.205978</v>
          </cell>
          <cell r="E127">
            <v>2.201028</v>
          </cell>
          <cell r="F127">
            <v>1.7746</v>
          </cell>
          <cell r="G127">
            <v>1.7754000000000001</v>
          </cell>
          <cell r="H127">
            <v>1.78</v>
          </cell>
          <cell r="I127">
            <v>20.93</v>
          </cell>
          <cell r="M127">
            <v>1.1472698689148182</v>
          </cell>
          <cell r="N127">
            <v>1.146987053658872</v>
          </cell>
          <cell r="O127">
            <v>1.1500377956782373</v>
          </cell>
        </row>
        <row r="128">
          <cell r="A128">
            <v>36348</v>
          </cell>
          <cell r="B128">
            <v>36347</v>
          </cell>
          <cell r="C128">
            <v>36349</v>
          </cell>
          <cell r="D128">
            <v>2.2020179999999998</v>
          </cell>
          <cell r="E128">
            <v>2.201028</v>
          </cell>
          <cell r="F128">
            <v>1.7806999999999999</v>
          </cell>
          <cell r="G128">
            <v>1.7815000000000001</v>
          </cell>
          <cell r="H128">
            <v>1.778</v>
          </cell>
          <cell r="I128">
            <v>20.9</v>
          </cell>
          <cell r="M128">
            <v>1.1481134862784479</v>
          </cell>
          <cell r="N128">
            <v>1.1478285705324522</v>
          </cell>
          <cell r="O128">
            <v>1.1509054049843392</v>
          </cell>
        </row>
        <row r="129">
          <cell r="A129">
            <v>36349</v>
          </cell>
          <cell r="B129">
            <v>36348</v>
          </cell>
          <cell r="C129">
            <v>36350</v>
          </cell>
          <cell r="D129">
            <v>2.191119</v>
          </cell>
          <cell r="E129">
            <v>2.201028</v>
          </cell>
          <cell r="F129">
            <v>1.7903</v>
          </cell>
          <cell r="G129">
            <v>1.7910999999999999</v>
          </cell>
          <cell r="H129">
            <v>1.8009999999999999</v>
          </cell>
          <cell r="I129">
            <v>20.9</v>
          </cell>
          <cell r="M129">
            <v>1.1489562084660572</v>
          </cell>
          <cell r="N129">
            <v>1.1486707048067664</v>
          </cell>
          <cell r="O129">
            <v>1.1517725348451757</v>
          </cell>
        </row>
        <row r="130">
          <cell r="A130">
            <v>36350</v>
          </cell>
          <cell r="B130">
            <v>36349</v>
          </cell>
          <cell r="C130">
            <v>36353</v>
          </cell>
          <cell r="D130">
            <v>2.189136</v>
          </cell>
          <cell r="E130">
            <v>2.191119</v>
          </cell>
          <cell r="F130">
            <v>1.8036000000000001</v>
          </cell>
          <cell r="G130">
            <v>1.8044</v>
          </cell>
          <cell r="H130">
            <v>1.8009999999999999</v>
          </cell>
          <cell r="I130">
            <v>20.88</v>
          </cell>
          <cell r="M130">
            <v>1.1497953750589029</v>
          </cell>
          <cell r="N130">
            <v>1.1495134569347862</v>
          </cell>
          <cell r="O130">
            <v>1.1526403180300755</v>
          </cell>
        </row>
        <row r="131">
          <cell r="A131">
            <v>36353</v>
          </cell>
          <cell r="B131">
            <v>36350</v>
          </cell>
          <cell r="C131">
            <v>36354</v>
          </cell>
          <cell r="D131">
            <v>2.196075</v>
          </cell>
          <cell r="E131">
            <v>2.191119</v>
          </cell>
          <cell r="F131">
            <v>1.8182</v>
          </cell>
          <cell r="G131">
            <v>1.819</v>
          </cell>
          <cell r="H131">
            <v>1.8340000000000001</v>
          </cell>
          <cell r="I131">
            <v>20.89</v>
          </cell>
          <cell r="M131">
            <v>1.150634394541628</v>
          </cell>
          <cell r="N131">
            <v>1.1503530305268679</v>
          </cell>
          <cell r="O131">
            <v>1.1535079977454439</v>
          </cell>
        </row>
        <row r="132">
          <cell r="A132">
            <v>36354</v>
          </cell>
          <cell r="B132">
            <v>36353</v>
          </cell>
          <cell r="C132">
            <v>36355</v>
          </cell>
          <cell r="D132">
            <v>2.2079580000000001</v>
          </cell>
          <cell r="E132">
            <v>2.191119</v>
          </cell>
          <cell r="F132">
            <v>1.8384</v>
          </cell>
          <cell r="G132">
            <v>1.8391999999999999</v>
          </cell>
          <cell r="H132">
            <v>1.8260000000000001</v>
          </cell>
          <cell r="I132">
            <v>20.87</v>
          </cell>
          <cell r="M132">
            <v>1.1514766876842923</v>
          </cell>
          <cell r="N132">
            <v>1.1511932173208328</v>
          </cell>
          <cell r="O132">
            <v>1.154376709572646</v>
          </cell>
        </row>
        <row r="133">
          <cell r="A133">
            <v>36355</v>
          </cell>
          <cell r="B133">
            <v>36354</v>
          </cell>
          <cell r="C133">
            <v>36356</v>
          </cell>
          <cell r="D133">
            <v>2.2079580000000001</v>
          </cell>
          <cell r="E133">
            <v>2.201028</v>
          </cell>
          <cell r="F133">
            <v>1.8101</v>
          </cell>
          <cell r="G133">
            <v>1.8109</v>
          </cell>
          <cell r="H133">
            <v>1.8220000000000001</v>
          </cell>
          <cell r="I133">
            <v>20.86</v>
          </cell>
          <cell r="M133">
            <v>1.1523241584057544</v>
          </cell>
          <cell r="N133">
            <v>1.1520340177645469</v>
          </cell>
          <cell r="O133">
            <v>1.1552453171413215</v>
          </cell>
        </row>
        <row r="134">
          <cell r="A134">
            <v>36356</v>
          </cell>
          <cell r="B134">
            <v>36355</v>
          </cell>
          <cell r="C134">
            <v>36357</v>
          </cell>
          <cell r="D134">
            <v>2.2079580000000001</v>
          </cell>
          <cell r="E134">
            <v>2.210925</v>
          </cell>
          <cell r="F134">
            <v>1.8272999999999999</v>
          </cell>
          <cell r="G134">
            <v>1.8281000000000001</v>
          </cell>
          <cell r="H134">
            <v>1.8080000000000001</v>
          </cell>
          <cell r="I134">
            <v>20.86</v>
          </cell>
          <cell r="M134">
            <v>1.1531722528538029</v>
          </cell>
          <cell r="N134">
            <v>1.1528792374745644</v>
          </cell>
          <cell r="O134">
            <v>1.1561141987145216</v>
          </cell>
        </row>
        <row r="135">
          <cell r="A135">
            <v>36357</v>
          </cell>
          <cell r="B135">
            <v>36356</v>
          </cell>
          <cell r="C135">
            <v>36360</v>
          </cell>
          <cell r="D135">
            <v>2.2079580000000001</v>
          </cell>
          <cell r="E135">
            <v>2.201028</v>
          </cell>
          <cell r="F135">
            <v>1.8099000000000001</v>
          </cell>
          <cell r="G135">
            <v>1.8107</v>
          </cell>
          <cell r="H135">
            <v>1.7969999999999999</v>
          </cell>
          <cell r="I135">
            <v>20.84</v>
          </cell>
          <cell r="M135">
            <v>1.1540209714874918</v>
          </cell>
          <cell r="N135">
            <v>1.1537288806506021</v>
          </cell>
          <cell r="O135">
            <v>1.1569837337897761</v>
          </cell>
        </row>
        <row r="136">
          <cell r="A136">
            <v>36360</v>
          </cell>
          <cell r="B136">
            <v>36357</v>
          </cell>
          <cell r="C136">
            <v>36361</v>
          </cell>
          <cell r="D136">
            <v>2.2099350000000002</v>
          </cell>
          <cell r="E136">
            <v>2.201028</v>
          </cell>
          <cell r="F136">
            <v>1.7921</v>
          </cell>
          <cell r="G136">
            <v>1.7928999999999999</v>
          </cell>
          <cell r="H136">
            <v>1.7889999999999999</v>
          </cell>
          <cell r="I136">
            <v>20.83</v>
          </cell>
          <cell r="M136">
            <v>1.1548703147662132</v>
          </cell>
          <cell r="N136">
            <v>1.1545753438408424</v>
          </cell>
          <cell r="O136">
            <v>1.1578531624685384</v>
          </cell>
        </row>
        <row r="137">
          <cell r="A137">
            <v>36361</v>
          </cell>
          <cell r="B137">
            <v>36360</v>
          </cell>
          <cell r="C137">
            <v>36362</v>
          </cell>
          <cell r="D137">
            <v>2.2138949999999999</v>
          </cell>
          <cell r="E137">
            <v>2.201028</v>
          </cell>
          <cell r="F137">
            <v>1.7974000000000001</v>
          </cell>
          <cell r="G137">
            <v>1.7982</v>
          </cell>
          <cell r="H137">
            <v>1.8120000000000001</v>
          </cell>
          <cell r="I137">
            <v>20.82</v>
          </cell>
          <cell r="M137">
            <v>1.155721044209234</v>
          </cell>
          <cell r="N137">
            <v>1.1554224280608103</v>
          </cell>
          <cell r="O137">
            <v>1.1587228639616651</v>
          </cell>
        </row>
        <row r="138">
          <cell r="A138">
            <v>36362</v>
          </cell>
          <cell r="B138">
            <v>36361</v>
          </cell>
          <cell r="C138">
            <v>36363</v>
          </cell>
          <cell r="D138">
            <v>2.2099350000000002</v>
          </cell>
          <cell r="E138">
            <v>2.201028</v>
          </cell>
          <cell r="F138">
            <v>1.8163</v>
          </cell>
          <cell r="G138">
            <v>1.8170999999999999</v>
          </cell>
          <cell r="H138">
            <v>1.8129999999999999</v>
          </cell>
          <cell r="I138">
            <v>20.81</v>
          </cell>
          <cell r="M138">
            <v>1.1565739258896237</v>
          </cell>
          <cell r="N138">
            <v>1.1562701337661403</v>
          </cell>
          <cell r="O138">
            <v>1.1595928378711198</v>
          </cell>
        </row>
        <row r="139">
          <cell r="A139">
            <v>36363</v>
          </cell>
          <cell r="B139">
            <v>36362</v>
          </cell>
          <cell r="C139">
            <v>36364</v>
          </cell>
          <cell r="D139">
            <v>2.2158720000000001</v>
          </cell>
          <cell r="E139">
            <v>2.210925</v>
          </cell>
          <cell r="F139">
            <v>1.8163</v>
          </cell>
          <cell r="G139">
            <v>1.8170999999999999</v>
          </cell>
          <cell r="H139">
            <v>1.8149999999999999</v>
          </cell>
          <cell r="I139">
            <v>20.79</v>
          </cell>
          <cell r="M139">
            <v>1.1574259102892606</v>
          </cell>
          <cell r="N139">
            <v>1.1571184614128014</v>
          </cell>
          <cell r="O139">
            <v>1.1604630837982215</v>
          </cell>
        </row>
        <row r="140">
          <cell r="A140">
            <v>36364</v>
          </cell>
          <cell r="B140">
            <v>36363</v>
          </cell>
          <cell r="C140">
            <v>36367</v>
          </cell>
          <cell r="D140">
            <v>2.2089449999999999</v>
          </cell>
          <cell r="E140">
            <v>2.210925</v>
          </cell>
          <cell r="F140">
            <v>1.8139000000000001</v>
          </cell>
          <cell r="G140">
            <v>1.8147</v>
          </cell>
          <cell r="H140">
            <v>1.82</v>
          </cell>
          <cell r="I140">
            <v>20.79</v>
          </cell>
          <cell r="M140">
            <v>1.1582808128448221</v>
          </cell>
          <cell r="N140">
            <v>1.157971228790901</v>
          </cell>
          <cell r="O140">
            <v>1.1613332198323321</v>
          </cell>
        </row>
        <row r="141">
          <cell r="A141">
            <v>36367</v>
          </cell>
          <cell r="B141">
            <v>36364</v>
          </cell>
          <cell r="C141">
            <v>36368</v>
          </cell>
          <cell r="D141">
            <v>2.2119149999999999</v>
          </cell>
          <cell r="E141">
            <v>2.201028</v>
          </cell>
          <cell r="F141">
            <v>1.8194999999999999</v>
          </cell>
          <cell r="G141">
            <v>1.8203</v>
          </cell>
          <cell r="H141">
            <v>1.8240000000000001</v>
          </cell>
          <cell r="I141">
            <v>20.78</v>
          </cell>
          <cell r="M141">
            <v>1.1591336723815318</v>
          </cell>
          <cell r="N141">
            <v>1.1588246246372391</v>
          </cell>
          <cell r="O141">
            <v>1.1622040083100478</v>
          </cell>
        </row>
        <row r="142">
          <cell r="A142">
            <v>36368</v>
          </cell>
          <cell r="B142">
            <v>36367</v>
          </cell>
          <cell r="C142">
            <v>36369</v>
          </cell>
          <cell r="D142">
            <v>2.2119149999999999</v>
          </cell>
          <cell r="E142">
            <v>2.201028</v>
          </cell>
          <cell r="F142">
            <v>1.8165</v>
          </cell>
          <cell r="G142">
            <v>1.8172999999999999</v>
          </cell>
          <cell r="H142">
            <v>1.8120000000000001</v>
          </cell>
          <cell r="I142">
            <v>20.77</v>
          </cell>
          <cell r="M142">
            <v>1.1599883074338468</v>
          </cell>
          <cell r="N142">
            <v>1.1596748264525445</v>
          </cell>
          <cell r="O142">
            <v>1.1630750676054178</v>
          </cell>
        </row>
        <row r="143">
          <cell r="A143">
            <v>36369</v>
          </cell>
          <cell r="B143">
            <v>36368</v>
          </cell>
          <cell r="C143">
            <v>36370</v>
          </cell>
          <cell r="D143">
            <v>2.1782279999999998</v>
          </cell>
          <cell r="E143">
            <v>2.1812040000000001</v>
          </cell>
          <cell r="F143">
            <v>1.7907</v>
          </cell>
          <cell r="G143">
            <v>1.7915000000000001</v>
          </cell>
          <cell r="H143">
            <v>1.7909999999999999</v>
          </cell>
          <cell r="I143">
            <v>20.76</v>
          </cell>
          <cell r="M143">
            <v>1.1608435726128592</v>
          </cell>
          <cell r="N143">
            <v>1.1605256520405169</v>
          </cell>
          <cell r="O143">
            <v>1.1639463973171873</v>
          </cell>
        </row>
        <row r="144">
          <cell r="A144">
            <v>36370</v>
          </cell>
          <cell r="B144">
            <v>36369</v>
          </cell>
          <cell r="C144">
            <v>36371</v>
          </cell>
          <cell r="D144">
            <v>2.097588</v>
          </cell>
          <cell r="E144">
            <v>2.1015839999999999</v>
          </cell>
          <cell r="F144">
            <v>1.7930999999999999</v>
          </cell>
          <cell r="G144">
            <v>1.7939000000000001</v>
          </cell>
          <cell r="H144">
            <v>1.7909999999999999</v>
          </cell>
          <cell r="I144">
            <v>19.52</v>
          </cell>
          <cell r="M144">
            <v>1.1616864332706878</v>
          </cell>
          <cell r="N144">
            <v>1.1613694331052948</v>
          </cell>
          <cell r="O144">
            <v>1.1648179970434576</v>
          </cell>
        </row>
        <row r="145">
          <cell r="A145">
            <v>36371</v>
          </cell>
          <cell r="B145">
            <v>36370</v>
          </cell>
          <cell r="C145">
            <v>36374</v>
          </cell>
          <cell r="D145">
            <v>2.099586</v>
          </cell>
          <cell r="E145">
            <v>2.0915940000000002</v>
          </cell>
          <cell r="F145">
            <v>1.7884</v>
          </cell>
          <cell r="G145">
            <v>1.7891999999999999</v>
          </cell>
          <cell r="H145">
            <v>1.8009999999999999</v>
          </cell>
          <cell r="I145">
            <v>19.510000000000002</v>
          </cell>
          <cell r="M145">
            <v>1.162498679778085</v>
          </cell>
          <cell r="N145">
            <v>1.1621830049115294</v>
          </cell>
          <cell r="O145">
            <v>1.1656425062381071</v>
          </cell>
        </row>
        <row r="146">
          <cell r="A146">
            <v>36374</v>
          </cell>
          <cell r="B146">
            <v>36371</v>
          </cell>
          <cell r="C146">
            <v>36375</v>
          </cell>
          <cell r="D146">
            <v>2.0985870000000002</v>
          </cell>
          <cell r="E146">
            <v>2.0915940000000002</v>
          </cell>
          <cell r="F146">
            <v>1.8107</v>
          </cell>
          <cell r="G146">
            <v>1.8115000000000001</v>
          </cell>
          <cell r="H146">
            <v>1.827</v>
          </cell>
          <cell r="I146">
            <v>19.510000000000002</v>
          </cell>
          <cell r="M146">
            <v>1.163312268429112</v>
          </cell>
          <cell r="N146">
            <v>1.1629932765781876</v>
          </cell>
          <cell r="O146">
            <v>1.1664672117545547</v>
          </cell>
        </row>
        <row r="147">
          <cell r="A147">
            <v>36375</v>
          </cell>
          <cell r="B147">
            <v>36374</v>
          </cell>
          <cell r="C147">
            <v>36376</v>
          </cell>
          <cell r="D147">
            <v>2.0965889999999998</v>
          </cell>
          <cell r="E147">
            <v>2.0965889999999998</v>
          </cell>
          <cell r="F147">
            <v>1.827</v>
          </cell>
          <cell r="G147">
            <v>1.8278000000000001</v>
          </cell>
          <cell r="H147">
            <v>1.82</v>
          </cell>
          <cell r="I147">
            <v>19.510000000000002</v>
          </cell>
          <cell r="M147">
            <v>1.1641260390969339</v>
          </cell>
          <cell r="N147">
            <v>1.1638041131646313</v>
          </cell>
          <cell r="O147">
            <v>1.1672925007596664</v>
          </cell>
        </row>
        <row r="148">
          <cell r="A148">
            <v>36376</v>
          </cell>
          <cell r="B148">
            <v>36375</v>
          </cell>
          <cell r="C148">
            <v>36377</v>
          </cell>
          <cell r="D148">
            <v>2.0955900000000001</v>
          </cell>
          <cell r="E148">
            <v>2.0915940000000002</v>
          </cell>
          <cell r="F148">
            <v>1.8209</v>
          </cell>
          <cell r="G148">
            <v>1.8217000000000001</v>
          </cell>
          <cell r="H148">
            <v>1.831</v>
          </cell>
          <cell r="I148">
            <v>19.510000000000002</v>
          </cell>
          <cell r="M148">
            <v>1.1649396037129953</v>
          </cell>
          <cell r="N148">
            <v>1.1646174527985698</v>
          </cell>
          <cell r="O148">
            <v>1.1681183736662673</v>
          </cell>
        </row>
        <row r="149">
          <cell r="A149">
            <v>36377</v>
          </cell>
          <cell r="B149">
            <v>36376</v>
          </cell>
          <cell r="C149">
            <v>36378</v>
          </cell>
          <cell r="D149">
            <v>2.0955900000000001</v>
          </cell>
          <cell r="E149">
            <v>2.0915940000000002</v>
          </cell>
          <cell r="F149">
            <v>1.8468</v>
          </cell>
          <cell r="G149">
            <v>1.8475999999999999</v>
          </cell>
          <cell r="H149">
            <v>1.849</v>
          </cell>
          <cell r="I149">
            <v>19.510000000000002</v>
          </cell>
          <cell r="M149">
            <v>1.165753348974377</v>
          </cell>
          <cell r="N149">
            <v>1.1654294217574259</v>
          </cell>
          <cell r="O149">
            <v>1.1689448308874741</v>
          </cell>
        </row>
        <row r="150">
          <cell r="A150">
            <v>36378</v>
          </cell>
          <cell r="B150">
            <v>36377</v>
          </cell>
          <cell r="C150">
            <v>36381</v>
          </cell>
          <cell r="D150">
            <v>2.0935920000000001</v>
          </cell>
          <cell r="E150">
            <v>2.0915940000000002</v>
          </cell>
          <cell r="F150">
            <v>1.8485</v>
          </cell>
          <cell r="G150">
            <v>1.8492999999999999</v>
          </cell>
          <cell r="H150">
            <v>1.8460000000000001</v>
          </cell>
          <cell r="I150">
            <v>19.510000000000002</v>
          </cell>
          <cell r="M150">
            <v>1.166567662661236</v>
          </cell>
          <cell r="N150">
            <v>1.1662419568194162</v>
          </cell>
          <cell r="O150">
            <v>1.1697718728366966</v>
          </cell>
        </row>
        <row r="151">
          <cell r="A151">
            <v>36381</v>
          </cell>
          <cell r="B151">
            <v>36378</v>
          </cell>
          <cell r="C151">
            <v>36382</v>
          </cell>
          <cell r="D151">
            <v>2.0925929999999999</v>
          </cell>
          <cell r="E151">
            <v>2.0915940000000002</v>
          </cell>
          <cell r="F151">
            <v>1.8446</v>
          </cell>
          <cell r="G151">
            <v>1.8453999999999999</v>
          </cell>
          <cell r="H151">
            <v>1.8620000000000001</v>
          </cell>
          <cell r="I151">
            <v>19.510000000000002</v>
          </cell>
          <cell r="M151">
            <v>1.1673817682365715</v>
          </cell>
          <cell r="N151">
            <v>1.1670550583792267</v>
          </cell>
          <cell r="O151">
            <v>1.1705994999276363</v>
          </cell>
        </row>
        <row r="152">
          <cell r="A152">
            <v>36382</v>
          </cell>
          <cell r="B152">
            <v>36381</v>
          </cell>
          <cell r="C152">
            <v>36383</v>
          </cell>
          <cell r="D152">
            <v>2.0945909999999999</v>
          </cell>
          <cell r="E152">
            <v>2.0915940000000002</v>
          </cell>
          <cell r="F152">
            <v>1.8721000000000001</v>
          </cell>
          <cell r="G152">
            <v>1.8729</v>
          </cell>
          <cell r="H152">
            <v>1.865</v>
          </cell>
          <cell r="I152">
            <v>19.510000000000002</v>
          </cell>
          <cell r="M152">
            <v>1.1681960532087512</v>
          </cell>
          <cell r="N152">
            <v>1.1678687268318184</v>
          </cell>
          <cell r="O152">
            <v>1.171427712574288</v>
          </cell>
        </row>
        <row r="153">
          <cell r="A153">
            <v>36383</v>
          </cell>
          <cell r="B153">
            <v>36382</v>
          </cell>
          <cell r="C153">
            <v>36384</v>
          </cell>
          <cell r="D153">
            <v>2.0955900000000001</v>
          </cell>
          <cell r="E153">
            <v>2.0915940000000002</v>
          </cell>
          <cell r="F153">
            <v>1.8622000000000001</v>
          </cell>
          <cell r="G153">
            <v>1.863</v>
          </cell>
          <cell r="H153">
            <v>1.855</v>
          </cell>
          <cell r="I153">
            <v>19.510000000000002</v>
          </cell>
          <cell r="M153">
            <v>1.1690116841885134</v>
          </cell>
          <cell r="N153">
            <v>1.168682962572428</v>
          </cell>
          <cell r="O153">
            <v>1.1722565111909389</v>
          </cell>
        </row>
        <row r="154">
          <cell r="A154">
            <v>36384</v>
          </cell>
          <cell r="B154">
            <v>36383</v>
          </cell>
          <cell r="C154">
            <v>36385</v>
          </cell>
          <cell r="D154">
            <v>2.0945909999999999</v>
          </cell>
          <cell r="E154">
            <v>2.0915940000000002</v>
          </cell>
          <cell r="F154">
            <v>1.8503000000000001</v>
          </cell>
          <cell r="G154">
            <v>1.8511</v>
          </cell>
          <cell r="H154">
            <v>1.871</v>
          </cell>
          <cell r="I154">
            <v>19.510000000000002</v>
          </cell>
          <cell r="M154">
            <v>1.1698282739202697</v>
          </cell>
          <cell r="N154">
            <v>1.1694977659965675</v>
          </cell>
          <cell r="O154">
            <v>1.1730858961921695</v>
          </cell>
        </row>
        <row r="155">
          <cell r="A155">
            <v>36385</v>
          </cell>
          <cell r="B155">
            <v>36384</v>
          </cell>
          <cell r="C155">
            <v>36388</v>
          </cell>
          <cell r="D155">
            <v>2.0955900000000001</v>
          </cell>
          <cell r="E155">
            <v>2.0915940000000002</v>
          </cell>
          <cell r="F155">
            <v>1.8703000000000001</v>
          </cell>
          <cell r="G155">
            <v>1.8711</v>
          </cell>
          <cell r="H155">
            <v>1.875</v>
          </cell>
          <cell r="I155">
            <v>19.510000000000002</v>
          </cell>
          <cell r="M155">
            <v>1.1706450445116359</v>
          </cell>
          <cell r="N155">
            <v>1.1703131375000246</v>
          </cell>
          <cell r="O155">
            <v>1.1739158679928536</v>
          </cell>
        </row>
        <row r="156">
          <cell r="A156">
            <v>36388</v>
          </cell>
          <cell r="B156">
            <v>36385</v>
          </cell>
          <cell r="C156">
            <v>36389</v>
          </cell>
          <cell r="D156">
            <v>2.0945909999999999</v>
          </cell>
          <cell r="E156">
            <v>2.0915940000000002</v>
          </cell>
          <cell r="F156">
            <v>1.8759999999999999</v>
          </cell>
          <cell r="G156">
            <v>1.8768</v>
          </cell>
          <cell r="H156">
            <v>1.8819999999999999</v>
          </cell>
          <cell r="I156">
            <v>19.52</v>
          </cell>
          <cell r="M156">
            <v>1.1714627751945785</v>
          </cell>
          <cell r="N156">
            <v>1.1711290774788632</v>
          </cell>
          <cell r="O156">
            <v>1.1747464270081589</v>
          </cell>
        </row>
        <row r="157">
          <cell r="A157">
            <v>36389</v>
          </cell>
          <cell r="B157">
            <v>36388</v>
          </cell>
          <cell r="C157">
            <v>36390</v>
          </cell>
          <cell r="D157">
            <v>2.0925929999999999</v>
          </cell>
          <cell r="E157">
            <v>2.0915940000000002</v>
          </cell>
          <cell r="F157">
            <v>1.8812</v>
          </cell>
          <cell r="G157">
            <v>1.8819999999999999</v>
          </cell>
          <cell r="H157">
            <v>1.8779999999999999</v>
          </cell>
          <cell r="I157">
            <v>19.52</v>
          </cell>
          <cell r="M157">
            <v>1.172280686989831</v>
          </cell>
          <cell r="N157">
            <v>1.1719455863294233</v>
          </cell>
          <cell r="O157">
            <v>1.1755779639803798</v>
          </cell>
        </row>
        <row r="158">
          <cell r="A158">
            <v>36390</v>
          </cell>
          <cell r="B158">
            <v>36389</v>
          </cell>
          <cell r="C158">
            <v>36391</v>
          </cell>
          <cell r="D158">
            <v>2.0925929999999999</v>
          </cell>
          <cell r="E158">
            <v>2.0915940000000002</v>
          </cell>
          <cell r="F158">
            <v>1.8918999999999999</v>
          </cell>
          <cell r="G158">
            <v>1.8927</v>
          </cell>
          <cell r="H158">
            <v>1.9039999999999999</v>
          </cell>
          <cell r="I158">
            <v>19.52</v>
          </cell>
          <cell r="M158">
            <v>1.1730983891097075</v>
          </cell>
          <cell r="N158">
            <v>1.1727626644483209</v>
          </cell>
          <cell r="O158">
            <v>1.1764100895508891</v>
          </cell>
        </row>
        <row r="159">
          <cell r="A159">
            <v>36391</v>
          </cell>
          <cell r="B159">
            <v>36390</v>
          </cell>
          <cell r="C159">
            <v>36392</v>
          </cell>
          <cell r="D159">
            <v>2.0935920000000001</v>
          </cell>
          <cell r="E159">
            <v>2.0915940000000002</v>
          </cell>
          <cell r="F159">
            <v>1.9162999999999999</v>
          </cell>
          <cell r="G159">
            <v>1.9171</v>
          </cell>
          <cell r="H159">
            <v>1.9359999999999999</v>
          </cell>
          <cell r="I159">
            <v>19.52</v>
          </cell>
          <cell r="M159">
            <v>1.1739166616021615</v>
          </cell>
          <cell r="N159">
            <v>1.1735803122324489</v>
          </cell>
          <cell r="O159">
            <v>1.1772428041363223</v>
          </cell>
        </row>
        <row r="160">
          <cell r="A160">
            <v>36392</v>
          </cell>
          <cell r="B160">
            <v>36391</v>
          </cell>
          <cell r="C160">
            <v>36395</v>
          </cell>
          <cell r="D160">
            <v>2.090592</v>
          </cell>
          <cell r="E160">
            <v>2.0915940000000002</v>
          </cell>
          <cell r="F160">
            <v>1.9489000000000001</v>
          </cell>
          <cell r="G160">
            <v>1.9497</v>
          </cell>
          <cell r="H160">
            <v>1.91</v>
          </cell>
          <cell r="I160">
            <v>19.52</v>
          </cell>
          <cell r="M160">
            <v>1.1747358957792937</v>
          </cell>
          <cell r="N160">
            <v>1.1743985300789765</v>
          </cell>
          <cell r="O160">
            <v>1.17807610815361</v>
          </cell>
        </row>
        <row r="161">
          <cell r="A161">
            <v>36395</v>
          </cell>
          <cell r="B161">
            <v>36392</v>
          </cell>
          <cell r="C161">
            <v>36396</v>
          </cell>
          <cell r="D161">
            <v>2.0895929999999998</v>
          </cell>
          <cell r="E161">
            <v>2.0915940000000002</v>
          </cell>
          <cell r="F161">
            <v>1.8697999999999999</v>
          </cell>
          <cell r="G161">
            <v>1.8706</v>
          </cell>
          <cell r="H161">
            <v>1.87</v>
          </cell>
          <cell r="I161">
            <v>19.52</v>
          </cell>
          <cell r="M161">
            <v>1.1755545269345702</v>
          </cell>
          <cell r="N161">
            <v>1.1752173183853505</v>
          </cell>
          <cell r="O161">
            <v>1.1789100020199779</v>
          </cell>
        </row>
        <row r="162">
          <cell r="A162">
            <v>36396</v>
          </cell>
          <cell r="B162">
            <v>36395</v>
          </cell>
          <cell r="C162">
            <v>36397</v>
          </cell>
          <cell r="D162">
            <v>2.0895929999999998</v>
          </cell>
          <cell r="E162">
            <v>2.0865960000000001</v>
          </cell>
          <cell r="F162">
            <v>1.9017999999999999</v>
          </cell>
          <cell r="G162">
            <v>1.9026000000000001</v>
          </cell>
          <cell r="H162">
            <v>1.9159999999999999</v>
          </cell>
          <cell r="I162">
            <v>19.52</v>
          </cell>
          <cell r="M162">
            <v>1.1763733371047704</v>
          </cell>
          <cell r="N162">
            <v>1.1760366775492941</v>
          </cell>
          <cell r="O162">
            <v>1.1797444861529471</v>
          </cell>
        </row>
        <row r="163">
          <cell r="A163">
            <v>36397</v>
          </cell>
          <cell r="B163">
            <v>36396</v>
          </cell>
          <cell r="C163">
            <v>36398</v>
          </cell>
          <cell r="D163">
            <v>2.0875949999999999</v>
          </cell>
          <cell r="E163">
            <v>2.0865960000000001</v>
          </cell>
          <cell r="F163">
            <v>1.9302999999999999</v>
          </cell>
          <cell r="G163">
            <v>1.9311</v>
          </cell>
          <cell r="H163">
            <v>1.903</v>
          </cell>
          <cell r="I163">
            <v>19.52</v>
          </cell>
          <cell r="M163">
            <v>1.1771927176016375</v>
          </cell>
          <cell r="N163">
            <v>1.1768546486917033</v>
          </cell>
          <cell r="O163">
            <v>1.1805795609703342</v>
          </cell>
        </row>
        <row r="164">
          <cell r="A164">
            <v>36398</v>
          </cell>
          <cell r="B164">
            <v>36397</v>
          </cell>
          <cell r="C164">
            <v>36399</v>
          </cell>
          <cell r="D164">
            <v>2.0945909999999999</v>
          </cell>
          <cell r="E164">
            <v>2.0865960000000001</v>
          </cell>
          <cell r="F164">
            <v>1.9078999999999999</v>
          </cell>
          <cell r="G164">
            <v>1.9087000000000001</v>
          </cell>
          <cell r="H164">
            <v>1.9139999999999999</v>
          </cell>
          <cell r="I164">
            <v>19.52</v>
          </cell>
          <cell r="M164">
            <v>1.1780118848120713</v>
          </cell>
          <cell r="N164">
            <v>1.1776731887592171</v>
          </cell>
          <cell r="O164">
            <v>1.1814152268902514</v>
          </cell>
        </row>
        <row r="165">
          <cell r="A165">
            <v>36399</v>
          </cell>
          <cell r="B165">
            <v>36398</v>
          </cell>
          <cell r="C165">
            <v>36402</v>
          </cell>
          <cell r="D165">
            <v>2.0895929999999998</v>
          </cell>
          <cell r="E165">
            <v>2.0865960000000001</v>
          </cell>
          <cell r="F165">
            <v>1.9235</v>
          </cell>
          <cell r="G165">
            <v>1.9242999999999999</v>
          </cell>
          <cell r="H165">
            <v>1.94</v>
          </cell>
          <cell r="I165">
            <v>19.510000000000002</v>
          </cell>
          <cell r="M165">
            <v>1.1788343691760115</v>
          </cell>
          <cell r="N165">
            <v>1.1784922981475412</v>
          </cell>
          <cell r="O165">
            <v>1.1822514843311067</v>
          </cell>
        </row>
        <row r="166">
          <cell r="A166">
            <v>36402</v>
          </cell>
          <cell r="B166">
            <v>36399</v>
          </cell>
          <cell r="C166">
            <v>36403</v>
          </cell>
          <cell r="D166">
            <v>2.0925929999999999</v>
          </cell>
          <cell r="E166">
            <v>2.0865960000000001</v>
          </cell>
          <cell r="F166">
            <v>1.9428000000000001</v>
          </cell>
          <cell r="G166">
            <v>1.9436</v>
          </cell>
          <cell r="H166">
            <v>1.93</v>
          </cell>
          <cell r="I166">
            <v>19.510000000000002</v>
          </cell>
          <cell r="M166">
            <v>1.1796554638580079</v>
          </cell>
          <cell r="N166">
            <v>1.1793119772526564</v>
          </cell>
          <cell r="O166">
            <v>1.1830879408911055</v>
          </cell>
        </row>
        <row r="167">
          <cell r="A167">
            <v>36403</v>
          </cell>
          <cell r="B167">
            <v>36402</v>
          </cell>
          <cell r="C167">
            <v>36404</v>
          </cell>
          <cell r="D167">
            <v>2.0925929999999999</v>
          </cell>
          <cell r="E167">
            <v>2.0865960000000001</v>
          </cell>
          <cell r="F167">
            <v>1.9151</v>
          </cell>
          <cell r="G167">
            <v>1.9158999999999999</v>
          </cell>
          <cell r="H167">
            <v>1.919</v>
          </cell>
          <cell r="I167">
            <v>19.52</v>
          </cell>
          <cell r="M167">
            <v>1.1804783101133682</v>
          </cell>
          <cell r="N167">
            <v>1.1801322264708187</v>
          </cell>
          <cell r="O167">
            <v>1.1839249892537671</v>
          </cell>
        </row>
        <row r="168">
          <cell r="A168">
            <v>36404</v>
          </cell>
          <cell r="B168">
            <v>36403</v>
          </cell>
          <cell r="C168">
            <v>36405</v>
          </cell>
          <cell r="D168">
            <v>2.068584</v>
          </cell>
          <cell r="E168">
            <v>2.0615730000000001</v>
          </cell>
          <cell r="F168">
            <v>1.9209000000000001</v>
          </cell>
          <cell r="G168">
            <v>1.9217</v>
          </cell>
          <cell r="H168">
            <v>1.929</v>
          </cell>
          <cell r="I168">
            <v>19.510000000000002</v>
          </cell>
          <cell r="M168">
            <v>1.1813017303294999</v>
          </cell>
          <cell r="N168">
            <v>1.1809530461985605</v>
          </cell>
          <cell r="O168">
            <v>1.1847630232143453</v>
          </cell>
        </row>
        <row r="169">
          <cell r="A169">
            <v>36405</v>
          </cell>
          <cell r="B169">
            <v>36404</v>
          </cell>
          <cell r="C169">
            <v>36406</v>
          </cell>
          <cell r="D169">
            <v>2.0945909999999999</v>
          </cell>
          <cell r="E169">
            <v>2.0815950000000001</v>
          </cell>
          <cell r="F169">
            <v>1.9236</v>
          </cell>
          <cell r="G169">
            <v>1.9244000000000001</v>
          </cell>
          <cell r="H169">
            <v>1.915</v>
          </cell>
          <cell r="I169">
            <v>19.52</v>
          </cell>
          <cell r="M169">
            <v>1.1821162709490107</v>
          </cell>
          <cell r="N169">
            <v>1.1817645865033306</v>
          </cell>
          <cell r="O169">
            <v>1.1856012567170693</v>
          </cell>
        </row>
        <row r="170">
          <cell r="A170">
            <v>36406</v>
          </cell>
          <cell r="B170">
            <v>36405</v>
          </cell>
          <cell r="C170">
            <v>36409</v>
          </cell>
          <cell r="D170">
            <v>2.0925929999999999</v>
          </cell>
          <cell r="E170">
            <v>2.0815950000000001</v>
          </cell>
          <cell r="F170">
            <v>1.9032</v>
          </cell>
          <cell r="G170">
            <v>1.9039999999999999</v>
          </cell>
          <cell r="H170">
            <v>1.9119999999999999</v>
          </cell>
          <cell r="I170">
            <v>19.53</v>
          </cell>
          <cell r="M170">
            <v>1.1829416209830386</v>
          </cell>
          <cell r="N170">
            <v>1.1825845715881447</v>
          </cell>
          <cell r="O170">
            <v>1.1864404772131747</v>
          </cell>
        </row>
        <row r="171">
          <cell r="A171">
            <v>36409</v>
          </cell>
          <cell r="B171">
            <v>36406</v>
          </cell>
          <cell r="C171">
            <v>36411</v>
          </cell>
          <cell r="D171">
            <v>2.0865960000000001</v>
          </cell>
          <cell r="E171">
            <v>2.0865960000000001</v>
          </cell>
          <cell r="F171">
            <v>1.9051</v>
          </cell>
          <cell r="G171">
            <v>1.9058999999999999</v>
          </cell>
          <cell r="H171">
            <v>1.903</v>
          </cell>
          <cell r="I171">
            <v>19.53</v>
          </cell>
          <cell r="M171">
            <v>1.1837667594348644</v>
          </cell>
          <cell r="N171">
            <v>1.1834051256319096</v>
          </cell>
          <cell r="O171">
            <v>1.1872806859258063</v>
          </cell>
        </row>
        <row r="172">
          <cell r="A172">
            <v>36411</v>
          </cell>
          <cell r="B172">
            <v>36409</v>
          </cell>
          <cell r="C172">
            <v>36412</v>
          </cell>
          <cell r="D172">
            <v>2.090592</v>
          </cell>
          <cell r="E172">
            <v>2.0865960000000001</v>
          </cell>
          <cell r="F172">
            <v>1.8975</v>
          </cell>
          <cell r="G172">
            <v>1.8983000000000001</v>
          </cell>
          <cell r="H172">
            <v>1.883</v>
          </cell>
          <cell r="I172">
            <v>19.52</v>
          </cell>
          <cell r="M172">
            <v>1.1845901070965876</v>
          </cell>
          <cell r="N172">
            <v>1.1842282217657505</v>
          </cell>
          <cell r="O172">
            <v>1.1881214896541124</v>
          </cell>
        </row>
        <row r="173">
          <cell r="A173">
            <v>36412</v>
          </cell>
          <cell r="B173">
            <v>36411</v>
          </cell>
          <cell r="C173">
            <v>36413</v>
          </cell>
          <cell r="D173">
            <v>2.090592</v>
          </cell>
          <cell r="E173">
            <v>2.0865960000000001</v>
          </cell>
          <cell r="F173">
            <v>1.8727</v>
          </cell>
          <cell r="G173">
            <v>1.8734999999999999</v>
          </cell>
          <cell r="H173">
            <v>1.873</v>
          </cell>
          <cell r="I173">
            <v>19.52</v>
          </cell>
          <cell r="M173">
            <v>1.1854156052969793</v>
          </cell>
          <cell r="N173">
            <v>1.1850518903892917</v>
          </cell>
          <cell r="O173">
            <v>1.1889624940814709</v>
          </cell>
        </row>
        <row r="174">
          <cell r="A174">
            <v>36413</v>
          </cell>
          <cell r="B174">
            <v>36412</v>
          </cell>
          <cell r="C174">
            <v>36416</v>
          </cell>
          <cell r="D174">
            <v>2.1075719999999998</v>
          </cell>
          <cell r="E174">
            <v>2.0865960000000001</v>
          </cell>
          <cell r="F174">
            <v>1.8613</v>
          </cell>
          <cell r="G174">
            <v>1.8621000000000001</v>
          </cell>
          <cell r="H174">
            <v>1.875</v>
          </cell>
          <cell r="I174">
            <v>19.52</v>
          </cell>
          <cell r="M174">
            <v>1.1862416787573491</v>
          </cell>
          <cell r="N174">
            <v>1.1858761319007178</v>
          </cell>
          <cell r="O174">
            <v>1.1898040938085972</v>
          </cell>
        </row>
        <row r="175">
          <cell r="A175">
            <v>36416</v>
          </cell>
          <cell r="B175">
            <v>36413</v>
          </cell>
          <cell r="C175">
            <v>36417</v>
          </cell>
          <cell r="D175">
            <v>2.1095700000000002</v>
          </cell>
          <cell r="E175">
            <v>2.0865960000000001</v>
          </cell>
          <cell r="F175">
            <v>1.8814</v>
          </cell>
          <cell r="G175">
            <v>1.8822000000000001</v>
          </cell>
          <cell r="H175">
            <v>1.89</v>
          </cell>
          <cell r="I175">
            <v>19.52</v>
          </cell>
          <cell r="M175">
            <v>1.1870750420064764</v>
          </cell>
          <cell r="N175">
            <v>1.186700946698491</v>
          </cell>
          <cell r="O175">
            <v>1.1906462892568705</v>
          </cell>
        </row>
        <row r="176">
          <cell r="A176">
            <v>36417</v>
          </cell>
          <cell r="B176">
            <v>36416</v>
          </cell>
          <cell r="C176">
            <v>36418</v>
          </cell>
          <cell r="D176">
            <v>2.097588</v>
          </cell>
          <cell r="E176">
            <v>2.0915940000000002</v>
          </cell>
          <cell r="F176">
            <v>1.8915</v>
          </cell>
          <cell r="G176">
            <v>1.8923000000000001</v>
          </cell>
          <cell r="H176">
            <v>1.8779999999999999</v>
          </cell>
          <cell r="I176">
            <v>19.52</v>
          </cell>
          <cell r="M176">
            <v>1.187909781305265</v>
          </cell>
          <cell r="N176">
            <v>1.1875263351813501</v>
          </cell>
          <cell r="O176">
            <v>1.1914890808479683</v>
          </cell>
        </row>
        <row r="177">
          <cell r="A177">
            <v>36418</v>
          </cell>
          <cell r="B177">
            <v>36417</v>
          </cell>
          <cell r="C177">
            <v>36419</v>
          </cell>
          <cell r="D177">
            <v>2.0875949999999999</v>
          </cell>
          <cell r="E177">
            <v>2.0915940000000002</v>
          </cell>
          <cell r="F177">
            <v>1.8771</v>
          </cell>
          <cell r="G177">
            <v>1.8778999999999999</v>
          </cell>
          <cell r="H177">
            <v>1.879</v>
          </cell>
          <cell r="I177">
            <v>19.52</v>
          </cell>
          <cell r="M177">
            <v>1.1887403630727145</v>
          </cell>
          <cell r="N177">
            <v>1.1883542761671857</v>
          </cell>
          <cell r="O177">
            <v>1.1923324690038666</v>
          </cell>
        </row>
        <row r="178">
          <cell r="A178">
            <v>36419</v>
          </cell>
          <cell r="B178">
            <v>36418</v>
          </cell>
          <cell r="C178">
            <v>36420</v>
          </cell>
          <cell r="D178">
            <v>2.090592</v>
          </cell>
          <cell r="E178">
            <v>2.0865960000000001</v>
          </cell>
          <cell r="F178">
            <v>1.8786</v>
          </cell>
          <cell r="G178">
            <v>1.8794</v>
          </cell>
          <cell r="H178">
            <v>1.8819999999999999</v>
          </cell>
          <cell r="I178">
            <v>19.53</v>
          </cell>
          <cell r="M178">
            <v>1.1895675658854641</v>
          </cell>
          <cell r="N178">
            <v>1.1891827943918207</v>
          </cell>
          <cell r="O178">
            <v>1.1931764541468401</v>
          </cell>
        </row>
        <row r="179">
          <cell r="A179">
            <v>36420</v>
          </cell>
          <cell r="B179">
            <v>36419</v>
          </cell>
          <cell r="C179">
            <v>36423</v>
          </cell>
          <cell r="D179">
            <v>2.0925929999999999</v>
          </cell>
          <cell r="E179">
            <v>2.0865960000000001</v>
          </cell>
          <cell r="F179">
            <v>1.8853</v>
          </cell>
          <cell r="G179">
            <v>1.8861000000000001</v>
          </cell>
          <cell r="H179">
            <v>1.877</v>
          </cell>
          <cell r="I179">
            <v>19.52</v>
          </cell>
          <cell r="M179">
            <v>1.1903965326976973</v>
          </cell>
          <cell r="N179">
            <v>1.1900099090791696</v>
          </cell>
          <cell r="O179">
            <v>1.194021433116907</v>
          </cell>
        </row>
        <row r="180">
          <cell r="A180">
            <v>36423</v>
          </cell>
          <cell r="B180">
            <v>36420</v>
          </cell>
          <cell r="C180">
            <v>36424</v>
          </cell>
          <cell r="D180">
            <v>2.0945909999999999</v>
          </cell>
          <cell r="E180">
            <v>2.0865960000000001</v>
          </cell>
          <cell r="F180">
            <v>1.8736999999999999</v>
          </cell>
          <cell r="G180">
            <v>1.8745000000000001</v>
          </cell>
          <cell r="H180">
            <v>1.871</v>
          </cell>
          <cell r="I180">
            <v>19.52</v>
          </cell>
          <cell r="M180">
            <v>1.1912268711815464</v>
          </cell>
          <cell r="N180">
            <v>1.1908375990512512</v>
          </cell>
          <cell r="O180">
            <v>1.1948666137826525</v>
          </cell>
        </row>
        <row r="181">
          <cell r="A181">
            <v>36424</v>
          </cell>
          <cell r="B181">
            <v>36423</v>
          </cell>
          <cell r="C181">
            <v>36425</v>
          </cell>
          <cell r="D181">
            <v>2.0985870000000002</v>
          </cell>
          <cell r="E181">
            <v>2.0865960000000001</v>
          </cell>
          <cell r="F181">
            <v>1.8783000000000001</v>
          </cell>
          <cell r="G181">
            <v>1.8791</v>
          </cell>
          <cell r="H181">
            <v>1.885</v>
          </cell>
          <cell r="I181">
            <v>19.510000000000002</v>
          </cell>
          <cell r="M181">
            <v>1.1920585822093246</v>
          </cell>
          <cell r="N181">
            <v>1.1916658647081944</v>
          </cell>
          <cell r="O181">
            <v>1.1957123927042901</v>
          </cell>
        </row>
        <row r="182">
          <cell r="A182">
            <v>36425</v>
          </cell>
          <cell r="B182">
            <v>36424</v>
          </cell>
          <cell r="C182">
            <v>36426</v>
          </cell>
          <cell r="D182">
            <v>2.063577</v>
          </cell>
          <cell r="E182">
            <v>2.0615730000000001</v>
          </cell>
          <cell r="F182">
            <v>1.8897999999999999</v>
          </cell>
          <cell r="G182">
            <v>1.8906000000000001</v>
          </cell>
          <cell r="H182">
            <v>1.89</v>
          </cell>
          <cell r="I182">
            <v>19.5</v>
          </cell>
          <cell r="M182">
            <v>1.1928924617572789</v>
          </cell>
          <cell r="N182">
            <v>1.1924947064504066</v>
          </cell>
          <cell r="O182">
            <v>1.1965583730122067</v>
          </cell>
        </row>
        <row r="183">
          <cell r="A183">
            <v>36426</v>
          </cell>
          <cell r="B183">
            <v>36425</v>
          </cell>
          <cell r="C183">
            <v>36427</v>
          </cell>
          <cell r="D183">
            <v>2.0615730000000001</v>
          </cell>
          <cell r="E183">
            <v>2.0364990000000001</v>
          </cell>
          <cell r="F183">
            <v>1.8906000000000001</v>
          </cell>
          <cell r="G183">
            <v>1.8914</v>
          </cell>
          <cell r="H183">
            <v>1.903</v>
          </cell>
          <cell r="I183">
            <v>19.11</v>
          </cell>
          <cell r="M183">
            <v>1.1937130035731307</v>
          </cell>
          <cell r="N183">
            <v>1.1933141780802268</v>
          </cell>
          <cell r="O183">
            <v>1.1974045542536373</v>
          </cell>
        </row>
        <row r="184">
          <cell r="A184">
            <v>36427</v>
          </cell>
          <cell r="B184">
            <v>36426</v>
          </cell>
          <cell r="C184">
            <v>36430</v>
          </cell>
          <cell r="D184">
            <v>2.0615730000000001</v>
          </cell>
          <cell r="E184">
            <v>2.0515500000000002</v>
          </cell>
          <cell r="F184">
            <v>1.9136</v>
          </cell>
          <cell r="G184">
            <v>1.9144000000000001</v>
          </cell>
          <cell r="H184">
            <v>1.909</v>
          </cell>
          <cell r="I184">
            <v>19.02</v>
          </cell>
          <cell r="M184">
            <v>1.1945333124057691</v>
          </cell>
          <cell r="N184">
            <v>1.1941242391236755</v>
          </cell>
          <cell r="O184">
            <v>1.1982357903219061</v>
          </cell>
        </row>
        <row r="185">
          <cell r="A185">
            <v>36430</v>
          </cell>
          <cell r="B185">
            <v>36427</v>
          </cell>
          <cell r="C185">
            <v>36431</v>
          </cell>
          <cell r="D185">
            <v>2.0615730000000001</v>
          </cell>
          <cell r="E185">
            <v>2.0515500000000002</v>
          </cell>
          <cell r="F185">
            <v>1.9166000000000001</v>
          </cell>
          <cell r="G185">
            <v>1.9174</v>
          </cell>
          <cell r="H185">
            <v>1.9219999999999999</v>
          </cell>
          <cell r="I185">
            <v>19.04</v>
          </cell>
          <cell r="M185">
            <v>1.1953541849472544</v>
          </cell>
          <cell r="N185">
            <v>1.1949408409846001</v>
          </cell>
          <cell r="O185">
            <v>1.1990640067602722</v>
          </cell>
        </row>
        <row r="186">
          <cell r="A186">
            <v>36431</v>
          </cell>
          <cell r="B186">
            <v>36430</v>
          </cell>
          <cell r="C186">
            <v>36432</v>
          </cell>
          <cell r="D186">
            <v>2.0605709999999999</v>
          </cell>
          <cell r="E186">
            <v>2.0515500000000002</v>
          </cell>
          <cell r="F186">
            <v>1.9384999999999999</v>
          </cell>
          <cell r="G186">
            <v>1.9393</v>
          </cell>
          <cell r="H186">
            <v>1.9279999999999999</v>
          </cell>
          <cell r="I186">
            <v>19.02</v>
          </cell>
          <cell r="M186">
            <v>1.1961756215849624</v>
          </cell>
          <cell r="N186">
            <v>1.1957580012787072</v>
          </cell>
          <cell r="O186">
            <v>1.1998935957061851</v>
          </cell>
        </row>
        <row r="187">
          <cell r="A187">
            <v>36432</v>
          </cell>
          <cell r="B187">
            <v>36431</v>
          </cell>
          <cell r="C187">
            <v>36433</v>
          </cell>
          <cell r="D187">
            <v>2.0595690000000002</v>
          </cell>
          <cell r="E187">
            <v>2.0515500000000002</v>
          </cell>
          <cell r="F187">
            <v>1.9216</v>
          </cell>
          <cell r="G187">
            <v>1.9224000000000001</v>
          </cell>
          <cell r="H187">
            <v>1.9219999999999999</v>
          </cell>
          <cell r="I187">
            <v>19.010000000000002</v>
          </cell>
          <cell r="M187">
            <v>1.1969972231838775</v>
          </cell>
          <cell r="N187">
            <v>1.1965757203878815</v>
          </cell>
          <cell r="O187">
            <v>1.2007229580139052</v>
          </cell>
        </row>
        <row r="188">
          <cell r="A188">
            <v>36433</v>
          </cell>
          <cell r="B188">
            <v>36432</v>
          </cell>
          <cell r="C188">
            <v>36434</v>
          </cell>
          <cell r="D188">
            <v>2.0575649999999999</v>
          </cell>
          <cell r="E188">
            <v>2.0515500000000002</v>
          </cell>
          <cell r="F188">
            <v>1.9215</v>
          </cell>
          <cell r="G188">
            <v>1.9222999999999999</v>
          </cell>
          <cell r="H188">
            <v>1.9410000000000001</v>
          </cell>
          <cell r="I188">
            <v>19</v>
          </cell>
          <cell r="M188">
            <v>1.1978189893085294</v>
          </cell>
          <cell r="N188">
            <v>1.1973939986942688</v>
          </cell>
          <cell r="O188">
            <v>1.2015524929466503</v>
          </cell>
        </row>
        <row r="189">
          <cell r="A189">
            <v>36434</v>
          </cell>
          <cell r="B189">
            <v>36433</v>
          </cell>
          <cell r="C189">
            <v>36437</v>
          </cell>
          <cell r="D189">
            <v>2.0615730000000001</v>
          </cell>
          <cell r="E189">
            <v>2.0515500000000002</v>
          </cell>
          <cell r="F189">
            <v>1.9557</v>
          </cell>
          <cell r="G189">
            <v>1.9564999999999999</v>
          </cell>
          <cell r="H189">
            <v>1.9359999999999999</v>
          </cell>
          <cell r="I189">
            <v>19</v>
          </cell>
          <cell r="M189">
            <v>1.1986405194514416</v>
          </cell>
          <cell r="N189">
            <v>1.1982128365802758</v>
          </cell>
          <cell r="O189">
            <v>1.2023822000366271</v>
          </cell>
        </row>
        <row r="190">
          <cell r="A190">
            <v>36437</v>
          </cell>
          <cell r="B190">
            <v>36434</v>
          </cell>
          <cell r="C190">
            <v>36438</v>
          </cell>
          <cell r="D190">
            <v>2.058567</v>
          </cell>
          <cell r="E190">
            <v>2.0515500000000002</v>
          </cell>
          <cell r="F190">
            <v>1.9379999999999999</v>
          </cell>
          <cell r="G190">
            <v>1.9388000000000001</v>
          </cell>
          <cell r="H190">
            <v>1.9410000000000001</v>
          </cell>
          <cell r="I190">
            <v>18.989999999999998</v>
          </cell>
          <cell r="M190">
            <v>1.1994642144286438</v>
          </cell>
          <cell r="N190">
            <v>1.1990322344285711</v>
          </cell>
          <cell r="O190">
            <v>1.2032124800635826</v>
          </cell>
        </row>
        <row r="191">
          <cell r="A191">
            <v>36438</v>
          </cell>
          <cell r="B191">
            <v>36437</v>
          </cell>
          <cell r="C191">
            <v>36439</v>
          </cell>
          <cell r="D191">
            <v>2.0575649999999999</v>
          </cell>
          <cell r="E191">
            <v>2.0515500000000002</v>
          </cell>
          <cell r="F191">
            <v>1.9517</v>
          </cell>
          <cell r="G191">
            <v>1.9524999999999999</v>
          </cell>
          <cell r="H191">
            <v>1.9530000000000001</v>
          </cell>
          <cell r="I191">
            <v>18.97</v>
          </cell>
          <cell r="M191">
            <v>1.2002872735784784</v>
          </cell>
          <cell r="N191">
            <v>1.1998521926220851</v>
          </cell>
          <cell r="O191">
            <v>1.2040429318979613</v>
          </cell>
        </row>
        <row r="192">
          <cell r="A192">
            <v>36439</v>
          </cell>
          <cell r="B192">
            <v>36438</v>
          </cell>
          <cell r="C192">
            <v>36440</v>
          </cell>
          <cell r="D192">
            <v>2.0425200000000001</v>
          </cell>
          <cell r="E192">
            <v>2.0314770000000002</v>
          </cell>
          <cell r="F192">
            <v>1.9592000000000001</v>
          </cell>
          <cell r="G192">
            <v>1.96</v>
          </cell>
          <cell r="H192">
            <v>1.952</v>
          </cell>
          <cell r="I192">
            <v>18.96</v>
          </cell>
          <cell r="M192">
            <v>1.2011104966064985</v>
          </cell>
          <cell r="N192">
            <v>1.2006727115440097</v>
          </cell>
          <cell r="O192">
            <v>1.2048731532009123</v>
          </cell>
        </row>
        <row r="193">
          <cell r="A193">
            <v>36440</v>
          </cell>
          <cell r="B193">
            <v>36439</v>
          </cell>
          <cell r="C193">
            <v>36441</v>
          </cell>
          <cell r="D193">
            <v>2.0545559999999998</v>
          </cell>
          <cell r="E193">
            <v>2.0415179999999999</v>
          </cell>
          <cell r="F193">
            <v>1.9331</v>
          </cell>
          <cell r="G193">
            <v>1.9339</v>
          </cell>
          <cell r="H193">
            <v>1.9350000000000001</v>
          </cell>
          <cell r="I193">
            <v>18.96</v>
          </cell>
          <cell r="M193">
            <v>1.2019282606770081</v>
          </cell>
          <cell r="N193">
            <v>1.2014857578766862</v>
          </cell>
          <cell r="O193">
            <v>1.2057035447843276</v>
          </cell>
        </row>
        <row r="194">
          <cell r="A194">
            <v>36441</v>
          </cell>
          <cell r="B194">
            <v>36440</v>
          </cell>
          <cell r="C194">
            <v>36444</v>
          </cell>
          <cell r="D194">
            <v>2.0535540000000001</v>
          </cell>
          <cell r="E194">
            <v>2.0415179999999999</v>
          </cell>
          <cell r="F194">
            <v>1.9421999999999999</v>
          </cell>
          <cell r="G194">
            <v>1.9430000000000001</v>
          </cell>
          <cell r="H194">
            <v>1.956</v>
          </cell>
          <cell r="I194">
            <v>18.95</v>
          </cell>
          <cell r="M194">
            <v>1.2027514036501892</v>
          </cell>
          <cell r="N194">
            <v>1.2023033761438358</v>
          </cell>
          <cell r="O194">
            <v>1.2065345086688022</v>
          </cell>
        </row>
        <row r="195">
          <cell r="A195">
            <v>36444</v>
          </cell>
          <cell r="B195">
            <v>36441</v>
          </cell>
          <cell r="C195">
            <v>36446</v>
          </cell>
          <cell r="D195">
            <v>2.0485410000000002</v>
          </cell>
          <cell r="E195">
            <v>2.0415179999999999</v>
          </cell>
          <cell r="F195">
            <v>1.9541999999999999</v>
          </cell>
          <cell r="G195">
            <v>1.9550000000000001</v>
          </cell>
          <cell r="H195">
            <v>1.9470000000000001</v>
          </cell>
          <cell r="I195">
            <v>18.940000000000001</v>
          </cell>
          <cell r="M195">
            <v>1.2035747086355129</v>
          </cell>
          <cell r="N195">
            <v>1.2031215508051218</v>
          </cell>
          <cell r="O195">
            <v>1.2073656424801271</v>
          </cell>
        </row>
        <row r="196">
          <cell r="A196">
            <v>36446</v>
          </cell>
          <cell r="B196">
            <v>36444</v>
          </cell>
          <cell r="C196">
            <v>36447</v>
          </cell>
          <cell r="D196">
            <v>2.0495429999999999</v>
          </cell>
          <cell r="E196">
            <v>2.0415179999999999</v>
          </cell>
          <cell r="F196">
            <v>1.9579</v>
          </cell>
          <cell r="G196">
            <v>1.9587000000000001</v>
          </cell>
          <cell r="H196">
            <v>1.9590000000000001</v>
          </cell>
          <cell r="I196">
            <v>18.93</v>
          </cell>
          <cell r="M196">
            <v>1.2043965660145806</v>
          </cell>
          <cell r="N196">
            <v>1.2039402822391738</v>
          </cell>
          <cell r="O196">
            <v>1.2081969457467616</v>
          </cell>
        </row>
        <row r="197">
          <cell r="A197">
            <v>36447</v>
          </cell>
          <cell r="B197">
            <v>36446</v>
          </cell>
          <cell r="C197">
            <v>36448</v>
          </cell>
          <cell r="D197">
            <v>2.0495429999999999</v>
          </cell>
          <cell r="E197">
            <v>2.0415179999999999</v>
          </cell>
          <cell r="F197">
            <v>1.964</v>
          </cell>
          <cell r="G197">
            <v>1.9648000000000001</v>
          </cell>
          <cell r="H197">
            <v>1.966</v>
          </cell>
          <cell r="I197">
            <v>18.91</v>
          </cell>
          <cell r="M197">
            <v>1.205219386864947</v>
          </cell>
          <cell r="N197">
            <v>1.2047595708248793</v>
          </cell>
          <cell r="O197">
            <v>1.2090284179965947</v>
          </cell>
        </row>
        <row r="198">
          <cell r="A198">
            <v>36448</v>
          </cell>
          <cell r="B198">
            <v>36447</v>
          </cell>
          <cell r="C198">
            <v>36451</v>
          </cell>
          <cell r="D198">
            <v>2.0485410000000002</v>
          </cell>
          <cell r="E198">
            <v>2.0415179999999999</v>
          </cell>
          <cell r="F198">
            <v>1.9785999999999999</v>
          </cell>
          <cell r="G198">
            <v>1.9794</v>
          </cell>
          <cell r="H198">
            <v>1.9770000000000001</v>
          </cell>
          <cell r="I198">
            <v>18.91</v>
          </cell>
          <cell r="M198">
            <v>1.2060427698508849</v>
          </cell>
          <cell r="N198">
            <v>1.2055794169413829</v>
          </cell>
          <cell r="O198">
            <v>1.2098596550205645</v>
          </cell>
        </row>
        <row r="199">
          <cell r="A199">
            <v>36451</v>
          </cell>
          <cell r="B199">
            <v>36448</v>
          </cell>
          <cell r="C199">
            <v>36452</v>
          </cell>
          <cell r="D199">
            <v>2.0485410000000002</v>
          </cell>
          <cell r="E199">
            <v>2.0415179999999999</v>
          </cell>
          <cell r="F199">
            <v>1.9821</v>
          </cell>
          <cell r="G199">
            <v>1.9829000000000001</v>
          </cell>
          <cell r="H199">
            <v>1.9970000000000001</v>
          </cell>
          <cell r="I199">
            <v>18.899999999999999</v>
          </cell>
          <cell r="M199">
            <v>1.2068663125381491</v>
          </cell>
          <cell r="N199">
            <v>1.206399820968088</v>
          </cell>
          <cell r="O199">
            <v>1.2106914635406048</v>
          </cell>
        </row>
        <row r="200">
          <cell r="A200">
            <v>36452</v>
          </cell>
          <cell r="B200">
            <v>36451</v>
          </cell>
          <cell r="C200">
            <v>36453</v>
          </cell>
          <cell r="D200">
            <v>2.0495429999999999</v>
          </cell>
          <cell r="E200">
            <v>2.0415179999999999</v>
          </cell>
          <cell r="F200">
            <v>1.9924999999999999</v>
          </cell>
          <cell r="G200">
            <v>1.9933000000000001</v>
          </cell>
          <cell r="H200">
            <v>2.0009999999999999</v>
          </cell>
          <cell r="I200">
            <v>18.89</v>
          </cell>
          <cell r="M200">
            <v>1.2076904175790668</v>
          </cell>
          <cell r="N200">
            <v>1.2072207832846555</v>
          </cell>
          <cell r="O200">
            <v>1.2115234396240371</v>
          </cell>
        </row>
        <row r="201">
          <cell r="A201">
            <v>36453</v>
          </cell>
          <cell r="B201">
            <v>36452</v>
          </cell>
          <cell r="C201">
            <v>36454</v>
          </cell>
          <cell r="D201">
            <v>2.0485410000000002</v>
          </cell>
          <cell r="E201">
            <v>2.0415179999999999</v>
          </cell>
          <cell r="F201">
            <v>2.0017</v>
          </cell>
          <cell r="G201">
            <v>2.0024999999999999</v>
          </cell>
          <cell r="H201">
            <v>1.9890000000000001</v>
          </cell>
          <cell r="I201">
            <v>18.88</v>
          </cell>
          <cell r="M201">
            <v>1.208515488726239</v>
          </cell>
          <cell r="N201">
            <v>1.2080423042710053</v>
          </cell>
          <cell r="O201">
            <v>1.2123555827964723</v>
          </cell>
        </row>
        <row r="202">
          <cell r="A202">
            <v>36454</v>
          </cell>
          <cell r="B202">
            <v>36453</v>
          </cell>
          <cell r="C202">
            <v>36455</v>
          </cell>
          <cell r="D202">
            <v>2.0465339999999999</v>
          </cell>
          <cell r="E202">
            <v>2.0415179999999999</v>
          </cell>
          <cell r="F202">
            <v>1.9927999999999999</v>
          </cell>
          <cell r="G202">
            <v>1.9936</v>
          </cell>
          <cell r="H202">
            <v>1.9910000000000001</v>
          </cell>
          <cell r="I202">
            <v>18.88</v>
          </cell>
          <cell r="M202">
            <v>1.2093407199021693</v>
          </cell>
          <cell r="N202">
            <v>1.2088643843073155</v>
          </cell>
          <cell r="O202">
            <v>1.2131878925829527</v>
          </cell>
        </row>
        <row r="203">
          <cell r="A203">
            <v>36455</v>
          </cell>
          <cell r="B203">
            <v>36454</v>
          </cell>
          <cell r="C203">
            <v>36458</v>
          </cell>
          <cell r="D203">
            <v>2.044527</v>
          </cell>
          <cell r="E203">
            <v>2.0415179999999999</v>
          </cell>
          <cell r="F203">
            <v>1.9825999999999999</v>
          </cell>
          <cell r="G203">
            <v>1.9834000000000001</v>
          </cell>
          <cell r="H203">
            <v>1.9730000000000001</v>
          </cell>
          <cell r="I203">
            <v>18.87</v>
          </cell>
          <cell r="M203">
            <v>1.2101657055357906</v>
          </cell>
          <cell r="N203">
            <v>1.2096870237740227</v>
          </cell>
          <cell r="O203">
            <v>1.2140207737691036</v>
          </cell>
        </row>
        <row r="204">
          <cell r="A204">
            <v>36458</v>
          </cell>
          <cell r="B204">
            <v>36455</v>
          </cell>
          <cell r="C204">
            <v>36459</v>
          </cell>
          <cell r="D204">
            <v>2.0405129999999998</v>
          </cell>
          <cell r="E204">
            <v>2.0415179999999999</v>
          </cell>
          <cell r="F204">
            <v>1.9769000000000001</v>
          </cell>
          <cell r="G204">
            <v>1.9777</v>
          </cell>
          <cell r="H204">
            <v>1.9850000000000001</v>
          </cell>
          <cell r="I204">
            <v>18.86</v>
          </cell>
          <cell r="M204">
            <v>1.2109904443556048</v>
          </cell>
          <cell r="N204">
            <v>1.210510223051823</v>
          </cell>
          <cell r="O204">
            <v>1.2148538212078304</v>
          </cell>
        </row>
        <row r="205">
          <cell r="A205">
            <v>36459</v>
          </cell>
          <cell r="B205">
            <v>36458</v>
          </cell>
          <cell r="C205">
            <v>36460</v>
          </cell>
          <cell r="D205">
            <v>2.0415179999999999</v>
          </cell>
          <cell r="E205">
            <v>2.0364990000000001</v>
          </cell>
          <cell r="F205">
            <v>1.9861</v>
          </cell>
          <cell r="G205">
            <v>1.9869000000000001</v>
          </cell>
          <cell r="H205">
            <v>1.9950000000000001</v>
          </cell>
          <cell r="I205">
            <v>18.850000000000001</v>
          </cell>
          <cell r="M205">
            <v>1.2118141249371326</v>
          </cell>
          <cell r="N205">
            <v>1.2113339825216709</v>
          </cell>
          <cell r="O205">
            <v>1.2156870344227106</v>
          </cell>
        </row>
        <row r="206">
          <cell r="A206">
            <v>36460</v>
          </cell>
          <cell r="B206">
            <v>36459</v>
          </cell>
          <cell r="C206">
            <v>36461</v>
          </cell>
          <cell r="D206">
            <v>2.0405129999999998</v>
          </cell>
          <cell r="E206">
            <v>2.0364990000000001</v>
          </cell>
          <cell r="F206">
            <v>1.9945999999999999</v>
          </cell>
          <cell r="G206">
            <v>1.9954000000000001</v>
          </cell>
          <cell r="H206">
            <v>1.986</v>
          </cell>
          <cell r="I206">
            <v>18.84</v>
          </cell>
          <cell r="M206">
            <v>1.2126387717200369</v>
          </cell>
          <cell r="N206">
            <v>1.212156276003028</v>
          </cell>
          <cell r="O206">
            <v>1.2165204129367528</v>
          </cell>
        </row>
        <row r="207">
          <cell r="A207">
            <v>36461</v>
          </cell>
          <cell r="B207">
            <v>36460</v>
          </cell>
          <cell r="C207">
            <v>36462</v>
          </cell>
          <cell r="D207">
            <v>2.0405129999999998</v>
          </cell>
          <cell r="E207">
            <v>2.0364990000000001</v>
          </cell>
          <cell r="F207">
            <v>1.9781</v>
          </cell>
          <cell r="G207">
            <v>1.9789000000000001</v>
          </cell>
          <cell r="H207">
            <v>1.9730000000000001</v>
          </cell>
          <cell r="I207">
            <v>18.829999999999998</v>
          </cell>
          <cell r="M207">
            <v>1.2134635734460364</v>
          </cell>
          <cell r="N207">
            <v>1.212979127684336</v>
          </cell>
          <cell r="O207">
            <v>1.2173539562723967</v>
          </cell>
        </row>
        <row r="208">
          <cell r="A208">
            <v>36462</v>
          </cell>
          <cell r="B208">
            <v>36461</v>
          </cell>
          <cell r="C208">
            <v>36465</v>
          </cell>
          <cell r="D208">
            <v>2.0415179999999999</v>
          </cell>
          <cell r="E208">
            <v>2.0364990000000001</v>
          </cell>
          <cell r="F208">
            <v>1.9521999999999999</v>
          </cell>
          <cell r="G208">
            <v>1.9530000000000001</v>
          </cell>
          <cell r="H208">
            <v>1.95</v>
          </cell>
          <cell r="I208">
            <v>18.829999999999998</v>
          </cell>
          <cell r="M208">
            <v>1.2142889361782507</v>
          </cell>
          <cell r="N208">
            <v>1.2138025379445194</v>
          </cell>
          <cell r="O208">
            <v>1.2181876639515139</v>
          </cell>
        </row>
        <row r="209">
          <cell r="A209">
            <v>36465</v>
          </cell>
          <cell r="B209">
            <v>36462</v>
          </cell>
          <cell r="C209">
            <v>36467</v>
          </cell>
          <cell r="D209">
            <v>2.0425200000000001</v>
          </cell>
          <cell r="E209">
            <v>2.0364990000000001</v>
          </cell>
          <cell r="F209">
            <v>1.9422999999999999</v>
          </cell>
          <cell r="G209">
            <v>1.9431</v>
          </cell>
          <cell r="H209">
            <v>1.9419999999999999</v>
          </cell>
          <cell r="I209">
            <v>18.82</v>
          </cell>
          <cell r="M209">
            <v>1.2151152670850536</v>
          </cell>
          <cell r="N209">
            <v>1.21462650716276</v>
          </cell>
          <cell r="O209">
            <v>1.2190219425972677</v>
          </cell>
        </row>
        <row r="210">
          <cell r="A210">
            <v>36467</v>
          </cell>
          <cell r="B210">
            <v>36465</v>
          </cell>
          <cell r="C210">
            <v>36468</v>
          </cell>
          <cell r="D210">
            <v>2.0415179999999999</v>
          </cell>
          <cell r="E210">
            <v>2.0364990000000001</v>
          </cell>
          <cell r="F210">
            <v>1.9406000000000001</v>
          </cell>
          <cell r="G210">
            <v>1.9414</v>
          </cell>
          <cell r="H210">
            <v>1.9410000000000001</v>
          </cell>
          <cell r="I210">
            <v>18.809999999999999</v>
          </cell>
          <cell r="M210">
            <v>1.2159425661634957</v>
          </cell>
          <cell r="N210">
            <v>1.2154510357184969</v>
          </cell>
          <cell r="O210">
            <v>1.2198563852200215</v>
          </cell>
        </row>
        <row r="211">
          <cell r="A211">
            <v>36468</v>
          </cell>
          <cell r="B211">
            <v>36467</v>
          </cell>
          <cell r="C211">
            <v>36469</v>
          </cell>
          <cell r="D211">
            <v>2.0415179999999999</v>
          </cell>
          <cell r="E211">
            <v>2.0364990000000001</v>
          </cell>
          <cell r="F211">
            <v>1.9287000000000001</v>
          </cell>
          <cell r="G211">
            <v>1.9295</v>
          </cell>
          <cell r="H211">
            <v>1.921</v>
          </cell>
          <cell r="I211">
            <v>18.809999999999999</v>
          </cell>
          <cell r="M211">
            <v>1.2167700223754252</v>
          </cell>
          <cell r="N211">
            <v>1.2162761239914268</v>
          </cell>
          <cell r="O211">
            <v>1.2206909913401813</v>
          </cell>
        </row>
        <row r="212">
          <cell r="A212">
            <v>36469</v>
          </cell>
          <cell r="B212">
            <v>36468</v>
          </cell>
          <cell r="C212">
            <v>36472</v>
          </cell>
          <cell r="D212">
            <v>2.0405129999999998</v>
          </cell>
          <cell r="E212">
            <v>2.0364990000000001</v>
          </cell>
          <cell r="F212">
            <v>1.9147000000000001</v>
          </cell>
          <cell r="G212">
            <v>1.9155</v>
          </cell>
          <cell r="H212">
            <v>1.921</v>
          </cell>
          <cell r="I212">
            <v>18.809999999999999</v>
          </cell>
          <cell r="M212">
            <v>1.2175980416762717</v>
          </cell>
          <cell r="N212">
            <v>1.2171017723615043</v>
          </cell>
          <cell r="O212">
            <v>1.2215261684844259</v>
          </cell>
        </row>
        <row r="213">
          <cell r="A213">
            <v>36472</v>
          </cell>
          <cell r="B213">
            <v>36469</v>
          </cell>
          <cell r="C213">
            <v>36473</v>
          </cell>
          <cell r="D213">
            <v>2.0405129999999998</v>
          </cell>
          <cell r="E213">
            <v>2.0364990000000001</v>
          </cell>
          <cell r="F213">
            <v>1.9258</v>
          </cell>
          <cell r="G213">
            <v>1.9266000000000001</v>
          </cell>
          <cell r="H213">
            <v>1.925</v>
          </cell>
          <cell r="I213">
            <v>18.809999999999999</v>
          </cell>
          <cell r="M213">
            <v>1.2184262165538766</v>
          </cell>
          <cell r="N213">
            <v>1.2179279812089419</v>
          </cell>
          <cell r="O213">
            <v>1.2223619170434405</v>
          </cell>
        </row>
        <row r="214">
          <cell r="A214">
            <v>36473</v>
          </cell>
          <cell r="B214">
            <v>36472</v>
          </cell>
          <cell r="C214">
            <v>36474</v>
          </cell>
          <cell r="D214">
            <v>2.0395110000000001</v>
          </cell>
          <cell r="E214">
            <v>2.0364990000000001</v>
          </cell>
          <cell r="F214">
            <v>1.9233</v>
          </cell>
          <cell r="G214">
            <v>1.9240999999999999</v>
          </cell>
          <cell r="H214">
            <v>1.9330000000000001</v>
          </cell>
          <cell r="I214">
            <v>18.809999999999999</v>
          </cell>
          <cell r="M214">
            <v>1.2192549547320162</v>
          </cell>
          <cell r="N214">
            <v>1.2187547509142098</v>
          </cell>
          <cell r="O214">
            <v>1.2231982374081782</v>
          </cell>
        </row>
        <row r="215">
          <cell r="A215">
            <v>36474</v>
          </cell>
          <cell r="B215">
            <v>36473</v>
          </cell>
          <cell r="C215">
            <v>36475</v>
          </cell>
          <cell r="D215">
            <v>2.017407</v>
          </cell>
          <cell r="E215">
            <v>2.0264519999999999</v>
          </cell>
          <cell r="F215">
            <v>1.9339999999999999</v>
          </cell>
          <cell r="G215">
            <v>1.9348000000000001</v>
          </cell>
          <cell r="H215">
            <v>1.9279999999999999</v>
          </cell>
          <cell r="I215">
            <v>18.809999999999999</v>
          </cell>
          <cell r="M215">
            <v>1.2200838493626764</v>
          </cell>
          <cell r="N215">
            <v>1.2195820818580372</v>
          </cell>
          <cell r="O215">
            <v>1.2240351299698593</v>
          </cell>
        </row>
        <row r="216">
          <cell r="A216">
            <v>36475</v>
          </cell>
          <cell r="B216">
            <v>36474</v>
          </cell>
          <cell r="C216">
            <v>36476</v>
          </cell>
          <cell r="D216">
            <v>2.0455320000000001</v>
          </cell>
          <cell r="E216">
            <v>2.0465339999999999</v>
          </cell>
          <cell r="F216">
            <v>1.9279999999999999</v>
          </cell>
          <cell r="G216">
            <v>1.9288000000000001</v>
          </cell>
          <cell r="H216">
            <v>1.931</v>
          </cell>
          <cell r="I216">
            <v>18.989999999999998</v>
          </cell>
          <cell r="M216">
            <v>1.2209043179287735</v>
          </cell>
          <cell r="N216">
            <v>1.2204058900410191</v>
          </cell>
          <cell r="O216">
            <v>1.2248725951199715</v>
          </cell>
        </row>
        <row r="217">
          <cell r="A217">
            <v>36476</v>
          </cell>
          <cell r="B217">
            <v>36475</v>
          </cell>
          <cell r="C217">
            <v>36480</v>
          </cell>
          <cell r="D217">
            <v>2.047536</v>
          </cell>
          <cell r="E217">
            <v>2.0415179999999999</v>
          </cell>
          <cell r="F217">
            <v>1.9322999999999999</v>
          </cell>
          <cell r="G217">
            <v>1.9331</v>
          </cell>
          <cell r="H217">
            <v>1.9339999999999999</v>
          </cell>
          <cell r="I217">
            <v>19.010000000000002</v>
          </cell>
          <cell r="M217">
            <v>1.2217367842125273</v>
          </cell>
          <cell r="N217">
            <v>1.2212384240902754</v>
          </cell>
          <cell r="O217">
            <v>1.2257179966682032</v>
          </cell>
        </row>
        <row r="218">
          <cell r="A218">
            <v>36480</v>
          </cell>
          <cell r="B218">
            <v>36476</v>
          </cell>
          <cell r="C218">
            <v>36481</v>
          </cell>
          <cell r="D218">
            <v>2.0485410000000002</v>
          </cell>
          <cell r="E218">
            <v>2.0415179999999999</v>
          </cell>
          <cell r="F218">
            <v>1.9322999999999999</v>
          </cell>
          <cell r="G218">
            <v>1.9331</v>
          </cell>
          <cell r="H218">
            <v>1.9319999999999999</v>
          </cell>
          <cell r="I218">
            <v>19.010000000000002</v>
          </cell>
          <cell r="M218">
            <v>1.2225706342285938</v>
          </cell>
          <cell r="N218">
            <v>1.2220694841652993</v>
          </cell>
          <cell r="O218">
            <v>1.2265647997455864</v>
          </cell>
        </row>
        <row r="219">
          <cell r="A219">
            <v>36481</v>
          </cell>
          <cell r="B219">
            <v>36480</v>
          </cell>
          <cell r="C219">
            <v>36482</v>
          </cell>
          <cell r="D219">
            <v>2.0485410000000002</v>
          </cell>
          <cell r="E219">
            <v>2.0415179999999999</v>
          </cell>
          <cell r="F219">
            <v>1.9319</v>
          </cell>
          <cell r="G219">
            <v>1.9327000000000001</v>
          </cell>
          <cell r="H219">
            <v>1.929</v>
          </cell>
          <cell r="I219">
            <v>19.010000000000002</v>
          </cell>
          <cell r="M219">
            <v>1.223405462918465</v>
          </cell>
          <cell r="N219">
            <v>1.2229011097816906</v>
          </cell>
          <cell r="O219">
            <v>1.2274121878477908</v>
          </cell>
        </row>
        <row r="220">
          <cell r="A220">
            <v>36482</v>
          </cell>
          <cell r="B220">
            <v>36481</v>
          </cell>
          <cell r="C220">
            <v>36483</v>
          </cell>
          <cell r="D220">
            <v>2.0505450000000001</v>
          </cell>
          <cell r="E220">
            <v>2.0415179999999999</v>
          </cell>
          <cell r="F220">
            <v>1.9281999999999999</v>
          </cell>
          <cell r="G220">
            <v>1.929</v>
          </cell>
          <cell r="H220">
            <v>1.93</v>
          </cell>
          <cell r="I220">
            <v>19.010000000000002</v>
          </cell>
          <cell r="M220">
            <v>1.2242408616686025</v>
          </cell>
          <cell r="N220">
            <v>1.2237333013243037</v>
          </cell>
          <cell r="O220">
            <v>1.2282601613789883</v>
          </cell>
        </row>
        <row r="221">
          <cell r="A221">
            <v>36483</v>
          </cell>
          <cell r="B221">
            <v>36482</v>
          </cell>
          <cell r="C221">
            <v>36486</v>
          </cell>
          <cell r="D221">
            <v>2.0515500000000002</v>
          </cell>
          <cell r="E221">
            <v>2.0415179999999999</v>
          </cell>
          <cell r="F221">
            <v>1.9305000000000001</v>
          </cell>
          <cell r="G221">
            <v>1.9313</v>
          </cell>
          <cell r="H221">
            <v>1.9330000000000001</v>
          </cell>
          <cell r="I221">
            <v>19.02</v>
          </cell>
          <cell r="M221">
            <v>1.2250776486611659</v>
          </cell>
          <cell r="N221">
            <v>1.2245660591782546</v>
          </cell>
          <cell r="O221">
            <v>1.2291087207436302</v>
          </cell>
        </row>
        <row r="222">
          <cell r="A222">
            <v>36486</v>
          </cell>
          <cell r="B222">
            <v>36483</v>
          </cell>
          <cell r="C222">
            <v>36487</v>
          </cell>
          <cell r="D222">
            <v>2.0505450000000001</v>
          </cell>
          <cell r="E222">
            <v>2.0415179999999999</v>
          </cell>
          <cell r="F222">
            <v>1.9314</v>
          </cell>
          <cell r="G222">
            <v>1.9321999999999999</v>
          </cell>
          <cell r="H222">
            <v>1.9330000000000001</v>
          </cell>
          <cell r="I222">
            <v>19.02</v>
          </cell>
          <cell r="M222">
            <v>1.2259154180112026</v>
          </cell>
          <cell r="N222">
            <v>1.2253993837289217</v>
          </cell>
          <cell r="O222">
            <v>1.2299582764448378</v>
          </cell>
        </row>
        <row r="223">
          <cell r="A223">
            <v>36487</v>
          </cell>
          <cell r="B223">
            <v>36486</v>
          </cell>
          <cell r="C223">
            <v>36488</v>
          </cell>
          <cell r="D223">
            <v>2.0495429999999999</v>
          </cell>
          <cell r="E223">
            <v>2.0415179999999999</v>
          </cell>
          <cell r="F223">
            <v>1.9319999999999999</v>
          </cell>
          <cell r="G223">
            <v>1.9328000000000001</v>
          </cell>
          <cell r="H223">
            <v>1.9319999999999999</v>
          </cell>
          <cell r="I223">
            <v>19.02</v>
          </cell>
          <cell r="M223">
            <v>1.2267533495881444</v>
          </cell>
          <cell r="N223">
            <v>1.2262332753619454</v>
          </cell>
          <cell r="O223">
            <v>1.2308084193560109</v>
          </cell>
        </row>
        <row r="224">
          <cell r="A224">
            <v>36488</v>
          </cell>
          <cell r="B224">
            <v>36487</v>
          </cell>
          <cell r="C224">
            <v>36489</v>
          </cell>
          <cell r="D224">
            <v>2.0495429999999999</v>
          </cell>
          <cell r="E224">
            <v>2.0415179999999999</v>
          </cell>
          <cell r="F224">
            <v>1.9287000000000001</v>
          </cell>
          <cell r="G224">
            <v>1.9295</v>
          </cell>
          <cell r="H224">
            <v>1.93</v>
          </cell>
          <cell r="I224">
            <v>19.02</v>
          </cell>
          <cell r="M224">
            <v>1.2275914441682696</v>
          </cell>
          <cell r="N224">
            <v>1.2270677344632288</v>
          </cell>
          <cell r="O224">
            <v>1.2316591498830272</v>
          </cell>
        </row>
        <row r="225">
          <cell r="A225">
            <v>36489</v>
          </cell>
          <cell r="B225">
            <v>36488</v>
          </cell>
          <cell r="C225">
            <v>36490</v>
          </cell>
          <cell r="D225">
            <v>2.0495429999999999</v>
          </cell>
          <cell r="E225">
            <v>2.0415179999999999</v>
          </cell>
          <cell r="F225">
            <v>1.9292</v>
          </cell>
          <cell r="G225">
            <v>1.93</v>
          </cell>
          <cell r="H225">
            <v>1.927</v>
          </cell>
          <cell r="I225">
            <v>19.03</v>
          </cell>
          <cell r="M225">
            <v>1.228430111318688</v>
          </cell>
          <cell r="N225">
            <v>1.2279027614189373</v>
          </cell>
          <cell r="O225">
            <v>1.2325104684320443</v>
          </cell>
        </row>
        <row r="226">
          <cell r="A226">
            <v>36490</v>
          </cell>
          <cell r="B226">
            <v>36489</v>
          </cell>
          <cell r="C226">
            <v>36493</v>
          </cell>
          <cell r="D226">
            <v>2.0515500000000002</v>
          </cell>
          <cell r="E226">
            <v>2.0415179999999999</v>
          </cell>
          <cell r="F226">
            <v>1.9255</v>
          </cell>
          <cell r="G226">
            <v>1.9262999999999999</v>
          </cell>
          <cell r="H226">
            <v>1.923</v>
          </cell>
          <cell r="I226">
            <v>19.03</v>
          </cell>
          <cell r="M226">
            <v>1.2292693514305688</v>
          </cell>
          <cell r="N226">
            <v>1.2287383566154992</v>
          </cell>
          <cell r="O226">
            <v>1.2333627866084895</v>
          </cell>
        </row>
        <row r="227">
          <cell r="A227">
            <v>36493</v>
          </cell>
          <cell r="B227">
            <v>36490</v>
          </cell>
          <cell r="C227">
            <v>36494</v>
          </cell>
          <cell r="D227">
            <v>2.0495429999999999</v>
          </cell>
          <cell r="E227">
            <v>2.0415179999999999</v>
          </cell>
          <cell r="F227">
            <v>1.9205000000000001</v>
          </cell>
          <cell r="G227">
            <v>1.9213</v>
          </cell>
          <cell r="H227">
            <v>1.921</v>
          </cell>
          <cell r="I227">
            <v>19.04</v>
          </cell>
          <cell r="M227">
            <v>1.2301099872765444</v>
          </cell>
          <cell r="N227">
            <v>1.229574520439606</v>
          </cell>
          <cell r="O227">
            <v>1.2342156941886702</v>
          </cell>
        </row>
        <row r="228">
          <cell r="A228">
            <v>36494</v>
          </cell>
          <cell r="B228">
            <v>36493</v>
          </cell>
          <cell r="C228">
            <v>36495</v>
          </cell>
          <cell r="D228">
            <v>2.0525519999999999</v>
          </cell>
          <cell r="E228">
            <v>2.0415179999999999</v>
          </cell>
          <cell r="F228">
            <v>1.9218999999999999</v>
          </cell>
          <cell r="G228">
            <v>1.9227000000000001</v>
          </cell>
          <cell r="H228">
            <v>1.923</v>
          </cell>
          <cell r="I228">
            <v>19.03</v>
          </cell>
          <cell r="M228">
            <v>1.2309503750477622</v>
          </cell>
          <cell r="N228">
            <v>1.2304112532782121</v>
          </cell>
          <cell r="O228">
            <v>1.2350696033136197</v>
          </cell>
        </row>
        <row r="229">
          <cell r="A229">
            <v>36495</v>
          </cell>
          <cell r="B229">
            <v>36494</v>
          </cell>
          <cell r="C229">
            <v>36496</v>
          </cell>
          <cell r="D229">
            <v>2.0525519999999999</v>
          </cell>
          <cell r="E229">
            <v>2.0415179999999999</v>
          </cell>
          <cell r="F229">
            <v>1.9213</v>
          </cell>
          <cell r="G229">
            <v>1.9220999999999999</v>
          </cell>
          <cell r="H229">
            <v>1.91</v>
          </cell>
          <cell r="I229">
            <v>19.02</v>
          </cell>
          <cell r="M229">
            <v>1.2317925715991638</v>
          </cell>
          <cell r="N229">
            <v>1.2312485555185353</v>
          </cell>
          <cell r="O229">
            <v>1.2359236912090503</v>
          </cell>
        </row>
        <row r="230">
          <cell r="A230">
            <v>36496</v>
          </cell>
          <cell r="B230">
            <v>36495</v>
          </cell>
          <cell r="C230">
            <v>36497</v>
          </cell>
          <cell r="D230">
            <v>2.0515500000000002</v>
          </cell>
          <cell r="E230">
            <v>2.0415179999999999</v>
          </cell>
          <cell r="F230">
            <v>1.8942000000000001</v>
          </cell>
          <cell r="G230">
            <v>1.895</v>
          </cell>
          <cell r="H230">
            <v>1.8859999999999999</v>
          </cell>
          <cell r="I230">
            <v>18.98</v>
          </cell>
          <cell r="M230">
            <v>1.2326353443679707</v>
          </cell>
          <cell r="N230">
            <v>1.232086427548057</v>
          </cell>
          <cell r="O230">
            <v>1.2367779573942981</v>
          </cell>
        </row>
        <row r="231">
          <cell r="A231">
            <v>36497</v>
          </cell>
          <cell r="B231">
            <v>36496</v>
          </cell>
          <cell r="C231">
            <v>36500</v>
          </cell>
          <cell r="D231">
            <v>2.0525519999999999</v>
          </cell>
          <cell r="E231">
            <v>2.0415179999999999</v>
          </cell>
          <cell r="F231">
            <v>1.8766</v>
          </cell>
          <cell r="G231">
            <v>1.8774</v>
          </cell>
          <cell r="H231">
            <v>1.88</v>
          </cell>
          <cell r="I231">
            <v>18.97</v>
          </cell>
          <cell r="M231">
            <v>1.2334782820482166</v>
          </cell>
          <cell r="N231">
            <v>1.2329248697545219</v>
          </cell>
          <cell r="O231">
            <v>1.2376311632090466</v>
          </cell>
        </row>
        <row r="232">
          <cell r="A232">
            <v>36500</v>
          </cell>
          <cell r="B232">
            <v>36497</v>
          </cell>
          <cell r="C232">
            <v>36501</v>
          </cell>
          <cell r="D232">
            <v>2.0535540000000001</v>
          </cell>
          <cell r="E232">
            <v>2.0415179999999999</v>
          </cell>
          <cell r="F232">
            <v>1.8661000000000001</v>
          </cell>
          <cell r="G232">
            <v>1.8669</v>
          </cell>
          <cell r="H232">
            <v>1.869</v>
          </cell>
          <cell r="I232">
            <v>18.97</v>
          </cell>
          <cell r="M232">
            <v>1.2343222081531415</v>
          </cell>
          <cell r="N232">
            <v>1.2337638825259389</v>
          </cell>
          <cell r="O232">
            <v>1.238484544537628</v>
          </cell>
        </row>
        <row r="233">
          <cell r="A233">
            <v>36501</v>
          </cell>
          <cell r="B233">
            <v>36500</v>
          </cell>
          <cell r="C233">
            <v>36502</v>
          </cell>
          <cell r="D233">
            <v>2.0495429999999999</v>
          </cell>
          <cell r="E233">
            <v>2.0415179999999999</v>
          </cell>
          <cell r="F233">
            <v>1.8586</v>
          </cell>
          <cell r="G233">
            <v>1.8593999999999999</v>
          </cell>
          <cell r="H233">
            <v>1.86</v>
          </cell>
          <cell r="I233">
            <v>18.96</v>
          </cell>
          <cell r="M233">
            <v>1.235167123922422</v>
          </cell>
          <cell r="N233">
            <v>1.2346034662505809</v>
          </cell>
          <cell r="O233">
            <v>1.2393385142965216</v>
          </cell>
        </row>
        <row r="234">
          <cell r="A234">
            <v>36502</v>
          </cell>
          <cell r="B234">
            <v>36501</v>
          </cell>
          <cell r="C234">
            <v>36503</v>
          </cell>
          <cell r="D234">
            <v>2.0465339999999999</v>
          </cell>
          <cell r="E234">
            <v>2.0415179999999999</v>
          </cell>
          <cell r="F234">
            <v>1.8619000000000001</v>
          </cell>
          <cell r="G234">
            <v>1.8627</v>
          </cell>
          <cell r="H234">
            <v>1.865</v>
          </cell>
          <cell r="I234">
            <v>18.95</v>
          </cell>
          <cell r="M234">
            <v>1.2360109666333106</v>
          </cell>
          <cell r="N234">
            <v>1.235443621316985</v>
          </cell>
          <cell r="O234">
            <v>1.2401926592067476</v>
          </cell>
        </row>
        <row r="235">
          <cell r="A235">
            <v>36503</v>
          </cell>
          <cell r="B235">
            <v>36502</v>
          </cell>
          <cell r="C235">
            <v>36504</v>
          </cell>
          <cell r="D235">
            <v>2.0465339999999999</v>
          </cell>
          <cell r="E235">
            <v>2.0415179999999999</v>
          </cell>
          <cell r="F235">
            <v>1.8660000000000001</v>
          </cell>
          <cell r="G235">
            <v>1.8668</v>
          </cell>
          <cell r="H235">
            <v>1.871</v>
          </cell>
          <cell r="I235">
            <v>18.95</v>
          </cell>
          <cell r="M235">
            <v>1.2368541461225064</v>
          </cell>
          <cell r="N235">
            <v>1.2362843481139529</v>
          </cell>
          <cell r="O235">
            <v>1.2410469787841969</v>
          </cell>
        </row>
        <row r="236">
          <cell r="A236">
            <v>36504</v>
          </cell>
          <cell r="B236">
            <v>36503</v>
          </cell>
          <cell r="C236">
            <v>36507</v>
          </cell>
          <cell r="D236">
            <v>2.0455320000000001</v>
          </cell>
          <cell r="E236">
            <v>2.0415179999999999</v>
          </cell>
          <cell r="F236">
            <v>1.8658999999999999</v>
          </cell>
          <cell r="G236">
            <v>1.8667</v>
          </cell>
          <cell r="H236">
            <v>1.863</v>
          </cell>
          <cell r="I236">
            <v>18.95</v>
          </cell>
          <cell r="M236">
            <v>1.2376979008101998</v>
          </cell>
          <cell r="N236">
            <v>1.2371256470305505</v>
          </cell>
          <cell r="O236">
            <v>1.2419018868685487</v>
          </cell>
        </row>
        <row r="237">
          <cell r="A237">
            <v>36507</v>
          </cell>
          <cell r="B237">
            <v>36504</v>
          </cell>
          <cell r="C237">
            <v>36508</v>
          </cell>
          <cell r="D237">
            <v>2.0455320000000001</v>
          </cell>
          <cell r="E237">
            <v>2.0415179999999999</v>
          </cell>
          <cell r="F237">
            <v>1.8555999999999999</v>
          </cell>
          <cell r="G237">
            <v>1.8564000000000001</v>
          </cell>
          <cell r="H237">
            <v>1.8520000000000001</v>
          </cell>
          <cell r="I237">
            <v>18.95</v>
          </cell>
          <cell r="M237">
            <v>1.2385418176976799</v>
          </cell>
          <cell r="N237">
            <v>1.2379675184561085</v>
          </cell>
          <cell r="O237">
            <v>1.2427573838652022</v>
          </cell>
        </row>
        <row r="238">
          <cell r="A238">
            <v>36508</v>
          </cell>
          <cell r="B238">
            <v>36507</v>
          </cell>
          <cell r="C238">
            <v>36509</v>
          </cell>
          <cell r="D238">
            <v>2.0455320000000001</v>
          </cell>
          <cell r="E238">
            <v>2.0415179999999999</v>
          </cell>
          <cell r="F238">
            <v>1.8454999999999999</v>
          </cell>
          <cell r="G238">
            <v>1.8463000000000001</v>
          </cell>
          <cell r="H238">
            <v>1.8520000000000001</v>
          </cell>
          <cell r="I238">
            <v>18.95</v>
          </cell>
          <cell r="M238">
            <v>1.2393863100048261</v>
          </cell>
          <cell r="N238">
            <v>1.2388099627802229</v>
          </cell>
          <cell r="O238">
            <v>1.2436134701798356</v>
          </cell>
        </row>
        <row r="239">
          <cell r="A239">
            <v>36509</v>
          </cell>
          <cell r="B239">
            <v>36508</v>
          </cell>
          <cell r="C239">
            <v>36510</v>
          </cell>
          <cell r="D239">
            <v>2.0455320000000001</v>
          </cell>
          <cell r="E239">
            <v>2.0415179999999999</v>
          </cell>
          <cell r="F239">
            <v>1.8492999999999999</v>
          </cell>
          <cell r="G239">
            <v>1.8501000000000001</v>
          </cell>
          <cell r="H239">
            <v>1.849</v>
          </cell>
          <cell r="I239">
            <v>18.95</v>
          </cell>
          <cell r="M239">
            <v>1.2402313781239851</v>
          </cell>
          <cell r="N239">
            <v>1.2396529803927545</v>
          </cell>
          <cell r="O239">
            <v>1.2444701462184067</v>
          </cell>
        </row>
        <row r="240">
          <cell r="A240">
            <v>36510</v>
          </cell>
          <cell r="B240">
            <v>36509</v>
          </cell>
          <cell r="C240">
            <v>36511</v>
          </cell>
          <cell r="D240">
            <v>2.047536</v>
          </cell>
          <cell r="E240">
            <v>2.0415179999999999</v>
          </cell>
          <cell r="F240">
            <v>1.8399000000000001</v>
          </cell>
          <cell r="G240">
            <v>1.8407</v>
          </cell>
          <cell r="H240">
            <v>1.8360000000000001</v>
          </cell>
          <cell r="I240">
            <v>18.98</v>
          </cell>
          <cell r="M240">
            <v>1.2410770224477707</v>
          </cell>
          <cell r="N240">
            <v>1.2404965716838297</v>
          </cell>
          <cell r="O240">
            <v>1.2453274123871529</v>
          </cell>
        </row>
        <row r="241">
          <cell r="A241">
            <v>36511</v>
          </cell>
          <cell r="B241">
            <v>36510</v>
          </cell>
          <cell r="C241">
            <v>36514</v>
          </cell>
          <cell r="D241">
            <v>2.0465339999999999</v>
          </cell>
          <cell r="E241">
            <v>2.0415179999999999</v>
          </cell>
          <cell r="F241">
            <v>1.8169999999999999</v>
          </cell>
          <cell r="G241">
            <v>1.8178000000000001</v>
          </cell>
          <cell r="H241">
            <v>1.8089999999999999</v>
          </cell>
          <cell r="I241">
            <v>18.989999999999998</v>
          </cell>
          <cell r="M241">
            <v>1.2419240724085157</v>
          </cell>
          <cell r="N241">
            <v>1.2413407370438398</v>
          </cell>
          <cell r="O241">
            <v>1.2461865161439445</v>
          </cell>
        </row>
        <row r="242">
          <cell r="A242">
            <v>36514</v>
          </cell>
          <cell r="B242">
            <v>36511</v>
          </cell>
          <cell r="C242">
            <v>36515</v>
          </cell>
          <cell r="D242">
            <v>2.0485410000000002</v>
          </cell>
          <cell r="E242">
            <v>2.0415179999999999</v>
          </cell>
          <cell r="F242">
            <v>1.804</v>
          </cell>
          <cell r="G242">
            <v>1.8048</v>
          </cell>
          <cell r="H242">
            <v>1.8120000000000001</v>
          </cell>
          <cell r="I242">
            <v>18.989999999999998</v>
          </cell>
          <cell r="M242">
            <v>1.242771285688383</v>
          </cell>
          <cell r="N242">
            <v>1.2421854768634426</v>
          </cell>
          <cell r="O242">
            <v>1.2470466284644675</v>
          </cell>
        </row>
        <row r="243">
          <cell r="A243">
            <v>36515</v>
          </cell>
          <cell r="B243">
            <v>36514</v>
          </cell>
          <cell r="C243">
            <v>36516</v>
          </cell>
          <cell r="D243">
            <v>2.0495429999999999</v>
          </cell>
          <cell r="E243">
            <v>2.0415179999999999</v>
          </cell>
          <cell r="F243">
            <v>1.8226</v>
          </cell>
          <cell r="G243">
            <v>1.8233999999999999</v>
          </cell>
          <cell r="H243">
            <v>1.8260000000000001</v>
          </cell>
          <cell r="I243">
            <v>19.03</v>
          </cell>
          <cell r="M243">
            <v>1.2436199083325015</v>
          </cell>
          <cell r="N243">
            <v>1.243030791533561</v>
          </cell>
          <cell r="O243">
            <v>1.2479073344306399</v>
          </cell>
        </row>
        <row r="244">
          <cell r="A244">
            <v>36516</v>
          </cell>
          <cell r="B244">
            <v>36515</v>
          </cell>
          <cell r="C244">
            <v>36517</v>
          </cell>
          <cell r="D244">
            <v>2.0485410000000002</v>
          </cell>
          <cell r="E244">
            <v>2.0415179999999999</v>
          </cell>
          <cell r="F244">
            <v>1.8196000000000001</v>
          </cell>
          <cell r="G244">
            <v>1.8204</v>
          </cell>
          <cell r="H244">
            <v>1.8220000000000001</v>
          </cell>
          <cell r="I244">
            <v>18.97</v>
          </cell>
          <cell r="M244">
            <v>1.2444695258250962</v>
          </cell>
          <cell r="N244">
            <v>1.2438766814453843</v>
          </cell>
          <cell r="O244">
            <v>1.2487703000044803</v>
          </cell>
        </row>
        <row r="245">
          <cell r="A245">
            <v>36517</v>
          </cell>
          <cell r="B245">
            <v>36516</v>
          </cell>
          <cell r="C245">
            <v>36518</v>
          </cell>
          <cell r="D245">
            <v>2.0495429999999999</v>
          </cell>
          <cell r="E245">
            <v>2.0415179999999999</v>
          </cell>
          <cell r="F245">
            <v>1.8278000000000001</v>
          </cell>
          <cell r="G245">
            <v>1.8286</v>
          </cell>
          <cell r="H245">
            <v>1.831</v>
          </cell>
          <cell r="I245">
            <v>19.02</v>
          </cell>
          <cell r="M245">
            <v>1.2453193081073972</v>
          </cell>
          <cell r="N245">
            <v>1.2447231469903679</v>
          </cell>
          <cell r="O245">
            <v>1.2496313620796689</v>
          </cell>
        </row>
        <row r="246">
          <cell r="A246">
            <v>36518</v>
          </cell>
          <cell r="B246">
            <v>36517</v>
          </cell>
          <cell r="C246">
            <v>36521</v>
          </cell>
          <cell r="D246">
            <v>2.0495429999999999</v>
          </cell>
          <cell r="E246">
            <v>2.0415179999999999</v>
          </cell>
          <cell r="F246">
            <v>1.8281000000000001</v>
          </cell>
          <cell r="G246">
            <v>1.8289</v>
          </cell>
          <cell r="H246">
            <v>1.831</v>
          </cell>
          <cell r="I246">
            <v>19.02</v>
          </cell>
          <cell r="M246">
            <v>1.2461700865976295</v>
          </cell>
          <cell r="N246">
            <v>1.2455701885602337</v>
          </cell>
          <cell r="O246">
            <v>1.2504951029596623</v>
          </cell>
        </row>
        <row r="247">
          <cell r="A247">
            <v>36521</v>
          </cell>
          <cell r="B247">
            <v>36518</v>
          </cell>
          <cell r="C247">
            <v>36522</v>
          </cell>
          <cell r="D247">
            <v>2.0455320000000001</v>
          </cell>
          <cell r="E247">
            <v>2.0415179999999999</v>
          </cell>
          <cell r="F247">
            <v>1.8259000000000001</v>
          </cell>
          <cell r="G247">
            <v>1.8267</v>
          </cell>
          <cell r="H247">
            <v>1.831</v>
          </cell>
          <cell r="I247">
            <v>19.05</v>
          </cell>
          <cell r="M247">
            <v>1.2470214463235614</v>
          </cell>
          <cell r="N247">
            <v>1.24641780654697</v>
          </cell>
          <cell r="O247">
            <v>1.2513594408543678</v>
          </cell>
        </row>
        <row r="248">
          <cell r="A248">
            <v>36522</v>
          </cell>
          <cell r="B248">
            <v>36521</v>
          </cell>
          <cell r="C248">
            <v>36523</v>
          </cell>
          <cell r="D248">
            <v>2.0455320000000001</v>
          </cell>
          <cell r="E248">
            <v>2.0415179999999999</v>
          </cell>
          <cell r="F248">
            <v>1.8281000000000001</v>
          </cell>
          <cell r="G248">
            <v>1.8289</v>
          </cell>
          <cell r="H248">
            <v>1.8280000000000001</v>
          </cell>
          <cell r="I248">
            <v>19.04</v>
          </cell>
          <cell r="M248">
            <v>1.2478717204146084</v>
          </cell>
          <cell r="N248">
            <v>1.2472660013428318</v>
          </cell>
          <cell r="O248">
            <v>1.2522256285341988</v>
          </cell>
        </row>
        <row r="249">
          <cell r="A249">
            <v>36523</v>
          </cell>
          <cell r="B249">
            <v>36522</v>
          </cell>
          <cell r="C249">
            <v>36524</v>
          </cell>
          <cell r="D249">
            <v>2.044527</v>
          </cell>
          <cell r="E249">
            <v>2.0415179999999999</v>
          </cell>
          <cell r="F249">
            <v>1.8162</v>
          </cell>
          <cell r="G249">
            <v>1.8169999999999999</v>
          </cell>
          <cell r="H249">
            <v>1.8089999999999999</v>
          </cell>
          <cell r="I249">
            <v>19.02</v>
          </cell>
          <cell r="M249">
            <v>1.2487225742599428</v>
          </cell>
          <cell r="N249">
            <v>1.2481147733403415</v>
          </cell>
          <cell r="O249">
            <v>1.253091998080248</v>
          </cell>
        </row>
        <row r="250">
          <cell r="A250">
            <v>36524</v>
          </cell>
          <cell r="B250">
            <v>36523</v>
          </cell>
          <cell r="C250">
            <v>36525</v>
          </cell>
          <cell r="D250">
            <v>2.0545559999999998</v>
          </cell>
          <cell r="E250">
            <v>2.0415179999999999</v>
          </cell>
          <cell r="F250">
            <v>1.7882</v>
          </cell>
          <cell r="G250">
            <v>1.7889999999999999</v>
          </cell>
          <cell r="H250">
            <v>1.806</v>
          </cell>
          <cell r="I250">
            <v>19.04</v>
          </cell>
          <cell r="M250">
            <v>1.2495735899328042</v>
          </cell>
          <cell r="N250">
            <v>1.2489641229322881</v>
          </cell>
          <cell r="O250">
            <v>1.2539581309398886</v>
          </cell>
        </row>
        <row r="251">
          <cell r="A251">
            <v>36525</v>
          </cell>
          <cell r="B251">
            <v>36524</v>
          </cell>
          <cell r="C251">
            <v>36528</v>
          </cell>
          <cell r="D251">
            <v>2.0545559999999998</v>
          </cell>
          <cell r="E251">
            <v>2.0415179999999999</v>
          </cell>
          <cell r="F251">
            <v>1.7882</v>
          </cell>
          <cell r="G251">
            <v>1.7889999999999999</v>
          </cell>
          <cell r="H251">
            <v>1.806</v>
          </cell>
          <cell r="I251">
            <v>19.04</v>
          </cell>
          <cell r="M251">
            <v>1.2504293629050169</v>
          </cell>
          <cell r="N251">
            <v>1.2498140505117281</v>
          </cell>
          <cell r="O251">
            <v>1.2548256991415863</v>
          </cell>
        </row>
        <row r="252">
          <cell r="A252">
            <v>36528</v>
          </cell>
          <cell r="B252">
            <v>36525</v>
          </cell>
          <cell r="C252">
            <v>36529</v>
          </cell>
          <cell r="D252">
            <v>2.0495429999999999</v>
          </cell>
          <cell r="E252">
            <v>2.0415179999999999</v>
          </cell>
          <cell r="F252">
            <v>1.8003</v>
          </cell>
          <cell r="G252">
            <v>1.8010999999999999</v>
          </cell>
          <cell r="H252">
            <v>1.82</v>
          </cell>
          <cell r="I252">
            <v>19.04</v>
          </cell>
          <cell r="M252">
            <v>1.2512857219550613</v>
          </cell>
          <cell r="N252">
            <v>1.2506645564719856</v>
          </cell>
          <cell r="O252">
            <v>1.255693867582292</v>
          </cell>
        </row>
        <row r="253">
          <cell r="A253">
            <v>36529</v>
          </cell>
          <cell r="B253">
            <v>36528</v>
          </cell>
          <cell r="C253">
            <v>36530</v>
          </cell>
          <cell r="D253">
            <v>2.0465339999999999</v>
          </cell>
          <cell r="E253">
            <v>2.0415179999999999</v>
          </cell>
          <cell r="F253">
            <v>1.8329</v>
          </cell>
          <cell r="G253">
            <v>1.8337000000000001</v>
          </cell>
          <cell r="H253">
            <v>1.855</v>
          </cell>
          <cell r="I253">
            <v>19.04</v>
          </cell>
          <cell r="M253">
            <v>1.2521405765858724</v>
          </cell>
          <cell r="N253">
            <v>1.2515156412066519</v>
          </cell>
          <cell r="O253">
            <v>1.2565626366772893</v>
          </cell>
        </row>
        <row r="254">
          <cell r="A254">
            <v>36530</v>
          </cell>
          <cell r="B254">
            <v>36529</v>
          </cell>
          <cell r="C254">
            <v>36531</v>
          </cell>
          <cell r="D254">
            <v>2.0455320000000001</v>
          </cell>
          <cell r="E254">
            <v>2.0415179999999999</v>
          </cell>
          <cell r="F254">
            <v>1.8535999999999999</v>
          </cell>
          <cell r="G254">
            <v>1.8544</v>
          </cell>
          <cell r="H254">
            <v>1.837</v>
          </cell>
          <cell r="I254">
            <v>19.05</v>
          </cell>
          <cell r="M254">
            <v>1.2529947593401265</v>
          </cell>
          <cell r="N254">
            <v>1.2523673051095867</v>
          </cell>
          <cell r="O254">
            <v>1.2574320068421492</v>
          </cell>
        </row>
        <row r="255">
          <cell r="A255">
            <v>36531</v>
          </cell>
          <cell r="B255">
            <v>36530</v>
          </cell>
          <cell r="C255">
            <v>36532</v>
          </cell>
          <cell r="D255">
            <v>2.0465339999999999</v>
          </cell>
          <cell r="E255">
            <v>2.0415179999999999</v>
          </cell>
          <cell r="F255">
            <v>1.8452999999999999</v>
          </cell>
          <cell r="G255">
            <v>1.8461000000000001</v>
          </cell>
          <cell r="H255">
            <v>1.8420000000000001</v>
          </cell>
          <cell r="I255">
            <v>19.07</v>
          </cell>
          <cell r="M255">
            <v>1.253849106298814</v>
          </cell>
          <cell r="N255">
            <v>1.2532195485749176</v>
          </cell>
          <cell r="O255">
            <v>1.2583023979360208</v>
          </cell>
        </row>
        <row r="256">
          <cell r="A256">
            <v>36532</v>
          </cell>
          <cell r="B256">
            <v>36531</v>
          </cell>
          <cell r="C256">
            <v>36535</v>
          </cell>
          <cell r="D256">
            <v>2.0465339999999999</v>
          </cell>
          <cell r="E256">
            <v>2.0415179999999999</v>
          </cell>
          <cell r="F256">
            <v>1.8272999999999999</v>
          </cell>
          <cell r="G256">
            <v>1.8281000000000001</v>
          </cell>
          <cell r="H256">
            <v>1.8280000000000001</v>
          </cell>
          <cell r="I256">
            <v>19.07</v>
          </cell>
          <cell r="M256">
            <v>1.2547044545744506</v>
          </cell>
          <cell r="N256">
            <v>1.2540723719970399</v>
          </cell>
          <cell r="O256">
            <v>1.2591742308742104</v>
          </cell>
        </row>
        <row r="257">
          <cell r="A257">
            <v>36535</v>
          </cell>
          <cell r="B257">
            <v>36532</v>
          </cell>
          <cell r="C257">
            <v>36536</v>
          </cell>
          <cell r="D257">
            <v>2.0465339999999999</v>
          </cell>
          <cell r="E257">
            <v>2.0415179999999999</v>
          </cell>
          <cell r="F257">
            <v>1.8152999999999999</v>
          </cell>
          <cell r="G257">
            <v>1.8161</v>
          </cell>
          <cell r="H257">
            <v>1.8140000000000001</v>
          </cell>
          <cell r="I257">
            <v>19.02</v>
          </cell>
          <cell r="M257">
            <v>1.2555603863498632</v>
          </cell>
          <cell r="N257">
            <v>1.254925775770618</v>
          </cell>
          <cell r="O257">
            <v>1.2600466678744071</v>
          </cell>
        </row>
        <row r="258">
          <cell r="A258">
            <v>36536</v>
          </cell>
          <cell r="B258">
            <v>36535</v>
          </cell>
          <cell r="C258">
            <v>36537</v>
          </cell>
          <cell r="D258">
            <v>2.0485410000000002</v>
          </cell>
          <cell r="E258">
            <v>2.0415179999999999</v>
          </cell>
          <cell r="F258">
            <v>1.8210999999999999</v>
          </cell>
          <cell r="G258">
            <v>1.8219000000000001</v>
          </cell>
          <cell r="H258">
            <v>1.8220000000000001</v>
          </cell>
          <cell r="I258">
            <v>18.98</v>
          </cell>
          <cell r="M258">
            <v>1.2564169020231024</v>
          </cell>
          <cell r="N258">
            <v>1.2557797602905845</v>
          </cell>
          <cell r="O258">
            <v>1.2609176077777811</v>
          </cell>
        </row>
        <row r="259">
          <cell r="A259">
            <v>36537</v>
          </cell>
          <cell r="B259">
            <v>36536</v>
          </cell>
          <cell r="C259">
            <v>36538</v>
          </cell>
          <cell r="D259">
            <v>2.0455320000000001</v>
          </cell>
          <cell r="E259">
            <v>2.0415179999999999</v>
          </cell>
          <cell r="F259">
            <v>1.8306</v>
          </cell>
          <cell r="G259">
            <v>1.8313999999999999</v>
          </cell>
          <cell r="H259">
            <v>1.8280000000000001</v>
          </cell>
          <cell r="I259">
            <v>18.93</v>
          </cell>
          <cell r="M259">
            <v>1.2572748425353981</v>
          </cell>
          <cell r="N259">
            <v>1.2566343259521406</v>
          </cell>
          <cell r="O259">
            <v>1.2617874666141573</v>
          </cell>
        </row>
        <row r="260">
          <cell r="A260">
            <v>36538</v>
          </cell>
          <cell r="B260">
            <v>36537</v>
          </cell>
          <cell r="C260">
            <v>36539</v>
          </cell>
          <cell r="D260">
            <v>2.0455320000000001</v>
          </cell>
          <cell r="E260">
            <v>2.0415179999999999</v>
          </cell>
          <cell r="F260">
            <v>1.8185</v>
          </cell>
          <cell r="G260">
            <v>1.8192999999999999</v>
          </cell>
          <cell r="H260">
            <v>1.8129999999999999</v>
          </cell>
          <cell r="I260">
            <v>18.920000000000002</v>
          </cell>
          <cell r="M260">
            <v>1.2581321078431318</v>
          </cell>
          <cell r="N260">
            <v>1.2574894731507569</v>
          </cell>
          <cell r="O260">
            <v>1.262655819466207</v>
          </cell>
        </row>
        <row r="261">
          <cell r="A261">
            <v>36539</v>
          </cell>
          <cell r="B261">
            <v>36538</v>
          </cell>
          <cell r="C261">
            <v>36542</v>
          </cell>
          <cell r="D261">
            <v>2.047536</v>
          </cell>
          <cell r="E261">
            <v>2.0415179999999999</v>
          </cell>
          <cell r="F261">
            <v>1.7988999999999999</v>
          </cell>
          <cell r="G261">
            <v>1.7997000000000001</v>
          </cell>
          <cell r="H261">
            <v>1.8049999999999999</v>
          </cell>
          <cell r="I261">
            <v>18.899999999999999</v>
          </cell>
          <cell r="M261">
            <v>1.258989957672072</v>
          </cell>
          <cell r="N261">
            <v>1.2583452022821726</v>
          </cell>
          <cell r="O261">
            <v>1.2635243483031908</v>
          </cell>
        </row>
        <row r="262">
          <cell r="A262">
            <v>36542</v>
          </cell>
          <cell r="B262">
            <v>36539</v>
          </cell>
          <cell r="C262">
            <v>36543</v>
          </cell>
          <cell r="D262">
            <v>2.0455320000000001</v>
          </cell>
          <cell r="E262">
            <v>2.0415179999999999</v>
          </cell>
          <cell r="F262">
            <v>1.7948999999999999</v>
          </cell>
          <cell r="G262">
            <v>1.7957000000000001</v>
          </cell>
          <cell r="H262">
            <v>1.794</v>
          </cell>
          <cell r="I262">
            <v>18.91</v>
          </cell>
          <cell r="M262">
            <v>1.2598492334260627</v>
          </cell>
          <cell r="N262">
            <v>1.2592015137423966</v>
          </cell>
          <cell r="O262">
            <v>1.2643926306610662</v>
          </cell>
        </row>
        <row r="263">
          <cell r="A263">
            <v>36543</v>
          </cell>
          <cell r="B263">
            <v>36542</v>
          </cell>
          <cell r="C263">
            <v>36544</v>
          </cell>
          <cell r="D263">
            <v>2.044527</v>
          </cell>
          <cell r="E263">
            <v>2.0415179999999999</v>
          </cell>
          <cell r="F263">
            <v>1.7916000000000001</v>
          </cell>
          <cell r="G263">
            <v>1.7924</v>
          </cell>
          <cell r="H263">
            <v>1.7929999999999999</v>
          </cell>
          <cell r="I263">
            <v>18.89</v>
          </cell>
          <cell r="M263">
            <v>1.2607082540667789</v>
          </cell>
          <cell r="N263">
            <v>1.2600584079277073</v>
          </cell>
          <cell r="O263">
            <v>1.2652619319543985</v>
          </cell>
        </row>
        <row r="264">
          <cell r="A264">
            <v>36544</v>
          </cell>
          <cell r="B264">
            <v>36543</v>
          </cell>
          <cell r="C264">
            <v>36545</v>
          </cell>
          <cell r="D264">
            <v>2.0395110000000001</v>
          </cell>
          <cell r="E264">
            <v>2.0415179999999999</v>
          </cell>
          <cell r="F264">
            <v>1.7976000000000001</v>
          </cell>
          <cell r="G264">
            <v>1.7984</v>
          </cell>
          <cell r="H264">
            <v>1.7909999999999999</v>
          </cell>
          <cell r="I264">
            <v>18.87</v>
          </cell>
          <cell r="M264">
            <v>1.2615674380882997</v>
          </cell>
          <cell r="N264">
            <v>1.2609158852346525</v>
          </cell>
          <cell r="O264">
            <v>1.2661309857783549</v>
          </cell>
        </row>
        <row r="265">
          <cell r="A265">
            <v>36545</v>
          </cell>
          <cell r="B265">
            <v>36544</v>
          </cell>
          <cell r="C265">
            <v>36546</v>
          </cell>
          <cell r="D265">
            <v>2.0385059999999999</v>
          </cell>
          <cell r="E265">
            <v>2.0415179999999999</v>
          </cell>
          <cell r="F265">
            <v>1.7793000000000001</v>
          </cell>
          <cell r="G265">
            <v>1.7801</v>
          </cell>
          <cell r="H265">
            <v>1.7809999999999999</v>
          </cell>
          <cell r="I265">
            <v>18.87</v>
          </cell>
          <cell r="M265">
            <v>1.2624250983107075</v>
          </cell>
          <cell r="N265">
            <v>1.2617739460600499</v>
          </cell>
          <cell r="O265">
            <v>1.2669997906601038</v>
          </cell>
        </row>
        <row r="266">
          <cell r="A266">
            <v>36546</v>
          </cell>
          <cell r="B266">
            <v>36545</v>
          </cell>
          <cell r="C266">
            <v>36549</v>
          </cell>
          <cell r="D266">
            <v>2.047536</v>
          </cell>
          <cell r="E266">
            <v>2.0364990000000001</v>
          </cell>
          <cell r="F266">
            <v>1.7776000000000001</v>
          </cell>
          <cell r="G266">
            <v>1.7784</v>
          </cell>
          <cell r="H266">
            <v>1.772</v>
          </cell>
          <cell r="I266">
            <v>18.87</v>
          </cell>
          <cell r="M266">
            <v>1.26328291868986</v>
          </cell>
          <cell r="N266">
            <v>1.2626325908009872</v>
          </cell>
          <cell r="O266">
            <v>1.2678691917060183</v>
          </cell>
        </row>
        <row r="267">
          <cell r="A267">
            <v>36549</v>
          </cell>
          <cell r="B267">
            <v>36546</v>
          </cell>
          <cell r="C267">
            <v>36550</v>
          </cell>
          <cell r="D267">
            <v>2.047536</v>
          </cell>
          <cell r="E267">
            <v>2.0364990000000001</v>
          </cell>
          <cell r="F267">
            <v>1.7644</v>
          </cell>
          <cell r="G267">
            <v>1.7652000000000001</v>
          </cell>
          <cell r="H267">
            <v>1.7729999999999999</v>
          </cell>
          <cell r="I267">
            <v>18.87</v>
          </cell>
          <cell r="M267">
            <v>1.2641451244412609</v>
          </cell>
          <cell r="N267">
            <v>1.2634897074704985</v>
          </cell>
          <cell r="O267">
            <v>1.2687391893251794</v>
          </cell>
        </row>
        <row r="268">
          <cell r="A268">
            <v>36550</v>
          </cell>
          <cell r="B268">
            <v>36549</v>
          </cell>
          <cell r="C268">
            <v>36551</v>
          </cell>
          <cell r="D268">
            <v>2.0485410000000002</v>
          </cell>
          <cell r="E268">
            <v>2.0364990000000001</v>
          </cell>
          <cell r="F268">
            <v>1.7733000000000001</v>
          </cell>
          <cell r="G268">
            <v>1.7741</v>
          </cell>
          <cell r="H268">
            <v>1.7769999999999999</v>
          </cell>
          <cell r="I268">
            <v>18.87</v>
          </cell>
          <cell r="M268">
            <v>1.2650079186584335</v>
          </cell>
          <cell r="N268">
            <v>1.2643474059790898</v>
          </cell>
          <cell r="O268">
            <v>1.2696097839269491</v>
          </cell>
        </row>
        <row r="269">
          <cell r="A269">
            <v>36551</v>
          </cell>
          <cell r="B269">
            <v>36550</v>
          </cell>
          <cell r="C269">
            <v>36552</v>
          </cell>
          <cell r="D269">
            <v>2.0435249999999998</v>
          </cell>
          <cell r="E269">
            <v>2.0364990000000001</v>
          </cell>
          <cell r="F269">
            <v>1.7761</v>
          </cell>
          <cell r="G269">
            <v>1.7768999999999999</v>
          </cell>
          <cell r="H269">
            <v>1.778</v>
          </cell>
          <cell r="I269">
            <v>18.87</v>
          </cell>
          <cell r="M269">
            <v>1.2658717255206657</v>
          </cell>
          <cell r="N269">
            <v>1.2652056867217329</v>
          </cell>
          <cell r="O269">
            <v>1.2704809759209701</v>
          </cell>
        </row>
        <row r="270">
          <cell r="A270">
            <v>36552</v>
          </cell>
          <cell r="B270">
            <v>36551</v>
          </cell>
          <cell r="C270">
            <v>36553</v>
          </cell>
          <cell r="D270">
            <v>2.0405129999999998</v>
          </cell>
          <cell r="E270">
            <v>2.0364990000000001</v>
          </cell>
          <cell r="F270">
            <v>1.7745</v>
          </cell>
          <cell r="G270">
            <v>1.7753000000000001</v>
          </cell>
          <cell r="H270">
            <v>1.7789999999999999</v>
          </cell>
          <cell r="I270">
            <v>18.87</v>
          </cell>
          <cell r="M270">
            <v>1.2667340056932972</v>
          </cell>
          <cell r="N270">
            <v>1.2660645500936674</v>
          </cell>
          <cell r="O270">
            <v>1.2713527657171662</v>
          </cell>
        </row>
        <row r="271">
          <cell r="A271">
            <v>36553</v>
          </cell>
          <cell r="B271">
            <v>36552</v>
          </cell>
          <cell r="C271">
            <v>36556</v>
          </cell>
          <cell r="D271">
            <v>2.0405129999999998</v>
          </cell>
          <cell r="E271">
            <v>2.0364990000000001</v>
          </cell>
          <cell r="F271">
            <v>1.7867</v>
          </cell>
          <cell r="G271">
            <v>1.7875000000000001</v>
          </cell>
          <cell r="H271">
            <v>1.798</v>
          </cell>
          <cell r="I271">
            <v>18.88</v>
          </cell>
          <cell r="M271">
            <v>1.2675956014286835</v>
          </cell>
          <cell r="N271">
            <v>1.2669239964904011</v>
          </cell>
          <cell r="O271">
            <v>1.2722251537257425</v>
          </cell>
        </row>
        <row r="272">
          <cell r="A272">
            <v>36556</v>
          </cell>
          <cell r="B272">
            <v>36553</v>
          </cell>
          <cell r="C272">
            <v>36557</v>
          </cell>
          <cell r="D272">
            <v>2.0395110000000001</v>
          </cell>
          <cell r="E272">
            <v>2.0364990000000001</v>
          </cell>
          <cell r="F272">
            <v>1.8016000000000001</v>
          </cell>
          <cell r="G272">
            <v>1.8024</v>
          </cell>
          <cell r="H272">
            <v>1.784</v>
          </cell>
          <cell r="I272">
            <v>18.899999999999999</v>
          </cell>
          <cell r="M272">
            <v>1.2684577831965029</v>
          </cell>
          <cell r="N272">
            <v>1.2677840263077107</v>
          </cell>
          <cell r="O272">
            <v>1.2730985653395281</v>
          </cell>
        </row>
        <row r="273">
          <cell r="A273">
            <v>36557</v>
          </cell>
          <cell r="B273">
            <v>36556</v>
          </cell>
          <cell r="C273">
            <v>36558</v>
          </cell>
          <cell r="D273">
            <v>2.0425200000000001</v>
          </cell>
          <cell r="E273">
            <v>2.0364990000000001</v>
          </cell>
          <cell r="F273">
            <v>1.7924</v>
          </cell>
          <cell r="G273">
            <v>1.7931999999999999</v>
          </cell>
          <cell r="H273">
            <v>1.7889999999999999</v>
          </cell>
          <cell r="I273">
            <v>18.87</v>
          </cell>
          <cell r="M273">
            <v>1.269320127730458</v>
          </cell>
          <cell r="N273">
            <v>1.2686446399416413</v>
          </cell>
          <cell r="O273">
            <v>1.2739734270116483</v>
          </cell>
        </row>
        <row r="274">
          <cell r="A274">
            <v>36558</v>
          </cell>
          <cell r="B274">
            <v>36557</v>
          </cell>
          <cell r="C274">
            <v>36559</v>
          </cell>
          <cell r="D274">
            <v>2.0415179999999999</v>
          </cell>
          <cell r="E274">
            <v>2.0364990000000001</v>
          </cell>
          <cell r="F274">
            <v>1.7891999999999999</v>
          </cell>
          <cell r="G274">
            <v>1.79</v>
          </cell>
          <cell r="H274">
            <v>1.7849999999999999</v>
          </cell>
          <cell r="I274">
            <v>18.86</v>
          </cell>
          <cell r="M274">
            <v>1.270184331646222</v>
          </cell>
          <cell r="N274">
            <v>1.2695058377885069</v>
          </cell>
          <cell r="O274">
            <v>1.2748476132886122</v>
          </cell>
        </row>
        <row r="275">
          <cell r="A275">
            <v>36559</v>
          </cell>
          <cell r="B275">
            <v>36558</v>
          </cell>
          <cell r="C275">
            <v>36560</v>
          </cell>
          <cell r="D275">
            <v>2.0415179999999999</v>
          </cell>
          <cell r="E275">
            <v>2.0364990000000001</v>
          </cell>
          <cell r="F275">
            <v>1.7770999999999999</v>
          </cell>
          <cell r="G275">
            <v>1.7779</v>
          </cell>
          <cell r="H275">
            <v>1.784</v>
          </cell>
          <cell r="I275">
            <v>18.87</v>
          </cell>
          <cell r="M275">
            <v>1.2710486997050132</v>
          </cell>
          <cell r="N275">
            <v>1.2703676202448904</v>
          </cell>
          <cell r="O275">
            <v>1.275721973528344</v>
          </cell>
        </row>
        <row r="276">
          <cell r="A276">
            <v>36560</v>
          </cell>
          <cell r="B276">
            <v>36559</v>
          </cell>
          <cell r="C276">
            <v>36563</v>
          </cell>
          <cell r="D276">
            <v>2.0435249999999998</v>
          </cell>
          <cell r="E276">
            <v>2.0364990000000001</v>
          </cell>
          <cell r="F276">
            <v>1.7777000000000001</v>
          </cell>
          <cell r="G276">
            <v>1.7785</v>
          </cell>
          <cell r="H276">
            <v>1.768</v>
          </cell>
          <cell r="I276">
            <v>18.88</v>
          </cell>
          <cell r="M276">
            <v>1.2719136559714546</v>
          </cell>
          <cell r="N276">
            <v>1.2712299877076441</v>
          </cell>
          <cell r="O276">
            <v>1.2765973596383162</v>
          </cell>
        </row>
        <row r="277">
          <cell r="A277">
            <v>36563</v>
          </cell>
          <cell r="B277">
            <v>36560</v>
          </cell>
          <cell r="C277">
            <v>36564</v>
          </cell>
          <cell r="D277">
            <v>2.0405129999999998</v>
          </cell>
          <cell r="E277">
            <v>2.0364990000000001</v>
          </cell>
          <cell r="F277">
            <v>1.7650999999999999</v>
          </cell>
          <cell r="G277">
            <v>1.7659</v>
          </cell>
          <cell r="H277">
            <v>1.7689999999999999</v>
          </cell>
          <cell r="I277">
            <v>18.87</v>
          </cell>
          <cell r="M277">
            <v>1.2727800517560608</v>
          </cell>
          <cell r="N277">
            <v>1.2720929405738897</v>
          </cell>
          <cell r="O277">
            <v>1.2774737728712813</v>
          </cell>
        </row>
        <row r="278">
          <cell r="A278">
            <v>36564</v>
          </cell>
          <cell r="B278">
            <v>36563</v>
          </cell>
          <cell r="C278">
            <v>36565</v>
          </cell>
          <cell r="D278">
            <v>2.0435249999999998</v>
          </cell>
          <cell r="E278">
            <v>2.0364990000000001</v>
          </cell>
          <cell r="F278">
            <v>1.7645999999999999</v>
          </cell>
          <cell r="G278">
            <v>1.7654000000000001</v>
          </cell>
          <cell r="H278">
            <v>1.7649999999999999</v>
          </cell>
          <cell r="I278">
            <v>18.87</v>
          </cell>
          <cell r="M278">
            <v>1.2736457598366437</v>
          </cell>
          <cell r="N278">
            <v>1.2729564792410184</v>
          </cell>
          <cell r="O278">
            <v>1.2783503610463147</v>
          </cell>
        </row>
        <row r="279">
          <cell r="A279">
            <v>36565</v>
          </cell>
          <cell r="B279">
            <v>36564</v>
          </cell>
          <cell r="C279">
            <v>36566</v>
          </cell>
          <cell r="D279">
            <v>2.0405129999999998</v>
          </cell>
          <cell r="E279">
            <v>2.0364990000000001</v>
          </cell>
          <cell r="F279">
            <v>1.7624</v>
          </cell>
          <cell r="G279">
            <v>1.7632000000000001</v>
          </cell>
          <cell r="H279">
            <v>1.768</v>
          </cell>
          <cell r="I279">
            <v>18.87</v>
          </cell>
          <cell r="M279">
            <v>1.2745133354871006</v>
          </cell>
          <cell r="N279">
            <v>1.2738206041066911</v>
          </cell>
          <cell r="O279">
            <v>1.2792275507263222</v>
          </cell>
        </row>
        <row r="280">
          <cell r="A280">
            <v>36566</v>
          </cell>
          <cell r="B280">
            <v>36565</v>
          </cell>
          <cell r="C280">
            <v>36567</v>
          </cell>
          <cell r="D280">
            <v>2.0425200000000001</v>
          </cell>
          <cell r="E280">
            <v>2.0364990000000001</v>
          </cell>
          <cell r="F280">
            <v>1.7686999999999999</v>
          </cell>
          <cell r="G280">
            <v>1.7695000000000001</v>
          </cell>
          <cell r="H280">
            <v>1.766</v>
          </cell>
          <cell r="I280">
            <v>18.87</v>
          </cell>
          <cell r="M280">
            <v>1.2753802224970121</v>
          </cell>
          <cell r="N280">
            <v>1.2746853155688387</v>
          </cell>
          <cell r="O280">
            <v>1.2801053423240498</v>
          </cell>
        </row>
        <row r="281">
          <cell r="A281">
            <v>36567</v>
          </cell>
          <cell r="B281">
            <v>36566</v>
          </cell>
          <cell r="C281">
            <v>36570</v>
          </cell>
          <cell r="D281">
            <v>2.0415179999999999</v>
          </cell>
          <cell r="E281">
            <v>2.0364990000000001</v>
          </cell>
          <cell r="F281">
            <v>1.7639</v>
          </cell>
          <cell r="G281">
            <v>1.7646999999999999</v>
          </cell>
          <cell r="H281">
            <v>1.7689999999999999</v>
          </cell>
          <cell r="I281">
            <v>18.86</v>
          </cell>
          <cell r="M281">
            <v>1.276248552367697</v>
          </cell>
          <cell r="N281">
            <v>1.2755506140256623</v>
          </cell>
          <cell r="O281">
            <v>1.2809837362525267</v>
          </cell>
        </row>
        <row r="282">
          <cell r="A282">
            <v>36570</v>
          </cell>
          <cell r="B282">
            <v>36567</v>
          </cell>
          <cell r="C282">
            <v>36571</v>
          </cell>
          <cell r="D282">
            <v>2.0415179999999999</v>
          </cell>
          <cell r="E282">
            <v>2.0364990000000001</v>
          </cell>
          <cell r="F282">
            <v>1.7690999999999999</v>
          </cell>
          <cell r="G282">
            <v>1.7699</v>
          </cell>
          <cell r="H282">
            <v>1.7729999999999999</v>
          </cell>
          <cell r="I282">
            <v>18.87</v>
          </cell>
          <cell r="M282">
            <v>1.2771170471650743</v>
          </cell>
          <cell r="N282">
            <v>1.2764164998756333</v>
          </cell>
          <cell r="O282">
            <v>1.2818623049810929</v>
          </cell>
        </row>
        <row r="283">
          <cell r="A283">
            <v>36571</v>
          </cell>
          <cell r="B283">
            <v>36570</v>
          </cell>
          <cell r="C283">
            <v>36572</v>
          </cell>
          <cell r="D283">
            <v>2.0425200000000001</v>
          </cell>
          <cell r="E283">
            <v>2.0364990000000001</v>
          </cell>
          <cell r="F283">
            <v>1.7756000000000001</v>
          </cell>
          <cell r="G283">
            <v>1.7764</v>
          </cell>
          <cell r="H283">
            <v>1.7769999999999999</v>
          </cell>
          <cell r="I283">
            <v>18.87</v>
          </cell>
          <cell r="M283">
            <v>1.2779861329783724</v>
          </cell>
          <cell r="N283">
            <v>1.2772829735174935</v>
          </cell>
          <cell r="O283">
            <v>1.2827419045176391</v>
          </cell>
        </row>
        <row r="284">
          <cell r="A284">
            <v>36572</v>
          </cell>
          <cell r="B284">
            <v>36571</v>
          </cell>
          <cell r="C284">
            <v>36573</v>
          </cell>
          <cell r="D284">
            <v>2.044527</v>
          </cell>
          <cell r="E284">
            <v>2.0364990000000001</v>
          </cell>
          <cell r="F284">
            <v>1.7724</v>
          </cell>
          <cell r="G284">
            <v>1.7732000000000001</v>
          </cell>
          <cell r="H284">
            <v>1.774</v>
          </cell>
          <cell r="I284">
            <v>18.87</v>
          </cell>
          <cell r="M284">
            <v>1.2788562370571495</v>
          </cell>
          <cell r="N284">
            <v>1.2781500353502553</v>
          </cell>
          <cell r="O284">
            <v>1.2836221076255221</v>
          </cell>
        </row>
        <row r="285">
          <cell r="A285">
            <v>36573</v>
          </cell>
          <cell r="B285">
            <v>36572</v>
          </cell>
          <cell r="C285">
            <v>36574</v>
          </cell>
          <cell r="D285">
            <v>2.0415179999999999</v>
          </cell>
          <cell r="E285">
            <v>2.0364990000000001</v>
          </cell>
          <cell r="F285">
            <v>1.7732000000000001</v>
          </cell>
          <cell r="G285">
            <v>1.774</v>
          </cell>
          <cell r="H285">
            <v>1.772</v>
          </cell>
          <cell r="I285">
            <v>18.87</v>
          </cell>
          <cell r="M285">
            <v>1.2797277890924101</v>
          </cell>
          <cell r="N285">
            <v>1.2790176857732023</v>
          </cell>
          <cell r="O285">
            <v>1.2845029147189053</v>
          </cell>
        </row>
        <row r="286">
          <cell r="A286">
            <v>36574</v>
          </cell>
          <cell r="B286">
            <v>36573</v>
          </cell>
          <cell r="C286">
            <v>36577</v>
          </cell>
          <cell r="D286">
            <v>2.0455320000000001</v>
          </cell>
          <cell r="E286">
            <v>2.0364990000000001</v>
          </cell>
          <cell r="F286">
            <v>1.7697000000000001</v>
          </cell>
          <cell r="G286">
            <v>1.7705</v>
          </cell>
          <cell r="H286">
            <v>1.7769999999999999</v>
          </cell>
          <cell r="I286">
            <v>18.87</v>
          </cell>
          <cell r="M286">
            <v>1.2805986515312542</v>
          </cell>
          <cell r="N286">
            <v>1.2798859251858887</v>
          </cell>
          <cell r="O286">
            <v>1.2853843262122371</v>
          </cell>
        </row>
        <row r="287">
          <cell r="A287">
            <v>36577</v>
          </cell>
          <cell r="B287">
            <v>36574</v>
          </cell>
          <cell r="C287">
            <v>36578</v>
          </cell>
          <cell r="D287">
            <v>2.0495429999999999</v>
          </cell>
          <cell r="E287">
            <v>2.0364990000000001</v>
          </cell>
          <cell r="F287">
            <v>1.7776000000000001</v>
          </cell>
          <cell r="G287">
            <v>1.7784</v>
          </cell>
          <cell r="H287">
            <v>1.7789999999999999</v>
          </cell>
          <cell r="I287">
            <v>18.87</v>
          </cell>
          <cell r="M287">
            <v>1.2814718200382089</v>
          </cell>
          <cell r="N287">
            <v>1.2807547539881405</v>
          </cell>
          <cell r="O287">
            <v>1.2862663425202499</v>
          </cell>
        </row>
        <row r="288">
          <cell r="A288">
            <v>36578</v>
          </cell>
          <cell r="B288">
            <v>36577</v>
          </cell>
          <cell r="C288">
            <v>36579</v>
          </cell>
          <cell r="D288">
            <v>2.047536</v>
          </cell>
          <cell r="E288">
            <v>2.0364990000000001</v>
          </cell>
          <cell r="F288">
            <v>1.7817000000000001</v>
          </cell>
          <cell r="G288">
            <v>1.7825</v>
          </cell>
          <cell r="H288">
            <v>1.7869999999999999</v>
          </cell>
          <cell r="I288">
            <v>18.87</v>
          </cell>
          <cell r="M288">
            <v>1.2823472972376946</v>
          </cell>
          <cell r="N288">
            <v>1.2816241725800546</v>
          </cell>
          <cell r="O288">
            <v>1.2871489640579608</v>
          </cell>
        </row>
        <row r="289">
          <cell r="A289">
            <v>36579</v>
          </cell>
          <cell r="B289">
            <v>36578</v>
          </cell>
          <cell r="C289">
            <v>36580</v>
          </cell>
          <cell r="D289">
            <v>2.047536</v>
          </cell>
          <cell r="E289">
            <v>2.0364990000000001</v>
          </cell>
          <cell r="F289">
            <v>1.7878000000000001</v>
          </cell>
          <cell r="G289">
            <v>1.7886</v>
          </cell>
          <cell r="H289">
            <v>1.782</v>
          </cell>
          <cell r="I289">
            <v>18.87</v>
          </cell>
          <cell r="M289">
            <v>1.2832225146562268</v>
          </cell>
          <cell r="N289">
            <v>1.2824941813619997</v>
          </cell>
          <cell r="O289">
            <v>1.2880321912406714</v>
          </cell>
        </row>
        <row r="290">
          <cell r="A290">
            <v>36580</v>
          </cell>
          <cell r="B290">
            <v>36579</v>
          </cell>
          <cell r="C290">
            <v>36581</v>
          </cell>
          <cell r="D290">
            <v>2.0465339999999999</v>
          </cell>
          <cell r="E290">
            <v>2.0364990000000001</v>
          </cell>
          <cell r="F290">
            <v>1.7770999999999999</v>
          </cell>
          <cell r="G290">
            <v>1.7779</v>
          </cell>
          <cell r="H290">
            <v>1.7769999999999999</v>
          </cell>
          <cell r="I290">
            <v>18.87</v>
          </cell>
          <cell r="M290">
            <v>1.2840983294211499</v>
          </cell>
          <cell r="N290">
            <v>1.2833647807346162</v>
          </cell>
          <cell r="O290">
            <v>1.2889160244839686</v>
          </cell>
        </row>
        <row r="291">
          <cell r="A291">
            <v>36581</v>
          </cell>
          <cell r="B291">
            <v>36580</v>
          </cell>
          <cell r="C291">
            <v>36584</v>
          </cell>
          <cell r="D291">
            <v>2.0455320000000001</v>
          </cell>
          <cell r="E291">
            <v>2.0364990000000001</v>
          </cell>
          <cell r="F291">
            <v>1.7733000000000001</v>
          </cell>
          <cell r="G291">
            <v>1.7741</v>
          </cell>
          <cell r="H291">
            <v>1.774</v>
          </cell>
          <cell r="I291">
            <v>18.87</v>
          </cell>
          <cell r="M291">
            <v>1.2849743130513176</v>
          </cell>
          <cell r="N291">
            <v>1.2842359710988167</v>
          </cell>
          <cell r="O291">
            <v>1.2898004642037246</v>
          </cell>
        </row>
        <row r="292">
          <cell r="A292">
            <v>36584</v>
          </cell>
          <cell r="B292">
            <v>36581</v>
          </cell>
          <cell r="C292">
            <v>36585</v>
          </cell>
          <cell r="D292">
            <v>2.044527</v>
          </cell>
          <cell r="E292">
            <v>2.0364990000000001</v>
          </cell>
          <cell r="F292">
            <v>1.778</v>
          </cell>
          <cell r="G292">
            <v>1.7787999999999999</v>
          </cell>
          <cell r="H292">
            <v>1.7769999999999999</v>
          </cell>
          <cell r="I292">
            <v>18.87</v>
          </cell>
          <cell r="M292">
            <v>1.2858504650768259</v>
          </cell>
          <cell r="N292">
            <v>1.2851077528557857</v>
          </cell>
          <cell r="O292">
            <v>1.2906855108160966</v>
          </cell>
        </row>
        <row r="293">
          <cell r="A293">
            <v>36585</v>
          </cell>
          <cell r="B293">
            <v>36584</v>
          </cell>
          <cell r="C293">
            <v>36586</v>
          </cell>
          <cell r="D293">
            <v>2.047536</v>
          </cell>
          <cell r="E293">
            <v>2.0415179999999999</v>
          </cell>
          <cell r="F293">
            <v>1.7677</v>
          </cell>
          <cell r="G293">
            <v>1.7685</v>
          </cell>
          <cell r="H293">
            <v>1.7669999999999999</v>
          </cell>
          <cell r="I293">
            <v>18.87</v>
          </cell>
          <cell r="M293">
            <v>1.28672678374143</v>
          </cell>
          <cell r="N293">
            <v>1.2859801264069801</v>
          </cell>
          <cell r="O293">
            <v>1.2915711647375274</v>
          </cell>
        </row>
        <row r="294">
          <cell r="A294">
            <v>36586</v>
          </cell>
          <cell r="B294">
            <v>36585</v>
          </cell>
          <cell r="C294">
            <v>36587</v>
          </cell>
          <cell r="D294">
            <v>2.0465339999999999</v>
          </cell>
          <cell r="E294">
            <v>2.0415179999999999</v>
          </cell>
          <cell r="F294">
            <v>1.7669999999999999</v>
          </cell>
          <cell r="G294">
            <v>1.7678</v>
          </cell>
          <cell r="H294">
            <v>1.7629999999999999</v>
          </cell>
          <cell r="I294">
            <v>18.88</v>
          </cell>
          <cell r="M294">
            <v>1.287604990212055</v>
          </cell>
          <cell r="N294">
            <v>1.2868552435988807</v>
          </cell>
          <cell r="O294">
            <v>1.2924574263847459</v>
          </cell>
        </row>
        <row r="295">
          <cell r="A295">
            <v>36587</v>
          </cell>
          <cell r="B295">
            <v>36586</v>
          </cell>
          <cell r="C295">
            <v>36588</v>
          </cell>
          <cell r="D295">
            <v>2.047536</v>
          </cell>
          <cell r="E295">
            <v>2.0415179999999999</v>
          </cell>
          <cell r="F295">
            <v>1.7592000000000001</v>
          </cell>
          <cell r="G295">
            <v>1.76</v>
          </cell>
          <cell r="H295">
            <v>1.7549999999999999</v>
          </cell>
          <cell r="I295">
            <v>18.89</v>
          </cell>
          <cell r="M295">
            <v>1.2884833660090678</v>
          </cell>
          <cell r="N295">
            <v>1.287730956313281</v>
          </cell>
          <cell r="O295">
            <v>1.2933447279156285</v>
          </cell>
        </row>
        <row r="296">
          <cell r="A296">
            <v>36588</v>
          </cell>
          <cell r="B296">
            <v>36587</v>
          </cell>
          <cell r="C296">
            <v>36593</v>
          </cell>
          <cell r="D296">
            <v>2.0465339999999999</v>
          </cell>
          <cell r="E296">
            <v>2.0415179999999999</v>
          </cell>
          <cell r="F296">
            <v>1.7503</v>
          </cell>
          <cell r="G296">
            <v>1.7511000000000001</v>
          </cell>
          <cell r="H296">
            <v>1.744</v>
          </cell>
          <cell r="I296">
            <v>18.88</v>
          </cell>
          <cell r="M296">
            <v>1.2893627713681695</v>
          </cell>
          <cell r="N296">
            <v>1.2886072649554379</v>
          </cell>
          <cell r="O296">
            <v>1.2942330706003347</v>
          </cell>
        </row>
        <row r="297">
          <cell r="A297">
            <v>36593</v>
          </cell>
          <cell r="B297">
            <v>36588</v>
          </cell>
          <cell r="C297">
            <v>36594</v>
          </cell>
          <cell r="D297">
            <v>2.0465339999999999</v>
          </cell>
          <cell r="E297">
            <v>2.0415179999999999</v>
          </cell>
          <cell r="F297">
            <v>1.7490000000000001</v>
          </cell>
          <cell r="G297">
            <v>1.7498</v>
          </cell>
          <cell r="H297">
            <v>1.7410000000000001</v>
          </cell>
          <cell r="I297">
            <v>18.87</v>
          </cell>
          <cell r="M297">
            <v>1.2902423462848158</v>
          </cell>
          <cell r="N297">
            <v>1.2894841699308834</v>
          </cell>
          <cell r="O297">
            <v>1.2951215911515104</v>
          </cell>
        </row>
        <row r="298">
          <cell r="A298">
            <v>36594</v>
          </cell>
          <cell r="B298">
            <v>36593</v>
          </cell>
          <cell r="C298">
            <v>36595</v>
          </cell>
          <cell r="D298">
            <v>2.047536</v>
          </cell>
          <cell r="E298">
            <v>2.0415179999999999</v>
          </cell>
          <cell r="F298">
            <v>1.7335</v>
          </cell>
          <cell r="G298">
            <v>1.7343</v>
          </cell>
          <cell r="H298">
            <v>1.7390000000000001</v>
          </cell>
          <cell r="I298">
            <v>18.87</v>
          </cell>
          <cell r="M298">
            <v>1.2911225212281197</v>
          </cell>
          <cell r="N298">
            <v>1.2903616716454263</v>
          </cell>
          <cell r="O298">
            <v>1.2960102890615131</v>
          </cell>
        </row>
        <row r="299">
          <cell r="A299">
            <v>36595</v>
          </cell>
          <cell r="B299">
            <v>36594</v>
          </cell>
          <cell r="C299">
            <v>36598</v>
          </cell>
          <cell r="D299">
            <v>2.047536</v>
          </cell>
          <cell r="E299">
            <v>2.0415179999999999</v>
          </cell>
          <cell r="F299">
            <v>1.7378</v>
          </cell>
          <cell r="G299">
            <v>1.7385999999999999</v>
          </cell>
          <cell r="H299">
            <v>1.7450000000000001</v>
          </cell>
          <cell r="I299">
            <v>18.89</v>
          </cell>
          <cell r="M299">
            <v>1.2920037278423282</v>
          </cell>
          <cell r="N299">
            <v>1.2912397705051508</v>
          </cell>
          <cell r="O299">
            <v>1.2968995967860542</v>
          </cell>
        </row>
        <row r="300">
          <cell r="A300">
            <v>36598</v>
          </cell>
          <cell r="B300">
            <v>36595</v>
          </cell>
          <cell r="C300">
            <v>36599</v>
          </cell>
          <cell r="D300">
            <v>2.047536</v>
          </cell>
          <cell r="E300">
            <v>2.0415179999999999</v>
          </cell>
          <cell r="F300">
            <v>1.7494000000000001</v>
          </cell>
          <cell r="G300">
            <v>1.7502</v>
          </cell>
          <cell r="H300">
            <v>1.7450000000000001</v>
          </cell>
          <cell r="I300">
            <v>18.88</v>
          </cell>
          <cell r="M300">
            <v>1.2928855358906253</v>
          </cell>
          <cell r="N300">
            <v>1.2921184669164181</v>
          </cell>
          <cell r="O300">
            <v>1.2977903811567919</v>
          </cell>
        </row>
        <row r="301">
          <cell r="A301">
            <v>36599</v>
          </cell>
          <cell r="B301">
            <v>36598</v>
          </cell>
          <cell r="C301">
            <v>36600</v>
          </cell>
          <cell r="D301">
            <v>2.0495429999999999</v>
          </cell>
          <cell r="E301">
            <v>2.0415179999999999</v>
          </cell>
          <cell r="F301">
            <v>1.7363999999999999</v>
          </cell>
          <cell r="G301">
            <v>1.7372000000000001</v>
          </cell>
          <cell r="H301">
            <v>1.7370000000000001</v>
          </cell>
          <cell r="I301">
            <v>18.88</v>
          </cell>
          <cell r="M301">
            <v>1.2937679457834972</v>
          </cell>
          <cell r="N301">
            <v>1.2929977612858654</v>
          </cell>
          <cell r="O301">
            <v>1.2986813438828804</v>
          </cell>
        </row>
        <row r="302">
          <cell r="A302">
            <v>36600</v>
          </cell>
          <cell r="B302">
            <v>36599</v>
          </cell>
          <cell r="C302">
            <v>36601</v>
          </cell>
          <cell r="D302">
            <v>2.0495429999999999</v>
          </cell>
          <cell r="E302">
            <v>2.0415179999999999</v>
          </cell>
          <cell r="F302">
            <v>1.7423</v>
          </cell>
          <cell r="G302">
            <v>1.7431000000000001</v>
          </cell>
          <cell r="H302">
            <v>1.738</v>
          </cell>
          <cell r="I302">
            <v>18.88</v>
          </cell>
          <cell r="M302">
            <v>1.2946518234624655</v>
          </cell>
          <cell r="N302">
            <v>1.2938776540204069</v>
          </cell>
          <cell r="O302">
            <v>1.2995729182752216</v>
          </cell>
        </row>
        <row r="303">
          <cell r="A303">
            <v>36601</v>
          </cell>
          <cell r="B303">
            <v>36600</v>
          </cell>
          <cell r="C303">
            <v>36602</v>
          </cell>
          <cell r="D303">
            <v>2.0495429999999999</v>
          </cell>
          <cell r="E303">
            <v>2.0415179999999999</v>
          </cell>
          <cell r="F303">
            <v>1.7349000000000001</v>
          </cell>
          <cell r="G303">
            <v>1.7357</v>
          </cell>
          <cell r="H303">
            <v>1.736</v>
          </cell>
          <cell r="I303">
            <v>18.88</v>
          </cell>
          <cell r="M303">
            <v>1.2955363049898705</v>
          </cell>
          <cell r="N303">
            <v>1.2947581455272337</v>
          </cell>
          <cell r="O303">
            <v>1.3004651047537383</v>
          </cell>
        </row>
        <row r="304">
          <cell r="A304">
            <v>36602</v>
          </cell>
          <cell r="B304">
            <v>36601</v>
          </cell>
          <cell r="C304">
            <v>36605</v>
          </cell>
          <cell r="D304">
            <v>2.047536</v>
          </cell>
          <cell r="E304">
            <v>2.0465339999999999</v>
          </cell>
          <cell r="F304">
            <v>1.7399</v>
          </cell>
          <cell r="G304">
            <v>1.7406999999999999</v>
          </cell>
          <cell r="H304">
            <v>1.736</v>
          </cell>
          <cell r="I304">
            <v>18.88</v>
          </cell>
          <cell r="M304">
            <v>1.2964213907782498</v>
          </cell>
          <cell r="N304">
            <v>1.2956392362138138</v>
          </cell>
          <cell r="O304">
            <v>1.3013579037386418</v>
          </cell>
        </row>
        <row r="305">
          <cell r="A305">
            <v>36605</v>
          </cell>
          <cell r="B305">
            <v>36602</v>
          </cell>
          <cell r="C305">
            <v>36606</v>
          </cell>
          <cell r="D305">
            <v>2.047536</v>
          </cell>
          <cell r="E305">
            <v>2.0465339999999999</v>
          </cell>
          <cell r="F305">
            <v>1.738</v>
          </cell>
          <cell r="G305">
            <v>1.7387999999999999</v>
          </cell>
          <cell r="H305">
            <v>1.736</v>
          </cell>
          <cell r="I305">
            <v>18.88</v>
          </cell>
          <cell r="M305">
            <v>1.2973062139345126</v>
          </cell>
          <cell r="N305">
            <v>1.2965230927966955</v>
          </cell>
          <cell r="O305">
            <v>1.3022513156504316</v>
          </cell>
        </row>
        <row r="306">
          <cell r="A306">
            <v>36606</v>
          </cell>
          <cell r="B306">
            <v>36605</v>
          </cell>
          <cell r="C306">
            <v>36607</v>
          </cell>
          <cell r="D306">
            <v>2.0485410000000002</v>
          </cell>
          <cell r="E306">
            <v>2.0465339999999999</v>
          </cell>
          <cell r="F306">
            <v>1.7373000000000001</v>
          </cell>
          <cell r="G306">
            <v>1.7381</v>
          </cell>
          <cell r="H306">
            <v>1.736</v>
          </cell>
          <cell r="I306">
            <v>18.87</v>
          </cell>
          <cell r="M306">
            <v>1.2981916409931975</v>
          </cell>
          <cell r="N306">
            <v>1.2974075523270934</v>
          </cell>
          <cell r="O306">
            <v>1.3031453409098961</v>
          </cell>
        </row>
        <row r="307">
          <cell r="A307">
            <v>36607</v>
          </cell>
          <cell r="B307">
            <v>36606</v>
          </cell>
          <cell r="C307">
            <v>36608</v>
          </cell>
          <cell r="D307">
            <v>2.0304720000000001</v>
          </cell>
          <cell r="E307">
            <v>2.0364990000000001</v>
          </cell>
          <cell r="F307">
            <v>1.7297</v>
          </cell>
          <cell r="G307">
            <v>1.7304999999999999</v>
          </cell>
          <cell r="H307">
            <v>1.7290000000000001</v>
          </cell>
          <cell r="I307">
            <v>18.88</v>
          </cell>
          <cell r="M307">
            <v>1.2990781072606747</v>
          </cell>
          <cell r="N307">
            <v>1.2982926152163246</v>
          </cell>
          <cell r="O307">
            <v>1.3040395446269901</v>
          </cell>
        </row>
        <row r="308">
          <cell r="A308">
            <v>36608</v>
          </cell>
          <cell r="B308">
            <v>36607</v>
          </cell>
          <cell r="C308">
            <v>36609</v>
          </cell>
          <cell r="D308">
            <v>2.0425200000000001</v>
          </cell>
          <cell r="E308">
            <v>2.0364990000000001</v>
          </cell>
          <cell r="F308">
            <v>1.7234</v>
          </cell>
          <cell r="G308">
            <v>1.7242</v>
          </cell>
          <cell r="H308">
            <v>1.72</v>
          </cell>
          <cell r="I308">
            <v>18.91</v>
          </cell>
          <cell r="M308">
            <v>1.2999573545015433</v>
          </cell>
          <cell r="N308">
            <v>1.2991739390871897</v>
          </cell>
          <cell r="O308">
            <v>1.3049347975464733</v>
          </cell>
        </row>
        <row r="309">
          <cell r="A309">
            <v>36609</v>
          </cell>
          <cell r="B309">
            <v>36608</v>
          </cell>
          <cell r="C309">
            <v>36612</v>
          </cell>
          <cell r="D309">
            <v>2.0505450000000001</v>
          </cell>
          <cell r="E309">
            <v>2.0364990000000001</v>
          </cell>
          <cell r="F309">
            <v>1.7225999999999999</v>
          </cell>
          <cell r="G309">
            <v>1.7234</v>
          </cell>
          <cell r="H309">
            <v>1.7330000000000001</v>
          </cell>
          <cell r="I309">
            <v>18.940000000000001</v>
          </cell>
          <cell r="M309">
            <v>1.3008424174667821</v>
          </cell>
          <cell r="N309">
            <v>1.3000558612297821</v>
          </cell>
          <cell r="O309">
            <v>1.3058319725850756</v>
          </cell>
        </row>
        <row r="310">
          <cell r="A310">
            <v>36612</v>
          </cell>
          <cell r="B310">
            <v>36609</v>
          </cell>
          <cell r="C310">
            <v>36613</v>
          </cell>
          <cell r="D310">
            <v>2.0495429999999999</v>
          </cell>
          <cell r="E310">
            <v>2.0364990000000001</v>
          </cell>
          <cell r="F310">
            <v>1.7354000000000001</v>
          </cell>
          <cell r="G310">
            <v>1.7362</v>
          </cell>
          <cell r="H310">
            <v>1.7509999999999999</v>
          </cell>
          <cell r="I310">
            <v>19.03</v>
          </cell>
          <cell r="M310">
            <v>1.3017315627717569</v>
          </cell>
          <cell r="N310">
            <v>1.3009383820502283</v>
          </cell>
          <cell r="O310">
            <v>1.3067310725315142</v>
          </cell>
        </row>
        <row r="311">
          <cell r="A311">
            <v>36613</v>
          </cell>
          <cell r="B311">
            <v>36612</v>
          </cell>
          <cell r="C311">
            <v>36614</v>
          </cell>
          <cell r="D311">
            <v>2.047536</v>
          </cell>
          <cell r="E311">
            <v>2.0415179999999999</v>
          </cell>
          <cell r="F311">
            <v>1.7447999999999999</v>
          </cell>
          <cell r="G311">
            <v>1.7456</v>
          </cell>
          <cell r="H311">
            <v>1.742</v>
          </cell>
          <cell r="I311">
            <v>18.87</v>
          </cell>
          <cell r="M311">
            <v>1.302620881042543</v>
          </cell>
          <cell r="N311">
            <v>1.3018215019549306</v>
          </cell>
          <cell r="O311">
            <v>1.3076347164950917</v>
          </cell>
        </row>
        <row r="312">
          <cell r="A312">
            <v>36614</v>
          </cell>
          <cell r="B312">
            <v>36613</v>
          </cell>
          <cell r="C312">
            <v>36615</v>
          </cell>
          <cell r="D312">
            <v>2.0123760000000002</v>
          </cell>
          <cell r="E312">
            <v>2.0063399999999998</v>
          </cell>
          <cell r="F312">
            <v>1.7371000000000001</v>
          </cell>
          <cell r="G312">
            <v>1.7379</v>
          </cell>
          <cell r="H312">
            <v>1.744</v>
          </cell>
          <cell r="I312">
            <v>18.600000000000001</v>
          </cell>
          <cell r="M312">
            <v>1.3035099354253052</v>
          </cell>
          <cell r="N312">
            <v>1.3027073992979399</v>
          </cell>
          <cell r="O312">
            <v>1.3085320007713603</v>
          </cell>
        </row>
        <row r="313">
          <cell r="A313">
            <v>36615</v>
          </cell>
          <cell r="B313">
            <v>36614</v>
          </cell>
          <cell r="C313">
            <v>36616</v>
          </cell>
          <cell r="D313">
            <v>2.00935</v>
          </cell>
          <cell r="E313">
            <v>2.0063399999999998</v>
          </cell>
          <cell r="F313">
            <v>1.7514000000000001</v>
          </cell>
          <cell r="G313">
            <v>1.7522</v>
          </cell>
          <cell r="H313">
            <v>1.7490000000000001</v>
          </cell>
          <cell r="I313">
            <v>18.600000000000001</v>
          </cell>
          <cell r="M313">
            <v>1.3043843194619089</v>
          </cell>
          <cell r="N313">
            <v>1.3035786239524425</v>
          </cell>
          <cell r="O313">
            <v>1.3094180849046013</v>
          </cell>
        </row>
        <row r="314">
          <cell r="A314">
            <v>36616</v>
          </cell>
          <cell r="B314">
            <v>36615</v>
          </cell>
          <cell r="C314">
            <v>36619</v>
          </cell>
          <cell r="D314">
            <v>2.0083530000000001</v>
          </cell>
          <cell r="E314">
            <v>2.0063399999999998</v>
          </cell>
          <cell r="F314">
            <v>1.7464999999999999</v>
          </cell>
          <cell r="G314">
            <v>1.7473000000000001</v>
          </cell>
          <cell r="H314">
            <v>1.736</v>
          </cell>
          <cell r="I314">
            <v>18.52</v>
          </cell>
          <cell r="M314">
            <v>1.3052579743393458</v>
          </cell>
          <cell r="N314">
            <v>1.3044504312645695</v>
          </cell>
          <cell r="O314">
            <v>1.3103047690576284</v>
          </cell>
        </row>
        <row r="315">
          <cell r="A315">
            <v>36619</v>
          </cell>
          <cell r="B315">
            <v>36616</v>
          </cell>
          <cell r="C315">
            <v>36620</v>
          </cell>
          <cell r="D315">
            <v>2.0063399999999998</v>
          </cell>
          <cell r="E315">
            <v>2.0063399999999998</v>
          </cell>
          <cell r="F315">
            <v>1.7399</v>
          </cell>
          <cell r="G315">
            <v>1.7406999999999999</v>
          </cell>
          <cell r="H315">
            <v>1.742</v>
          </cell>
          <cell r="I315">
            <v>18.489999999999998</v>
          </cell>
          <cell r="M315">
            <v>1.3061317805955253</v>
          </cell>
          <cell r="N315">
            <v>1.3053228216239907</v>
          </cell>
          <cell r="O315">
            <v>1.3111885427485577</v>
          </cell>
        </row>
        <row r="316">
          <cell r="A316">
            <v>36620</v>
          </cell>
          <cell r="B316">
            <v>36619</v>
          </cell>
          <cell r="C316">
            <v>36621</v>
          </cell>
          <cell r="D316">
            <v>2.0073449999999999</v>
          </cell>
          <cell r="E316">
            <v>2.001306</v>
          </cell>
          <cell r="F316">
            <v>1.7417</v>
          </cell>
          <cell r="G316">
            <v>1.7424999999999999</v>
          </cell>
          <cell r="H316">
            <v>1.742</v>
          </cell>
          <cell r="I316">
            <v>18.53</v>
          </cell>
          <cell r="M316">
            <v>1.307005295407752</v>
          </cell>
          <cell r="N316">
            <v>1.3061957954206365</v>
          </cell>
          <cell r="O316">
            <v>1.312071594446645</v>
          </cell>
        </row>
        <row r="317">
          <cell r="A317">
            <v>36621</v>
          </cell>
          <cell r="B317">
            <v>36620</v>
          </cell>
          <cell r="C317">
            <v>36622</v>
          </cell>
          <cell r="D317">
            <v>2.011371</v>
          </cell>
          <cell r="E317">
            <v>2.001306</v>
          </cell>
          <cell r="F317">
            <v>1.7524</v>
          </cell>
          <cell r="G317">
            <v>1.7532000000000001</v>
          </cell>
          <cell r="H317">
            <v>1.7470000000000001</v>
          </cell>
          <cell r="I317">
            <v>18.649999999999999</v>
          </cell>
          <cell r="M317">
            <v>1.3078798322559888</v>
          </cell>
          <cell r="N317">
            <v>1.307067161248153</v>
          </cell>
          <cell r="O317">
            <v>1.3129569994070851</v>
          </cell>
        </row>
        <row r="318">
          <cell r="A318">
            <v>36622</v>
          </cell>
          <cell r="B318">
            <v>36621</v>
          </cell>
          <cell r="C318">
            <v>36623</v>
          </cell>
          <cell r="D318">
            <v>2.0123760000000002</v>
          </cell>
          <cell r="E318">
            <v>2.001306</v>
          </cell>
          <cell r="F318">
            <v>1.7415</v>
          </cell>
          <cell r="G318">
            <v>1.7423</v>
          </cell>
          <cell r="H318">
            <v>1.7470000000000001</v>
          </cell>
          <cell r="I318">
            <v>18.66</v>
          </cell>
          <cell r="M318">
            <v>1.3087567094446837</v>
          </cell>
          <cell r="N318">
            <v>1.307939108365556</v>
          </cell>
          <cell r="O318">
            <v>1.3138482775143008</v>
          </cell>
        </row>
        <row r="319">
          <cell r="A319">
            <v>36623</v>
          </cell>
          <cell r="B319">
            <v>36622</v>
          </cell>
          <cell r="C319">
            <v>36626</v>
          </cell>
          <cell r="D319">
            <v>2.011371</v>
          </cell>
          <cell r="E319">
            <v>2.0063399999999998</v>
          </cell>
          <cell r="F319">
            <v>1.7431000000000001</v>
          </cell>
          <cell r="G319">
            <v>1.7439</v>
          </cell>
          <cell r="H319">
            <v>1.7390000000000001</v>
          </cell>
          <cell r="I319">
            <v>18.64</v>
          </cell>
          <cell r="M319">
            <v>1.3096346129753256</v>
          </cell>
          <cell r="N319">
            <v>1.3088116371606249</v>
          </cell>
          <cell r="O319">
            <v>1.3147406003471291</v>
          </cell>
        </row>
        <row r="320">
          <cell r="A320">
            <v>36626</v>
          </cell>
          <cell r="B320">
            <v>36623</v>
          </cell>
          <cell r="C320">
            <v>36627</v>
          </cell>
          <cell r="D320">
            <v>2.0103659999999999</v>
          </cell>
          <cell r="E320">
            <v>2.0063399999999998</v>
          </cell>
          <cell r="F320">
            <v>1.7379</v>
          </cell>
          <cell r="G320">
            <v>1.7386999999999999</v>
          </cell>
          <cell r="H320">
            <v>1.7430000000000001</v>
          </cell>
          <cell r="I320">
            <v>18.59</v>
          </cell>
          <cell r="M320">
            <v>1.3105126666690372</v>
          </cell>
          <cell r="N320">
            <v>1.3096869442073251</v>
          </cell>
          <cell r="O320">
            <v>1.3156326491884558</v>
          </cell>
        </row>
        <row r="321">
          <cell r="A321">
            <v>36627</v>
          </cell>
          <cell r="B321">
            <v>36626</v>
          </cell>
          <cell r="C321">
            <v>36628</v>
          </cell>
          <cell r="D321">
            <v>2.011371</v>
          </cell>
          <cell r="E321">
            <v>2.0063399999999998</v>
          </cell>
          <cell r="F321">
            <v>1.744</v>
          </cell>
          <cell r="G321">
            <v>1.7447999999999999</v>
          </cell>
          <cell r="H321">
            <v>1.7430000000000001</v>
          </cell>
          <cell r="I321">
            <v>18.649999999999999</v>
          </cell>
          <cell r="M321">
            <v>1.3113908700382508</v>
          </cell>
          <cell r="N321">
            <v>1.3105628366418722</v>
          </cell>
          <cell r="O321">
            <v>1.3165231010732523</v>
          </cell>
        </row>
        <row r="322">
          <cell r="A322">
            <v>36628</v>
          </cell>
          <cell r="B322">
            <v>36627</v>
          </cell>
          <cell r="C322">
            <v>36629</v>
          </cell>
          <cell r="D322">
            <v>2.0123760000000002</v>
          </cell>
          <cell r="E322">
            <v>2.0063399999999998</v>
          </cell>
          <cell r="F322">
            <v>1.7463</v>
          </cell>
          <cell r="G322">
            <v>1.7471000000000001</v>
          </cell>
          <cell r="H322">
            <v>1.756</v>
          </cell>
          <cell r="I322">
            <v>18.64</v>
          </cell>
          <cell r="M322">
            <v>1.3122701012268041</v>
          </cell>
          <cell r="N322">
            <v>1.3114393148557617</v>
          </cell>
          <cell r="O322">
            <v>1.3174167999667883</v>
          </cell>
        </row>
        <row r="323">
          <cell r="A323">
            <v>36629</v>
          </cell>
          <cell r="B323">
            <v>36628</v>
          </cell>
          <cell r="C323">
            <v>36630</v>
          </cell>
          <cell r="D323">
            <v>2.0153940000000001</v>
          </cell>
          <cell r="E323">
            <v>2.0063399999999998</v>
          </cell>
          <cell r="F323">
            <v>1.7625</v>
          </cell>
          <cell r="G323">
            <v>1.7633000000000001</v>
          </cell>
          <cell r="H323">
            <v>1.782</v>
          </cell>
          <cell r="I323">
            <v>18.649999999999999</v>
          </cell>
          <cell r="M323">
            <v>1.3131503615125462</v>
          </cell>
          <cell r="N323">
            <v>1.3123163792407511</v>
          </cell>
          <cell r="O323">
            <v>1.3183106646041505</v>
          </cell>
        </row>
        <row r="324">
          <cell r="A324">
            <v>36630</v>
          </cell>
          <cell r="B324">
            <v>36629</v>
          </cell>
          <cell r="C324">
            <v>36633</v>
          </cell>
          <cell r="D324">
            <v>2.0194169999999998</v>
          </cell>
          <cell r="E324">
            <v>2.0063399999999998</v>
          </cell>
          <cell r="F324">
            <v>1.7825</v>
          </cell>
          <cell r="G324">
            <v>1.7833000000000001</v>
          </cell>
          <cell r="H324">
            <v>1.782</v>
          </cell>
          <cell r="I324">
            <v>18.64</v>
          </cell>
          <cell r="M324">
            <v>1.3140325332991094</v>
          </cell>
          <cell r="N324">
            <v>1.3131940301888598</v>
          </cell>
          <cell r="O324">
            <v>1.3192055769542133</v>
          </cell>
        </row>
        <row r="325">
          <cell r="A325">
            <v>36633</v>
          </cell>
          <cell r="B325">
            <v>36630</v>
          </cell>
          <cell r="C325">
            <v>36634</v>
          </cell>
          <cell r="D325">
            <v>2.0194169999999998</v>
          </cell>
          <cell r="E325">
            <v>2.011371</v>
          </cell>
          <cell r="F325">
            <v>1.7865</v>
          </cell>
          <cell r="G325">
            <v>1.7873000000000001</v>
          </cell>
          <cell r="H325">
            <v>1.778</v>
          </cell>
          <cell r="I325">
            <v>18.649999999999999</v>
          </cell>
          <cell r="M325">
            <v>1.3149170598445419</v>
          </cell>
          <cell r="N325">
            <v>1.3140722680923695</v>
          </cell>
          <cell r="O325">
            <v>1.3201006552731478</v>
          </cell>
        </row>
        <row r="326">
          <cell r="A326">
            <v>36634</v>
          </cell>
          <cell r="B326">
            <v>36633</v>
          </cell>
          <cell r="C326">
            <v>36635</v>
          </cell>
          <cell r="D326">
            <v>2.0194169999999998</v>
          </cell>
          <cell r="E326">
            <v>2.011371</v>
          </cell>
          <cell r="F326">
            <v>1.7687999999999999</v>
          </cell>
          <cell r="G326">
            <v>1.7696000000000001</v>
          </cell>
          <cell r="H326">
            <v>1.762</v>
          </cell>
          <cell r="I326">
            <v>18.63</v>
          </cell>
          <cell r="M326">
            <v>1.3158021817992887</v>
          </cell>
          <cell r="N326">
            <v>1.314953297043018</v>
          </cell>
          <cell r="O326">
            <v>1.3209967827273581</v>
          </cell>
        </row>
        <row r="327">
          <cell r="A327">
            <v>36635</v>
          </cell>
          <cell r="B327">
            <v>36634</v>
          </cell>
          <cell r="C327">
            <v>36636</v>
          </cell>
          <cell r="D327">
            <v>2.014389</v>
          </cell>
          <cell r="E327">
            <v>2.011371</v>
          </cell>
          <cell r="F327">
            <v>1.7654000000000001</v>
          </cell>
          <cell r="G327">
            <v>1.7662</v>
          </cell>
          <cell r="H327">
            <v>1.7749999999999999</v>
          </cell>
          <cell r="I327">
            <v>18.54</v>
          </cell>
          <cell r="M327">
            <v>1.3166878995641429</v>
          </cell>
          <cell r="N327">
            <v>1.3158349166856935</v>
          </cell>
          <cell r="O327">
            <v>1.3218926342123005</v>
          </cell>
        </row>
        <row r="328">
          <cell r="A328">
            <v>36636</v>
          </cell>
          <cell r="B328">
            <v>36635</v>
          </cell>
          <cell r="C328">
            <v>36640</v>
          </cell>
          <cell r="D328">
            <v>2.0184120000000001</v>
          </cell>
          <cell r="E328">
            <v>2.011371</v>
          </cell>
          <cell r="F328">
            <v>1.7776000000000001</v>
          </cell>
          <cell r="G328">
            <v>1.7784</v>
          </cell>
          <cell r="H328">
            <v>1.778</v>
          </cell>
          <cell r="I328">
            <v>18.649999999999999</v>
          </cell>
          <cell r="M328">
            <v>1.317572006771248</v>
          </cell>
          <cell r="N328">
            <v>1.31671712741643</v>
          </cell>
          <cell r="O328">
            <v>1.3227851093880993</v>
          </cell>
        </row>
        <row r="329">
          <cell r="A329">
            <v>36640</v>
          </cell>
          <cell r="B329">
            <v>36636</v>
          </cell>
          <cell r="C329">
            <v>36641</v>
          </cell>
          <cell r="D329">
            <v>2.0184120000000001</v>
          </cell>
          <cell r="E329">
            <v>2.011371</v>
          </cell>
          <cell r="F329">
            <v>1.7907999999999999</v>
          </cell>
          <cell r="G329">
            <v>1.7916000000000001</v>
          </cell>
          <cell r="H329">
            <v>1.7909999999999999</v>
          </cell>
          <cell r="I329">
            <v>18.62</v>
          </cell>
          <cell r="M329">
            <v>1.3184584744876915</v>
          </cell>
          <cell r="N329">
            <v>1.3175999296315262</v>
          </cell>
          <cell r="O329">
            <v>1.3236830591374673</v>
          </cell>
        </row>
        <row r="330">
          <cell r="A330">
            <v>36641</v>
          </cell>
          <cell r="B330">
            <v>36640</v>
          </cell>
          <cell r="C330">
            <v>36642</v>
          </cell>
          <cell r="D330">
            <v>2.0184120000000001</v>
          </cell>
          <cell r="E330">
            <v>2.011371</v>
          </cell>
          <cell r="F330">
            <v>1.788</v>
          </cell>
          <cell r="G330">
            <v>1.7887999999999999</v>
          </cell>
          <cell r="H330">
            <v>1.788</v>
          </cell>
          <cell r="I330">
            <v>18.61</v>
          </cell>
          <cell r="M330">
            <v>1.3193455386231605</v>
          </cell>
          <cell r="N330">
            <v>1.3184833237275471</v>
          </cell>
          <cell r="O330">
            <v>1.3245802892565361</v>
          </cell>
        </row>
        <row r="331">
          <cell r="A331">
            <v>36642</v>
          </cell>
          <cell r="B331">
            <v>36641</v>
          </cell>
          <cell r="C331">
            <v>36643</v>
          </cell>
          <cell r="D331">
            <v>2.0184120000000001</v>
          </cell>
          <cell r="E331">
            <v>2.011371</v>
          </cell>
          <cell r="F331">
            <v>1.7977000000000001</v>
          </cell>
          <cell r="G331">
            <v>1.7985</v>
          </cell>
          <cell r="H331">
            <v>1.8</v>
          </cell>
          <cell r="I331">
            <v>18.64</v>
          </cell>
          <cell r="M331">
            <v>1.3202331995789283</v>
          </cell>
          <cell r="N331">
            <v>1.3193673101013235</v>
          </cell>
          <cell r="O331">
            <v>1.3254776841063416</v>
          </cell>
        </row>
        <row r="332">
          <cell r="A332">
            <v>36643</v>
          </cell>
          <cell r="B332">
            <v>36642</v>
          </cell>
          <cell r="C332">
            <v>36644</v>
          </cell>
          <cell r="D332">
            <v>2.0184120000000001</v>
          </cell>
          <cell r="E332">
            <v>2.011371</v>
          </cell>
          <cell r="F332">
            <v>1.8075000000000001</v>
          </cell>
          <cell r="G332">
            <v>1.8083</v>
          </cell>
          <cell r="H332">
            <v>1.8049999999999999</v>
          </cell>
          <cell r="I332">
            <v>18.649999999999999</v>
          </cell>
          <cell r="M332">
            <v>1.3211214577565376</v>
          </cell>
          <cell r="N332">
            <v>1.3202518891499522</v>
          </cell>
          <cell r="O332">
            <v>1.326377018037308</v>
          </cell>
        </row>
        <row r="333">
          <cell r="A333">
            <v>36644</v>
          </cell>
          <cell r="B333">
            <v>36643</v>
          </cell>
          <cell r="C333">
            <v>36648</v>
          </cell>
          <cell r="D333">
            <v>2.0184120000000001</v>
          </cell>
          <cell r="E333">
            <v>2.011371</v>
          </cell>
          <cell r="F333">
            <v>1.8059000000000001</v>
          </cell>
          <cell r="G333">
            <v>1.8067</v>
          </cell>
          <cell r="H333">
            <v>1.8069999999999999</v>
          </cell>
          <cell r="I333">
            <v>18.62</v>
          </cell>
          <cell r="M333">
            <v>1.3220103135578019</v>
          </cell>
          <cell r="N333">
            <v>1.321137061270796</v>
          </cell>
          <cell r="O333">
            <v>1.3272774060916195</v>
          </cell>
        </row>
        <row r="334">
          <cell r="A334">
            <v>36648</v>
          </cell>
          <cell r="B334">
            <v>36644</v>
          </cell>
          <cell r="C334">
            <v>36649</v>
          </cell>
          <cell r="D334">
            <v>2.0204219999999999</v>
          </cell>
          <cell r="E334">
            <v>2.011371</v>
          </cell>
          <cell r="F334">
            <v>1.8</v>
          </cell>
          <cell r="G334">
            <v>1.8008</v>
          </cell>
          <cell r="H334">
            <v>1.802</v>
          </cell>
          <cell r="I334">
            <v>18.600000000000001</v>
          </cell>
          <cell r="M334">
            <v>1.3228997673848046</v>
          </cell>
          <cell r="N334">
            <v>1.3220228268614844</v>
          </cell>
          <cell r="O334">
            <v>1.3281770725615378</v>
          </cell>
        </row>
        <row r="335">
          <cell r="A335">
            <v>36649</v>
          </cell>
          <cell r="B335">
            <v>36648</v>
          </cell>
          <cell r="C335">
            <v>36650</v>
          </cell>
          <cell r="D335">
            <v>2.0204219999999999</v>
          </cell>
          <cell r="E335">
            <v>2.011371</v>
          </cell>
          <cell r="F335">
            <v>1.8153999999999999</v>
          </cell>
          <cell r="G335">
            <v>1.8162</v>
          </cell>
          <cell r="H335">
            <v>1.8169999999999999</v>
          </cell>
          <cell r="I335">
            <v>18.64</v>
          </cell>
          <cell r="M335">
            <v>1.3237907059827445</v>
          </cell>
          <cell r="N335">
            <v>1.3229091863199136</v>
          </cell>
          <cell r="O335">
            <v>1.3290764595306279</v>
          </cell>
        </row>
        <row r="336">
          <cell r="A336">
            <v>36650</v>
          </cell>
          <cell r="B336">
            <v>36649</v>
          </cell>
          <cell r="C336">
            <v>36651</v>
          </cell>
          <cell r="D336">
            <v>2.0224319999999998</v>
          </cell>
          <cell r="E336">
            <v>2.011371</v>
          </cell>
          <cell r="F336">
            <v>1.8136000000000001</v>
          </cell>
          <cell r="G336">
            <v>1.8144</v>
          </cell>
          <cell r="H336">
            <v>1.8109999999999999</v>
          </cell>
          <cell r="I336">
            <v>18.64</v>
          </cell>
          <cell r="M336">
            <v>1.3246822446046655</v>
          </cell>
          <cell r="N336">
            <v>1.3237961400442462</v>
          </cell>
          <cell r="O336">
            <v>1.3299782352234497</v>
          </cell>
        </row>
        <row r="337">
          <cell r="A337">
            <v>36651</v>
          </cell>
          <cell r="B337">
            <v>36650</v>
          </cell>
          <cell r="C337">
            <v>36654</v>
          </cell>
          <cell r="D337">
            <v>2.0224319999999998</v>
          </cell>
          <cell r="E337">
            <v>2.011371</v>
          </cell>
          <cell r="F337">
            <v>1.8109999999999999</v>
          </cell>
          <cell r="G337">
            <v>1.8118000000000001</v>
          </cell>
          <cell r="H337">
            <v>1.8009999999999999</v>
          </cell>
          <cell r="I337">
            <v>18.64</v>
          </cell>
          <cell r="M337">
            <v>1.3255752711917723</v>
          </cell>
          <cell r="N337">
            <v>1.3246836884329118</v>
          </cell>
          <cell r="O337">
            <v>1.3308806227692573</v>
          </cell>
        </row>
        <row r="338">
          <cell r="A338">
            <v>36654</v>
          </cell>
          <cell r="B338">
            <v>36651</v>
          </cell>
          <cell r="C338">
            <v>36655</v>
          </cell>
          <cell r="D338">
            <v>2.0194169999999998</v>
          </cell>
          <cell r="E338">
            <v>2.011371</v>
          </cell>
          <cell r="F338">
            <v>1.8049999999999999</v>
          </cell>
          <cell r="G338">
            <v>1.8058000000000001</v>
          </cell>
          <cell r="H338">
            <v>1.8080000000000001</v>
          </cell>
          <cell r="I338">
            <v>18.59</v>
          </cell>
          <cell r="M338">
            <v>1.3264688998073946</v>
          </cell>
          <cell r="N338">
            <v>1.3255718318846075</v>
          </cell>
          <cell r="O338">
            <v>1.3317836225831916</v>
          </cell>
        </row>
        <row r="339">
          <cell r="A339">
            <v>36655</v>
          </cell>
          <cell r="B339">
            <v>36654</v>
          </cell>
          <cell r="C339">
            <v>36656</v>
          </cell>
          <cell r="D339">
            <v>2.0153940000000001</v>
          </cell>
          <cell r="E339">
            <v>2.011371</v>
          </cell>
          <cell r="F339">
            <v>0</v>
          </cell>
          <cell r="G339">
            <v>1.8079000000000001</v>
          </cell>
          <cell r="H339">
            <v>1.8109999999999999</v>
          </cell>
          <cell r="I339">
            <v>18.47</v>
          </cell>
          <cell r="M339">
            <v>1.327361797756142</v>
          </cell>
          <cell r="N339">
            <v>1.3264605707982973</v>
          </cell>
          <cell r="O339">
            <v>1.3326850058360336</v>
          </cell>
        </row>
        <row r="340">
          <cell r="A340">
            <v>36656</v>
          </cell>
          <cell r="B340">
            <v>36655</v>
          </cell>
          <cell r="C340">
            <v>36657</v>
          </cell>
          <cell r="D340">
            <v>2.0153940000000001</v>
          </cell>
          <cell r="E340">
            <v>2.011371</v>
          </cell>
          <cell r="F340">
            <v>1.8161</v>
          </cell>
          <cell r="G340">
            <v>1.8169</v>
          </cell>
          <cell r="H340">
            <v>1.8169999999999999</v>
          </cell>
          <cell r="I340">
            <v>18.47</v>
          </cell>
          <cell r="M340">
            <v>1.328253516757151</v>
          </cell>
          <cell r="N340">
            <v>1.327349905573213</v>
          </cell>
          <cell r="O340">
            <v>1.3335816415340609</v>
          </cell>
        </row>
        <row r="341">
          <cell r="A341">
            <v>36657</v>
          </cell>
          <cell r="B341">
            <v>36656</v>
          </cell>
          <cell r="C341">
            <v>36658</v>
          </cell>
          <cell r="D341">
            <v>2.0153940000000001</v>
          </cell>
          <cell r="E341">
            <v>2.011371</v>
          </cell>
          <cell r="F341">
            <v>1.8153999999999999</v>
          </cell>
          <cell r="G341">
            <v>1.8162</v>
          </cell>
          <cell r="H341">
            <v>1.825</v>
          </cell>
          <cell r="I341">
            <v>18.489999999999998</v>
          </cell>
          <cell r="M341">
            <v>1.3291458348132013</v>
          </cell>
          <cell r="N341">
            <v>1.3282398366088539</v>
          </cell>
          <cell r="O341">
            <v>1.3344788804921022</v>
          </cell>
        </row>
        <row r="342">
          <cell r="A342">
            <v>36658</v>
          </cell>
          <cell r="B342">
            <v>36657</v>
          </cell>
          <cell r="C342">
            <v>36661</v>
          </cell>
          <cell r="D342">
            <v>2.0133839999999998</v>
          </cell>
          <cell r="E342">
            <v>2.011371</v>
          </cell>
          <cell r="F342">
            <v>1.8258000000000001</v>
          </cell>
          <cell r="G342">
            <v>1.8266</v>
          </cell>
          <cell r="H342">
            <v>1.8360000000000001</v>
          </cell>
          <cell r="I342">
            <v>18.46</v>
          </cell>
          <cell r="M342">
            <v>1.330038752326737</v>
          </cell>
          <cell r="N342">
            <v>1.3291303643049872</v>
          </cell>
          <cell r="O342">
            <v>1.3353776176325367</v>
          </cell>
        </row>
        <row r="343">
          <cell r="A343">
            <v>36661</v>
          </cell>
          <cell r="B343">
            <v>36658</v>
          </cell>
          <cell r="C343">
            <v>36662</v>
          </cell>
          <cell r="D343">
            <v>2.0133839999999998</v>
          </cell>
          <cell r="E343">
            <v>2.011371</v>
          </cell>
          <cell r="F343">
            <v>1.8373999999999999</v>
          </cell>
          <cell r="G343">
            <v>1.8382000000000001</v>
          </cell>
          <cell r="H343">
            <v>1.8260000000000001</v>
          </cell>
          <cell r="I343">
            <v>18.47</v>
          </cell>
          <cell r="M343">
            <v>1.3309313785745085</v>
          </cell>
          <cell r="N343">
            <v>1.330021489061648</v>
          </cell>
          <cell r="O343">
            <v>1.336275617314427</v>
          </cell>
        </row>
        <row r="344">
          <cell r="A344">
            <v>36662</v>
          </cell>
          <cell r="B344">
            <v>36661</v>
          </cell>
          <cell r="C344">
            <v>36663</v>
          </cell>
          <cell r="D344">
            <v>2.0133839999999998</v>
          </cell>
          <cell r="E344">
            <v>2.011371</v>
          </cell>
          <cell r="F344">
            <v>1.819</v>
          </cell>
          <cell r="G344">
            <v>1.8198000000000001</v>
          </cell>
          <cell r="H344">
            <v>1.82</v>
          </cell>
          <cell r="I344">
            <v>18.5</v>
          </cell>
          <cell r="M344">
            <v>1.3318246038887485</v>
          </cell>
          <cell r="N344">
            <v>1.3309132112791398</v>
          </cell>
          <cell r="O344">
            <v>1.3371746687899375</v>
          </cell>
        </row>
        <row r="345">
          <cell r="A345">
            <v>36663</v>
          </cell>
          <cell r="B345">
            <v>36662</v>
          </cell>
          <cell r="C345">
            <v>36664</v>
          </cell>
          <cell r="D345">
            <v>2.0123760000000002</v>
          </cell>
          <cell r="E345">
            <v>2.011371</v>
          </cell>
          <cell r="F345">
            <v>1.8284</v>
          </cell>
          <cell r="G345">
            <v>1.8291999999999999</v>
          </cell>
          <cell r="H345">
            <v>1.829</v>
          </cell>
          <cell r="I345">
            <v>18.489999999999998</v>
          </cell>
          <cell r="M345">
            <v>1.332718428671507</v>
          </cell>
          <cell r="N345">
            <v>1.3318055313580344</v>
          </cell>
          <cell r="O345">
            <v>1.3380756695795812</v>
          </cell>
        </row>
        <row r="346">
          <cell r="A346">
            <v>36664</v>
          </cell>
          <cell r="B346">
            <v>36663</v>
          </cell>
          <cell r="C346">
            <v>36665</v>
          </cell>
          <cell r="D346">
            <v>2.0123760000000002</v>
          </cell>
          <cell r="E346">
            <v>2.011371</v>
          </cell>
          <cell r="F346">
            <v>1.8297000000000001</v>
          </cell>
          <cell r="G346">
            <v>1.8305</v>
          </cell>
          <cell r="H346">
            <v>1.8340000000000001</v>
          </cell>
          <cell r="I346">
            <v>18.48</v>
          </cell>
          <cell r="M346">
            <v>1.3336124055317125</v>
          </cell>
          <cell r="N346">
            <v>1.3326984496991721</v>
          </cell>
          <cell r="O346">
            <v>1.3389768290647874</v>
          </cell>
        </row>
        <row r="347">
          <cell r="A347">
            <v>36665</v>
          </cell>
          <cell r="B347">
            <v>36664</v>
          </cell>
          <cell r="C347">
            <v>36668</v>
          </cell>
          <cell r="D347">
            <v>2.0123760000000002</v>
          </cell>
          <cell r="E347">
            <v>2.011371</v>
          </cell>
          <cell r="F347">
            <v>1.8446</v>
          </cell>
          <cell r="G347">
            <v>1.8453999999999999</v>
          </cell>
          <cell r="H347">
            <v>1.839</v>
          </cell>
          <cell r="I347">
            <v>18.48</v>
          </cell>
          <cell r="M347">
            <v>1.334506982064444</v>
          </cell>
          <cell r="N347">
            <v>1.333591966703662</v>
          </cell>
          <cell r="O347">
            <v>1.3398781467107848</v>
          </cell>
        </row>
        <row r="348">
          <cell r="A348">
            <v>36668</v>
          </cell>
          <cell r="B348">
            <v>36665</v>
          </cell>
          <cell r="C348">
            <v>36669</v>
          </cell>
          <cell r="D348">
            <v>2.0123760000000002</v>
          </cell>
          <cell r="E348">
            <v>2.011371</v>
          </cell>
          <cell r="F348">
            <v>1.8460000000000001</v>
          </cell>
          <cell r="G348">
            <v>1.8468</v>
          </cell>
          <cell r="H348">
            <v>1.851</v>
          </cell>
          <cell r="I348">
            <v>18.489999999999998</v>
          </cell>
          <cell r="M348">
            <v>1.3354021586719569</v>
          </cell>
          <cell r="N348">
            <v>1.3344860827728822</v>
          </cell>
          <cell r="O348">
            <v>1.3407800710689233</v>
          </cell>
        </row>
        <row r="349">
          <cell r="A349">
            <v>36669</v>
          </cell>
          <cell r="B349">
            <v>36668</v>
          </cell>
          <cell r="C349">
            <v>36670</v>
          </cell>
          <cell r="D349">
            <v>2.0123760000000002</v>
          </cell>
          <cell r="E349">
            <v>2.011371</v>
          </cell>
          <cell r="F349">
            <v>1.8529</v>
          </cell>
          <cell r="G349">
            <v>1.8536999999999999</v>
          </cell>
          <cell r="H349">
            <v>1.855</v>
          </cell>
          <cell r="I349">
            <v>18.489999999999998</v>
          </cell>
          <cell r="M349">
            <v>1.3362979357567768</v>
          </cell>
          <cell r="N349">
            <v>1.3353807983084798</v>
          </cell>
          <cell r="O349">
            <v>1.3416830518988481</v>
          </cell>
        </row>
        <row r="350">
          <cell r="A350">
            <v>36670</v>
          </cell>
          <cell r="B350">
            <v>36669</v>
          </cell>
          <cell r="C350">
            <v>36671</v>
          </cell>
          <cell r="D350">
            <v>2.0133839999999998</v>
          </cell>
          <cell r="E350">
            <v>2.011371</v>
          </cell>
          <cell r="F350">
            <v>1.8529</v>
          </cell>
          <cell r="G350">
            <v>1.8536999999999999</v>
          </cell>
          <cell r="H350">
            <v>1.841</v>
          </cell>
          <cell r="I350">
            <v>18.489999999999998</v>
          </cell>
          <cell r="M350">
            <v>1.3371943137216988</v>
          </cell>
          <cell r="N350">
            <v>1.3362761137123713</v>
          </cell>
          <cell r="O350">
            <v>1.3425866408630946</v>
          </cell>
        </row>
        <row r="351">
          <cell r="A351">
            <v>36671</v>
          </cell>
          <cell r="B351">
            <v>36670</v>
          </cell>
          <cell r="C351">
            <v>36672</v>
          </cell>
          <cell r="D351">
            <v>2.0133839999999998</v>
          </cell>
          <cell r="E351">
            <v>2.011371</v>
          </cell>
          <cell r="F351">
            <v>1.8384</v>
          </cell>
          <cell r="G351">
            <v>1.8391999999999999</v>
          </cell>
          <cell r="H351">
            <v>1.847</v>
          </cell>
          <cell r="I351">
            <v>18.5</v>
          </cell>
          <cell r="M351">
            <v>1.3380917422670784</v>
          </cell>
          <cell r="N351">
            <v>1.3371720293867426</v>
          </cell>
          <cell r="O351">
            <v>1.3434908383712258</v>
          </cell>
        </row>
        <row r="352">
          <cell r="A352">
            <v>36672</v>
          </cell>
          <cell r="B352">
            <v>36671</v>
          </cell>
          <cell r="C352">
            <v>36675</v>
          </cell>
          <cell r="D352">
            <v>2.014389</v>
          </cell>
          <cell r="E352">
            <v>2.011371</v>
          </cell>
          <cell r="F352">
            <v>1.8447</v>
          </cell>
          <cell r="G352">
            <v>1.8454999999999999</v>
          </cell>
          <cell r="H352">
            <v>1.8360000000000001</v>
          </cell>
          <cell r="I352">
            <v>18.5</v>
          </cell>
          <cell r="M352">
            <v>1.3389897731018827</v>
          </cell>
          <cell r="N352">
            <v>1.3380685457340491</v>
          </cell>
          <cell r="O352">
            <v>1.3443960950549672</v>
          </cell>
        </row>
        <row r="353">
          <cell r="A353">
            <v>36675</v>
          </cell>
          <cell r="B353">
            <v>36672</v>
          </cell>
          <cell r="C353">
            <v>36676</v>
          </cell>
          <cell r="D353">
            <v>2.0133839999999998</v>
          </cell>
          <cell r="E353">
            <v>2.011371</v>
          </cell>
          <cell r="F353">
            <v>1.8380000000000001</v>
          </cell>
          <cell r="G353">
            <v>1.8388</v>
          </cell>
          <cell r="H353">
            <v>1.837</v>
          </cell>
          <cell r="I353">
            <v>18.489999999999998</v>
          </cell>
          <cell r="M353">
            <v>1.339888855191899</v>
          </cell>
          <cell r="N353">
            <v>1.3389656631570164</v>
          </cell>
          <cell r="O353">
            <v>1.3453019617091229</v>
          </cell>
        </row>
        <row r="354">
          <cell r="A354">
            <v>36676</v>
          </cell>
          <cell r="B354">
            <v>36675</v>
          </cell>
          <cell r="C354">
            <v>36677</v>
          </cell>
          <cell r="D354">
            <v>2.011371</v>
          </cell>
          <cell r="E354">
            <v>2.011371</v>
          </cell>
          <cell r="F354">
            <v>1.8297000000000001</v>
          </cell>
          <cell r="G354">
            <v>1.8305</v>
          </cell>
          <cell r="H354">
            <v>1.83</v>
          </cell>
          <cell r="I354">
            <v>18.46</v>
          </cell>
          <cell r="M354">
            <v>1.3407880921195063</v>
          </cell>
          <cell r="N354">
            <v>1.3398633820586396</v>
          </cell>
          <cell r="O354">
            <v>1.3462079879158781</v>
          </cell>
        </row>
        <row r="355">
          <cell r="A355">
            <v>36677</v>
          </cell>
          <cell r="B355">
            <v>36676</v>
          </cell>
          <cell r="C355">
            <v>36678</v>
          </cell>
          <cell r="D355">
            <v>2.0103659999999999</v>
          </cell>
          <cell r="E355">
            <v>2.0063399999999998</v>
          </cell>
          <cell r="F355">
            <v>1.8258000000000001</v>
          </cell>
          <cell r="G355">
            <v>1.8266</v>
          </cell>
          <cell r="H355">
            <v>1.825</v>
          </cell>
          <cell r="I355">
            <v>18.440000000000001</v>
          </cell>
          <cell r="M355">
            <v>1.3416870328813846</v>
          </cell>
          <cell r="N355">
            <v>1.3407617028421845</v>
          </cell>
          <cell r="O355">
            <v>1.3471132706830475</v>
          </cell>
        </row>
        <row r="356">
          <cell r="A356">
            <v>36678</v>
          </cell>
          <cell r="B356">
            <v>36677</v>
          </cell>
          <cell r="C356">
            <v>36679</v>
          </cell>
          <cell r="D356">
            <v>2.0093580000000002</v>
          </cell>
          <cell r="E356">
            <v>2.0063399999999998</v>
          </cell>
          <cell r="F356">
            <v>1.8193999999999999</v>
          </cell>
          <cell r="G356">
            <v>1.8202</v>
          </cell>
          <cell r="H356">
            <v>1.819</v>
          </cell>
          <cell r="I356">
            <v>18.440000000000001</v>
          </cell>
          <cell r="M356">
            <v>1.3425861268792332</v>
          </cell>
          <cell r="N356">
            <v>1.3416583774538113</v>
          </cell>
          <cell r="O356">
            <v>1.3480182590112906</v>
          </cell>
        </row>
        <row r="357">
          <cell r="A357">
            <v>36679</v>
          </cell>
          <cell r="B357">
            <v>36678</v>
          </cell>
          <cell r="C357">
            <v>36682</v>
          </cell>
          <cell r="D357">
            <v>2.0083530000000001</v>
          </cell>
          <cell r="E357">
            <v>2.0063399999999998</v>
          </cell>
          <cell r="F357">
            <v>1.8096000000000001</v>
          </cell>
          <cell r="G357">
            <v>1.8104</v>
          </cell>
          <cell r="H357">
            <v>1.802</v>
          </cell>
          <cell r="I357">
            <v>18.43</v>
          </cell>
          <cell r="M357">
            <v>1.3434853722708111</v>
          </cell>
          <cell r="N357">
            <v>1.3425556517434849</v>
          </cell>
          <cell r="O357">
            <v>1.3489238553091023</v>
          </cell>
        </row>
        <row r="358">
          <cell r="A358">
            <v>36682</v>
          </cell>
          <cell r="B358">
            <v>36679</v>
          </cell>
          <cell r="C358">
            <v>36683</v>
          </cell>
          <cell r="D358">
            <v>2.0063399999999998</v>
          </cell>
          <cell r="E358">
            <v>2.0063399999999998</v>
          </cell>
          <cell r="F358">
            <v>1.7925</v>
          </cell>
          <cell r="G358">
            <v>1.7932999999999999</v>
          </cell>
          <cell r="H358">
            <v>1.7909999999999999</v>
          </cell>
          <cell r="I358">
            <v>18.41</v>
          </cell>
          <cell r="M358">
            <v>1.3443847698967633</v>
          </cell>
          <cell r="N358">
            <v>1.343453526112258</v>
          </cell>
          <cell r="O358">
            <v>1.3498296077142526</v>
          </cell>
        </row>
        <row r="359">
          <cell r="A359">
            <v>36683</v>
          </cell>
          <cell r="B359">
            <v>36682</v>
          </cell>
          <cell r="C359">
            <v>36684</v>
          </cell>
          <cell r="D359">
            <v>2.0033189999999998</v>
          </cell>
          <cell r="E359">
            <v>2.001306</v>
          </cell>
          <cell r="F359">
            <v>1.7890999999999999</v>
          </cell>
          <cell r="G359">
            <v>1.7899</v>
          </cell>
          <cell r="H359">
            <v>1.8009999999999999</v>
          </cell>
          <cell r="I359">
            <v>18.39</v>
          </cell>
          <cell r="M359">
            <v>1.3452838675431749</v>
          </cell>
          <cell r="N359">
            <v>1.3443520009614514</v>
          </cell>
          <cell r="O359">
            <v>1.3507350630357025</v>
          </cell>
        </row>
        <row r="360">
          <cell r="A360">
            <v>36684</v>
          </cell>
          <cell r="B360">
            <v>36683</v>
          </cell>
          <cell r="C360">
            <v>36685</v>
          </cell>
          <cell r="D360">
            <v>1.99929</v>
          </cell>
          <cell r="E360">
            <v>2.001306</v>
          </cell>
          <cell r="F360">
            <v>1.8028</v>
          </cell>
          <cell r="G360">
            <v>1.8036000000000001</v>
          </cell>
          <cell r="H360">
            <v>1.7949999999999999</v>
          </cell>
          <cell r="I360">
            <v>18.37</v>
          </cell>
          <cell r="M360">
            <v>1.3461822117872557</v>
          </cell>
          <cell r="N360">
            <v>1.3452488208699966</v>
          </cell>
          <cell r="O360">
            <v>1.3516402197070729</v>
          </cell>
        </row>
        <row r="361">
          <cell r="A361">
            <v>36685</v>
          </cell>
          <cell r="B361">
            <v>36684</v>
          </cell>
          <cell r="C361">
            <v>36686</v>
          </cell>
          <cell r="D361">
            <v>1.997277</v>
          </cell>
          <cell r="E361">
            <v>1.9962690000000001</v>
          </cell>
          <cell r="F361">
            <v>1.794</v>
          </cell>
          <cell r="G361">
            <v>1.7948</v>
          </cell>
          <cell r="H361">
            <v>1.8029999999999999</v>
          </cell>
          <cell r="I361">
            <v>18.350000000000001</v>
          </cell>
          <cell r="M361">
            <v>1.3470793479986571</v>
          </cell>
          <cell r="N361">
            <v>1.3461462390488965</v>
          </cell>
          <cell r="O361">
            <v>1.3525450761611766</v>
          </cell>
        </row>
        <row r="362">
          <cell r="A362">
            <v>36686</v>
          </cell>
          <cell r="B362">
            <v>36685</v>
          </cell>
          <cell r="C362">
            <v>36689</v>
          </cell>
          <cell r="D362">
            <v>1.997277</v>
          </cell>
          <cell r="E362">
            <v>1.9962690000000001</v>
          </cell>
          <cell r="F362">
            <v>1.7990999999999999</v>
          </cell>
          <cell r="G362">
            <v>1.7999000000000001</v>
          </cell>
          <cell r="H362">
            <v>1.8049999999999999</v>
          </cell>
          <cell r="I362">
            <v>18.329999999999998</v>
          </cell>
          <cell r="M362">
            <v>1.3479761781983015</v>
          </cell>
          <cell r="N362">
            <v>1.3470419957177233</v>
          </cell>
          <cell r="O362">
            <v>1.3534496308300206</v>
          </cell>
        </row>
        <row r="363">
          <cell r="A363">
            <v>36689</v>
          </cell>
          <cell r="B363">
            <v>36686</v>
          </cell>
          <cell r="C363">
            <v>36690</v>
          </cell>
          <cell r="D363">
            <v>1.9962690000000001</v>
          </cell>
          <cell r="E363">
            <v>1.9962690000000001</v>
          </cell>
          <cell r="F363">
            <v>1.8031999999999999</v>
          </cell>
          <cell r="G363">
            <v>1.804</v>
          </cell>
          <cell r="H363">
            <v>1.806</v>
          </cell>
          <cell r="I363">
            <v>18.32</v>
          </cell>
          <cell r="M363">
            <v>1.3488736054707227</v>
          </cell>
          <cell r="N363">
            <v>1.3479383484436398</v>
          </cell>
          <cell r="O363">
            <v>1.3543538821448113</v>
          </cell>
        </row>
        <row r="364">
          <cell r="A364">
            <v>36690</v>
          </cell>
          <cell r="B364">
            <v>36689</v>
          </cell>
          <cell r="C364">
            <v>36691</v>
          </cell>
          <cell r="D364">
            <v>1.995261</v>
          </cell>
          <cell r="E364">
            <v>1.9962690000000001</v>
          </cell>
          <cell r="F364">
            <v>1.8091999999999999</v>
          </cell>
          <cell r="G364">
            <v>1.81</v>
          </cell>
          <cell r="H364">
            <v>1.8080000000000001</v>
          </cell>
          <cell r="I364">
            <v>18.32</v>
          </cell>
          <cell r="M364">
            <v>1.3497711769918959</v>
          </cell>
          <cell r="N364">
            <v>1.3488352976232763</v>
          </cell>
          <cell r="O364">
            <v>1.3552582830859432</v>
          </cell>
        </row>
        <row r="365">
          <cell r="A365">
            <v>36691</v>
          </cell>
          <cell r="B365">
            <v>36690</v>
          </cell>
          <cell r="C365">
            <v>36692</v>
          </cell>
          <cell r="D365">
            <v>1.9942530000000001</v>
          </cell>
          <cell r="E365">
            <v>1.9912319999999999</v>
          </cell>
          <cell r="F365">
            <v>1.8099000000000001</v>
          </cell>
          <cell r="G365">
            <v>1.8107</v>
          </cell>
          <cell r="H365">
            <v>1.8089999999999999</v>
          </cell>
          <cell r="I365">
            <v>18.32</v>
          </cell>
          <cell r="M365">
            <v>1.3506688922546879</v>
          </cell>
          <cell r="N365">
            <v>1.3497328436535267</v>
          </cell>
          <cell r="O365">
            <v>1.3561632879615955</v>
          </cell>
        </row>
        <row r="366">
          <cell r="A366">
            <v>36692</v>
          </cell>
          <cell r="B366">
            <v>36691</v>
          </cell>
          <cell r="C366">
            <v>36693</v>
          </cell>
          <cell r="D366">
            <v>1.995261</v>
          </cell>
          <cell r="E366">
            <v>1.9912319999999999</v>
          </cell>
          <cell r="F366">
            <v>1.8070999999999999</v>
          </cell>
          <cell r="G366">
            <v>1.8079000000000001</v>
          </cell>
          <cell r="H366">
            <v>1.8109999999999999</v>
          </cell>
          <cell r="I366">
            <v>18.32</v>
          </cell>
          <cell r="M366">
            <v>1.351566750751483</v>
          </cell>
          <cell r="N366">
            <v>1.3506287207301046</v>
          </cell>
          <cell r="O366">
            <v>1.3570688971750593</v>
          </cell>
        </row>
        <row r="367">
          <cell r="A367">
            <v>36693</v>
          </cell>
          <cell r="B367">
            <v>36692</v>
          </cell>
          <cell r="C367">
            <v>36696</v>
          </cell>
          <cell r="D367">
            <v>1.9962690000000001</v>
          </cell>
          <cell r="E367">
            <v>1.9912319999999999</v>
          </cell>
          <cell r="F367">
            <v>1.8065</v>
          </cell>
          <cell r="G367">
            <v>1.8072999999999999</v>
          </cell>
          <cell r="H367">
            <v>1.8029999999999999</v>
          </cell>
          <cell r="I367">
            <v>18.329999999999998</v>
          </cell>
          <cell r="M367">
            <v>1.3524656602270402</v>
          </cell>
          <cell r="N367">
            <v>1.3515251924397169</v>
          </cell>
          <cell r="O367">
            <v>1.3579751111298952</v>
          </cell>
        </row>
        <row r="368">
          <cell r="A368">
            <v>36696</v>
          </cell>
          <cell r="B368">
            <v>36693</v>
          </cell>
          <cell r="C368">
            <v>36697</v>
          </cell>
          <cell r="D368">
            <v>1.995261</v>
          </cell>
          <cell r="E368">
            <v>1.9912319999999999</v>
          </cell>
          <cell r="F368">
            <v>1.8022</v>
          </cell>
          <cell r="G368">
            <v>1.8029999999999999</v>
          </cell>
          <cell r="H368">
            <v>1.804</v>
          </cell>
          <cell r="I368">
            <v>18.329999999999998</v>
          </cell>
          <cell r="M368">
            <v>1.3533656219840655</v>
          </cell>
          <cell r="N368">
            <v>1.3524222591770474</v>
          </cell>
          <cell r="O368">
            <v>1.3588823859569157</v>
          </cell>
        </row>
        <row r="369">
          <cell r="A369">
            <v>36697</v>
          </cell>
          <cell r="B369">
            <v>36696</v>
          </cell>
          <cell r="C369">
            <v>36698</v>
          </cell>
          <cell r="D369">
            <v>1.986192</v>
          </cell>
          <cell r="E369">
            <v>1.9761029999999999</v>
          </cell>
          <cell r="F369">
            <v>1.7983</v>
          </cell>
          <cell r="G369">
            <v>1.7990999999999999</v>
          </cell>
          <cell r="H369">
            <v>1.8009999999999999</v>
          </cell>
          <cell r="I369">
            <v>18.32</v>
          </cell>
          <cell r="M369">
            <v>1.3542657278654942</v>
          </cell>
          <cell r="N369">
            <v>1.3533199213370424</v>
          </cell>
          <cell r="O369">
            <v>1.359790266942035</v>
          </cell>
        </row>
        <row r="370">
          <cell r="A370">
            <v>36698</v>
          </cell>
          <cell r="B370">
            <v>36697</v>
          </cell>
          <cell r="C370">
            <v>36700</v>
          </cell>
          <cell r="D370">
            <v>1.913373</v>
          </cell>
          <cell r="E370">
            <v>1.910331</v>
          </cell>
          <cell r="F370">
            <v>1.8112999999999999</v>
          </cell>
          <cell r="G370">
            <v>1.8121</v>
          </cell>
          <cell r="H370">
            <v>1.8109999999999999</v>
          </cell>
          <cell r="I370">
            <v>17.510000000000002</v>
          </cell>
          <cell r="M370">
            <v>1.3551623384503475</v>
          </cell>
          <cell r="N370">
            <v>1.3542113545225472</v>
          </cell>
          <cell r="O370">
            <v>1.3606982981540965</v>
          </cell>
        </row>
        <row r="371">
          <cell r="A371">
            <v>36700</v>
          </cell>
          <cell r="B371">
            <v>36698</v>
          </cell>
          <cell r="C371">
            <v>36703</v>
          </cell>
          <cell r="D371">
            <v>1.910331</v>
          </cell>
          <cell r="E371">
            <v>1.910331</v>
          </cell>
          <cell r="F371">
            <v>1.8194999999999999</v>
          </cell>
          <cell r="G371">
            <v>1.8203</v>
          </cell>
          <cell r="H371">
            <v>1.8260000000000001</v>
          </cell>
          <cell r="I371">
            <v>17.5</v>
          </cell>
          <cell r="M371">
            <v>1.3560266487933501</v>
          </cell>
          <cell r="N371">
            <v>1.3550736851662459</v>
          </cell>
          <cell r="O371">
            <v>1.3615698195710284</v>
          </cell>
        </row>
        <row r="372">
          <cell r="A372">
            <v>36703</v>
          </cell>
          <cell r="B372">
            <v>36700</v>
          </cell>
          <cell r="C372">
            <v>36704</v>
          </cell>
          <cell r="D372">
            <v>1.9052549999999999</v>
          </cell>
          <cell r="E372">
            <v>1.9052549999999999</v>
          </cell>
          <cell r="F372">
            <v>1.8273999999999999</v>
          </cell>
          <cell r="G372">
            <v>1.8282</v>
          </cell>
          <cell r="H372">
            <v>1.8240000000000001</v>
          </cell>
          <cell r="I372">
            <v>17.46</v>
          </cell>
          <cell r="M372">
            <v>1.3568901353746887</v>
          </cell>
          <cell r="N372">
            <v>1.355936564922265</v>
          </cell>
          <cell r="O372">
            <v>1.3624414390843655</v>
          </cell>
        </row>
        <row r="373">
          <cell r="A373">
            <v>36704</v>
          </cell>
          <cell r="B373">
            <v>36703</v>
          </cell>
          <cell r="C373">
            <v>36705</v>
          </cell>
          <cell r="D373">
            <v>1.90221</v>
          </cell>
          <cell r="E373">
            <v>1.9001790000000001</v>
          </cell>
          <cell r="F373">
            <v>1.8227</v>
          </cell>
          <cell r="G373">
            <v>1.8234999999999999</v>
          </cell>
          <cell r="H373">
            <v>1.823</v>
          </cell>
          <cell r="I373">
            <v>17.399999999999999</v>
          </cell>
          <cell r="M373">
            <v>1.3577518759463132</v>
          </cell>
          <cell r="N373">
            <v>1.3567976998955988</v>
          </cell>
          <cell r="O373">
            <v>1.3633117745659047</v>
          </cell>
        </row>
        <row r="374">
          <cell r="A374">
            <v>36705</v>
          </cell>
          <cell r="B374">
            <v>36704</v>
          </cell>
          <cell r="C374">
            <v>36706</v>
          </cell>
          <cell r="D374">
            <v>1.8890039999999999</v>
          </cell>
          <cell r="E374">
            <v>1.9001790000000001</v>
          </cell>
          <cell r="F374">
            <v>1.8187</v>
          </cell>
          <cell r="G374">
            <v>1.8194999999999999</v>
          </cell>
          <cell r="H374">
            <v>1.821</v>
          </cell>
          <cell r="I374">
            <v>17.39</v>
          </cell>
          <cell r="M374">
            <v>1.3586127856782946</v>
          </cell>
          <cell r="N374">
            <v>1.3576570860611288</v>
          </cell>
          <cell r="O374">
            <v>1.364179900076486</v>
          </cell>
        </row>
        <row r="375">
          <cell r="A375">
            <v>36706</v>
          </cell>
          <cell r="B375">
            <v>36705</v>
          </cell>
          <cell r="C375">
            <v>36707</v>
          </cell>
          <cell r="D375">
            <v>1.8930689999999999</v>
          </cell>
          <cell r="E375">
            <v>1.8849359999999999</v>
          </cell>
          <cell r="F375">
            <v>1.8164</v>
          </cell>
          <cell r="G375">
            <v>1.8171999999999999</v>
          </cell>
          <cell r="H375">
            <v>1.8109999999999999</v>
          </cell>
          <cell r="I375">
            <v>17.34</v>
          </cell>
          <cell r="M375">
            <v>1.3594682606738271</v>
          </cell>
          <cell r="N375">
            <v>1.3585170165558402</v>
          </cell>
          <cell r="O375">
            <v>1.3650481169678097</v>
          </cell>
        </row>
        <row r="376">
          <cell r="A376">
            <v>36707</v>
          </cell>
          <cell r="B376">
            <v>36706</v>
          </cell>
          <cell r="C376">
            <v>36710</v>
          </cell>
          <cell r="D376">
            <v>1.891035</v>
          </cell>
          <cell r="E376">
            <v>1.8849359999999999</v>
          </cell>
          <cell r="F376">
            <v>1.7991999999999999</v>
          </cell>
          <cell r="G376">
            <v>1.8</v>
          </cell>
          <cell r="H376">
            <v>1.8069999999999999</v>
          </cell>
          <cell r="I376">
            <v>17.29</v>
          </cell>
          <cell r="M376">
            <v>1.3603261164140823</v>
          </cell>
          <cell r="N376">
            <v>1.3593705890995464</v>
          </cell>
          <cell r="O376">
            <v>1.3659145772619909</v>
          </cell>
        </row>
        <row r="377">
          <cell r="A377">
            <v>36710</v>
          </cell>
          <cell r="B377">
            <v>36707</v>
          </cell>
          <cell r="C377">
            <v>36711</v>
          </cell>
          <cell r="D377">
            <v>1.88697</v>
          </cell>
          <cell r="E377">
            <v>1.8849359999999999</v>
          </cell>
          <cell r="F377">
            <v>1.8071999999999999</v>
          </cell>
          <cell r="G377">
            <v>1.8080000000000001</v>
          </cell>
          <cell r="H377">
            <v>1.8140000000000001</v>
          </cell>
          <cell r="I377">
            <v>17.260000000000002</v>
          </cell>
          <cell r="M377">
            <v>1.3611835911799335</v>
          </cell>
          <cell r="N377">
            <v>1.3602246979531247</v>
          </cell>
          <cell r="O377">
            <v>1.366779275928705</v>
          </cell>
        </row>
        <row r="378">
          <cell r="A378">
            <v>36711</v>
          </cell>
          <cell r="B378">
            <v>36710</v>
          </cell>
          <cell r="C378">
            <v>36712</v>
          </cell>
          <cell r="D378">
            <v>1.8879870000000001</v>
          </cell>
          <cell r="E378">
            <v>1.8849359999999999</v>
          </cell>
          <cell r="F378">
            <v>1.8112999999999999</v>
          </cell>
          <cell r="G378">
            <v>1.8121</v>
          </cell>
          <cell r="H378">
            <v>1.8089999999999999</v>
          </cell>
          <cell r="I378">
            <v>17.22</v>
          </cell>
          <cell r="M378">
            <v>1.3620397620469498</v>
          </cell>
          <cell r="N378">
            <v>1.3610793434535449</v>
          </cell>
          <cell r="O378">
            <v>1.3676431336811306</v>
          </cell>
        </row>
        <row r="379">
          <cell r="A379">
            <v>36712</v>
          </cell>
          <cell r="B379">
            <v>36711</v>
          </cell>
          <cell r="C379">
            <v>36713</v>
          </cell>
          <cell r="D379">
            <v>1.890021</v>
          </cell>
          <cell r="E379">
            <v>1.8849359999999999</v>
          </cell>
          <cell r="F379">
            <v>1.8039000000000001</v>
          </cell>
          <cell r="G379">
            <v>1.8047</v>
          </cell>
          <cell r="H379">
            <v>1.8029999999999999</v>
          </cell>
          <cell r="I379">
            <v>17.23</v>
          </cell>
          <cell r="M379">
            <v>1.3628969331683589</v>
          </cell>
          <cell r="N379">
            <v>1.3619345259379887</v>
          </cell>
          <cell r="O379">
            <v>1.3685056846167678</v>
          </cell>
        </row>
        <row r="380">
          <cell r="A380">
            <v>36713</v>
          </cell>
          <cell r="B380">
            <v>36712</v>
          </cell>
          <cell r="C380">
            <v>36714</v>
          </cell>
          <cell r="D380">
            <v>1.8920520000000001</v>
          </cell>
          <cell r="E380">
            <v>1.8849359999999999</v>
          </cell>
          <cell r="F380">
            <v>1.7962</v>
          </cell>
          <cell r="G380">
            <v>1.7969999999999999</v>
          </cell>
          <cell r="H380">
            <v>1.8029999999999999</v>
          </cell>
          <cell r="I380">
            <v>17.28</v>
          </cell>
          <cell r="M380">
            <v>1.3637555677765336</v>
          </cell>
          <cell r="N380">
            <v>1.3627902457438497</v>
          </cell>
          <cell r="O380">
            <v>1.3693692431030036</v>
          </cell>
        </row>
        <row r="381">
          <cell r="A381">
            <v>36714</v>
          </cell>
          <cell r="B381">
            <v>36713</v>
          </cell>
          <cell r="C381">
            <v>36717</v>
          </cell>
          <cell r="D381">
            <v>1.8890039999999999</v>
          </cell>
          <cell r="E381">
            <v>1.8849359999999999</v>
          </cell>
          <cell r="F381">
            <v>1.7964</v>
          </cell>
          <cell r="G381">
            <v>1.7971999999999999</v>
          </cell>
          <cell r="H381">
            <v>1.8</v>
          </cell>
          <cell r="I381">
            <v>17.28</v>
          </cell>
          <cell r="M381">
            <v>1.3646156665930413</v>
          </cell>
          <cell r="N381">
            <v>1.3636465032087333</v>
          </cell>
          <cell r="O381">
            <v>1.3702356651527237</v>
          </cell>
        </row>
        <row r="382">
          <cell r="A382">
            <v>36717</v>
          </cell>
          <cell r="B382">
            <v>36714</v>
          </cell>
          <cell r="C382">
            <v>36718</v>
          </cell>
          <cell r="D382">
            <v>1.863564</v>
          </cell>
          <cell r="E382">
            <v>1.854393</v>
          </cell>
          <cell r="F382">
            <v>1.7998000000000001</v>
          </cell>
          <cell r="G382">
            <v>1.8006</v>
          </cell>
          <cell r="H382">
            <v>1.7949999999999999</v>
          </cell>
          <cell r="I382">
            <v>17.010000000000002</v>
          </cell>
          <cell r="M382">
            <v>1.3654749214105937</v>
          </cell>
          <cell r="N382">
            <v>1.3645032986704573</v>
          </cell>
          <cell r="O382">
            <v>1.3711026354016764</v>
          </cell>
        </row>
        <row r="383">
          <cell r="A383">
            <v>36718</v>
          </cell>
          <cell r="B383">
            <v>36717</v>
          </cell>
          <cell r="C383">
            <v>36719</v>
          </cell>
          <cell r="D383">
            <v>1.8594900000000001</v>
          </cell>
          <cell r="E383">
            <v>1.854393</v>
          </cell>
          <cell r="F383">
            <v>1.7964</v>
          </cell>
          <cell r="G383">
            <v>1.7971999999999999</v>
          </cell>
          <cell r="H383">
            <v>1.8049999999999999</v>
          </cell>
          <cell r="I383">
            <v>16.96</v>
          </cell>
          <cell r="M383">
            <v>1.366323138046075</v>
          </cell>
          <cell r="N383">
            <v>1.3653467404589676</v>
          </cell>
          <cell r="O383">
            <v>1.3719576059705791</v>
          </cell>
        </row>
        <row r="384">
          <cell r="A384">
            <v>36719</v>
          </cell>
          <cell r="B384">
            <v>36718</v>
          </cell>
          <cell r="C384">
            <v>36720</v>
          </cell>
          <cell r="D384">
            <v>1.8584700000000001</v>
          </cell>
          <cell r="E384">
            <v>1.854393</v>
          </cell>
          <cell r="F384">
            <v>1.8026</v>
          </cell>
          <cell r="G384">
            <v>1.8033999999999999</v>
          </cell>
          <cell r="H384">
            <v>1.8029999999999999</v>
          </cell>
          <cell r="I384">
            <v>16.98</v>
          </cell>
          <cell r="M384">
            <v>1.3671700261167301</v>
          </cell>
          <cell r="N384">
            <v>1.3661907036049943</v>
          </cell>
          <cell r="O384">
            <v>1.3728107813074237</v>
          </cell>
        </row>
        <row r="385">
          <cell r="A385">
            <v>36720</v>
          </cell>
          <cell r="B385">
            <v>36719</v>
          </cell>
          <cell r="C385">
            <v>36721</v>
          </cell>
          <cell r="D385">
            <v>1.85745</v>
          </cell>
          <cell r="E385">
            <v>1.854393</v>
          </cell>
          <cell r="F385">
            <v>1.8096000000000001</v>
          </cell>
          <cell r="G385">
            <v>1.8104</v>
          </cell>
          <cell r="H385">
            <v>1.8149999999999999</v>
          </cell>
          <cell r="I385">
            <v>16.940000000000001</v>
          </cell>
          <cell r="M385">
            <v>1.3680169742762092</v>
          </cell>
          <cell r="N385">
            <v>1.3670351884308043</v>
          </cell>
          <cell r="O385">
            <v>1.3736654192486111</v>
          </cell>
        </row>
        <row r="386">
          <cell r="A386">
            <v>36721</v>
          </cell>
          <cell r="B386">
            <v>36720</v>
          </cell>
          <cell r="C386">
            <v>36724</v>
          </cell>
          <cell r="D386">
            <v>1.8584700000000001</v>
          </cell>
          <cell r="E386">
            <v>1.854393</v>
          </cell>
          <cell r="F386">
            <v>1.8098000000000001</v>
          </cell>
          <cell r="G386">
            <v>1.8106</v>
          </cell>
          <cell r="H386">
            <v>1.8029999999999999</v>
          </cell>
          <cell r="I386">
            <v>16.95</v>
          </cell>
          <cell r="M386">
            <v>1.3688639819858321</v>
          </cell>
          <cell r="N386">
            <v>1.3678801952588642</v>
          </cell>
          <cell r="O386">
            <v>1.3745187238366514</v>
          </cell>
        </row>
        <row r="387">
          <cell r="A387">
            <v>36724</v>
          </cell>
          <cell r="B387">
            <v>36721</v>
          </cell>
          <cell r="C387">
            <v>36725</v>
          </cell>
          <cell r="D387">
            <v>1.8584700000000001</v>
          </cell>
          <cell r="E387">
            <v>1.854393</v>
          </cell>
          <cell r="F387">
            <v>1.7970999999999999</v>
          </cell>
          <cell r="G387">
            <v>1.7979000000000001</v>
          </cell>
          <cell r="H387">
            <v>1.796</v>
          </cell>
          <cell r="I387">
            <v>16.95</v>
          </cell>
          <cell r="M387">
            <v>1.3697119795340327</v>
          </cell>
          <cell r="N387">
            <v>1.3687257244118396</v>
          </cell>
          <cell r="O387">
            <v>1.375373025187794</v>
          </cell>
        </row>
        <row r="388">
          <cell r="A388">
            <v>36725</v>
          </cell>
          <cell r="B388">
            <v>36724</v>
          </cell>
          <cell r="C388">
            <v>36726</v>
          </cell>
          <cell r="D388">
            <v>1.85745</v>
          </cell>
          <cell r="E388">
            <v>1.854393</v>
          </cell>
          <cell r="F388">
            <v>1.7962</v>
          </cell>
          <cell r="G388">
            <v>1.7969999999999999</v>
          </cell>
          <cell r="H388">
            <v>1.7969999999999999</v>
          </cell>
          <cell r="I388">
            <v>16.940000000000001</v>
          </cell>
          <cell r="M388">
            <v>1.3705605024082343</v>
          </cell>
          <cell r="N388">
            <v>1.3695717762125961</v>
          </cell>
          <cell r="O388">
            <v>1.3762278575108222</v>
          </cell>
        </row>
        <row r="389">
          <cell r="A389">
            <v>36726</v>
          </cell>
          <cell r="B389">
            <v>36725</v>
          </cell>
          <cell r="C389">
            <v>36727</v>
          </cell>
          <cell r="D389">
            <v>1.8523529999999999</v>
          </cell>
          <cell r="E389">
            <v>1.854393</v>
          </cell>
          <cell r="F389">
            <v>1.8036000000000001</v>
          </cell>
          <cell r="G389">
            <v>1.8044</v>
          </cell>
          <cell r="H389">
            <v>1.8029999999999999</v>
          </cell>
          <cell r="I389">
            <v>16.91</v>
          </cell>
          <cell r="M389">
            <v>1.3714090849433003</v>
          </cell>
          <cell r="N389">
            <v>1.3704183509841981</v>
          </cell>
          <cell r="O389">
            <v>1.3770827538549737</v>
          </cell>
        </row>
        <row r="390">
          <cell r="A390">
            <v>36727</v>
          </cell>
          <cell r="B390">
            <v>36726</v>
          </cell>
          <cell r="C390">
            <v>36728</v>
          </cell>
          <cell r="D390">
            <v>1.8176369999999999</v>
          </cell>
          <cell r="E390">
            <v>1.813545</v>
          </cell>
          <cell r="F390">
            <v>1.8007</v>
          </cell>
          <cell r="G390">
            <v>1.8015000000000001</v>
          </cell>
          <cell r="H390">
            <v>1.7969999999999999</v>
          </cell>
          <cell r="I390">
            <v>16.579999999999998</v>
          </cell>
          <cell r="M390">
            <v>1.3722558628542076</v>
          </cell>
          <cell r="N390">
            <v>1.3712654490499103</v>
          </cell>
          <cell r="O390">
            <v>1.3779367782984222</v>
          </cell>
        </row>
        <row r="391">
          <cell r="A391">
            <v>36728</v>
          </cell>
          <cell r="B391">
            <v>36727</v>
          </cell>
          <cell r="C391">
            <v>36731</v>
          </cell>
          <cell r="D391">
            <v>1.815591</v>
          </cell>
          <cell r="E391">
            <v>1.80843</v>
          </cell>
          <cell r="F391">
            <v>1.7912999999999999</v>
          </cell>
          <cell r="G391">
            <v>1.7921</v>
          </cell>
          <cell r="H391">
            <v>1.796</v>
          </cell>
          <cell r="I391">
            <v>16.52</v>
          </cell>
          <cell r="M391">
            <v>1.3730872838641379</v>
          </cell>
          <cell r="N391">
            <v>1.3720943995828427</v>
          </cell>
          <cell r="O391">
            <v>1.3787758666130208</v>
          </cell>
        </row>
        <row r="392">
          <cell r="A392">
            <v>36731</v>
          </cell>
          <cell r="B392">
            <v>36728</v>
          </cell>
          <cell r="C392">
            <v>36732</v>
          </cell>
          <cell r="D392">
            <v>1.813545</v>
          </cell>
          <cell r="E392">
            <v>1.80843</v>
          </cell>
          <cell r="F392">
            <v>1.7948</v>
          </cell>
          <cell r="G392">
            <v>1.7956000000000001</v>
          </cell>
          <cell r="H392">
            <v>1.7929999999999999</v>
          </cell>
          <cell r="I392">
            <v>16.53</v>
          </cell>
          <cell r="M392">
            <v>1.3739182721690708</v>
          </cell>
          <cell r="N392">
            <v>1.3729215118078553</v>
          </cell>
          <cell r="O392">
            <v>1.3796126475293096</v>
          </cell>
        </row>
        <row r="393">
          <cell r="A393">
            <v>36732</v>
          </cell>
          <cell r="B393">
            <v>36731</v>
          </cell>
          <cell r="C393">
            <v>36733</v>
          </cell>
          <cell r="D393">
            <v>1.811499</v>
          </cell>
          <cell r="E393">
            <v>1.80843</v>
          </cell>
          <cell r="F393">
            <v>1.7889999999999999</v>
          </cell>
          <cell r="G393">
            <v>1.7898000000000001</v>
          </cell>
          <cell r="H393">
            <v>1.7909999999999999</v>
          </cell>
          <cell r="I393">
            <v>16.489999999999998</v>
          </cell>
          <cell r="M393">
            <v>1.3747488263733711</v>
          </cell>
          <cell r="N393">
            <v>1.3737491226243881</v>
          </cell>
          <cell r="O393">
            <v>1.3804504064007799</v>
          </cell>
        </row>
        <row r="394">
          <cell r="A394">
            <v>36733</v>
          </cell>
          <cell r="B394">
            <v>36732</v>
          </cell>
          <cell r="C394">
            <v>36734</v>
          </cell>
          <cell r="D394">
            <v>1.810476</v>
          </cell>
          <cell r="E394">
            <v>1.80843</v>
          </cell>
          <cell r="F394">
            <v>1.7917000000000001</v>
          </cell>
          <cell r="G394">
            <v>1.7925</v>
          </cell>
          <cell r="H394">
            <v>1.7869999999999999</v>
          </cell>
          <cell r="I394">
            <v>16.489999999999998</v>
          </cell>
          <cell r="M394">
            <v>1.3755789450814466</v>
          </cell>
          <cell r="N394">
            <v>1.3745772323329972</v>
          </cell>
          <cell r="O394">
            <v>1.3812867921646148</v>
          </cell>
        </row>
        <row r="395">
          <cell r="A395">
            <v>36734</v>
          </cell>
          <cell r="B395">
            <v>36733</v>
          </cell>
          <cell r="C395">
            <v>36735</v>
          </cell>
          <cell r="D395">
            <v>1.809453</v>
          </cell>
          <cell r="E395">
            <v>1.80843</v>
          </cell>
          <cell r="F395">
            <v>1.7839</v>
          </cell>
          <cell r="G395">
            <v>1.7847</v>
          </cell>
          <cell r="H395">
            <v>1.7809999999999999</v>
          </cell>
          <cell r="I395">
            <v>16.47</v>
          </cell>
          <cell r="M395">
            <v>1.3764090959701718</v>
          </cell>
          <cell r="N395">
            <v>1.3754058412344199</v>
          </cell>
          <cell r="O395">
            <v>1.3821236846769305</v>
          </cell>
        </row>
        <row r="396">
          <cell r="A396">
            <v>36735</v>
          </cell>
          <cell r="B396">
            <v>36734</v>
          </cell>
          <cell r="C396">
            <v>36738</v>
          </cell>
          <cell r="D396">
            <v>1.80843</v>
          </cell>
          <cell r="E396">
            <v>1.803312</v>
          </cell>
          <cell r="F396">
            <v>1.782</v>
          </cell>
          <cell r="G396">
            <v>1.7827999999999999</v>
          </cell>
          <cell r="H396">
            <v>1.786</v>
          </cell>
          <cell r="I396">
            <v>16.440000000000001</v>
          </cell>
          <cell r="M396">
            <v>1.3772392784928154</v>
          </cell>
          <cell r="N396">
            <v>1.3762349496295743</v>
          </cell>
          <cell r="O396">
            <v>1.3829601419475441</v>
          </cell>
        </row>
        <row r="397">
          <cell r="A397">
            <v>36738</v>
          </cell>
          <cell r="B397">
            <v>36735</v>
          </cell>
          <cell r="C397">
            <v>36739</v>
          </cell>
          <cell r="D397">
            <v>1.806384</v>
          </cell>
          <cell r="E397">
            <v>1.803312</v>
          </cell>
          <cell r="F397">
            <v>1.774</v>
          </cell>
          <cell r="G397">
            <v>1.7747999999999999</v>
          </cell>
          <cell r="H397">
            <v>1.7829999999999999</v>
          </cell>
          <cell r="I397">
            <v>16.39</v>
          </cell>
          <cell r="M397">
            <v>1.3780694921022836</v>
          </cell>
          <cell r="N397">
            <v>1.3770622099627365</v>
          </cell>
          <cell r="O397">
            <v>1.3837956908360434</v>
          </cell>
        </row>
        <row r="398">
          <cell r="A398">
            <v>36739</v>
          </cell>
          <cell r="B398">
            <v>36738</v>
          </cell>
          <cell r="C398">
            <v>36740</v>
          </cell>
          <cell r="D398">
            <v>1.805358</v>
          </cell>
          <cell r="E398">
            <v>1.803312</v>
          </cell>
          <cell r="F398">
            <v>1.7871999999999999</v>
          </cell>
          <cell r="G398">
            <v>1.788</v>
          </cell>
          <cell r="H398">
            <v>1.788</v>
          </cell>
          <cell r="I398">
            <v>16.399999999999999</v>
          </cell>
          <cell r="M398">
            <v>1.3788992663294239</v>
          </cell>
          <cell r="N398">
            <v>1.3778899675653939</v>
          </cell>
          <cell r="O398">
            <v>1.3846293846370819</v>
          </cell>
        </row>
        <row r="399">
          <cell r="A399">
            <v>36740</v>
          </cell>
          <cell r="B399">
            <v>36739</v>
          </cell>
          <cell r="C399">
            <v>36741</v>
          </cell>
          <cell r="D399">
            <v>1.805358</v>
          </cell>
          <cell r="E399">
            <v>1.803312</v>
          </cell>
          <cell r="F399">
            <v>1.7907999999999999</v>
          </cell>
          <cell r="G399">
            <v>1.7916000000000001</v>
          </cell>
          <cell r="H399">
            <v>1.7949999999999999</v>
          </cell>
          <cell r="I399">
            <v>16.440000000000001</v>
          </cell>
          <cell r="M399">
            <v>1.3797290686033112</v>
          </cell>
          <cell r="N399">
            <v>1.3787182227364574</v>
          </cell>
          <cell r="O399">
            <v>1.3854640530587556</v>
          </cell>
        </row>
        <row r="400">
          <cell r="A400">
            <v>36741</v>
          </cell>
          <cell r="B400">
            <v>36740</v>
          </cell>
          <cell r="C400">
            <v>36742</v>
          </cell>
          <cell r="D400">
            <v>1.805358</v>
          </cell>
          <cell r="E400">
            <v>1.803312</v>
          </cell>
          <cell r="F400">
            <v>1.8070999999999999</v>
          </cell>
          <cell r="G400">
            <v>1.8079000000000001</v>
          </cell>
          <cell r="H400">
            <v>1.792</v>
          </cell>
          <cell r="I400">
            <v>16.43</v>
          </cell>
          <cell r="M400">
            <v>1.3805593702405898</v>
          </cell>
          <cell r="N400">
            <v>1.3795469757750172</v>
          </cell>
          <cell r="O400">
            <v>1.3863011147458399</v>
          </cell>
        </row>
        <row r="401">
          <cell r="A401">
            <v>36742</v>
          </cell>
          <cell r="B401">
            <v>36741</v>
          </cell>
          <cell r="C401">
            <v>36745</v>
          </cell>
          <cell r="D401">
            <v>1.805358</v>
          </cell>
          <cell r="E401">
            <v>1.803312</v>
          </cell>
          <cell r="F401">
            <v>1.7910999999999999</v>
          </cell>
          <cell r="G401">
            <v>1.7919</v>
          </cell>
          <cell r="H401">
            <v>1.7909999999999999</v>
          </cell>
          <cell r="I401">
            <v>16.440000000000001</v>
          </cell>
          <cell r="M401">
            <v>1.3813901715417696</v>
          </cell>
          <cell r="N401">
            <v>1.3803762269803435</v>
          </cell>
          <cell r="O401">
            <v>1.3871382094094766</v>
          </cell>
        </row>
        <row r="402">
          <cell r="A402">
            <v>36745</v>
          </cell>
          <cell r="B402">
            <v>36742</v>
          </cell>
          <cell r="C402">
            <v>36746</v>
          </cell>
          <cell r="D402">
            <v>1.806384</v>
          </cell>
          <cell r="E402">
            <v>1.803312</v>
          </cell>
          <cell r="F402">
            <v>1.7952999999999999</v>
          </cell>
          <cell r="G402">
            <v>1.7961</v>
          </cell>
          <cell r="H402">
            <v>1.7949999999999999</v>
          </cell>
          <cell r="I402">
            <v>16.48</v>
          </cell>
          <cell r="M402">
            <v>1.382221472807541</v>
          </cell>
          <cell r="N402">
            <v>1.3812059766518863</v>
          </cell>
          <cell r="O402">
            <v>1.3879762825786968</v>
          </cell>
        </row>
        <row r="403">
          <cell r="A403">
            <v>36746</v>
          </cell>
          <cell r="B403">
            <v>36745</v>
          </cell>
          <cell r="C403">
            <v>36747</v>
          </cell>
          <cell r="D403">
            <v>1.807407</v>
          </cell>
          <cell r="E403">
            <v>1.803312</v>
          </cell>
          <cell r="F403">
            <v>1.7984</v>
          </cell>
          <cell r="G403">
            <v>1.7991999999999999</v>
          </cell>
          <cell r="H403">
            <v>1.792</v>
          </cell>
          <cell r="I403">
            <v>16.489999999999998</v>
          </cell>
          <cell r="M403">
            <v>1.3830537470585196</v>
          </cell>
          <cell r="N403">
            <v>1.3820362250892757</v>
          </cell>
          <cell r="O403">
            <v>1.388816754988605</v>
          </cell>
        </row>
        <row r="404">
          <cell r="A404">
            <v>36747</v>
          </cell>
          <cell r="B404">
            <v>36746</v>
          </cell>
          <cell r="C404">
            <v>36748</v>
          </cell>
          <cell r="D404">
            <v>1.806384</v>
          </cell>
          <cell r="E404">
            <v>1.803312</v>
          </cell>
          <cell r="F404">
            <v>1.7942</v>
          </cell>
          <cell r="G404">
            <v>1.7949999999999999</v>
          </cell>
          <cell r="H404">
            <v>1.7949999999999999</v>
          </cell>
          <cell r="I404">
            <v>16.54</v>
          </cell>
          <cell r="M404">
            <v>1.383886994066456</v>
          </cell>
          <cell r="N404">
            <v>1.3828669725923217</v>
          </cell>
          <cell r="O404">
            <v>1.3896582097464594</v>
          </cell>
        </row>
        <row r="405">
          <cell r="A405">
            <v>36748</v>
          </cell>
          <cell r="B405">
            <v>36747</v>
          </cell>
          <cell r="C405">
            <v>36749</v>
          </cell>
          <cell r="D405">
            <v>1.80843</v>
          </cell>
          <cell r="E405">
            <v>1.803312</v>
          </cell>
          <cell r="F405">
            <v>1.7954000000000001</v>
          </cell>
          <cell r="G405">
            <v>1.7962</v>
          </cell>
          <cell r="H405">
            <v>1.7949999999999999</v>
          </cell>
          <cell r="I405">
            <v>16.559999999999999</v>
          </cell>
          <cell r="M405">
            <v>1.3847202711744191</v>
          </cell>
          <cell r="N405">
            <v>1.3836982194610148</v>
          </cell>
          <cell r="O405">
            <v>1.3905025422004949</v>
          </cell>
        </row>
        <row r="406">
          <cell r="A406">
            <v>36749</v>
          </cell>
          <cell r="B406">
            <v>36748</v>
          </cell>
          <cell r="C406">
            <v>36752</v>
          </cell>
          <cell r="D406">
            <v>1.811499</v>
          </cell>
          <cell r="E406">
            <v>1.803312</v>
          </cell>
          <cell r="F406">
            <v>1.7950999999999999</v>
          </cell>
          <cell r="G406">
            <v>1.7959000000000001</v>
          </cell>
          <cell r="H406">
            <v>1.8</v>
          </cell>
          <cell r="I406">
            <v>16.600000000000001</v>
          </cell>
          <cell r="M406">
            <v>1.3855549944010856</v>
          </cell>
          <cell r="N406">
            <v>1.3845299659955257</v>
          </cell>
          <cell r="O406">
            <v>1.3913483350990128</v>
          </cell>
        </row>
        <row r="407">
          <cell r="A407">
            <v>36752</v>
          </cell>
          <cell r="B407">
            <v>36749</v>
          </cell>
          <cell r="C407">
            <v>36753</v>
          </cell>
          <cell r="D407">
            <v>1.813545</v>
          </cell>
          <cell r="E407">
            <v>1.803312</v>
          </cell>
          <cell r="F407">
            <v>1.8012999999999999</v>
          </cell>
          <cell r="G407">
            <v>1.8021</v>
          </cell>
          <cell r="H407">
            <v>1.804</v>
          </cell>
          <cell r="I407">
            <v>16.600000000000001</v>
          </cell>
          <cell r="M407">
            <v>1.3863916382300199</v>
          </cell>
          <cell r="N407">
            <v>1.3853622124962055</v>
          </cell>
          <cell r="O407">
            <v>1.3921965380148635</v>
          </cell>
        </row>
        <row r="408">
          <cell r="A408">
            <v>36753</v>
          </cell>
          <cell r="B408">
            <v>36752</v>
          </cell>
          <cell r="C408">
            <v>36754</v>
          </cell>
          <cell r="D408">
            <v>1.809453</v>
          </cell>
          <cell r="E408">
            <v>1.803312</v>
          </cell>
          <cell r="F408">
            <v>1.8048</v>
          </cell>
          <cell r="G408">
            <v>1.8056000000000001</v>
          </cell>
          <cell r="H408">
            <v>1.8029999999999999</v>
          </cell>
          <cell r="I408">
            <v>16.47</v>
          </cell>
          <cell r="M408">
            <v>1.3872297327712044</v>
          </cell>
          <cell r="N408">
            <v>1.3861949592635858</v>
          </cell>
          <cell r="O408">
            <v>1.3930452580177501</v>
          </cell>
        </row>
        <row r="409">
          <cell r="A409">
            <v>36754</v>
          </cell>
          <cell r="B409">
            <v>36753</v>
          </cell>
          <cell r="C409">
            <v>36755</v>
          </cell>
          <cell r="D409">
            <v>1.807407</v>
          </cell>
          <cell r="E409">
            <v>1.803312</v>
          </cell>
          <cell r="F409">
            <v>1.8062</v>
          </cell>
          <cell r="G409">
            <v>1.8069999999999999</v>
          </cell>
          <cell r="H409">
            <v>1.8120000000000001</v>
          </cell>
          <cell r="I409">
            <v>16.440000000000001</v>
          </cell>
          <cell r="M409">
            <v>1.388066441771755</v>
          </cell>
          <cell r="N409">
            <v>1.387028206598379</v>
          </cell>
          <cell r="O409">
            <v>1.3938883249930731</v>
          </cell>
        </row>
        <row r="410">
          <cell r="A410">
            <v>36755</v>
          </cell>
          <cell r="B410">
            <v>36754</v>
          </cell>
          <cell r="C410">
            <v>36756</v>
          </cell>
          <cell r="D410">
            <v>1.809453</v>
          </cell>
          <cell r="E410">
            <v>1.803312</v>
          </cell>
          <cell r="F410">
            <v>1.8088</v>
          </cell>
          <cell r="G410">
            <v>1.8096000000000001</v>
          </cell>
          <cell r="H410">
            <v>1.8089999999999999</v>
          </cell>
          <cell r="I410">
            <v>16.53</v>
          </cell>
          <cell r="M410">
            <v>1.3889027087728627</v>
          </cell>
          <cell r="N410">
            <v>1.3878619548014781</v>
          </cell>
          <cell r="O410">
            <v>1.3947304764082253</v>
          </cell>
        </row>
        <row r="411">
          <cell r="A411">
            <v>36756</v>
          </cell>
          <cell r="B411">
            <v>36755</v>
          </cell>
          <cell r="C411">
            <v>36759</v>
          </cell>
          <cell r="D411">
            <v>1.810476</v>
          </cell>
          <cell r="E411">
            <v>1.803312</v>
          </cell>
          <cell r="F411">
            <v>1.8166</v>
          </cell>
          <cell r="G411">
            <v>1.8173999999999999</v>
          </cell>
          <cell r="H411">
            <v>1.8169999999999999</v>
          </cell>
          <cell r="I411">
            <v>16.600000000000001</v>
          </cell>
          <cell r="M411">
            <v>1.3897404268305618</v>
          </cell>
          <cell r="N411">
            <v>1.3886962041739572</v>
          </cell>
          <cell r="O411">
            <v>1.395577415461744</v>
          </cell>
        </row>
        <row r="412">
          <cell r="A412">
            <v>36759</v>
          </cell>
          <cell r="B412">
            <v>36756</v>
          </cell>
          <cell r="C412">
            <v>36760</v>
          </cell>
          <cell r="D412">
            <v>1.816614</v>
          </cell>
          <cell r="E412">
            <v>1.803312</v>
          </cell>
          <cell r="F412">
            <v>1.8190999999999999</v>
          </cell>
          <cell r="G412">
            <v>1.8199000000000001</v>
          </cell>
          <cell r="H412">
            <v>1.821</v>
          </cell>
          <cell r="I412">
            <v>16.57</v>
          </cell>
          <cell r="M412">
            <v>1.3905791240602305</v>
          </cell>
          <cell r="N412">
            <v>1.3895309550170711</v>
          </cell>
          <cell r="O412">
            <v>1.3964281965373586</v>
          </cell>
        </row>
        <row r="413">
          <cell r="A413">
            <v>36760</v>
          </cell>
          <cell r="B413">
            <v>36759</v>
          </cell>
          <cell r="C413">
            <v>36761</v>
          </cell>
          <cell r="D413">
            <v>1.809453</v>
          </cell>
          <cell r="E413">
            <v>1.803312</v>
          </cell>
          <cell r="F413">
            <v>1.8161</v>
          </cell>
          <cell r="G413">
            <v>1.8169</v>
          </cell>
          <cell r="H413">
            <v>1.8149999999999999</v>
          </cell>
          <cell r="I413">
            <v>16.59</v>
          </cell>
          <cell r="M413">
            <v>1.3914211725618559</v>
          </cell>
          <cell r="N413">
            <v>1.3903662076322558</v>
          </cell>
          <cell r="O413">
            <v>1.397278069478284</v>
          </cell>
        </row>
        <row r="414">
          <cell r="A414">
            <v>36761</v>
          </cell>
          <cell r="B414">
            <v>36760</v>
          </cell>
          <cell r="C414">
            <v>36762</v>
          </cell>
          <cell r="D414">
            <v>1.7828189999999999</v>
          </cell>
          <cell r="E414">
            <v>1.7981910000000001</v>
          </cell>
          <cell r="F414">
            <v>1.8178000000000001</v>
          </cell>
          <cell r="G414">
            <v>1.8186</v>
          </cell>
          <cell r="H414">
            <v>1.8220000000000001</v>
          </cell>
          <cell r="I414">
            <v>16.559999999999999</v>
          </cell>
          <cell r="M414">
            <v>1.3922604096335078</v>
          </cell>
          <cell r="N414">
            <v>1.3912019623211285</v>
          </cell>
          <cell r="O414">
            <v>1.3981294114711682</v>
          </cell>
        </row>
        <row r="415">
          <cell r="A415">
            <v>36762</v>
          </cell>
          <cell r="B415">
            <v>36761</v>
          </cell>
          <cell r="C415">
            <v>36763</v>
          </cell>
          <cell r="D415">
            <v>1.806384</v>
          </cell>
          <cell r="E415">
            <v>1.803312</v>
          </cell>
          <cell r="F415">
            <v>1.8196000000000001</v>
          </cell>
          <cell r="G415">
            <v>1.8204</v>
          </cell>
          <cell r="H415">
            <v>1.82</v>
          </cell>
          <cell r="I415">
            <v>16.600000000000001</v>
          </cell>
          <cell r="M415">
            <v>1.3930877924039218</v>
          </cell>
          <cell r="N415">
            <v>1.392035844603738</v>
          </cell>
          <cell r="O415">
            <v>1.3989798435211234</v>
          </cell>
        </row>
        <row r="416">
          <cell r="A416">
            <v>36763</v>
          </cell>
          <cell r="B416">
            <v>36762</v>
          </cell>
          <cell r="C416">
            <v>36766</v>
          </cell>
          <cell r="D416">
            <v>1.809453</v>
          </cell>
          <cell r="E416">
            <v>1.803312</v>
          </cell>
          <cell r="F416">
            <v>1.8205</v>
          </cell>
          <cell r="G416">
            <v>1.8212999999999999</v>
          </cell>
          <cell r="H416">
            <v>1.823</v>
          </cell>
          <cell r="I416">
            <v>16.600000000000001</v>
          </cell>
          <cell r="M416">
            <v>1.3939266095701863</v>
          </cell>
          <cell r="N416">
            <v>1.3928726029180727</v>
          </cell>
          <cell r="O416">
            <v>1.399832698807292</v>
          </cell>
        </row>
        <row r="417">
          <cell r="A417">
            <v>36766</v>
          </cell>
          <cell r="B417">
            <v>36763</v>
          </cell>
          <cell r="C417">
            <v>36767</v>
          </cell>
          <cell r="D417">
            <v>1.810476</v>
          </cell>
          <cell r="E417">
            <v>1.803312</v>
          </cell>
          <cell r="F417">
            <v>1.8269</v>
          </cell>
          <cell r="G417">
            <v>1.8277000000000001</v>
          </cell>
          <cell r="H417">
            <v>1.8320000000000001</v>
          </cell>
          <cell r="I417">
            <v>16.600000000000001</v>
          </cell>
          <cell r="M417">
            <v>1.3947673577986752</v>
          </cell>
          <cell r="N417">
            <v>1.3937098642111772</v>
          </cell>
          <cell r="O417">
            <v>1.4006860740167051</v>
          </cell>
        </row>
        <row r="418">
          <cell r="A418">
            <v>36767</v>
          </cell>
          <cell r="B418">
            <v>36766</v>
          </cell>
          <cell r="C418">
            <v>36768</v>
          </cell>
          <cell r="D418">
            <v>1.811499</v>
          </cell>
          <cell r="E418">
            <v>1.803312</v>
          </cell>
          <cell r="F418">
            <v>1.8341000000000001</v>
          </cell>
          <cell r="G418">
            <v>1.8349</v>
          </cell>
          <cell r="H418">
            <v>1.8260000000000001</v>
          </cell>
          <cell r="I418">
            <v>16.600000000000001</v>
          </cell>
          <cell r="M418">
            <v>1.3956090887409678</v>
          </cell>
          <cell r="N418">
            <v>1.394547628785394</v>
          </cell>
          <cell r="O418">
            <v>1.4015399694663215</v>
          </cell>
        </row>
        <row r="419">
          <cell r="A419">
            <v>36768</v>
          </cell>
          <cell r="B419">
            <v>36767</v>
          </cell>
          <cell r="C419">
            <v>36769</v>
          </cell>
          <cell r="D419">
            <v>1.809453</v>
          </cell>
          <cell r="E419">
            <v>1.803312</v>
          </cell>
          <cell r="F419">
            <v>1.8250999999999999</v>
          </cell>
          <cell r="G419">
            <v>1.8259000000000001</v>
          </cell>
          <cell r="H419">
            <v>1.8220000000000001</v>
          </cell>
          <cell r="I419">
            <v>16.47</v>
          </cell>
          <cell r="M419">
            <v>1.3964518035638496</v>
          </cell>
          <cell r="N419">
            <v>1.3953858969432473</v>
          </cell>
          <cell r="O419">
            <v>1.4023943854732936</v>
          </cell>
        </row>
        <row r="420">
          <cell r="A420">
            <v>36769</v>
          </cell>
          <cell r="B420">
            <v>36768</v>
          </cell>
          <cell r="C420">
            <v>36770</v>
          </cell>
          <cell r="D420">
            <v>1.805358</v>
          </cell>
          <cell r="E420">
            <v>1.803312</v>
          </cell>
          <cell r="F420">
            <v>1.8226</v>
          </cell>
          <cell r="G420">
            <v>1.8233999999999999</v>
          </cell>
          <cell r="H420">
            <v>1.8240000000000001</v>
          </cell>
          <cell r="I420">
            <v>16.41</v>
          </cell>
          <cell r="M420">
            <v>1.3972940748656208</v>
          </cell>
          <cell r="N420">
            <v>1.3962246689874436</v>
          </cell>
          <cell r="O420">
            <v>1.4032431105136081</v>
          </cell>
        </row>
        <row r="421">
          <cell r="A421">
            <v>36770</v>
          </cell>
          <cell r="B421">
            <v>36769</v>
          </cell>
          <cell r="C421">
            <v>36773</v>
          </cell>
          <cell r="D421">
            <v>1.804335</v>
          </cell>
          <cell r="E421">
            <v>1.803312</v>
          </cell>
          <cell r="F421">
            <v>1.821</v>
          </cell>
          <cell r="G421">
            <v>1.8218000000000001</v>
          </cell>
          <cell r="H421">
            <v>1.825</v>
          </cell>
          <cell r="I421">
            <v>16.399999999999999</v>
          </cell>
          <cell r="M421">
            <v>1.398134946877758</v>
          </cell>
          <cell r="N421">
            <v>1.3970639452208706</v>
          </cell>
          <cell r="O421">
            <v>1.4040894781300686</v>
          </cell>
        </row>
        <row r="422">
          <cell r="A422">
            <v>36773</v>
          </cell>
          <cell r="B422">
            <v>36770</v>
          </cell>
          <cell r="C422">
            <v>36774</v>
          </cell>
          <cell r="D422">
            <v>1.807407</v>
          </cell>
          <cell r="E422">
            <v>1.803312</v>
          </cell>
          <cell r="F422">
            <v>1.8247</v>
          </cell>
          <cell r="G422">
            <v>1.8254999999999999</v>
          </cell>
          <cell r="H422">
            <v>1.8260000000000001</v>
          </cell>
          <cell r="I422">
            <v>16.399999999999999</v>
          </cell>
          <cell r="M422">
            <v>1.3989758481508829</v>
          </cell>
          <cell r="N422">
            <v>1.3979037259465987</v>
          </cell>
          <cell r="O422">
            <v>1.4049358772904523</v>
          </cell>
        </row>
        <row r="423">
          <cell r="A423">
            <v>36774</v>
          </cell>
          <cell r="B423">
            <v>36773</v>
          </cell>
          <cell r="C423">
            <v>36775</v>
          </cell>
          <cell r="D423">
            <v>1.80843</v>
          </cell>
          <cell r="E423">
            <v>1.803312</v>
          </cell>
          <cell r="F423">
            <v>1.8286</v>
          </cell>
          <cell r="G423">
            <v>1.8293999999999999</v>
          </cell>
          <cell r="H423">
            <v>1.823</v>
          </cell>
          <cell r="I423">
            <v>16.39</v>
          </cell>
          <cell r="M423">
            <v>1.3998186877311425</v>
          </cell>
          <cell r="N423">
            <v>1.3987440114678802</v>
          </cell>
          <cell r="O423">
            <v>1.4057827866687032</v>
          </cell>
        </row>
        <row r="424">
          <cell r="A424">
            <v>36775</v>
          </cell>
          <cell r="B424">
            <v>36774</v>
          </cell>
          <cell r="C424">
            <v>36777</v>
          </cell>
          <cell r="D424">
            <v>1.812522</v>
          </cell>
          <cell r="E424">
            <v>1.803312</v>
          </cell>
          <cell r="F424">
            <v>1.8199000000000001</v>
          </cell>
          <cell r="G424">
            <v>1.8207</v>
          </cell>
          <cell r="H424">
            <v>1.82</v>
          </cell>
          <cell r="I424">
            <v>16.53</v>
          </cell>
          <cell r="M424">
            <v>1.4006625124342937</v>
          </cell>
          <cell r="N424">
            <v>1.3995848020881496</v>
          </cell>
          <cell r="O424">
            <v>1.4066297270101233</v>
          </cell>
        </row>
        <row r="425">
          <cell r="A425">
            <v>36777</v>
          </cell>
          <cell r="B425">
            <v>36775</v>
          </cell>
          <cell r="C425">
            <v>36780</v>
          </cell>
          <cell r="D425">
            <v>1.813545</v>
          </cell>
          <cell r="E425">
            <v>1.803312</v>
          </cell>
          <cell r="F425">
            <v>1.8216000000000001</v>
          </cell>
          <cell r="G425">
            <v>1.8224</v>
          </cell>
          <cell r="H425">
            <v>1.8160000000000001</v>
          </cell>
          <cell r="I425">
            <v>16.55</v>
          </cell>
          <cell r="M425">
            <v>1.4015087563070812</v>
          </cell>
          <cell r="N425">
            <v>1.4004260981110241</v>
          </cell>
          <cell r="O425">
            <v>1.4074838917894814</v>
          </cell>
        </row>
        <row r="426">
          <cell r="A426">
            <v>36780</v>
          </cell>
          <cell r="B426">
            <v>36777</v>
          </cell>
          <cell r="C426">
            <v>36781</v>
          </cell>
          <cell r="D426">
            <v>1.8176369999999999</v>
          </cell>
          <cell r="E426">
            <v>1.80843</v>
          </cell>
          <cell r="F426">
            <v>1.8190999999999999</v>
          </cell>
          <cell r="G426">
            <v>1.8199000000000001</v>
          </cell>
          <cell r="H426">
            <v>1.8220000000000001</v>
          </cell>
          <cell r="I426">
            <v>16.579999999999998</v>
          </cell>
          <cell r="M426">
            <v>1.4023559893729001</v>
          </cell>
          <cell r="N426">
            <v>1.4012678998403032</v>
          </cell>
          <cell r="O426">
            <v>1.4083395343487322</v>
          </cell>
        </row>
        <row r="427">
          <cell r="A427">
            <v>36781</v>
          </cell>
          <cell r="B427">
            <v>36780</v>
          </cell>
          <cell r="C427">
            <v>36782</v>
          </cell>
          <cell r="D427">
            <v>1.8176369999999999</v>
          </cell>
          <cell r="E427">
            <v>1.80843</v>
          </cell>
          <cell r="F427">
            <v>1.8270999999999999</v>
          </cell>
          <cell r="G427">
            <v>1.8279000000000001</v>
          </cell>
          <cell r="H427">
            <v>1.83</v>
          </cell>
          <cell r="I427">
            <v>16.59</v>
          </cell>
          <cell r="M427">
            <v>1.4032056474173855</v>
          </cell>
          <cell r="N427">
            <v>1.4021125981430058</v>
          </cell>
          <cell r="O427">
            <v>1.4091971362829214</v>
          </cell>
        </row>
        <row r="428">
          <cell r="A428">
            <v>36782</v>
          </cell>
          <cell r="B428">
            <v>36781</v>
          </cell>
          <cell r="C428">
            <v>36783</v>
          </cell>
          <cell r="D428">
            <v>1.8186599999999999</v>
          </cell>
          <cell r="E428">
            <v>1.80843</v>
          </cell>
          <cell r="F428">
            <v>1.8311999999999999</v>
          </cell>
          <cell r="G428">
            <v>1.8320000000000001</v>
          </cell>
          <cell r="H428">
            <v>1.831</v>
          </cell>
          <cell r="I428">
            <v>16.600000000000001</v>
          </cell>
          <cell r="M428">
            <v>1.4040558202518372</v>
          </cell>
          <cell r="N428">
            <v>1.4029578056382923</v>
          </cell>
          <cell r="O428">
            <v>1.4100557403965732</v>
          </cell>
        </row>
        <row r="429">
          <cell r="A429">
            <v>36783</v>
          </cell>
          <cell r="B429">
            <v>36782</v>
          </cell>
          <cell r="C429">
            <v>36784</v>
          </cell>
          <cell r="D429">
            <v>1.8196829999999999</v>
          </cell>
          <cell r="E429">
            <v>1.80843</v>
          </cell>
          <cell r="F429">
            <v>1.8309</v>
          </cell>
          <cell r="G429">
            <v>1.8317000000000001</v>
          </cell>
          <cell r="H429">
            <v>1.8380000000000001</v>
          </cell>
          <cell r="I429">
            <v>16.600000000000001</v>
          </cell>
          <cell r="M429">
            <v>1.4049069869711903</v>
          </cell>
          <cell r="N429">
            <v>1.4038035226331091</v>
          </cell>
          <cell r="O429">
            <v>1.4109153478437848</v>
          </cell>
        </row>
        <row r="430">
          <cell r="A430">
            <v>36784</v>
          </cell>
          <cell r="B430">
            <v>36783</v>
          </cell>
          <cell r="C430">
            <v>36787</v>
          </cell>
          <cell r="D430">
            <v>1.8186599999999999</v>
          </cell>
          <cell r="E430">
            <v>1.80843</v>
          </cell>
          <cell r="F430">
            <v>1.843</v>
          </cell>
          <cell r="G430">
            <v>1.8438000000000001</v>
          </cell>
          <cell r="H430">
            <v>1.845</v>
          </cell>
          <cell r="I430">
            <v>16.600000000000001</v>
          </cell>
          <cell r="M430">
            <v>1.4057591487581145</v>
          </cell>
          <cell r="N430">
            <v>1.4046497494345875</v>
          </cell>
          <cell r="O430">
            <v>1.4117754793305375</v>
          </cell>
        </row>
        <row r="431">
          <cell r="A431">
            <v>36787</v>
          </cell>
          <cell r="B431">
            <v>36784</v>
          </cell>
          <cell r="C431">
            <v>36788</v>
          </cell>
          <cell r="D431">
            <v>1.8186599999999999</v>
          </cell>
          <cell r="E431">
            <v>1.813545</v>
          </cell>
          <cell r="F431">
            <v>1.855</v>
          </cell>
          <cell r="G431">
            <v>1.8557999999999999</v>
          </cell>
          <cell r="H431">
            <v>1.8580000000000001</v>
          </cell>
          <cell r="I431">
            <v>16.600000000000001</v>
          </cell>
          <cell r="M431">
            <v>1.4066113480692748</v>
          </cell>
          <cell r="N431">
            <v>1.4054964863500441</v>
          </cell>
          <cell r="O431">
            <v>1.4126361351762999</v>
          </cell>
        </row>
        <row r="432">
          <cell r="A432">
            <v>36788</v>
          </cell>
          <cell r="B432">
            <v>36787</v>
          </cell>
          <cell r="C432">
            <v>36789</v>
          </cell>
          <cell r="D432">
            <v>1.8176369999999999</v>
          </cell>
          <cell r="E432">
            <v>1.813545</v>
          </cell>
          <cell r="F432">
            <v>1.853</v>
          </cell>
          <cell r="G432">
            <v>1.8537999999999999</v>
          </cell>
          <cell r="H432">
            <v>1.851</v>
          </cell>
          <cell r="I432">
            <v>16.59</v>
          </cell>
          <cell r="M432">
            <v>1.4074640640007015</v>
          </cell>
          <cell r="N432">
            <v>1.4063461300584901</v>
          </cell>
          <cell r="O432">
            <v>1.4134973157007351</v>
          </cell>
        </row>
        <row r="433">
          <cell r="A433">
            <v>36789</v>
          </cell>
          <cell r="B433">
            <v>36788</v>
          </cell>
          <cell r="C433">
            <v>36790</v>
          </cell>
          <cell r="D433">
            <v>1.8176369999999999</v>
          </cell>
          <cell r="E433">
            <v>1.813545</v>
          </cell>
          <cell r="F433">
            <v>1.8537999999999999</v>
          </cell>
          <cell r="G433">
            <v>1.8546</v>
          </cell>
          <cell r="H433">
            <v>1.855</v>
          </cell>
          <cell r="I433">
            <v>16.600000000000001</v>
          </cell>
          <cell r="M433">
            <v>1.4083168169203342</v>
          </cell>
          <cell r="N433">
            <v>1.4071962873893025</v>
          </cell>
          <cell r="O433">
            <v>1.4143585398535869</v>
          </cell>
        </row>
        <row r="434">
          <cell r="A434">
            <v>36790</v>
          </cell>
          <cell r="B434">
            <v>36789</v>
          </cell>
          <cell r="C434">
            <v>36791</v>
          </cell>
          <cell r="D434">
            <v>1.8186599999999999</v>
          </cell>
          <cell r="E434">
            <v>1.813545</v>
          </cell>
          <cell r="F434">
            <v>1.8509</v>
          </cell>
          <cell r="G434">
            <v>1.8516999999999999</v>
          </cell>
          <cell r="H434">
            <v>1.853</v>
          </cell>
          <cell r="I434">
            <v>16.600000000000001</v>
          </cell>
          <cell r="M434">
            <v>1.4091700865050532</v>
          </cell>
          <cell r="N434">
            <v>1.4080469586529736</v>
          </cell>
          <cell r="O434">
            <v>1.415220770401681</v>
          </cell>
        </row>
        <row r="435">
          <cell r="A435">
            <v>36791</v>
          </cell>
          <cell r="B435">
            <v>36790</v>
          </cell>
          <cell r="C435">
            <v>36794</v>
          </cell>
          <cell r="D435">
            <v>1.8176369999999999</v>
          </cell>
          <cell r="E435">
            <v>1.813545</v>
          </cell>
          <cell r="F435">
            <v>1.8586</v>
          </cell>
          <cell r="G435">
            <v>1.8593999999999999</v>
          </cell>
          <cell r="H435">
            <v>1.843</v>
          </cell>
          <cell r="I435">
            <v>16.600000000000001</v>
          </cell>
          <cell r="M435">
            <v>1.4100243535948944</v>
          </cell>
          <cell r="N435">
            <v>1.4088981441601838</v>
          </cell>
          <cell r="O435">
            <v>1.4160835265884284</v>
          </cell>
        </row>
        <row r="436">
          <cell r="A436">
            <v>36794</v>
          </cell>
          <cell r="B436">
            <v>36791</v>
          </cell>
          <cell r="C436">
            <v>36795</v>
          </cell>
          <cell r="D436">
            <v>1.816614</v>
          </cell>
          <cell r="E436">
            <v>1.813545</v>
          </cell>
          <cell r="F436">
            <v>1.8411999999999999</v>
          </cell>
          <cell r="G436">
            <v>1.8420000000000001</v>
          </cell>
          <cell r="H436">
            <v>1.8460000000000001</v>
          </cell>
          <cell r="I436">
            <v>16.600000000000001</v>
          </cell>
          <cell r="M436">
            <v>1.4108786577402264</v>
          </cell>
          <cell r="N436">
            <v>1.4097498442218008</v>
          </cell>
          <cell r="O436">
            <v>1.4169468087342723</v>
          </cell>
        </row>
        <row r="437">
          <cell r="A437">
            <v>36795</v>
          </cell>
          <cell r="B437">
            <v>36794</v>
          </cell>
          <cell r="C437">
            <v>36796</v>
          </cell>
          <cell r="D437">
            <v>1.814568</v>
          </cell>
          <cell r="E437">
            <v>1.813545</v>
          </cell>
          <cell r="F437">
            <v>1.8498000000000001</v>
          </cell>
          <cell r="G437">
            <v>1.8506</v>
          </cell>
          <cell r="H437">
            <v>1.85</v>
          </cell>
          <cell r="I437">
            <v>16.600000000000001</v>
          </cell>
          <cell r="M437">
            <v>1.4117329983808771</v>
          </cell>
          <cell r="N437">
            <v>1.4106020591488806</v>
          </cell>
          <cell r="O437">
            <v>1.4178106171598512</v>
          </cell>
        </row>
        <row r="438">
          <cell r="A438">
            <v>36796</v>
          </cell>
          <cell r="B438">
            <v>36795</v>
          </cell>
          <cell r="C438">
            <v>36797</v>
          </cell>
          <cell r="D438">
            <v>1.811499</v>
          </cell>
          <cell r="E438">
            <v>1.813545</v>
          </cell>
          <cell r="F438">
            <v>1.8484</v>
          </cell>
          <cell r="G438">
            <v>1.8492</v>
          </cell>
          <cell r="H438">
            <v>1.85</v>
          </cell>
          <cell r="I438">
            <v>16.59</v>
          </cell>
          <cell r="M438">
            <v>1.4125868935553458</v>
          </cell>
          <cell r="N438">
            <v>1.411454789252667</v>
          </cell>
          <cell r="O438">
            <v>1.4186749521859996</v>
          </cell>
        </row>
        <row r="439">
          <cell r="A439">
            <v>36797</v>
          </cell>
          <cell r="B439">
            <v>36796</v>
          </cell>
          <cell r="C439">
            <v>36798</v>
          </cell>
          <cell r="D439">
            <v>1.812522</v>
          </cell>
          <cell r="E439">
            <v>1.80843</v>
          </cell>
          <cell r="F439">
            <v>1.8471</v>
          </cell>
          <cell r="G439">
            <v>1.8479000000000001</v>
          </cell>
          <cell r="H439">
            <v>1.843</v>
          </cell>
          <cell r="I439">
            <v>16.59</v>
          </cell>
          <cell r="M439">
            <v>1.4134398601370421</v>
          </cell>
          <cell r="N439">
            <v>1.412308034844592</v>
          </cell>
          <cell r="O439">
            <v>1.4195393310003752</v>
          </cell>
        </row>
        <row r="440">
          <cell r="A440">
            <v>36798</v>
          </cell>
          <cell r="B440">
            <v>36797</v>
          </cell>
          <cell r="C440">
            <v>36801</v>
          </cell>
          <cell r="D440">
            <v>1.8176369999999999</v>
          </cell>
          <cell r="E440">
            <v>1.80843</v>
          </cell>
          <cell r="F440">
            <v>1.8429</v>
          </cell>
          <cell r="G440">
            <v>1.8436999999999999</v>
          </cell>
          <cell r="H440">
            <v>1.8440000000000001</v>
          </cell>
          <cell r="I440">
            <v>16.600000000000001</v>
          </cell>
          <cell r="M440">
            <v>1.4142938237511007</v>
          </cell>
          <cell r="N440">
            <v>1.4131593882510767</v>
          </cell>
          <cell r="O440">
            <v>1.420404236468678</v>
          </cell>
        </row>
        <row r="441">
          <cell r="A441">
            <v>36801</v>
          </cell>
          <cell r="B441">
            <v>36798</v>
          </cell>
          <cell r="C441">
            <v>36802</v>
          </cell>
          <cell r="D441">
            <v>1.8186599999999999</v>
          </cell>
          <cell r="E441">
            <v>1.80843</v>
          </cell>
          <cell r="F441">
            <v>1.8474999999999999</v>
          </cell>
          <cell r="G441">
            <v>1.8483000000000001</v>
          </cell>
          <cell r="H441">
            <v>1.851</v>
          </cell>
          <cell r="I441">
            <v>16.59</v>
          </cell>
          <cell r="M441">
            <v>1.4151507146787412</v>
          </cell>
          <cell r="N441">
            <v>1.4140112548619082</v>
          </cell>
          <cell r="O441">
            <v>1.4212701526340743</v>
          </cell>
        </row>
        <row r="442">
          <cell r="A442">
            <v>36802</v>
          </cell>
          <cell r="B442">
            <v>36801</v>
          </cell>
          <cell r="C442">
            <v>36803</v>
          </cell>
          <cell r="D442">
            <v>1.8176369999999999</v>
          </cell>
          <cell r="E442">
            <v>1.813545</v>
          </cell>
          <cell r="F442">
            <v>1.849</v>
          </cell>
          <cell r="G442">
            <v>1.8498000000000001</v>
          </cell>
          <cell r="H442">
            <v>1.851</v>
          </cell>
          <cell r="I442">
            <v>16.57</v>
          </cell>
          <cell r="M442">
            <v>1.4160086073449938</v>
          </cell>
          <cell r="N442">
            <v>1.4148636349864514</v>
          </cell>
          <cell r="O442">
            <v>1.4221361126678005</v>
          </cell>
        </row>
        <row r="443">
          <cell r="A443">
            <v>36803</v>
          </cell>
          <cell r="B443">
            <v>36802</v>
          </cell>
          <cell r="C443">
            <v>36804</v>
          </cell>
          <cell r="D443">
            <v>1.8196829999999999</v>
          </cell>
          <cell r="E443">
            <v>1.813545</v>
          </cell>
          <cell r="F443">
            <v>1.8521000000000001</v>
          </cell>
          <cell r="G443">
            <v>1.8529</v>
          </cell>
          <cell r="H443">
            <v>1.853</v>
          </cell>
          <cell r="I443">
            <v>16.600000000000001</v>
          </cell>
          <cell r="M443">
            <v>1.4168665372240035</v>
          </cell>
          <cell r="N443">
            <v>1.4157189412767552</v>
          </cell>
          <cell r="O443">
            <v>1.423001631570574</v>
          </cell>
        </row>
        <row r="444">
          <cell r="A444">
            <v>36804</v>
          </cell>
          <cell r="B444">
            <v>36803</v>
          </cell>
          <cell r="C444">
            <v>36805</v>
          </cell>
          <cell r="D444">
            <v>1.8196829999999999</v>
          </cell>
          <cell r="E444">
            <v>1.813545</v>
          </cell>
          <cell r="F444">
            <v>1.8492999999999999</v>
          </cell>
          <cell r="G444">
            <v>1.8501000000000001</v>
          </cell>
          <cell r="H444">
            <v>1.8480000000000001</v>
          </cell>
          <cell r="I444">
            <v>16.59</v>
          </cell>
          <cell r="M444">
            <v>1.4177259532076885</v>
          </cell>
          <cell r="N444">
            <v>1.4165747646125413</v>
          </cell>
          <cell r="O444">
            <v>1.4238691311770422</v>
          </cell>
        </row>
        <row r="445">
          <cell r="A445">
            <v>36805</v>
          </cell>
          <cell r="B445">
            <v>36804</v>
          </cell>
          <cell r="C445">
            <v>36808</v>
          </cell>
          <cell r="D445">
            <v>1.816614</v>
          </cell>
          <cell r="E445">
            <v>1.813545</v>
          </cell>
          <cell r="F445">
            <v>1.8512</v>
          </cell>
          <cell r="G445">
            <v>1.8520000000000001</v>
          </cell>
          <cell r="H445">
            <v>1.855</v>
          </cell>
          <cell r="I445">
            <v>16.600000000000001</v>
          </cell>
          <cell r="M445">
            <v>1.4185858904795918</v>
          </cell>
          <cell r="N445">
            <v>1.4174311053063711</v>
          </cell>
          <cell r="O445">
            <v>1.4247366747320591</v>
          </cell>
        </row>
        <row r="446">
          <cell r="A446">
            <v>36808</v>
          </cell>
          <cell r="B446">
            <v>36805</v>
          </cell>
          <cell r="C446">
            <v>36809</v>
          </cell>
          <cell r="D446">
            <v>1.816614</v>
          </cell>
          <cell r="E446">
            <v>1.813545</v>
          </cell>
          <cell r="F446">
            <v>1.8566</v>
          </cell>
          <cell r="G446">
            <v>1.8573999999999999</v>
          </cell>
          <cell r="H446">
            <v>1.853</v>
          </cell>
          <cell r="I446">
            <v>16.59</v>
          </cell>
          <cell r="M446">
            <v>1.4194448981425412</v>
          </cell>
          <cell r="N446">
            <v>1.4182879636709953</v>
          </cell>
          <cell r="O446">
            <v>1.4256052320669419</v>
          </cell>
        </row>
        <row r="447">
          <cell r="A447">
            <v>36809</v>
          </cell>
          <cell r="B447">
            <v>36808</v>
          </cell>
          <cell r="C447">
            <v>36810</v>
          </cell>
          <cell r="D447">
            <v>1.815591</v>
          </cell>
          <cell r="E447">
            <v>1.813545</v>
          </cell>
          <cell r="F447">
            <v>1.8532999999999999</v>
          </cell>
          <cell r="G447">
            <v>1.8541000000000001</v>
          </cell>
          <cell r="H447">
            <v>1.8560000000000001</v>
          </cell>
          <cell r="I447">
            <v>16.59</v>
          </cell>
          <cell r="M447">
            <v>1.4203044259672728</v>
          </cell>
          <cell r="N447">
            <v>1.4191453400193539</v>
          </cell>
          <cell r="O447">
            <v>1.4264738334039593</v>
          </cell>
        </row>
        <row r="448">
          <cell r="A448">
            <v>36810</v>
          </cell>
          <cell r="B448">
            <v>36809</v>
          </cell>
          <cell r="C448">
            <v>36812</v>
          </cell>
          <cell r="D448">
            <v>1.813545</v>
          </cell>
          <cell r="E448">
            <v>1.813545</v>
          </cell>
          <cell r="F448">
            <v>1.8594999999999999</v>
          </cell>
          <cell r="G448">
            <v>1.8603000000000001</v>
          </cell>
          <cell r="H448">
            <v>1.859</v>
          </cell>
          <cell r="I448">
            <v>16.600000000000001</v>
          </cell>
          <cell r="M448">
            <v>1.4211639899449551</v>
          </cell>
          <cell r="N448">
            <v>1.4200032346645757</v>
          </cell>
          <cell r="O448">
            <v>1.4273429639676276</v>
          </cell>
        </row>
        <row r="449">
          <cell r="A449">
            <v>36812</v>
          </cell>
          <cell r="B449">
            <v>36810</v>
          </cell>
          <cell r="C449">
            <v>36815</v>
          </cell>
          <cell r="D449">
            <v>1.815591</v>
          </cell>
          <cell r="E449">
            <v>1.813545</v>
          </cell>
          <cell r="F449">
            <v>1.8755999999999999</v>
          </cell>
          <cell r="G449">
            <v>1.8764000000000001</v>
          </cell>
          <cell r="H449">
            <v>1.8720000000000001</v>
          </cell>
          <cell r="I449">
            <v>16.600000000000001</v>
          </cell>
          <cell r="M449">
            <v>1.4220231048943366</v>
          </cell>
          <cell r="N449">
            <v>1.4208616479199789</v>
          </cell>
          <cell r="O449">
            <v>1.4282131101656825</v>
          </cell>
        </row>
        <row r="450">
          <cell r="A450">
            <v>36815</v>
          </cell>
          <cell r="B450">
            <v>36812</v>
          </cell>
          <cell r="C450">
            <v>36816</v>
          </cell>
          <cell r="D450">
            <v>1.816614</v>
          </cell>
          <cell r="E450">
            <v>1.813545</v>
          </cell>
          <cell r="F450">
            <v>1.8695999999999999</v>
          </cell>
          <cell r="G450">
            <v>1.8704000000000001</v>
          </cell>
          <cell r="H450">
            <v>1.8660000000000001</v>
          </cell>
          <cell r="I450">
            <v>16.600000000000001</v>
          </cell>
          <cell r="M450">
            <v>1.4228837090113493</v>
          </cell>
          <cell r="N450">
            <v>1.4217205800990713</v>
          </cell>
          <cell r="O450">
            <v>1.4290837868279811</v>
          </cell>
        </row>
        <row r="451">
          <cell r="A451">
            <v>36816</v>
          </cell>
          <cell r="B451">
            <v>36815</v>
          </cell>
          <cell r="C451">
            <v>36817</v>
          </cell>
          <cell r="D451">
            <v>1.816614</v>
          </cell>
          <cell r="E451">
            <v>1.813545</v>
          </cell>
          <cell r="F451">
            <v>1.8658999999999999</v>
          </cell>
          <cell r="G451">
            <v>1.8667</v>
          </cell>
          <cell r="H451">
            <v>1.871</v>
          </cell>
          <cell r="I451">
            <v>16.600000000000001</v>
          </cell>
          <cell r="M451">
            <v>1.4237453191667366</v>
          </cell>
          <cell r="N451">
            <v>1.4225800315155499</v>
          </cell>
          <cell r="O451">
            <v>1.4299549942779086</v>
          </cell>
        </row>
        <row r="452">
          <cell r="A452">
            <v>36817</v>
          </cell>
          <cell r="B452">
            <v>36816</v>
          </cell>
          <cell r="C452">
            <v>36818</v>
          </cell>
          <cell r="D452">
            <v>1.816614</v>
          </cell>
          <cell r="E452">
            <v>1.813545</v>
          </cell>
          <cell r="F452">
            <v>1.8787</v>
          </cell>
          <cell r="G452">
            <v>1.8794999999999999</v>
          </cell>
          <cell r="H452">
            <v>1.8740000000000001</v>
          </cell>
          <cell r="I452">
            <v>16.600000000000001</v>
          </cell>
          <cell r="M452">
            <v>1.4246074510598143</v>
          </cell>
          <cell r="N452">
            <v>1.4234400024833016</v>
          </cell>
          <cell r="O452">
            <v>1.4308267328390472</v>
          </cell>
        </row>
        <row r="453">
          <cell r="A453">
            <v>36818</v>
          </cell>
          <cell r="B453">
            <v>36817</v>
          </cell>
          <cell r="C453">
            <v>36819</v>
          </cell>
          <cell r="D453">
            <v>1.816614</v>
          </cell>
          <cell r="E453">
            <v>1.813545</v>
          </cell>
          <cell r="F453">
            <v>1.8706</v>
          </cell>
          <cell r="G453">
            <v>1.8714</v>
          </cell>
          <cell r="H453">
            <v>1.875</v>
          </cell>
          <cell r="I453">
            <v>16.600000000000001</v>
          </cell>
          <cell r="M453">
            <v>1.4254701050065144</v>
          </cell>
          <cell r="N453">
            <v>1.4243004933164027</v>
          </cell>
          <cell r="O453">
            <v>1.4316990028351764</v>
          </cell>
        </row>
        <row r="454">
          <cell r="A454">
            <v>36819</v>
          </cell>
          <cell r="B454">
            <v>36818</v>
          </cell>
          <cell r="C454">
            <v>36822</v>
          </cell>
          <cell r="D454">
            <v>1.8176369999999999</v>
          </cell>
          <cell r="E454">
            <v>1.813545</v>
          </cell>
          <cell r="F454">
            <v>1.8788</v>
          </cell>
          <cell r="G454">
            <v>1.8795999999999999</v>
          </cell>
          <cell r="H454">
            <v>1.885</v>
          </cell>
          <cell r="I454">
            <v>16.600000000000001</v>
          </cell>
          <cell r="M454">
            <v>1.4263332813229599</v>
          </cell>
          <cell r="N454">
            <v>1.4251615043291199</v>
          </cell>
          <cell r="O454">
            <v>1.4325718045902731</v>
          </cell>
        </row>
        <row r="455">
          <cell r="A455">
            <v>36822</v>
          </cell>
          <cell r="B455">
            <v>36819</v>
          </cell>
          <cell r="C455">
            <v>36823</v>
          </cell>
          <cell r="D455">
            <v>1.816614</v>
          </cell>
          <cell r="E455">
            <v>1.813545</v>
          </cell>
          <cell r="F455">
            <v>1.891</v>
          </cell>
          <cell r="G455">
            <v>1.8917999999999999</v>
          </cell>
          <cell r="H455">
            <v>1.895</v>
          </cell>
          <cell r="I455">
            <v>16.600000000000001</v>
          </cell>
          <cell r="M455">
            <v>1.4271974667051146</v>
          </cell>
          <cell r="N455">
            <v>1.4260230358359094</v>
          </cell>
          <cell r="O455">
            <v>1.4334451384285118</v>
          </cell>
        </row>
        <row r="456">
          <cell r="A456">
            <v>36823</v>
          </cell>
          <cell r="B456">
            <v>36822</v>
          </cell>
          <cell r="C456">
            <v>36824</v>
          </cell>
          <cell r="D456">
            <v>1.815591</v>
          </cell>
          <cell r="E456">
            <v>1.813545</v>
          </cell>
          <cell r="F456">
            <v>1.8973</v>
          </cell>
          <cell r="G456">
            <v>1.8980999999999999</v>
          </cell>
          <cell r="H456">
            <v>1.907</v>
          </cell>
          <cell r="I456">
            <v>16.600000000000001</v>
          </cell>
          <cell r="M456">
            <v>1.4280616890047084</v>
          </cell>
          <cell r="N456">
            <v>1.4268850881514177</v>
          </cell>
          <cell r="O456">
            <v>1.4343190046742644</v>
          </cell>
        </row>
        <row r="457">
          <cell r="A457">
            <v>36824</v>
          </cell>
          <cell r="B457">
            <v>36823</v>
          </cell>
          <cell r="C457">
            <v>36825</v>
          </cell>
          <cell r="D457">
            <v>1.815591</v>
          </cell>
          <cell r="E457">
            <v>1.813545</v>
          </cell>
          <cell r="F457">
            <v>1.9274</v>
          </cell>
          <cell r="G457">
            <v>1.9281999999999999</v>
          </cell>
          <cell r="H457">
            <v>1.9219999999999999</v>
          </cell>
          <cell r="I457">
            <v>16.600000000000001</v>
          </cell>
          <cell r="M457">
            <v>1.4289259476547091</v>
          </cell>
          <cell r="N457">
            <v>1.4277476615904816</v>
          </cell>
          <cell r="O457">
            <v>1.4351934036521008</v>
          </cell>
        </row>
        <row r="458">
          <cell r="A458">
            <v>36825</v>
          </cell>
          <cell r="B458">
            <v>36824</v>
          </cell>
          <cell r="C458">
            <v>36826</v>
          </cell>
          <cell r="D458">
            <v>1.816614</v>
          </cell>
          <cell r="E458">
            <v>1.813545</v>
          </cell>
          <cell r="F458">
            <v>1.9332</v>
          </cell>
          <cell r="G458">
            <v>1.9339999999999999</v>
          </cell>
          <cell r="H458">
            <v>1.9350000000000001</v>
          </cell>
          <cell r="I458">
            <v>16.600000000000001</v>
          </cell>
          <cell r="M458">
            <v>1.429790729351452</v>
          </cell>
          <cell r="N458">
            <v>1.4286107564681281</v>
          </cell>
          <cell r="O458">
            <v>1.4360683356867885</v>
          </cell>
        </row>
        <row r="459">
          <cell r="A459">
            <v>36826</v>
          </cell>
          <cell r="B459">
            <v>36825</v>
          </cell>
          <cell r="C459">
            <v>36829</v>
          </cell>
          <cell r="D459">
            <v>1.816614</v>
          </cell>
          <cell r="E459">
            <v>1.813545</v>
          </cell>
          <cell r="F459">
            <v>1.9232</v>
          </cell>
          <cell r="G459">
            <v>1.9239999999999999</v>
          </cell>
          <cell r="H459">
            <v>1.913</v>
          </cell>
          <cell r="I459">
            <v>16.600000000000001</v>
          </cell>
          <cell r="M459">
            <v>1.4306565219701222</v>
          </cell>
          <cell r="N459">
            <v>1.4294743730995745</v>
          </cell>
          <cell r="O459">
            <v>1.4369438011032931</v>
          </cell>
        </row>
        <row r="460">
          <cell r="A460">
            <v>36829</v>
          </cell>
          <cell r="B460">
            <v>36826</v>
          </cell>
          <cell r="C460">
            <v>36830</v>
          </cell>
          <cell r="D460">
            <v>1.816614</v>
          </cell>
          <cell r="E460">
            <v>1.813545</v>
          </cell>
          <cell r="F460">
            <v>1.9176</v>
          </cell>
          <cell r="G460">
            <v>1.9184000000000001</v>
          </cell>
          <cell r="H460">
            <v>1.915</v>
          </cell>
          <cell r="I460">
            <v>16.600000000000001</v>
          </cell>
          <cell r="M460">
            <v>1.431522838859123</v>
          </cell>
          <cell r="N460">
            <v>1.4303385118002288</v>
          </cell>
          <cell r="O460">
            <v>1.4378198002267784</v>
          </cell>
        </row>
        <row r="461">
          <cell r="A461">
            <v>36830</v>
          </cell>
          <cell r="B461">
            <v>36829</v>
          </cell>
          <cell r="C461">
            <v>36831</v>
          </cell>
          <cell r="D461">
            <v>1.8176369999999999</v>
          </cell>
          <cell r="E461">
            <v>1.813545</v>
          </cell>
          <cell r="F461">
            <v>1.9081999999999999</v>
          </cell>
          <cell r="G461">
            <v>1.919</v>
          </cell>
          <cell r="H461">
            <v>1.9</v>
          </cell>
          <cell r="I461">
            <v>16.59</v>
          </cell>
          <cell r="M461">
            <v>1.4323896803359202</v>
          </cell>
          <cell r="N461">
            <v>1.4312031728856898</v>
          </cell>
          <cell r="O461">
            <v>1.4386963333826064</v>
          </cell>
        </row>
        <row r="462">
          <cell r="A462">
            <v>36831</v>
          </cell>
          <cell r="B462">
            <v>36830</v>
          </cell>
          <cell r="C462">
            <v>36833</v>
          </cell>
          <cell r="D462">
            <v>1.815591</v>
          </cell>
          <cell r="E462">
            <v>1.813545</v>
          </cell>
          <cell r="F462">
            <v>1.9091</v>
          </cell>
          <cell r="G462">
            <v>1.9098999999999999</v>
          </cell>
          <cell r="H462">
            <v>1.917</v>
          </cell>
          <cell r="I462">
            <v>16.53</v>
          </cell>
          <cell r="M462">
            <v>1.4332575351630525</v>
          </cell>
          <cell r="N462">
            <v>1.4320683566717467</v>
          </cell>
          <cell r="O462">
            <v>1.4395729109446334</v>
          </cell>
        </row>
        <row r="463">
          <cell r="A463">
            <v>36833</v>
          </cell>
          <cell r="B463">
            <v>36831</v>
          </cell>
          <cell r="C463">
            <v>36836</v>
          </cell>
          <cell r="D463">
            <v>1.812522</v>
          </cell>
          <cell r="E463">
            <v>1.813545</v>
          </cell>
          <cell r="F463">
            <v>1.9278</v>
          </cell>
          <cell r="G463">
            <v>1.9286000000000001</v>
          </cell>
          <cell r="H463">
            <v>1.9430000000000001</v>
          </cell>
          <cell r="I463">
            <v>16.45</v>
          </cell>
          <cell r="M463">
            <v>1.4341249383235608</v>
          </cell>
          <cell r="N463">
            <v>1.4329340634743801</v>
          </cell>
          <cell r="O463">
            <v>1.4404470802119504</v>
          </cell>
        </row>
        <row r="464">
          <cell r="A464">
            <v>36836</v>
          </cell>
          <cell r="B464">
            <v>36833</v>
          </cell>
          <cell r="C464">
            <v>36837</v>
          </cell>
          <cell r="D464">
            <v>1.80843</v>
          </cell>
          <cell r="E464">
            <v>1.813545</v>
          </cell>
          <cell r="F464">
            <v>1.9454</v>
          </cell>
          <cell r="G464">
            <v>1.9461999999999999</v>
          </cell>
          <cell r="H464">
            <v>1.9359999999999999</v>
          </cell>
          <cell r="I464">
            <v>16.399999999999999</v>
          </cell>
          <cell r="M464">
            <v>1.4349913993240475</v>
          </cell>
          <cell r="N464">
            <v>1.4338002936097614</v>
          </cell>
          <cell r="O464">
            <v>1.4413178524048318</v>
          </cell>
        </row>
        <row r="465">
          <cell r="A465">
            <v>36837</v>
          </cell>
          <cell r="B465">
            <v>36836</v>
          </cell>
          <cell r="C465">
            <v>36838</v>
          </cell>
          <cell r="D465">
            <v>1.810476</v>
          </cell>
          <cell r="E465">
            <v>1.80843</v>
          </cell>
          <cell r="F465">
            <v>1.9564999999999999</v>
          </cell>
          <cell r="G465">
            <v>1.9573</v>
          </cell>
          <cell r="H465">
            <v>1.954</v>
          </cell>
          <cell r="I465">
            <v>16.440000000000001</v>
          </cell>
          <cell r="M465">
            <v>1.435856426489474</v>
          </cell>
          <cell r="N465">
            <v>1.4346670473942529</v>
          </cell>
          <cell r="O465">
            <v>1.4421866932010368</v>
          </cell>
        </row>
        <row r="466">
          <cell r="A466">
            <v>36838</v>
          </cell>
          <cell r="B466">
            <v>36837</v>
          </cell>
          <cell r="C466">
            <v>36839</v>
          </cell>
          <cell r="D466">
            <v>1.814568</v>
          </cell>
          <cell r="E466">
            <v>1.80843</v>
          </cell>
          <cell r="F466">
            <v>1.9495</v>
          </cell>
          <cell r="G466">
            <v>1.9502999999999999</v>
          </cell>
          <cell r="H466">
            <v>1.9670000000000001</v>
          </cell>
          <cell r="I466">
            <v>16.5</v>
          </cell>
          <cell r="M466">
            <v>1.4367229543560089</v>
          </cell>
          <cell r="N466">
            <v>1.4355318790370926</v>
          </cell>
          <cell r="O466">
            <v>1.4430580252459471</v>
          </cell>
        </row>
        <row r="467">
          <cell r="A467">
            <v>36839</v>
          </cell>
          <cell r="B467">
            <v>36838</v>
          </cell>
          <cell r="C467">
            <v>36840</v>
          </cell>
          <cell r="D467">
            <v>1.815591</v>
          </cell>
          <cell r="E467">
            <v>1.813545</v>
          </cell>
          <cell r="F467">
            <v>1.9675</v>
          </cell>
          <cell r="G467">
            <v>1.9682999999999999</v>
          </cell>
          <cell r="H467">
            <v>1.9650000000000001</v>
          </cell>
          <cell r="I467">
            <v>16.54</v>
          </cell>
          <cell r="M467">
            <v>1.4375919648552891</v>
          </cell>
          <cell r="N467">
            <v>1.4363972320090947</v>
          </cell>
          <cell r="O467">
            <v>1.4439328355018377</v>
          </cell>
        </row>
        <row r="468">
          <cell r="A468">
            <v>36840</v>
          </cell>
          <cell r="B468">
            <v>36839</v>
          </cell>
          <cell r="C468">
            <v>36843</v>
          </cell>
          <cell r="D468">
            <v>1.816614</v>
          </cell>
          <cell r="E468">
            <v>1.813545</v>
          </cell>
          <cell r="F468">
            <v>1.9558</v>
          </cell>
          <cell r="G468">
            <v>1.9565999999999999</v>
          </cell>
          <cell r="H468">
            <v>1.9450000000000001</v>
          </cell>
          <cell r="I468">
            <v>16.600000000000001</v>
          </cell>
          <cell r="M468">
            <v>1.4384619911996437</v>
          </cell>
          <cell r="N468">
            <v>1.4372655556818028</v>
          </cell>
          <cell r="O468">
            <v>1.444810144286049</v>
          </cell>
        </row>
        <row r="469">
          <cell r="A469">
            <v>36843</v>
          </cell>
          <cell r="B469">
            <v>36840</v>
          </cell>
          <cell r="C469">
            <v>36844</v>
          </cell>
          <cell r="D469">
            <v>1.816614</v>
          </cell>
          <cell r="E469">
            <v>1.813545</v>
          </cell>
          <cell r="F469">
            <v>1.9571000000000001</v>
          </cell>
          <cell r="G469">
            <v>1.9579</v>
          </cell>
          <cell r="H469">
            <v>1.954</v>
          </cell>
          <cell r="I469">
            <v>16.600000000000001</v>
          </cell>
          <cell r="M469">
            <v>1.4393330345968709</v>
          </cell>
          <cell r="N469">
            <v>1.4381344042691959</v>
          </cell>
          <cell r="O469">
            <v>1.4456909389413624</v>
          </cell>
        </row>
        <row r="470">
          <cell r="A470">
            <v>36844</v>
          </cell>
          <cell r="B470">
            <v>36843</v>
          </cell>
          <cell r="C470">
            <v>36846</v>
          </cell>
          <cell r="D470">
            <v>1.8176369999999999</v>
          </cell>
          <cell r="E470">
            <v>1.813545</v>
          </cell>
          <cell r="F470">
            <v>1.9433</v>
          </cell>
          <cell r="G470">
            <v>1.9440999999999999</v>
          </cell>
          <cell r="H470">
            <v>1.952</v>
          </cell>
          <cell r="I470">
            <v>16.600000000000001</v>
          </cell>
          <cell r="M470">
            <v>1.4402046054439748</v>
          </cell>
          <cell r="N470">
            <v>1.4390037780885927</v>
          </cell>
          <cell r="O470">
            <v>1.4465722705525019</v>
          </cell>
        </row>
        <row r="471">
          <cell r="A471">
            <v>36846</v>
          </cell>
          <cell r="B471">
            <v>36844</v>
          </cell>
          <cell r="C471">
            <v>36847</v>
          </cell>
          <cell r="D471">
            <v>1.8176369999999999</v>
          </cell>
          <cell r="E471">
            <v>1.813545</v>
          </cell>
          <cell r="F471">
            <v>1.9478</v>
          </cell>
          <cell r="G471">
            <v>1.9486000000000001</v>
          </cell>
          <cell r="H471">
            <v>1.95</v>
          </cell>
          <cell r="I471">
            <v>16.600000000000001</v>
          </cell>
          <cell r="M471">
            <v>1.4410771951701167</v>
          </cell>
          <cell r="N471">
            <v>1.4398736774575041</v>
          </cell>
          <cell r="O471">
            <v>1.4474541394468103</v>
          </cell>
        </row>
        <row r="472">
          <cell r="A472">
            <v>36847</v>
          </cell>
          <cell r="B472">
            <v>36846</v>
          </cell>
          <cell r="C472">
            <v>36850</v>
          </cell>
          <cell r="D472">
            <v>1.8186599999999999</v>
          </cell>
          <cell r="E472">
            <v>1.813545</v>
          </cell>
          <cell r="F472">
            <v>1.9601</v>
          </cell>
          <cell r="G472">
            <v>1.9609000000000001</v>
          </cell>
          <cell r="H472">
            <v>1.966</v>
          </cell>
          <cell r="I472">
            <v>16.600000000000001</v>
          </cell>
          <cell r="M472">
            <v>1.4419503135800493</v>
          </cell>
          <cell r="N472">
            <v>1.4407441026936323</v>
          </cell>
          <cell r="O472">
            <v>1.4483365459518296</v>
          </cell>
        </row>
        <row r="473">
          <cell r="A473">
            <v>36850</v>
          </cell>
          <cell r="B473">
            <v>36847</v>
          </cell>
          <cell r="C473">
            <v>36851</v>
          </cell>
          <cell r="D473">
            <v>1.8176369999999999</v>
          </cell>
          <cell r="E473">
            <v>1.813545</v>
          </cell>
          <cell r="F473">
            <v>1.9357</v>
          </cell>
          <cell r="G473">
            <v>1.9365000000000001</v>
          </cell>
          <cell r="H473">
            <v>1.919</v>
          </cell>
          <cell r="I473">
            <v>16.600000000000001</v>
          </cell>
          <cell r="M473">
            <v>1.4428244526991481</v>
          </cell>
          <cell r="N473">
            <v>1.4416150541148722</v>
          </cell>
          <cell r="O473">
            <v>1.4492194903953015</v>
          </cell>
        </row>
        <row r="474">
          <cell r="A474">
            <v>36851</v>
          </cell>
          <cell r="B474">
            <v>36850</v>
          </cell>
          <cell r="C474">
            <v>36852</v>
          </cell>
          <cell r="D474">
            <v>1.8176369999999999</v>
          </cell>
          <cell r="E474">
            <v>1.813545</v>
          </cell>
          <cell r="F474">
            <v>1.9092</v>
          </cell>
          <cell r="G474">
            <v>1.91</v>
          </cell>
          <cell r="H474">
            <v>1.9179999999999999</v>
          </cell>
          <cell r="I474">
            <v>16.59</v>
          </cell>
          <cell r="M474">
            <v>1.443698629735725</v>
          </cell>
          <cell r="N474">
            <v>1.4424865320393105</v>
          </cell>
          <cell r="O474">
            <v>1.4501029731051676</v>
          </cell>
        </row>
        <row r="475">
          <cell r="A475">
            <v>36852</v>
          </cell>
          <cell r="B475">
            <v>36851</v>
          </cell>
          <cell r="C475">
            <v>36853</v>
          </cell>
          <cell r="D475">
            <v>1.810476</v>
          </cell>
          <cell r="E475">
            <v>1.813545</v>
          </cell>
          <cell r="F475">
            <v>1.9314</v>
          </cell>
          <cell r="G475">
            <v>1.9321999999999999</v>
          </cell>
          <cell r="H475">
            <v>1.9319999999999999</v>
          </cell>
          <cell r="I475">
            <v>16.45</v>
          </cell>
          <cell r="M475">
            <v>1.4445733364178108</v>
          </cell>
          <cell r="N475">
            <v>1.4433585367852264</v>
          </cell>
          <cell r="O475">
            <v>1.4509865005733054</v>
          </cell>
        </row>
        <row r="476">
          <cell r="A476">
            <v>36853</v>
          </cell>
          <cell r="B476">
            <v>36852</v>
          </cell>
          <cell r="C476">
            <v>36854</v>
          </cell>
          <cell r="D476">
            <v>1.810476</v>
          </cell>
          <cell r="E476">
            <v>1.813545</v>
          </cell>
          <cell r="F476">
            <v>1.9404999999999999</v>
          </cell>
          <cell r="G476">
            <v>1.9413</v>
          </cell>
          <cell r="H476">
            <v>1.95</v>
          </cell>
          <cell r="I476">
            <v>16.46</v>
          </cell>
          <cell r="M476">
            <v>1.4454451248697522</v>
          </cell>
          <cell r="N476">
            <v>1.4442310686710911</v>
          </cell>
          <cell r="O476">
            <v>1.4518636440062731</v>
          </cell>
        </row>
        <row r="477">
          <cell r="A477">
            <v>36854</v>
          </cell>
          <cell r="B477">
            <v>36853</v>
          </cell>
          <cell r="C477">
            <v>36857</v>
          </cell>
          <cell r="D477">
            <v>1.809453</v>
          </cell>
          <cell r="E477">
            <v>1.80843</v>
          </cell>
          <cell r="F477">
            <v>1.9552</v>
          </cell>
          <cell r="G477">
            <v>1.956</v>
          </cell>
          <cell r="H477">
            <v>1.958</v>
          </cell>
          <cell r="I477">
            <v>16.43</v>
          </cell>
          <cell r="M477">
            <v>1.4463174394390501</v>
          </cell>
          <cell r="N477">
            <v>1.4451041280155688</v>
          </cell>
          <cell r="O477">
            <v>1.4527418127137084</v>
          </cell>
        </row>
        <row r="478">
          <cell r="A478">
            <v>36857</v>
          </cell>
          <cell r="B478">
            <v>36854</v>
          </cell>
          <cell r="C478">
            <v>36858</v>
          </cell>
          <cell r="D478">
            <v>1.80843</v>
          </cell>
          <cell r="E478">
            <v>1.80843</v>
          </cell>
          <cell r="F478">
            <v>1.9562999999999999</v>
          </cell>
          <cell r="G478">
            <v>1.9571000000000001</v>
          </cell>
          <cell r="H478">
            <v>1.9690000000000001</v>
          </cell>
          <cell r="I478">
            <v>16.45</v>
          </cell>
          <cell r="M478">
            <v>1.4471897872489652</v>
          </cell>
          <cell r="N478">
            <v>1.4459752512349777</v>
          </cell>
          <cell r="O478">
            <v>1.4536190264778244</v>
          </cell>
        </row>
        <row r="479">
          <cell r="A479">
            <v>36858</v>
          </cell>
          <cell r="B479">
            <v>36857</v>
          </cell>
          <cell r="C479">
            <v>36859</v>
          </cell>
          <cell r="D479">
            <v>1.809453</v>
          </cell>
          <cell r="E479">
            <v>1.80843</v>
          </cell>
          <cell r="F479">
            <v>1.9770000000000001</v>
          </cell>
          <cell r="G479">
            <v>1.9778</v>
          </cell>
          <cell r="H479">
            <v>1.968</v>
          </cell>
          <cell r="I479">
            <v>16.47</v>
          </cell>
          <cell r="M479">
            <v>1.4480621677246166</v>
          </cell>
          <cell r="N479">
            <v>1.4468468995761745</v>
          </cell>
          <cell r="O479">
            <v>1.4544977613127854</v>
          </cell>
        </row>
        <row r="480">
          <cell r="A480">
            <v>36859</v>
          </cell>
          <cell r="B480">
            <v>36858</v>
          </cell>
          <cell r="C480">
            <v>36860</v>
          </cell>
          <cell r="D480">
            <v>1.806384</v>
          </cell>
          <cell r="E480">
            <v>1.80843</v>
          </cell>
          <cell r="F480">
            <v>1.9601999999999999</v>
          </cell>
          <cell r="G480">
            <v>1.9610000000000001</v>
          </cell>
          <cell r="H480">
            <v>1.9550000000000001</v>
          </cell>
          <cell r="I480">
            <v>16.420000000000002</v>
          </cell>
          <cell r="M480">
            <v>1.4489355678691418</v>
          </cell>
          <cell r="N480">
            <v>1.4477190733557079</v>
          </cell>
          <cell r="O480">
            <v>1.4553780191659933</v>
          </cell>
        </row>
        <row r="481">
          <cell r="A481">
            <v>36860</v>
          </cell>
          <cell r="B481">
            <v>36859</v>
          </cell>
          <cell r="C481">
            <v>36861</v>
          </cell>
          <cell r="D481">
            <v>1.804335</v>
          </cell>
          <cell r="E481">
            <v>1.80843</v>
          </cell>
          <cell r="F481">
            <v>1.9588000000000001</v>
          </cell>
          <cell r="G481">
            <v>1.9596</v>
          </cell>
          <cell r="H481">
            <v>1.98</v>
          </cell>
          <cell r="I481">
            <v>16.399999999999999</v>
          </cell>
          <cell r="M481">
            <v>1.4498080125447517</v>
          </cell>
          <cell r="N481">
            <v>1.4485917728903175</v>
          </cell>
          <cell r="O481">
            <v>1.4562563284056083</v>
          </cell>
        </row>
        <row r="482">
          <cell r="A482">
            <v>36861</v>
          </cell>
          <cell r="B482">
            <v>36860</v>
          </cell>
          <cell r="C482">
            <v>36864</v>
          </cell>
          <cell r="D482">
            <v>1.805358</v>
          </cell>
          <cell r="E482">
            <v>1.803312</v>
          </cell>
          <cell r="F482">
            <v>1.9786999999999999</v>
          </cell>
          <cell r="G482">
            <v>1.9795</v>
          </cell>
          <cell r="H482">
            <v>1.972</v>
          </cell>
          <cell r="I482">
            <v>16.399999999999999</v>
          </cell>
          <cell r="M482">
            <v>1.4506799923248568</v>
          </cell>
          <cell r="N482">
            <v>1.4494649984969334</v>
          </cell>
          <cell r="O482">
            <v>1.4571341742643407</v>
          </cell>
        </row>
        <row r="483">
          <cell r="A483">
            <v>36864</v>
          </cell>
          <cell r="B483">
            <v>36861</v>
          </cell>
          <cell r="C483">
            <v>36865</v>
          </cell>
          <cell r="D483">
            <v>1.804335</v>
          </cell>
          <cell r="E483">
            <v>1.803312</v>
          </cell>
          <cell r="F483">
            <v>1.9839</v>
          </cell>
          <cell r="G483">
            <v>1.9846999999999999</v>
          </cell>
          <cell r="H483">
            <v>1.978</v>
          </cell>
          <cell r="I483">
            <v>16.38</v>
          </cell>
          <cell r="M483">
            <v>1.451552991234718</v>
          </cell>
          <cell r="N483">
            <v>1.4503362777053899</v>
          </cell>
          <cell r="O483">
            <v>1.4580125492973239</v>
          </cell>
        </row>
        <row r="484">
          <cell r="A484">
            <v>36865</v>
          </cell>
          <cell r="B484">
            <v>36864</v>
          </cell>
          <cell r="C484">
            <v>36866</v>
          </cell>
          <cell r="D484">
            <v>1.804335</v>
          </cell>
          <cell r="E484">
            <v>1.803312</v>
          </cell>
          <cell r="F484">
            <v>1.964</v>
          </cell>
          <cell r="G484">
            <v>1.9648000000000001</v>
          </cell>
          <cell r="H484">
            <v>1.958</v>
          </cell>
          <cell r="I484">
            <v>16.37</v>
          </cell>
          <cell r="M484">
            <v>1.4524260205235313</v>
          </cell>
          <cell r="N484">
            <v>1.4512080806432637</v>
          </cell>
          <cell r="O484">
            <v>1.4588904590216178</v>
          </cell>
        </row>
        <row r="485">
          <cell r="A485">
            <v>36866</v>
          </cell>
          <cell r="B485">
            <v>36865</v>
          </cell>
          <cell r="C485">
            <v>36867</v>
          </cell>
          <cell r="D485">
            <v>1.803312</v>
          </cell>
          <cell r="E485">
            <v>1.803312</v>
          </cell>
          <cell r="F485">
            <v>1.9649000000000001</v>
          </cell>
          <cell r="G485">
            <v>1.9657</v>
          </cell>
          <cell r="H485">
            <v>1.974</v>
          </cell>
          <cell r="I485">
            <v>16.37</v>
          </cell>
          <cell r="M485">
            <v>1.4532995748914452</v>
          </cell>
          <cell r="N485">
            <v>1.4520804076253706</v>
          </cell>
          <cell r="O485">
            <v>1.4597683995953041</v>
          </cell>
        </row>
        <row r="486">
          <cell r="A486">
            <v>36867</v>
          </cell>
          <cell r="B486">
            <v>36866</v>
          </cell>
          <cell r="C486">
            <v>36868</v>
          </cell>
          <cell r="D486">
            <v>1.802289</v>
          </cell>
          <cell r="E486">
            <v>1.803312</v>
          </cell>
          <cell r="F486">
            <v>1.9690000000000001</v>
          </cell>
          <cell r="G486">
            <v>1.9698</v>
          </cell>
          <cell r="H486">
            <v>1.972</v>
          </cell>
          <cell r="I486">
            <v>16.36</v>
          </cell>
          <cell r="M486">
            <v>1.4541731590791107</v>
          </cell>
          <cell r="N486">
            <v>1.4529532589667158</v>
          </cell>
          <cell r="O486">
            <v>1.4606468685017697</v>
          </cell>
        </row>
        <row r="487">
          <cell r="A487">
            <v>36868</v>
          </cell>
          <cell r="B487">
            <v>36867</v>
          </cell>
          <cell r="C487">
            <v>36871</v>
          </cell>
          <cell r="D487">
            <v>1.802289</v>
          </cell>
          <cell r="E487">
            <v>1.803312</v>
          </cell>
          <cell r="F487">
            <v>1.9686999999999999</v>
          </cell>
          <cell r="G487">
            <v>1.9695</v>
          </cell>
          <cell r="H487">
            <v>1.968</v>
          </cell>
          <cell r="I487">
            <v>16.36</v>
          </cell>
          <cell r="M487">
            <v>1.4550467725086786</v>
          </cell>
          <cell r="N487">
            <v>1.4538266349824938</v>
          </cell>
          <cell r="O487">
            <v>1.4615253676526649</v>
          </cell>
        </row>
        <row r="488">
          <cell r="A488">
            <v>36871</v>
          </cell>
          <cell r="B488">
            <v>36868</v>
          </cell>
          <cell r="C488">
            <v>36872</v>
          </cell>
          <cell r="D488">
            <v>1.8012630000000001</v>
          </cell>
          <cell r="E488">
            <v>1.7981910000000001</v>
          </cell>
          <cell r="F488">
            <v>1.964</v>
          </cell>
          <cell r="G488">
            <v>1.9648000000000001</v>
          </cell>
          <cell r="H488">
            <v>1.968</v>
          </cell>
          <cell r="I488">
            <v>16.350000000000001</v>
          </cell>
          <cell r="M488">
            <v>1.4559209107728712</v>
          </cell>
          <cell r="N488">
            <v>1.4547005359880882</v>
          </cell>
          <cell r="O488">
            <v>1.4624043951727195</v>
          </cell>
        </row>
        <row r="489">
          <cell r="A489">
            <v>36872</v>
          </cell>
          <cell r="B489">
            <v>36871</v>
          </cell>
          <cell r="C489">
            <v>36873</v>
          </cell>
          <cell r="D489">
            <v>1.8002400000000001</v>
          </cell>
          <cell r="E489">
            <v>1.7981910000000001</v>
          </cell>
          <cell r="F489">
            <v>1.9668000000000001</v>
          </cell>
          <cell r="G489">
            <v>1.9676</v>
          </cell>
          <cell r="H489">
            <v>1.9690000000000001</v>
          </cell>
          <cell r="I489">
            <v>16.34</v>
          </cell>
          <cell r="M489">
            <v>1.4567950762620383</v>
          </cell>
          <cell r="N489">
            <v>1.455572479125258</v>
          </cell>
          <cell r="O489">
            <v>1.4632834523310003</v>
          </cell>
        </row>
        <row r="490">
          <cell r="A490">
            <v>36873</v>
          </cell>
          <cell r="B490">
            <v>36872</v>
          </cell>
          <cell r="C490">
            <v>36874</v>
          </cell>
          <cell r="D490">
            <v>1.7992170000000001</v>
          </cell>
          <cell r="E490">
            <v>1.7981910000000001</v>
          </cell>
          <cell r="F490">
            <v>1.9615</v>
          </cell>
          <cell r="G490">
            <v>1.9622999999999999</v>
          </cell>
          <cell r="H490">
            <v>1.952</v>
          </cell>
          <cell r="I490">
            <v>16.350000000000001</v>
          </cell>
          <cell r="M490">
            <v>1.4576692698514016</v>
          </cell>
          <cell r="N490">
            <v>1.4564449449025283</v>
          </cell>
          <cell r="O490">
            <v>1.4641625385026238</v>
          </cell>
        </row>
        <row r="491">
          <cell r="A491">
            <v>36874</v>
          </cell>
          <cell r="B491">
            <v>36873</v>
          </cell>
          <cell r="C491">
            <v>36875</v>
          </cell>
          <cell r="D491">
            <v>1.7981910000000001</v>
          </cell>
          <cell r="E491">
            <v>1.7981910000000001</v>
          </cell>
          <cell r="F491">
            <v>1.9626999999999999</v>
          </cell>
          <cell r="G491">
            <v>1.9635</v>
          </cell>
          <cell r="H491">
            <v>1.962</v>
          </cell>
          <cell r="I491">
            <v>16.34</v>
          </cell>
          <cell r="M491">
            <v>1.458543490961633</v>
          </cell>
          <cell r="N491">
            <v>1.4573179336331681</v>
          </cell>
          <cell r="O491">
            <v>1.465042652487925</v>
          </cell>
        </row>
        <row r="492">
          <cell r="A492">
            <v>36875</v>
          </cell>
          <cell r="B492">
            <v>36874</v>
          </cell>
          <cell r="C492">
            <v>36878</v>
          </cell>
          <cell r="D492">
            <v>1.7981910000000001</v>
          </cell>
          <cell r="E492">
            <v>1.7981910000000001</v>
          </cell>
          <cell r="F492">
            <v>1.9670000000000001</v>
          </cell>
          <cell r="G492">
            <v>1.9678</v>
          </cell>
          <cell r="H492">
            <v>1.964</v>
          </cell>
          <cell r="I492">
            <v>16.329999999999998</v>
          </cell>
          <cell r="M492">
            <v>1.459417737554485</v>
          </cell>
          <cell r="N492">
            <v>1.458191445630634</v>
          </cell>
          <cell r="O492">
            <v>1.4659227955214493</v>
          </cell>
        </row>
        <row r="493">
          <cell r="A493">
            <v>36878</v>
          </cell>
          <cell r="B493">
            <v>36875</v>
          </cell>
          <cell r="C493">
            <v>36879</v>
          </cell>
          <cell r="D493">
            <v>1.7961419999999999</v>
          </cell>
          <cell r="E493">
            <v>1.7951189999999999</v>
          </cell>
          <cell r="F493">
            <v>1.9531000000000001</v>
          </cell>
          <cell r="G493">
            <v>1.9539</v>
          </cell>
          <cell r="H493">
            <v>1.954</v>
          </cell>
          <cell r="I493">
            <v>16.32</v>
          </cell>
          <cell r="M493">
            <v>1.4602925081681219</v>
          </cell>
          <cell r="N493">
            <v>1.4590654812085706</v>
          </cell>
          <cell r="O493">
            <v>1.466802966977071</v>
          </cell>
        </row>
        <row r="494">
          <cell r="A494">
            <v>36879</v>
          </cell>
          <cell r="B494">
            <v>36878</v>
          </cell>
          <cell r="C494">
            <v>36880</v>
          </cell>
          <cell r="D494">
            <v>1.7940929999999999</v>
          </cell>
          <cell r="E494">
            <v>1.7951189999999999</v>
          </cell>
          <cell r="F494">
            <v>1.9548000000000001</v>
          </cell>
          <cell r="G494">
            <v>1.9556</v>
          </cell>
          <cell r="H494">
            <v>1.952</v>
          </cell>
          <cell r="I494">
            <v>16.309999999999999</v>
          </cell>
          <cell r="M494">
            <v>1.4611668057368572</v>
          </cell>
          <cell r="N494">
            <v>1.4599385465977579</v>
          </cell>
          <cell r="O494">
            <v>1.4676831662281744</v>
          </cell>
        </row>
        <row r="495">
          <cell r="A495">
            <v>36880</v>
          </cell>
          <cell r="B495">
            <v>36879</v>
          </cell>
          <cell r="C495">
            <v>36881</v>
          </cell>
          <cell r="D495">
            <v>1.7694780000000001</v>
          </cell>
          <cell r="E495">
            <v>1.7674259999999999</v>
          </cell>
          <cell r="F495">
            <v>1.9551000000000001</v>
          </cell>
          <cell r="G495">
            <v>1.9559</v>
          </cell>
          <cell r="H495">
            <v>1.958</v>
          </cell>
          <cell r="I495">
            <v>16.309999999999999</v>
          </cell>
          <cell r="M495">
            <v>1.4620406287828589</v>
          </cell>
          <cell r="N495">
            <v>1.4608121344057015</v>
          </cell>
          <cell r="O495">
            <v>1.4685633926476545</v>
          </cell>
        </row>
        <row r="496">
          <cell r="A496">
            <v>36881</v>
          </cell>
          <cell r="B496">
            <v>36880</v>
          </cell>
          <cell r="C496">
            <v>36882</v>
          </cell>
          <cell r="D496">
            <v>1.740696</v>
          </cell>
          <cell r="E496">
            <v>1.73658</v>
          </cell>
          <cell r="F496">
            <v>1.9570000000000001</v>
          </cell>
          <cell r="G496">
            <v>1.9578</v>
          </cell>
          <cell r="H496">
            <v>1.954</v>
          </cell>
          <cell r="I496">
            <v>15.82</v>
          </cell>
          <cell r="M496">
            <v>1.4629029783587713</v>
          </cell>
          <cell r="N496">
            <v>1.4616727601881894</v>
          </cell>
          <cell r="O496">
            <v>1.4694441469729982</v>
          </cell>
        </row>
        <row r="497">
          <cell r="A497">
            <v>36882</v>
          </cell>
          <cell r="B497">
            <v>36881</v>
          </cell>
          <cell r="C497">
            <v>36886</v>
          </cell>
          <cell r="D497">
            <v>1.7396670000000001</v>
          </cell>
          <cell r="E497">
            <v>1.73658</v>
          </cell>
          <cell r="F497">
            <v>1.9516</v>
          </cell>
          <cell r="G497">
            <v>1.9523999999999999</v>
          </cell>
          <cell r="H497">
            <v>1.958</v>
          </cell>
          <cell r="I497">
            <v>15.82</v>
          </cell>
          <cell r="M497">
            <v>1.4637518014797102</v>
          </cell>
          <cell r="N497">
            <v>1.462518864082152</v>
          </cell>
          <cell r="O497">
            <v>1.4703007972336344</v>
          </cell>
        </row>
        <row r="498">
          <cell r="A498">
            <v>36886</v>
          </cell>
          <cell r="B498">
            <v>36882</v>
          </cell>
          <cell r="C498">
            <v>36887</v>
          </cell>
          <cell r="D498">
            <v>1.7386379999999999</v>
          </cell>
          <cell r="E498">
            <v>1.73658</v>
          </cell>
          <cell r="F498">
            <v>1.9570000000000001</v>
          </cell>
          <cell r="G498">
            <v>1.9578</v>
          </cell>
          <cell r="H498">
            <v>1.96</v>
          </cell>
          <cell r="I498">
            <v>15.83</v>
          </cell>
          <cell r="M498">
            <v>1.4646006150481183</v>
          </cell>
          <cell r="N498">
            <v>1.4633654577518147</v>
          </cell>
          <cell r="O498">
            <v>1.4711579469005738</v>
          </cell>
        </row>
        <row r="499">
          <cell r="A499">
            <v>36887</v>
          </cell>
          <cell r="B499">
            <v>36886</v>
          </cell>
          <cell r="C499">
            <v>36888</v>
          </cell>
          <cell r="D499">
            <v>1.73658</v>
          </cell>
          <cell r="E499">
            <v>1.73658</v>
          </cell>
          <cell r="F499">
            <v>1.96</v>
          </cell>
          <cell r="G499">
            <v>1.9608000000000001</v>
          </cell>
          <cell r="H499">
            <v>1.958</v>
          </cell>
          <cell r="I499">
            <v>15.8</v>
          </cell>
          <cell r="M499">
            <v>1.4654494184761671</v>
          </cell>
          <cell r="N499">
            <v>1.464212541480689</v>
          </cell>
          <cell r="O499">
            <v>1.4720161005889587</v>
          </cell>
        </row>
        <row r="500">
          <cell r="A500">
            <v>36888</v>
          </cell>
          <cell r="B500">
            <v>36887</v>
          </cell>
          <cell r="C500">
            <v>36889</v>
          </cell>
          <cell r="D500">
            <v>1.7386379999999999</v>
          </cell>
          <cell r="E500">
            <v>1.73658</v>
          </cell>
          <cell r="F500">
            <v>1.9545999999999999</v>
          </cell>
          <cell r="G500">
            <v>1.9554</v>
          </cell>
          <cell r="H500">
            <v>1.946</v>
          </cell>
          <cell r="I500">
            <v>15.84</v>
          </cell>
          <cell r="M500">
            <v>1.4662977085265463</v>
          </cell>
          <cell r="N500">
            <v>1.4650601155524505</v>
          </cell>
          <cell r="O500">
            <v>1.4728732408695422</v>
          </cell>
        </row>
        <row r="501">
          <cell r="A501">
            <v>36889</v>
          </cell>
          <cell r="B501">
            <v>36888</v>
          </cell>
          <cell r="C501">
            <v>36893</v>
          </cell>
          <cell r="D501">
            <v>1.7386379999999999</v>
          </cell>
          <cell r="E501">
            <v>1.73658</v>
          </cell>
          <cell r="F501">
            <v>1.9545999999999999</v>
          </cell>
          <cell r="G501">
            <v>1.9554</v>
          </cell>
          <cell r="H501">
            <v>1.946</v>
          </cell>
          <cell r="I501">
            <v>15.84</v>
          </cell>
          <cell r="M501">
            <v>1.4671474954983319</v>
          </cell>
          <cell r="N501">
            <v>1.4659081802509393</v>
          </cell>
          <cell r="O501">
            <v>1.4737328999892805</v>
          </cell>
        </row>
        <row r="502">
          <cell r="A502">
            <v>36893</v>
          </cell>
          <cell r="B502">
            <v>36889</v>
          </cell>
          <cell r="C502">
            <v>36894</v>
          </cell>
          <cell r="D502">
            <v>1.7396670000000001</v>
          </cell>
          <cell r="E502">
            <v>1.73658</v>
          </cell>
          <cell r="F502">
            <v>1.9376</v>
          </cell>
          <cell r="G502">
            <v>1.9383999999999999</v>
          </cell>
          <cell r="H502">
            <v>1.9410000000000001</v>
          </cell>
          <cell r="I502">
            <v>15.85</v>
          </cell>
          <cell r="M502">
            <v>1.467997774960758</v>
          </cell>
          <cell r="N502">
            <v>1.4667567358601594</v>
          </cell>
          <cell r="O502">
            <v>1.4745930608587836</v>
          </cell>
        </row>
        <row r="503">
          <cell r="A503">
            <v>36894</v>
          </cell>
          <cell r="B503">
            <v>36893</v>
          </cell>
          <cell r="C503">
            <v>36895</v>
          </cell>
          <cell r="D503">
            <v>1.73658</v>
          </cell>
          <cell r="E503">
            <v>1.73658</v>
          </cell>
          <cell r="F503">
            <v>1.9414</v>
          </cell>
          <cell r="G503">
            <v>1.9421999999999999</v>
          </cell>
          <cell r="H503">
            <v>1.9319999999999999</v>
          </cell>
          <cell r="I503">
            <v>15.79</v>
          </cell>
          <cell r="M503">
            <v>1.4688490507224821</v>
          </cell>
          <cell r="N503">
            <v>1.4676057826642794</v>
          </cell>
          <cell r="O503">
            <v>1.475454229185561</v>
          </cell>
        </row>
        <row r="504">
          <cell r="A504">
            <v>36895</v>
          </cell>
          <cell r="B504">
            <v>36894</v>
          </cell>
          <cell r="C504">
            <v>36896</v>
          </cell>
          <cell r="D504">
            <v>1.7355510000000001</v>
          </cell>
          <cell r="E504">
            <v>1.73658</v>
          </cell>
          <cell r="F504">
            <v>1.9349000000000001</v>
          </cell>
          <cell r="G504">
            <v>1.9357</v>
          </cell>
          <cell r="H504">
            <v>1.9410000000000001</v>
          </cell>
          <cell r="I504">
            <v>15.83</v>
          </cell>
          <cell r="M504">
            <v>1.4696993086839834</v>
          </cell>
          <cell r="N504">
            <v>1.4684553209476325</v>
          </cell>
          <cell r="O504">
            <v>1.4763128655267848</v>
          </cell>
        </row>
        <row r="505">
          <cell r="A505">
            <v>36896</v>
          </cell>
          <cell r="B505">
            <v>36895</v>
          </cell>
          <cell r="C505">
            <v>36899</v>
          </cell>
          <cell r="D505">
            <v>1.73658</v>
          </cell>
          <cell r="E505">
            <v>1.7314290000000001</v>
          </cell>
          <cell r="F505">
            <v>1.9476</v>
          </cell>
          <cell r="G505">
            <v>1.9483999999999999</v>
          </cell>
          <cell r="H505">
            <v>1.956</v>
          </cell>
          <cell r="I505">
            <v>15.8</v>
          </cell>
          <cell r="M505">
            <v>1.4705495547189451</v>
          </cell>
          <cell r="N505">
            <v>1.4693053509947165</v>
          </cell>
          <cell r="O505">
            <v>1.4771740261747157</v>
          </cell>
        </row>
        <row r="506">
          <cell r="A506">
            <v>36899</v>
          </cell>
          <cell r="B506">
            <v>36896</v>
          </cell>
          <cell r="C506">
            <v>36900</v>
          </cell>
          <cell r="D506">
            <v>1.7355510000000001</v>
          </cell>
          <cell r="E506">
            <v>1.7314290000000001</v>
          </cell>
          <cell r="F506">
            <v>1.9516</v>
          </cell>
          <cell r="G506">
            <v>1.9523999999999999</v>
          </cell>
          <cell r="H506">
            <v>1.95</v>
          </cell>
          <cell r="I506">
            <v>15.8</v>
          </cell>
          <cell r="M506">
            <v>1.4714007970341898</v>
          </cell>
          <cell r="N506">
            <v>1.4701533502929054</v>
          </cell>
          <cell r="O506">
            <v>1.4780341698638773</v>
          </cell>
        </row>
        <row r="507">
          <cell r="A507">
            <v>36900</v>
          </cell>
          <cell r="B507">
            <v>36899</v>
          </cell>
          <cell r="C507">
            <v>36901</v>
          </cell>
          <cell r="D507">
            <v>1.7355510000000001</v>
          </cell>
          <cell r="E507">
            <v>1.7314290000000001</v>
          </cell>
          <cell r="F507">
            <v>1.9433</v>
          </cell>
          <cell r="G507">
            <v>1.9440999999999999</v>
          </cell>
          <cell r="H507">
            <v>1.9430000000000001</v>
          </cell>
          <cell r="I507">
            <v>15.8</v>
          </cell>
          <cell r="M507">
            <v>1.4722520274090876</v>
          </cell>
          <cell r="N507">
            <v>1.4710018390079533</v>
          </cell>
          <cell r="O507">
            <v>1.4788948144061225</v>
          </cell>
        </row>
        <row r="508">
          <cell r="A508">
            <v>36901</v>
          </cell>
          <cell r="B508">
            <v>36900</v>
          </cell>
          <cell r="C508">
            <v>36902</v>
          </cell>
          <cell r="D508">
            <v>1.729371</v>
          </cell>
          <cell r="E508">
            <v>1.726278</v>
          </cell>
          <cell r="F508">
            <v>1.9420999999999999</v>
          </cell>
          <cell r="G508">
            <v>1.9429000000000001</v>
          </cell>
          <cell r="H508">
            <v>1.9450000000000001</v>
          </cell>
          <cell r="I508">
            <v>15.66</v>
          </cell>
          <cell r="M508">
            <v>1.473103750235228</v>
          </cell>
          <cell r="N508">
            <v>1.4718508174223237</v>
          </cell>
          <cell r="O508">
            <v>1.479755960093093</v>
          </cell>
        </row>
        <row r="509">
          <cell r="A509">
            <v>36902</v>
          </cell>
          <cell r="B509">
            <v>36901</v>
          </cell>
          <cell r="C509">
            <v>36903</v>
          </cell>
          <cell r="D509">
            <v>1.7273099999999999</v>
          </cell>
          <cell r="E509">
            <v>1.726278</v>
          </cell>
          <cell r="F509">
            <v>1.9455</v>
          </cell>
          <cell r="G509">
            <v>1.9462999999999999</v>
          </cell>
          <cell r="H509">
            <v>1.9550000000000001</v>
          </cell>
          <cell r="I509">
            <v>15.65</v>
          </cell>
          <cell r="M509">
            <v>1.4739529312037774</v>
          </cell>
          <cell r="N509">
            <v>1.4726977586507897</v>
          </cell>
          <cell r="O509">
            <v>1.4806104996086911</v>
          </cell>
        </row>
        <row r="510">
          <cell r="A510">
            <v>36903</v>
          </cell>
          <cell r="B510">
            <v>36902</v>
          </cell>
          <cell r="C510">
            <v>36906</v>
          </cell>
          <cell r="D510">
            <v>1.725249</v>
          </cell>
          <cell r="E510">
            <v>1.726278</v>
          </cell>
          <cell r="F510">
            <v>1.95</v>
          </cell>
          <cell r="G510">
            <v>1.9508000000000001</v>
          </cell>
          <cell r="H510">
            <v>1.948</v>
          </cell>
          <cell r="I510">
            <v>15.65</v>
          </cell>
          <cell r="M510">
            <v>1.4748015890829764</v>
          </cell>
          <cell r="N510">
            <v>1.473545187231259</v>
          </cell>
          <cell r="O510">
            <v>1.481465024302062</v>
          </cell>
        </row>
        <row r="511">
          <cell r="A511">
            <v>36906</v>
          </cell>
          <cell r="B511">
            <v>36903</v>
          </cell>
          <cell r="C511">
            <v>36907</v>
          </cell>
          <cell r="D511">
            <v>1.7242170000000001</v>
          </cell>
          <cell r="E511">
            <v>1.7211270000000001</v>
          </cell>
          <cell r="F511">
            <v>1.9467000000000001</v>
          </cell>
          <cell r="G511">
            <v>1.9475</v>
          </cell>
          <cell r="H511">
            <v>1.948</v>
          </cell>
          <cell r="I511">
            <v>15.65</v>
          </cell>
          <cell r="M511">
            <v>1.475649722405231</v>
          </cell>
          <cell r="N511">
            <v>1.4743931034441666</v>
          </cell>
          <cell r="O511">
            <v>1.4823200421787865</v>
          </cell>
        </row>
        <row r="512">
          <cell r="A512">
            <v>36907</v>
          </cell>
          <cell r="B512">
            <v>36906</v>
          </cell>
          <cell r="C512">
            <v>36908</v>
          </cell>
          <cell r="D512">
            <v>1.725249</v>
          </cell>
          <cell r="E512">
            <v>1.7211270000000001</v>
          </cell>
          <cell r="F512">
            <v>1.9508000000000001</v>
          </cell>
          <cell r="G512">
            <v>1.9516</v>
          </cell>
          <cell r="H512">
            <v>1.952</v>
          </cell>
          <cell r="I512">
            <v>15.65</v>
          </cell>
          <cell r="M512">
            <v>1.4764978358510363</v>
          </cell>
          <cell r="N512">
            <v>1.4752389760371505</v>
          </cell>
          <cell r="O512">
            <v>1.4831755535235023</v>
          </cell>
        </row>
        <row r="513">
          <cell r="A513">
            <v>36908</v>
          </cell>
          <cell r="B513">
            <v>36907</v>
          </cell>
          <cell r="C513">
            <v>36909</v>
          </cell>
          <cell r="D513">
            <v>1.69326</v>
          </cell>
          <cell r="E513">
            <v>1.6798200000000001</v>
          </cell>
          <cell r="F513">
            <v>1.9493</v>
          </cell>
          <cell r="G513">
            <v>1.9500999999999999</v>
          </cell>
          <cell r="H513">
            <v>1.9550000000000001</v>
          </cell>
          <cell r="I513">
            <v>15.59</v>
          </cell>
          <cell r="M513">
            <v>1.4773469446559711</v>
          </cell>
          <cell r="N513">
            <v>1.4760853339148539</v>
          </cell>
          <cell r="O513">
            <v>1.4840315586210109</v>
          </cell>
        </row>
        <row r="514">
          <cell r="A514">
            <v>36909</v>
          </cell>
          <cell r="B514">
            <v>36908</v>
          </cell>
          <cell r="C514">
            <v>36910</v>
          </cell>
          <cell r="D514">
            <v>1.684992</v>
          </cell>
          <cell r="E514">
            <v>1.6798200000000001</v>
          </cell>
          <cell r="F514">
            <v>1.9519</v>
          </cell>
          <cell r="G514">
            <v>1.9527000000000001</v>
          </cell>
          <cell r="H514">
            <v>1.9550000000000001</v>
          </cell>
          <cell r="I514">
            <v>15.31</v>
          </cell>
          <cell r="M514">
            <v>1.4781807888184737</v>
          </cell>
          <cell r="N514">
            <v>1.4769118531367262</v>
          </cell>
          <cell r="O514">
            <v>1.4848849999425824</v>
          </cell>
        </row>
        <row r="515">
          <cell r="A515">
            <v>36910</v>
          </cell>
          <cell r="B515">
            <v>36909</v>
          </cell>
          <cell r="C515">
            <v>36913</v>
          </cell>
          <cell r="D515">
            <v>1.684992</v>
          </cell>
          <cell r="E515">
            <v>1.6798200000000001</v>
          </cell>
          <cell r="F515">
            <v>1.9544999999999999</v>
          </cell>
          <cell r="G515">
            <v>1.9553</v>
          </cell>
          <cell r="H515">
            <v>1.9550000000000001</v>
          </cell>
          <cell r="I515">
            <v>15.3</v>
          </cell>
          <cell r="M515">
            <v>1.4790110297530445</v>
          </cell>
          <cell r="N515">
            <v>1.4777388351597718</v>
          </cell>
          <cell r="O515">
            <v>1.4857246331126805</v>
          </cell>
        </row>
        <row r="516">
          <cell r="A516">
            <v>36913</v>
          </cell>
          <cell r="B516">
            <v>36910</v>
          </cell>
          <cell r="C516">
            <v>36914</v>
          </cell>
          <cell r="D516">
            <v>1.682922</v>
          </cell>
          <cell r="E516">
            <v>1.6798200000000001</v>
          </cell>
          <cell r="F516">
            <v>1.9562999999999999</v>
          </cell>
          <cell r="G516">
            <v>1.9571000000000001</v>
          </cell>
          <cell r="H516">
            <v>1.9570000000000001</v>
          </cell>
          <cell r="I516">
            <v>15.29</v>
          </cell>
          <cell r="M516">
            <v>1.4798417370040595</v>
          </cell>
          <cell r="N516">
            <v>1.4785662802431312</v>
          </cell>
          <cell r="O516">
            <v>1.4865642294508077</v>
          </cell>
        </row>
        <row r="517">
          <cell r="A517">
            <v>36914</v>
          </cell>
          <cell r="B517">
            <v>36913</v>
          </cell>
          <cell r="C517">
            <v>36915</v>
          </cell>
          <cell r="D517">
            <v>1.6798200000000001</v>
          </cell>
          <cell r="E517">
            <v>1.6798200000000001</v>
          </cell>
          <cell r="F517">
            <v>1.9578</v>
          </cell>
          <cell r="G517">
            <v>1.9585999999999999</v>
          </cell>
          <cell r="H517">
            <v>1.96</v>
          </cell>
          <cell r="I517">
            <v>15.24</v>
          </cell>
          <cell r="M517">
            <v>1.4806718897426339</v>
          </cell>
          <cell r="N517">
            <v>1.4793941886460906</v>
          </cell>
          <cell r="O517">
            <v>1.4874037883136895</v>
          </cell>
        </row>
        <row r="518">
          <cell r="A518">
            <v>36915</v>
          </cell>
          <cell r="B518">
            <v>36914</v>
          </cell>
          <cell r="C518">
            <v>36916</v>
          </cell>
          <cell r="D518">
            <v>1.6818900000000001</v>
          </cell>
          <cell r="E518">
            <v>1.6746479999999999</v>
          </cell>
          <cell r="F518">
            <v>1.9587000000000001</v>
          </cell>
          <cell r="G518">
            <v>1.9595</v>
          </cell>
          <cell r="H518">
            <v>1.97</v>
          </cell>
          <cell r="I518">
            <v>15.17</v>
          </cell>
          <cell r="M518">
            <v>1.4815009771605765</v>
          </cell>
          <cell r="N518">
            <v>1.4802225606280812</v>
          </cell>
          <cell r="O518">
            <v>1.4882412595267007</v>
          </cell>
        </row>
        <row r="519">
          <cell r="A519">
            <v>36916</v>
          </cell>
          <cell r="B519">
            <v>36915</v>
          </cell>
          <cell r="C519">
            <v>36917</v>
          </cell>
          <cell r="D519">
            <v>1.682922</v>
          </cell>
          <cell r="E519">
            <v>1.6746479999999999</v>
          </cell>
          <cell r="F519">
            <v>1.9730000000000001</v>
          </cell>
          <cell r="G519">
            <v>1.9738</v>
          </cell>
          <cell r="H519">
            <v>1.97</v>
          </cell>
          <cell r="I519">
            <v>15.16</v>
          </cell>
          <cell r="M519">
            <v>1.4823315510534021</v>
          </cell>
          <cell r="N519">
            <v>1.4810488445449848</v>
          </cell>
          <cell r="O519">
            <v>1.4890756118662549</v>
          </cell>
        </row>
        <row r="520">
          <cell r="A520">
            <v>36917</v>
          </cell>
          <cell r="B520">
            <v>36916</v>
          </cell>
          <cell r="C520">
            <v>36920</v>
          </cell>
          <cell r="D520">
            <v>1.6767179999999999</v>
          </cell>
          <cell r="E520">
            <v>1.6746479999999999</v>
          </cell>
          <cell r="F520">
            <v>1.9732000000000001</v>
          </cell>
          <cell r="G520">
            <v>1.974</v>
          </cell>
          <cell r="H520">
            <v>1.9750000000000001</v>
          </cell>
          <cell r="I520">
            <v>15.15</v>
          </cell>
          <cell r="M520">
            <v>1.4831631005129229</v>
          </cell>
          <cell r="N520">
            <v>1.4818755897067912</v>
          </cell>
          <cell r="O520">
            <v>1.4899099185884566</v>
          </cell>
        </row>
        <row r="521">
          <cell r="A521">
            <v>36920</v>
          </cell>
          <cell r="B521">
            <v>36917</v>
          </cell>
          <cell r="C521">
            <v>36921</v>
          </cell>
          <cell r="D521">
            <v>1.673613</v>
          </cell>
          <cell r="E521">
            <v>1.6746479999999999</v>
          </cell>
          <cell r="F521">
            <v>1.9744999999999999</v>
          </cell>
          <cell r="G521">
            <v>1.9753000000000001</v>
          </cell>
          <cell r="H521">
            <v>1.974</v>
          </cell>
          <cell r="I521">
            <v>15.15</v>
          </cell>
          <cell r="M521">
            <v>1.4839920492687781</v>
          </cell>
          <cell r="N521">
            <v>1.4827027963709749</v>
          </cell>
          <cell r="O521">
            <v>1.4907441790480234</v>
          </cell>
        </row>
        <row r="522">
          <cell r="A522">
            <v>36921</v>
          </cell>
          <cell r="B522">
            <v>36920</v>
          </cell>
          <cell r="C522">
            <v>36922</v>
          </cell>
          <cell r="D522">
            <v>1.6725779999999999</v>
          </cell>
          <cell r="E522">
            <v>1.669473</v>
          </cell>
          <cell r="F522">
            <v>1.9705999999999999</v>
          </cell>
          <cell r="G522">
            <v>1.9714</v>
          </cell>
          <cell r="H522">
            <v>1.966</v>
          </cell>
          <cell r="I522">
            <v>15.14</v>
          </cell>
          <cell r="M522">
            <v>1.4848199253972958</v>
          </cell>
          <cell r="N522">
            <v>1.4835304647951539</v>
          </cell>
          <cell r="O522">
            <v>1.4915789066435596</v>
          </cell>
        </row>
        <row r="523">
          <cell r="A523">
            <v>36922</v>
          </cell>
          <cell r="B523">
            <v>36921</v>
          </cell>
          <cell r="C523">
            <v>36923</v>
          </cell>
          <cell r="D523">
            <v>1.6684349999999999</v>
          </cell>
          <cell r="E523">
            <v>1.669473</v>
          </cell>
          <cell r="F523">
            <v>1.9702999999999999</v>
          </cell>
          <cell r="G523">
            <v>1.9711000000000001</v>
          </cell>
          <cell r="H523">
            <v>1.9730000000000001</v>
          </cell>
          <cell r="I523">
            <v>15.12</v>
          </cell>
          <cell r="M523">
            <v>1.4856477511110227</v>
          </cell>
          <cell r="N523">
            <v>1.4843560361470383</v>
          </cell>
          <cell r="O523">
            <v>1.4924135873045161</v>
          </cell>
        </row>
        <row r="524">
          <cell r="A524">
            <v>36923</v>
          </cell>
          <cell r="B524">
            <v>36922</v>
          </cell>
          <cell r="C524">
            <v>36924</v>
          </cell>
          <cell r="D524">
            <v>1.6674</v>
          </cell>
          <cell r="E524">
            <v>1.6642950000000001</v>
          </cell>
          <cell r="F524">
            <v>1.9731000000000001</v>
          </cell>
          <cell r="G524">
            <v>1.9739</v>
          </cell>
          <cell r="H524">
            <v>1.986</v>
          </cell>
          <cell r="I524">
            <v>15.12</v>
          </cell>
          <cell r="M524">
            <v>1.4864739866795642</v>
          </cell>
          <cell r="N524">
            <v>1.4851820669219498</v>
          </cell>
          <cell r="O524">
            <v>1.4932477056754749</v>
          </cell>
        </row>
        <row r="525">
          <cell r="A525">
            <v>36924</v>
          </cell>
          <cell r="B525">
            <v>36923</v>
          </cell>
          <cell r="C525">
            <v>36927</v>
          </cell>
          <cell r="D525">
            <v>1.6663650000000001</v>
          </cell>
          <cell r="E525">
            <v>1.6642950000000001</v>
          </cell>
          <cell r="F525">
            <v>1.9925999999999999</v>
          </cell>
          <cell r="G525">
            <v>1.9934000000000001</v>
          </cell>
          <cell r="H525">
            <v>1.9890000000000001</v>
          </cell>
          <cell r="I525">
            <v>15.1</v>
          </cell>
          <cell r="M525">
            <v>1.487300168921361</v>
          </cell>
          <cell r="N525">
            <v>1.4860059939513057</v>
          </cell>
          <cell r="O525">
            <v>1.4940822902398956</v>
          </cell>
        </row>
        <row r="526">
          <cell r="A526">
            <v>36927</v>
          </cell>
          <cell r="B526">
            <v>36924</v>
          </cell>
          <cell r="C526">
            <v>36928</v>
          </cell>
          <cell r="D526">
            <v>1.6684349999999999</v>
          </cell>
          <cell r="E526">
            <v>1.6642950000000001</v>
          </cell>
          <cell r="F526">
            <v>1.9937</v>
          </cell>
          <cell r="G526">
            <v>1.9944999999999999</v>
          </cell>
          <cell r="H526">
            <v>2.0049999999999999</v>
          </cell>
          <cell r="I526">
            <v>15.1</v>
          </cell>
          <cell r="M526">
            <v>1.4881262972366891</v>
          </cell>
          <cell r="N526">
            <v>1.4868303780665399</v>
          </cell>
          <cell r="O526">
            <v>1.4949163105555927</v>
          </cell>
        </row>
        <row r="527">
          <cell r="A527">
            <v>36928</v>
          </cell>
          <cell r="B527">
            <v>36927</v>
          </cell>
          <cell r="C527">
            <v>36929</v>
          </cell>
          <cell r="D527">
            <v>1.669473</v>
          </cell>
          <cell r="E527">
            <v>1.6642950000000001</v>
          </cell>
          <cell r="F527">
            <v>1.9972000000000001</v>
          </cell>
          <cell r="G527">
            <v>1.998</v>
          </cell>
          <cell r="H527">
            <v>2.0009999999999999</v>
          </cell>
          <cell r="I527">
            <v>15.15</v>
          </cell>
          <cell r="M527">
            <v>1.4889539112362657</v>
          </cell>
          <cell r="N527">
            <v>1.487655219521228</v>
          </cell>
          <cell r="O527">
            <v>1.4957507964345935</v>
          </cell>
        </row>
        <row r="528">
          <cell r="A528">
            <v>36929</v>
          </cell>
          <cell r="B528">
            <v>36928</v>
          </cell>
          <cell r="C528">
            <v>36930</v>
          </cell>
          <cell r="D528">
            <v>1.6725779999999999</v>
          </cell>
          <cell r="E528">
            <v>1.6642950000000001</v>
          </cell>
          <cell r="F528">
            <v>2.0036999999999998</v>
          </cell>
          <cell r="G528">
            <v>2.0045000000000002</v>
          </cell>
          <cell r="H528">
            <v>2.0049999999999999</v>
          </cell>
          <cell r="I528">
            <v>15.21</v>
          </cell>
          <cell r="M528">
            <v>1.4897825006872836</v>
          </cell>
          <cell r="N528">
            <v>1.4884805185690857</v>
          </cell>
          <cell r="O528">
            <v>1.4965883274364766</v>
          </cell>
        </row>
        <row r="529">
          <cell r="A529">
            <v>36930</v>
          </cell>
          <cell r="B529">
            <v>36929</v>
          </cell>
          <cell r="C529">
            <v>36931</v>
          </cell>
          <cell r="D529">
            <v>1.6746479999999999</v>
          </cell>
          <cell r="E529">
            <v>1.6642950000000001</v>
          </cell>
          <cell r="F529">
            <v>1.9951000000000001</v>
          </cell>
          <cell r="G529">
            <v>1.9959</v>
          </cell>
          <cell r="H529">
            <v>1.9910000000000001</v>
          </cell>
          <cell r="I529">
            <v>15.26</v>
          </cell>
          <cell r="M529">
            <v>1.4906130931657617</v>
          </cell>
          <cell r="N529">
            <v>1.4893062754639697</v>
          </cell>
          <cell r="O529">
            <v>1.4974294228254541</v>
          </cell>
        </row>
        <row r="530">
          <cell r="A530">
            <v>36931</v>
          </cell>
          <cell r="B530">
            <v>36930</v>
          </cell>
          <cell r="C530">
            <v>36934</v>
          </cell>
          <cell r="D530">
            <v>1.6767179999999999</v>
          </cell>
          <cell r="E530">
            <v>1.669473</v>
          </cell>
          <cell r="F530">
            <v>1.9876</v>
          </cell>
          <cell r="G530">
            <v>1.9883999999999999</v>
          </cell>
          <cell r="H530">
            <v>1.9810000000000001</v>
          </cell>
          <cell r="I530">
            <v>15.28</v>
          </cell>
          <cell r="M530">
            <v>1.4914451772441764</v>
          </cell>
          <cell r="N530">
            <v>1.4901324904598774</v>
          </cell>
          <cell r="O530">
            <v>1.4982735706564414</v>
          </cell>
        </row>
        <row r="531">
          <cell r="A531">
            <v>36934</v>
          </cell>
          <cell r="B531">
            <v>36931</v>
          </cell>
          <cell r="C531">
            <v>36935</v>
          </cell>
          <cell r="D531">
            <v>1.6746479999999999</v>
          </cell>
          <cell r="E531">
            <v>1.669473</v>
          </cell>
          <cell r="F531">
            <v>1.9804999999999999</v>
          </cell>
          <cell r="G531">
            <v>1.9813000000000001</v>
          </cell>
          <cell r="H531">
            <v>1.982</v>
          </cell>
          <cell r="I531">
            <v>15.24</v>
          </cell>
          <cell r="M531">
            <v>1.4922787549024092</v>
          </cell>
          <cell r="N531">
            <v>1.4909617357796259</v>
          </cell>
          <cell r="O531">
            <v>1.4991192265251208</v>
          </cell>
        </row>
        <row r="532">
          <cell r="A532">
            <v>36935</v>
          </cell>
          <cell r="B532">
            <v>36934</v>
          </cell>
          <cell r="C532">
            <v>36936</v>
          </cell>
          <cell r="D532">
            <v>1.6725779999999999</v>
          </cell>
          <cell r="E532">
            <v>1.669473</v>
          </cell>
          <cell r="F532">
            <v>1.9795</v>
          </cell>
          <cell r="G532">
            <v>1.9802999999999999</v>
          </cell>
          <cell r="H532">
            <v>1.9870000000000001</v>
          </cell>
          <cell r="I532">
            <v>15.15</v>
          </cell>
          <cell r="M532">
            <v>1.4931117687798559</v>
          </cell>
          <cell r="N532">
            <v>1.4917914425669316</v>
          </cell>
          <cell r="O532">
            <v>1.4999632940251169</v>
          </cell>
        </row>
        <row r="533">
          <cell r="A533">
            <v>36936</v>
          </cell>
          <cell r="B533">
            <v>36935</v>
          </cell>
          <cell r="C533">
            <v>36937</v>
          </cell>
          <cell r="D533">
            <v>1.663257</v>
          </cell>
          <cell r="E533">
            <v>1.6539330000000001</v>
          </cell>
          <cell r="F533">
            <v>1.9885999999999999</v>
          </cell>
          <cell r="G533">
            <v>1.9894000000000001</v>
          </cell>
          <cell r="H533">
            <v>1.9890000000000001</v>
          </cell>
          <cell r="I533">
            <v>15.07</v>
          </cell>
          <cell r="M533">
            <v>1.4939442174118565</v>
          </cell>
          <cell r="N533">
            <v>1.492621611078597</v>
          </cell>
          <cell r="O533">
            <v>1.5008031837737481</v>
          </cell>
        </row>
        <row r="534">
          <cell r="A534">
            <v>36937</v>
          </cell>
          <cell r="B534">
            <v>36936</v>
          </cell>
          <cell r="C534">
            <v>36938</v>
          </cell>
          <cell r="D534">
            <v>1.6818900000000001</v>
          </cell>
          <cell r="E534">
            <v>1.6746479999999999</v>
          </cell>
          <cell r="F534">
            <v>1.9803999999999999</v>
          </cell>
          <cell r="G534">
            <v>1.9812000000000001</v>
          </cell>
          <cell r="H534">
            <v>1.9890000000000001</v>
          </cell>
          <cell r="I534">
            <v>15.26</v>
          </cell>
          <cell r="M534">
            <v>1.4947724884709297</v>
          </cell>
          <cell r="N534">
            <v>1.4934445097916222</v>
          </cell>
          <cell r="O534">
            <v>1.5016394024534689</v>
          </cell>
        </row>
        <row r="535">
          <cell r="A535">
            <v>36938</v>
          </cell>
          <cell r="B535">
            <v>36937</v>
          </cell>
          <cell r="C535">
            <v>36941</v>
          </cell>
          <cell r="D535">
            <v>1.6818900000000001</v>
          </cell>
          <cell r="E535">
            <v>1.6746479999999999</v>
          </cell>
          <cell r="F535">
            <v>1.9932000000000001</v>
          </cell>
          <cell r="G535">
            <v>1.994</v>
          </cell>
          <cell r="H535">
            <v>1.9970000000000001</v>
          </cell>
          <cell r="I535">
            <v>15.23</v>
          </cell>
          <cell r="M535">
            <v>1.4956105027711413</v>
          </cell>
          <cell r="N535">
            <v>1.4942781744121001</v>
          </cell>
          <cell r="O535">
            <v>1.5024859235817329</v>
          </cell>
        </row>
        <row r="536">
          <cell r="A536">
            <v>36941</v>
          </cell>
          <cell r="B536">
            <v>36938</v>
          </cell>
          <cell r="C536">
            <v>36942</v>
          </cell>
          <cell r="D536">
            <v>1.678785</v>
          </cell>
          <cell r="E536">
            <v>1.6746479999999999</v>
          </cell>
          <cell r="F536">
            <v>2.0019</v>
          </cell>
          <cell r="G536">
            <v>2.0026999999999999</v>
          </cell>
          <cell r="H536">
            <v>2.0019999999999998</v>
          </cell>
          <cell r="I536">
            <v>15.17</v>
          </cell>
          <cell r="M536">
            <v>1.4964489868873099</v>
          </cell>
          <cell r="N536">
            <v>1.4951123043975076</v>
          </cell>
          <cell r="O536">
            <v>1.5033313689844141</v>
          </cell>
        </row>
        <row r="537">
          <cell r="A537">
            <v>36942</v>
          </cell>
          <cell r="B537">
            <v>36941</v>
          </cell>
          <cell r="C537">
            <v>36943</v>
          </cell>
          <cell r="D537">
            <v>1.6798200000000001</v>
          </cell>
          <cell r="E537">
            <v>1.6746479999999999</v>
          </cell>
          <cell r="F537">
            <v>2.0055000000000001</v>
          </cell>
          <cell r="G537">
            <v>2.0063</v>
          </cell>
          <cell r="H537">
            <v>2.0089999999999999</v>
          </cell>
          <cell r="I537">
            <v>15.31</v>
          </cell>
          <cell r="M537">
            <v>1.497286392258127</v>
          </cell>
          <cell r="N537">
            <v>1.4959469000076191</v>
          </cell>
          <cell r="O537">
            <v>1.5041741812884057</v>
          </cell>
        </row>
        <row r="538">
          <cell r="A538">
            <v>36943</v>
          </cell>
          <cell r="B538">
            <v>36942</v>
          </cell>
          <cell r="C538">
            <v>36944</v>
          </cell>
          <cell r="D538">
            <v>1.6798200000000001</v>
          </cell>
          <cell r="E538">
            <v>1.6746479999999999</v>
          </cell>
          <cell r="F538">
            <v>2.0232000000000001</v>
          </cell>
          <cell r="G538">
            <v>2.024</v>
          </cell>
          <cell r="H538">
            <v>2.044</v>
          </cell>
          <cell r="I538">
            <v>15.26</v>
          </cell>
          <cell r="M538">
            <v>1.4981247828006081</v>
          </cell>
          <cell r="N538">
            <v>1.4967819615023537</v>
          </cell>
          <cell r="O538">
            <v>1.5050247215903576</v>
          </cell>
        </row>
        <row r="539">
          <cell r="A539">
            <v>36944</v>
          </cell>
          <cell r="B539">
            <v>36943</v>
          </cell>
          <cell r="C539">
            <v>36945</v>
          </cell>
          <cell r="D539">
            <v>1.6798200000000001</v>
          </cell>
          <cell r="E539">
            <v>1.6746479999999999</v>
          </cell>
          <cell r="F539">
            <v>2.036</v>
          </cell>
          <cell r="G539">
            <v>2.0367999999999999</v>
          </cell>
          <cell r="H539">
            <v>2.0430000000000001</v>
          </cell>
          <cell r="I539">
            <v>15.26</v>
          </cell>
          <cell r="M539">
            <v>1.4989636427914896</v>
          </cell>
          <cell r="N539">
            <v>1.4976174891417755</v>
          </cell>
          <cell r="O539">
            <v>1.50587315112897</v>
          </cell>
        </row>
        <row r="540">
          <cell r="A540">
            <v>36945</v>
          </cell>
          <cell r="B540">
            <v>36944</v>
          </cell>
          <cell r="C540">
            <v>36950</v>
          </cell>
          <cell r="D540">
            <v>1.678785</v>
          </cell>
          <cell r="E540">
            <v>1.6746479999999999</v>
          </cell>
          <cell r="F540">
            <v>2.0428000000000002</v>
          </cell>
          <cell r="G540">
            <v>2.0436000000000001</v>
          </cell>
          <cell r="H540">
            <v>2.0350000000000001</v>
          </cell>
          <cell r="I540">
            <v>15.29</v>
          </cell>
          <cell r="M540">
            <v>1.4998029724936344</v>
          </cell>
          <cell r="N540">
            <v>1.4984534831860943</v>
          </cell>
          <cell r="O540">
            <v>1.506722058953867</v>
          </cell>
        </row>
        <row r="541">
          <cell r="A541">
            <v>36950</v>
          </cell>
          <cell r="B541">
            <v>36945</v>
          </cell>
          <cell r="C541">
            <v>36951</v>
          </cell>
          <cell r="D541">
            <v>1.6767179999999999</v>
          </cell>
          <cell r="E541">
            <v>1.6746479999999999</v>
          </cell>
          <cell r="F541">
            <v>2.0444</v>
          </cell>
          <cell r="G541">
            <v>2.0451999999999999</v>
          </cell>
          <cell r="H541">
            <v>2.0470000000000002</v>
          </cell>
          <cell r="I541">
            <v>15.14</v>
          </cell>
          <cell r="M541">
            <v>1.5006422547380267</v>
          </cell>
          <cell r="N541">
            <v>1.4992899438956644</v>
          </cell>
          <cell r="O541">
            <v>1.5075730022454068</v>
          </cell>
        </row>
        <row r="542">
          <cell r="A542">
            <v>36951</v>
          </cell>
          <cell r="B542">
            <v>36950</v>
          </cell>
          <cell r="C542">
            <v>36952</v>
          </cell>
          <cell r="D542">
            <v>1.673613</v>
          </cell>
          <cell r="E542">
            <v>1.6746479999999999</v>
          </cell>
          <cell r="F542">
            <v>2.0419999999999998</v>
          </cell>
          <cell r="G542">
            <v>2.0428000000000002</v>
          </cell>
          <cell r="H542">
            <v>2.0430000000000001</v>
          </cell>
          <cell r="I542">
            <v>15.12</v>
          </cell>
          <cell r="M542">
            <v>1.5014809726980534</v>
          </cell>
          <cell r="N542">
            <v>1.5001268715309859</v>
          </cell>
          <cell r="O542">
            <v>1.5084166331283255</v>
          </cell>
        </row>
        <row r="543">
          <cell r="A543">
            <v>36952</v>
          </cell>
          <cell r="B543">
            <v>36951</v>
          </cell>
          <cell r="C543">
            <v>36955</v>
          </cell>
          <cell r="D543">
            <v>1.673613</v>
          </cell>
          <cell r="E543">
            <v>1.669473</v>
          </cell>
          <cell r="F543">
            <v>2.0347</v>
          </cell>
          <cell r="G543">
            <v>2.0354999999999999</v>
          </cell>
          <cell r="H543">
            <v>2.0249999999999999</v>
          </cell>
          <cell r="I543">
            <v>15.11</v>
          </cell>
          <cell r="M543">
            <v>1.5023186053897735</v>
          </cell>
          <cell r="N543">
            <v>1.5009642663527043</v>
          </cell>
          <cell r="O543">
            <v>1.5092596956918505</v>
          </cell>
        </row>
        <row r="544">
          <cell r="A544">
            <v>36955</v>
          </cell>
          <cell r="B544">
            <v>36952</v>
          </cell>
          <cell r="C544">
            <v>36956</v>
          </cell>
          <cell r="D544">
            <v>1.673613</v>
          </cell>
          <cell r="E544">
            <v>1.669473</v>
          </cell>
          <cell r="F544">
            <v>2.0224000000000002</v>
          </cell>
          <cell r="G544">
            <v>2.0232000000000001</v>
          </cell>
          <cell r="H544">
            <v>2.0209999999999999</v>
          </cell>
          <cell r="I544">
            <v>15.17</v>
          </cell>
          <cell r="M544">
            <v>1.503156705372481</v>
          </cell>
          <cell r="N544">
            <v>1.5017995394582511</v>
          </cell>
          <cell r="O544">
            <v>1.5101027088838301</v>
          </cell>
        </row>
        <row r="545">
          <cell r="A545">
            <v>36956</v>
          </cell>
          <cell r="B545">
            <v>36955</v>
          </cell>
          <cell r="C545">
            <v>36957</v>
          </cell>
          <cell r="D545">
            <v>1.6725779999999999</v>
          </cell>
          <cell r="E545">
            <v>1.669473</v>
          </cell>
          <cell r="F545">
            <v>2.02</v>
          </cell>
          <cell r="G545">
            <v>2.0207999999999999</v>
          </cell>
          <cell r="H545">
            <v>2.032</v>
          </cell>
          <cell r="I545">
            <v>15.12</v>
          </cell>
          <cell r="M545">
            <v>1.503995272906864</v>
          </cell>
          <cell r="N545">
            <v>1.5026352773857636</v>
          </cell>
          <cell r="O545">
            <v>1.510949317402482</v>
          </cell>
        </row>
        <row r="546">
          <cell r="A546">
            <v>36957</v>
          </cell>
          <cell r="B546">
            <v>36956</v>
          </cell>
          <cell r="C546">
            <v>36958</v>
          </cell>
          <cell r="D546">
            <v>1.671543</v>
          </cell>
          <cell r="E546">
            <v>1.669473</v>
          </cell>
          <cell r="F546">
            <v>2.0383</v>
          </cell>
          <cell r="G546">
            <v>2.0390999999999999</v>
          </cell>
          <cell r="H546">
            <v>2.0419999999999998</v>
          </cell>
          <cell r="I546">
            <v>15.19</v>
          </cell>
          <cell r="M546">
            <v>1.5048337893753865</v>
          </cell>
          <cell r="N546">
            <v>1.5034714803939113</v>
          </cell>
          <cell r="O546">
            <v>1.5117937954975316</v>
          </cell>
        </row>
        <row r="547">
          <cell r="A547">
            <v>36958</v>
          </cell>
          <cell r="B547">
            <v>36957</v>
          </cell>
          <cell r="C547">
            <v>36959</v>
          </cell>
          <cell r="D547">
            <v>1.671543</v>
          </cell>
          <cell r="E547">
            <v>1.669473</v>
          </cell>
          <cell r="F547">
            <v>2.0377000000000001</v>
          </cell>
          <cell r="G547">
            <v>2.0385</v>
          </cell>
          <cell r="H547">
            <v>2.0529999999999999</v>
          </cell>
          <cell r="I547">
            <v>15.21</v>
          </cell>
          <cell r="M547">
            <v>1.5056722541709844</v>
          </cell>
          <cell r="N547">
            <v>1.5043081487415071</v>
          </cell>
          <cell r="O547">
            <v>1.5126423943794949</v>
          </cell>
        </row>
        <row r="548">
          <cell r="A548">
            <v>36959</v>
          </cell>
          <cell r="B548">
            <v>36958</v>
          </cell>
          <cell r="C548">
            <v>36962</v>
          </cell>
          <cell r="D548">
            <v>1.669473</v>
          </cell>
          <cell r="E548">
            <v>1.669473</v>
          </cell>
          <cell r="F548">
            <v>2.0590999999999999</v>
          </cell>
          <cell r="G548">
            <v>2.0598999999999998</v>
          </cell>
          <cell r="H548">
            <v>2.0449999999999999</v>
          </cell>
          <cell r="I548">
            <v>15.11</v>
          </cell>
          <cell r="M548">
            <v>1.5065111861432356</v>
          </cell>
          <cell r="N548">
            <v>1.5051452826875085</v>
          </cell>
          <cell r="O548">
            <v>1.513492512290854</v>
          </cell>
        </row>
        <row r="549">
          <cell r="A549">
            <v>36962</v>
          </cell>
          <cell r="B549">
            <v>36959</v>
          </cell>
          <cell r="C549">
            <v>36963</v>
          </cell>
          <cell r="D549">
            <v>1.669473</v>
          </cell>
          <cell r="E549">
            <v>1.6642950000000001</v>
          </cell>
          <cell r="F549">
            <v>2.0543999999999998</v>
          </cell>
          <cell r="G549">
            <v>2.0552000000000001</v>
          </cell>
          <cell r="H549">
            <v>2.0590000000000002</v>
          </cell>
          <cell r="I549">
            <v>15.09</v>
          </cell>
          <cell r="M549">
            <v>1.5073495460597237</v>
          </cell>
          <cell r="N549">
            <v>1.5059828824910164</v>
          </cell>
          <cell r="O549">
            <v>1.514337889767948</v>
          </cell>
        </row>
        <row r="550">
          <cell r="A550">
            <v>36963</v>
          </cell>
          <cell r="B550">
            <v>36962</v>
          </cell>
          <cell r="C550">
            <v>36964</v>
          </cell>
          <cell r="D550">
            <v>1.6705080000000001</v>
          </cell>
          <cell r="E550">
            <v>1.6642950000000001</v>
          </cell>
          <cell r="F550">
            <v>2.0613999999999999</v>
          </cell>
          <cell r="G550">
            <v>2.0621999999999998</v>
          </cell>
          <cell r="H550">
            <v>2.0619999999999998</v>
          </cell>
          <cell r="I550">
            <v>15.13</v>
          </cell>
          <cell r="M550">
            <v>1.5081883725159599</v>
          </cell>
          <cell r="N550">
            <v>1.5068183490848215</v>
          </cell>
          <cell r="O550">
            <v>1.5151826946730917</v>
          </cell>
        </row>
        <row r="551">
          <cell r="A551">
            <v>36964</v>
          </cell>
          <cell r="B551">
            <v>36963</v>
          </cell>
          <cell r="C551">
            <v>36965</v>
          </cell>
          <cell r="D551">
            <v>1.6705080000000001</v>
          </cell>
          <cell r="E551">
            <v>1.6642950000000001</v>
          </cell>
          <cell r="F551">
            <v>2.0754999999999999</v>
          </cell>
          <cell r="G551">
            <v>2.0762999999999998</v>
          </cell>
          <cell r="H551">
            <v>2.0739999999999998</v>
          </cell>
          <cell r="I551">
            <v>15.13</v>
          </cell>
          <cell r="M551">
            <v>1.509028186096558</v>
          </cell>
          <cell r="N551">
            <v>1.5076542791662515</v>
          </cell>
          <cell r="O551">
            <v>1.516030061388248</v>
          </cell>
        </row>
        <row r="552">
          <cell r="A552">
            <v>36965</v>
          </cell>
          <cell r="B552">
            <v>36964</v>
          </cell>
          <cell r="C552">
            <v>36966</v>
          </cell>
          <cell r="D552">
            <v>1.6705080000000001</v>
          </cell>
          <cell r="E552">
            <v>1.6642950000000001</v>
          </cell>
          <cell r="F552">
            <v>2.0855999999999999</v>
          </cell>
          <cell r="G552">
            <v>2.0863999999999998</v>
          </cell>
          <cell r="H552">
            <v>2.0990000000000002</v>
          </cell>
          <cell r="I552">
            <v>15.11</v>
          </cell>
          <cell r="M552">
            <v>1.5098684673155911</v>
          </cell>
          <cell r="N552">
            <v>1.508490672992433</v>
          </cell>
          <cell r="O552">
            <v>1.5168779019936833</v>
          </cell>
        </row>
        <row r="553">
          <cell r="A553">
            <v>36966</v>
          </cell>
          <cell r="B553">
            <v>36965</v>
          </cell>
          <cell r="C553">
            <v>36969</v>
          </cell>
          <cell r="D553">
            <v>1.6767179999999999</v>
          </cell>
          <cell r="E553">
            <v>1.6642950000000001</v>
          </cell>
          <cell r="F553">
            <v>2.1208999999999998</v>
          </cell>
          <cell r="G553">
            <v>2.1217000000000001</v>
          </cell>
          <cell r="H553">
            <v>2.1230000000000002</v>
          </cell>
          <cell r="I553">
            <v>15.24</v>
          </cell>
          <cell r="M553">
            <v>1.510709216433457</v>
          </cell>
          <cell r="N553">
            <v>1.5093275308206355</v>
          </cell>
          <cell r="O553">
            <v>1.5177251704165091</v>
          </cell>
        </row>
        <row r="554">
          <cell r="A554">
            <v>36969</v>
          </cell>
          <cell r="B554">
            <v>36966</v>
          </cell>
          <cell r="C554">
            <v>36970</v>
          </cell>
          <cell r="D554">
            <v>1.678785</v>
          </cell>
          <cell r="E554">
            <v>1.6746479999999999</v>
          </cell>
          <cell r="F554">
            <v>2.1269</v>
          </cell>
          <cell r="G554">
            <v>2.1276999999999999</v>
          </cell>
          <cell r="H554">
            <v>2.109</v>
          </cell>
          <cell r="I554">
            <v>15.32</v>
          </cell>
          <cell r="M554">
            <v>1.5115535608787769</v>
          </cell>
          <cell r="N554">
            <v>1.5101648529082712</v>
          </cell>
          <cell r="O554">
            <v>1.5185797138494848</v>
          </cell>
        </row>
        <row r="555">
          <cell r="A555">
            <v>36970</v>
          </cell>
          <cell r="B555">
            <v>36969</v>
          </cell>
          <cell r="C555">
            <v>36971</v>
          </cell>
          <cell r="D555">
            <v>1.682922</v>
          </cell>
          <cell r="E555">
            <v>1.6746479999999999</v>
          </cell>
          <cell r="F555">
            <v>2.0920999999999998</v>
          </cell>
          <cell r="G555">
            <v>2.0929000000000002</v>
          </cell>
          <cell r="H555">
            <v>2.0840000000000001</v>
          </cell>
          <cell r="I555">
            <v>15.35</v>
          </cell>
          <cell r="M555">
            <v>1.5123994186936767</v>
          </cell>
          <cell r="N555">
            <v>1.5110078510918021</v>
          </cell>
          <cell r="O555">
            <v>1.5194389226815526</v>
          </cell>
        </row>
        <row r="556">
          <cell r="A556">
            <v>36971</v>
          </cell>
          <cell r="B556">
            <v>36970</v>
          </cell>
          <cell r="C556">
            <v>36972</v>
          </cell>
          <cell r="D556">
            <v>1.682922</v>
          </cell>
          <cell r="E556">
            <v>1.6798200000000001</v>
          </cell>
          <cell r="F556">
            <v>2.0992000000000002</v>
          </cell>
          <cell r="G556">
            <v>2.1</v>
          </cell>
          <cell r="H556">
            <v>2.121</v>
          </cell>
          <cell r="I556">
            <v>15.35</v>
          </cell>
          <cell r="M556">
            <v>1.513247835445179</v>
          </cell>
          <cell r="N556">
            <v>1.5118513198504071</v>
          </cell>
          <cell r="O556">
            <v>1.520300186889614</v>
          </cell>
        </row>
        <row r="557">
          <cell r="A557">
            <v>36972</v>
          </cell>
          <cell r="B557">
            <v>36971</v>
          </cell>
          <cell r="C557">
            <v>36973</v>
          </cell>
          <cell r="D557">
            <v>1.7386379999999999</v>
          </cell>
          <cell r="E557">
            <v>1.741725</v>
          </cell>
          <cell r="F557">
            <v>2.1410999999999998</v>
          </cell>
          <cell r="G557">
            <v>2.1419000000000001</v>
          </cell>
          <cell r="H557">
            <v>2.161</v>
          </cell>
          <cell r="I557">
            <v>15.85</v>
          </cell>
          <cell r="M557">
            <v>1.5140967281364202</v>
          </cell>
          <cell r="N557">
            <v>1.5126978658784442</v>
          </cell>
          <cell r="O557">
            <v>1.5211619392884312</v>
          </cell>
        </row>
        <row r="558">
          <cell r="A558">
            <v>36973</v>
          </cell>
          <cell r="B558">
            <v>36972</v>
          </cell>
          <cell r="C558">
            <v>36976</v>
          </cell>
          <cell r="D558">
            <v>1.7396670000000001</v>
          </cell>
          <cell r="E558">
            <v>1.73658</v>
          </cell>
          <cell r="F558">
            <v>2.1577999999999999</v>
          </cell>
          <cell r="G558">
            <v>2.1585999999999999</v>
          </cell>
          <cell r="H558">
            <v>2.1720000000000002</v>
          </cell>
          <cell r="I558">
            <v>15.85</v>
          </cell>
          <cell r="M558">
            <v>1.5149742168388247</v>
          </cell>
          <cell r="N558">
            <v>1.5135761004419268</v>
          </cell>
          <cell r="O558">
            <v>1.5220503040290407</v>
          </cell>
        </row>
        <row r="559">
          <cell r="A559">
            <v>36976</v>
          </cell>
          <cell r="B559">
            <v>36973</v>
          </cell>
          <cell r="C559">
            <v>36977</v>
          </cell>
          <cell r="D559">
            <v>1.7386379999999999</v>
          </cell>
          <cell r="E559">
            <v>1.73658</v>
          </cell>
          <cell r="F559">
            <v>2.1364999999999998</v>
          </cell>
          <cell r="G559">
            <v>2.1373000000000002</v>
          </cell>
          <cell r="H559">
            <v>2.1360000000000001</v>
          </cell>
          <cell r="I559">
            <v>15.85</v>
          </cell>
          <cell r="M559">
            <v>1.515852733722453</v>
          </cell>
          <cell r="N559">
            <v>1.5144522491034287</v>
          </cell>
          <cell r="O559">
            <v>1.522939187578261</v>
          </cell>
        </row>
        <row r="560">
          <cell r="A560">
            <v>36977</v>
          </cell>
          <cell r="B560">
            <v>36976</v>
          </cell>
          <cell r="C560">
            <v>36978</v>
          </cell>
          <cell r="D560">
            <v>1.7386379999999999</v>
          </cell>
          <cell r="E560">
            <v>1.73658</v>
          </cell>
          <cell r="F560">
            <v>2.1227999999999998</v>
          </cell>
          <cell r="G560">
            <v>2.1236000000000002</v>
          </cell>
          <cell r="H560">
            <v>2.1150000000000002</v>
          </cell>
          <cell r="I560">
            <v>15.85</v>
          </cell>
          <cell r="M560">
            <v>1.5167312401108708</v>
          </cell>
          <cell r="N560">
            <v>1.5153289049323448</v>
          </cell>
          <cell r="O560">
            <v>1.5238285902390782</v>
          </cell>
        </row>
        <row r="561">
          <cell r="A561">
            <v>36978</v>
          </cell>
          <cell r="B561">
            <v>36977</v>
          </cell>
          <cell r="C561">
            <v>36979</v>
          </cell>
          <cell r="D561">
            <v>1.737609</v>
          </cell>
          <cell r="E561">
            <v>1.73658</v>
          </cell>
          <cell r="F561">
            <v>2.1162000000000001</v>
          </cell>
          <cell r="G561">
            <v>2.117</v>
          </cell>
          <cell r="H561">
            <v>2.1240000000000001</v>
          </cell>
          <cell r="I561">
            <v>15.85</v>
          </cell>
          <cell r="M561">
            <v>1.517610255634152</v>
          </cell>
          <cell r="N561">
            <v>1.516206068222254</v>
          </cell>
          <cell r="O561">
            <v>1.5247185123146558</v>
          </cell>
        </row>
        <row r="562">
          <cell r="A562">
            <v>36979</v>
          </cell>
          <cell r="B562">
            <v>36978</v>
          </cell>
          <cell r="C562">
            <v>36980</v>
          </cell>
          <cell r="D562">
            <v>1.737609</v>
          </cell>
          <cell r="E562">
            <v>1.73658</v>
          </cell>
          <cell r="F562">
            <v>2.1360999999999999</v>
          </cell>
          <cell r="G562">
            <v>2.1368999999999998</v>
          </cell>
          <cell r="H562">
            <v>2.1520000000000001</v>
          </cell>
          <cell r="I562">
            <v>15.84</v>
          </cell>
          <cell r="M562">
            <v>1.5184892600470461</v>
          </cell>
          <cell r="N562">
            <v>1.5170837392669052</v>
          </cell>
          <cell r="O562">
            <v>1.525608954108334</v>
          </cell>
        </row>
        <row r="563">
          <cell r="A563">
            <v>36980</v>
          </cell>
          <cell r="B563">
            <v>36979</v>
          </cell>
          <cell r="C563">
            <v>36983</v>
          </cell>
          <cell r="D563">
            <v>1.7386379999999999</v>
          </cell>
          <cell r="E563">
            <v>1.73658</v>
          </cell>
          <cell r="F563">
            <v>2.1608000000000001</v>
          </cell>
          <cell r="G563">
            <v>2.1616</v>
          </cell>
          <cell r="H563">
            <v>2.157</v>
          </cell>
          <cell r="I563">
            <v>15.84</v>
          </cell>
          <cell r="M563">
            <v>1.5193687735819332</v>
          </cell>
          <cell r="N563">
            <v>1.5179619183602173</v>
          </cell>
          <cell r="O563">
            <v>1.5264993930233484</v>
          </cell>
        </row>
        <row r="564">
          <cell r="A564">
            <v>36983</v>
          </cell>
          <cell r="B564">
            <v>36980</v>
          </cell>
          <cell r="C564">
            <v>36984</v>
          </cell>
          <cell r="D564">
            <v>1.7386379999999999</v>
          </cell>
          <cell r="E564">
            <v>1.73658</v>
          </cell>
          <cell r="F564">
            <v>2.1576</v>
          </cell>
          <cell r="G564">
            <v>2.1583999999999999</v>
          </cell>
          <cell r="H564">
            <v>2.1659999999999999</v>
          </cell>
          <cell r="I564">
            <v>15.83</v>
          </cell>
          <cell r="M564">
            <v>1.5202493176771876</v>
          </cell>
          <cell r="N564">
            <v>1.5188406057962793</v>
          </cell>
          <cell r="O564">
            <v>1.5273903516531031</v>
          </cell>
        </row>
        <row r="565">
          <cell r="A565">
            <v>36984</v>
          </cell>
          <cell r="B565">
            <v>36983</v>
          </cell>
          <cell r="C565">
            <v>36985</v>
          </cell>
          <cell r="D565">
            <v>1.7396670000000001</v>
          </cell>
          <cell r="E565">
            <v>1.73658</v>
          </cell>
          <cell r="F565">
            <v>2.1724000000000001</v>
          </cell>
          <cell r="G565">
            <v>2.1732</v>
          </cell>
          <cell r="H565">
            <v>2.173</v>
          </cell>
          <cell r="I565">
            <v>15.81</v>
          </cell>
          <cell r="M565">
            <v>1.5211303720882501</v>
          </cell>
          <cell r="N565">
            <v>1.5197198018693507</v>
          </cell>
          <cell r="O565">
            <v>1.5282813067450671</v>
          </cell>
        </row>
        <row r="566">
          <cell r="A566">
            <v>36985</v>
          </cell>
          <cell r="B566">
            <v>36984</v>
          </cell>
          <cell r="C566">
            <v>36986</v>
          </cell>
          <cell r="D566">
            <v>1.7386379999999999</v>
          </cell>
          <cell r="E566">
            <v>1.73658</v>
          </cell>
          <cell r="F566">
            <v>2.1623999999999999</v>
          </cell>
          <cell r="G566">
            <v>2.1631999999999998</v>
          </cell>
          <cell r="H566">
            <v>2.173</v>
          </cell>
          <cell r="I566">
            <v>15.81</v>
          </cell>
          <cell r="M566">
            <v>1.5220124588585899</v>
          </cell>
          <cell r="N566">
            <v>1.5205995068738609</v>
          </cell>
          <cell r="O566">
            <v>1.529171733689952</v>
          </cell>
        </row>
        <row r="567">
          <cell r="A567">
            <v>36986</v>
          </cell>
          <cell r="B567">
            <v>36985</v>
          </cell>
          <cell r="C567">
            <v>36987</v>
          </cell>
          <cell r="D567">
            <v>1.737609</v>
          </cell>
          <cell r="E567">
            <v>1.73658</v>
          </cell>
          <cell r="F567">
            <v>2.1581000000000001</v>
          </cell>
          <cell r="G567">
            <v>2.1589</v>
          </cell>
          <cell r="H567">
            <v>2.15</v>
          </cell>
          <cell r="I567">
            <v>15.82</v>
          </cell>
          <cell r="M567">
            <v>1.5228945350910716</v>
          </cell>
          <cell r="N567">
            <v>1.52147972110441</v>
          </cell>
          <cell r="O567">
            <v>1.5300626794268555</v>
          </cell>
        </row>
        <row r="568">
          <cell r="A568">
            <v>36987</v>
          </cell>
          <cell r="B568">
            <v>36986</v>
          </cell>
          <cell r="C568">
            <v>36990</v>
          </cell>
          <cell r="D568">
            <v>1.7386379999999999</v>
          </cell>
          <cell r="E568">
            <v>1.73658</v>
          </cell>
          <cell r="F568">
            <v>2.1513</v>
          </cell>
          <cell r="G568">
            <v>2.1520999999999999</v>
          </cell>
          <cell r="H568">
            <v>2.1659999999999999</v>
          </cell>
          <cell r="I568">
            <v>15.83</v>
          </cell>
          <cell r="M568">
            <v>1.5237766001744801</v>
          </cell>
          <cell r="N568">
            <v>1.5223604448557686</v>
          </cell>
          <cell r="O568">
            <v>1.5309546688201379</v>
          </cell>
        </row>
        <row r="569">
          <cell r="A569">
            <v>36990</v>
          </cell>
          <cell r="B569">
            <v>36987</v>
          </cell>
          <cell r="C569">
            <v>36991</v>
          </cell>
          <cell r="D569">
            <v>1.737609</v>
          </cell>
          <cell r="E569">
            <v>1.73658</v>
          </cell>
          <cell r="F569">
            <v>2.1634000000000002</v>
          </cell>
          <cell r="G569">
            <v>2.1642000000000001</v>
          </cell>
          <cell r="H569">
            <v>2.157</v>
          </cell>
          <cell r="I569">
            <v>15.81</v>
          </cell>
          <cell r="M569">
            <v>1.5246596988080048</v>
          </cell>
          <cell r="N569">
            <v>1.5232416784228779</v>
          </cell>
          <cell r="O569">
            <v>1.531847703044346</v>
          </cell>
        </row>
        <row r="570">
          <cell r="A570">
            <v>36991</v>
          </cell>
          <cell r="B570">
            <v>36990</v>
          </cell>
          <cell r="C570">
            <v>36992</v>
          </cell>
          <cell r="D570">
            <v>1.740696</v>
          </cell>
          <cell r="E570">
            <v>1.73658</v>
          </cell>
          <cell r="F570">
            <v>2.1414</v>
          </cell>
          <cell r="G570">
            <v>2.1421999999999999</v>
          </cell>
          <cell r="H570">
            <v>2.137</v>
          </cell>
          <cell r="I570">
            <v>15.84</v>
          </cell>
          <cell r="M570">
            <v>1.5255427862795334</v>
          </cell>
          <cell r="N570">
            <v>1.5241234221008499</v>
          </cell>
          <cell r="O570">
            <v>1.5327402078889911</v>
          </cell>
        </row>
        <row r="571">
          <cell r="A571">
            <v>36992</v>
          </cell>
          <cell r="B571">
            <v>36991</v>
          </cell>
          <cell r="C571">
            <v>36993</v>
          </cell>
          <cell r="D571">
            <v>1.7396670000000001</v>
          </cell>
          <cell r="E571">
            <v>1.73658</v>
          </cell>
          <cell r="F571">
            <v>2.1375999999999999</v>
          </cell>
          <cell r="G571">
            <v>2.1383999999999999</v>
          </cell>
          <cell r="H571">
            <v>2.1539999999999999</v>
          </cell>
          <cell r="I571">
            <v>15.82</v>
          </cell>
          <cell r="M571">
            <v>1.5264279550215019</v>
          </cell>
          <cell r="N571">
            <v>1.5250056761849673</v>
          </cell>
          <cell r="O571">
            <v>1.5336348090409024</v>
          </cell>
        </row>
        <row r="572">
          <cell r="A572">
            <v>36993</v>
          </cell>
          <cell r="B572">
            <v>36992</v>
          </cell>
          <cell r="C572">
            <v>36997</v>
          </cell>
          <cell r="D572">
            <v>1.7396670000000001</v>
          </cell>
          <cell r="E572">
            <v>1.73658</v>
          </cell>
          <cell r="F572">
            <v>2.1564999999999999</v>
          </cell>
          <cell r="G572">
            <v>2.1573000000000002</v>
          </cell>
          <cell r="H572">
            <v>2.1539999999999999</v>
          </cell>
          <cell r="I572">
            <v>15.85</v>
          </cell>
          <cell r="M572">
            <v>1.5273131138019111</v>
          </cell>
          <cell r="N572">
            <v>1.5258884409706839</v>
          </cell>
          <cell r="O572">
            <v>1.534528880899021</v>
          </cell>
        </row>
        <row r="573">
          <cell r="A573">
            <v>36997</v>
          </cell>
          <cell r="B573">
            <v>36993</v>
          </cell>
          <cell r="C573">
            <v>36998</v>
          </cell>
          <cell r="D573">
            <v>1.741725</v>
          </cell>
          <cell r="E573">
            <v>1.73658</v>
          </cell>
          <cell r="F573">
            <v>2.1817000000000002</v>
          </cell>
          <cell r="G573">
            <v>2.1825000000000001</v>
          </cell>
          <cell r="H573">
            <v>2.194</v>
          </cell>
          <cell r="I573">
            <v>15.85</v>
          </cell>
          <cell r="M573">
            <v>1.5281987858761605</v>
          </cell>
          <cell r="N573">
            <v>1.5267717167536243</v>
          </cell>
          <cell r="O573">
            <v>1.5354250519877319</v>
          </cell>
        </row>
        <row r="574">
          <cell r="A574">
            <v>36998</v>
          </cell>
          <cell r="B574">
            <v>36997</v>
          </cell>
          <cell r="C574">
            <v>36999</v>
          </cell>
          <cell r="D574">
            <v>1.741725</v>
          </cell>
          <cell r="E574">
            <v>1.73658</v>
          </cell>
          <cell r="F574">
            <v>2.1880000000000002</v>
          </cell>
          <cell r="G574">
            <v>2.1888000000000001</v>
          </cell>
          <cell r="H574">
            <v>2.1960000000000002</v>
          </cell>
          <cell r="I574">
            <v>15.85</v>
          </cell>
          <cell r="M574">
            <v>1.5290860198862708</v>
          </cell>
          <cell r="N574">
            <v>1.5276555038295845</v>
          </cell>
          <cell r="O574">
            <v>1.5363217464439924</v>
          </cell>
        </row>
        <row r="575">
          <cell r="A575">
            <v>36999</v>
          </cell>
          <cell r="B575">
            <v>36998</v>
          </cell>
          <cell r="C575">
            <v>37000</v>
          </cell>
          <cell r="D575">
            <v>1.748928</v>
          </cell>
          <cell r="E575">
            <v>1.741725</v>
          </cell>
          <cell r="F575">
            <v>2.1741999999999999</v>
          </cell>
          <cell r="G575">
            <v>2.1749999999999998</v>
          </cell>
          <cell r="H575">
            <v>2.181</v>
          </cell>
          <cell r="I575">
            <v>15.87</v>
          </cell>
          <cell r="M575">
            <v>1.5299737690022663</v>
          </cell>
          <cell r="N575">
            <v>1.5285398024945314</v>
          </cell>
          <cell r="O575">
            <v>1.5372189645734515</v>
          </cell>
        </row>
        <row r="576">
          <cell r="A576">
            <v>37000</v>
          </cell>
          <cell r="B576">
            <v>36999</v>
          </cell>
          <cell r="C576">
            <v>37001</v>
          </cell>
          <cell r="D576">
            <v>1.791021</v>
          </cell>
          <cell r="E576">
            <v>1.787946</v>
          </cell>
          <cell r="F576">
            <v>2.1873999999999998</v>
          </cell>
          <cell r="G576">
            <v>2.1882000000000001</v>
          </cell>
          <cell r="H576">
            <v>2.194</v>
          </cell>
          <cell r="I576">
            <v>16.350000000000001</v>
          </cell>
          <cell r="M576">
            <v>1.5308657069902243</v>
          </cell>
          <cell r="N576">
            <v>1.5294272344903648</v>
          </cell>
          <cell r="O576">
            <v>1.5381177603052456</v>
          </cell>
        </row>
        <row r="577">
          <cell r="A577">
            <v>37001</v>
          </cell>
          <cell r="B577">
            <v>37000</v>
          </cell>
          <cell r="C577">
            <v>37004</v>
          </cell>
          <cell r="D577">
            <v>1.791021</v>
          </cell>
          <cell r="E577">
            <v>1.787946</v>
          </cell>
          <cell r="F577">
            <v>2.2355999999999998</v>
          </cell>
          <cell r="G577">
            <v>2.2364000000000002</v>
          </cell>
          <cell r="H577">
            <v>2.262</v>
          </cell>
          <cell r="I577">
            <v>16.3</v>
          </cell>
          <cell r="M577">
            <v>1.5317796445333576</v>
          </cell>
          <cell r="N577">
            <v>1.5303387455924309</v>
          </cell>
          <cell r="O577">
            <v>1.5390423290715449</v>
          </cell>
        </row>
        <row r="578">
          <cell r="A578">
            <v>37004</v>
          </cell>
          <cell r="B578">
            <v>37001</v>
          </cell>
          <cell r="C578">
            <v>37005</v>
          </cell>
          <cell r="D578">
            <v>1.791021</v>
          </cell>
          <cell r="E578">
            <v>1.787946</v>
          </cell>
          <cell r="F578">
            <v>2.2578</v>
          </cell>
          <cell r="G578">
            <v>2.2585999999999999</v>
          </cell>
          <cell r="H578">
            <v>2.258</v>
          </cell>
          <cell r="I578">
            <v>16.3</v>
          </cell>
          <cell r="M578">
            <v>1.5326941277036017</v>
          </cell>
          <cell r="N578">
            <v>1.5312507999387066</v>
          </cell>
          <cell r="O578">
            <v>1.5399648269173427</v>
          </cell>
        </row>
        <row r="579">
          <cell r="A579">
            <v>37005</v>
          </cell>
          <cell r="B579">
            <v>37004</v>
          </cell>
          <cell r="C579">
            <v>37006</v>
          </cell>
          <cell r="D579">
            <v>1.791021</v>
          </cell>
          <cell r="E579">
            <v>1.787946</v>
          </cell>
          <cell r="F579">
            <v>2.2530000000000001</v>
          </cell>
          <cell r="G579">
            <v>2.2538</v>
          </cell>
          <cell r="H579">
            <v>2.2610000000000001</v>
          </cell>
          <cell r="I579">
            <v>16.309999999999999</v>
          </cell>
          <cell r="M579">
            <v>1.5336091568266998</v>
          </cell>
          <cell r="N579">
            <v>1.5321633978529559</v>
          </cell>
          <cell r="O579">
            <v>1.5408878777058759</v>
          </cell>
        </row>
        <row r="580">
          <cell r="A580">
            <v>37006</v>
          </cell>
          <cell r="B580">
            <v>37005</v>
          </cell>
          <cell r="C580">
            <v>37007</v>
          </cell>
          <cell r="D580">
            <v>1.791021</v>
          </cell>
          <cell r="E580">
            <v>1.787946</v>
          </cell>
          <cell r="F580">
            <v>2.3003</v>
          </cell>
          <cell r="G580">
            <v>2.3010999999999999</v>
          </cell>
          <cell r="H580">
            <v>2.2959999999999998</v>
          </cell>
          <cell r="I580">
            <v>16.3</v>
          </cell>
          <cell r="M580">
            <v>1.5345247322285895</v>
          </cell>
          <cell r="N580">
            <v>1.5330765396591353</v>
          </cell>
          <cell r="O580">
            <v>1.5418120078251161</v>
          </cell>
        </row>
        <row r="581">
          <cell r="A581">
            <v>37007</v>
          </cell>
          <cell r="B581">
            <v>37006</v>
          </cell>
          <cell r="C581">
            <v>37008</v>
          </cell>
          <cell r="D581">
            <v>1.791021</v>
          </cell>
          <cell r="E581">
            <v>1.787946</v>
          </cell>
          <cell r="F581">
            <v>2.2532999999999999</v>
          </cell>
          <cell r="G581">
            <v>2.2541000000000002</v>
          </cell>
          <cell r="H581">
            <v>2.2410000000000001</v>
          </cell>
          <cell r="I581">
            <v>16.309999999999999</v>
          </cell>
          <cell r="M581">
            <v>1.5354408542354032</v>
          </cell>
          <cell r="N581">
            <v>1.5339902256813946</v>
          </cell>
          <cell r="O581">
            <v>1.5427361658089331</v>
          </cell>
        </row>
        <row r="582">
          <cell r="A582">
            <v>37008</v>
          </cell>
          <cell r="B582">
            <v>37007</v>
          </cell>
          <cell r="C582">
            <v>37011</v>
          </cell>
          <cell r="D582">
            <v>1.7930699999999999</v>
          </cell>
          <cell r="E582">
            <v>1.787946</v>
          </cell>
          <cell r="F582">
            <v>2.2172000000000001</v>
          </cell>
          <cell r="G582">
            <v>2.218</v>
          </cell>
          <cell r="H582">
            <v>2.2029999999999998</v>
          </cell>
          <cell r="I582">
            <v>16.29</v>
          </cell>
          <cell r="M582">
            <v>1.5363575231734679</v>
          </cell>
          <cell r="N582">
            <v>1.5349044562440768</v>
          </cell>
          <cell r="O582">
            <v>1.5436614044181094</v>
          </cell>
        </row>
        <row r="583">
          <cell r="A583">
            <v>37011</v>
          </cell>
          <cell r="B583">
            <v>37008</v>
          </cell>
          <cell r="C583">
            <v>37013</v>
          </cell>
          <cell r="D583">
            <v>1.791021</v>
          </cell>
          <cell r="E583">
            <v>1.787946</v>
          </cell>
          <cell r="F583">
            <v>2.1839</v>
          </cell>
          <cell r="G583">
            <v>2.1846999999999999</v>
          </cell>
          <cell r="H583">
            <v>2.2000000000000002</v>
          </cell>
          <cell r="I583">
            <v>16.28</v>
          </cell>
          <cell r="M583">
            <v>1.5372757887014934</v>
          </cell>
          <cell r="N583">
            <v>1.5358192316717183</v>
          </cell>
          <cell r="O583">
            <v>1.544586143876733</v>
          </cell>
        </row>
        <row r="584">
          <cell r="A584">
            <v>37013</v>
          </cell>
          <cell r="B584">
            <v>37011</v>
          </cell>
          <cell r="C584">
            <v>37014</v>
          </cell>
          <cell r="D584">
            <v>1.789995</v>
          </cell>
          <cell r="E584">
            <v>1.787946</v>
          </cell>
          <cell r="F584">
            <v>2.2231000000000001</v>
          </cell>
          <cell r="G584">
            <v>2.2239</v>
          </cell>
          <cell r="H584">
            <v>2.238</v>
          </cell>
          <cell r="I584">
            <v>16.25</v>
          </cell>
          <cell r="M584">
            <v>1.5381935531082789</v>
          </cell>
          <cell r="N584">
            <v>1.5367345522890485</v>
          </cell>
          <cell r="O584">
            <v>1.5455109098965218</v>
          </cell>
        </row>
        <row r="585">
          <cell r="A585">
            <v>37014</v>
          </cell>
          <cell r="B585">
            <v>37013</v>
          </cell>
          <cell r="C585">
            <v>37015</v>
          </cell>
          <cell r="D585">
            <v>1.788969</v>
          </cell>
          <cell r="E585">
            <v>1.787946</v>
          </cell>
          <cell r="F585">
            <v>2.2345000000000002</v>
          </cell>
          <cell r="G585">
            <v>2.2353000000000001</v>
          </cell>
          <cell r="H585">
            <v>2.2109999999999999</v>
          </cell>
          <cell r="I585">
            <v>16.260000000000002</v>
          </cell>
          <cell r="M585">
            <v>1.5391113393646443</v>
          </cell>
          <cell r="N585">
            <v>1.5376504184209909</v>
          </cell>
          <cell r="O585">
            <v>1.5464346461401404</v>
          </cell>
        </row>
        <row r="586">
          <cell r="A586">
            <v>37015</v>
          </cell>
          <cell r="B586">
            <v>37014</v>
          </cell>
          <cell r="C586">
            <v>37018</v>
          </cell>
          <cell r="D586">
            <v>1.791021</v>
          </cell>
          <cell r="E586">
            <v>1.787946</v>
          </cell>
          <cell r="F586">
            <v>2.2179000000000002</v>
          </cell>
          <cell r="G586">
            <v>2.2187000000000001</v>
          </cell>
          <cell r="H586">
            <v>2.2090000000000001</v>
          </cell>
          <cell r="I586">
            <v>16.29</v>
          </cell>
          <cell r="M586">
            <v>1.540029146855868</v>
          </cell>
          <cell r="N586">
            <v>1.5385668303926625</v>
          </cell>
          <cell r="O586">
            <v>1.5473594626679326</v>
          </cell>
        </row>
        <row r="587">
          <cell r="A587">
            <v>37018</v>
          </cell>
          <cell r="B587">
            <v>37015</v>
          </cell>
          <cell r="C587">
            <v>37019</v>
          </cell>
          <cell r="D587">
            <v>1.791021</v>
          </cell>
          <cell r="E587">
            <v>1.787946</v>
          </cell>
          <cell r="F587">
            <v>2.1949000000000001</v>
          </cell>
          <cell r="G587">
            <v>2.1957</v>
          </cell>
          <cell r="H587">
            <v>2.2120000000000002</v>
          </cell>
          <cell r="I587">
            <v>16.28</v>
          </cell>
          <cell r="M587">
            <v>1.5409485550367452</v>
          </cell>
          <cell r="N587">
            <v>1.5394837885293737</v>
          </cell>
          <cell r="O587">
            <v>1.5482864174701374</v>
          </cell>
        </row>
        <row r="588">
          <cell r="A588">
            <v>37019</v>
          </cell>
          <cell r="B588">
            <v>37018</v>
          </cell>
          <cell r="C588">
            <v>37020</v>
          </cell>
          <cell r="D588">
            <v>1.792044</v>
          </cell>
          <cell r="E588">
            <v>1.787946</v>
          </cell>
          <cell r="F588">
            <v>2.2311000000000001</v>
          </cell>
          <cell r="G588">
            <v>2.2319</v>
          </cell>
          <cell r="H588">
            <v>2.246</v>
          </cell>
          <cell r="I588">
            <v>16.3</v>
          </cell>
          <cell r="M588">
            <v>1.5418685121107423</v>
          </cell>
          <cell r="N588">
            <v>1.5404012931566291</v>
          </cell>
          <cell r="O588">
            <v>1.5492133988971386</v>
          </cell>
        </row>
        <row r="589">
          <cell r="A589">
            <v>37020</v>
          </cell>
          <cell r="B589">
            <v>37019</v>
          </cell>
          <cell r="C589">
            <v>37021</v>
          </cell>
          <cell r="D589">
            <v>1.7930699999999999</v>
          </cell>
          <cell r="E589">
            <v>1.787946</v>
          </cell>
          <cell r="F589">
            <v>2.2578</v>
          </cell>
          <cell r="G589">
            <v>2.2585999999999999</v>
          </cell>
          <cell r="H589">
            <v>2.2629999999999999</v>
          </cell>
          <cell r="I589">
            <v>16.28</v>
          </cell>
          <cell r="M589">
            <v>1.5427895441827149</v>
          </cell>
          <cell r="N589">
            <v>1.5413193446001274</v>
          </cell>
          <cell r="O589">
            <v>1.5501419932549207</v>
          </cell>
        </row>
        <row r="590">
          <cell r="A590">
            <v>37021</v>
          </cell>
          <cell r="B590">
            <v>37020</v>
          </cell>
          <cell r="C590">
            <v>37022</v>
          </cell>
          <cell r="D590">
            <v>1.7930699999999999</v>
          </cell>
          <cell r="E590">
            <v>1.787946</v>
          </cell>
          <cell r="F590">
            <v>2.2686999999999999</v>
          </cell>
          <cell r="G590">
            <v>2.2694999999999999</v>
          </cell>
          <cell r="H590">
            <v>2.258</v>
          </cell>
          <cell r="I590">
            <v>16.3</v>
          </cell>
          <cell r="M590">
            <v>1.5437116540653775</v>
          </cell>
          <cell r="N590">
            <v>1.5422379431857611</v>
          </cell>
          <cell r="O590">
            <v>1.5510700856419288</v>
          </cell>
        </row>
        <row r="591">
          <cell r="A591">
            <v>37022</v>
          </cell>
          <cell r="B591">
            <v>37021</v>
          </cell>
          <cell r="C591">
            <v>37025</v>
          </cell>
          <cell r="D591">
            <v>1.7930699999999999</v>
          </cell>
          <cell r="E591">
            <v>1.787946</v>
          </cell>
          <cell r="F591">
            <v>2.2854999999999999</v>
          </cell>
          <cell r="G591">
            <v>2.2863000000000002</v>
          </cell>
          <cell r="H591">
            <v>2.2839999999999998</v>
          </cell>
          <cell r="I591">
            <v>16.28</v>
          </cell>
          <cell r="M591">
            <v>1.5446343150838957</v>
          </cell>
          <cell r="N591">
            <v>1.5431570892396169</v>
          </cell>
          <cell r="O591">
            <v>1.5519997928927678</v>
          </cell>
        </row>
        <row r="592">
          <cell r="A592">
            <v>37025</v>
          </cell>
          <cell r="B592">
            <v>37022</v>
          </cell>
          <cell r="C592">
            <v>37026</v>
          </cell>
          <cell r="D592">
            <v>1.792044</v>
          </cell>
          <cell r="E592">
            <v>1.787946</v>
          </cell>
          <cell r="F592">
            <v>2.3054000000000001</v>
          </cell>
          <cell r="G592">
            <v>2.3062</v>
          </cell>
          <cell r="H592">
            <v>2.3140000000000001</v>
          </cell>
          <cell r="I592">
            <v>16.3</v>
          </cell>
          <cell r="M592">
            <v>1.5455575275676783</v>
          </cell>
          <cell r="N592">
            <v>1.5440767830879762</v>
          </cell>
          <cell r="O592">
            <v>1.5529289975712355</v>
          </cell>
        </row>
        <row r="593">
          <cell r="A593">
            <v>37026</v>
          </cell>
          <cell r="B593">
            <v>37025</v>
          </cell>
          <cell r="C593">
            <v>37027</v>
          </cell>
          <cell r="D593">
            <v>1.7930699999999999</v>
          </cell>
          <cell r="E593">
            <v>1.787946</v>
          </cell>
          <cell r="F593">
            <v>2.3376000000000001</v>
          </cell>
          <cell r="G593">
            <v>2.3384</v>
          </cell>
          <cell r="H593">
            <v>2.34</v>
          </cell>
          <cell r="I593">
            <v>16.3</v>
          </cell>
          <cell r="M593">
            <v>1.5464807632656559</v>
          </cell>
          <cell r="N593">
            <v>1.5449970250573148</v>
          </cell>
          <cell r="O593">
            <v>1.553859819048901</v>
          </cell>
        </row>
        <row r="594">
          <cell r="A594">
            <v>37027</v>
          </cell>
          <cell r="B594">
            <v>37026</v>
          </cell>
          <cell r="C594">
            <v>37028</v>
          </cell>
          <cell r="D594">
            <v>1.792044</v>
          </cell>
          <cell r="E594">
            <v>1.787946</v>
          </cell>
          <cell r="F594">
            <v>2.3210999999999999</v>
          </cell>
          <cell r="G594">
            <v>2.3218999999999999</v>
          </cell>
          <cell r="H594">
            <v>2.3159999999999998</v>
          </cell>
          <cell r="I594">
            <v>16.3</v>
          </cell>
          <cell r="M594">
            <v>1.547405079353052</v>
          </cell>
          <cell r="N594">
            <v>1.5459178154743027</v>
          </cell>
          <cell r="O594">
            <v>1.5547911984584648</v>
          </cell>
        </row>
        <row r="595">
          <cell r="A595">
            <v>37028</v>
          </cell>
          <cell r="B595">
            <v>37027</v>
          </cell>
          <cell r="C595">
            <v>37029</v>
          </cell>
          <cell r="D595">
            <v>1.7930699999999999</v>
          </cell>
          <cell r="E595">
            <v>1.787946</v>
          </cell>
          <cell r="F595">
            <v>2.3028</v>
          </cell>
          <cell r="G595">
            <v>2.3035999999999999</v>
          </cell>
          <cell r="H595">
            <v>2.3029999999999999</v>
          </cell>
          <cell r="I595">
            <v>16.29</v>
          </cell>
          <cell r="M595">
            <v>1.5483294186823937</v>
          </cell>
          <cell r="N595">
            <v>1.5468391546658049</v>
          </cell>
          <cell r="O595">
            <v>1.5557231361343495</v>
          </cell>
        </row>
        <row r="596">
          <cell r="A596">
            <v>37029</v>
          </cell>
          <cell r="B596">
            <v>37028</v>
          </cell>
          <cell r="C596">
            <v>37032</v>
          </cell>
          <cell r="D596">
            <v>1.7930699999999999</v>
          </cell>
          <cell r="E596">
            <v>1.787946</v>
          </cell>
          <cell r="F596">
            <v>2.2932999999999999</v>
          </cell>
          <cell r="G596">
            <v>2.2940999999999998</v>
          </cell>
          <cell r="H596">
            <v>2.3029999999999999</v>
          </cell>
          <cell r="I596">
            <v>16.3</v>
          </cell>
          <cell r="M596">
            <v>1.549254839692646</v>
          </cell>
          <cell r="N596">
            <v>1.5477610429588811</v>
          </cell>
          <cell r="O596">
            <v>1.5566551012444181</v>
          </cell>
        </row>
        <row r="597">
          <cell r="A597">
            <v>37032</v>
          </cell>
          <cell r="B597">
            <v>37029</v>
          </cell>
          <cell r="C597">
            <v>37033</v>
          </cell>
          <cell r="D597">
            <v>1.792044</v>
          </cell>
          <cell r="E597">
            <v>1.787946</v>
          </cell>
          <cell r="F597">
            <v>2.327</v>
          </cell>
          <cell r="G597">
            <v>2.3277999999999999</v>
          </cell>
          <cell r="H597">
            <v>2.319</v>
          </cell>
          <cell r="I597">
            <v>16.3</v>
          </cell>
          <cell r="M597">
            <v>1.5501808138177819</v>
          </cell>
          <cell r="N597">
            <v>1.5486834806807859</v>
          </cell>
          <cell r="O597">
            <v>1.5575881561386355</v>
          </cell>
        </row>
        <row r="598">
          <cell r="A598">
            <v>37033</v>
          </cell>
          <cell r="B598">
            <v>37032</v>
          </cell>
          <cell r="C598">
            <v>37034</v>
          </cell>
          <cell r="D598">
            <v>1.7930699999999999</v>
          </cell>
          <cell r="E598">
            <v>1.787946</v>
          </cell>
          <cell r="F598">
            <v>2.3054000000000001</v>
          </cell>
          <cell r="G598">
            <v>2.3260999999999998</v>
          </cell>
          <cell r="H598">
            <v>2.3250000000000002</v>
          </cell>
          <cell r="I598">
            <v>16.3</v>
          </cell>
          <cell r="M598">
            <v>1.5511068112265545</v>
          </cell>
          <cell r="N598">
            <v>1.5496064681589692</v>
          </cell>
          <cell r="O598">
            <v>1.5585217703034551</v>
          </cell>
        </row>
        <row r="599">
          <cell r="A599">
            <v>37034</v>
          </cell>
          <cell r="B599">
            <v>37033</v>
          </cell>
          <cell r="C599">
            <v>37035</v>
          </cell>
          <cell r="D599">
            <v>1.829901</v>
          </cell>
          <cell r="E599">
            <v>1.8390899999999999</v>
          </cell>
          <cell r="F599">
            <v>2.3418999999999999</v>
          </cell>
          <cell r="G599">
            <v>2.3426999999999998</v>
          </cell>
          <cell r="H599">
            <v>2.347</v>
          </cell>
          <cell r="I599">
            <v>16.329999999999998</v>
          </cell>
          <cell r="M599">
            <v>1.5520338922565564</v>
          </cell>
          <cell r="N599">
            <v>1.5505300057210756</v>
          </cell>
          <cell r="O599">
            <v>1.5594559440741018</v>
          </cell>
        </row>
        <row r="600">
          <cell r="A600">
            <v>37035</v>
          </cell>
          <cell r="B600">
            <v>37034</v>
          </cell>
          <cell r="C600">
            <v>37036</v>
          </cell>
          <cell r="D600">
            <v>1.8411329999999999</v>
          </cell>
          <cell r="E600">
            <v>1.8390899999999999</v>
          </cell>
          <cell r="F600">
            <v>2.3485999999999998</v>
          </cell>
          <cell r="G600">
            <v>2.3494000000000002</v>
          </cell>
          <cell r="H600">
            <v>2.3490000000000002</v>
          </cell>
          <cell r="I600">
            <v>16.77</v>
          </cell>
          <cell r="M600">
            <v>1.5529805817137143</v>
          </cell>
          <cell r="N600">
            <v>1.5514805271304828</v>
          </cell>
          <cell r="O600">
            <v>1.5603922748361767</v>
          </cell>
        </row>
        <row r="601">
          <cell r="A601">
            <v>37036</v>
          </cell>
          <cell r="B601">
            <v>37035</v>
          </cell>
          <cell r="C601">
            <v>37039</v>
          </cell>
          <cell r="D601">
            <v>1.844193</v>
          </cell>
          <cell r="E601">
            <v>1.8390899999999999</v>
          </cell>
          <cell r="F601">
            <v>2.3395000000000001</v>
          </cell>
          <cell r="G601">
            <v>2.3403</v>
          </cell>
          <cell r="H601">
            <v>2.3149999999999999</v>
          </cell>
          <cell r="I601">
            <v>16.8</v>
          </cell>
          <cell r="M601">
            <v>1.5539336629794984</v>
          </cell>
          <cell r="N601">
            <v>1.5524316312380295</v>
          </cell>
          <cell r="O601">
            <v>1.5613525582155929</v>
          </cell>
        </row>
        <row r="602">
          <cell r="A602">
            <v>37039</v>
          </cell>
          <cell r="B602">
            <v>37036</v>
          </cell>
          <cell r="C602">
            <v>37040</v>
          </cell>
          <cell r="D602">
            <v>1.845213</v>
          </cell>
          <cell r="E602">
            <v>1.8390899999999999</v>
          </cell>
          <cell r="F602">
            <v>2.3256999999999999</v>
          </cell>
          <cell r="G602">
            <v>2.3264999999999998</v>
          </cell>
          <cell r="H602">
            <v>2.3330000000000002</v>
          </cell>
          <cell r="I602">
            <v>16.8</v>
          </cell>
          <cell r="M602">
            <v>1.5548889141740754</v>
          </cell>
          <cell r="N602">
            <v>1.5533833184009274</v>
          </cell>
          <cell r="O602">
            <v>1.5623150251473292</v>
          </cell>
        </row>
        <row r="603">
          <cell r="A603">
            <v>37040</v>
          </cell>
          <cell r="B603">
            <v>37039</v>
          </cell>
          <cell r="C603">
            <v>37041</v>
          </cell>
          <cell r="D603">
            <v>1.846236</v>
          </cell>
          <cell r="E603">
            <v>1.8390899999999999</v>
          </cell>
          <cell r="F603">
            <v>2.3416999999999999</v>
          </cell>
          <cell r="G603">
            <v>2.3424999999999998</v>
          </cell>
          <cell r="H603">
            <v>2.3460000000000001</v>
          </cell>
          <cell r="I603">
            <v>16.8</v>
          </cell>
          <cell r="M603">
            <v>1.5558452812534052</v>
          </cell>
          <cell r="N603">
            <v>1.5543355889766066</v>
          </cell>
          <cell r="O603">
            <v>1.5632780853740198</v>
          </cell>
        </row>
        <row r="604">
          <cell r="A604">
            <v>37041</v>
          </cell>
          <cell r="B604">
            <v>37040</v>
          </cell>
          <cell r="C604">
            <v>37042</v>
          </cell>
          <cell r="D604">
            <v>1.846236</v>
          </cell>
          <cell r="E604">
            <v>1.8390899999999999</v>
          </cell>
          <cell r="F604">
            <v>2.3588</v>
          </cell>
          <cell r="G604">
            <v>2.3595999999999999</v>
          </cell>
          <cell r="H604">
            <v>2.3420000000000001</v>
          </cell>
          <cell r="I604">
            <v>16.8</v>
          </cell>
          <cell r="M604">
            <v>1.5568027671096318</v>
          </cell>
          <cell r="N604">
            <v>1.555288443322717</v>
          </cell>
          <cell r="O604">
            <v>1.5642417392613903</v>
          </cell>
        </row>
        <row r="605">
          <cell r="A605">
            <v>37042</v>
          </cell>
          <cell r="B605">
            <v>37041</v>
          </cell>
          <cell r="C605">
            <v>37043</v>
          </cell>
          <cell r="D605">
            <v>1.845213</v>
          </cell>
          <cell r="E605">
            <v>1.8390899999999999</v>
          </cell>
          <cell r="F605">
            <v>2.3592</v>
          </cell>
          <cell r="G605">
            <v>2.36</v>
          </cell>
          <cell r="H605">
            <v>2.3679999999999999</v>
          </cell>
          <cell r="I605">
            <v>16.8</v>
          </cell>
          <cell r="M605">
            <v>1.5577608422141442</v>
          </cell>
          <cell r="N605">
            <v>1.5562418817971271</v>
          </cell>
          <cell r="O605">
            <v>1.5652059871753921</v>
          </cell>
        </row>
        <row r="606">
          <cell r="A606">
            <v>37043</v>
          </cell>
          <cell r="B606">
            <v>37042</v>
          </cell>
          <cell r="C606">
            <v>37046</v>
          </cell>
          <cell r="D606">
            <v>1.846236</v>
          </cell>
          <cell r="E606">
            <v>1.8390899999999999</v>
          </cell>
          <cell r="F606">
            <v>2.3824999999999998</v>
          </cell>
          <cell r="G606">
            <v>2.3833000000000002</v>
          </cell>
          <cell r="H606">
            <v>2.379</v>
          </cell>
          <cell r="I606">
            <v>16.809999999999999</v>
          </cell>
          <cell r="M606">
            <v>1.5587189757331257</v>
          </cell>
          <cell r="N606">
            <v>1.5571959047579251</v>
          </cell>
          <cell r="O606">
            <v>1.5661708294822017</v>
          </cell>
        </row>
        <row r="607">
          <cell r="A607">
            <v>37046</v>
          </cell>
          <cell r="B607">
            <v>37043</v>
          </cell>
          <cell r="C607">
            <v>37047</v>
          </cell>
          <cell r="D607">
            <v>1.845213</v>
          </cell>
          <cell r="E607">
            <v>1.8390899999999999</v>
          </cell>
          <cell r="F607">
            <v>2.3620999999999999</v>
          </cell>
          <cell r="G607">
            <v>2.3628999999999998</v>
          </cell>
          <cell r="H607">
            <v>2.379</v>
          </cell>
          <cell r="I607">
            <v>16.8</v>
          </cell>
          <cell r="M607">
            <v>1.5596782300954195</v>
          </cell>
          <cell r="N607">
            <v>1.558150512563419</v>
          </cell>
          <cell r="O607">
            <v>1.567136798956575</v>
          </cell>
        </row>
        <row r="608">
          <cell r="A608">
            <v>37047</v>
          </cell>
          <cell r="B608">
            <v>37046</v>
          </cell>
          <cell r="C608">
            <v>37048</v>
          </cell>
          <cell r="D608">
            <v>1.844193</v>
          </cell>
          <cell r="E608">
            <v>1.8390899999999999</v>
          </cell>
          <cell r="F608">
            <v>2.3887</v>
          </cell>
          <cell r="G608">
            <v>2.3895</v>
          </cell>
          <cell r="H608">
            <v>2.3889999999999998</v>
          </cell>
          <cell r="I608">
            <v>16.78</v>
          </cell>
          <cell r="M608">
            <v>1.5606375429440824</v>
          </cell>
          <cell r="N608">
            <v>1.5591057055721358</v>
          </cell>
          <cell r="O608">
            <v>1.568102831476627</v>
          </cell>
        </row>
        <row r="609">
          <cell r="A609">
            <v>37048</v>
          </cell>
          <cell r="B609">
            <v>37047</v>
          </cell>
          <cell r="C609">
            <v>37049</v>
          </cell>
          <cell r="D609">
            <v>1.8421529999999999</v>
          </cell>
          <cell r="E609">
            <v>1.8390899999999999</v>
          </cell>
          <cell r="F609">
            <v>2.3813</v>
          </cell>
          <cell r="G609">
            <v>2.3820999999999999</v>
          </cell>
          <cell r="H609">
            <v>2.387</v>
          </cell>
          <cell r="I609">
            <v>16.75</v>
          </cell>
          <cell r="M609">
            <v>1.5615969152214939</v>
          </cell>
          <cell r="N609">
            <v>1.5600614841428226</v>
          </cell>
          <cell r="O609">
            <v>1.5690683932229406</v>
          </cell>
        </row>
        <row r="610">
          <cell r="A610">
            <v>37049</v>
          </cell>
          <cell r="B610">
            <v>37048</v>
          </cell>
          <cell r="C610">
            <v>37050</v>
          </cell>
          <cell r="D610">
            <v>1.8401130000000001</v>
          </cell>
          <cell r="E610">
            <v>1.8390899999999999</v>
          </cell>
          <cell r="F610">
            <v>2.3872</v>
          </cell>
          <cell r="G610">
            <v>2.3879999999999999</v>
          </cell>
          <cell r="H610">
            <v>2.3639999999999999</v>
          </cell>
          <cell r="I610">
            <v>16.73</v>
          </cell>
          <cell r="M610">
            <v>1.5625558153688823</v>
          </cell>
          <cell r="N610">
            <v>1.5610178486344468</v>
          </cell>
          <cell r="O610">
            <v>1.5700329487893145</v>
          </cell>
        </row>
        <row r="611">
          <cell r="A611">
            <v>37050</v>
          </cell>
          <cell r="B611">
            <v>37049</v>
          </cell>
          <cell r="C611">
            <v>37053</v>
          </cell>
          <cell r="D611">
            <v>1.8360300000000001</v>
          </cell>
          <cell r="E611">
            <v>1.833987</v>
          </cell>
          <cell r="F611">
            <v>2.3611</v>
          </cell>
          <cell r="G611">
            <v>2.3618999999999999</v>
          </cell>
          <cell r="H611">
            <v>2.3580000000000001</v>
          </cell>
          <cell r="I611">
            <v>16.690000000000001</v>
          </cell>
          <cell r="M611">
            <v>1.563514241791911</v>
          </cell>
          <cell r="N611">
            <v>1.5619747994061952</v>
          </cell>
          <cell r="O611">
            <v>1.5709970292637634</v>
          </cell>
        </row>
        <row r="612">
          <cell r="A612">
            <v>37053</v>
          </cell>
          <cell r="B612">
            <v>37050</v>
          </cell>
          <cell r="C612">
            <v>37054</v>
          </cell>
          <cell r="D612">
            <v>1.832964</v>
          </cell>
          <cell r="E612">
            <v>1.833987</v>
          </cell>
          <cell r="F612">
            <v>2.3714</v>
          </cell>
          <cell r="G612">
            <v>2.3721999999999999</v>
          </cell>
          <cell r="H612">
            <v>2.379</v>
          </cell>
          <cell r="I612">
            <v>16.649999999999999</v>
          </cell>
          <cell r="M612">
            <v>1.5644711281430301</v>
          </cell>
          <cell r="N612">
            <v>1.5629296798983414</v>
          </cell>
          <cell r="O612">
            <v>1.5719595638050146</v>
          </cell>
        </row>
        <row r="613">
          <cell r="A613">
            <v>37054</v>
          </cell>
          <cell r="B613">
            <v>37053</v>
          </cell>
          <cell r="C613">
            <v>37055</v>
          </cell>
          <cell r="D613">
            <v>1.8350070000000001</v>
          </cell>
          <cell r="E613">
            <v>1.828881</v>
          </cell>
          <cell r="F613">
            <v>2.3898000000000001</v>
          </cell>
          <cell r="G613">
            <v>2.3906000000000001</v>
          </cell>
          <cell r="H613">
            <v>2.399</v>
          </cell>
          <cell r="I613">
            <v>16.63</v>
          </cell>
          <cell r="M613">
            <v>1.565427001228672</v>
          </cell>
          <cell r="N613">
            <v>1.5638851441366242</v>
          </cell>
          <cell r="O613">
            <v>1.57292054811349</v>
          </cell>
        </row>
        <row r="614">
          <cell r="A614">
            <v>37055</v>
          </cell>
          <cell r="B614">
            <v>37054</v>
          </cell>
          <cell r="C614">
            <v>37057</v>
          </cell>
          <cell r="D614">
            <v>1.832964</v>
          </cell>
          <cell r="E614">
            <v>1.828881</v>
          </cell>
          <cell r="F614">
            <v>2.407</v>
          </cell>
          <cell r="G614">
            <v>2.4077999999999999</v>
          </cell>
          <cell r="H614">
            <v>2.4169999999999998</v>
          </cell>
          <cell r="I614">
            <v>16.670000000000002</v>
          </cell>
          <cell r="M614">
            <v>1.5663845243970864</v>
          </cell>
          <cell r="N614">
            <v>1.5648385307453887</v>
          </cell>
          <cell r="O614">
            <v>1.5738810489869168</v>
          </cell>
        </row>
        <row r="615">
          <cell r="A615">
            <v>37057</v>
          </cell>
          <cell r="B615">
            <v>37055</v>
          </cell>
          <cell r="C615">
            <v>37060</v>
          </cell>
          <cell r="D615">
            <v>1.8360300000000001</v>
          </cell>
          <cell r="E615">
            <v>1.828881</v>
          </cell>
          <cell r="F615">
            <v>2.4070999999999998</v>
          </cell>
          <cell r="G615">
            <v>2.4079000000000002</v>
          </cell>
          <cell r="H615">
            <v>2.4119999999999999</v>
          </cell>
          <cell r="I615">
            <v>16.649999999999999</v>
          </cell>
          <cell r="M615">
            <v>1.5673415665448789</v>
          </cell>
          <cell r="N615">
            <v>1.5657924985643714</v>
          </cell>
          <cell r="O615">
            <v>1.5748442793383108</v>
          </cell>
        </row>
        <row r="616">
          <cell r="A616">
            <v>37060</v>
          </cell>
          <cell r="B616">
            <v>37057</v>
          </cell>
          <cell r="C616">
            <v>37061</v>
          </cell>
          <cell r="D616">
            <v>1.844193</v>
          </cell>
          <cell r="E616">
            <v>1.828881</v>
          </cell>
          <cell r="F616">
            <v>2.4578000000000002</v>
          </cell>
          <cell r="G616">
            <v>2.4586000000000001</v>
          </cell>
          <cell r="H616">
            <v>2.4580000000000002</v>
          </cell>
          <cell r="I616">
            <v>16.79</v>
          </cell>
          <cell r="M616">
            <v>1.56830079525702</v>
          </cell>
          <cell r="N616">
            <v>1.5667470479478938</v>
          </cell>
          <cell r="O616">
            <v>1.5758070271567555</v>
          </cell>
        </row>
        <row r="617">
          <cell r="A617">
            <v>37061</v>
          </cell>
          <cell r="B617">
            <v>37060</v>
          </cell>
          <cell r="C617">
            <v>37062</v>
          </cell>
          <cell r="D617">
            <v>1.847256</v>
          </cell>
          <cell r="E617">
            <v>1.8390899999999999</v>
          </cell>
          <cell r="F617">
            <v>2.4666999999999999</v>
          </cell>
          <cell r="G617">
            <v>2.4674999999999998</v>
          </cell>
          <cell r="H617">
            <v>2.476</v>
          </cell>
          <cell r="I617">
            <v>16.8</v>
          </cell>
          <cell r="M617">
            <v>1.5692648783731891</v>
          </cell>
          <cell r="N617">
            <v>1.567702179250493</v>
          </cell>
          <cell r="O617">
            <v>1.5767778685489697</v>
          </cell>
        </row>
        <row r="618">
          <cell r="A618">
            <v>37062</v>
          </cell>
          <cell r="B618">
            <v>37061</v>
          </cell>
          <cell r="C618">
            <v>37063</v>
          </cell>
          <cell r="D618">
            <v>1.8920520000000001</v>
          </cell>
          <cell r="E618">
            <v>1.890021</v>
          </cell>
          <cell r="F618">
            <v>2.4740000000000002</v>
          </cell>
          <cell r="G618">
            <v>2.4748000000000001</v>
          </cell>
          <cell r="H618">
            <v>2.4670000000000001</v>
          </cell>
          <cell r="I618">
            <v>16.87</v>
          </cell>
          <cell r="M618">
            <v>1.5702311563605773</v>
          </cell>
          <cell r="N618">
            <v>1.568663227717439</v>
          </cell>
          <cell r="O618">
            <v>1.5777498441282112</v>
          </cell>
        </row>
        <row r="619">
          <cell r="A619">
            <v>37063</v>
          </cell>
          <cell r="B619">
            <v>37062</v>
          </cell>
          <cell r="C619">
            <v>37064</v>
          </cell>
          <cell r="D619">
            <v>1.997277</v>
          </cell>
          <cell r="E619">
            <v>1.9912319999999999</v>
          </cell>
          <cell r="F619">
            <v>2.4045999999999998</v>
          </cell>
          <cell r="G619">
            <v>2.4054000000000002</v>
          </cell>
          <cell r="H619">
            <v>2.3809999999999998</v>
          </cell>
          <cell r="I619">
            <v>18.29</v>
          </cell>
          <cell r="M619">
            <v>1.5712214760271956</v>
          </cell>
          <cell r="N619">
            <v>1.5696514965315438</v>
          </cell>
          <cell r="O619">
            <v>1.5787261723156252</v>
          </cell>
        </row>
        <row r="620">
          <cell r="A620">
            <v>37064</v>
          </cell>
          <cell r="B620">
            <v>37063</v>
          </cell>
          <cell r="C620">
            <v>37067</v>
          </cell>
          <cell r="D620">
            <v>1.9982850000000001</v>
          </cell>
          <cell r="E620">
            <v>1.9912319999999999</v>
          </cell>
          <cell r="F620">
            <v>2.3288000000000002</v>
          </cell>
          <cell r="G620">
            <v>2.3296000000000001</v>
          </cell>
          <cell r="H620">
            <v>2.3199999999999998</v>
          </cell>
          <cell r="I620">
            <v>18.27</v>
          </cell>
          <cell r="M620">
            <v>1.5722675308658542</v>
          </cell>
          <cell r="N620">
            <v>1.5706933432944574</v>
          </cell>
          <cell r="O620">
            <v>1.5797788133156523</v>
          </cell>
        </row>
        <row r="621">
          <cell r="A621">
            <v>37067</v>
          </cell>
          <cell r="B621">
            <v>37064</v>
          </cell>
          <cell r="C621">
            <v>37068</v>
          </cell>
          <cell r="D621">
            <v>1.9982850000000001</v>
          </cell>
          <cell r="E621">
            <v>1.9912319999999999</v>
          </cell>
          <cell r="F621">
            <v>2.2989000000000002</v>
          </cell>
          <cell r="G621">
            <v>2.2997000000000001</v>
          </cell>
          <cell r="H621">
            <v>2.2949999999999999</v>
          </cell>
          <cell r="I621">
            <v>18.3</v>
          </cell>
          <cell r="M621">
            <v>1.5733148104068262</v>
          </cell>
          <cell r="N621">
            <v>1.5717358815769089</v>
          </cell>
          <cell r="O621">
            <v>1.5808310954536287</v>
          </cell>
        </row>
        <row r="622">
          <cell r="A622">
            <v>37068</v>
          </cell>
          <cell r="B622">
            <v>37067</v>
          </cell>
          <cell r="C622">
            <v>37069</v>
          </cell>
          <cell r="D622">
            <v>1.997277</v>
          </cell>
          <cell r="E622">
            <v>1.9912319999999999</v>
          </cell>
          <cell r="F622">
            <v>2.3130999999999999</v>
          </cell>
          <cell r="G622">
            <v>2.3138999999999998</v>
          </cell>
          <cell r="H622">
            <v>2.3220000000000001</v>
          </cell>
          <cell r="I622">
            <v>18.3</v>
          </cell>
          <cell r="M622">
            <v>1.574362787535464</v>
          </cell>
          <cell r="N622">
            <v>1.5727791118378902</v>
          </cell>
          <cell r="O622">
            <v>1.5818856705948274</v>
          </cell>
        </row>
        <row r="623">
          <cell r="A623">
            <v>37069</v>
          </cell>
          <cell r="B623">
            <v>37068</v>
          </cell>
          <cell r="C623">
            <v>37070</v>
          </cell>
          <cell r="D623">
            <v>1.99929</v>
          </cell>
          <cell r="E623">
            <v>1.9912319999999999</v>
          </cell>
          <cell r="F623">
            <v>2.3228</v>
          </cell>
          <cell r="G623">
            <v>2.3235999999999999</v>
          </cell>
          <cell r="H623">
            <v>2.3250000000000002</v>
          </cell>
          <cell r="I623">
            <v>18.309999999999999</v>
          </cell>
          <cell r="M623">
            <v>1.5754109337305309</v>
          </cell>
          <cell r="N623">
            <v>1.5738230345366977</v>
          </cell>
          <cell r="O623">
            <v>1.5829409492449158</v>
          </cell>
        </row>
        <row r="624">
          <cell r="A624">
            <v>37070</v>
          </cell>
          <cell r="B624">
            <v>37069</v>
          </cell>
          <cell r="C624">
            <v>37071</v>
          </cell>
          <cell r="D624">
            <v>1.99929</v>
          </cell>
          <cell r="E624">
            <v>1.9912319999999999</v>
          </cell>
          <cell r="F624">
            <v>2.2915000000000001</v>
          </cell>
          <cell r="G624">
            <v>2.2923</v>
          </cell>
          <cell r="H624">
            <v>2.2999999999999998</v>
          </cell>
          <cell r="I624">
            <v>18.309999999999999</v>
          </cell>
          <cell r="M624">
            <v>1.5764608348390972</v>
          </cell>
          <cell r="N624">
            <v>1.5748676501329331</v>
          </cell>
          <cell r="O624">
            <v>1.5839974631866049</v>
          </cell>
        </row>
        <row r="625">
          <cell r="A625">
            <v>37071</v>
          </cell>
          <cell r="B625">
            <v>37070</v>
          </cell>
          <cell r="C625">
            <v>37074</v>
          </cell>
          <cell r="D625">
            <v>1.99929</v>
          </cell>
          <cell r="E625">
            <v>1.9912319999999999</v>
          </cell>
          <cell r="F625">
            <v>2.3041</v>
          </cell>
          <cell r="G625">
            <v>2.3048999999999999</v>
          </cell>
          <cell r="H625">
            <v>2.3119999999999998</v>
          </cell>
          <cell r="I625">
            <v>18.32</v>
          </cell>
          <cell r="M625">
            <v>1.5775114356332591</v>
          </cell>
          <cell r="N625">
            <v>1.5759129590865029</v>
          </cell>
          <cell r="O625">
            <v>1.5850546822851792</v>
          </cell>
        </row>
        <row r="626">
          <cell r="A626">
            <v>37074</v>
          </cell>
          <cell r="B626">
            <v>37071</v>
          </cell>
          <cell r="C626">
            <v>37075</v>
          </cell>
          <cell r="D626">
            <v>2.0002979999999999</v>
          </cell>
          <cell r="E626">
            <v>1.9912319999999999</v>
          </cell>
          <cell r="F626">
            <v>2.3241000000000001</v>
          </cell>
          <cell r="G626">
            <v>2.3249</v>
          </cell>
          <cell r="H626">
            <v>2.331</v>
          </cell>
          <cell r="I626">
            <v>18.32</v>
          </cell>
          <cell r="M626">
            <v>1.5785627365793085</v>
          </cell>
          <cell r="N626">
            <v>1.5769589618576185</v>
          </cell>
          <cell r="O626">
            <v>1.5861131389893708</v>
          </cell>
        </row>
        <row r="627">
          <cell r="A627">
            <v>37075</v>
          </cell>
          <cell r="B627">
            <v>37074</v>
          </cell>
          <cell r="C627">
            <v>37076</v>
          </cell>
          <cell r="D627">
            <v>2.001306</v>
          </cell>
          <cell r="E627">
            <v>1.9912319999999999</v>
          </cell>
          <cell r="F627">
            <v>2.3386999999999998</v>
          </cell>
          <cell r="G627">
            <v>2.3395000000000001</v>
          </cell>
          <cell r="H627">
            <v>2.35</v>
          </cell>
          <cell r="I627">
            <v>18.309999999999999</v>
          </cell>
          <cell r="M627">
            <v>1.5796152685409264</v>
          </cell>
          <cell r="N627">
            <v>1.5780056589067977</v>
          </cell>
          <cell r="O627">
            <v>1.5871723025023603</v>
          </cell>
        </row>
        <row r="628">
          <cell r="A628">
            <v>37076</v>
          </cell>
          <cell r="B628">
            <v>37075</v>
          </cell>
          <cell r="C628">
            <v>37077</v>
          </cell>
          <cell r="D628">
            <v>2.001306</v>
          </cell>
          <cell r="E628">
            <v>1.9912319999999999</v>
          </cell>
          <cell r="F628">
            <v>2.3898999999999999</v>
          </cell>
          <cell r="G628">
            <v>2.3906999999999998</v>
          </cell>
          <cell r="H628">
            <v>2.4159999999999999</v>
          </cell>
          <cell r="I628">
            <v>18.32</v>
          </cell>
          <cell r="M628">
            <v>1.5806690330458004</v>
          </cell>
          <cell r="N628">
            <v>1.579053050694863</v>
          </cell>
          <cell r="O628">
            <v>1.5882316406073329</v>
          </cell>
        </row>
        <row r="629">
          <cell r="A629">
            <v>37077</v>
          </cell>
          <cell r="B629">
            <v>37076</v>
          </cell>
          <cell r="C629">
            <v>37078</v>
          </cell>
          <cell r="D629">
            <v>2.001306</v>
          </cell>
          <cell r="E629">
            <v>1.9912319999999999</v>
          </cell>
          <cell r="F629">
            <v>2.4104999999999999</v>
          </cell>
          <cell r="G629">
            <v>2.4113000000000002</v>
          </cell>
          <cell r="H629">
            <v>2.46</v>
          </cell>
          <cell r="I629">
            <v>18.309999999999999</v>
          </cell>
          <cell r="M629">
            <v>1.5817235005190833</v>
          </cell>
          <cell r="N629">
            <v>1.5801011376829432</v>
          </cell>
          <cell r="O629">
            <v>1.5892922187984817</v>
          </cell>
        </row>
        <row r="630">
          <cell r="A630">
            <v>37078</v>
          </cell>
          <cell r="B630">
            <v>37077</v>
          </cell>
          <cell r="C630">
            <v>37081</v>
          </cell>
          <cell r="D630">
            <v>2.0033189999999998</v>
          </cell>
          <cell r="E630">
            <v>1.9912319999999999</v>
          </cell>
          <cell r="F630">
            <v>2.4935</v>
          </cell>
          <cell r="G630">
            <v>2.4943</v>
          </cell>
          <cell r="H630">
            <v>2.444</v>
          </cell>
          <cell r="I630">
            <v>18.32</v>
          </cell>
          <cell r="M630">
            <v>1.5827786714297265</v>
          </cell>
          <cell r="N630">
            <v>1.5811499203324733</v>
          </cell>
          <cell r="O630">
            <v>1.5903529718148084</v>
          </cell>
        </row>
        <row r="631">
          <cell r="A631">
            <v>37081</v>
          </cell>
          <cell r="B631">
            <v>37078</v>
          </cell>
          <cell r="C631">
            <v>37082</v>
          </cell>
          <cell r="D631">
            <v>2.0023110000000002</v>
          </cell>
          <cell r="E631">
            <v>1.9912319999999999</v>
          </cell>
          <cell r="F631">
            <v>2.4540000000000002</v>
          </cell>
          <cell r="G631">
            <v>2.4548000000000001</v>
          </cell>
          <cell r="H631">
            <v>2.4449999999999998</v>
          </cell>
          <cell r="I631">
            <v>18.3</v>
          </cell>
          <cell r="M631">
            <v>1.5838356082914831</v>
          </cell>
          <cell r="N631">
            <v>1.5821993991051944</v>
          </cell>
          <cell r="O631">
            <v>1.5914149665736399</v>
          </cell>
        </row>
        <row r="632">
          <cell r="A632">
            <v>37082</v>
          </cell>
          <cell r="B632">
            <v>37081</v>
          </cell>
          <cell r="C632">
            <v>37083</v>
          </cell>
          <cell r="D632">
            <v>2.004327</v>
          </cell>
          <cell r="E632">
            <v>1.9912319999999999</v>
          </cell>
          <cell r="F632">
            <v>2.4794</v>
          </cell>
          <cell r="G632">
            <v>2.4802</v>
          </cell>
          <cell r="H632">
            <v>2.4889999999999999</v>
          </cell>
          <cell r="I632">
            <v>18.32</v>
          </cell>
          <cell r="M632">
            <v>1.5848927187783741</v>
          </cell>
          <cell r="N632">
            <v>1.5832495744631538</v>
          </cell>
          <cell r="O632">
            <v>1.5924766022334564</v>
          </cell>
        </row>
        <row r="633">
          <cell r="A633">
            <v>37083</v>
          </cell>
          <cell r="B633">
            <v>37082</v>
          </cell>
          <cell r="C633">
            <v>37084</v>
          </cell>
          <cell r="D633">
            <v>2.014389</v>
          </cell>
          <cell r="E633">
            <v>1.9912319999999999</v>
          </cell>
          <cell r="F633">
            <v>2.5291999999999999</v>
          </cell>
          <cell r="G633">
            <v>2.5299999999999998</v>
          </cell>
          <cell r="H633">
            <v>2.5019999999999998</v>
          </cell>
          <cell r="I633">
            <v>18.329999999999998</v>
          </cell>
          <cell r="M633">
            <v>1.5859515998678244</v>
          </cell>
          <cell r="N633">
            <v>1.5843004468687061</v>
          </cell>
          <cell r="O633">
            <v>1.5935400150953221</v>
          </cell>
        </row>
        <row r="634">
          <cell r="A634">
            <v>37084</v>
          </cell>
          <cell r="B634">
            <v>37083</v>
          </cell>
          <cell r="C634">
            <v>37085</v>
          </cell>
          <cell r="D634">
            <v>2.0194169999999998</v>
          </cell>
          <cell r="E634">
            <v>2.001306</v>
          </cell>
          <cell r="F634">
            <v>2.5415000000000001</v>
          </cell>
          <cell r="G634">
            <v>2.5423</v>
          </cell>
          <cell r="H634">
            <v>2.548</v>
          </cell>
          <cell r="I634">
            <v>18.32</v>
          </cell>
          <cell r="M634">
            <v>1.5870165076869265</v>
          </cell>
          <cell r="N634">
            <v>1.5853520167845123</v>
          </cell>
          <cell r="O634">
            <v>1.5946046728564962</v>
          </cell>
        </row>
        <row r="635">
          <cell r="A635">
            <v>37085</v>
          </cell>
          <cell r="B635">
            <v>37084</v>
          </cell>
          <cell r="C635">
            <v>37088</v>
          </cell>
          <cell r="D635">
            <v>2.0153940000000001</v>
          </cell>
          <cell r="E635">
            <v>2.001306</v>
          </cell>
          <cell r="F635">
            <v>2.5529999999999999</v>
          </cell>
          <cell r="G635">
            <v>2.5537999999999998</v>
          </cell>
          <cell r="H635">
            <v>2.5750000000000002</v>
          </cell>
          <cell r="I635">
            <v>18.32</v>
          </cell>
          <cell r="M635">
            <v>1.5880847903918944</v>
          </cell>
          <cell r="N635">
            <v>1.5864096082856132</v>
          </cell>
          <cell r="O635">
            <v>1.5956695067864441</v>
          </cell>
        </row>
        <row r="636">
          <cell r="A636">
            <v>37088</v>
          </cell>
          <cell r="B636">
            <v>37085</v>
          </cell>
          <cell r="C636">
            <v>37089</v>
          </cell>
          <cell r="D636">
            <v>2.011371</v>
          </cell>
          <cell r="E636">
            <v>2.001306</v>
          </cell>
          <cell r="F636">
            <v>2.5971000000000002</v>
          </cell>
          <cell r="G636">
            <v>2.5979000000000001</v>
          </cell>
          <cell r="H636">
            <v>2.577</v>
          </cell>
          <cell r="I636">
            <v>18.329999999999998</v>
          </cell>
          <cell r="M636">
            <v>1.5891516625779101</v>
          </cell>
          <cell r="N636">
            <v>1.5874679053081198</v>
          </cell>
          <cell r="O636">
            <v>1.5967350517837291</v>
          </cell>
        </row>
        <row r="637">
          <cell r="A637">
            <v>37089</v>
          </cell>
          <cell r="B637">
            <v>37088</v>
          </cell>
          <cell r="C637">
            <v>37090</v>
          </cell>
          <cell r="D637">
            <v>2.0083530000000001</v>
          </cell>
          <cell r="E637">
            <v>2.001306</v>
          </cell>
          <cell r="F637">
            <v>2.5295999999999998</v>
          </cell>
          <cell r="G637">
            <v>2.5304000000000002</v>
          </cell>
          <cell r="H637">
            <v>2.5009999999999999</v>
          </cell>
          <cell r="I637">
            <v>18.3</v>
          </cell>
          <cell r="M637">
            <v>1.5902171204341471</v>
          </cell>
          <cell r="N637">
            <v>1.5885269083226865</v>
          </cell>
          <cell r="O637">
            <v>1.5978018441763373</v>
          </cell>
        </row>
        <row r="638">
          <cell r="A638">
            <v>37090</v>
          </cell>
          <cell r="B638">
            <v>37089</v>
          </cell>
          <cell r="C638">
            <v>37091</v>
          </cell>
          <cell r="D638">
            <v>2.0415179999999999</v>
          </cell>
          <cell r="E638">
            <v>2.0615730000000001</v>
          </cell>
          <cell r="F638">
            <v>2.4687999999999999</v>
          </cell>
          <cell r="G638">
            <v>2.4695999999999998</v>
          </cell>
          <cell r="H638">
            <v>2.5070000000000001</v>
          </cell>
          <cell r="I638">
            <v>18.37</v>
          </cell>
          <cell r="M638">
            <v>1.5912816928756388</v>
          </cell>
          <cell r="N638">
            <v>1.5895866178002824</v>
          </cell>
          <cell r="O638">
            <v>1.5988677405331815</v>
          </cell>
        </row>
        <row r="639">
          <cell r="A639">
            <v>37091</v>
          </cell>
          <cell r="B639">
            <v>37090</v>
          </cell>
          <cell r="C639">
            <v>37092</v>
          </cell>
          <cell r="D639">
            <v>2.0665800000000001</v>
          </cell>
          <cell r="E639">
            <v>2.0615730000000001</v>
          </cell>
          <cell r="F639">
            <v>2.5024000000000002</v>
          </cell>
          <cell r="G639">
            <v>2.5032000000000001</v>
          </cell>
          <cell r="H639">
            <v>2.504</v>
          </cell>
          <cell r="I639">
            <v>19</v>
          </cell>
          <cell r="M639">
            <v>1.5923645696153308</v>
          </cell>
          <cell r="N639">
            <v>1.5906789674177551</v>
          </cell>
          <cell r="O639">
            <v>1.5999381036173703</v>
          </cell>
        </row>
        <row r="640">
          <cell r="A640">
            <v>37092</v>
          </cell>
          <cell r="B640">
            <v>37091</v>
          </cell>
          <cell r="C640">
            <v>37095</v>
          </cell>
          <cell r="D640">
            <v>2.068584</v>
          </cell>
          <cell r="E640">
            <v>2.0615730000000001</v>
          </cell>
          <cell r="F640">
            <v>2.4565000000000001</v>
          </cell>
          <cell r="G640">
            <v>2.4573</v>
          </cell>
          <cell r="H640">
            <v>2.448</v>
          </cell>
          <cell r="I640">
            <v>19</v>
          </cell>
          <cell r="M640">
            <v>1.5934614858727558</v>
          </cell>
          <cell r="N640">
            <v>1.5917720676880538</v>
          </cell>
          <cell r="O640">
            <v>1.6010429076071151</v>
          </cell>
        </row>
        <row r="641">
          <cell r="A641">
            <v>37095</v>
          </cell>
          <cell r="B641">
            <v>37092</v>
          </cell>
          <cell r="C641">
            <v>37096</v>
          </cell>
          <cell r="D641">
            <v>2.0655809999999999</v>
          </cell>
          <cell r="E641">
            <v>2.0615730000000001</v>
          </cell>
          <cell r="F641">
            <v>2.41</v>
          </cell>
          <cell r="G641">
            <v>2.4108000000000001</v>
          </cell>
          <cell r="H641">
            <v>2.4169999999999998</v>
          </cell>
          <cell r="I641">
            <v>18.95</v>
          </cell>
          <cell r="M641">
            <v>1.5945602221841868</v>
          </cell>
          <cell r="N641">
            <v>1.5928659191270202</v>
          </cell>
          <cell r="O641">
            <v>1.6021484744962826</v>
          </cell>
        </row>
        <row r="642">
          <cell r="A642">
            <v>37096</v>
          </cell>
          <cell r="B642">
            <v>37095</v>
          </cell>
          <cell r="C642">
            <v>37097</v>
          </cell>
          <cell r="D642">
            <v>2.0665800000000001</v>
          </cell>
          <cell r="E642">
            <v>2.0615730000000001</v>
          </cell>
          <cell r="F642">
            <v>2.4239000000000002</v>
          </cell>
          <cell r="G642">
            <v>2.4247000000000001</v>
          </cell>
          <cell r="H642">
            <v>2.468</v>
          </cell>
          <cell r="I642">
            <v>18.899999999999999</v>
          </cell>
          <cell r="M642">
            <v>1.5956581199502868</v>
          </cell>
          <cell r="N642">
            <v>1.5939605222508508</v>
          </cell>
          <cell r="O642">
            <v>1.6032521310915555</v>
          </cell>
        </row>
        <row r="643">
          <cell r="A643">
            <v>37097</v>
          </cell>
          <cell r="B643">
            <v>37096</v>
          </cell>
          <cell r="C643">
            <v>37098</v>
          </cell>
          <cell r="D643">
            <v>2.0665800000000001</v>
          </cell>
          <cell r="E643">
            <v>2.0615730000000001</v>
          </cell>
          <cell r="F643">
            <v>2.4906000000000001</v>
          </cell>
          <cell r="G643">
            <v>2.4914000000000001</v>
          </cell>
          <cell r="H643">
            <v>2.4809999999999999</v>
          </cell>
          <cell r="I643">
            <v>18.93</v>
          </cell>
          <cell r="M643">
            <v>1.5967573050027957</v>
          </cell>
          <cell r="N643">
            <v>1.5950558775760968</v>
          </cell>
          <cell r="O643">
            <v>1.6043538712697503</v>
          </cell>
        </row>
        <row r="644">
          <cell r="A644">
            <v>37098</v>
          </cell>
          <cell r="B644">
            <v>37097</v>
          </cell>
          <cell r="C644">
            <v>37099</v>
          </cell>
          <cell r="D644">
            <v>2.063577</v>
          </cell>
          <cell r="E644">
            <v>2.0615730000000001</v>
          </cell>
          <cell r="F644">
            <v>2.4828000000000001</v>
          </cell>
          <cell r="G644">
            <v>2.4836</v>
          </cell>
          <cell r="H644">
            <v>2.4830000000000001</v>
          </cell>
          <cell r="I644">
            <v>18.89</v>
          </cell>
          <cell r="M644">
            <v>1.5978572472399197</v>
          </cell>
          <cell r="N644">
            <v>1.596151985619664</v>
          </cell>
          <cell r="O644">
            <v>1.6054579758013576</v>
          </cell>
        </row>
        <row r="645">
          <cell r="A645">
            <v>37099</v>
          </cell>
          <cell r="B645">
            <v>37098</v>
          </cell>
          <cell r="C645">
            <v>37102</v>
          </cell>
          <cell r="D645">
            <v>2.0675819999999998</v>
          </cell>
          <cell r="E645">
            <v>2.0615730000000001</v>
          </cell>
          <cell r="F645">
            <v>2.4963000000000002</v>
          </cell>
          <cell r="G645">
            <v>2.4971000000000001</v>
          </cell>
          <cell r="H645">
            <v>2.476</v>
          </cell>
          <cell r="I645">
            <v>18.88</v>
          </cell>
          <cell r="M645">
            <v>1.5989563477281488</v>
          </cell>
          <cell r="N645">
            <v>1.5972488468988137</v>
          </cell>
          <cell r="O645">
            <v>1.6065606956080907</v>
          </cell>
        </row>
        <row r="646">
          <cell r="A646">
            <v>37102</v>
          </cell>
          <cell r="B646">
            <v>37099</v>
          </cell>
          <cell r="C646">
            <v>37103</v>
          </cell>
          <cell r="D646">
            <v>2.0675819999999998</v>
          </cell>
          <cell r="E646">
            <v>2.0615730000000001</v>
          </cell>
          <cell r="F646">
            <v>2.4325999999999999</v>
          </cell>
          <cell r="G646">
            <v>2.4333999999999998</v>
          </cell>
          <cell r="H646">
            <v>2.4180000000000001</v>
          </cell>
          <cell r="I646">
            <v>18.899999999999999</v>
          </cell>
          <cell r="M646">
            <v>1.6000583388492648</v>
          </cell>
          <cell r="N646">
            <v>1.5983464619311629</v>
          </cell>
          <cell r="O646">
            <v>1.6076636362044832</v>
          </cell>
        </row>
        <row r="647">
          <cell r="A647">
            <v>37103</v>
          </cell>
          <cell r="B647">
            <v>37102</v>
          </cell>
          <cell r="C647">
            <v>37104</v>
          </cell>
          <cell r="D647">
            <v>2.0675819999999998</v>
          </cell>
          <cell r="E647">
            <v>2.0615730000000001</v>
          </cell>
          <cell r="F647">
            <v>2.4304999999999999</v>
          </cell>
          <cell r="G647">
            <v>2.4312999999999998</v>
          </cell>
          <cell r="H647">
            <v>2.4710000000000001</v>
          </cell>
          <cell r="I647">
            <v>18.88</v>
          </cell>
          <cell r="M647">
            <v>1.6011610894560497</v>
          </cell>
          <cell r="N647">
            <v>1.5994448312346838</v>
          </cell>
          <cell r="O647">
            <v>1.6087684079285809</v>
          </cell>
        </row>
        <row r="648">
          <cell r="A648">
            <v>37104</v>
          </cell>
          <cell r="B648">
            <v>37103</v>
          </cell>
          <cell r="C648">
            <v>37105</v>
          </cell>
          <cell r="D648">
            <v>2.068584</v>
          </cell>
          <cell r="E648">
            <v>2.0615730000000001</v>
          </cell>
          <cell r="F648">
            <v>2.4927000000000001</v>
          </cell>
          <cell r="G648">
            <v>2.4935</v>
          </cell>
          <cell r="H648">
            <v>2.4940000000000002</v>
          </cell>
          <cell r="I648">
            <v>18.88</v>
          </cell>
          <cell r="M648">
            <v>1.6022646000719363</v>
          </cell>
          <cell r="N648">
            <v>1.6005439553277048</v>
          </cell>
          <cell r="O648">
            <v>1.609872864169885</v>
          </cell>
        </row>
        <row r="649">
          <cell r="A649">
            <v>37105</v>
          </cell>
          <cell r="B649">
            <v>37104</v>
          </cell>
          <cell r="C649">
            <v>37106</v>
          </cell>
          <cell r="D649">
            <v>2.0675819999999998</v>
          </cell>
          <cell r="E649">
            <v>2.0615730000000001</v>
          </cell>
          <cell r="F649">
            <v>2.4868999999999999</v>
          </cell>
          <cell r="G649">
            <v>2.4876999999999998</v>
          </cell>
          <cell r="H649">
            <v>2.4910000000000001</v>
          </cell>
          <cell r="I649">
            <v>18.88</v>
          </cell>
          <cell r="M649">
            <v>1.6033694063770949</v>
          </cell>
          <cell r="N649">
            <v>1.6016438347289101</v>
          </cell>
          <cell r="O649">
            <v>1.610978078645614</v>
          </cell>
        </row>
        <row r="650">
          <cell r="A650">
            <v>37106</v>
          </cell>
          <cell r="B650">
            <v>37105</v>
          </cell>
          <cell r="C650">
            <v>37109</v>
          </cell>
          <cell r="D650">
            <v>2.068584</v>
          </cell>
          <cell r="E650">
            <v>2.0615730000000001</v>
          </cell>
          <cell r="F650">
            <v>2.4876</v>
          </cell>
          <cell r="G650">
            <v>2.4883999999999999</v>
          </cell>
          <cell r="H650">
            <v>2.496</v>
          </cell>
          <cell r="I650">
            <v>18.89</v>
          </cell>
          <cell r="M650">
            <v>1.6044744389517536</v>
          </cell>
          <cell r="N650">
            <v>1.6027444699573412</v>
          </cell>
          <cell r="O650">
            <v>1.6120840518763135</v>
          </cell>
        </row>
        <row r="651">
          <cell r="A651">
            <v>37109</v>
          </cell>
          <cell r="B651">
            <v>37106</v>
          </cell>
          <cell r="C651">
            <v>37110</v>
          </cell>
          <cell r="D651">
            <v>2.0695860000000001</v>
          </cell>
          <cell r="E651">
            <v>2.0615730000000001</v>
          </cell>
          <cell r="F651">
            <v>2.4681999999999999</v>
          </cell>
          <cell r="G651">
            <v>2.4689999999999999</v>
          </cell>
          <cell r="H651">
            <v>2.4620000000000002</v>
          </cell>
          <cell r="I651">
            <v>18.920000000000002</v>
          </cell>
          <cell r="M651">
            <v>1.6055807690026953</v>
          </cell>
          <cell r="N651">
            <v>1.6038458615323956</v>
          </cell>
          <cell r="O651">
            <v>1.6131913228487818</v>
          </cell>
        </row>
        <row r="652">
          <cell r="A652">
            <v>37110</v>
          </cell>
          <cell r="B652">
            <v>37109</v>
          </cell>
          <cell r="C652">
            <v>37111</v>
          </cell>
          <cell r="D652">
            <v>2.0715870000000001</v>
          </cell>
          <cell r="E652">
            <v>2.0615730000000001</v>
          </cell>
          <cell r="F652">
            <v>2.4455</v>
          </cell>
          <cell r="G652">
            <v>2.4462999999999999</v>
          </cell>
          <cell r="H652">
            <v>2.472</v>
          </cell>
          <cell r="I652">
            <v>19.02</v>
          </cell>
          <cell r="M652">
            <v>1.606688398163161</v>
          </cell>
          <cell r="N652">
            <v>1.6049480099738278</v>
          </cell>
          <cell r="O652">
            <v>1.6143009705943239</v>
          </cell>
        </row>
        <row r="653">
          <cell r="A653">
            <v>37111</v>
          </cell>
          <cell r="B653">
            <v>37110</v>
          </cell>
          <cell r="C653">
            <v>37112</v>
          </cell>
          <cell r="D653">
            <v>2.0715870000000001</v>
          </cell>
          <cell r="E653">
            <v>2.0615730000000001</v>
          </cell>
          <cell r="F653">
            <v>2.4695999999999998</v>
          </cell>
          <cell r="G653">
            <v>2.4704000000000002</v>
          </cell>
          <cell r="H653">
            <v>2.4710000000000001</v>
          </cell>
          <cell r="I653">
            <v>19</v>
          </cell>
          <cell r="M653">
            <v>1.6077978630960563</v>
          </cell>
          <cell r="N653">
            <v>1.6060509158017495</v>
          </cell>
          <cell r="O653">
            <v>1.6154167698477893</v>
          </cell>
        </row>
        <row r="654">
          <cell r="A654">
            <v>37112</v>
          </cell>
          <cell r="B654">
            <v>37111</v>
          </cell>
          <cell r="C654">
            <v>37113</v>
          </cell>
          <cell r="D654">
            <v>2.0715870000000001</v>
          </cell>
          <cell r="E654">
            <v>2.0615730000000001</v>
          </cell>
          <cell r="F654">
            <v>2.4660000000000002</v>
          </cell>
          <cell r="G654">
            <v>2.4668000000000001</v>
          </cell>
          <cell r="H654">
            <v>2.4670000000000001</v>
          </cell>
          <cell r="I654">
            <v>19</v>
          </cell>
          <cell r="M654">
            <v>1.6089080941466622</v>
          </cell>
          <cell r="N654">
            <v>1.6071545795366302</v>
          </cell>
          <cell r="O654">
            <v>1.6165322623086495</v>
          </cell>
        </row>
        <row r="655">
          <cell r="A655">
            <v>37113</v>
          </cell>
          <cell r="B655">
            <v>37112</v>
          </cell>
          <cell r="C655">
            <v>37116</v>
          </cell>
          <cell r="D655">
            <v>2.0705849999999999</v>
          </cell>
          <cell r="E655">
            <v>2.0615730000000001</v>
          </cell>
          <cell r="F655">
            <v>2.4834000000000001</v>
          </cell>
          <cell r="G655">
            <v>2.4842</v>
          </cell>
          <cell r="H655">
            <v>2.4649999999999999</v>
          </cell>
          <cell r="I655">
            <v>19</v>
          </cell>
          <cell r="M655">
            <v>1.6100190918440054</v>
          </cell>
          <cell r="N655">
            <v>1.6082590016992964</v>
          </cell>
          <cell r="O655">
            <v>1.6176485250496342</v>
          </cell>
        </row>
        <row r="656">
          <cell r="A656">
            <v>37116</v>
          </cell>
          <cell r="B656">
            <v>37113</v>
          </cell>
          <cell r="C656">
            <v>37117</v>
          </cell>
          <cell r="D656">
            <v>2.0725889999999998</v>
          </cell>
          <cell r="E656">
            <v>2.0615730000000001</v>
          </cell>
          <cell r="F656">
            <v>2.4902000000000002</v>
          </cell>
          <cell r="G656">
            <v>2.4910000000000001</v>
          </cell>
          <cell r="H656">
            <v>2.5009999999999999</v>
          </cell>
          <cell r="I656">
            <v>18.989999999999998</v>
          </cell>
          <cell r="M656">
            <v>1.6111303189711006</v>
          </cell>
          <cell r="N656">
            <v>1.6093641828109331</v>
          </cell>
          <cell r="O656">
            <v>1.6187655586026439</v>
          </cell>
        </row>
        <row r="657">
          <cell r="A657">
            <v>37117</v>
          </cell>
          <cell r="B657">
            <v>37116</v>
          </cell>
          <cell r="C657">
            <v>37118</v>
          </cell>
          <cell r="D657">
            <v>2.0725889999999998</v>
          </cell>
          <cell r="E657">
            <v>2.0615730000000001</v>
          </cell>
          <cell r="F657">
            <v>2.5131999999999999</v>
          </cell>
          <cell r="G657">
            <v>2.5139999999999998</v>
          </cell>
          <cell r="H657">
            <v>2.516</v>
          </cell>
          <cell r="I657">
            <v>18.989999999999998</v>
          </cell>
          <cell r="M657">
            <v>1.6122433892966559</v>
          </cell>
          <cell r="N657">
            <v>1.6104701233930829</v>
          </cell>
          <cell r="O657">
            <v>1.6198828233001472</v>
          </cell>
        </row>
        <row r="658">
          <cell r="A658">
            <v>37118</v>
          </cell>
          <cell r="B658">
            <v>37117</v>
          </cell>
          <cell r="C658">
            <v>37119</v>
          </cell>
          <cell r="D658">
            <v>2.0725889999999998</v>
          </cell>
          <cell r="E658">
            <v>2.0615730000000001</v>
          </cell>
          <cell r="F658">
            <v>2.4996999999999998</v>
          </cell>
          <cell r="G658">
            <v>2.5005000000000002</v>
          </cell>
          <cell r="H658">
            <v>2.492</v>
          </cell>
          <cell r="I658">
            <v>18.97</v>
          </cell>
          <cell r="M658">
            <v>1.6133572286013156</v>
          </cell>
          <cell r="N658">
            <v>1.6115768239676473</v>
          </cell>
          <cell r="O658">
            <v>1.6210008591287126</v>
          </cell>
        </row>
        <row r="659">
          <cell r="A659">
            <v>37119</v>
          </cell>
          <cell r="B659">
            <v>37118</v>
          </cell>
          <cell r="C659">
            <v>37120</v>
          </cell>
          <cell r="D659">
            <v>2.073591</v>
          </cell>
          <cell r="E659">
            <v>2.0615730000000001</v>
          </cell>
          <cell r="F659">
            <v>2.4868999999999999</v>
          </cell>
          <cell r="G659">
            <v>2.4876999999999998</v>
          </cell>
          <cell r="H659">
            <v>2.4990000000000001</v>
          </cell>
          <cell r="I659">
            <v>19.03</v>
          </cell>
          <cell r="M659">
            <v>1.6144718374163387</v>
          </cell>
          <cell r="N659">
            <v>1.6126842850568863</v>
          </cell>
          <cell r="O659">
            <v>1.6221185845932264</v>
          </cell>
        </row>
        <row r="660">
          <cell r="A660">
            <v>37120</v>
          </cell>
          <cell r="B660">
            <v>37119</v>
          </cell>
          <cell r="C660">
            <v>37123</v>
          </cell>
          <cell r="D660">
            <v>2.0745900000000002</v>
          </cell>
          <cell r="E660">
            <v>2.0665800000000001</v>
          </cell>
          <cell r="F660">
            <v>2.5226999999999999</v>
          </cell>
          <cell r="G660">
            <v>2.5234999999999999</v>
          </cell>
          <cell r="H660">
            <v>2.5259999999999998</v>
          </cell>
          <cell r="I660">
            <v>19.04</v>
          </cell>
          <cell r="M660">
            <v>1.6155877555069456</v>
          </cell>
          <cell r="N660">
            <v>1.6137925071834187</v>
          </cell>
          <cell r="O660">
            <v>1.6232403285373225</v>
          </cell>
        </row>
        <row r="661">
          <cell r="A661">
            <v>37123</v>
          </cell>
          <cell r="B661">
            <v>37120</v>
          </cell>
          <cell r="C661">
            <v>37124</v>
          </cell>
          <cell r="D661">
            <v>2.0745900000000002</v>
          </cell>
          <cell r="E661">
            <v>2.0665800000000001</v>
          </cell>
          <cell r="F661">
            <v>2.5297999999999998</v>
          </cell>
          <cell r="G661">
            <v>2.5306000000000002</v>
          </cell>
          <cell r="H661">
            <v>2.5209999999999999</v>
          </cell>
          <cell r="I661">
            <v>19.05</v>
          </cell>
          <cell r="M661">
            <v>1.6167049829075115</v>
          </cell>
          <cell r="N661">
            <v>1.614904184289917</v>
          </cell>
          <cell r="O661">
            <v>1.6243633897129748</v>
          </cell>
        </row>
        <row r="662">
          <cell r="A662">
            <v>37124</v>
          </cell>
          <cell r="B662">
            <v>37123</v>
          </cell>
          <cell r="C662">
            <v>37125</v>
          </cell>
          <cell r="D662">
            <v>2.0755919999999999</v>
          </cell>
          <cell r="E662">
            <v>2.0665800000000001</v>
          </cell>
          <cell r="F662">
            <v>2.5345</v>
          </cell>
          <cell r="G662">
            <v>2.5352999999999999</v>
          </cell>
          <cell r="H662">
            <v>2.5489999999999999</v>
          </cell>
          <cell r="I662">
            <v>19.059999999999999</v>
          </cell>
          <cell r="M662">
            <v>1.6178229829043418</v>
          </cell>
          <cell r="N662">
            <v>1.6160166271863068</v>
          </cell>
          <cell r="O662">
            <v>1.6254877697350547</v>
          </cell>
        </row>
        <row r="663">
          <cell r="A663">
            <v>37125</v>
          </cell>
          <cell r="B663">
            <v>37124</v>
          </cell>
          <cell r="C663">
            <v>37126</v>
          </cell>
          <cell r="D663">
            <v>2.0775929999999998</v>
          </cell>
          <cell r="E663">
            <v>2.0665800000000001</v>
          </cell>
          <cell r="F663">
            <v>2.5223</v>
          </cell>
          <cell r="G663">
            <v>2.5230999999999999</v>
          </cell>
          <cell r="H663">
            <v>2.52</v>
          </cell>
          <cell r="I663">
            <v>19.03</v>
          </cell>
          <cell r="M663">
            <v>1.6189422963845859</v>
          </cell>
          <cell r="N663">
            <v>1.6171298364001101</v>
          </cell>
          <cell r="O663">
            <v>1.6266134702207835</v>
          </cell>
        </row>
        <row r="664">
          <cell r="A664">
            <v>37126</v>
          </cell>
          <cell r="B664">
            <v>37125</v>
          </cell>
          <cell r="C664">
            <v>37127</v>
          </cell>
          <cell r="D664">
            <v>2.0745900000000002</v>
          </cell>
          <cell r="E664">
            <v>2.0665800000000001</v>
          </cell>
          <cell r="F664">
            <v>2.5274000000000001</v>
          </cell>
          <cell r="G664">
            <v>2.5282</v>
          </cell>
          <cell r="H664">
            <v>2.528</v>
          </cell>
          <cell r="I664">
            <v>19.03</v>
          </cell>
          <cell r="M664">
            <v>1.6200634641120435</v>
          </cell>
          <cell r="N664">
            <v>1.6182438124592124</v>
          </cell>
          <cell r="O664">
            <v>1.6277383225139115</v>
          </cell>
        </row>
        <row r="665">
          <cell r="A665">
            <v>37127</v>
          </cell>
          <cell r="B665">
            <v>37126</v>
          </cell>
          <cell r="C665">
            <v>37130</v>
          </cell>
          <cell r="D665">
            <v>2.0755919999999999</v>
          </cell>
          <cell r="E665">
            <v>2.0665800000000001</v>
          </cell>
          <cell r="F665">
            <v>2.5491999999999999</v>
          </cell>
          <cell r="G665">
            <v>2.5499999999999998</v>
          </cell>
          <cell r="H665">
            <v>2.5470000000000002</v>
          </cell>
          <cell r="I665">
            <v>19.03</v>
          </cell>
          <cell r="M665">
            <v>1.621183786599381</v>
          </cell>
          <cell r="N665">
            <v>1.6193585558918628</v>
          </cell>
          <cell r="O665">
            <v>1.6288639526763393</v>
          </cell>
        </row>
        <row r="666">
          <cell r="A666">
            <v>37130</v>
          </cell>
          <cell r="B666">
            <v>37127</v>
          </cell>
          <cell r="C666">
            <v>37131</v>
          </cell>
          <cell r="D666">
            <v>2.0745900000000002</v>
          </cell>
          <cell r="E666">
            <v>2.0665800000000001</v>
          </cell>
          <cell r="F666">
            <v>2.5577000000000001</v>
          </cell>
          <cell r="G666">
            <v>2.5585</v>
          </cell>
          <cell r="H666">
            <v>2.5579999999999998</v>
          </cell>
          <cell r="I666">
            <v>19.03</v>
          </cell>
          <cell r="M666">
            <v>1.6223054252987128</v>
          </cell>
          <cell r="N666">
            <v>1.6204740672266744</v>
          </cell>
          <cell r="O666">
            <v>1.6299903612459874</v>
          </cell>
        </row>
        <row r="667">
          <cell r="A667">
            <v>37131</v>
          </cell>
          <cell r="B667">
            <v>37130</v>
          </cell>
          <cell r="C667">
            <v>37132</v>
          </cell>
          <cell r="D667">
            <v>2.073591</v>
          </cell>
          <cell r="E667">
            <v>2.0665800000000001</v>
          </cell>
          <cell r="F667">
            <v>2.5556000000000001</v>
          </cell>
          <cell r="G667">
            <v>2.5564</v>
          </cell>
          <cell r="H667">
            <v>2.556</v>
          </cell>
          <cell r="I667">
            <v>19.010000000000002</v>
          </cell>
          <cell r="M667">
            <v>1.6234272981694697</v>
          </cell>
          <cell r="N667">
            <v>1.6215903469926241</v>
          </cell>
          <cell r="O667">
            <v>1.6311175487611476</v>
          </cell>
        </row>
        <row r="668">
          <cell r="A668">
            <v>37132</v>
          </cell>
          <cell r="B668">
            <v>37131</v>
          </cell>
          <cell r="C668">
            <v>37133</v>
          </cell>
          <cell r="D668">
            <v>2.0715870000000001</v>
          </cell>
          <cell r="E668">
            <v>2.0665800000000001</v>
          </cell>
          <cell r="F668">
            <v>2.5466000000000002</v>
          </cell>
          <cell r="G668">
            <v>2.5474000000000001</v>
          </cell>
          <cell r="H668">
            <v>2.5449999999999999</v>
          </cell>
          <cell r="I668">
            <v>18.989999999999998</v>
          </cell>
          <cell r="M668">
            <v>1.6245494062476826</v>
          </cell>
          <cell r="N668">
            <v>1.6227073957190532</v>
          </cell>
          <cell r="O668">
            <v>1.6322444273446546</v>
          </cell>
        </row>
        <row r="669">
          <cell r="A669">
            <v>37133</v>
          </cell>
          <cell r="B669">
            <v>37132</v>
          </cell>
          <cell r="C669">
            <v>37134</v>
          </cell>
          <cell r="D669">
            <v>2.073591</v>
          </cell>
          <cell r="E669">
            <v>2.0665800000000001</v>
          </cell>
          <cell r="F669">
            <v>2.5394999999999999</v>
          </cell>
          <cell r="G669">
            <v>2.5402999999999998</v>
          </cell>
          <cell r="H669">
            <v>2.528</v>
          </cell>
          <cell r="I669">
            <v>19.010000000000002</v>
          </cell>
          <cell r="M669">
            <v>1.6256712047246296</v>
          </cell>
          <cell r="N669">
            <v>1.6238252139356681</v>
          </cell>
          <cell r="O669">
            <v>1.6333709950966537</v>
          </cell>
        </row>
        <row r="670">
          <cell r="A670">
            <v>37134</v>
          </cell>
          <cell r="B670">
            <v>37133</v>
          </cell>
          <cell r="C670">
            <v>37137</v>
          </cell>
          <cell r="D670">
            <v>2.0755919999999999</v>
          </cell>
          <cell r="E670">
            <v>2.0665800000000001</v>
          </cell>
          <cell r="F670">
            <v>2.5508999999999999</v>
          </cell>
          <cell r="G670">
            <v>2.5516999999999999</v>
          </cell>
          <cell r="H670">
            <v>2.5640000000000001</v>
          </cell>
          <cell r="I670">
            <v>19.05</v>
          </cell>
          <cell r="M670">
            <v>1.6267948637843217</v>
          </cell>
          <cell r="N670">
            <v>1.6249438021725398</v>
          </cell>
          <cell r="O670">
            <v>1.6344994305026084</v>
          </cell>
        </row>
        <row r="671">
          <cell r="A671">
            <v>37137</v>
          </cell>
          <cell r="B671">
            <v>37134</v>
          </cell>
          <cell r="C671">
            <v>37138</v>
          </cell>
          <cell r="D671">
            <v>2.0755919999999999</v>
          </cell>
          <cell r="E671">
            <v>2.0665800000000001</v>
          </cell>
          <cell r="F671">
            <v>2.5581999999999998</v>
          </cell>
          <cell r="G671">
            <v>2.5590000000000002</v>
          </cell>
          <cell r="H671">
            <v>2.5640000000000001</v>
          </cell>
          <cell r="I671">
            <v>19.05</v>
          </cell>
          <cell r="M671">
            <v>1.6279203845859589</v>
          </cell>
          <cell r="N671">
            <v>1.6260631609601042</v>
          </cell>
          <cell r="O671">
            <v>1.6356308266651893</v>
          </cell>
        </row>
        <row r="672">
          <cell r="A672">
            <v>37138</v>
          </cell>
          <cell r="B672">
            <v>37137</v>
          </cell>
          <cell r="C672">
            <v>37139</v>
          </cell>
          <cell r="D672">
            <v>2.073591</v>
          </cell>
          <cell r="E672">
            <v>2.0665800000000001</v>
          </cell>
          <cell r="F672">
            <v>2.5634000000000001</v>
          </cell>
          <cell r="G672">
            <v>2.5642</v>
          </cell>
          <cell r="H672">
            <v>2.5539999999999998</v>
          </cell>
          <cell r="I672">
            <v>19.05</v>
          </cell>
          <cell r="M672">
            <v>1.62904668409492</v>
          </cell>
          <cell r="N672">
            <v>1.627183290829163</v>
          </cell>
          <cell r="O672">
            <v>1.6367630059771876</v>
          </cell>
        </row>
        <row r="673">
          <cell r="A673">
            <v>37139</v>
          </cell>
          <cell r="B673">
            <v>37138</v>
          </cell>
          <cell r="C673">
            <v>37140</v>
          </cell>
          <cell r="D673">
            <v>2.073591</v>
          </cell>
          <cell r="E673">
            <v>2.0665800000000001</v>
          </cell>
          <cell r="F673">
            <v>2.5661</v>
          </cell>
          <cell r="G673">
            <v>2.5669</v>
          </cell>
          <cell r="H673">
            <v>2.573</v>
          </cell>
          <cell r="I673">
            <v>19.059999999999999</v>
          </cell>
          <cell r="M673">
            <v>1.6301726762758266</v>
          </cell>
          <cell r="N673">
            <v>1.6283041923108834</v>
          </cell>
          <cell r="O673">
            <v>1.6378959689806973</v>
          </cell>
        </row>
        <row r="674">
          <cell r="A674">
            <v>37140</v>
          </cell>
          <cell r="B674">
            <v>37139</v>
          </cell>
          <cell r="C674">
            <v>37144</v>
          </cell>
          <cell r="D674">
            <v>2.073591</v>
          </cell>
          <cell r="E674">
            <v>2.0665800000000001</v>
          </cell>
          <cell r="F674">
            <v>2.5918999999999999</v>
          </cell>
          <cell r="G674">
            <v>2.5926999999999998</v>
          </cell>
          <cell r="H674">
            <v>2.5830000000000002</v>
          </cell>
          <cell r="I674">
            <v>19.059999999999999</v>
          </cell>
          <cell r="M674">
            <v>1.6312994467391506</v>
          </cell>
          <cell r="N674">
            <v>1.6294258659367986</v>
          </cell>
          <cell r="O674">
            <v>1.6390302625276463</v>
          </cell>
        </row>
        <row r="675">
          <cell r="A675">
            <v>37144</v>
          </cell>
          <cell r="B675">
            <v>37140</v>
          </cell>
          <cell r="C675">
            <v>37145</v>
          </cell>
          <cell r="D675">
            <v>2.0755919999999999</v>
          </cell>
          <cell r="E675">
            <v>2.0715870000000001</v>
          </cell>
          <cell r="F675">
            <v>2.6004999999999998</v>
          </cell>
          <cell r="G675">
            <v>2.6013000000000002</v>
          </cell>
          <cell r="H675">
            <v>2.6030000000000002</v>
          </cell>
          <cell r="I675">
            <v>19.07</v>
          </cell>
          <cell r="M675">
            <v>1.6324269960228386</v>
          </cell>
          <cell r="N675">
            <v>1.6305483122388076</v>
          </cell>
          <cell r="O675">
            <v>1.6401653416079105</v>
          </cell>
        </row>
        <row r="676">
          <cell r="A676">
            <v>37145</v>
          </cell>
          <cell r="B676">
            <v>37144</v>
          </cell>
          <cell r="C676">
            <v>37146</v>
          </cell>
          <cell r="D676">
            <v>2.0745900000000002</v>
          </cell>
          <cell r="E676">
            <v>2.0715870000000001</v>
          </cell>
          <cell r="F676">
            <v>2.6360999999999999</v>
          </cell>
          <cell r="G676">
            <v>2.6368999999999998</v>
          </cell>
          <cell r="H676">
            <v>2.6629999999999998</v>
          </cell>
          <cell r="I676">
            <v>19.05</v>
          </cell>
          <cell r="M676">
            <v>1.6335564134940148</v>
          </cell>
          <cell r="N676">
            <v>1.6316742531343098</v>
          </cell>
          <cell r="O676">
            <v>1.6413017537861248</v>
          </cell>
        </row>
        <row r="677">
          <cell r="A677">
            <v>37146</v>
          </cell>
          <cell r="B677">
            <v>37145</v>
          </cell>
          <cell r="C677">
            <v>37147</v>
          </cell>
          <cell r="D677">
            <v>2.0745900000000002</v>
          </cell>
          <cell r="E677">
            <v>2.0715870000000001</v>
          </cell>
          <cell r="F677">
            <v>2.6732999999999998</v>
          </cell>
          <cell r="G677">
            <v>2.6741000000000001</v>
          </cell>
          <cell r="H677">
            <v>2.6859999999999999</v>
          </cell>
          <cell r="I677">
            <v>19.05</v>
          </cell>
          <cell r="M677">
            <v>1.6346860667606384</v>
          </cell>
          <cell r="N677">
            <v>1.6328009715246525</v>
          </cell>
          <cell r="O677">
            <v>1.6424378584988073</v>
          </cell>
        </row>
        <row r="678">
          <cell r="A678">
            <v>37147</v>
          </cell>
          <cell r="B678">
            <v>37146</v>
          </cell>
          <cell r="C678">
            <v>37148</v>
          </cell>
          <cell r="D678">
            <v>2.073591</v>
          </cell>
          <cell r="E678">
            <v>2.0715870000000001</v>
          </cell>
          <cell r="F678">
            <v>2.6970000000000001</v>
          </cell>
          <cell r="G678">
            <v>2.6978</v>
          </cell>
          <cell r="H678">
            <v>2.6659999999999999</v>
          </cell>
          <cell r="I678">
            <v>19.059999999999999</v>
          </cell>
          <cell r="M678">
            <v>1.6358165012163857</v>
          </cell>
          <cell r="N678">
            <v>1.6339284679467188</v>
          </cell>
          <cell r="O678">
            <v>1.6435747496201532</v>
          </cell>
        </row>
        <row r="679">
          <cell r="A679">
            <v>37148</v>
          </cell>
          <cell r="B679">
            <v>37147</v>
          </cell>
          <cell r="C679">
            <v>37151</v>
          </cell>
          <cell r="D679">
            <v>2.0755919999999999</v>
          </cell>
          <cell r="E679">
            <v>2.0715870000000001</v>
          </cell>
          <cell r="F679">
            <v>2.6978</v>
          </cell>
          <cell r="G679">
            <v>2.6985999999999999</v>
          </cell>
          <cell r="H679">
            <v>2.6819999999999999</v>
          </cell>
          <cell r="I679">
            <v>19.059999999999999</v>
          </cell>
          <cell r="M679">
            <v>1.636947172674577</v>
          </cell>
          <cell r="N679">
            <v>1.6350567429377616</v>
          </cell>
          <cell r="O679">
            <v>1.644712975898091</v>
          </cell>
        </row>
        <row r="680">
          <cell r="A680">
            <v>37151</v>
          </cell>
          <cell r="B680">
            <v>37148</v>
          </cell>
          <cell r="C680">
            <v>37152</v>
          </cell>
          <cell r="D680">
            <v>2.0755919999999999</v>
          </cell>
          <cell r="E680">
            <v>2.0715870000000001</v>
          </cell>
          <cell r="F680">
            <v>2.6671</v>
          </cell>
          <cell r="G680">
            <v>2.6678999999999999</v>
          </cell>
          <cell r="H680">
            <v>2.6659999999999999</v>
          </cell>
          <cell r="I680">
            <v>19.059999999999999</v>
          </cell>
          <cell r="M680">
            <v>1.6380797174932522</v>
          </cell>
          <cell r="N680">
            <v>1.6361857970354059</v>
          </cell>
          <cell r="O680">
            <v>1.6458519904328819</v>
          </cell>
        </row>
        <row r="681">
          <cell r="A681">
            <v>37152</v>
          </cell>
          <cell r="B681">
            <v>37151</v>
          </cell>
          <cell r="C681">
            <v>37153</v>
          </cell>
          <cell r="D681">
            <v>2.0755919999999999</v>
          </cell>
          <cell r="E681">
            <v>2.0715870000000001</v>
          </cell>
          <cell r="F681">
            <v>2.6785000000000001</v>
          </cell>
          <cell r="G681">
            <v>2.6793</v>
          </cell>
          <cell r="H681">
            <v>2.6920000000000002</v>
          </cell>
          <cell r="I681">
            <v>19.059999999999999</v>
          </cell>
          <cell r="M681">
            <v>1.639213045878916</v>
          </cell>
          <cell r="N681">
            <v>1.6373156307776471</v>
          </cell>
          <cell r="O681">
            <v>1.6469917937704179</v>
          </cell>
        </row>
        <row r="682">
          <cell r="A682">
            <v>37153</v>
          </cell>
          <cell r="B682">
            <v>37152</v>
          </cell>
          <cell r="C682">
            <v>37154</v>
          </cell>
          <cell r="D682">
            <v>2.0745900000000002</v>
          </cell>
          <cell r="E682">
            <v>2.0715870000000001</v>
          </cell>
          <cell r="F682">
            <v>2.7057000000000002</v>
          </cell>
          <cell r="G682">
            <v>2.7065000000000001</v>
          </cell>
          <cell r="H682">
            <v>2.7120000000000002</v>
          </cell>
          <cell r="I682">
            <v>19.059999999999999</v>
          </cell>
          <cell r="M682">
            <v>1.6403471583736899</v>
          </cell>
          <cell r="N682">
            <v>1.6384462447028525</v>
          </cell>
          <cell r="O682">
            <v>1.6481323864569695</v>
          </cell>
        </row>
        <row r="683">
          <cell r="A683">
            <v>37154</v>
          </cell>
          <cell r="B683">
            <v>37153</v>
          </cell>
          <cell r="C683">
            <v>37155</v>
          </cell>
          <cell r="D683">
            <v>2.0745900000000002</v>
          </cell>
          <cell r="E683">
            <v>2.0715870000000001</v>
          </cell>
          <cell r="F683">
            <v>2.7313999999999998</v>
          </cell>
          <cell r="G683">
            <v>2.7322000000000002</v>
          </cell>
          <cell r="H683">
            <v>2.7509999999999999</v>
          </cell>
          <cell r="I683">
            <v>19.059999999999999</v>
          </cell>
          <cell r="M683">
            <v>1.6414815076441203</v>
          </cell>
          <cell r="N683">
            <v>1.6395776393497612</v>
          </cell>
          <cell r="O683">
            <v>1.649273769039185</v>
          </cell>
        </row>
        <row r="684">
          <cell r="A684">
            <v>37155</v>
          </cell>
          <cell r="B684">
            <v>37154</v>
          </cell>
          <cell r="C684">
            <v>37158</v>
          </cell>
          <cell r="D684">
            <v>2.0765910000000001</v>
          </cell>
          <cell r="E684">
            <v>2.0715870000000001</v>
          </cell>
          <cell r="F684">
            <v>2.7999000000000001</v>
          </cell>
          <cell r="G684">
            <v>2.8007</v>
          </cell>
          <cell r="H684">
            <v>2.823</v>
          </cell>
          <cell r="I684">
            <v>19.059999999999999</v>
          </cell>
          <cell r="M684">
            <v>1.6426166413511016</v>
          </cell>
          <cell r="N684">
            <v>1.6407098152574839</v>
          </cell>
          <cell r="O684">
            <v>1.6504159420640918</v>
          </cell>
        </row>
        <row r="685">
          <cell r="A685">
            <v>37158</v>
          </cell>
          <cell r="B685">
            <v>37155</v>
          </cell>
          <cell r="C685">
            <v>37159</v>
          </cell>
          <cell r="D685">
            <v>2.0755919999999999</v>
          </cell>
          <cell r="E685">
            <v>2.0715870000000001</v>
          </cell>
          <cell r="F685">
            <v>2.7667000000000002</v>
          </cell>
          <cell r="G685">
            <v>2.7675000000000001</v>
          </cell>
          <cell r="H685">
            <v>2.726</v>
          </cell>
          <cell r="I685">
            <v>19.07</v>
          </cell>
          <cell r="M685">
            <v>1.6437536556623951</v>
          </cell>
          <cell r="N685">
            <v>1.6418427729655041</v>
          </cell>
          <cell r="O685">
            <v>1.6515589060790958</v>
          </cell>
        </row>
        <row r="686">
          <cell r="A686">
            <v>37159</v>
          </cell>
          <cell r="B686">
            <v>37158</v>
          </cell>
          <cell r="C686">
            <v>37160</v>
          </cell>
          <cell r="D686">
            <v>2.0775929999999998</v>
          </cell>
          <cell r="E686">
            <v>2.0715870000000001</v>
          </cell>
          <cell r="F686">
            <v>2.7124999999999999</v>
          </cell>
          <cell r="G686">
            <v>2.7132999999999998</v>
          </cell>
          <cell r="H686">
            <v>2.7080000000000002</v>
          </cell>
          <cell r="I686">
            <v>19.07</v>
          </cell>
          <cell r="M686">
            <v>1.6448909096416162</v>
          </cell>
          <cell r="N686">
            <v>1.6429765130136773</v>
          </cell>
          <cell r="O686">
            <v>1.6527032124525414</v>
          </cell>
        </row>
        <row r="687">
          <cell r="A687">
            <v>37160</v>
          </cell>
          <cell r="B687">
            <v>37159</v>
          </cell>
          <cell r="C687">
            <v>37161</v>
          </cell>
          <cell r="D687">
            <v>2.0795940000000002</v>
          </cell>
          <cell r="E687">
            <v>2.0715870000000001</v>
          </cell>
          <cell r="F687">
            <v>2.7256</v>
          </cell>
          <cell r="G687">
            <v>2.7263999999999999</v>
          </cell>
          <cell r="H687">
            <v>2.73</v>
          </cell>
          <cell r="I687">
            <v>19.079999999999998</v>
          </cell>
          <cell r="M687">
            <v>1.6460300475881615</v>
          </cell>
          <cell r="N687">
            <v>1.6441110359422324</v>
          </cell>
          <cell r="O687">
            <v>1.6538483116751379</v>
          </cell>
        </row>
        <row r="688">
          <cell r="A688">
            <v>37161</v>
          </cell>
          <cell r="B688">
            <v>37160</v>
          </cell>
          <cell r="C688">
            <v>37162</v>
          </cell>
          <cell r="D688">
            <v>2.0805929999999999</v>
          </cell>
          <cell r="E688">
            <v>2.0715870000000001</v>
          </cell>
          <cell r="F688">
            <v>2.7042000000000002</v>
          </cell>
          <cell r="G688">
            <v>2.7050000000000001</v>
          </cell>
          <cell r="H688">
            <v>2.6709999999999998</v>
          </cell>
          <cell r="I688">
            <v>19.09</v>
          </cell>
          <cell r="M688">
            <v>1.6471710723250896</v>
          </cell>
          <cell r="N688">
            <v>1.6452463422917707</v>
          </cell>
          <cell r="O688">
            <v>1.6549947558341958</v>
          </cell>
        </row>
        <row r="689">
          <cell r="A689">
            <v>37162</v>
          </cell>
          <cell r="B689">
            <v>37161</v>
          </cell>
          <cell r="C689">
            <v>37165</v>
          </cell>
          <cell r="D689">
            <v>2.0805929999999999</v>
          </cell>
          <cell r="E689">
            <v>2.0715870000000001</v>
          </cell>
          <cell r="F689">
            <v>2.6705000000000001</v>
          </cell>
          <cell r="G689">
            <v>2.6713</v>
          </cell>
          <cell r="H689">
            <v>2.6709999999999998</v>
          </cell>
          <cell r="I689">
            <v>19.100000000000001</v>
          </cell>
          <cell r="M689">
            <v>1.6483134365260503</v>
          </cell>
          <cell r="N689">
            <v>1.6463824326032672</v>
          </cell>
          <cell r="O689">
            <v>1.6561425465800603</v>
          </cell>
        </row>
        <row r="690">
          <cell r="A690">
            <v>37165</v>
          </cell>
          <cell r="B690">
            <v>37162</v>
          </cell>
          <cell r="C690">
            <v>37166</v>
          </cell>
          <cell r="D690">
            <v>2.0815950000000001</v>
          </cell>
          <cell r="E690">
            <v>2.0715870000000001</v>
          </cell>
          <cell r="F690">
            <v>2.6858</v>
          </cell>
          <cell r="G690">
            <v>2.6865999999999999</v>
          </cell>
          <cell r="H690">
            <v>2.6739999999999999</v>
          </cell>
          <cell r="I690">
            <v>19.100000000000001</v>
          </cell>
          <cell r="M690">
            <v>1.6494565929919978</v>
          </cell>
          <cell r="N690">
            <v>1.6475193074180705</v>
          </cell>
          <cell r="O690">
            <v>1.6572916855654798</v>
          </cell>
        </row>
        <row r="691">
          <cell r="A691">
            <v>37166</v>
          </cell>
          <cell r="B691">
            <v>37165</v>
          </cell>
          <cell r="C691">
            <v>37167</v>
          </cell>
          <cell r="D691">
            <v>2.0825939999999998</v>
          </cell>
          <cell r="E691">
            <v>2.0765910000000001</v>
          </cell>
          <cell r="F691">
            <v>2.7029999999999998</v>
          </cell>
          <cell r="G691">
            <v>2.7038000000000002</v>
          </cell>
          <cell r="H691">
            <v>2.7029999999999998</v>
          </cell>
          <cell r="I691">
            <v>19.11</v>
          </cell>
          <cell r="M691">
            <v>1.6506010931908941</v>
          </cell>
          <cell r="N691">
            <v>1.6486569672779028</v>
          </cell>
          <cell r="O691">
            <v>1.6584416218979698</v>
          </cell>
        </row>
        <row r="692">
          <cell r="A692">
            <v>37167</v>
          </cell>
          <cell r="B692">
            <v>37166</v>
          </cell>
          <cell r="C692">
            <v>37168</v>
          </cell>
          <cell r="D692">
            <v>2.0825939999999998</v>
          </cell>
          <cell r="E692">
            <v>2.0765910000000001</v>
          </cell>
          <cell r="F692">
            <v>2.7279</v>
          </cell>
          <cell r="G692">
            <v>2.7286999999999999</v>
          </cell>
          <cell r="H692">
            <v>2.7250000000000001</v>
          </cell>
          <cell r="I692">
            <v>19.11</v>
          </cell>
          <cell r="M692">
            <v>1.6517469371685849</v>
          </cell>
          <cell r="N692">
            <v>1.6497981626846816</v>
          </cell>
          <cell r="O692">
            <v>1.6595929090618131</v>
          </cell>
        </row>
        <row r="693">
          <cell r="A693">
            <v>37168</v>
          </cell>
          <cell r="B693">
            <v>37167</v>
          </cell>
          <cell r="C693">
            <v>37169</v>
          </cell>
          <cell r="D693">
            <v>2.0805929999999999</v>
          </cell>
          <cell r="E693">
            <v>2.0765910000000001</v>
          </cell>
          <cell r="F693">
            <v>2.7317999999999998</v>
          </cell>
          <cell r="G693">
            <v>2.7326000000000001</v>
          </cell>
          <cell r="H693">
            <v>2.7349999999999999</v>
          </cell>
          <cell r="I693">
            <v>19.100000000000001</v>
          </cell>
          <cell r="M693">
            <v>1.6528935765888733</v>
          </cell>
          <cell r="N693">
            <v>1.6509401480234975</v>
          </cell>
          <cell r="O693">
            <v>1.6607449954471161</v>
          </cell>
        </row>
        <row r="694">
          <cell r="A694">
            <v>37169</v>
          </cell>
          <cell r="B694">
            <v>37168</v>
          </cell>
          <cell r="C694">
            <v>37172</v>
          </cell>
          <cell r="D694">
            <v>2.0795940000000002</v>
          </cell>
          <cell r="E694">
            <v>2.0765910000000001</v>
          </cell>
          <cell r="F694">
            <v>2.7532000000000001</v>
          </cell>
          <cell r="G694">
            <v>2.754</v>
          </cell>
          <cell r="H694">
            <v>2.7669999999999999</v>
          </cell>
          <cell r="I694">
            <v>19.09</v>
          </cell>
          <cell r="M694">
            <v>1.6540399095239386</v>
          </cell>
          <cell r="N694">
            <v>1.652082923841139</v>
          </cell>
          <cell r="O694">
            <v>1.6618973279097109</v>
          </cell>
        </row>
        <row r="695">
          <cell r="A695">
            <v>37172</v>
          </cell>
          <cell r="B695">
            <v>37169</v>
          </cell>
          <cell r="C695">
            <v>37173</v>
          </cell>
          <cell r="D695">
            <v>2.078592</v>
          </cell>
          <cell r="E695">
            <v>2.0765910000000001</v>
          </cell>
          <cell r="F695">
            <v>2.782</v>
          </cell>
          <cell r="G695">
            <v>2.7827999999999999</v>
          </cell>
          <cell r="H695">
            <v>2.77</v>
          </cell>
          <cell r="I695">
            <v>19.07</v>
          </cell>
          <cell r="M695">
            <v>1.6551864866811408</v>
          </cell>
          <cell r="N695">
            <v>1.6532264906847731</v>
          </cell>
          <cell r="O695">
            <v>1.6630499058056998</v>
          </cell>
        </row>
        <row r="696">
          <cell r="A696">
            <v>37173</v>
          </cell>
          <cell r="B696">
            <v>37172</v>
          </cell>
          <cell r="C696">
            <v>37174</v>
          </cell>
          <cell r="D696">
            <v>2.0775929999999998</v>
          </cell>
          <cell r="E696">
            <v>2.0765910000000001</v>
          </cell>
          <cell r="F696">
            <v>2.7789000000000001</v>
          </cell>
          <cell r="G696">
            <v>2.7797000000000001</v>
          </cell>
          <cell r="H696">
            <v>2.7810000000000001</v>
          </cell>
          <cell r="I696">
            <v>19.059999999999999</v>
          </cell>
          <cell r="M696">
            <v>1.6563333058110485</v>
          </cell>
          <cell r="N696">
            <v>1.6543708491019458</v>
          </cell>
          <cell r="O696">
            <v>1.6642021738837967</v>
          </cell>
        </row>
        <row r="697">
          <cell r="A697">
            <v>37174</v>
          </cell>
          <cell r="B697">
            <v>37173</v>
          </cell>
          <cell r="C697">
            <v>37175</v>
          </cell>
          <cell r="D697">
            <v>2.0755919999999999</v>
          </cell>
          <cell r="E697">
            <v>2.0765910000000001</v>
          </cell>
          <cell r="F697">
            <v>2.7776000000000001</v>
          </cell>
          <cell r="G697">
            <v>2.7784</v>
          </cell>
          <cell r="H697">
            <v>2.7679999999999998</v>
          </cell>
          <cell r="I697">
            <v>19.05</v>
          </cell>
          <cell r="M697">
            <v>1.6574803679716554</v>
          </cell>
          <cell r="N697">
            <v>1.6555159996405815</v>
          </cell>
          <cell r="O697">
            <v>1.6653546852901404</v>
          </cell>
        </row>
        <row r="698">
          <cell r="A698">
            <v>37175</v>
          </cell>
          <cell r="B698">
            <v>37174</v>
          </cell>
          <cell r="C698">
            <v>37179</v>
          </cell>
          <cell r="D698">
            <v>2.0755919999999999</v>
          </cell>
          <cell r="E698">
            <v>2.0765910000000001</v>
          </cell>
          <cell r="F698">
            <v>2.7791000000000001</v>
          </cell>
          <cell r="G698">
            <v>2.7799</v>
          </cell>
          <cell r="H698">
            <v>2.7810000000000001</v>
          </cell>
          <cell r="I698">
            <v>19.05</v>
          </cell>
          <cell r="M698">
            <v>1.6586271189689616</v>
          </cell>
          <cell r="N698">
            <v>1.6566619428489846</v>
          </cell>
          <cell r="O698">
            <v>1.6665074393780963</v>
          </cell>
        </row>
        <row r="699">
          <cell r="A699">
            <v>37179</v>
          </cell>
          <cell r="B699">
            <v>37175</v>
          </cell>
          <cell r="C699">
            <v>37180</v>
          </cell>
          <cell r="D699">
            <v>2.0755919999999999</v>
          </cell>
          <cell r="E699">
            <v>2.0715870000000001</v>
          </cell>
          <cell r="F699">
            <v>2.7782</v>
          </cell>
          <cell r="G699">
            <v>2.7789999999999999</v>
          </cell>
          <cell r="H699">
            <v>2.7719999999999998</v>
          </cell>
          <cell r="I699">
            <v>19.05</v>
          </cell>
          <cell r="M699">
            <v>1.6597746633619999</v>
          </cell>
          <cell r="N699">
            <v>1.6578086792758389</v>
          </cell>
          <cell r="O699">
            <v>1.6676609913993687</v>
          </cell>
        </row>
        <row r="700">
          <cell r="A700">
            <v>37180</v>
          </cell>
          <cell r="B700">
            <v>37179</v>
          </cell>
          <cell r="C700">
            <v>37181</v>
          </cell>
          <cell r="D700">
            <v>2.0745900000000002</v>
          </cell>
          <cell r="E700">
            <v>2.0715870000000001</v>
          </cell>
          <cell r="F700">
            <v>2.7517999999999998</v>
          </cell>
          <cell r="G700">
            <v>2.7526000000000002</v>
          </cell>
          <cell r="H700">
            <v>2.7160000000000002</v>
          </cell>
          <cell r="I700">
            <v>19.05</v>
          </cell>
          <cell r="M700">
            <v>1.6609230016996921</v>
          </cell>
          <cell r="N700">
            <v>1.6589534442453306</v>
          </cell>
          <cell r="O700">
            <v>1.6688153419062852</v>
          </cell>
        </row>
        <row r="701">
          <cell r="A701">
            <v>37181</v>
          </cell>
          <cell r="B701">
            <v>37180</v>
          </cell>
          <cell r="C701">
            <v>37182</v>
          </cell>
          <cell r="D701">
            <v>2.073591</v>
          </cell>
          <cell r="E701">
            <v>2.0715870000000001</v>
          </cell>
          <cell r="F701">
            <v>2.7202999999999999</v>
          </cell>
          <cell r="G701">
            <v>2.7210999999999999</v>
          </cell>
          <cell r="H701">
            <v>2.7210000000000001</v>
          </cell>
          <cell r="I701">
            <v>19.05</v>
          </cell>
          <cell r="M701">
            <v>1.6620715797830576</v>
          </cell>
          <cell r="N701">
            <v>1.660098999708232</v>
          </cell>
          <cell r="O701">
            <v>1.6699704914515552</v>
          </cell>
        </row>
        <row r="702">
          <cell r="A702">
            <v>37182</v>
          </cell>
          <cell r="B702">
            <v>37181</v>
          </cell>
          <cell r="C702">
            <v>37183</v>
          </cell>
          <cell r="D702">
            <v>2.0755919999999999</v>
          </cell>
          <cell r="E702">
            <v>2.0715870000000001</v>
          </cell>
          <cell r="F702">
            <v>2.7416999999999998</v>
          </cell>
          <cell r="G702">
            <v>2.7425000000000002</v>
          </cell>
          <cell r="H702">
            <v>2.7559999999999998</v>
          </cell>
          <cell r="I702">
            <v>19.05</v>
          </cell>
          <cell r="M702">
            <v>1.6632203986727891</v>
          </cell>
          <cell r="N702">
            <v>1.6612453462104018</v>
          </cell>
          <cell r="O702">
            <v>1.6711264405882709</v>
          </cell>
        </row>
        <row r="703">
          <cell r="A703">
            <v>37183</v>
          </cell>
          <cell r="B703">
            <v>37182</v>
          </cell>
          <cell r="C703">
            <v>37186</v>
          </cell>
          <cell r="D703">
            <v>2.0745900000000002</v>
          </cell>
          <cell r="E703">
            <v>2.0715870000000001</v>
          </cell>
          <cell r="F703">
            <v>2.7565</v>
          </cell>
          <cell r="G703">
            <v>2.7572999999999999</v>
          </cell>
          <cell r="H703">
            <v>2.7349999999999999</v>
          </cell>
          <cell r="I703">
            <v>19.05</v>
          </cell>
          <cell r="M703">
            <v>1.6643711209906964</v>
          </cell>
          <cell r="N703">
            <v>1.6623924842980753</v>
          </cell>
          <cell r="O703">
            <v>1.6722831898699073</v>
          </cell>
        </row>
        <row r="704">
          <cell r="A704">
            <v>37186</v>
          </cell>
          <cell r="B704">
            <v>37183</v>
          </cell>
          <cell r="C704">
            <v>37187</v>
          </cell>
          <cell r="D704">
            <v>2.0745900000000002</v>
          </cell>
          <cell r="E704">
            <v>2.0715870000000001</v>
          </cell>
          <cell r="F704">
            <v>2.7168000000000001</v>
          </cell>
          <cell r="G704">
            <v>2.7176</v>
          </cell>
          <cell r="H704">
            <v>2.7189999999999999</v>
          </cell>
          <cell r="I704">
            <v>19.05</v>
          </cell>
          <cell r="M704">
            <v>1.6655220835519953</v>
          </cell>
          <cell r="N704">
            <v>1.6635404145178654</v>
          </cell>
          <cell r="O704">
            <v>1.6734407398503228</v>
          </cell>
        </row>
        <row r="705">
          <cell r="A705">
            <v>37187</v>
          </cell>
          <cell r="B705">
            <v>37186</v>
          </cell>
          <cell r="C705">
            <v>37188</v>
          </cell>
          <cell r="D705">
            <v>2.0755919999999999</v>
          </cell>
          <cell r="E705">
            <v>2.0715870000000001</v>
          </cell>
          <cell r="F705">
            <v>2.7160000000000002</v>
          </cell>
          <cell r="G705">
            <v>2.7168000000000001</v>
          </cell>
          <cell r="H705">
            <v>2.7290000000000001</v>
          </cell>
          <cell r="I705">
            <v>19.05</v>
          </cell>
          <cell r="M705">
            <v>1.6666738420384342</v>
          </cell>
          <cell r="N705">
            <v>1.6646891374167623</v>
          </cell>
          <cell r="O705">
            <v>1.6745990910837589</v>
          </cell>
        </row>
        <row r="706">
          <cell r="A706">
            <v>37188</v>
          </cell>
          <cell r="B706">
            <v>37187</v>
          </cell>
          <cell r="C706">
            <v>37189</v>
          </cell>
          <cell r="D706">
            <v>2.0755919999999999</v>
          </cell>
          <cell r="E706">
            <v>2.0715870000000001</v>
          </cell>
          <cell r="F706">
            <v>2.7429999999999999</v>
          </cell>
          <cell r="G706">
            <v>2.7437999999999998</v>
          </cell>
          <cell r="H706">
            <v>2.7570000000000001</v>
          </cell>
          <cell r="I706">
            <v>19.05</v>
          </cell>
          <cell r="M706">
            <v>1.6678269536694823</v>
          </cell>
          <cell r="N706">
            <v>1.6658386535421337</v>
          </cell>
          <cell r="O706">
            <v>1.6757582441248409</v>
          </cell>
        </row>
        <row r="707">
          <cell r="A707">
            <v>37189</v>
          </cell>
          <cell r="B707">
            <v>37188</v>
          </cell>
          <cell r="C707">
            <v>37190</v>
          </cell>
          <cell r="D707">
            <v>2.0745900000000002</v>
          </cell>
          <cell r="E707">
            <v>2.0715870000000001</v>
          </cell>
          <cell r="F707">
            <v>2.742</v>
          </cell>
          <cell r="G707">
            <v>2.7427999999999999</v>
          </cell>
          <cell r="H707">
            <v>2.7120000000000002</v>
          </cell>
          <cell r="I707">
            <v>19.05</v>
          </cell>
          <cell r="M707">
            <v>1.6689808630969558</v>
          </cell>
          <cell r="N707">
            <v>1.6669889634417256</v>
          </cell>
          <cell r="O707">
            <v>1.6769181995285778</v>
          </cell>
        </row>
        <row r="708">
          <cell r="A708">
            <v>37190</v>
          </cell>
          <cell r="B708">
            <v>37189</v>
          </cell>
          <cell r="C708">
            <v>37193</v>
          </cell>
          <cell r="D708">
            <v>2.073591</v>
          </cell>
          <cell r="E708">
            <v>2.0715870000000001</v>
          </cell>
          <cell r="F708">
            <v>2.7282000000000002</v>
          </cell>
          <cell r="G708">
            <v>2.7290000000000001</v>
          </cell>
          <cell r="H708">
            <v>2.72</v>
          </cell>
          <cell r="I708">
            <v>19.05</v>
          </cell>
          <cell r="M708">
            <v>1.6701350134332134</v>
          </cell>
          <cell r="N708">
            <v>1.6681400676636622</v>
          </cell>
          <cell r="O708">
            <v>1.6780789578503628</v>
          </cell>
        </row>
        <row r="709">
          <cell r="A709">
            <v>37193</v>
          </cell>
          <cell r="B709">
            <v>37190</v>
          </cell>
          <cell r="C709">
            <v>37194</v>
          </cell>
          <cell r="D709">
            <v>2.0755919999999999</v>
          </cell>
          <cell r="E709">
            <v>2.0715870000000001</v>
          </cell>
          <cell r="F709">
            <v>2.7238000000000002</v>
          </cell>
          <cell r="G709">
            <v>2.7246000000000001</v>
          </cell>
          <cell r="H709">
            <v>2.7229999999999999</v>
          </cell>
          <cell r="I709">
            <v>19.05</v>
          </cell>
          <cell r="M709">
            <v>1.6712894057440935</v>
          </cell>
          <cell r="N709">
            <v>1.6692919667564461</v>
          </cell>
          <cell r="O709">
            <v>1.6792405196459739</v>
          </cell>
        </row>
        <row r="710">
          <cell r="A710">
            <v>37194</v>
          </cell>
          <cell r="B710">
            <v>37193</v>
          </cell>
          <cell r="C710">
            <v>37195</v>
          </cell>
          <cell r="D710">
            <v>2.0745900000000002</v>
          </cell>
          <cell r="E710">
            <v>2.0715870000000001</v>
          </cell>
          <cell r="F710">
            <v>2.7223000000000002</v>
          </cell>
          <cell r="G710">
            <v>2.7231000000000001</v>
          </cell>
          <cell r="H710">
            <v>2.7229999999999999</v>
          </cell>
          <cell r="I710">
            <v>19.05</v>
          </cell>
          <cell r="M710">
            <v>1.6724457107175092</v>
          </cell>
          <cell r="N710">
            <v>1.6704446612689585</v>
          </cell>
          <cell r="O710">
            <v>1.6804028854715733</v>
          </cell>
        </row>
        <row r="711">
          <cell r="A711">
            <v>37195</v>
          </cell>
          <cell r="B711">
            <v>37194</v>
          </cell>
          <cell r="C711">
            <v>37196</v>
          </cell>
          <cell r="D711">
            <v>2.0745900000000002</v>
          </cell>
          <cell r="E711">
            <v>2.0715870000000001</v>
          </cell>
          <cell r="F711">
            <v>2.7063000000000001</v>
          </cell>
          <cell r="G711">
            <v>2.7071000000000001</v>
          </cell>
          <cell r="H711">
            <v>2.6989999999999998</v>
          </cell>
          <cell r="I711">
            <v>19.05</v>
          </cell>
          <cell r="M711">
            <v>1.6736022570998419</v>
          </cell>
          <cell r="N711">
            <v>1.6715981517504601</v>
          </cell>
          <cell r="O711">
            <v>1.6815660558837087</v>
          </cell>
        </row>
        <row r="712">
          <cell r="A712">
            <v>37196</v>
          </cell>
          <cell r="B712">
            <v>37195</v>
          </cell>
          <cell r="C712">
            <v>37200</v>
          </cell>
          <cell r="D712">
            <v>2.0745900000000002</v>
          </cell>
          <cell r="E712">
            <v>2.0715870000000001</v>
          </cell>
          <cell r="F712">
            <v>2.6812</v>
          </cell>
          <cell r="G712">
            <v>2.6819999999999999</v>
          </cell>
          <cell r="H712">
            <v>2.673</v>
          </cell>
          <cell r="I712">
            <v>19.05</v>
          </cell>
          <cell r="M712">
            <v>1.6747596032686942</v>
          </cell>
          <cell r="N712">
            <v>1.6727524387505903</v>
          </cell>
          <cell r="O712">
            <v>1.6827300314393123</v>
          </cell>
        </row>
        <row r="713">
          <cell r="A713">
            <v>37200</v>
          </cell>
          <cell r="B713">
            <v>37196</v>
          </cell>
          <cell r="C713">
            <v>37201</v>
          </cell>
          <cell r="D713">
            <v>2.0755919999999999</v>
          </cell>
          <cell r="E713">
            <v>2.0715870000000001</v>
          </cell>
          <cell r="F713">
            <v>2.62</v>
          </cell>
          <cell r="G713">
            <v>2.6208</v>
          </cell>
          <cell r="H713">
            <v>2.597</v>
          </cell>
          <cell r="I713">
            <v>19.05</v>
          </cell>
          <cell r="M713">
            <v>1.6759177497771427</v>
          </cell>
          <cell r="N713">
            <v>1.6739075228193685</v>
          </cell>
          <cell r="O713">
            <v>1.6838948126957027</v>
          </cell>
        </row>
        <row r="714">
          <cell r="A714">
            <v>37201</v>
          </cell>
          <cell r="B714">
            <v>37200</v>
          </cell>
          <cell r="C714">
            <v>37202</v>
          </cell>
          <cell r="D714">
            <v>2.0755919999999999</v>
          </cell>
          <cell r="E714">
            <v>2.0715870000000001</v>
          </cell>
          <cell r="F714">
            <v>2.5994999999999999</v>
          </cell>
          <cell r="G714">
            <v>2.6002999999999998</v>
          </cell>
          <cell r="H714">
            <v>2.601</v>
          </cell>
          <cell r="I714">
            <v>19.04</v>
          </cell>
          <cell r="M714">
            <v>1.6770772569351744</v>
          </cell>
          <cell r="N714">
            <v>1.6750634045071937</v>
          </cell>
          <cell r="O714">
            <v>1.6850604002105838</v>
          </cell>
        </row>
        <row r="715">
          <cell r="A715">
            <v>37202</v>
          </cell>
          <cell r="B715">
            <v>37201</v>
          </cell>
          <cell r="C715">
            <v>37203</v>
          </cell>
          <cell r="D715">
            <v>2.0765910000000001</v>
          </cell>
          <cell r="E715">
            <v>2.0715870000000001</v>
          </cell>
          <cell r="F715">
            <v>2.6046999999999998</v>
          </cell>
          <cell r="G715">
            <v>2.6055000000000001</v>
          </cell>
          <cell r="H715">
            <v>2.569</v>
          </cell>
          <cell r="I715">
            <v>19.05</v>
          </cell>
          <cell r="M715">
            <v>1.6782375663144666</v>
          </cell>
          <cell r="N715">
            <v>1.6762200843648449</v>
          </cell>
          <cell r="O715">
            <v>1.6862262324541746</v>
          </cell>
        </row>
        <row r="716">
          <cell r="A716">
            <v>37203</v>
          </cell>
          <cell r="B716">
            <v>37202</v>
          </cell>
          <cell r="C716">
            <v>37204</v>
          </cell>
          <cell r="D716">
            <v>2.0755919999999999</v>
          </cell>
          <cell r="E716">
            <v>2.0715870000000001</v>
          </cell>
          <cell r="F716">
            <v>2.5562999999999998</v>
          </cell>
          <cell r="G716">
            <v>2.5289999999999999</v>
          </cell>
          <cell r="H716">
            <v>2.5289999999999999</v>
          </cell>
          <cell r="I716">
            <v>19.04</v>
          </cell>
          <cell r="M716">
            <v>1.6793992373231568</v>
          </cell>
          <cell r="N716">
            <v>1.6773775629434815</v>
          </cell>
          <cell r="O716">
            <v>1.6873934337716174</v>
          </cell>
        </row>
        <row r="717">
          <cell r="A717">
            <v>37204</v>
          </cell>
          <cell r="B717">
            <v>37203</v>
          </cell>
          <cell r="C717">
            <v>37207</v>
          </cell>
          <cell r="D717">
            <v>2.0765910000000001</v>
          </cell>
          <cell r="E717">
            <v>2.0715870000000001</v>
          </cell>
          <cell r="F717">
            <v>2.5339</v>
          </cell>
          <cell r="G717">
            <v>2.5347</v>
          </cell>
          <cell r="H717">
            <v>2.528</v>
          </cell>
          <cell r="I717">
            <v>19.04</v>
          </cell>
          <cell r="M717">
            <v>1.6805611531970881</v>
          </cell>
          <cell r="N717">
            <v>1.6785358407946436</v>
          </cell>
          <cell r="O717">
            <v>1.6885608801566065</v>
          </cell>
        </row>
        <row r="718">
          <cell r="A718">
            <v>37207</v>
          </cell>
          <cell r="B718">
            <v>37204</v>
          </cell>
          <cell r="C718">
            <v>37208</v>
          </cell>
          <cell r="D718">
            <v>2.0765910000000001</v>
          </cell>
          <cell r="E718">
            <v>2.0715870000000001</v>
          </cell>
          <cell r="F718">
            <v>2.5493999999999999</v>
          </cell>
          <cell r="G718">
            <v>2.5501999999999998</v>
          </cell>
          <cell r="H718">
            <v>2.5489999999999999</v>
          </cell>
          <cell r="I718">
            <v>19.05</v>
          </cell>
          <cell r="M718">
            <v>1.6817244325856477</v>
          </cell>
          <cell r="N718">
            <v>1.6796949184702519</v>
          </cell>
          <cell r="O718">
            <v>1.6897291342554546</v>
          </cell>
        </row>
        <row r="719">
          <cell r="A719">
            <v>37208</v>
          </cell>
          <cell r="B719">
            <v>37207</v>
          </cell>
          <cell r="C719">
            <v>37209</v>
          </cell>
          <cell r="D719">
            <v>2.0755919999999999</v>
          </cell>
          <cell r="E719">
            <v>2.0715870000000001</v>
          </cell>
          <cell r="F719">
            <v>2.5261999999999998</v>
          </cell>
          <cell r="G719">
            <v>2.5270000000000001</v>
          </cell>
          <cell r="H719">
            <v>2.5219999999999998</v>
          </cell>
          <cell r="I719">
            <v>19.05</v>
          </cell>
          <cell r="M719">
            <v>1.6828885171927102</v>
          </cell>
          <cell r="N719">
            <v>1.6808547965226084</v>
          </cell>
          <cell r="O719">
            <v>1.6908987602722163</v>
          </cell>
        </row>
        <row r="720">
          <cell r="A720">
            <v>37209</v>
          </cell>
          <cell r="B720">
            <v>37208</v>
          </cell>
          <cell r="C720">
            <v>37211</v>
          </cell>
          <cell r="D720">
            <v>2.0765910000000001</v>
          </cell>
          <cell r="E720">
            <v>2.0715870000000001</v>
          </cell>
          <cell r="F720">
            <v>2.5291000000000001</v>
          </cell>
          <cell r="G720">
            <v>2.5299</v>
          </cell>
          <cell r="H720">
            <v>2.5449999999999999</v>
          </cell>
          <cell r="I720">
            <v>19.05</v>
          </cell>
          <cell r="M720">
            <v>1.6840528471737692</v>
          </cell>
          <cell r="N720">
            <v>1.6820154755043966</v>
          </cell>
          <cell r="O720">
            <v>1.6920691959009988</v>
          </cell>
        </row>
        <row r="721">
          <cell r="A721">
            <v>37211</v>
          </cell>
          <cell r="B721">
            <v>37209</v>
          </cell>
          <cell r="C721">
            <v>37214</v>
          </cell>
          <cell r="D721">
            <v>2.0765910000000001</v>
          </cell>
          <cell r="E721">
            <v>2.0715870000000001</v>
          </cell>
          <cell r="F721">
            <v>2.5384000000000002</v>
          </cell>
          <cell r="G721">
            <v>2.5392000000000001</v>
          </cell>
          <cell r="H721">
            <v>2.528</v>
          </cell>
          <cell r="I721">
            <v>19.05</v>
          </cell>
          <cell r="M721">
            <v>1.6852185435024243</v>
          </cell>
          <cell r="N721">
            <v>1.6831769559686813</v>
          </cell>
          <cell r="O721">
            <v>1.6932404417022136</v>
          </cell>
        </row>
        <row r="722">
          <cell r="A722">
            <v>37214</v>
          </cell>
          <cell r="B722">
            <v>37211</v>
          </cell>
          <cell r="C722">
            <v>37215</v>
          </cell>
          <cell r="D722">
            <v>2.0765910000000001</v>
          </cell>
          <cell r="E722">
            <v>2.0715870000000001</v>
          </cell>
          <cell r="F722">
            <v>2.5146000000000002</v>
          </cell>
          <cell r="G722">
            <v>2.5154000000000001</v>
          </cell>
          <cell r="H722">
            <v>2.5259999999999998</v>
          </cell>
          <cell r="I722">
            <v>19.05</v>
          </cell>
          <cell r="M722">
            <v>1.6863850467225809</v>
          </cell>
          <cell r="N722">
            <v>1.6843392384689095</v>
          </cell>
          <cell r="O722">
            <v>1.6944124982366595</v>
          </cell>
        </row>
        <row r="723">
          <cell r="A723">
            <v>37215</v>
          </cell>
          <cell r="B723">
            <v>37214</v>
          </cell>
          <cell r="C723">
            <v>37216</v>
          </cell>
          <cell r="D723">
            <v>2.0765910000000001</v>
          </cell>
          <cell r="E723">
            <v>2.0715870000000001</v>
          </cell>
          <cell r="F723">
            <v>2.5341999999999998</v>
          </cell>
          <cell r="G723">
            <v>2.5350000000000001</v>
          </cell>
          <cell r="H723">
            <v>2.5510000000000002</v>
          </cell>
          <cell r="I723">
            <v>19.05</v>
          </cell>
          <cell r="M723">
            <v>1.6875523573927671</v>
          </cell>
          <cell r="N723">
            <v>1.6855023235589104</v>
          </cell>
          <cell r="O723">
            <v>1.6955853660655242</v>
          </cell>
        </row>
        <row r="724">
          <cell r="A724">
            <v>37216</v>
          </cell>
          <cell r="B724">
            <v>37215</v>
          </cell>
          <cell r="C724">
            <v>37217</v>
          </cell>
          <cell r="D724">
            <v>2.0745900000000002</v>
          </cell>
          <cell r="E724">
            <v>2.0715870000000001</v>
          </cell>
          <cell r="F724">
            <v>2.5402999999999998</v>
          </cell>
          <cell r="G724">
            <v>2.5411000000000001</v>
          </cell>
          <cell r="H724">
            <v>2.5409999999999999</v>
          </cell>
          <cell r="I724">
            <v>19.05</v>
          </cell>
          <cell r="M724">
            <v>1.6887204760718972</v>
          </cell>
          <cell r="N724">
            <v>1.6866662117928954</v>
          </cell>
          <cell r="O724">
            <v>1.6967590457503836</v>
          </cell>
        </row>
        <row r="725">
          <cell r="A725">
            <v>37217</v>
          </cell>
          <cell r="B725">
            <v>37216</v>
          </cell>
          <cell r="C725">
            <v>37218</v>
          </cell>
          <cell r="D725">
            <v>2.0765910000000001</v>
          </cell>
          <cell r="E725">
            <v>2.0715870000000001</v>
          </cell>
          <cell r="F725">
            <v>2.5375000000000001</v>
          </cell>
          <cell r="G725">
            <v>2.5383</v>
          </cell>
          <cell r="H725">
            <v>2.5369999999999999</v>
          </cell>
          <cell r="I725">
            <v>19.05</v>
          </cell>
          <cell r="M725">
            <v>1.6898882769427155</v>
          </cell>
          <cell r="N725">
            <v>1.6878309037254589</v>
          </cell>
          <cell r="O725">
            <v>1.6979335378532021</v>
          </cell>
        </row>
        <row r="726">
          <cell r="A726">
            <v>37218</v>
          </cell>
          <cell r="B726">
            <v>37217</v>
          </cell>
          <cell r="C726">
            <v>37221</v>
          </cell>
          <cell r="D726">
            <v>2.0765910000000001</v>
          </cell>
          <cell r="E726">
            <v>2.0715870000000001</v>
          </cell>
          <cell r="F726">
            <v>2.5125999999999999</v>
          </cell>
          <cell r="G726">
            <v>2.5133999999999999</v>
          </cell>
          <cell r="H726">
            <v>2.5030000000000001</v>
          </cell>
          <cell r="I726">
            <v>19.05</v>
          </cell>
          <cell r="M726">
            <v>1.6910580125383503</v>
          </cell>
          <cell r="N726">
            <v>1.6889963999115776</v>
          </cell>
          <cell r="O726">
            <v>1.6991088429363332</v>
          </cell>
        </row>
        <row r="727">
          <cell r="A727">
            <v>37221</v>
          </cell>
          <cell r="B727">
            <v>37218</v>
          </cell>
          <cell r="C727">
            <v>37222</v>
          </cell>
          <cell r="D727">
            <v>2.0765910000000001</v>
          </cell>
          <cell r="E727">
            <v>2.0715870000000001</v>
          </cell>
          <cell r="F727">
            <v>2.4885999999999999</v>
          </cell>
          <cell r="G727">
            <v>2.4893999999999998</v>
          </cell>
          <cell r="H727">
            <v>2.4769999999999999</v>
          </cell>
          <cell r="I727">
            <v>19.05</v>
          </cell>
          <cell r="M727">
            <v>1.6922285578214553</v>
          </cell>
          <cell r="N727">
            <v>1.6901627009066122</v>
          </cell>
          <cell r="O727">
            <v>1.70028496156252</v>
          </cell>
        </row>
        <row r="728">
          <cell r="A728">
            <v>37222</v>
          </cell>
          <cell r="B728">
            <v>37221</v>
          </cell>
          <cell r="C728">
            <v>37223</v>
          </cell>
          <cell r="D728">
            <v>2.0765910000000001</v>
          </cell>
          <cell r="E728">
            <v>2.0715870000000001</v>
          </cell>
          <cell r="F728">
            <v>2.4596</v>
          </cell>
          <cell r="G728">
            <v>2.4603999999999999</v>
          </cell>
          <cell r="H728">
            <v>2.4729999999999999</v>
          </cell>
          <cell r="I728">
            <v>19.05</v>
          </cell>
          <cell r="M728">
            <v>1.6933999133524937</v>
          </cell>
          <cell r="N728">
            <v>1.6913298072663068</v>
          </cell>
          <cell r="O728">
            <v>1.7014618942948945</v>
          </cell>
        </row>
        <row r="729">
          <cell r="A729">
            <v>37223</v>
          </cell>
          <cell r="B729">
            <v>37222</v>
          </cell>
          <cell r="C729">
            <v>37224</v>
          </cell>
          <cell r="D729">
            <v>2.0765910000000001</v>
          </cell>
          <cell r="E729">
            <v>2.0715870000000001</v>
          </cell>
          <cell r="F729">
            <v>2.4849000000000001</v>
          </cell>
          <cell r="G729">
            <v>2.4857</v>
          </cell>
          <cell r="H729">
            <v>2.4849999999999999</v>
          </cell>
          <cell r="I729">
            <v>19.05</v>
          </cell>
          <cell r="M729">
            <v>1.6945720796923165</v>
          </cell>
          <cell r="N729">
            <v>1.6924977195467887</v>
          </cell>
          <cell r="O729">
            <v>1.7026396416969789</v>
          </cell>
        </row>
        <row r="730">
          <cell r="A730">
            <v>37224</v>
          </cell>
          <cell r="B730">
            <v>37223</v>
          </cell>
          <cell r="C730">
            <v>37225</v>
          </cell>
          <cell r="D730">
            <v>2.0765910000000001</v>
          </cell>
          <cell r="E730">
            <v>2.0715870000000001</v>
          </cell>
          <cell r="F730">
            <v>2.5064000000000002</v>
          </cell>
          <cell r="G730">
            <v>2.5072000000000001</v>
          </cell>
          <cell r="H730">
            <v>2.536</v>
          </cell>
          <cell r="I730">
            <v>19.05</v>
          </cell>
          <cell r="M730">
            <v>1.6957450574021633</v>
          </cell>
          <cell r="N730">
            <v>1.6936664383045699</v>
          </cell>
          <cell r="O730">
            <v>1.7038182043326855</v>
          </cell>
        </row>
        <row r="731">
          <cell r="A731">
            <v>37225</v>
          </cell>
          <cell r="B731">
            <v>37224</v>
          </cell>
          <cell r="C731">
            <v>37228</v>
          </cell>
          <cell r="D731">
            <v>2.0775929999999998</v>
          </cell>
          <cell r="E731">
            <v>2.0715870000000001</v>
          </cell>
          <cell r="F731">
            <v>2.5278999999999998</v>
          </cell>
          <cell r="G731">
            <v>2.5287000000000002</v>
          </cell>
          <cell r="H731">
            <v>2.4929999999999999</v>
          </cell>
          <cell r="I731">
            <v>19.05</v>
          </cell>
          <cell r="M731">
            <v>1.696918847043662</v>
          </cell>
          <cell r="N731">
            <v>1.694835964096546</v>
          </cell>
          <cell r="O731">
            <v>1.7049975827663169</v>
          </cell>
        </row>
        <row r="732">
          <cell r="A732">
            <v>37228</v>
          </cell>
          <cell r="B732">
            <v>37225</v>
          </cell>
          <cell r="C732">
            <v>37229</v>
          </cell>
          <cell r="D732">
            <v>2.0775929999999998</v>
          </cell>
          <cell r="E732">
            <v>2.0715870000000001</v>
          </cell>
          <cell r="F732">
            <v>2.4664000000000001</v>
          </cell>
          <cell r="G732">
            <v>2.4672000000000001</v>
          </cell>
          <cell r="H732">
            <v>2.4500000000000002</v>
          </cell>
          <cell r="I732">
            <v>19.05</v>
          </cell>
          <cell r="M732">
            <v>1.6980940159497242</v>
          </cell>
          <cell r="N732">
            <v>1.6960062974799979</v>
          </cell>
          <cell r="O732">
            <v>1.7061777775625662</v>
          </cell>
        </row>
        <row r="733">
          <cell r="A733">
            <v>37229</v>
          </cell>
          <cell r="B733">
            <v>37228</v>
          </cell>
          <cell r="C733">
            <v>37230</v>
          </cell>
          <cell r="D733">
            <v>2.0775929999999998</v>
          </cell>
          <cell r="E733">
            <v>2.0715870000000001</v>
          </cell>
          <cell r="F733">
            <v>2.4281000000000001</v>
          </cell>
          <cell r="G733">
            <v>2.4289000000000001</v>
          </cell>
          <cell r="H733">
            <v>2.4340000000000002</v>
          </cell>
          <cell r="I733">
            <v>19.05</v>
          </cell>
          <cell r="M733">
            <v>1.6992699986966842</v>
          </cell>
          <cell r="N733">
            <v>1.6971774390125907</v>
          </cell>
          <cell r="O733">
            <v>1.7073587892865174</v>
          </cell>
        </row>
        <row r="734">
          <cell r="A734">
            <v>37230</v>
          </cell>
          <cell r="B734">
            <v>37229</v>
          </cell>
          <cell r="C734">
            <v>37231</v>
          </cell>
          <cell r="D734">
            <v>2.0795940000000002</v>
          </cell>
          <cell r="E734">
            <v>2.0715870000000001</v>
          </cell>
          <cell r="F734">
            <v>2.4298000000000002</v>
          </cell>
          <cell r="G734">
            <v>2.4306000000000001</v>
          </cell>
          <cell r="H734">
            <v>2.44</v>
          </cell>
          <cell r="I734">
            <v>19.05</v>
          </cell>
          <cell r="M734">
            <v>1.7004467958481517</v>
          </cell>
          <cell r="N734">
            <v>1.6983493892523747</v>
          </cell>
          <cell r="O734">
            <v>1.7085406185036458</v>
          </cell>
        </row>
        <row r="735">
          <cell r="A735">
            <v>37231</v>
          </cell>
          <cell r="B735">
            <v>37230</v>
          </cell>
          <cell r="C735">
            <v>37232</v>
          </cell>
          <cell r="D735">
            <v>2.078592</v>
          </cell>
          <cell r="E735">
            <v>2.0715870000000001</v>
          </cell>
          <cell r="F735">
            <v>2.4426999999999999</v>
          </cell>
          <cell r="G735">
            <v>2.4434999999999998</v>
          </cell>
          <cell r="H735">
            <v>2.42</v>
          </cell>
          <cell r="I735">
            <v>19.05</v>
          </cell>
          <cell r="M735">
            <v>1.7016255421661401</v>
          </cell>
          <cell r="N735">
            <v>1.6995221487577858</v>
          </cell>
          <cell r="O735">
            <v>1.7097232657798178</v>
          </cell>
        </row>
        <row r="736">
          <cell r="A736">
            <v>37232</v>
          </cell>
          <cell r="B736">
            <v>37231</v>
          </cell>
          <cell r="C736">
            <v>37235</v>
          </cell>
          <cell r="D736">
            <v>2.078592</v>
          </cell>
          <cell r="E736">
            <v>2.0715870000000001</v>
          </cell>
          <cell r="F736">
            <v>2.3997000000000002</v>
          </cell>
          <cell r="G736">
            <v>2.4005000000000001</v>
          </cell>
          <cell r="H736">
            <v>2.3929999999999998</v>
          </cell>
          <cell r="I736">
            <v>19.05</v>
          </cell>
          <cell r="M736">
            <v>1.7028045372457874</v>
          </cell>
          <cell r="N736">
            <v>1.7006957180876456</v>
          </cell>
          <cell r="O736">
            <v>1.710906731681292</v>
          </cell>
        </row>
        <row r="737">
          <cell r="A737">
            <v>37235</v>
          </cell>
          <cell r="B737">
            <v>37232</v>
          </cell>
          <cell r="C737">
            <v>37236</v>
          </cell>
          <cell r="D737">
            <v>2.0775929999999998</v>
          </cell>
          <cell r="E737">
            <v>2.0715870000000001</v>
          </cell>
          <cell r="F737">
            <v>2.3571</v>
          </cell>
          <cell r="G737">
            <v>2.3578999999999999</v>
          </cell>
          <cell r="H737">
            <v>2.3340000000000001</v>
          </cell>
          <cell r="I737">
            <v>19.05</v>
          </cell>
          <cell r="M737">
            <v>1.7039843492086815</v>
          </cell>
          <cell r="N737">
            <v>1.7018700978011612</v>
          </cell>
          <cell r="O737">
            <v>1.7120910167747185</v>
          </cell>
        </row>
        <row r="738">
          <cell r="A738">
            <v>37236</v>
          </cell>
          <cell r="B738">
            <v>37235</v>
          </cell>
          <cell r="C738">
            <v>37237</v>
          </cell>
          <cell r="D738">
            <v>2.078592</v>
          </cell>
          <cell r="E738">
            <v>2.0715870000000001</v>
          </cell>
          <cell r="F738">
            <v>2.3409</v>
          </cell>
          <cell r="G738">
            <v>2.3416999999999999</v>
          </cell>
          <cell r="H738">
            <v>2.3690000000000002</v>
          </cell>
          <cell r="I738">
            <v>19.05</v>
          </cell>
          <cell r="M738">
            <v>1.7051644111940234</v>
          </cell>
          <cell r="N738">
            <v>1.7030452884579259</v>
          </cell>
          <cell r="O738">
            <v>1.7132761216271397</v>
          </cell>
        </row>
        <row r="739">
          <cell r="A739">
            <v>37237</v>
          </cell>
          <cell r="B739">
            <v>37236</v>
          </cell>
          <cell r="C739">
            <v>37238</v>
          </cell>
          <cell r="D739">
            <v>2.0775929999999998</v>
          </cell>
          <cell r="E739">
            <v>2.0715870000000001</v>
          </cell>
          <cell r="F739">
            <v>2.3542999999999998</v>
          </cell>
          <cell r="G739">
            <v>2.3551000000000002</v>
          </cell>
          <cell r="H739">
            <v>2.371</v>
          </cell>
          <cell r="I739">
            <v>19.05</v>
          </cell>
          <cell r="M739">
            <v>1.7063458582286208</v>
          </cell>
          <cell r="N739">
            <v>1.7042212906179197</v>
          </cell>
          <cell r="O739">
            <v>1.7144620468059906</v>
          </cell>
        </row>
        <row r="740">
          <cell r="A740">
            <v>37238</v>
          </cell>
          <cell r="B740">
            <v>37237</v>
          </cell>
          <cell r="C740">
            <v>37239</v>
          </cell>
          <cell r="D740">
            <v>2.0755919999999999</v>
          </cell>
          <cell r="E740">
            <v>2.0715870000000001</v>
          </cell>
          <cell r="F740">
            <v>2.3839000000000001</v>
          </cell>
          <cell r="G740">
            <v>2.3847</v>
          </cell>
          <cell r="H740">
            <v>2.375</v>
          </cell>
          <cell r="I740">
            <v>19.05</v>
          </cell>
          <cell r="M740">
            <v>1.7075275556321658</v>
          </cell>
          <cell r="N740">
            <v>1.705398104841509</v>
          </cell>
          <cell r="O740">
            <v>1.7156487928790991</v>
          </cell>
        </row>
        <row r="741">
          <cell r="A741">
            <v>37239</v>
          </cell>
          <cell r="B741">
            <v>37238</v>
          </cell>
          <cell r="C741">
            <v>37242</v>
          </cell>
          <cell r="D741">
            <v>2.0755919999999999</v>
          </cell>
          <cell r="E741">
            <v>2.0715870000000001</v>
          </cell>
          <cell r="F741">
            <v>2.3832</v>
          </cell>
          <cell r="G741">
            <v>2.3839999999999999</v>
          </cell>
          <cell r="H741">
            <v>2.3780000000000001</v>
          </cell>
          <cell r="I741">
            <v>19.05</v>
          </cell>
          <cell r="M741">
            <v>1.7087089324769158</v>
          </cell>
          <cell r="N741">
            <v>1.7065757316894472</v>
          </cell>
          <cell r="O741">
            <v>1.7168363604146859</v>
          </cell>
        </row>
        <row r="742">
          <cell r="A742">
            <v>37242</v>
          </cell>
          <cell r="B742">
            <v>37239</v>
          </cell>
          <cell r="C742">
            <v>37243</v>
          </cell>
          <cell r="D742">
            <v>2.0765910000000001</v>
          </cell>
          <cell r="E742">
            <v>2.0715870000000001</v>
          </cell>
          <cell r="F742">
            <v>2.3572000000000002</v>
          </cell>
          <cell r="G742">
            <v>2.3580000000000001</v>
          </cell>
          <cell r="H742">
            <v>2.3559999999999999</v>
          </cell>
          <cell r="I742">
            <v>19.05</v>
          </cell>
          <cell r="M742">
            <v>1.7098911266737751</v>
          </cell>
          <cell r="N742">
            <v>1.7077541717228752</v>
          </cell>
          <cell r="O742">
            <v>1.7180247499813652</v>
          </cell>
        </row>
        <row r="743">
          <cell r="A743">
            <v>37243</v>
          </cell>
          <cell r="B743">
            <v>37242</v>
          </cell>
          <cell r="C743">
            <v>37244</v>
          </cell>
          <cell r="D743">
            <v>2.0765910000000001</v>
          </cell>
          <cell r="E743">
            <v>2.0715870000000001</v>
          </cell>
          <cell r="F743">
            <v>2.3422000000000001</v>
          </cell>
          <cell r="G743">
            <v>2.343</v>
          </cell>
          <cell r="H743">
            <v>2.327</v>
          </cell>
          <cell r="I743">
            <v>19.05</v>
          </cell>
          <cell r="M743">
            <v>1.7110747081819853</v>
          </cell>
          <cell r="N743">
            <v>1.7089334255033211</v>
          </cell>
          <cell r="O743">
            <v>1.7192139621481448</v>
          </cell>
        </row>
        <row r="744">
          <cell r="A744">
            <v>37244</v>
          </cell>
          <cell r="B744">
            <v>37243</v>
          </cell>
          <cell r="C744">
            <v>37245</v>
          </cell>
          <cell r="D744">
            <v>2.0765910000000001</v>
          </cell>
          <cell r="E744">
            <v>2.0715870000000001</v>
          </cell>
          <cell r="F744">
            <v>2.2921999999999998</v>
          </cell>
          <cell r="G744">
            <v>2.2930000000000001</v>
          </cell>
          <cell r="H744">
            <v>2.2909999999999999</v>
          </cell>
          <cell r="I744">
            <v>19.05</v>
          </cell>
          <cell r="M744">
            <v>1.7122591089617647</v>
          </cell>
          <cell r="N744">
            <v>1.7101134935927007</v>
          </cell>
          <cell r="O744">
            <v>1.7204039974844263</v>
          </cell>
        </row>
        <row r="745">
          <cell r="A745">
            <v>37245</v>
          </cell>
          <cell r="B745">
            <v>37244</v>
          </cell>
          <cell r="C745">
            <v>37246</v>
          </cell>
          <cell r="D745">
            <v>2.0765910000000001</v>
          </cell>
          <cell r="E745">
            <v>2.0715870000000001</v>
          </cell>
          <cell r="F745">
            <v>2.3193999999999999</v>
          </cell>
          <cell r="G745">
            <v>2.3201999999999998</v>
          </cell>
          <cell r="H745">
            <v>2.3359999999999999</v>
          </cell>
          <cell r="I745">
            <v>19.05</v>
          </cell>
          <cell r="M745">
            <v>1.7134443295802106</v>
          </cell>
          <cell r="N745">
            <v>1.711294376553318</v>
          </cell>
          <cell r="O745">
            <v>1.7215948565600054</v>
          </cell>
        </row>
        <row r="746">
          <cell r="A746">
            <v>37246</v>
          </cell>
          <cell r="B746">
            <v>37245</v>
          </cell>
          <cell r="C746">
            <v>37249</v>
          </cell>
          <cell r="D746">
            <v>2.0775929999999998</v>
          </cell>
          <cell r="E746">
            <v>2.0715870000000001</v>
          </cell>
          <cell r="F746">
            <v>2.3302999999999998</v>
          </cell>
          <cell r="G746">
            <v>2.3311000000000002</v>
          </cell>
          <cell r="H746">
            <v>2.34</v>
          </cell>
          <cell r="I746">
            <v>19.05</v>
          </cell>
          <cell r="M746">
            <v>1.7146303706048132</v>
          </cell>
          <cell r="N746">
            <v>1.7124760749478651</v>
          </cell>
          <cell r="O746">
            <v>1.7227865399450724</v>
          </cell>
        </row>
        <row r="747">
          <cell r="A747">
            <v>37249</v>
          </cell>
          <cell r="B747">
            <v>37246</v>
          </cell>
          <cell r="C747">
            <v>37251</v>
          </cell>
          <cell r="D747">
            <v>2.0775929999999998</v>
          </cell>
          <cell r="E747">
            <v>2.0715870000000001</v>
          </cell>
          <cell r="F747">
            <v>2.3370000000000002</v>
          </cell>
          <cell r="G747">
            <v>2.3378000000000001</v>
          </cell>
          <cell r="H747">
            <v>2.3340000000000001</v>
          </cell>
          <cell r="I747">
            <v>19.05</v>
          </cell>
          <cell r="M747">
            <v>1.7158178052899986</v>
          </cell>
          <cell r="N747">
            <v>1.7136585893394229</v>
          </cell>
          <cell r="O747">
            <v>1.7239790482102118</v>
          </cell>
        </row>
        <row r="748">
          <cell r="A748">
            <v>37251</v>
          </cell>
          <cell r="B748">
            <v>37249</v>
          </cell>
          <cell r="C748">
            <v>37252</v>
          </cell>
          <cell r="D748">
            <v>2.0745900000000002</v>
          </cell>
          <cell r="E748">
            <v>2.0715870000000001</v>
          </cell>
          <cell r="F748">
            <v>2.3136999999999999</v>
          </cell>
          <cell r="G748">
            <v>2.3144999999999998</v>
          </cell>
          <cell r="H748">
            <v>2.3290000000000002</v>
          </cell>
          <cell r="I748">
            <v>19.05</v>
          </cell>
          <cell r="M748">
            <v>1.7170060623105141</v>
          </cell>
          <cell r="N748">
            <v>1.7148419202914611</v>
          </cell>
          <cell r="O748">
            <v>1.7251723819264035</v>
          </cell>
        </row>
        <row r="749">
          <cell r="A749">
            <v>37252</v>
          </cell>
          <cell r="B749">
            <v>37251</v>
          </cell>
          <cell r="C749">
            <v>37253</v>
          </cell>
          <cell r="D749">
            <v>2.073591</v>
          </cell>
          <cell r="E749">
            <v>2.0715870000000001</v>
          </cell>
          <cell r="F749">
            <v>2.3207</v>
          </cell>
          <cell r="G749">
            <v>2.3214999999999999</v>
          </cell>
          <cell r="H749">
            <v>2.3340000000000001</v>
          </cell>
          <cell r="I749">
            <v>19.05</v>
          </cell>
          <cell r="M749">
            <v>1.7181934235127838</v>
          </cell>
          <cell r="N749">
            <v>1.7160260683678383</v>
          </cell>
          <cell r="O749">
            <v>1.7263665416650227</v>
          </cell>
        </row>
        <row r="750">
          <cell r="A750">
            <v>37253</v>
          </cell>
          <cell r="B750">
            <v>37252</v>
          </cell>
          <cell r="C750">
            <v>37256</v>
          </cell>
          <cell r="D750">
            <v>2.073591</v>
          </cell>
          <cell r="E750">
            <v>2.0715870000000001</v>
          </cell>
          <cell r="F750">
            <v>2.3195999999999999</v>
          </cell>
          <cell r="G750">
            <v>2.3203999999999998</v>
          </cell>
          <cell r="H750">
            <v>2.3119999999999998</v>
          </cell>
          <cell r="I750">
            <v>19.05</v>
          </cell>
          <cell r="M750">
            <v>1.7193810336525357</v>
          </cell>
          <cell r="N750">
            <v>1.7172110341328024</v>
          </cell>
          <cell r="O750">
            <v>1.7275615279978398</v>
          </cell>
        </row>
        <row r="751">
          <cell r="A751">
            <v>37256</v>
          </cell>
          <cell r="B751">
            <v>37253</v>
          </cell>
          <cell r="C751">
            <v>37258</v>
          </cell>
          <cell r="D751">
            <v>2.073591</v>
          </cell>
          <cell r="E751">
            <v>2.0715870000000001</v>
          </cell>
          <cell r="F751">
            <v>2.3195999999999999</v>
          </cell>
          <cell r="G751">
            <v>2.3203999999999998</v>
          </cell>
          <cell r="H751">
            <v>2.3119999999999998</v>
          </cell>
          <cell r="I751">
            <v>19.05</v>
          </cell>
          <cell r="M751">
            <v>1.7205694646648533</v>
          </cell>
          <cell r="N751">
            <v>1.7183968181509912</v>
          </cell>
          <cell r="O751">
            <v>1.7287573414970212</v>
          </cell>
        </row>
        <row r="752">
          <cell r="A752">
            <v>37258</v>
          </cell>
          <cell r="B752">
            <v>37256</v>
          </cell>
          <cell r="C752">
            <v>37259</v>
          </cell>
          <cell r="D752">
            <v>2.073591</v>
          </cell>
          <cell r="E752">
            <v>2.0699999999999998</v>
          </cell>
          <cell r="F752">
            <v>2.3058000000000001</v>
          </cell>
          <cell r="G752">
            <v>2.3066</v>
          </cell>
          <cell r="H752">
            <v>2.3029999999999999</v>
          </cell>
          <cell r="I752">
            <v>19.05</v>
          </cell>
          <cell r="M752">
            <v>1.7217587171171214</v>
          </cell>
          <cell r="N752">
            <v>1.7195834209874323</v>
          </cell>
          <cell r="O752">
            <v>1.7299539827351291</v>
          </cell>
        </row>
        <row r="753">
          <cell r="A753">
            <v>37259</v>
          </cell>
          <cell r="B753">
            <v>37258</v>
          </cell>
          <cell r="C753">
            <v>37260</v>
          </cell>
          <cell r="D753">
            <v>2.073591</v>
          </cell>
          <cell r="E753">
            <v>2.0715870000000001</v>
          </cell>
          <cell r="F753">
            <v>2.2924000000000002</v>
          </cell>
          <cell r="G753">
            <v>2.2932000000000001</v>
          </cell>
          <cell r="H753">
            <v>2.2930000000000001</v>
          </cell>
          <cell r="I753">
            <v>19.05</v>
          </cell>
          <cell r="M753">
            <v>1.7229487915771167</v>
          </cell>
          <cell r="N753">
            <v>1.7207699335479139</v>
          </cell>
          <cell r="O753">
            <v>1.7311514522851223</v>
          </cell>
        </row>
        <row r="754">
          <cell r="A754">
            <v>37260</v>
          </cell>
          <cell r="B754">
            <v>37259</v>
          </cell>
          <cell r="C754">
            <v>37263</v>
          </cell>
          <cell r="D754">
            <v>2.0745900000000002</v>
          </cell>
          <cell r="E754">
            <v>2.0715870000000001</v>
          </cell>
          <cell r="F754">
            <v>2.3092999999999999</v>
          </cell>
          <cell r="G754">
            <v>2.3100999999999998</v>
          </cell>
          <cell r="H754">
            <v>2.331</v>
          </cell>
          <cell r="I754">
            <v>19.05</v>
          </cell>
          <cell r="M754">
            <v>1.7241396886130085</v>
          </cell>
          <cell r="N754">
            <v>1.7219581750893569</v>
          </cell>
          <cell r="O754">
            <v>1.7323497507203562</v>
          </cell>
        </row>
        <row r="755">
          <cell r="A755">
            <v>37263</v>
          </cell>
          <cell r="B755">
            <v>37260</v>
          </cell>
          <cell r="C755">
            <v>37264</v>
          </cell>
          <cell r="D755">
            <v>2.0745900000000002</v>
          </cell>
          <cell r="E755">
            <v>2.0715870000000001</v>
          </cell>
          <cell r="F755">
            <v>2.3420000000000001</v>
          </cell>
          <cell r="G755">
            <v>2.3428</v>
          </cell>
          <cell r="H755">
            <v>2.3279999999999998</v>
          </cell>
          <cell r="I755">
            <v>19.05</v>
          </cell>
          <cell r="M755">
            <v>1.7253319829318752</v>
          </cell>
          <cell r="N755">
            <v>1.7231472371460435</v>
          </cell>
          <cell r="O755">
            <v>1.7335488786145827</v>
          </cell>
        </row>
        <row r="756">
          <cell r="A756">
            <v>37264</v>
          </cell>
          <cell r="B756">
            <v>37263</v>
          </cell>
          <cell r="C756">
            <v>37265</v>
          </cell>
          <cell r="D756">
            <v>2.073591</v>
          </cell>
          <cell r="E756">
            <v>2.0715870000000001</v>
          </cell>
          <cell r="F756">
            <v>2.3445999999999998</v>
          </cell>
          <cell r="G756">
            <v>2.3454000000000002</v>
          </cell>
          <cell r="H756">
            <v>2.371</v>
          </cell>
          <cell r="I756">
            <v>19.05</v>
          </cell>
          <cell r="M756">
            <v>1.7265251017580323</v>
          </cell>
          <cell r="N756">
            <v>1.7243371202845628</v>
          </cell>
          <cell r="O756">
            <v>1.7347488365419514</v>
          </cell>
        </row>
        <row r="757">
          <cell r="A757">
            <v>37265</v>
          </cell>
          <cell r="B757">
            <v>37264</v>
          </cell>
          <cell r="C757">
            <v>37266</v>
          </cell>
          <cell r="D757">
            <v>2.0745900000000002</v>
          </cell>
          <cell r="E757">
            <v>2.0715870000000001</v>
          </cell>
          <cell r="F757">
            <v>2.3786</v>
          </cell>
          <cell r="G757">
            <v>2.3794</v>
          </cell>
          <cell r="H757">
            <v>2.3730000000000002</v>
          </cell>
          <cell r="I757">
            <v>19.05</v>
          </cell>
          <cell r="M757">
            <v>1.7277184707287923</v>
          </cell>
          <cell r="N757">
            <v>1.7255278250718959</v>
          </cell>
          <cell r="O757">
            <v>1.7359496250770088</v>
          </cell>
        </row>
        <row r="758">
          <cell r="A758">
            <v>37266</v>
          </cell>
          <cell r="B758">
            <v>37265</v>
          </cell>
          <cell r="C758">
            <v>37267</v>
          </cell>
          <cell r="D758">
            <v>2.0745900000000002</v>
          </cell>
          <cell r="E758">
            <v>2.0715870000000001</v>
          </cell>
          <cell r="F758">
            <v>2.3887999999999998</v>
          </cell>
          <cell r="G758">
            <v>2.3896000000000002</v>
          </cell>
          <cell r="H758">
            <v>2.42</v>
          </cell>
          <cell r="I758">
            <v>19.05</v>
          </cell>
          <cell r="M758">
            <v>1.7289132398828555</v>
          </cell>
          <cell r="N758">
            <v>1.7267193520754152</v>
          </cell>
          <cell r="O758">
            <v>1.7371512447946995</v>
          </cell>
        </row>
        <row r="759">
          <cell r="A759">
            <v>37267</v>
          </cell>
          <cell r="B759">
            <v>37266</v>
          </cell>
          <cell r="C759">
            <v>37270</v>
          </cell>
          <cell r="D759">
            <v>2.073591</v>
          </cell>
          <cell r="E759">
            <v>2.0715870000000001</v>
          </cell>
          <cell r="F759">
            <v>2.4159999999999999</v>
          </cell>
          <cell r="G759">
            <v>2.4167999999999998</v>
          </cell>
          <cell r="H759">
            <v>2.4</v>
          </cell>
          <cell r="I759">
            <v>19.05</v>
          </cell>
          <cell r="M759">
            <v>1.730108835255632</v>
          </cell>
          <cell r="N759">
            <v>1.7279117018628847</v>
          </cell>
          <cell r="O759">
            <v>1.7383536962703658</v>
          </cell>
        </row>
        <row r="760">
          <cell r="A760">
            <v>37270</v>
          </cell>
          <cell r="B760">
            <v>37267</v>
          </cell>
          <cell r="C760">
            <v>37271</v>
          </cell>
          <cell r="D760">
            <v>2.073591</v>
          </cell>
          <cell r="E760">
            <v>2.0715870000000001</v>
          </cell>
          <cell r="F760">
            <v>2.4064000000000001</v>
          </cell>
          <cell r="G760">
            <v>2.4072</v>
          </cell>
          <cell r="H760">
            <v>2.3959999999999999</v>
          </cell>
          <cell r="I760">
            <v>19.05</v>
          </cell>
          <cell r="M760">
            <v>1.7313046812922344</v>
          </cell>
          <cell r="N760">
            <v>1.7291048750024605</v>
          </cell>
          <cell r="O760">
            <v>1.7395569800797483</v>
          </cell>
        </row>
        <row r="761">
          <cell r="A761">
            <v>37271</v>
          </cell>
          <cell r="B761">
            <v>37270</v>
          </cell>
          <cell r="C761">
            <v>37272</v>
          </cell>
          <cell r="D761">
            <v>2.073591</v>
          </cell>
          <cell r="E761">
            <v>2.0715870000000001</v>
          </cell>
          <cell r="F761">
            <v>2.3696999999999999</v>
          </cell>
          <cell r="G761">
            <v>2.3704999999999998</v>
          </cell>
          <cell r="H761">
            <v>2.3740000000000001</v>
          </cell>
          <cell r="I761">
            <v>19.05</v>
          </cell>
          <cell r="M761">
            <v>1.7325013538940297</v>
          </cell>
          <cell r="N761">
            <v>1.7302988720626913</v>
          </cell>
          <cell r="O761">
            <v>1.7407610967989864</v>
          </cell>
        </row>
        <row r="762">
          <cell r="A762">
            <v>37272</v>
          </cell>
          <cell r="B762">
            <v>37271</v>
          </cell>
          <cell r="C762">
            <v>37273</v>
          </cell>
          <cell r="D762">
            <v>2.073591</v>
          </cell>
          <cell r="E762">
            <v>2.0715870000000001</v>
          </cell>
          <cell r="F762">
            <v>2.3858999999999999</v>
          </cell>
          <cell r="G762">
            <v>2.3866999999999998</v>
          </cell>
          <cell r="H762">
            <v>2.363</v>
          </cell>
          <cell r="I762">
            <v>19.05</v>
          </cell>
          <cell r="M762">
            <v>1.7336988536323374</v>
          </cell>
          <cell r="N762">
            <v>1.731493693612518</v>
          </cell>
          <cell r="O762">
            <v>1.7419660470046179</v>
          </cell>
        </row>
        <row r="763">
          <cell r="A763">
            <v>37273</v>
          </cell>
          <cell r="B763">
            <v>37272</v>
          </cell>
          <cell r="C763">
            <v>37274</v>
          </cell>
          <cell r="D763">
            <v>2.073591</v>
          </cell>
          <cell r="E763">
            <v>2.0715870000000001</v>
          </cell>
          <cell r="F763">
            <v>2.3633000000000002</v>
          </cell>
          <cell r="G763">
            <v>2.3641000000000001</v>
          </cell>
          <cell r="H763">
            <v>2.395</v>
          </cell>
          <cell r="I763">
            <v>19.05</v>
          </cell>
          <cell r="M763">
            <v>1.7348971810788718</v>
          </cell>
          <cell r="N763">
            <v>1.7326893402212749</v>
          </cell>
          <cell r="O763">
            <v>1.74317183127358</v>
          </cell>
        </row>
        <row r="764">
          <cell r="A764">
            <v>37274</v>
          </cell>
          <cell r="B764">
            <v>37273</v>
          </cell>
          <cell r="C764">
            <v>37277</v>
          </cell>
          <cell r="D764">
            <v>2.073591</v>
          </cell>
          <cell r="E764">
            <v>2.0715870000000001</v>
          </cell>
          <cell r="F764">
            <v>2.3744000000000001</v>
          </cell>
          <cell r="G764">
            <v>2.3752</v>
          </cell>
          <cell r="H764">
            <v>2.367</v>
          </cell>
          <cell r="I764">
            <v>19.05</v>
          </cell>
          <cell r="M764">
            <v>1.736096336805742</v>
          </cell>
          <cell r="N764">
            <v>1.7338858124586887</v>
          </cell>
          <cell r="O764">
            <v>1.7443784501832089</v>
          </cell>
        </row>
        <row r="765">
          <cell r="A765">
            <v>37277</v>
          </cell>
          <cell r="B765">
            <v>37274</v>
          </cell>
          <cell r="C765">
            <v>37278</v>
          </cell>
          <cell r="D765">
            <v>2.0745900000000002</v>
          </cell>
          <cell r="E765">
            <v>2.0715870000000001</v>
          </cell>
          <cell r="F765">
            <v>2.3734000000000002</v>
          </cell>
          <cell r="G765">
            <v>2.3742000000000001</v>
          </cell>
          <cell r="H765">
            <v>2.3730000000000002</v>
          </cell>
          <cell r="I765">
            <v>19.05</v>
          </cell>
          <cell r="M765">
            <v>1.7372963213854533</v>
          </cell>
          <cell r="N765">
            <v>1.7350831108948801</v>
          </cell>
          <cell r="O765">
            <v>1.7455859043112409</v>
          </cell>
        </row>
        <row r="766">
          <cell r="A766">
            <v>37278</v>
          </cell>
          <cell r="B766">
            <v>37277</v>
          </cell>
          <cell r="C766">
            <v>37279</v>
          </cell>
          <cell r="D766">
            <v>2.073591</v>
          </cell>
          <cell r="E766">
            <v>2.0715870000000001</v>
          </cell>
          <cell r="F766">
            <v>2.3658999999999999</v>
          </cell>
          <cell r="G766">
            <v>2.3666999999999998</v>
          </cell>
          <cell r="H766">
            <v>2.3809999999999998</v>
          </cell>
          <cell r="I766">
            <v>19.05</v>
          </cell>
          <cell r="M766">
            <v>1.7384977139105813</v>
          </cell>
          <cell r="N766">
            <v>1.7362812361003634</v>
          </cell>
          <cell r="O766">
            <v>1.7467941942358118</v>
          </cell>
        </row>
        <row r="767">
          <cell r="A767">
            <v>37279</v>
          </cell>
          <cell r="B767">
            <v>37278</v>
          </cell>
          <cell r="C767">
            <v>37280</v>
          </cell>
          <cell r="D767">
            <v>2.0725889999999998</v>
          </cell>
          <cell r="E767">
            <v>2.0715870000000001</v>
          </cell>
          <cell r="F767">
            <v>2.3795999999999999</v>
          </cell>
          <cell r="G767">
            <v>2.3803999999999998</v>
          </cell>
          <cell r="H767">
            <v>2.3889999999999998</v>
          </cell>
          <cell r="I767">
            <v>19.05</v>
          </cell>
          <cell r="M767">
            <v>1.7396993583149434</v>
          </cell>
          <cell r="N767">
            <v>1.7374801886460467</v>
          </cell>
          <cell r="O767">
            <v>1.7480033205354579</v>
          </cell>
        </row>
        <row r="768">
          <cell r="A768">
            <v>37280</v>
          </cell>
          <cell r="B768">
            <v>37279</v>
          </cell>
          <cell r="C768">
            <v>37281</v>
          </cell>
          <cell r="D768">
            <v>2.073591</v>
          </cell>
          <cell r="E768">
            <v>2.0715870000000001</v>
          </cell>
          <cell r="F768">
            <v>2.3973</v>
          </cell>
          <cell r="G768">
            <v>2.3980999999999999</v>
          </cell>
          <cell r="H768">
            <v>2.3959999999999999</v>
          </cell>
          <cell r="I768">
            <v>19.05</v>
          </cell>
          <cell r="M768">
            <v>1.740901252232727</v>
          </cell>
          <cell r="N768">
            <v>1.7386799691032324</v>
          </cell>
          <cell r="O768">
            <v>1.7492132837891157</v>
          </cell>
        </row>
        <row r="769">
          <cell r="A769">
            <v>37281</v>
          </cell>
          <cell r="B769">
            <v>37280</v>
          </cell>
          <cell r="C769">
            <v>37284</v>
          </cell>
          <cell r="D769">
            <v>2.073591</v>
          </cell>
          <cell r="E769">
            <v>2.0715870000000001</v>
          </cell>
          <cell r="F769">
            <v>2.4037999999999999</v>
          </cell>
          <cell r="G769">
            <v>2.4045999999999998</v>
          </cell>
          <cell r="H769">
            <v>2.3969999999999998</v>
          </cell>
          <cell r="I769">
            <v>19.05</v>
          </cell>
          <cell r="M769">
            <v>1.7421045579555665</v>
          </cell>
          <cell r="N769">
            <v>1.7398805780436175</v>
          </cell>
          <cell r="O769">
            <v>1.7504240845761225</v>
          </cell>
        </row>
        <row r="770">
          <cell r="A770">
            <v>37284</v>
          </cell>
          <cell r="B770">
            <v>37281</v>
          </cell>
          <cell r="C770">
            <v>37285</v>
          </cell>
          <cell r="D770">
            <v>2.073591</v>
          </cell>
          <cell r="E770">
            <v>2.0715870000000001</v>
          </cell>
          <cell r="F770">
            <v>2.4220000000000002</v>
          </cell>
          <cell r="G770">
            <v>2.4228000000000001</v>
          </cell>
          <cell r="H770">
            <v>2.4239999999999999</v>
          </cell>
          <cell r="I770">
            <v>19.05</v>
          </cell>
          <cell r="M770">
            <v>1.7433086953997119</v>
          </cell>
          <cell r="N770">
            <v>1.7410820160392935</v>
          </cell>
          <cell r="O770">
            <v>1.7516357234762168</v>
          </cell>
        </row>
        <row r="771">
          <cell r="A771">
            <v>37285</v>
          </cell>
          <cell r="B771">
            <v>37284</v>
          </cell>
          <cell r="C771">
            <v>37286</v>
          </cell>
          <cell r="D771">
            <v>2.073591</v>
          </cell>
          <cell r="E771">
            <v>2.0715870000000001</v>
          </cell>
          <cell r="F771">
            <v>2.4226000000000001</v>
          </cell>
          <cell r="G771">
            <v>2.4234</v>
          </cell>
          <cell r="H771">
            <v>2.4359999999999999</v>
          </cell>
          <cell r="I771">
            <v>19.05</v>
          </cell>
          <cell r="M771">
            <v>1.7445136651400461</v>
          </cell>
          <cell r="N771">
            <v>1.7422842836627472</v>
          </cell>
          <cell r="O771">
            <v>1.7528482010695381</v>
          </cell>
        </row>
        <row r="772">
          <cell r="A772">
            <v>37286</v>
          </cell>
          <cell r="B772">
            <v>37285</v>
          </cell>
          <cell r="C772">
            <v>37287</v>
          </cell>
          <cell r="D772">
            <v>2.073591</v>
          </cell>
          <cell r="E772">
            <v>2.0715870000000001</v>
          </cell>
          <cell r="F772">
            <v>2.4376000000000002</v>
          </cell>
          <cell r="G772">
            <v>2.4384000000000001</v>
          </cell>
          <cell r="H772">
            <v>2.4350000000000001</v>
          </cell>
          <cell r="I772">
            <v>19.05</v>
          </cell>
          <cell r="M772">
            <v>1.7457194677518502</v>
          </cell>
          <cell r="N772">
            <v>1.7434873814868608</v>
          </cell>
          <cell r="O772">
            <v>1.7540615179366277</v>
          </cell>
        </row>
        <row r="773">
          <cell r="A773">
            <v>37287</v>
          </cell>
          <cell r="B773">
            <v>37286</v>
          </cell>
          <cell r="C773">
            <v>37288</v>
          </cell>
          <cell r="D773">
            <v>2.0745900000000002</v>
          </cell>
          <cell r="E773">
            <v>2.0715870000000001</v>
          </cell>
          <cell r="F773">
            <v>2.4175</v>
          </cell>
          <cell r="G773">
            <v>2.4182999999999999</v>
          </cell>
          <cell r="H773">
            <v>2.415</v>
          </cell>
          <cell r="I773">
            <v>19.05</v>
          </cell>
          <cell r="M773">
            <v>1.7469261038108019</v>
          </cell>
          <cell r="N773">
            <v>1.7446913100849117</v>
          </cell>
          <cell r="O773">
            <v>1.7552756746584286</v>
          </cell>
        </row>
        <row r="774">
          <cell r="A774">
            <v>37288</v>
          </cell>
          <cell r="B774">
            <v>37287</v>
          </cell>
          <cell r="C774">
            <v>37291</v>
          </cell>
          <cell r="D774">
            <v>2.0755919999999999</v>
          </cell>
          <cell r="E774">
            <v>2.0715870000000001</v>
          </cell>
          <cell r="F774">
            <v>2.4152999999999998</v>
          </cell>
          <cell r="G774">
            <v>2.4161000000000001</v>
          </cell>
          <cell r="H774">
            <v>2.4079999999999999</v>
          </cell>
          <cell r="I774">
            <v>19.05</v>
          </cell>
          <cell r="M774">
            <v>1.7481341556193704</v>
          </cell>
          <cell r="N774">
            <v>1.7458960700305735</v>
          </cell>
          <cell r="O774">
            <v>1.756490671816286</v>
          </cell>
        </row>
        <row r="775">
          <cell r="A775">
            <v>37291</v>
          </cell>
          <cell r="B775">
            <v>37288</v>
          </cell>
          <cell r="C775">
            <v>37292</v>
          </cell>
          <cell r="D775">
            <v>2.0755919999999999</v>
          </cell>
          <cell r="E775">
            <v>2.0715870000000001</v>
          </cell>
          <cell r="F775">
            <v>2.4220000000000002</v>
          </cell>
          <cell r="G775">
            <v>2.4228000000000001</v>
          </cell>
          <cell r="H775">
            <v>2.4260000000000002</v>
          </cell>
          <cell r="I775">
            <v>19.05</v>
          </cell>
          <cell r="M775">
            <v>1.7493436267088138</v>
          </cell>
          <cell r="N775">
            <v>1.7471016618979158</v>
          </cell>
          <cell r="O775">
            <v>1.7577065099919478</v>
          </cell>
        </row>
        <row r="776">
          <cell r="A776">
            <v>37292</v>
          </cell>
          <cell r="B776">
            <v>37291</v>
          </cell>
          <cell r="C776">
            <v>37293</v>
          </cell>
          <cell r="D776">
            <v>2.0755919999999999</v>
          </cell>
          <cell r="E776">
            <v>2.0715870000000001</v>
          </cell>
          <cell r="F776">
            <v>2.4205999999999999</v>
          </cell>
          <cell r="G776">
            <v>2.4214000000000002</v>
          </cell>
          <cell r="H776">
            <v>2.4220000000000002</v>
          </cell>
          <cell r="I776">
            <v>19.05</v>
          </cell>
          <cell r="M776">
            <v>1.750553934587763</v>
          </cell>
          <cell r="N776">
            <v>1.7483080862614047</v>
          </cell>
          <cell r="O776">
            <v>1.7589231897675639</v>
          </cell>
        </row>
        <row r="777">
          <cell r="A777">
            <v>37293</v>
          </cell>
          <cell r="B777">
            <v>37292</v>
          </cell>
          <cell r="C777">
            <v>37294</v>
          </cell>
          <cell r="D777">
            <v>2.0755919999999999</v>
          </cell>
          <cell r="E777">
            <v>2.0715870000000001</v>
          </cell>
          <cell r="F777">
            <v>2.4198</v>
          </cell>
          <cell r="G777">
            <v>2.4205999999999999</v>
          </cell>
          <cell r="H777">
            <v>2.4340000000000002</v>
          </cell>
          <cell r="I777">
            <v>19.05</v>
          </cell>
          <cell r="M777">
            <v>1.7517650798351625</v>
          </cell>
          <cell r="N777">
            <v>1.7495153436959028</v>
          </cell>
          <cell r="O777">
            <v>1.7601407117256878</v>
          </cell>
        </row>
        <row r="778">
          <cell r="A778">
            <v>37294</v>
          </cell>
          <cell r="B778">
            <v>37293</v>
          </cell>
          <cell r="C778">
            <v>37295</v>
          </cell>
          <cell r="D778">
            <v>2.0755919999999999</v>
          </cell>
          <cell r="E778">
            <v>2.0715870000000001</v>
          </cell>
          <cell r="F778">
            <v>2.4510000000000001</v>
          </cell>
          <cell r="G778">
            <v>2.4518</v>
          </cell>
          <cell r="H778">
            <v>2.4609999999999999</v>
          </cell>
          <cell r="I778">
            <v>19.05</v>
          </cell>
          <cell r="M778">
            <v>1.7529770630303576</v>
          </cell>
          <cell r="N778">
            <v>1.75072343477667</v>
          </cell>
          <cell r="O778">
            <v>1.7613590764492757</v>
          </cell>
        </row>
        <row r="779">
          <cell r="A779">
            <v>37295</v>
          </cell>
          <cell r="B779">
            <v>37294</v>
          </cell>
          <cell r="C779">
            <v>37300</v>
          </cell>
          <cell r="D779">
            <v>2.0755919999999999</v>
          </cell>
          <cell r="E779">
            <v>2.0715870000000001</v>
          </cell>
          <cell r="F779">
            <v>2.4683000000000002</v>
          </cell>
          <cell r="G779">
            <v>2.4691000000000001</v>
          </cell>
          <cell r="H779">
            <v>2.4609999999999999</v>
          </cell>
          <cell r="I779">
            <v>19.05</v>
          </cell>
          <cell r="M779">
            <v>1.7541898847530941</v>
          </cell>
          <cell r="N779">
            <v>1.751932360079363</v>
          </cell>
          <cell r="O779">
            <v>1.762578284521688</v>
          </cell>
        </row>
        <row r="780">
          <cell r="A780">
            <v>37300</v>
          </cell>
          <cell r="B780">
            <v>37295</v>
          </cell>
          <cell r="C780">
            <v>37301</v>
          </cell>
          <cell r="D780">
            <v>2.0755919999999999</v>
          </cell>
          <cell r="E780">
            <v>2.0715870000000001</v>
          </cell>
          <cell r="F780">
            <v>2.4224000000000001</v>
          </cell>
          <cell r="G780">
            <v>2.4232</v>
          </cell>
          <cell r="H780">
            <v>2.411</v>
          </cell>
          <cell r="I780">
            <v>19.05</v>
          </cell>
          <cell r="M780">
            <v>1.7554035455835189</v>
          </cell>
          <cell r="N780">
            <v>1.7531421201800366</v>
          </cell>
          <cell r="O780">
            <v>1.7637983365266883</v>
          </cell>
        </row>
        <row r="781">
          <cell r="A781">
            <v>37301</v>
          </cell>
          <cell r="B781">
            <v>37300</v>
          </cell>
          <cell r="C781">
            <v>37302</v>
          </cell>
          <cell r="D781">
            <v>2.0755919999999999</v>
          </cell>
          <cell r="E781">
            <v>2.0715870000000001</v>
          </cell>
          <cell r="F781">
            <v>2.4241000000000001</v>
          </cell>
          <cell r="G781">
            <v>2.4249000000000001</v>
          </cell>
          <cell r="H781">
            <v>2.4289999999999998</v>
          </cell>
          <cell r="I781">
            <v>19.05</v>
          </cell>
          <cell r="M781">
            <v>1.7566180461021805</v>
          </cell>
          <cell r="N781">
            <v>1.7543527156551426</v>
          </cell>
          <cell r="O781">
            <v>1.7650192330484444</v>
          </cell>
        </row>
        <row r="782">
          <cell r="A782">
            <v>37302</v>
          </cell>
          <cell r="B782">
            <v>37301</v>
          </cell>
          <cell r="C782">
            <v>37305</v>
          </cell>
          <cell r="D782">
            <v>2.0755919999999999</v>
          </cell>
          <cell r="E782">
            <v>2.0715870000000001</v>
          </cell>
          <cell r="F782">
            <v>2.4371999999999998</v>
          </cell>
          <cell r="G782">
            <v>2.4380000000000002</v>
          </cell>
          <cell r="H782">
            <v>2.4249999999999998</v>
          </cell>
          <cell r="I782">
            <v>19.05</v>
          </cell>
          <cell r="M782">
            <v>1.7578333868900289</v>
          </cell>
          <cell r="N782">
            <v>1.7555641470815315</v>
          </cell>
          <cell r="O782">
            <v>1.7662409746715289</v>
          </cell>
        </row>
        <row r="783">
          <cell r="A783">
            <v>37305</v>
          </cell>
          <cell r="B783">
            <v>37302</v>
          </cell>
          <cell r="C783">
            <v>37306</v>
          </cell>
          <cell r="D783">
            <v>2.0755919999999999</v>
          </cell>
          <cell r="E783">
            <v>2.0715870000000001</v>
          </cell>
          <cell r="F783">
            <v>2.4276</v>
          </cell>
          <cell r="G783">
            <v>2.4283999999999999</v>
          </cell>
          <cell r="H783">
            <v>2.4350000000000001</v>
          </cell>
          <cell r="I783">
            <v>19.05</v>
          </cell>
          <cell r="M783">
            <v>1.7590495685284162</v>
          </cell>
          <cell r="N783">
            <v>1.7567764150364518</v>
          </cell>
          <cell r="O783">
            <v>1.7674635619809183</v>
          </cell>
        </row>
        <row r="784">
          <cell r="A784">
            <v>37306</v>
          </cell>
          <cell r="B784">
            <v>37305</v>
          </cell>
          <cell r="C784">
            <v>37307</v>
          </cell>
          <cell r="D784">
            <v>2.0745900000000002</v>
          </cell>
          <cell r="E784">
            <v>2.0715870000000001</v>
          </cell>
          <cell r="F784">
            <v>2.4241000000000001</v>
          </cell>
          <cell r="G784">
            <v>2.4249000000000001</v>
          </cell>
          <cell r="H784">
            <v>2.4249999999999998</v>
          </cell>
          <cell r="I784">
            <v>19.05</v>
          </cell>
          <cell r="M784">
            <v>1.7602665915990965</v>
          </cell>
          <cell r="N784">
            <v>1.7579895200975506</v>
          </cell>
          <cell r="O784">
            <v>1.7686869955619946</v>
          </cell>
        </row>
        <row r="785">
          <cell r="A785">
            <v>37307</v>
          </cell>
          <cell r="B785">
            <v>37306</v>
          </cell>
          <cell r="C785">
            <v>37308</v>
          </cell>
          <cell r="D785">
            <v>2.073591</v>
          </cell>
          <cell r="E785">
            <v>2.0565630000000001</v>
          </cell>
          <cell r="F785">
            <v>2.4276</v>
          </cell>
          <cell r="G785">
            <v>2.4283999999999999</v>
          </cell>
          <cell r="H785">
            <v>2.42</v>
          </cell>
          <cell r="I785">
            <v>18.850000000000001</v>
          </cell>
          <cell r="M785">
            <v>1.7614838687551853</v>
          </cell>
          <cell r="N785">
            <v>1.7592034628428743</v>
          </cell>
          <cell r="O785">
            <v>1.7699112760005449</v>
          </cell>
        </row>
        <row r="786">
          <cell r="A786">
            <v>37308</v>
          </cell>
          <cell r="B786">
            <v>37307</v>
          </cell>
          <cell r="C786">
            <v>37309</v>
          </cell>
          <cell r="D786">
            <v>2.0495429999999999</v>
          </cell>
          <cell r="E786">
            <v>2.0465339999999999</v>
          </cell>
          <cell r="F786">
            <v>2.4232999999999998</v>
          </cell>
          <cell r="G786">
            <v>2.4241000000000001</v>
          </cell>
          <cell r="H786">
            <v>2.4220000000000002</v>
          </cell>
          <cell r="I786">
            <v>18.8</v>
          </cell>
          <cell r="M786">
            <v>1.7627014011208173</v>
          </cell>
          <cell r="N786">
            <v>1.7604094337599259</v>
          </cell>
          <cell r="O786">
            <v>1.7711245866532164</v>
          </cell>
        </row>
        <row r="787">
          <cell r="A787">
            <v>37309</v>
          </cell>
          <cell r="B787">
            <v>37308</v>
          </cell>
          <cell r="C787">
            <v>37312</v>
          </cell>
          <cell r="D787">
            <v>2.0495429999999999</v>
          </cell>
          <cell r="E787">
            <v>2.0465339999999999</v>
          </cell>
          <cell r="F787">
            <v>2.4264999999999999</v>
          </cell>
          <cell r="G787">
            <v>2.4272999999999998</v>
          </cell>
          <cell r="H787">
            <v>2.4239999999999999</v>
          </cell>
          <cell r="I787">
            <v>18.8</v>
          </cell>
          <cell r="M787">
            <v>1.7639056452267365</v>
          </cell>
          <cell r="N787">
            <v>1.7616103463466293</v>
          </cell>
          <cell r="O787">
            <v>1.7723357696257505</v>
          </cell>
        </row>
        <row r="788">
          <cell r="A788">
            <v>37312</v>
          </cell>
          <cell r="B788">
            <v>37309</v>
          </cell>
          <cell r="C788">
            <v>37313</v>
          </cell>
          <cell r="D788">
            <v>2.0505450000000001</v>
          </cell>
          <cell r="E788">
            <v>2.0465339999999999</v>
          </cell>
          <cell r="F788">
            <v>2.4054000000000002</v>
          </cell>
          <cell r="G788">
            <v>2.4062000000000001</v>
          </cell>
          <cell r="H788">
            <v>2.3940000000000001</v>
          </cell>
          <cell r="I788">
            <v>18.8</v>
          </cell>
          <cell r="M788">
            <v>1.7651107120493483</v>
          </cell>
          <cell r="N788">
            <v>1.7628120781694792</v>
          </cell>
          <cell r="O788">
            <v>1.7735477808653664</v>
          </cell>
        </row>
        <row r="789">
          <cell r="A789">
            <v>37313</v>
          </cell>
          <cell r="B789">
            <v>37312</v>
          </cell>
          <cell r="C789">
            <v>37314</v>
          </cell>
          <cell r="D789">
            <v>2.0495429999999999</v>
          </cell>
          <cell r="E789">
            <v>2.0465339999999999</v>
          </cell>
          <cell r="F789">
            <v>2.3938999999999999</v>
          </cell>
          <cell r="G789">
            <v>2.3946999999999998</v>
          </cell>
          <cell r="H789">
            <v>2.391</v>
          </cell>
          <cell r="I789">
            <v>18.8</v>
          </cell>
          <cell r="M789">
            <v>1.7663171916976947</v>
          </cell>
          <cell r="N789">
            <v>1.7640146297873405</v>
          </cell>
          <cell r="O789">
            <v>1.7747606209384743</v>
          </cell>
        </row>
        <row r="790">
          <cell r="A790">
            <v>37314</v>
          </cell>
          <cell r="B790">
            <v>37313</v>
          </cell>
          <cell r="C790">
            <v>37315</v>
          </cell>
          <cell r="D790">
            <v>2.0515500000000002</v>
          </cell>
          <cell r="E790">
            <v>2.0465339999999999</v>
          </cell>
          <cell r="F790">
            <v>2.3818999999999999</v>
          </cell>
          <cell r="G790">
            <v>2.3826999999999998</v>
          </cell>
          <cell r="H790">
            <v>2.3580000000000001</v>
          </cell>
          <cell r="I790">
            <v>18.8</v>
          </cell>
          <cell r="M790">
            <v>1.7675239060430361</v>
          </cell>
          <cell r="N790">
            <v>1.7652180017594594</v>
          </cell>
          <cell r="O790">
            <v>1.7759742904118718</v>
          </cell>
        </row>
        <row r="791">
          <cell r="A791">
            <v>37315</v>
          </cell>
          <cell r="B791">
            <v>37314</v>
          </cell>
          <cell r="C791">
            <v>37316</v>
          </cell>
          <cell r="D791">
            <v>2.0505450000000001</v>
          </cell>
          <cell r="E791">
            <v>2.0465339999999999</v>
          </cell>
          <cell r="F791">
            <v>2.3473999999999999</v>
          </cell>
          <cell r="G791">
            <v>2.3481999999999998</v>
          </cell>
          <cell r="H791">
            <v>2.3639999999999999</v>
          </cell>
          <cell r="I791">
            <v>18.79</v>
          </cell>
          <cell r="M791">
            <v>1.7687326272661834</v>
          </cell>
          <cell r="N791">
            <v>1.7664221946454635</v>
          </cell>
          <cell r="O791">
            <v>1.7771887898527441</v>
          </cell>
        </row>
        <row r="792">
          <cell r="A792">
            <v>37316</v>
          </cell>
          <cell r="B792">
            <v>37315</v>
          </cell>
          <cell r="C792">
            <v>37319</v>
          </cell>
          <cell r="D792">
            <v>2.0505450000000001</v>
          </cell>
          <cell r="E792">
            <v>2.0465339999999999</v>
          </cell>
          <cell r="F792">
            <v>2.3588</v>
          </cell>
          <cell r="G792">
            <v>2.3595999999999999</v>
          </cell>
          <cell r="H792">
            <v>2.3460000000000001</v>
          </cell>
          <cell r="I792">
            <v>18.8</v>
          </cell>
          <cell r="M792">
            <v>1.7699415825479092</v>
          </cell>
          <cell r="N792">
            <v>1.7676272090053622</v>
          </cell>
          <cell r="O792">
            <v>1.7784035257667903</v>
          </cell>
        </row>
        <row r="793">
          <cell r="A793">
            <v>37319</v>
          </cell>
          <cell r="B793">
            <v>37316</v>
          </cell>
          <cell r="C793">
            <v>37320</v>
          </cell>
          <cell r="D793">
            <v>2.0505450000000001</v>
          </cell>
          <cell r="E793">
            <v>2.0465339999999999</v>
          </cell>
          <cell r="F793">
            <v>2.3424</v>
          </cell>
          <cell r="G793">
            <v>2.3431999999999999</v>
          </cell>
          <cell r="H793">
            <v>2.3290000000000002</v>
          </cell>
          <cell r="I793">
            <v>18.8</v>
          </cell>
          <cell r="M793">
            <v>1.7711513641687044</v>
          </cell>
          <cell r="N793">
            <v>1.7688330453995469</v>
          </cell>
          <cell r="O793">
            <v>1.7796196864394698</v>
          </cell>
        </row>
        <row r="794">
          <cell r="A794">
            <v>37320</v>
          </cell>
          <cell r="B794">
            <v>37319</v>
          </cell>
          <cell r="C794">
            <v>37321</v>
          </cell>
          <cell r="D794">
            <v>2.0505450000000001</v>
          </cell>
          <cell r="E794">
            <v>2.0465339999999999</v>
          </cell>
          <cell r="F794">
            <v>2.3243</v>
          </cell>
          <cell r="G794">
            <v>2.3250999999999999</v>
          </cell>
          <cell r="H794">
            <v>2.331</v>
          </cell>
          <cell r="I794">
            <v>18.8</v>
          </cell>
          <cell r="M794">
            <v>1.7723619726933841</v>
          </cell>
          <cell r="N794">
            <v>1.7700397043887912</v>
          </cell>
          <cell r="O794">
            <v>1.7808366787832297</v>
          </cell>
        </row>
        <row r="795">
          <cell r="A795">
            <v>37321</v>
          </cell>
          <cell r="B795">
            <v>37320</v>
          </cell>
          <cell r="C795">
            <v>37322</v>
          </cell>
          <cell r="D795">
            <v>2.0505450000000001</v>
          </cell>
          <cell r="E795">
            <v>2.0465339999999999</v>
          </cell>
          <cell r="F795">
            <v>2.3512</v>
          </cell>
          <cell r="G795">
            <v>2.3519999999999999</v>
          </cell>
          <cell r="H795">
            <v>2.3690000000000002</v>
          </cell>
          <cell r="I795">
            <v>18.8</v>
          </cell>
          <cell r="M795">
            <v>1.7735734086871495</v>
          </cell>
          <cell r="N795">
            <v>1.7712471865342516</v>
          </cell>
          <cell r="O795">
            <v>1.7820545033668083</v>
          </cell>
        </row>
        <row r="796">
          <cell r="A796">
            <v>37322</v>
          </cell>
          <cell r="B796">
            <v>37321</v>
          </cell>
          <cell r="C796">
            <v>37323</v>
          </cell>
          <cell r="D796">
            <v>2.0505450000000001</v>
          </cell>
          <cell r="E796">
            <v>2.0465339999999999</v>
          </cell>
          <cell r="F796">
            <v>2.3654999999999999</v>
          </cell>
          <cell r="G796">
            <v>2.3662999999999998</v>
          </cell>
          <cell r="H796">
            <v>2.375</v>
          </cell>
          <cell r="I796">
            <v>18.8</v>
          </cell>
          <cell r="M796">
            <v>1.7747856727155882</v>
          </cell>
          <cell r="N796">
            <v>1.7724554923974671</v>
          </cell>
          <cell r="O796">
            <v>1.7832731607593322</v>
          </cell>
        </row>
        <row r="797">
          <cell r="A797">
            <v>37323</v>
          </cell>
          <cell r="B797">
            <v>37322</v>
          </cell>
          <cell r="C797">
            <v>37326</v>
          </cell>
          <cell r="D797">
            <v>2.0505450000000001</v>
          </cell>
          <cell r="E797">
            <v>2.0465339999999999</v>
          </cell>
          <cell r="F797">
            <v>2.3574000000000002</v>
          </cell>
          <cell r="G797">
            <v>2.3582000000000001</v>
          </cell>
          <cell r="H797">
            <v>2.3490000000000002</v>
          </cell>
          <cell r="I797">
            <v>18.8</v>
          </cell>
          <cell r="M797">
            <v>1.7759987653446743</v>
          </cell>
          <cell r="N797">
            <v>1.7736646225403596</v>
          </cell>
          <cell r="O797">
            <v>1.7844926515303174</v>
          </cell>
        </row>
        <row r="798">
          <cell r="A798">
            <v>37326</v>
          </cell>
          <cell r="B798">
            <v>37323</v>
          </cell>
          <cell r="C798">
            <v>37327</v>
          </cell>
          <cell r="D798">
            <v>2.0505450000000001</v>
          </cell>
          <cell r="E798">
            <v>2.0465339999999999</v>
          </cell>
          <cell r="F798">
            <v>2.3479000000000001</v>
          </cell>
          <cell r="G798">
            <v>2.3487</v>
          </cell>
          <cell r="H798">
            <v>2.3580000000000001</v>
          </cell>
          <cell r="I798">
            <v>18.75</v>
          </cell>
          <cell r="M798">
            <v>1.7772126871407687</v>
          </cell>
          <cell r="N798">
            <v>1.7748745775252348</v>
          </cell>
          <cell r="O798">
            <v>1.78571297624967</v>
          </cell>
        </row>
        <row r="799">
          <cell r="A799">
            <v>37327</v>
          </cell>
          <cell r="B799">
            <v>37326</v>
          </cell>
          <cell r="C799">
            <v>37328</v>
          </cell>
          <cell r="D799">
            <v>2.0505450000000001</v>
          </cell>
          <cell r="E799">
            <v>2.0465339999999999</v>
          </cell>
          <cell r="F799">
            <v>2.3488000000000002</v>
          </cell>
          <cell r="G799">
            <v>2.3496000000000001</v>
          </cell>
          <cell r="H799">
            <v>2.33</v>
          </cell>
          <cell r="I799">
            <v>18.8</v>
          </cell>
          <cell r="M799">
            <v>1.7784274386706198</v>
          </cell>
          <cell r="N799">
            <v>1.7760853579147817</v>
          </cell>
          <cell r="O799">
            <v>1.7869311504307894</v>
          </cell>
        </row>
        <row r="800">
          <cell r="A800">
            <v>37328</v>
          </cell>
          <cell r="B800">
            <v>37327</v>
          </cell>
          <cell r="C800">
            <v>37329</v>
          </cell>
          <cell r="D800">
            <v>2.0505450000000001</v>
          </cell>
          <cell r="E800">
            <v>2.0465339999999999</v>
          </cell>
          <cell r="F800">
            <v>2.3359999999999999</v>
          </cell>
          <cell r="G800">
            <v>2.3368000000000002</v>
          </cell>
          <cell r="H800">
            <v>2.3490000000000002</v>
          </cell>
          <cell r="I800">
            <v>18.8</v>
          </cell>
          <cell r="M800">
            <v>1.7796430205013627</v>
          </cell>
          <cell r="N800">
            <v>1.7772969642720733</v>
          </cell>
          <cell r="O800">
            <v>1.7881531427168218</v>
          </cell>
        </row>
        <row r="801">
          <cell r="A801">
            <v>37329</v>
          </cell>
          <cell r="B801">
            <v>37328</v>
          </cell>
          <cell r="C801">
            <v>37330</v>
          </cell>
          <cell r="D801">
            <v>2.0505450000000001</v>
          </cell>
          <cell r="E801">
            <v>2.0465339999999999</v>
          </cell>
          <cell r="F801">
            <v>2.3433000000000002</v>
          </cell>
          <cell r="G801">
            <v>2.3441000000000001</v>
          </cell>
          <cell r="H801">
            <v>2.3450000000000002</v>
          </cell>
          <cell r="I801">
            <v>18.8</v>
          </cell>
          <cell r="M801">
            <v>1.7808594332005205</v>
          </cell>
          <cell r="N801">
            <v>1.7785093971605663</v>
          </cell>
          <cell r="O801">
            <v>1.7893759706618817</v>
          </cell>
        </row>
        <row r="802">
          <cell r="A802">
            <v>37330</v>
          </cell>
          <cell r="B802">
            <v>37329</v>
          </cell>
          <cell r="C802">
            <v>37333</v>
          </cell>
          <cell r="D802">
            <v>2.0505450000000001</v>
          </cell>
          <cell r="E802">
            <v>2.0465339999999999</v>
          </cell>
          <cell r="F802">
            <v>2.3534000000000002</v>
          </cell>
          <cell r="G802">
            <v>2.3542000000000001</v>
          </cell>
          <cell r="H802">
            <v>2.3450000000000002</v>
          </cell>
          <cell r="I802">
            <v>18.8</v>
          </cell>
          <cell r="M802">
            <v>1.7820766773360046</v>
          </cell>
          <cell r="N802">
            <v>1.7797226571441025</v>
          </cell>
          <cell r="O802">
            <v>1.790599634837434</v>
          </cell>
        </row>
        <row r="803">
          <cell r="A803">
            <v>37333</v>
          </cell>
          <cell r="B803">
            <v>37330</v>
          </cell>
          <cell r="C803">
            <v>37334</v>
          </cell>
          <cell r="D803">
            <v>2.0505450000000001</v>
          </cell>
          <cell r="E803">
            <v>2.0465339999999999</v>
          </cell>
          <cell r="F803">
            <v>2.3397999999999999</v>
          </cell>
          <cell r="G803">
            <v>2.3405999999999998</v>
          </cell>
          <cell r="H803">
            <v>2.34</v>
          </cell>
          <cell r="I803">
            <v>18.8</v>
          </cell>
          <cell r="M803">
            <v>1.7832947534761139</v>
          </cell>
          <cell r="N803">
            <v>1.7809367447869076</v>
          </cell>
          <cell r="O803">
            <v>1.7918241358153348</v>
          </cell>
        </row>
        <row r="804">
          <cell r="A804">
            <v>37334</v>
          </cell>
          <cell r="B804">
            <v>37333</v>
          </cell>
          <cell r="C804">
            <v>37335</v>
          </cell>
          <cell r="D804">
            <v>2.0505450000000001</v>
          </cell>
          <cell r="E804">
            <v>2.0465339999999999</v>
          </cell>
          <cell r="F804">
            <v>2.3424</v>
          </cell>
          <cell r="G804">
            <v>2.3431999999999999</v>
          </cell>
          <cell r="H804">
            <v>2.343</v>
          </cell>
          <cell r="I804">
            <v>18.8</v>
          </cell>
          <cell r="M804">
            <v>1.7845136621895361</v>
          </cell>
          <cell r="N804">
            <v>1.7821516606535928</v>
          </cell>
          <cell r="O804">
            <v>1.7930494741678311</v>
          </cell>
        </row>
        <row r="805">
          <cell r="A805">
            <v>37335</v>
          </cell>
          <cell r="B805">
            <v>37334</v>
          </cell>
          <cell r="C805">
            <v>37336</v>
          </cell>
          <cell r="D805">
            <v>2.017407</v>
          </cell>
          <cell r="E805">
            <v>2.011371</v>
          </cell>
          <cell r="F805">
            <v>2.3372000000000002</v>
          </cell>
          <cell r="G805">
            <v>2.3380000000000001</v>
          </cell>
          <cell r="H805">
            <v>2.343</v>
          </cell>
          <cell r="I805">
            <v>18.79</v>
          </cell>
          <cell r="M805">
            <v>1.7857334040453476</v>
          </cell>
          <cell r="N805">
            <v>1.7833674053091539</v>
          </cell>
          <cell r="O805">
            <v>1.7942756504675612</v>
          </cell>
        </row>
        <row r="806">
          <cell r="A806">
            <v>37336</v>
          </cell>
          <cell r="B806">
            <v>37335</v>
          </cell>
          <cell r="C806">
            <v>37337</v>
          </cell>
          <cell r="D806">
            <v>2.0254500000000002</v>
          </cell>
          <cell r="E806">
            <v>2.011371</v>
          </cell>
          <cell r="F806">
            <v>2.3466999999999998</v>
          </cell>
          <cell r="G806">
            <v>2.3475000000000001</v>
          </cell>
          <cell r="H806">
            <v>2.343</v>
          </cell>
          <cell r="I806">
            <v>18.55</v>
          </cell>
          <cell r="M806">
            <v>1.7869342544018325</v>
          </cell>
          <cell r="N806">
            <v>1.7845630764696154</v>
          </cell>
          <cell r="O806">
            <v>1.795502065514047</v>
          </cell>
        </row>
        <row r="807">
          <cell r="A807">
            <v>37337</v>
          </cell>
          <cell r="B807">
            <v>37336</v>
          </cell>
          <cell r="C807">
            <v>37340</v>
          </cell>
          <cell r="D807">
            <v>2.0254500000000002</v>
          </cell>
          <cell r="E807">
            <v>2.0214270000000001</v>
          </cell>
          <cell r="F807">
            <v>2.35</v>
          </cell>
          <cell r="G807">
            <v>2.3508</v>
          </cell>
          <cell r="H807">
            <v>2.363</v>
          </cell>
          <cell r="I807">
            <v>18.54</v>
          </cell>
          <cell r="M807">
            <v>1.7881407030636918</v>
          </cell>
          <cell r="N807">
            <v>1.785759549276176</v>
          </cell>
          <cell r="O807">
            <v>1.7967148993136184</v>
          </cell>
        </row>
        <row r="808">
          <cell r="A808">
            <v>37340</v>
          </cell>
          <cell r="B808">
            <v>37337</v>
          </cell>
          <cell r="C808">
            <v>37341</v>
          </cell>
          <cell r="D808">
            <v>2.0264519999999999</v>
          </cell>
          <cell r="E808">
            <v>2.0214270000000001</v>
          </cell>
          <cell r="F808">
            <v>2.3633000000000002</v>
          </cell>
          <cell r="G808">
            <v>2.3641000000000001</v>
          </cell>
          <cell r="H808">
            <v>2.367</v>
          </cell>
          <cell r="I808">
            <v>18.55</v>
          </cell>
          <cell r="M808">
            <v>1.7893479662593652</v>
          </cell>
          <cell r="N808">
            <v>1.7869628101323143</v>
          </cell>
          <cell r="O808">
            <v>1.797927950513182</v>
          </cell>
        </row>
        <row r="809">
          <cell r="A809">
            <v>37341</v>
          </cell>
          <cell r="B809">
            <v>37340</v>
          </cell>
          <cell r="C809">
            <v>37342</v>
          </cell>
          <cell r="D809">
            <v>2.0274570000000001</v>
          </cell>
          <cell r="E809">
            <v>2.0214270000000001</v>
          </cell>
          <cell r="F809">
            <v>2.3494000000000002</v>
          </cell>
          <cell r="G809">
            <v>2.3502000000000001</v>
          </cell>
          <cell r="H809">
            <v>2.3460000000000001</v>
          </cell>
          <cell r="I809">
            <v>18.55</v>
          </cell>
          <cell r="M809">
            <v>1.790556642181006</v>
          </cell>
          <cell r="N809">
            <v>1.7881668817564467</v>
          </cell>
          <cell r="O809">
            <v>1.7991424229604482</v>
          </cell>
        </row>
        <row r="810">
          <cell r="A810">
            <v>37342</v>
          </cell>
          <cell r="B810">
            <v>37341</v>
          </cell>
          <cell r="C810">
            <v>37343</v>
          </cell>
          <cell r="D810">
            <v>2.0274570000000001</v>
          </cell>
          <cell r="E810">
            <v>2.0214270000000001</v>
          </cell>
          <cell r="F810">
            <v>2.3363</v>
          </cell>
          <cell r="G810">
            <v>2.3371</v>
          </cell>
          <cell r="H810">
            <v>2.3239999999999998</v>
          </cell>
          <cell r="I810">
            <v>18.54</v>
          </cell>
          <cell r="M810">
            <v>1.791766734380368</v>
          </cell>
          <cell r="N810">
            <v>1.7893717646948761</v>
          </cell>
          <cell r="O810">
            <v>1.8003577157650179</v>
          </cell>
        </row>
        <row r="811">
          <cell r="A811">
            <v>37343</v>
          </cell>
          <cell r="B811">
            <v>37342</v>
          </cell>
          <cell r="C811">
            <v>37347</v>
          </cell>
          <cell r="D811">
            <v>2.0264519999999999</v>
          </cell>
          <cell r="E811">
            <v>2.0184120000000001</v>
          </cell>
          <cell r="F811">
            <v>2.3228</v>
          </cell>
          <cell r="G811">
            <v>2.3235999999999999</v>
          </cell>
          <cell r="H811">
            <v>2.3239999999999998</v>
          </cell>
          <cell r="I811">
            <v>18.52</v>
          </cell>
          <cell r="M811">
            <v>1.7929776443830303</v>
          </cell>
          <cell r="N811">
            <v>1.7905774594942734</v>
          </cell>
          <cell r="O811">
            <v>1.8015732264103554</v>
          </cell>
        </row>
        <row r="812">
          <cell r="A812">
            <v>37347</v>
          </cell>
          <cell r="B812">
            <v>37343</v>
          </cell>
          <cell r="C812">
            <v>37348</v>
          </cell>
          <cell r="D812">
            <v>2.0234369999999999</v>
          </cell>
          <cell r="E812">
            <v>2.0184120000000001</v>
          </cell>
          <cell r="F812">
            <v>2.3212000000000002</v>
          </cell>
          <cell r="G812">
            <v>2.3220000000000001</v>
          </cell>
          <cell r="H812">
            <v>2.306</v>
          </cell>
          <cell r="I812">
            <v>18.47</v>
          </cell>
          <cell r="M812">
            <v>1.7941887720941689</v>
          </cell>
          <cell r="N812">
            <v>1.7917821671713308</v>
          </cell>
          <cell r="O812">
            <v>1.8027883505993099</v>
          </cell>
        </row>
        <row r="813">
          <cell r="A813">
            <v>37348</v>
          </cell>
          <cell r="B813">
            <v>37347</v>
          </cell>
          <cell r="C813">
            <v>37349</v>
          </cell>
          <cell r="D813">
            <v>2.017407</v>
          </cell>
          <cell r="E813">
            <v>2.0163989999999998</v>
          </cell>
          <cell r="F813">
            <v>2.3014000000000001</v>
          </cell>
          <cell r="G813">
            <v>2.3022</v>
          </cell>
          <cell r="H813">
            <v>2.2970000000000002</v>
          </cell>
          <cell r="I813">
            <v>18.399999999999999</v>
          </cell>
          <cell r="M813">
            <v>1.7953989147429821</v>
          </cell>
          <cell r="N813">
            <v>1.7929876853805322</v>
          </cell>
          <cell r="O813">
            <v>1.8040012736711961</v>
          </cell>
        </row>
        <row r="814">
          <cell r="A814">
            <v>37349</v>
          </cell>
          <cell r="B814">
            <v>37348</v>
          </cell>
          <cell r="C814">
            <v>37350</v>
          </cell>
          <cell r="D814">
            <v>2.0133839999999998</v>
          </cell>
          <cell r="E814">
            <v>2.011371</v>
          </cell>
          <cell r="F814">
            <v>2.2968999999999999</v>
          </cell>
          <cell r="G814">
            <v>2.2976999999999999</v>
          </cell>
          <cell r="H814">
            <v>2.31</v>
          </cell>
          <cell r="I814">
            <v>18.399999999999999</v>
          </cell>
          <cell r="M814">
            <v>1.7966062648557803</v>
          </cell>
          <cell r="N814">
            <v>1.7941928115724699</v>
          </cell>
          <cell r="O814">
            <v>1.805210778851021</v>
          </cell>
        </row>
        <row r="815">
          <cell r="A815">
            <v>37350</v>
          </cell>
          <cell r="B815">
            <v>37349</v>
          </cell>
          <cell r="C815">
            <v>37351</v>
          </cell>
          <cell r="D815">
            <v>2.0123760000000002</v>
          </cell>
          <cell r="E815">
            <v>2.011371</v>
          </cell>
          <cell r="F815">
            <v>2.3109999999999999</v>
          </cell>
          <cell r="G815">
            <v>2.3117999999999999</v>
          </cell>
          <cell r="H815">
            <v>2.302</v>
          </cell>
          <cell r="I815">
            <v>18.399999999999999</v>
          </cell>
          <cell r="M815">
            <v>1.7978120176251005</v>
          </cell>
          <cell r="N815">
            <v>1.7953957407023384</v>
          </cell>
          <cell r="O815">
            <v>1.8064210949519917</v>
          </cell>
        </row>
        <row r="816">
          <cell r="A816">
            <v>37351</v>
          </cell>
          <cell r="B816">
            <v>37350</v>
          </cell>
          <cell r="C816">
            <v>37354</v>
          </cell>
          <cell r="D816">
            <v>2.011371</v>
          </cell>
          <cell r="E816">
            <v>2.0063399999999998</v>
          </cell>
          <cell r="F816">
            <v>2.2915999999999999</v>
          </cell>
          <cell r="G816">
            <v>2.2924000000000002</v>
          </cell>
          <cell r="H816">
            <v>2.2789999999999999</v>
          </cell>
          <cell r="I816">
            <v>18.399999999999999</v>
          </cell>
          <cell r="M816">
            <v>1.7990179755440272</v>
          </cell>
          <cell r="N816">
            <v>1.7965994763444626</v>
          </cell>
          <cell r="O816">
            <v>1.8076322225177959</v>
          </cell>
        </row>
        <row r="817">
          <cell r="A817">
            <v>37354</v>
          </cell>
          <cell r="B817">
            <v>37351</v>
          </cell>
          <cell r="C817">
            <v>37355</v>
          </cell>
          <cell r="D817">
            <v>2.0103659999999999</v>
          </cell>
          <cell r="E817">
            <v>2.0063399999999998</v>
          </cell>
          <cell r="F817">
            <v>2.2898999999999998</v>
          </cell>
          <cell r="G817">
            <v>2.2907000000000002</v>
          </cell>
          <cell r="H817">
            <v>2.294</v>
          </cell>
          <cell r="I817">
            <v>18.399999999999999</v>
          </cell>
          <cell r="M817">
            <v>1.8002241397388565</v>
          </cell>
          <cell r="N817">
            <v>1.7978010061422522</v>
          </cell>
          <cell r="O817">
            <v>1.808844162092486</v>
          </cell>
        </row>
        <row r="818">
          <cell r="A818">
            <v>37355</v>
          </cell>
          <cell r="B818">
            <v>37354</v>
          </cell>
          <cell r="C818">
            <v>37356</v>
          </cell>
          <cell r="D818">
            <v>2.0103659999999999</v>
          </cell>
          <cell r="E818">
            <v>2.0063399999999998</v>
          </cell>
          <cell r="F818">
            <v>2.2833999999999999</v>
          </cell>
          <cell r="G818">
            <v>2.2841999999999998</v>
          </cell>
          <cell r="H818">
            <v>2.2810000000000001</v>
          </cell>
          <cell r="I818">
            <v>18.399999999999999</v>
          </cell>
          <cell r="M818">
            <v>1.8014305095398266</v>
          </cell>
          <cell r="N818">
            <v>1.79900333949914</v>
          </cell>
          <cell r="O818">
            <v>1.810056914220479</v>
          </cell>
        </row>
        <row r="819">
          <cell r="A819">
            <v>37356</v>
          </cell>
          <cell r="B819">
            <v>37355</v>
          </cell>
          <cell r="C819">
            <v>37357</v>
          </cell>
          <cell r="D819">
            <v>2.0103659999999999</v>
          </cell>
          <cell r="E819">
            <v>2.0063399999999998</v>
          </cell>
          <cell r="F819">
            <v>2.2719999999999998</v>
          </cell>
          <cell r="G819">
            <v>2.2728000000000002</v>
          </cell>
          <cell r="H819">
            <v>2.2650000000000001</v>
          </cell>
          <cell r="I819">
            <v>18.399999999999999</v>
          </cell>
          <cell r="M819">
            <v>1.8026376877557406</v>
          </cell>
          <cell r="N819">
            <v>1.8002064769525303</v>
          </cell>
          <cell r="O819">
            <v>1.8112704794465568</v>
          </cell>
        </row>
        <row r="820">
          <cell r="A820">
            <v>37357</v>
          </cell>
          <cell r="B820">
            <v>37356</v>
          </cell>
          <cell r="C820">
            <v>37358</v>
          </cell>
          <cell r="D820">
            <v>2.0103659999999999</v>
          </cell>
          <cell r="E820">
            <v>2.0063399999999998</v>
          </cell>
          <cell r="F820">
            <v>2.2700999999999998</v>
          </cell>
          <cell r="G820">
            <v>2.2709000000000001</v>
          </cell>
          <cell r="H820">
            <v>2.2829999999999999</v>
          </cell>
          <cell r="I820">
            <v>18.399999999999999</v>
          </cell>
          <cell r="M820">
            <v>1.8038456749283349</v>
          </cell>
          <cell r="N820">
            <v>1.8014104190401867</v>
          </cell>
          <cell r="O820">
            <v>1.8124848583158666</v>
          </cell>
        </row>
        <row r="821">
          <cell r="A821">
            <v>37358</v>
          </cell>
          <cell r="B821">
            <v>37357</v>
          </cell>
          <cell r="C821">
            <v>37361</v>
          </cell>
          <cell r="D821">
            <v>2.0103659999999999</v>
          </cell>
          <cell r="E821">
            <v>2.0063399999999998</v>
          </cell>
          <cell r="F821">
            <v>2.298</v>
          </cell>
          <cell r="G821">
            <v>2.2988</v>
          </cell>
          <cell r="H821">
            <v>2.294</v>
          </cell>
          <cell r="I821">
            <v>18.399999999999999</v>
          </cell>
          <cell r="M821">
            <v>1.8050544715997094</v>
          </cell>
          <cell r="N821">
            <v>1.8026151663002326</v>
          </cell>
          <cell r="O821">
            <v>1.8137000513739212</v>
          </cell>
        </row>
        <row r="822">
          <cell r="A822">
            <v>37361</v>
          </cell>
          <cell r="B822">
            <v>37358</v>
          </cell>
          <cell r="C822">
            <v>37362</v>
          </cell>
          <cell r="D822">
            <v>2.0103659999999999</v>
          </cell>
          <cell r="E822">
            <v>2.0063399999999998</v>
          </cell>
          <cell r="F822">
            <v>2.3172000000000001</v>
          </cell>
          <cell r="G822">
            <v>2.3180000000000001</v>
          </cell>
          <cell r="H822">
            <v>2.3210000000000002</v>
          </cell>
          <cell r="I822">
            <v>18.399999999999999</v>
          </cell>
          <cell r="M822">
            <v>1.8062640783123269</v>
          </cell>
          <cell r="N822">
            <v>1.8038207192711508</v>
          </cell>
          <cell r="O822">
            <v>1.8149160591665991</v>
          </cell>
        </row>
        <row r="823">
          <cell r="A823">
            <v>37362</v>
          </cell>
          <cell r="B823">
            <v>37361</v>
          </cell>
          <cell r="C823">
            <v>37363</v>
          </cell>
          <cell r="D823">
            <v>2.0103659999999999</v>
          </cell>
          <cell r="E823">
            <v>2.0063399999999998</v>
          </cell>
          <cell r="F823">
            <v>2.3163999999999998</v>
          </cell>
          <cell r="G823">
            <v>2.3172000000000001</v>
          </cell>
          <cell r="H823">
            <v>2.3199999999999998</v>
          </cell>
          <cell r="I823">
            <v>18.399999999999999</v>
          </cell>
          <cell r="M823">
            <v>1.8074744956090139</v>
          </cell>
          <cell r="N823">
            <v>1.805027078491785</v>
          </cell>
          <cell r="O823">
            <v>1.816132882240145</v>
          </cell>
        </row>
        <row r="824">
          <cell r="A824">
            <v>37363</v>
          </cell>
          <cell r="B824">
            <v>37362</v>
          </cell>
          <cell r="C824">
            <v>37364</v>
          </cell>
          <cell r="D824">
            <v>2.0053320000000001</v>
          </cell>
          <cell r="E824">
            <v>2.0063399999999998</v>
          </cell>
          <cell r="F824">
            <v>2.3157000000000001</v>
          </cell>
          <cell r="G824">
            <v>2.3165</v>
          </cell>
          <cell r="H824">
            <v>2.3239999999999998</v>
          </cell>
          <cell r="I824">
            <v>18.399999999999999</v>
          </cell>
          <cell r="M824">
            <v>1.8086857240329604</v>
          </cell>
          <cell r="N824">
            <v>1.8062342445013388</v>
          </cell>
          <cell r="O824">
            <v>1.8173505211411694</v>
          </cell>
        </row>
        <row r="825">
          <cell r="A825">
            <v>37364</v>
          </cell>
          <cell r="B825">
            <v>37363</v>
          </cell>
          <cell r="C825">
            <v>37365</v>
          </cell>
          <cell r="D825">
            <v>2.0093580000000002</v>
          </cell>
          <cell r="E825">
            <v>2.0063399999999998</v>
          </cell>
          <cell r="F825">
            <v>2.3319000000000001</v>
          </cell>
          <cell r="G825">
            <v>2.3327</v>
          </cell>
          <cell r="H825">
            <v>2.3260000000000001</v>
          </cell>
          <cell r="I825">
            <v>18.399999999999999</v>
          </cell>
          <cell r="M825">
            <v>1.8098947291530758</v>
          </cell>
          <cell r="N825">
            <v>1.8074422178393765</v>
          </cell>
          <cell r="O825">
            <v>1.8185689764166495</v>
          </cell>
        </row>
        <row r="826">
          <cell r="A826">
            <v>37365</v>
          </cell>
          <cell r="B826">
            <v>37364</v>
          </cell>
          <cell r="C826">
            <v>37368</v>
          </cell>
          <cell r="D826">
            <v>2.0103659999999999</v>
          </cell>
          <cell r="E826">
            <v>2.0063399999999998</v>
          </cell>
          <cell r="F826">
            <v>2.3260999999999998</v>
          </cell>
          <cell r="G826">
            <v>2.3269000000000002</v>
          </cell>
          <cell r="H826">
            <v>2.331</v>
          </cell>
          <cell r="I826">
            <v>18.39</v>
          </cell>
          <cell r="M826">
            <v>1.8111069713041363</v>
          </cell>
          <cell r="N826">
            <v>1.8086509990458233</v>
          </cell>
          <cell r="O826">
            <v>1.8197882486139292</v>
          </cell>
        </row>
        <row r="827">
          <cell r="A827">
            <v>37368</v>
          </cell>
          <cell r="B827">
            <v>37365</v>
          </cell>
          <cell r="C827">
            <v>37369</v>
          </cell>
          <cell r="D827">
            <v>2.0063399999999998</v>
          </cell>
          <cell r="E827">
            <v>2.0063399999999998</v>
          </cell>
          <cell r="F827">
            <v>2.3338999999999999</v>
          </cell>
          <cell r="G827">
            <v>2.3347000000000002</v>
          </cell>
          <cell r="H827">
            <v>2.3410000000000002</v>
          </cell>
          <cell r="I827">
            <v>18.38</v>
          </cell>
          <cell r="M827">
            <v>1.8123206339299607</v>
          </cell>
          <cell r="N827">
            <v>1.8098605886609651</v>
          </cell>
          <cell r="O827">
            <v>1.8210077279321106</v>
          </cell>
        </row>
        <row r="828">
          <cell r="A828">
            <v>37369</v>
          </cell>
          <cell r="B828">
            <v>37368</v>
          </cell>
          <cell r="C828">
            <v>37370</v>
          </cell>
          <cell r="D828">
            <v>2.0053320000000001</v>
          </cell>
          <cell r="E828">
            <v>2.0063399999999998</v>
          </cell>
          <cell r="F828">
            <v>2.3479000000000001</v>
          </cell>
          <cell r="G828">
            <v>2.3487</v>
          </cell>
          <cell r="H828">
            <v>2.36</v>
          </cell>
          <cell r="I828">
            <v>18.350000000000001</v>
          </cell>
          <cell r="M828">
            <v>1.8135326777235203</v>
          </cell>
          <cell r="N828">
            <v>1.8110709872254498</v>
          </cell>
          <cell r="O828">
            <v>1.8222274136406575</v>
          </cell>
        </row>
        <row r="829">
          <cell r="A829">
            <v>37370</v>
          </cell>
          <cell r="B829">
            <v>37369</v>
          </cell>
          <cell r="C829">
            <v>37371</v>
          </cell>
          <cell r="D829">
            <v>2.004327</v>
          </cell>
          <cell r="E829">
            <v>2.001306</v>
          </cell>
          <cell r="F829">
            <v>2.3559999999999999</v>
          </cell>
          <cell r="G829">
            <v>2.3567999999999998</v>
          </cell>
          <cell r="H829">
            <v>2.3580000000000001</v>
          </cell>
          <cell r="I829">
            <v>18.34</v>
          </cell>
          <cell r="M829">
            <v>1.8147449227607486</v>
          </cell>
          <cell r="N829">
            <v>1.8122821952802866</v>
          </cell>
          <cell r="O829">
            <v>1.8234460823148153</v>
          </cell>
        </row>
        <row r="830">
          <cell r="A830">
            <v>37371</v>
          </cell>
          <cell r="B830">
            <v>37370</v>
          </cell>
          <cell r="C830">
            <v>37372</v>
          </cell>
          <cell r="D830">
            <v>2.004327</v>
          </cell>
          <cell r="E830">
            <v>2.001306</v>
          </cell>
          <cell r="F830">
            <v>2.3658000000000001</v>
          </cell>
          <cell r="G830">
            <v>2.3666</v>
          </cell>
          <cell r="H830">
            <v>2.3639999999999999</v>
          </cell>
          <cell r="I830">
            <v>18.37</v>
          </cell>
          <cell r="M830">
            <v>1.8159573701763494</v>
          </cell>
          <cell r="N830">
            <v>1.8134911723573224</v>
          </cell>
          <cell r="O830">
            <v>1.8246649541770334</v>
          </cell>
        </row>
        <row r="831">
          <cell r="A831">
            <v>37372</v>
          </cell>
          <cell r="B831">
            <v>37371</v>
          </cell>
          <cell r="C831">
            <v>37375</v>
          </cell>
          <cell r="D831">
            <v>2.001306</v>
          </cell>
          <cell r="E831">
            <v>2.001306</v>
          </cell>
          <cell r="F831">
            <v>2.355</v>
          </cell>
          <cell r="G831">
            <v>2.3557999999999999</v>
          </cell>
          <cell r="H831">
            <v>2.3730000000000002</v>
          </cell>
          <cell r="I831">
            <v>18.36</v>
          </cell>
          <cell r="M831">
            <v>1.8171706276389805</v>
          </cell>
          <cell r="N831">
            <v>1.8147009559453842</v>
          </cell>
          <cell r="O831">
            <v>1.8258864773577521</v>
          </cell>
        </row>
        <row r="832">
          <cell r="A832">
            <v>37375</v>
          </cell>
          <cell r="B832">
            <v>37372</v>
          </cell>
          <cell r="C832">
            <v>37376</v>
          </cell>
          <cell r="D832">
            <v>1.9962690000000001</v>
          </cell>
          <cell r="E832">
            <v>2.001306</v>
          </cell>
          <cell r="F832">
            <v>2.3681000000000001</v>
          </cell>
          <cell r="G832">
            <v>2.3689</v>
          </cell>
          <cell r="H832">
            <v>2.3660000000000001</v>
          </cell>
          <cell r="I832">
            <v>18.28</v>
          </cell>
          <cell r="M832">
            <v>1.8183828657990198</v>
          </cell>
          <cell r="N832">
            <v>1.8159115465824971</v>
          </cell>
          <cell r="O832">
            <v>1.8271082057394612</v>
          </cell>
        </row>
        <row r="833">
          <cell r="A833">
            <v>37376</v>
          </cell>
          <cell r="B833">
            <v>37375</v>
          </cell>
          <cell r="C833">
            <v>37378</v>
          </cell>
          <cell r="D833">
            <v>1.9831650000000001</v>
          </cell>
          <cell r="E833">
            <v>1.986192</v>
          </cell>
          <cell r="F833">
            <v>2.3616999999999999</v>
          </cell>
          <cell r="G833">
            <v>2.3624999999999998</v>
          </cell>
          <cell r="H833">
            <v>2.3639999999999999</v>
          </cell>
          <cell r="I833">
            <v>18.11</v>
          </cell>
          <cell r="M833">
            <v>1.8195928595807285</v>
          </cell>
          <cell r="N833">
            <v>1.8171229448070454</v>
          </cell>
          <cell r="O833">
            <v>1.8283258460733074</v>
          </cell>
        </row>
        <row r="834">
          <cell r="A834">
            <v>37378</v>
          </cell>
          <cell r="B834">
            <v>37376</v>
          </cell>
          <cell r="C834">
            <v>37379</v>
          </cell>
          <cell r="D834">
            <v>1.9982850000000001</v>
          </cell>
          <cell r="E834">
            <v>1.9962690000000001</v>
          </cell>
          <cell r="F834">
            <v>2.3761999999999999</v>
          </cell>
          <cell r="G834">
            <v>2.3769999999999998</v>
          </cell>
          <cell r="H834">
            <v>2.4</v>
          </cell>
          <cell r="I834">
            <v>18.37</v>
          </cell>
          <cell r="M834">
            <v>1.8207957105385184</v>
          </cell>
          <cell r="N834">
            <v>1.8183259964923759</v>
          </cell>
          <cell r="O834">
            <v>1.8295338557028502</v>
          </cell>
        </row>
        <row r="835">
          <cell r="A835">
            <v>37379</v>
          </cell>
          <cell r="B835">
            <v>37378</v>
          </cell>
          <cell r="C835">
            <v>37382</v>
          </cell>
          <cell r="D835">
            <v>1.9962690000000001</v>
          </cell>
          <cell r="E835">
            <v>1.9962690000000001</v>
          </cell>
          <cell r="F835">
            <v>2.4140999999999999</v>
          </cell>
          <cell r="G835">
            <v>2.4148999999999998</v>
          </cell>
          <cell r="H835">
            <v>2.4079999999999999</v>
          </cell>
          <cell r="I835">
            <v>18.34</v>
          </cell>
          <cell r="M835">
            <v>1.8220085334573295</v>
          </cell>
          <cell r="N835">
            <v>1.8195359524319399</v>
          </cell>
          <cell r="O835">
            <v>1.8307586383729697</v>
          </cell>
        </row>
        <row r="836">
          <cell r="A836">
            <v>37382</v>
          </cell>
          <cell r="B836">
            <v>37379</v>
          </cell>
          <cell r="C836">
            <v>37383</v>
          </cell>
          <cell r="D836">
            <v>1.99224</v>
          </cell>
          <cell r="E836">
            <v>1.9912319999999999</v>
          </cell>
          <cell r="F836">
            <v>2.4319000000000002</v>
          </cell>
          <cell r="G836">
            <v>2.4327000000000001</v>
          </cell>
          <cell r="H836">
            <v>2.423</v>
          </cell>
          <cell r="I836">
            <v>18.329999999999998</v>
          </cell>
          <cell r="M836">
            <v>1.8232209398416883</v>
          </cell>
          <cell r="N836">
            <v>1.8207467135040152</v>
          </cell>
          <cell r="O836">
            <v>1.831982398270489</v>
          </cell>
        </row>
        <row r="837">
          <cell r="A837">
            <v>37383</v>
          </cell>
          <cell r="B837">
            <v>37382</v>
          </cell>
          <cell r="C837">
            <v>37384</v>
          </cell>
          <cell r="D837">
            <v>1.984173</v>
          </cell>
          <cell r="E837">
            <v>1.986192</v>
          </cell>
          <cell r="F837">
            <v>2.4165999999999999</v>
          </cell>
          <cell r="G837">
            <v>2.4174000000000002</v>
          </cell>
          <cell r="H837">
            <v>2.431</v>
          </cell>
          <cell r="I837">
            <v>18.149999999999999</v>
          </cell>
          <cell r="M837">
            <v>1.8244317044034184</v>
          </cell>
          <cell r="N837">
            <v>1.8219552232106231</v>
          </cell>
          <cell r="O837">
            <v>1.8332063614343739</v>
          </cell>
        </row>
        <row r="838">
          <cell r="A838">
            <v>37384</v>
          </cell>
          <cell r="B838">
            <v>37383</v>
          </cell>
          <cell r="C838">
            <v>37385</v>
          </cell>
          <cell r="D838">
            <v>1.9730760000000001</v>
          </cell>
          <cell r="E838">
            <v>1.981149</v>
          </cell>
          <cell r="F838">
            <v>2.4333</v>
          </cell>
          <cell r="G838">
            <v>2.4340999999999999</v>
          </cell>
          <cell r="H838">
            <v>2.4380000000000002</v>
          </cell>
          <cell r="I838">
            <v>18.27</v>
          </cell>
          <cell r="M838">
            <v>1.8256383671128253</v>
          </cell>
          <cell r="N838">
            <v>1.8231614741735227</v>
          </cell>
          <cell r="O838">
            <v>1.8344200606043339</v>
          </cell>
        </row>
        <row r="839">
          <cell r="A839">
            <v>37385</v>
          </cell>
          <cell r="B839">
            <v>37384</v>
          </cell>
          <cell r="C839">
            <v>37386</v>
          </cell>
          <cell r="D839">
            <v>1.9801409999999999</v>
          </cell>
          <cell r="E839">
            <v>1.9912319999999999</v>
          </cell>
          <cell r="F839">
            <v>2.4510999999999998</v>
          </cell>
          <cell r="G839">
            <v>2.4519000000000002</v>
          </cell>
          <cell r="H839">
            <v>2.4660000000000002</v>
          </cell>
          <cell r="I839">
            <v>18.34</v>
          </cell>
          <cell r="M839">
            <v>1.8268390748617687</v>
          </cell>
          <cell r="N839">
            <v>1.8243654590173219</v>
          </cell>
          <cell r="O839">
            <v>1.8356419579022654</v>
          </cell>
        </row>
        <row r="840">
          <cell r="A840">
            <v>37386</v>
          </cell>
          <cell r="B840">
            <v>37385</v>
          </cell>
          <cell r="C840">
            <v>37389</v>
          </cell>
          <cell r="D840">
            <v>1.990224</v>
          </cell>
          <cell r="E840">
            <v>1.981149</v>
          </cell>
          <cell r="F840">
            <v>2.4830000000000001</v>
          </cell>
          <cell r="G840">
            <v>2.4838</v>
          </cell>
          <cell r="H840">
            <v>2.4649999999999999</v>
          </cell>
          <cell r="I840">
            <v>18.37</v>
          </cell>
          <cell r="M840">
            <v>1.8280448745126139</v>
          </cell>
          <cell r="N840">
            <v>1.8255763706445518</v>
          </cell>
          <cell r="O840">
            <v>1.836868982026145</v>
          </cell>
        </row>
        <row r="841">
          <cell r="A841">
            <v>37389</v>
          </cell>
          <cell r="B841">
            <v>37386</v>
          </cell>
          <cell r="C841">
            <v>37390</v>
          </cell>
          <cell r="D841">
            <v>2.0002979999999999</v>
          </cell>
          <cell r="E841">
            <v>1.9912319999999999</v>
          </cell>
          <cell r="F841">
            <v>2.4944000000000002</v>
          </cell>
          <cell r="G841">
            <v>2.4952000000000001</v>
          </cell>
          <cell r="H841">
            <v>2.5219999999999998</v>
          </cell>
          <cell r="I841">
            <v>18.399999999999999</v>
          </cell>
          <cell r="M841">
            <v>1.8292576141067247</v>
          </cell>
          <cell r="N841">
            <v>1.8267819502449272</v>
          </cell>
          <cell r="O841">
            <v>1.8380986752015147</v>
          </cell>
        </row>
        <row r="842">
          <cell r="A842">
            <v>37390</v>
          </cell>
          <cell r="B842">
            <v>37389</v>
          </cell>
          <cell r="C842">
            <v>37391</v>
          </cell>
          <cell r="D842">
            <v>2.0053320000000001</v>
          </cell>
          <cell r="E842">
            <v>1.9962690000000001</v>
          </cell>
          <cell r="F842">
            <v>2.5146000000000002</v>
          </cell>
          <cell r="G842">
            <v>2.5154000000000001</v>
          </cell>
          <cell r="H842">
            <v>2.5019999999999998</v>
          </cell>
          <cell r="I842">
            <v>18.41</v>
          </cell>
          <cell r="M842">
            <v>1.830477300889052</v>
          </cell>
          <cell r="N842">
            <v>1.8279944658037104</v>
          </cell>
          <cell r="O842">
            <v>1.8393310412209471</v>
          </cell>
        </row>
        <row r="843">
          <cell r="A843">
            <v>37391</v>
          </cell>
          <cell r="B843">
            <v>37390</v>
          </cell>
          <cell r="C843">
            <v>37392</v>
          </cell>
          <cell r="D843">
            <v>2.0063399999999998</v>
          </cell>
          <cell r="E843">
            <v>2.001306</v>
          </cell>
          <cell r="F843">
            <v>2.5108999999999999</v>
          </cell>
          <cell r="G843">
            <v>2.5116999999999998</v>
          </cell>
          <cell r="H843">
            <v>2.5089999999999999</v>
          </cell>
          <cell r="I843">
            <v>18.420000000000002</v>
          </cell>
          <cell r="M843">
            <v>1.8317008724579675</v>
          </cell>
          <cell r="N843">
            <v>1.829210855365129</v>
          </cell>
          <cell r="O843">
            <v>1.8405648503400116</v>
          </cell>
        </row>
        <row r="844">
          <cell r="A844">
            <v>37392</v>
          </cell>
          <cell r="B844">
            <v>37391</v>
          </cell>
          <cell r="C844">
            <v>37393</v>
          </cell>
          <cell r="D844">
            <v>2.004327</v>
          </cell>
          <cell r="E844">
            <v>2.001306</v>
          </cell>
          <cell r="F844">
            <v>2.4790999999999999</v>
          </cell>
          <cell r="G844">
            <v>2.4799000000000002</v>
          </cell>
          <cell r="H844">
            <v>2.468</v>
          </cell>
          <cell r="I844">
            <v>18.420000000000002</v>
          </cell>
          <cell r="M844">
            <v>1.8329258773674499</v>
          </cell>
          <cell r="N844">
            <v>1.8304311255851646</v>
          </cell>
          <cell r="O844">
            <v>1.8418001043018823</v>
          </cell>
        </row>
        <row r="845">
          <cell r="A845">
            <v>37393</v>
          </cell>
          <cell r="B845">
            <v>37392</v>
          </cell>
          <cell r="C845">
            <v>37396</v>
          </cell>
          <cell r="D845">
            <v>2.004327</v>
          </cell>
          <cell r="E845">
            <v>2.001306</v>
          </cell>
          <cell r="F845">
            <v>2.4754999999999998</v>
          </cell>
          <cell r="G845">
            <v>2.4763000000000002</v>
          </cell>
          <cell r="H845">
            <v>2.476</v>
          </cell>
          <cell r="I845">
            <v>18.41</v>
          </cell>
          <cell r="M845">
            <v>1.8341504716424522</v>
          </cell>
          <cell r="N845">
            <v>1.8316522098499046</v>
          </cell>
          <cell r="O845">
            <v>1.8430361872768413</v>
          </cell>
        </row>
        <row r="846">
          <cell r="A846">
            <v>37396</v>
          </cell>
          <cell r="B846">
            <v>37393</v>
          </cell>
          <cell r="C846">
            <v>37397</v>
          </cell>
          <cell r="D846">
            <v>2.0002979999999999</v>
          </cell>
          <cell r="E846">
            <v>2.001306</v>
          </cell>
          <cell r="F846">
            <v>2.4729000000000001</v>
          </cell>
          <cell r="G846">
            <v>2.4737</v>
          </cell>
          <cell r="H846">
            <v>2.4830000000000001</v>
          </cell>
          <cell r="I846">
            <v>18.3</v>
          </cell>
          <cell r="M846">
            <v>1.8353758840799108</v>
          </cell>
          <cell r="N846">
            <v>1.8328741087023999</v>
          </cell>
          <cell r="O846">
            <v>1.8442724817793896</v>
          </cell>
        </row>
        <row r="847">
          <cell r="A847">
            <v>37397</v>
          </cell>
          <cell r="B847">
            <v>37396</v>
          </cell>
          <cell r="C847">
            <v>37398</v>
          </cell>
          <cell r="D847">
            <v>1.984173</v>
          </cell>
          <cell r="E847">
            <v>2.001306</v>
          </cell>
          <cell r="F847">
            <v>2.4779</v>
          </cell>
          <cell r="G847">
            <v>2.4786999999999999</v>
          </cell>
          <cell r="H847">
            <v>2.4830000000000001</v>
          </cell>
          <cell r="I847">
            <v>18.399999999999999</v>
          </cell>
          <cell r="M847">
            <v>1.8365996503166351</v>
          </cell>
          <cell r="N847">
            <v>1.8340968226860634</v>
          </cell>
          <cell r="O847">
            <v>1.8455027991222577</v>
          </cell>
        </row>
        <row r="848">
          <cell r="A848">
            <v>37398</v>
          </cell>
          <cell r="B848">
            <v>37397</v>
          </cell>
          <cell r="C848">
            <v>37399</v>
          </cell>
          <cell r="D848">
            <v>1.986192</v>
          </cell>
          <cell r="E848">
            <v>1.981149</v>
          </cell>
          <cell r="F848">
            <v>2.5007999999999999</v>
          </cell>
          <cell r="G848">
            <v>2.5015999999999998</v>
          </cell>
          <cell r="H848">
            <v>2.5219999999999998</v>
          </cell>
          <cell r="I848">
            <v>18.37</v>
          </cell>
          <cell r="M848">
            <v>1.8378143607959576</v>
          </cell>
          <cell r="N848">
            <v>1.8353203523446708</v>
          </cell>
          <cell r="O848">
            <v>1.8467401292879826</v>
          </cell>
        </row>
        <row r="849">
          <cell r="A849">
            <v>37399</v>
          </cell>
          <cell r="B849">
            <v>37398</v>
          </cell>
          <cell r="C849">
            <v>37400</v>
          </cell>
          <cell r="D849">
            <v>2.001306</v>
          </cell>
          <cell r="E849">
            <v>1.986192</v>
          </cell>
          <cell r="F849">
            <v>2.5287999999999999</v>
          </cell>
          <cell r="G849">
            <v>2.5295999999999998</v>
          </cell>
          <cell r="H849">
            <v>2.528</v>
          </cell>
          <cell r="I849">
            <v>18.41</v>
          </cell>
          <cell r="M849">
            <v>1.8390311115229234</v>
          </cell>
          <cell r="N849">
            <v>1.8365323667049134</v>
          </cell>
          <cell r="O849">
            <v>1.8479764307095254</v>
          </cell>
        </row>
        <row r="850">
          <cell r="A850">
            <v>37400</v>
          </cell>
          <cell r="B850">
            <v>37399</v>
          </cell>
          <cell r="C850">
            <v>37403</v>
          </cell>
          <cell r="D850">
            <v>2.0053320000000001</v>
          </cell>
          <cell r="E850">
            <v>1.9912319999999999</v>
          </cell>
          <cell r="F850">
            <v>2.5232000000000001</v>
          </cell>
          <cell r="G850">
            <v>2.524</v>
          </cell>
          <cell r="H850">
            <v>2.5179999999999998</v>
          </cell>
          <cell r="I850">
            <v>18.420000000000002</v>
          </cell>
          <cell r="M850">
            <v>1.8402579328554824</v>
          </cell>
          <cell r="N850">
            <v>1.8377482686697433</v>
          </cell>
          <cell r="O850">
            <v>1.8492160390893808</v>
          </cell>
        </row>
        <row r="851">
          <cell r="A851">
            <v>37403</v>
          </cell>
          <cell r="B851">
            <v>37400</v>
          </cell>
          <cell r="C851">
            <v>37404</v>
          </cell>
          <cell r="D851">
            <v>2.0023309999999999</v>
          </cell>
          <cell r="E851">
            <v>2.001306</v>
          </cell>
          <cell r="F851">
            <v>2.5219999999999998</v>
          </cell>
          <cell r="G851">
            <v>2.5228000000000002</v>
          </cell>
          <cell r="H851">
            <v>2.5230000000000001</v>
          </cell>
          <cell r="I851">
            <v>18.41</v>
          </cell>
          <cell r="M851">
            <v>1.8414880422291522</v>
          </cell>
          <cell r="N851">
            <v>1.838968063056583</v>
          </cell>
          <cell r="O851">
            <v>1.850457099103223</v>
          </cell>
        </row>
        <row r="852">
          <cell r="A852">
            <v>37404</v>
          </cell>
          <cell r="B852">
            <v>37403</v>
          </cell>
          <cell r="C852">
            <v>37405</v>
          </cell>
          <cell r="D852">
            <v>1.995261</v>
          </cell>
          <cell r="E852">
            <v>2.001306</v>
          </cell>
          <cell r="F852">
            <v>2.524</v>
          </cell>
          <cell r="G852">
            <v>2.5247999999999999</v>
          </cell>
          <cell r="H852">
            <v>2.5270000000000001</v>
          </cell>
          <cell r="I852">
            <v>18.41</v>
          </cell>
          <cell r="M852">
            <v>1.8427171317601805</v>
          </cell>
          <cell r="N852">
            <v>1.8401948423293841</v>
          </cell>
          <cell r="O852">
            <v>1.851698371496362</v>
          </cell>
        </row>
        <row r="853">
          <cell r="A853">
            <v>37405</v>
          </cell>
          <cell r="B853">
            <v>37404</v>
          </cell>
          <cell r="C853">
            <v>37407</v>
          </cell>
          <cell r="D853">
            <v>1.977114</v>
          </cell>
          <cell r="E853">
            <v>1.9710570000000001</v>
          </cell>
          <cell r="F853">
            <v>2.5192999999999999</v>
          </cell>
          <cell r="G853">
            <v>2.5200999999999998</v>
          </cell>
          <cell r="H853">
            <v>2.516</v>
          </cell>
          <cell r="I853">
            <v>18.329999999999998</v>
          </cell>
          <cell r="M853">
            <v>1.8439426989691914</v>
          </cell>
          <cell r="N853">
            <v>1.8414224399890917</v>
          </cell>
          <cell r="O853">
            <v>1.8529404765254776</v>
          </cell>
        </row>
        <row r="854">
          <cell r="A854">
            <v>37407</v>
          </cell>
          <cell r="B854">
            <v>37405</v>
          </cell>
          <cell r="C854">
            <v>37410</v>
          </cell>
          <cell r="D854">
            <v>1.9437690000000001</v>
          </cell>
          <cell r="E854">
            <v>1.9609589999999999</v>
          </cell>
          <cell r="F854">
            <v>2.5211999999999999</v>
          </cell>
          <cell r="G854">
            <v>2.5219999999999998</v>
          </cell>
          <cell r="H854">
            <v>2.516</v>
          </cell>
          <cell r="I854">
            <v>18.16</v>
          </cell>
          <cell r="M854">
            <v>1.8451579272776346</v>
          </cell>
          <cell r="N854">
            <v>1.8426322895191907</v>
          </cell>
          <cell r="O854">
            <v>1.8541784419613243</v>
          </cell>
        </row>
        <row r="855">
          <cell r="A855">
            <v>37410</v>
          </cell>
          <cell r="B855">
            <v>37407</v>
          </cell>
          <cell r="C855">
            <v>37411</v>
          </cell>
          <cell r="D855">
            <v>1.8594900000000001</v>
          </cell>
          <cell r="E855">
            <v>1.8798509999999999</v>
          </cell>
          <cell r="F855">
            <v>2.5405000000000002</v>
          </cell>
          <cell r="G855">
            <v>2.5413000000000001</v>
          </cell>
          <cell r="H855">
            <v>2.5350000000000001</v>
          </cell>
          <cell r="I855">
            <v>17.309999999999999</v>
          </cell>
          <cell r="M855">
            <v>1.8463534475373502</v>
          </cell>
          <cell r="N855">
            <v>1.8438367316431319</v>
          </cell>
          <cell r="O855">
            <v>1.8554066491231289</v>
          </cell>
        </row>
        <row r="856">
          <cell r="A856">
            <v>37411</v>
          </cell>
          <cell r="B856">
            <v>37410</v>
          </cell>
          <cell r="C856">
            <v>37412</v>
          </cell>
          <cell r="D856">
            <v>1.5278309999999999</v>
          </cell>
          <cell r="E856">
            <v>1.7468699999999999</v>
          </cell>
          <cell r="F856">
            <v>2.5689000000000002</v>
          </cell>
          <cell r="G856">
            <v>2.5697000000000001</v>
          </cell>
          <cell r="H856">
            <v>2.5920000000000001</v>
          </cell>
          <cell r="I856">
            <v>15.9</v>
          </cell>
          <cell r="M856">
            <v>1.8474978727947373</v>
          </cell>
          <cell r="N856">
            <v>1.8449921110844039</v>
          </cell>
          <cell r="O856">
            <v>1.8565824792167598</v>
          </cell>
        </row>
        <row r="857">
          <cell r="A857">
            <v>37412</v>
          </cell>
          <cell r="B857">
            <v>37411</v>
          </cell>
          <cell r="C857">
            <v>37413</v>
          </cell>
          <cell r="D857">
            <v>1.787946</v>
          </cell>
          <cell r="E857">
            <v>1.7468699999999999</v>
          </cell>
          <cell r="F857">
            <v>2.6078000000000001</v>
          </cell>
          <cell r="G857">
            <v>2.6086</v>
          </cell>
          <cell r="H857">
            <v>2.6059999999999999</v>
          </cell>
          <cell r="I857">
            <v>16.87</v>
          </cell>
          <cell r="M857">
            <v>1.8484387609689004</v>
          </cell>
          <cell r="N857">
            <v>1.8460664315407673</v>
          </cell>
          <cell r="O857">
            <v>1.8576699117972522</v>
          </cell>
        </row>
        <row r="858">
          <cell r="A858">
            <v>37413</v>
          </cell>
          <cell r="B858">
            <v>37412</v>
          </cell>
          <cell r="C858">
            <v>37414</v>
          </cell>
          <cell r="D858">
            <v>1.9001790000000001</v>
          </cell>
          <cell r="E858">
            <v>1.8492960000000001</v>
          </cell>
          <cell r="F858">
            <v>2.641</v>
          </cell>
          <cell r="G858">
            <v>2.6417999999999999</v>
          </cell>
          <cell r="H858">
            <v>2.6560000000000001</v>
          </cell>
          <cell r="I858">
            <v>18</v>
          </cell>
          <cell r="M858">
            <v>1.8495403971985402</v>
          </cell>
          <cell r="N858">
            <v>1.8471413775631893</v>
          </cell>
          <cell r="O858">
            <v>1.8588194574648043</v>
          </cell>
        </row>
        <row r="859">
          <cell r="A859">
            <v>37414</v>
          </cell>
          <cell r="B859">
            <v>37413</v>
          </cell>
          <cell r="C859">
            <v>37417</v>
          </cell>
          <cell r="D859">
            <v>1.954893</v>
          </cell>
          <cell r="E859">
            <v>1.9710570000000001</v>
          </cell>
          <cell r="F859">
            <v>2.67</v>
          </cell>
          <cell r="G859">
            <v>2.6707999999999998</v>
          </cell>
          <cell r="H859">
            <v>2.6379999999999999</v>
          </cell>
          <cell r="I859">
            <v>18.23</v>
          </cell>
          <cell r="M859">
            <v>1.850711883139343</v>
          </cell>
          <cell r="N859">
            <v>1.8482800146168432</v>
          </cell>
          <cell r="O859">
            <v>1.8600407372957266</v>
          </cell>
        </row>
        <row r="860">
          <cell r="A860">
            <v>37417</v>
          </cell>
          <cell r="B860">
            <v>37414</v>
          </cell>
          <cell r="C860">
            <v>37418</v>
          </cell>
          <cell r="D860">
            <v>1.9791300000000001</v>
          </cell>
          <cell r="E860">
            <v>1.9912319999999999</v>
          </cell>
          <cell r="F860">
            <v>2.6358999999999999</v>
          </cell>
          <cell r="G860">
            <v>2.6366999999999998</v>
          </cell>
          <cell r="H860">
            <v>2.6349999999999998</v>
          </cell>
          <cell r="I860">
            <v>18.309999999999999</v>
          </cell>
          <cell r="M860">
            <v>1.8519178643744649</v>
          </cell>
          <cell r="N860">
            <v>1.8494943697037667</v>
          </cell>
          <cell r="O860">
            <v>1.8612772019438695</v>
          </cell>
        </row>
        <row r="861">
          <cell r="A861">
            <v>37418</v>
          </cell>
          <cell r="B861">
            <v>37417</v>
          </cell>
          <cell r="C861">
            <v>37419</v>
          </cell>
          <cell r="D861">
            <v>1.984173</v>
          </cell>
          <cell r="E861">
            <v>1.981149</v>
          </cell>
          <cell r="F861">
            <v>2.6656</v>
          </cell>
          <cell r="G861">
            <v>2.6663999999999999</v>
          </cell>
          <cell r="H861">
            <v>2.7050000000000001</v>
          </cell>
          <cell r="I861">
            <v>18.34</v>
          </cell>
          <cell r="M861">
            <v>1.8531395931087715</v>
          </cell>
          <cell r="N861">
            <v>1.8507219604946912</v>
          </cell>
          <cell r="O861">
            <v>1.862519487901624</v>
          </cell>
        </row>
        <row r="862">
          <cell r="A862">
            <v>37419</v>
          </cell>
          <cell r="B862">
            <v>37418</v>
          </cell>
          <cell r="C862">
            <v>37420</v>
          </cell>
          <cell r="D862">
            <v>1.977114</v>
          </cell>
          <cell r="E862">
            <v>1.981149</v>
          </cell>
          <cell r="F862">
            <v>2.7477999999999998</v>
          </cell>
          <cell r="G862">
            <v>2.7486000000000002</v>
          </cell>
          <cell r="H862">
            <v>2.782</v>
          </cell>
          <cell r="I862">
            <v>18.29</v>
          </cell>
          <cell r="M862">
            <v>1.8543652429573974</v>
          </cell>
          <cell r="N862">
            <v>1.8519441458151287</v>
          </cell>
          <cell r="O862">
            <v>1.8637644781531342</v>
          </cell>
        </row>
        <row r="863">
          <cell r="A863">
            <v>37420</v>
          </cell>
          <cell r="B863">
            <v>37419</v>
          </cell>
          <cell r="C863">
            <v>37421</v>
          </cell>
          <cell r="D863">
            <v>1.966008</v>
          </cell>
          <cell r="E863">
            <v>1.981149</v>
          </cell>
          <cell r="F863">
            <v>2.6913999999999998</v>
          </cell>
          <cell r="G863">
            <v>2.6922000000000001</v>
          </cell>
          <cell r="H863">
            <v>2.7050000000000001</v>
          </cell>
          <cell r="I863">
            <v>18.32</v>
          </cell>
          <cell r="M863">
            <v>1.8555873401183856</v>
          </cell>
          <cell r="N863">
            <v>1.8531671382459747</v>
          </cell>
          <cell r="O863">
            <v>1.8650071730159303</v>
          </cell>
        </row>
        <row r="864">
          <cell r="A864">
            <v>37421</v>
          </cell>
          <cell r="B864">
            <v>37420</v>
          </cell>
          <cell r="C864">
            <v>37424</v>
          </cell>
          <cell r="D864">
            <v>1.9962690000000001</v>
          </cell>
          <cell r="E864">
            <v>1.9912319999999999</v>
          </cell>
          <cell r="F864">
            <v>2.7172999999999998</v>
          </cell>
          <cell r="G864">
            <v>2.7181000000000002</v>
          </cell>
          <cell r="H864">
            <v>2.71</v>
          </cell>
          <cell r="I864">
            <v>18.38</v>
          </cell>
          <cell r="M864">
            <v>1.8568033733035092</v>
          </cell>
          <cell r="N864">
            <v>1.8543909383202311</v>
          </cell>
          <cell r="O864">
            <v>1.8662525744318601</v>
          </cell>
        </row>
        <row r="865">
          <cell r="A865">
            <v>37424</v>
          </cell>
          <cell r="B865">
            <v>37421</v>
          </cell>
          <cell r="C865">
            <v>37425</v>
          </cell>
          <cell r="D865">
            <v>2.0083530000000001</v>
          </cell>
          <cell r="E865">
            <v>1.9912319999999999</v>
          </cell>
          <cell r="F865">
            <v>2.6815000000000002</v>
          </cell>
          <cell r="G865">
            <v>2.6823000000000001</v>
          </cell>
          <cell r="H865">
            <v>2.669</v>
          </cell>
          <cell r="I865">
            <v>18.399999999999999</v>
          </cell>
          <cell r="M865">
            <v>1.858038932974583</v>
          </cell>
          <cell r="N865">
            <v>1.8556217791791954</v>
          </cell>
          <cell r="O865">
            <v>1.8675025645107919</v>
          </cell>
        </row>
        <row r="866">
          <cell r="A866">
            <v>37425</v>
          </cell>
          <cell r="B866">
            <v>37424</v>
          </cell>
          <cell r="C866">
            <v>37426</v>
          </cell>
          <cell r="D866">
            <v>2.0053320000000001</v>
          </cell>
          <cell r="E866">
            <v>2.001306</v>
          </cell>
          <cell r="F866">
            <v>2.6692</v>
          </cell>
          <cell r="G866">
            <v>2.67</v>
          </cell>
          <cell r="H866">
            <v>2.7050000000000001</v>
          </cell>
          <cell r="I866">
            <v>18.399999999999999</v>
          </cell>
          <cell r="M866">
            <v>1.8592827989963019</v>
          </cell>
          <cell r="N866">
            <v>1.8568534370013947</v>
          </cell>
          <cell r="O866">
            <v>1.8687546445719745</v>
          </cell>
        </row>
        <row r="867">
          <cell r="A867">
            <v>37426</v>
          </cell>
          <cell r="B867">
            <v>37425</v>
          </cell>
          <cell r="C867">
            <v>37427</v>
          </cell>
          <cell r="D867">
            <v>2.0093580000000002</v>
          </cell>
          <cell r="E867">
            <v>2.001306</v>
          </cell>
          <cell r="F867">
            <v>2.7021999999999999</v>
          </cell>
          <cell r="G867">
            <v>2.7029999999999998</v>
          </cell>
          <cell r="H867">
            <v>2.7069999999999999</v>
          </cell>
          <cell r="I867">
            <v>18.399999999999999</v>
          </cell>
          <cell r="M867">
            <v>1.8605256254275941</v>
          </cell>
          <cell r="N867">
            <v>1.8580921476429251</v>
          </cell>
          <cell r="O867">
            <v>1.870007564098928</v>
          </cell>
        </row>
        <row r="868">
          <cell r="A868">
            <v>37427</v>
          </cell>
          <cell r="B868">
            <v>37426</v>
          </cell>
          <cell r="C868">
            <v>37428</v>
          </cell>
          <cell r="D868">
            <v>2.011371</v>
          </cell>
          <cell r="E868">
            <v>2.001306</v>
          </cell>
          <cell r="F868">
            <v>2.7496999999999998</v>
          </cell>
          <cell r="G868">
            <v>2.7505000000000002</v>
          </cell>
          <cell r="H868">
            <v>2.7669999999999999</v>
          </cell>
          <cell r="I868">
            <v>18.41</v>
          </cell>
          <cell r="M868">
            <v>1.8617717794441468</v>
          </cell>
          <cell r="N868">
            <v>1.8593316846308019</v>
          </cell>
          <cell r="O868">
            <v>1.8712613236544777</v>
          </cell>
        </row>
        <row r="869">
          <cell r="A869">
            <v>37428</v>
          </cell>
          <cell r="B869">
            <v>37427</v>
          </cell>
          <cell r="C869">
            <v>37431</v>
          </cell>
          <cell r="D869">
            <v>2.0103659999999999</v>
          </cell>
          <cell r="E869">
            <v>2.001306</v>
          </cell>
          <cell r="F869">
            <v>2.7902</v>
          </cell>
          <cell r="G869">
            <v>2.7909999999999999</v>
          </cell>
          <cell r="H869">
            <v>2.8260000000000001</v>
          </cell>
          <cell r="I869">
            <v>18.41</v>
          </cell>
          <cell r="M869">
            <v>1.8630200173660776</v>
          </cell>
          <cell r="N869">
            <v>1.8605720485162824</v>
          </cell>
          <cell r="O869">
            <v>1.8725165513614734</v>
          </cell>
        </row>
        <row r="870">
          <cell r="A870">
            <v>37431</v>
          </cell>
          <cell r="B870">
            <v>37428</v>
          </cell>
          <cell r="C870">
            <v>37432</v>
          </cell>
          <cell r="D870">
            <v>2.0103659999999999</v>
          </cell>
          <cell r="E870">
            <v>2.001306</v>
          </cell>
          <cell r="F870">
            <v>2.8260999999999998</v>
          </cell>
          <cell r="G870">
            <v>2.8269000000000002</v>
          </cell>
          <cell r="H870">
            <v>2.7759999999999998</v>
          </cell>
          <cell r="I870">
            <v>18.41</v>
          </cell>
          <cell r="M870">
            <v>1.864268468066155</v>
          </cell>
          <cell r="N870">
            <v>1.8618132398509917</v>
          </cell>
          <cell r="O870">
            <v>1.873772621065563</v>
          </cell>
        </row>
        <row r="871">
          <cell r="A871">
            <v>37432</v>
          </cell>
          <cell r="B871">
            <v>37431</v>
          </cell>
          <cell r="C871">
            <v>37433</v>
          </cell>
          <cell r="D871">
            <v>2.0153940000000001</v>
          </cell>
          <cell r="E871">
            <v>2.001306</v>
          </cell>
          <cell r="F871">
            <v>2.7987000000000002</v>
          </cell>
          <cell r="G871">
            <v>2.7995000000000001</v>
          </cell>
          <cell r="H871">
            <v>2.8210000000000002</v>
          </cell>
          <cell r="I871">
            <v>18.41</v>
          </cell>
          <cell r="M871">
            <v>1.8655177553805125</v>
          </cell>
          <cell r="N871">
            <v>1.8630552591869227</v>
          </cell>
          <cell r="O871">
            <v>1.8750295333315516</v>
          </cell>
        </row>
        <row r="872">
          <cell r="A872">
            <v>37433</v>
          </cell>
          <cell r="B872">
            <v>37432</v>
          </cell>
          <cell r="C872">
            <v>37434</v>
          </cell>
          <cell r="D872">
            <v>2.0163989999999998</v>
          </cell>
          <cell r="E872">
            <v>2.001306</v>
          </cell>
          <cell r="F872">
            <v>2.8576000000000001</v>
          </cell>
          <cell r="G872">
            <v>2.8584000000000001</v>
          </cell>
          <cell r="H872">
            <v>2.88</v>
          </cell>
          <cell r="I872">
            <v>18.41</v>
          </cell>
          <cell r="M872">
            <v>1.8667710064775416</v>
          </cell>
          <cell r="N872">
            <v>1.8642981070764368</v>
          </cell>
          <cell r="O872">
            <v>1.8762872887246234</v>
          </cell>
        </row>
        <row r="873">
          <cell r="A873">
            <v>37434</v>
          </cell>
          <cell r="B873">
            <v>37433</v>
          </cell>
          <cell r="C873">
            <v>37435</v>
          </cell>
          <cell r="D873">
            <v>2.0133839999999998</v>
          </cell>
          <cell r="E873">
            <v>2.0063399999999998</v>
          </cell>
          <cell r="F873">
            <v>2.8584999999999998</v>
          </cell>
          <cell r="G873">
            <v>2.8593000000000002</v>
          </cell>
          <cell r="H873">
            <v>2.8540000000000001</v>
          </cell>
          <cell r="I873">
            <v>18.41</v>
          </cell>
          <cell r="M873">
            <v>1.8680257248744381</v>
          </cell>
          <cell r="N873">
            <v>1.8655417840722637</v>
          </cell>
          <cell r="O873">
            <v>1.8775458878103413</v>
          </cell>
        </row>
        <row r="874">
          <cell r="A874">
            <v>37435</v>
          </cell>
          <cell r="B874">
            <v>37434</v>
          </cell>
          <cell r="C874">
            <v>37438</v>
          </cell>
          <cell r="D874">
            <v>2.0163989999999998</v>
          </cell>
          <cell r="E874">
            <v>2.0063399999999998</v>
          </cell>
          <cell r="F874">
            <v>2.8435999999999999</v>
          </cell>
          <cell r="G874">
            <v>2.8443999999999998</v>
          </cell>
          <cell r="H874">
            <v>2.81</v>
          </cell>
          <cell r="I874">
            <v>18.41</v>
          </cell>
          <cell r="M874">
            <v>1.8692794092431217</v>
          </cell>
          <cell r="N874">
            <v>1.8667894211066156</v>
          </cell>
          <cell r="O874">
            <v>1.878805331154648</v>
          </cell>
        </row>
        <row r="875">
          <cell r="A875">
            <v>37438</v>
          </cell>
          <cell r="B875">
            <v>37435</v>
          </cell>
          <cell r="C875">
            <v>37439</v>
          </cell>
          <cell r="D875">
            <v>2.014389</v>
          </cell>
          <cell r="E875">
            <v>2.0063399999999998</v>
          </cell>
          <cell r="F875">
            <v>2.8586999999999998</v>
          </cell>
          <cell r="G875">
            <v>2.8595000000000002</v>
          </cell>
          <cell r="H875">
            <v>2.887</v>
          </cell>
          <cell r="I875">
            <v>18.41</v>
          </cell>
          <cell r="M875">
            <v>1.8705358136202943</v>
          </cell>
          <cell r="N875">
            <v>1.8680378925356633</v>
          </cell>
          <cell r="O875">
            <v>1.8800656193238656</v>
          </cell>
        </row>
        <row r="876">
          <cell r="A876">
            <v>37439</v>
          </cell>
          <cell r="B876">
            <v>37438</v>
          </cell>
          <cell r="C876">
            <v>37440</v>
          </cell>
          <cell r="D876">
            <v>2.0073449999999999</v>
          </cell>
          <cell r="E876">
            <v>2.0063399999999998</v>
          </cell>
          <cell r="F876">
            <v>2.9133</v>
          </cell>
          <cell r="G876">
            <v>2.9140999999999999</v>
          </cell>
          <cell r="H876">
            <v>2.88</v>
          </cell>
          <cell r="I876">
            <v>18.399999999999999</v>
          </cell>
          <cell r="M876">
            <v>1.8717918092093151</v>
          </cell>
          <cell r="N876">
            <v>1.8692871989174333</v>
          </cell>
          <cell r="O876">
            <v>1.8813267528846964</v>
          </cell>
        </row>
        <row r="877">
          <cell r="A877">
            <v>37440</v>
          </cell>
          <cell r="B877">
            <v>37439</v>
          </cell>
          <cell r="C877">
            <v>37441</v>
          </cell>
          <cell r="D877">
            <v>2.0083530000000001</v>
          </cell>
          <cell r="E877">
            <v>2.0063399999999998</v>
          </cell>
          <cell r="F877">
            <v>2.8609</v>
          </cell>
          <cell r="G877">
            <v>2.8616999999999999</v>
          </cell>
          <cell r="H877">
            <v>2.8620000000000001</v>
          </cell>
          <cell r="I877">
            <v>18.399999999999999</v>
          </cell>
          <cell r="M877">
            <v>1.8730442531857341</v>
          </cell>
          <cell r="N877">
            <v>1.8705373408103254</v>
          </cell>
          <cell r="O877">
            <v>1.8825881014689612</v>
          </cell>
        </row>
        <row r="878">
          <cell r="A878">
            <v>37441</v>
          </cell>
          <cell r="B878">
            <v>37440</v>
          </cell>
          <cell r="C878">
            <v>37442</v>
          </cell>
          <cell r="D878">
            <v>2.0013559999999999</v>
          </cell>
          <cell r="E878">
            <v>2.0063399999999998</v>
          </cell>
          <cell r="F878">
            <v>2.8473000000000002</v>
          </cell>
          <cell r="G878">
            <v>2.8481000000000001</v>
          </cell>
          <cell r="H878">
            <v>2.8530000000000002</v>
          </cell>
          <cell r="I878">
            <v>18.39</v>
          </cell>
          <cell r="M878">
            <v>1.8742981645340737</v>
          </cell>
          <cell r="N878">
            <v>1.8717883187731126</v>
          </cell>
          <cell r="O878">
            <v>1.8838502957331422</v>
          </cell>
        </row>
        <row r="879">
          <cell r="A879">
            <v>37442</v>
          </cell>
          <cell r="B879">
            <v>37441</v>
          </cell>
          <cell r="C879">
            <v>37445</v>
          </cell>
          <cell r="D879">
            <v>2.0093580000000002</v>
          </cell>
          <cell r="E879">
            <v>2.0013559999999999</v>
          </cell>
          <cell r="F879">
            <v>2.8738000000000001</v>
          </cell>
          <cell r="G879">
            <v>2.8746</v>
          </cell>
          <cell r="H879">
            <v>2.88</v>
          </cell>
          <cell r="I879">
            <v>18.39</v>
          </cell>
          <cell r="M879">
            <v>1.8755485438265336</v>
          </cell>
          <cell r="N879">
            <v>1.8730401333649418</v>
          </cell>
          <cell r="O879">
            <v>1.8851127044095066</v>
          </cell>
        </row>
        <row r="880">
          <cell r="A880">
            <v>37445</v>
          </cell>
          <cell r="B880">
            <v>37442</v>
          </cell>
          <cell r="C880">
            <v>37446</v>
          </cell>
          <cell r="D880">
            <v>2.014389</v>
          </cell>
          <cell r="E880">
            <v>2.001306</v>
          </cell>
          <cell r="F880">
            <v>2.8702999999999999</v>
          </cell>
          <cell r="G880">
            <v>2.8711000000000002</v>
          </cell>
          <cell r="H880">
            <v>2.8650000000000002</v>
          </cell>
          <cell r="I880">
            <v>18.41</v>
          </cell>
          <cell r="M880">
            <v>1.8768047599835089</v>
          </cell>
          <cell r="N880">
            <v>1.8742896734013255</v>
          </cell>
          <cell r="O880">
            <v>1.8863759590531275</v>
          </cell>
        </row>
        <row r="881">
          <cell r="A881">
            <v>37446</v>
          </cell>
          <cell r="B881">
            <v>37445</v>
          </cell>
          <cell r="C881">
            <v>37447</v>
          </cell>
          <cell r="D881">
            <v>2.0153940000000001</v>
          </cell>
          <cell r="E881">
            <v>2.001306</v>
          </cell>
          <cell r="F881">
            <v>2.8542999999999998</v>
          </cell>
          <cell r="G881">
            <v>2.8551000000000002</v>
          </cell>
          <cell r="H881">
            <v>2.867</v>
          </cell>
          <cell r="I881">
            <v>18.41</v>
          </cell>
          <cell r="M881">
            <v>1.8780649649380616</v>
          </cell>
          <cell r="N881">
            <v>1.8755400157910307</v>
          </cell>
          <cell r="O881">
            <v>1.8876413255413258</v>
          </cell>
        </row>
        <row r="882">
          <cell r="A882">
            <v>37447</v>
          </cell>
          <cell r="B882">
            <v>37446</v>
          </cell>
          <cell r="C882">
            <v>37448</v>
          </cell>
          <cell r="D882">
            <v>2.011371</v>
          </cell>
          <cell r="E882">
            <v>2.001306</v>
          </cell>
          <cell r="F882">
            <v>2.8532999999999999</v>
          </cell>
          <cell r="G882">
            <v>2.8540999999999999</v>
          </cell>
          <cell r="H882">
            <v>2.8490000000000002</v>
          </cell>
          <cell r="I882">
            <v>18.399999999999999</v>
          </cell>
          <cell r="M882">
            <v>1.879326645225377</v>
          </cell>
          <cell r="N882">
            <v>1.8767911922866449</v>
          </cell>
          <cell r="O882">
            <v>1.8889075408276343</v>
          </cell>
        </row>
        <row r="883">
          <cell r="A883">
            <v>37448</v>
          </cell>
          <cell r="B883">
            <v>37447</v>
          </cell>
          <cell r="C883">
            <v>37449</v>
          </cell>
          <cell r="D883">
            <v>2.0073449999999999</v>
          </cell>
          <cell r="E883">
            <v>2.001306</v>
          </cell>
          <cell r="F883">
            <v>2.8224</v>
          </cell>
          <cell r="G883">
            <v>2.8231999999999999</v>
          </cell>
          <cell r="H883">
            <v>2.7909999999999999</v>
          </cell>
          <cell r="I883">
            <v>18.399999999999999</v>
          </cell>
          <cell r="M883">
            <v>1.8805866529299549</v>
          </cell>
          <cell r="N883">
            <v>1.8780432034446017</v>
          </cell>
          <cell r="O883">
            <v>1.8901739720038118</v>
          </cell>
        </row>
        <row r="884">
          <cell r="A884">
            <v>37449</v>
          </cell>
          <cell r="B884">
            <v>37448</v>
          </cell>
          <cell r="C884">
            <v>37452</v>
          </cell>
          <cell r="D884">
            <v>1.9962690000000001</v>
          </cell>
          <cell r="E884">
            <v>2.001306</v>
          </cell>
          <cell r="F884">
            <v>2.8138999999999998</v>
          </cell>
          <cell r="G884">
            <v>2.8147000000000002</v>
          </cell>
          <cell r="H884">
            <v>2.8130000000000002</v>
          </cell>
          <cell r="I884">
            <v>18.39</v>
          </cell>
          <cell r="M884">
            <v>1.8818449816682301</v>
          </cell>
          <cell r="N884">
            <v>1.8792960498217059</v>
          </cell>
          <cell r="O884">
            <v>1.8914412522675648</v>
          </cell>
        </row>
        <row r="885">
          <cell r="A885">
            <v>37452</v>
          </cell>
          <cell r="B885">
            <v>37449</v>
          </cell>
          <cell r="C885">
            <v>37453</v>
          </cell>
          <cell r="D885">
            <v>2.004327</v>
          </cell>
          <cell r="E885">
            <v>2.001306</v>
          </cell>
          <cell r="F885">
            <v>2.8447</v>
          </cell>
          <cell r="G885">
            <v>2.8454999999999999</v>
          </cell>
          <cell r="H885">
            <v>2.859</v>
          </cell>
          <cell r="I885">
            <v>18.39</v>
          </cell>
          <cell r="M885">
            <v>1.8830972046014669</v>
          </cell>
          <cell r="N885">
            <v>1.8805497319751341</v>
          </cell>
          <cell r="O885">
            <v>1.8927087478074729</v>
          </cell>
        </row>
        <row r="886">
          <cell r="A886">
            <v>37453</v>
          </cell>
          <cell r="B886">
            <v>37452</v>
          </cell>
          <cell r="C886">
            <v>37454</v>
          </cell>
          <cell r="D886">
            <v>2.0063399999999998</v>
          </cell>
          <cell r="E886">
            <v>2.001306</v>
          </cell>
          <cell r="F886">
            <v>2.8662999999999998</v>
          </cell>
          <cell r="G886">
            <v>2.8671000000000002</v>
          </cell>
          <cell r="H886">
            <v>2.871</v>
          </cell>
          <cell r="I886">
            <v>18.39</v>
          </cell>
          <cell r="M886">
            <v>1.8843553187917361</v>
          </cell>
          <cell r="N886">
            <v>1.8818042504624342</v>
          </cell>
          <cell r="O886">
            <v>1.8939770927234543</v>
          </cell>
        </row>
        <row r="887">
          <cell r="A887">
            <v>37454</v>
          </cell>
          <cell r="B887">
            <v>37453</v>
          </cell>
          <cell r="C887">
            <v>37455</v>
          </cell>
          <cell r="D887">
            <v>1.9942530000000001</v>
          </cell>
          <cell r="E887">
            <v>2.001306</v>
          </cell>
          <cell r="F887">
            <v>2.8774999999999999</v>
          </cell>
          <cell r="G887">
            <v>2.8782999999999999</v>
          </cell>
          <cell r="H887">
            <v>2.8969999999999998</v>
          </cell>
          <cell r="I887">
            <v>18.39</v>
          </cell>
          <cell r="M887">
            <v>1.8856155379418378</v>
          </cell>
          <cell r="N887">
            <v>1.8830596058415261</v>
          </cell>
          <cell r="O887">
            <v>1.895246287584694</v>
          </cell>
        </row>
        <row r="888">
          <cell r="A888">
            <v>37455</v>
          </cell>
          <cell r="B888">
            <v>37454</v>
          </cell>
          <cell r="C888">
            <v>37456</v>
          </cell>
          <cell r="D888">
            <v>1.959948</v>
          </cell>
          <cell r="E888">
            <v>1.9559040000000001</v>
          </cell>
          <cell r="F888">
            <v>2.8763999999999998</v>
          </cell>
          <cell r="G888">
            <v>2.8772000000000002</v>
          </cell>
          <cell r="H888">
            <v>2.839</v>
          </cell>
          <cell r="I888">
            <v>17.89</v>
          </cell>
          <cell r="M888">
            <v>1.8868690027563</v>
          </cell>
          <cell r="N888">
            <v>1.8843157986707022</v>
          </cell>
          <cell r="O888">
            <v>1.8965163329607591</v>
          </cell>
        </row>
        <row r="889">
          <cell r="A889">
            <v>37456</v>
          </cell>
          <cell r="B889">
            <v>37455</v>
          </cell>
          <cell r="C889">
            <v>37459</v>
          </cell>
          <cell r="D889">
            <v>1.956915</v>
          </cell>
          <cell r="E889">
            <v>1.9559040000000001</v>
          </cell>
          <cell r="F889">
            <v>2.8662999999999998</v>
          </cell>
          <cell r="G889">
            <v>2.8671000000000002</v>
          </cell>
          <cell r="H889">
            <v>2.867</v>
          </cell>
          <cell r="I889">
            <v>17.89</v>
          </cell>
          <cell r="M889">
            <v>1.8881017244657046</v>
          </cell>
          <cell r="N889">
            <v>1.8855443122733297</v>
          </cell>
          <cell r="O889">
            <v>1.8977553568563963</v>
          </cell>
        </row>
        <row r="890">
          <cell r="A890">
            <v>37459</v>
          </cell>
          <cell r="B890">
            <v>37456</v>
          </cell>
          <cell r="C890">
            <v>37460</v>
          </cell>
          <cell r="D890">
            <v>1.9579260000000001</v>
          </cell>
          <cell r="E890">
            <v>1.9559040000000001</v>
          </cell>
          <cell r="F890">
            <v>2.8807999999999998</v>
          </cell>
          <cell r="G890">
            <v>2.8816000000000002</v>
          </cell>
          <cell r="H890">
            <v>2.8849999999999998</v>
          </cell>
          <cell r="I890">
            <v>17.89</v>
          </cell>
          <cell r="M890">
            <v>1.8893333426610821</v>
          </cell>
          <cell r="N890">
            <v>1.8867736268275137</v>
          </cell>
          <cell r="O890">
            <v>1.8989951902257971</v>
          </cell>
        </row>
        <row r="891">
          <cell r="A891">
            <v>37460</v>
          </cell>
          <cell r="B891">
            <v>37459</v>
          </cell>
          <cell r="C891">
            <v>37461</v>
          </cell>
          <cell r="D891">
            <v>1.954893</v>
          </cell>
          <cell r="E891">
            <v>1.9559040000000001</v>
          </cell>
          <cell r="F891">
            <v>2.9123999999999999</v>
          </cell>
          <cell r="G891">
            <v>2.9131999999999998</v>
          </cell>
          <cell r="H891">
            <v>2.9119999999999999</v>
          </cell>
          <cell r="I891">
            <v>17.89</v>
          </cell>
          <cell r="M891">
            <v>1.8905664009525029</v>
          </cell>
          <cell r="N891">
            <v>1.888003742855449</v>
          </cell>
          <cell r="O891">
            <v>1.9002358335978036</v>
          </cell>
        </row>
        <row r="892">
          <cell r="A892">
            <v>37461</v>
          </cell>
          <cell r="B892">
            <v>37460</v>
          </cell>
          <cell r="C892">
            <v>37462</v>
          </cell>
          <cell r="D892">
            <v>1.9629779999999999</v>
          </cell>
          <cell r="E892">
            <v>1.9559040000000001</v>
          </cell>
          <cell r="F892">
            <v>2.9470999999999998</v>
          </cell>
          <cell r="G892">
            <v>2.9479000000000002</v>
          </cell>
          <cell r="H892">
            <v>2.9369999999999998</v>
          </cell>
          <cell r="I892">
            <v>17.87</v>
          </cell>
          <cell r="M892">
            <v>1.891798352626922</v>
          </cell>
          <cell r="N892">
            <v>1.8892346608796708</v>
          </cell>
          <cell r="O892">
            <v>1.9014772875016031</v>
          </cell>
        </row>
        <row r="893">
          <cell r="A893">
            <v>37462</v>
          </cell>
          <cell r="B893">
            <v>37461</v>
          </cell>
          <cell r="C893">
            <v>37463</v>
          </cell>
          <cell r="D893">
            <v>1.9589369999999999</v>
          </cell>
          <cell r="E893">
            <v>1.9559040000000001</v>
          </cell>
          <cell r="F893">
            <v>2.9813999999999998</v>
          </cell>
          <cell r="G893">
            <v>2.9822000000000002</v>
          </cell>
          <cell r="H893">
            <v>2.9940000000000002</v>
          </cell>
          <cell r="I893">
            <v>17.87</v>
          </cell>
          <cell r="M893">
            <v>1.893036205475803</v>
          </cell>
          <cell r="N893">
            <v>1.8904663814230551</v>
          </cell>
          <cell r="O893">
            <v>1.9027182714229738</v>
          </cell>
        </row>
        <row r="894">
          <cell r="A894">
            <v>37463</v>
          </cell>
          <cell r="B894">
            <v>37462</v>
          </cell>
          <cell r="C894">
            <v>37466</v>
          </cell>
          <cell r="D894">
            <v>1.9609589999999999</v>
          </cell>
          <cell r="E894">
            <v>1.9559040000000001</v>
          </cell>
          <cell r="F894">
            <v>3.0169000000000001</v>
          </cell>
          <cell r="G894">
            <v>3.0177</v>
          </cell>
          <cell r="H894">
            <v>2.99</v>
          </cell>
          <cell r="I894">
            <v>17.87</v>
          </cell>
          <cell r="M894">
            <v>1.8942723183642185</v>
          </cell>
          <cell r="N894">
            <v>1.8916989050088184</v>
          </cell>
          <cell r="O894">
            <v>1.9039600652625608</v>
          </cell>
        </row>
        <row r="895">
          <cell r="A895">
            <v>37466</v>
          </cell>
          <cell r="B895">
            <v>37463</v>
          </cell>
          <cell r="C895">
            <v>37467</v>
          </cell>
          <cell r="D895">
            <v>1.9609589999999999</v>
          </cell>
          <cell r="E895">
            <v>1.9559040000000001</v>
          </cell>
          <cell r="F895">
            <v>3.1440999999999999</v>
          </cell>
          <cell r="G895">
            <v>3.1448999999999998</v>
          </cell>
          <cell r="H895">
            <v>3.1760000000000002</v>
          </cell>
          <cell r="I895">
            <v>17.86</v>
          </cell>
          <cell r="M895">
            <v>1.8955105151479343</v>
          </cell>
          <cell r="N895">
            <v>1.8929322321605191</v>
          </cell>
          <cell r="O895">
            <v>1.9052026695489508</v>
          </cell>
        </row>
        <row r="896">
          <cell r="A896">
            <v>37467</v>
          </cell>
          <cell r="B896">
            <v>37466</v>
          </cell>
          <cell r="C896">
            <v>37468</v>
          </cell>
          <cell r="D896">
            <v>1.9589369999999999</v>
          </cell>
          <cell r="E896">
            <v>1.9559040000000001</v>
          </cell>
          <cell r="F896">
            <v>3.2684000000000002</v>
          </cell>
          <cell r="G896">
            <v>3.2692000000000001</v>
          </cell>
          <cell r="H896">
            <v>3.29</v>
          </cell>
          <cell r="I896">
            <v>17.84</v>
          </cell>
          <cell r="M896">
            <v>1.8967495212826926</v>
          </cell>
          <cell r="N896">
            <v>1.894166363402056</v>
          </cell>
          <cell r="O896">
            <v>1.9064454429529352</v>
          </cell>
        </row>
        <row r="897">
          <cell r="A897">
            <v>37468</v>
          </cell>
          <cell r="B897">
            <v>37467</v>
          </cell>
          <cell r="C897">
            <v>37469</v>
          </cell>
          <cell r="D897">
            <v>1.956915</v>
          </cell>
          <cell r="E897">
            <v>1.9559040000000001</v>
          </cell>
          <cell r="F897">
            <v>3.4277000000000002</v>
          </cell>
          <cell r="G897">
            <v>3.4285000000000001</v>
          </cell>
          <cell r="H897">
            <v>3.4660000000000002</v>
          </cell>
          <cell r="I897">
            <v>17.87</v>
          </cell>
          <cell r="M897">
            <v>1.8979880588883504</v>
          </cell>
          <cell r="N897">
            <v>1.8954012992576703</v>
          </cell>
          <cell r="O897">
            <v>1.9076877423078322</v>
          </cell>
        </row>
        <row r="898">
          <cell r="A898">
            <v>37469</v>
          </cell>
          <cell r="B898">
            <v>37468</v>
          </cell>
          <cell r="C898">
            <v>37470</v>
          </cell>
          <cell r="D898">
            <v>1.9559040000000001</v>
          </cell>
          <cell r="E898">
            <v>1.9559040000000001</v>
          </cell>
          <cell r="F898">
            <v>3.3267000000000002</v>
          </cell>
          <cell r="G898">
            <v>3.3275000000000001</v>
          </cell>
          <cell r="H898">
            <v>3.1520000000000001</v>
          </cell>
          <cell r="I898">
            <v>17.829999999999998</v>
          </cell>
          <cell r="M898">
            <v>1.8992261259891037</v>
          </cell>
          <cell r="N898">
            <v>1.8966370402519446</v>
          </cell>
          <cell r="O898">
            <v>1.9089327794327882</v>
          </cell>
        </row>
        <row r="899">
          <cell r="A899">
            <v>37470</v>
          </cell>
          <cell r="B899">
            <v>37469</v>
          </cell>
          <cell r="C899">
            <v>37473</v>
          </cell>
          <cell r="D899">
            <v>1.9589369999999999</v>
          </cell>
          <cell r="E899">
            <v>1.9508490000000001</v>
          </cell>
          <cell r="F899">
            <v>3.0293999999999999</v>
          </cell>
          <cell r="G899">
            <v>3.0301999999999998</v>
          </cell>
          <cell r="H899">
            <v>3.01</v>
          </cell>
          <cell r="I899">
            <v>17.84</v>
          </cell>
          <cell r="M899">
            <v>1.9004643606480123</v>
          </cell>
          <cell r="N899">
            <v>1.8978735869098033</v>
          </cell>
          <cell r="O899">
            <v>1.9101760563358827</v>
          </cell>
        </row>
        <row r="900">
          <cell r="A900">
            <v>37473</v>
          </cell>
          <cell r="B900">
            <v>37470</v>
          </cell>
          <cell r="C900">
            <v>37474</v>
          </cell>
          <cell r="D900">
            <v>1.954893</v>
          </cell>
          <cell r="E900">
            <v>1.9508490000000001</v>
          </cell>
          <cell r="F900">
            <v>3.0724</v>
          </cell>
          <cell r="G900">
            <v>3.0731999999999999</v>
          </cell>
          <cell r="H900">
            <v>3.1589999999999998</v>
          </cell>
          <cell r="I900">
            <v>17.87</v>
          </cell>
          <cell r="M900">
            <v>1.901705323965764</v>
          </cell>
          <cell r="N900">
            <v>1.8991077418395197</v>
          </cell>
          <cell r="O900">
            <v>1.9114207866749005</v>
          </cell>
        </row>
        <row r="901">
          <cell r="A901">
            <v>37474</v>
          </cell>
          <cell r="B901">
            <v>37473</v>
          </cell>
          <cell r="C901">
            <v>37475</v>
          </cell>
          <cell r="D901">
            <v>1.961967</v>
          </cell>
          <cell r="E901">
            <v>1.9508490000000001</v>
          </cell>
          <cell r="F901">
            <v>3.2061999999999999</v>
          </cell>
          <cell r="G901">
            <v>3.2069999999999999</v>
          </cell>
          <cell r="H901">
            <v>3.1110000000000002</v>
          </cell>
          <cell r="I901">
            <v>17.87</v>
          </cell>
          <cell r="M901">
            <v>1.9029445341077251</v>
          </cell>
          <cell r="N901">
            <v>1.9003426993192061</v>
          </cell>
          <cell r="O901">
            <v>1.9126682601413618</v>
          </cell>
        </row>
        <row r="902">
          <cell r="A902">
            <v>37475</v>
          </cell>
          <cell r="B902">
            <v>37474</v>
          </cell>
          <cell r="C902">
            <v>37476</v>
          </cell>
          <cell r="D902">
            <v>1.9609589999999999</v>
          </cell>
          <cell r="E902">
            <v>1.9508490000000001</v>
          </cell>
          <cell r="F902">
            <v>3.0590000000000002</v>
          </cell>
          <cell r="G902">
            <v>3.0598000000000001</v>
          </cell>
          <cell r="H902">
            <v>3.036</v>
          </cell>
          <cell r="I902">
            <v>17.86</v>
          </cell>
          <cell r="M902">
            <v>1.9041890389006415</v>
          </cell>
          <cell r="N902">
            <v>1.9015784598707473</v>
          </cell>
          <cell r="O902">
            <v>1.9139165477613891</v>
          </cell>
        </row>
        <row r="903">
          <cell r="A903">
            <v>37476</v>
          </cell>
          <cell r="B903">
            <v>37475</v>
          </cell>
          <cell r="C903">
            <v>37477</v>
          </cell>
          <cell r="D903">
            <v>1.959948</v>
          </cell>
          <cell r="E903">
            <v>1.9508490000000001</v>
          </cell>
          <cell r="F903">
            <v>2.8875000000000002</v>
          </cell>
          <cell r="G903">
            <v>2.8883000000000001</v>
          </cell>
          <cell r="H903">
            <v>2.9689999999999999</v>
          </cell>
          <cell r="I903">
            <v>17.829999999999998</v>
          </cell>
          <cell r="M903">
            <v>1.9054337177784861</v>
          </cell>
          <cell r="N903">
            <v>1.9028150240163673</v>
          </cell>
          <cell r="O903">
            <v>1.9151650052725087</v>
          </cell>
        </row>
        <row r="904">
          <cell r="A904">
            <v>37477</v>
          </cell>
          <cell r="B904">
            <v>37476</v>
          </cell>
          <cell r="C904">
            <v>37480</v>
          </cell>
          <cell r="D904">
            <v>1.959948</v>
          </cell>
          <cell r="E904">
            <v>1.9508490000000001</v>
          </cell>
          <cell r="F904">
            <v>2.9956</v>
          </cell>
          <cell r="G904">
            <v>2.9964</v>
          </cell>
          <cell r="H904">
            <v>3.117</v>
          </cell>
          <cell r="I904">
            <v>17.829999999999998</v>
          </cell>
          <cell r="M904">
            <v>1.9066785681132503</v>
          </cell>
          <cell r="N904">
            <v>1.9040523922786294</v>
          </cell>
          <cell r="O904">
            <v>1.9164123411883274</v>
          </cell>
        </row>
        <row r="905">
          <cell r="A905">
            <v>37480</v>
          </cell>
          <cell r="B905">
            <v>37477</v>
          </cell>
          <cell r="C905">
            <v>37481</v>
          </cell>
          <cell r="D905">
            <v>1.954893</v>
          </cell>
          <cell r="E905">
            <v>1.9508490000000001</v>
          </cell>
          <cell r="F905">
            <v>3.0971000000000002</v>
          </cell>
          <cell r="G905">
            <v>3.0979000000000001</v>
          </cell>
          <cell r="H905">
            <v>3.1909999999999998</v>
          </cell>
          <cell r="I905">
            <v>17.829999999999998</v>
          </cell>
          <cell r="M905">
            <v>1.9079242317286558</v>
          </cell>
          <cell r="N905">
            <v>1.9052905651804375</v>
          </cell>
          <cell r="O905">
            <v>1.9176604894868299</v>
          </cell>
        </row>
        <row r="906">
          <cell r="A906">
            <v>37481</v>
          </cell>
          <cell r="B906">
            <v>37480</v>
          </cell>
          <cell r="C906">
            <v>37482</v>
          </cell>
          <cell r="D906">
            <v>1.9609589999999999</v>
          </cell>
          <cell r="E906">
            <v>1.9508490000000001</v>
          </cell>
          <cell r="F906">
            <v>3.2086000000000001</v>
          </cell>
          <cell r="G906">
            <v>3.2094</v>
          </cell>
          <cell r="H906">
            <v>3.1549999999999998</v>
          </cell>
          <cell r="I906">
            <v>17.82</v>
          </cell>
          <cell r="M906">
            <v>1.9091674943037014</v>
          </cell>
          <cell r="N906">
            <v>1.9065295432450347</v>
          </cell>
          <cell r="O906">
            <v>1.9189094506971163</v>
          </cell>
        </row>
        <row r="907">
          <cell r="A907">
            <v>37482</v>
          </cell>
          <cell r="B907">
            <v>37481</v>
          </cell>
          <cell r="C907">
            <v>37483</v>
          </cell>
          <cell r="D907">
            <v>1.9559040000000001</v>
          </cell>
          <cell r="E907">
            <v>1.9508490000000001</v>
          </cell>
          <cell r="F907">
            <v>3.1957</v>
          </cell>
          <cell r="G907">
            <v>3.1964999999999999</v>
          </cell>
          <cell r="H907">
            <v>3.22</v>
          </cell>
          <cell r="I907">
            <v>17.87</v>
          </cell>
          <cell r="M907">
            <v>1.9104154273638556</v>
          </cell>
          <cell r="N907">
            <v>1.9077693269960045</v>
          </cell>
          <cell r="O907">
            <v>1.9201585786541109</v>
          </cell>
        </row>
        <row r="908">
          <cell r="A908">
            <v>37483</v>
          </cell>
          <cell r="B908">
            <v>37482</v>
          </cell>
          <cell r="C908">
            <v>37484</v>
          </cell>
          <cell r="D908">
            <v>1.956915</v>
          </cell>
          <cell r="E908">
            <v>1.9508490000000001</v>
          </cell>
          <cell r="F908">
            <v>3.1903999999999999</v>
          </cell>
          <cell r="G908">
            <v>3.1911999999999998</v>
          </cell>
          <cell r="H908">
            <v>3.2210000000000001</v>
          </cell>
          <cell r="I908">
            <v>17.87</v>
          </cell>
          <cell r="M908">
            <v>1.9116609570892029</v>
          </cell>
          <cell r="N908">
            <v>1.9090099169572714</v>
          </cell>
          <cell r="O908">
            <v>1.9214117547705201</v>
          </cell>
        </row>
        <row r="909">
          <cell r="A909">
            <v>37484</v>
          </cell>
          <cell r="B909">
            <v>37483</v>
          </cell>
          <cell r="C909">
            <v>37487</v>
          </cell>
          <cell r="D909">
            <v>1.9589369999999999</v>
          </cell>
          <cell r="E909">
            <v>1.9508490000000001</v>
          </cell>
          <cell r="F909">
            <v>3.1612</v>
          </cell>
          <cell r="G909">
            <v>3.1619999999999999</v>
          </cell>
          <cell r="H909">
            <v>3.13</v>
          </cell>
          <cell r="I909">
            <v>17.82</v>
          </cell>
          <cell r="M909">
            <v>1.912907943089817</v>
          </cell>
          <cell r="N909">
            <v>1.9102513136531001</v>
          </cell>
          <cell r="O909">
            <v>1.922665748762284</v>
          </cell>
        </row>
        <row r="910">
          <cell r="A910">
            <v>37487</v>
          </cell>
          <cell r="B910">
            <v>37484</v>
          </cell>
          <cell r="C910">
            <v>37488</v>
          </cell>
          <cell r="D910">
            <v>1.959948</v>
          </cell>
          <cell r="E910">
            <v>1.9508490000000001</v>
          </cell>
          <cell r="F910">
            <v>3.1133999999999999</v>
          </cell>
          <cell r="G910">
            <v>3.1141999999999999</v>
          </cell>
          <cell r="H910">
            <v>3.11</v>
          </cell>
          <cell r="I910">
            <v>17.82</v>
          </cell>
          <cell r="M910">
            <v>1.914157031805588</v>
          </cell>
          <cell r="N910">
            <v>1.9114935176080963</v>
          </cell>
          <cell r="O910">
            <v>1.9239173219086159</v>
          </cell>
        </row>
        <row r="911">
          <cell r="A911">
            <v>37488</v>
          </cell>
          <cell r="B911">
            <v>37487</v>
          </cell>
          <cell r="C911">
            <v>37489</v>
          </cell>
          <cell r="D911">
            <v>1.959948</v>
          </cell>
          <cell r="E911">
            <v>1.9508490000000001</v>
          </cell>
          <cell r="F911">
            <v>3.0914999999999999</v>
          </cell>
          <cell r="G911">
            <v>3.0922999999999998</v>
          </cell>
          <cell r="H911">
            <v>3.105</v>
          </cell>
          <cell r="I911">
            <v>17.87</v>
          </cell>
          <cell r="M911">
            <v>1.915407581220979</v>
          </cell>
          <cell r="N911">
            <v>1.9127365293472069</v>
          </cell>
          <cell r="O911">
            <v>1.9251697097755209</v>
          </cell>
        </row>
        <row r="912">
          <cell r="A912">
            <v>37489</v>
          </cell>
          <cell r="B912">
            <v>37488</v>
          </cell>
          <cell r="C912">
            <v>37490</v>
          </cell>
          <cell r="D912">
            <v>1.959948</v>
          </cell>
          <cell r="E912">
            <v>1.9508490000000001</v>
          </cell>
          <cell r="F912">
            <v>3.0785999999999998</v>
          </cell>
          <cell r="G912">
            <v>3.0794000000000001</v>
          </cell>
          <cell r="H912">
            <v>3.0870000000000002</v>
          </cell>
          <cell r="I912">
            <v>17.87</v>
          </cell>
          <cell r="M912">
            <v>1.916658947640312</v>
          </cell>
          <cell r="N912">
            <v>1.9139803493957204</v>
          </cell>
          <cell r="O912">
            <v>1.9264261563665188</v>
          </cell>
        </row>
        <row r="913">
          <cell r="A913">
            <v>37490</v>
          </cell>
          <cell r="B913">
            <v>37489</v>
          </cell>
          <cell r="C913">
            <v>37491</v>
          </cell>
          <cell r="D913">
            <v>1.947816</v>
          </cell>
          <cell r="E913">
            <v>1.9508490000000001</v>
          </cell>
          <cell r="F913">
            <v>3.1408999999999998</v>
          </cell>
          <cell r="G913">
            <v>3.1417000000000002</v>
          </cell>
          <cell r="H913">
            <v>3.1480000000000001</v>
          </cell>
          <cell r="I913">
            <v>17.82</v>
          </cell>
          <cell r="M913">
            <v>1.9179111315973485</v>
          </cell>
          <cell r="N913">
            <v>1.9152249782792663</v>
          </cell>
          <cell r="O913">
            <v>1.9276834229673205</v>
          </cell>
        </row>
        <row r="914">
          <cell r="A914">
            <v>37491</v>
          </cell>
          <cell r="B914">
            <v>37490</v>
          </cell>
          <cell r="C914">
            <v>37494</v>
          </cell>
          <cell r="D914">
            <v>1.952871</v>
          </cell>
          <cell r="E914">
            <v>1.945791</v>
          </cell>
          <cell r="F914">
            <v>3.1128</v>
          </cell>
          <cell r="G914">
            <v>3.1135999999999999</v>
          </cell>
          <cell r="H914">
            <v>3.1150000000000002</v>
          </cell>
          <cell r="I914">
            <v>17.809999999999999</v>
          </cell>
          <cell r="M914">
            <v>1.9191563775935829</v>
          </cell>
          <cell r="N914">
            <v>1.9164704165238164</v>
          </cell>
          <cell r="O914">
            <v>1.9289382624048921</v>
          </cell>
        </row>
        <row r="915">
          <cell r="A915">
            <v>37494</v>
          </cell>
          <cell r="B915">
            <v>37491</v>
          </cell>
          <cell r="C915">
            <v>37495</v>
          </cell>
          <cell r="D915">
            <v>1.9559040000000001</v>
          </cell>
          <cell r="E915">
            <v>1.945791</v>
          </cell>
          <cell r="F915">
            <v>3.0779999999999998</v>
          </cell>
          <cell r="G915">
            <v>3.0788000000000002</v>
          </cell>
          <cell r="H915">
            <v>3.0979999999999999</v>
          </cell>
          <cell r="I915">
            <v>17.809999999999999</v>
          </cell>
          <cell r="M915">
            <v>1.9204056658716719</v>
          </cell>
          <cell r="N915">
            <v>1.9177134334865626</v>
          </cell>
          <cell r="O915">
            <v>1.9301932685599488</v>
          </cell>
        </row>
        <row r="916">
          <cell r="A916">
            <v>37495</v>
          </cell>
          <cell r="B916">
            <v>37494</v>
          </cell>
          <cell r="C916">
            <v>37496</v>
          </cell>
          <cell r="D916">
            <v>1.9579260000000001</v>
          </cell>
          <cell r="E916">
            <v>1.945791</v>
          </cell>
          <cell r="F916">
            <v>3.0941000000000001</v>
          </cell>
          <cell r="G916">
            <v>3.0949</v>
          </cell>
          <cell r="H916">
            <v>3.1469999999999998</v>
          </cell>
          <cell r="I916">
            <v>17.809999999999999</v>
          </cell>
          <cell r="M916">
            <v>1.9216577089128388</v>
          </cell>
          <cell r="N916">
            <v>1.9189572566663819</v>
          </cell>
          <cell r="O916">
            <v>1.9314490912473332</v>
          </cell>
        </row>
        <row r="917">
          <cell r="A917">
            <v>37496</v>
          </cell>
          <cell r="B917">
            <v>37495</v>
          </cell>
          <cell r="C917">
            <v>37497</v>
          </cell>
          <cell r="D917">
            <v>1.9589369999999999</v>
          </cell>
          <cell r="E917">
            <v>1.945791</v>
          </cell>
          <cell r="F917">
            <v>3.1211000000000002</v>
          </cell>
          <cell r="G917">
            <v>3.1219000000000001</v>
          </cell>
          <cell r="H917">
            <v>3.1379999999999999</v>
          </cell>
          <cell r="I917">
            <v>17.87</v>
          </cell>
          <cell r="M917">
            <v>1.9229118634432989</v>
          </cell>
          <cell r="N917">
            <v>1.9202018865861841</v>
          </cell>
          <cell r="O917">
            <v>1.9327057309982976</v>
          </cell>
        </row>
        <row r="918">
          <cell r="A918">
            <v>37497</v>
          </cell>
          <cell r="B918">
            <v>37496</v>
          </cell>
          <cell r="C918">
            <v>37498</v>
          </cell>
          <cell r="D918">
            <v>1.9589369999999999</v>
          </cell>
          <cell r="E918">
            <v>1.945791</v>
          </cell>
          <cell r="F918">
            <v>3.1231</v>
          </cell>
          <cell r="G918">
            <v>3.1238999999999999</v>
          </cell>
          <cell r="H918">
            <v>3.0880000000000001</v>
          </cell>
          <cell r="I918">
            <v>17.829999999999998</v>
          </cell>
          <cell r="M918">
            <v>1.9241674845089782</v>
          </cell>
          <cell r="N918">
            <v>1.9214473237692185</v>
          </cell>
          <cell r="O918">
            <v>1.9339670959131849</v>
          </cell>
        </row>
        <row r="919">
          <cell r="A919">
            <v>37498</v>
          </cell>
          <cell r="B919">
            <v>37497</v>
          </cell>
          <cell r="C919">
            <v>37501</v>
          </cell>
          <cell r="D919">
            <v>1.9579260000000001</v>
          </cell>
          <cell r="E919">
            <v>1.9508490000000001</v>
          </cell>
          <cell r="F919">
            <v>3.0215000000000001</v>
          </cell>
          <cell r="G919">
            <v>3.0223</v>
          </cell>
          <cell r="H919">
            <v>3.0259999999999998</v>
          </cell>
          <cell r="I919">
            <v>17.82</v>
          </cell>
          <cell r="M919">
            <v>1.9254239254688454</v>
          </cell>
          <cell r="N919">
            <v>1.9226935687390734</v>
          </cell>
          <cell r="O919">
            <v>1.9352266775221341</v>
          </cell>
        </row>
        <row r="920">
          <cell r="A920">
            <v>37501</v>
          </cell>
          <cell r="B920">
            <v>37498</v>
          </cell>
          <cell r="C920">
            <v>37502</v>
          </cell>
          <cell r="D920">
            <v>1.961967</v>
          </cell>
          <cell r="E920">
            <v>1.9508490000000001</v>
          </cell>
          <cell r="F920">
            <v>3.0278</v>
          </cell>
          <cell r="G920">
            <v>3.0286</v>
          </cell>
          <cell r="H920">
            <v>3.0859999999999999</v>
          </cell>
          <cell r="I920">
            <v>17.87</v>
          </cell>
          <cell r="M920">
            <v>1.9266805379904111</v>
          </cell>
          <cell r="N920">
            <v>1.9239438636810335</v>
          </cell>
          <cell r="O920">
            <v>1.936486427295703</v>
          </cell>
        </row>
        <row r="921">
          <cell r="A921">
            <v>37502</v>
          </cell>
          <cell r="B921">
            <v>37501</v>
          </cell>
          <cell r="C921">
            <v>37503</v>
          </cell>
          <cell r="D921">
            <v>1.9629779999999999</v>
          </cell>
          <cell r="E921">
            <v>1.9508490000000001</v>
          </cell>
          <cell r="F921">
            <v>3.0979999999999999</v>
          </cell>
          <cell r="G921">
            <v>3.0988000000000002</v>
          </cell>
          <cell r="H921">
            <v>3.121</v>
          </cell>
          <cell r="I921">
            <v>17.87</v>
          </cell>
          <cell r="M921">
            <v>1.9279405658687707</v>
          </cell>
          <cell r="N921">
            <v>1.9251949716685395</v>
          </cell>
          <cell r="O921">
            <v>1.9377502596517466</v>
          </cell>
        </row>
        <row r="922">
          <cell r="A922">
            <v>37503</v>
          </cell>
          <cell r="B922">
            <v>37502</v>
          </cell>
          <cell r="C922">
            <v>37504</v>
          </cell>
          <cell r="D922">
            <v>1.956915</v>
          </cell>
          <cell r="E922">
            <v>1.9508490000000001</v>
          </cell>
          <cell r="F922">
            <v>3.1316999999999999</v>
          </cell>
          <cell r="G922">
            <v>3.1324999999999998</v>
          </cell>
          <cell r="H922">
            <v>3.1379999999999999</v>
          </cell>
          <cell r="I922">
            <v>17.87</v>
          </cell>
          <cell r="M922">
            <v>1.9292020675074735</v>
          </cell>
          <cell r="N922">
            <v>1.9264468932303009</v>
          </cell>
          <cell r="O922">
            <v>1.9390149168378543</v>
          </cell>
        </row>
        <row r="923">
          <cell r="A923">
            <v>37504</v>
          </cell>
          <cell r="B923">
            <v>37503</v>
          </cell>
          <cell r="C923">
            <v>37505</v>
          </cell>
          <cell r="D923">
            <v>1.9589369999999999</v>
          </cell>
          <cell r="E923">
            <v>1.9508490000000001</v>
          </cell>
          <cell r="F923">
            <v>3.1503999999999999</v>
          </cell>
          <cell r="G923">
            <v>3.1511999999999998</v>
          </cell>
          <cell r="H923">
            <v>3.1850000000000001</v>
          </cell>
          <cell r="I923">
            <v>17.88</v>
          </cell>
          <cell r="M923">
            <v>1.930460495662119</v>
          </cell>
          <cell r="N923">
            <v>1.9276996288953712</v>
          </cell>
          <cell r="O923">
            <v>1.940280399392345</v>
          </cell>
        </row>
        <row r="924">
          <cell r="A924">
            <v>37505</v>
          </cell>
          <cell r="B924">
            <v>37504</v>
          </cell>
          <cell r="C924">
            <v>37508</v>
          </cell>
          <cell r="D924">
            <v>1.9579260000000001</v>
          </cell>
          <cell r="E924">
            <v>1.9508490000000001</v>
          </cell>
          <cell r="F924">
            <v>3.1775000000000002</v>
          </cell>
          <cell r="G924">
            <v>3.1783000000000001</v>
          </cell>
          <cell r="H924">
            <v>3.194</v>
          </cell>
          <cell r="I924">
            <v>17.89</v>
          </cell>
          <cell r="M924">
            <v>1.931721045826116</v>
          </cell>
          <cell r="N924">
            <v>1.928953179193148</v>
          </cell>
          <cell r="O924">
            <v>1.9415473614743961</v>
          </cell>
        </row>
        <row r="925">
          <cell r="A925">
            <v>37508</v>
          </cell>
          <cell r="B925">
            <v>37505</v>
          </cell>
          <cell r="C925">
            <v>37509</v>
          </cell>
          <cell r="D925">
            <v>1.9589369999999999</v>
          </cell>
          <cell r="E925">
            <v>1.9508490000000001</v>
          </cell>
          <cell r="F925">
            <v>3.1303999999999998</v>
          </cell>
          <cell r="G925">
            <v>3.1312000000000002</v>
          </cell>
          <cell r="H925">
            <v>3.1389999999999998</v>
          </cell>
          <cell r="I925">
            <v>17.89</v>
          </cell>
          <cell r="M925">
            <v>1.932981768112906</v>
          </cell>
          <cell r="N925">
            <v>1.9302075446533731</v>
          </cell>
          <cell r="O925">
            <v>1.9428158048479485</v>
          </cell>
        </row>
        <row r="926">
          <cell r="A926">
            <v>37509</v>
          </cell>
          <cell r="B926">
            <v>37508</v>
          </cell>
          <cell r="C926">
            <v>37510</v>
          </cell>
          <cell r="D926">
            <v>1.959948</v>
          </cell>
          <cell r="E926">
            <v>1.9508490000000001</v>
          </cell>
          <cell r="F926">
            <v>3.1297999999999999</v>
          </cell>
          <cell r="G926">
            <v>3.1305999999999998</v>
          </cell>
          <cell r="H926">
            <v>3.1789999999999998</v>
          </cell>
          <cell r="I926">
            <v>17.899999999999999</v>
          </cell>
          <cell r="M926">
            <v>1.9342439646148668</v>
          </cell>
          <cell r="N926">
            <v>1.9314627258061328</v>
          </cell>
          <cell r="O926">
            <v>1.9440850769154714</v>
          </cell>
        </row>
        <row r="927">
          <cell r="A927">
            <v>37510</v>
          </cell>
          <cell r="B927">
            <v>37509</v>
          </cell>
          <cell r="C927">
            <v>37511</v>
          </cell>
          <cell r="D927">
            <v>1.959948</v>
          </cell>
          <cell r="E927">
            <v>1.9508490000000001</v>
          </cell>
          <cell r="F927">
            <v>3.1145</v>
          </cell>
          <cell r="G927">
            <v>3.1153</v>
          </cell>
          <cell r="H927">
            <v>3.1459999999999999</v>
          </cell>
          <cell r="I927">
            <v>17.899999999999999</v>
          </cell>
          <cell r="M927">
            <v>1.935507637144853</v>
          </cell>
          <cell r="N927">
            <v>1.9327187231818579</v>
          </cell>
          <cell r="O927">
            <v>1.9453558330098908</v>
          </cell>
        </row>
        <row r="928">
          <cell r="A928">
            <v>37511</v>
          </cell>
          <cell r="B928">
            <v>37510</v>
          </cell>
          <cell r="C928">
            <v>37512</v>
          </cell>
          <cell r="D928">
            <v>1.9589369999999999</v>
          </cell>
          <cell r="E928">
            <v>1.9508490000000001</v>
          </cell>
          <cell r="F928">
            <v>3.1231</v>
          </cell>
          <cell r="G928">
            <v>3.1238999999999999</v>
          </cell>
          <cell r="H928">
            <v>3.1240000000000001</v>
          </cell>
          <cell r="I928">
            <v>17.899999999999999</v>
          </cell>
          <cell r="M928">
            <v>1.9367721352523217</v>
          </cell>
          <cell r="N928">
            <v>1.9339755373113245</v>
          </cell>
          <cell r="O928">
            <v>1.9466274197372235</v>
          </cell>
        </row>
        <row r="929">
          <cell r="A929">
            <v>37512</v>
          </cell>
          <cell r="B929">
            <v>37511</v>
          </cell>
          <cell r="C929">
            <v>37515</v>
          </cell>
          <cell r="D929">
            <v>1.9589369999999999</v>
          </cell>
          <cell r="E929">
            <v>1.9508490000000001</v>
          </cell>
          <cell r="F929">
            <v>3.1497999999999999</v>
          </cell>
          <cell r="G929">
            <v>3.1505999999999998</v>
          </cell>
          <cell r="H929">
            <v>3.161</v>
          </cell>
          <cell r="I929">
            <v>17.899999999999999</v>
          </cell>
          <cell r="M929">
            <v>1.9380368067844267</v>
          </cell>
          <cell r="N929">
            <v>1.9352331687256539</v>
          </cell>
          <cell r="O929">
            <v>1.9478998376404151</v>
          </cell>
        </row>
        <row r="930">
          <cell r="A930">
            <v>37515</v>
          </cell>
          <cell r="B930">
            <v>37512</v>
          </cell>
          <cell r="C930">
            <v>37516</v>
          </cell>
          <cell r="D930">
            <v>1.959948</v>
          </cell>
          <cell r="E930">
            <v>1.9508490000000001</v>
          </cell>
          <cell r="F930">
            <v>3.1876000000000002</v>
          </cell>
          <cell r="G930">
            <v>3.1884000000000001</v>
          </cell>
          <cell r="H930">
            <v>3.2160000000000002</v>
          </cell>
          <cell r="I930">
            <v>17.899999999999999</v>
          </cell>
          <cell r="M930">
            <v>1.939302304120484</v>
          </cell>
          <cell r="N930">
            <v>1.9364916179563121</v>
          </cell>
          <cell r="O930">
            <v>1.9491730872627657</v>
          </cell>
        </row>
        <row r="931">
          <cell r="A931">
            <v>37516</v>
          </cell>
          <cell r="B931">
            <v>37515</v>
          </cell>
          <cell r="C931">
            <v>37517</v>
          </cell>
          <cell r="D931">
            <v>1.9589369999999999</v>
          </cell>
          <cell r="E931">
            <v>1.9508490000000001</v>
          </cell>
          <cell r="F931">
            <v>3.2240000000000002</v>
          </cell>
          <cell r="G931">
            <v>3.2248000000000001</v>
          </cell>
          <cell r="H931">
            <v>3.242</v>
          </cell>
          <cell r="I931">
            <v>17.899999999999999</v>
          </cell>
          <cell r="M931">
            <v>1.9405692813446027</v>
          </cell>
          <cell r="N931">
            <v>1.9377508855351113</v>
          </cell>
          <cell r="O931">
            <v>1.9504471691479306</v>
          </cell>
        </row>
        <row r="932">
          <cell r="A932">
            <v>37517</v>
          </cell>
          <cell r="B932">
            <v>37516</v>
          </cell>
          <cell r="C932">
            <v>37518</v>
          </cell>
          <cell r="D932">
            <v>1.9609589999999999</v>
          </cell>
          <cell r="E932">
            <v>1.9508490000000001</v>
          </cell>
          <cell r="F932">
            <v>3.3231999999999999</v>
          </cell>
          <cell r="G932">
            <v>3.3239999999999998</v>
          </cell>
          <cell r="H932">
            <v>3.3519999999999999</v>
          </cell>
          <cell r="I932">
            <v>17.899999999999999</v>
          </cell>
          <cell r="M932">
            <v>1.9418364323333659</v>
          </cell>
          <cell r="N932">
            <v>1.9390109719942097</v>
          </cell>
          <cell r="O932">
            <v>1.9517220838399203</v>
          </cell>
        </row>
        <row r="933">
          <cell r="A933">
            <v>37518</v>
          </cell>
          <cell r="B933">
            <v>37517</v>
          </cell>
          <cell r="C933">
            <v>37519</v>
          </cell>
          <cell r="D933">
            <v>1.959948</v>
          </cell>
          <cell r="E933">
            <v>1.9508490000000001</v>
          </cell>
          <cell r="F933">
            <v>3.3835000000000002</v>
          </cell>
          <cell r="G933">
            <v>3.3843000000000001</v>
          </cell>
          <cell r="H933">
            <v>3.448</v>
          </cell>
          <cell r="I933">
            <v>17.8</v>
          </cell>
          <cell r="M933">
            <v>1.94310571954287</v>
          </cell>
          <cell r="N933">
            <v>1.9402718778661108</v>
          </cell>
          <cell r="O933">
            <v>1.9529978318831014</v>
          </cell>
        </row>
        <row r="934">
          <cell r="A934">
            <v>37519</v>
          </cell>
          <cell r="B934">
            <v>37518</v>
          </cell>
          <cell r="C934">
            <v>37522</v>
          </cell>
          <cell r="D934">
            <v>1.959948</v>
          </cell>
          <cell r="E934">
            <v>1.9508490000000001</v>
          </cell>
          <cell r="F934">
            <v>3.4268999999999998</v>
          </cell>
          <cell r="G934">
            <v>3.4277000000000002</v>
          </cell>
          <cell r="H934">
            <v>3.399</v>
          </cell>
          <cell r="I934">
            <v>17.899999999999999</v>
          </cell>
          <cell r="M934">
            <v>1.9443751815991388</v>
          </cell>
          <cell r="N934">
            <v>1.941533603683665</v>
          </cell>
          <cell r="O934">
            <v>1.9542678333855332</v>
          </cell>
        </row>
        <row r="935">
          <cell r="A935">
            <v>37522</v>
          </cell>
          <cell r="B935">
            <v>37519</v>
          </cell>
          <cell r="C935">
            <v>37523</v>
          </cell>
          <cell r="D935">
            <v>1.9609589999999999</v>
          </cell>
          <cell r="E935">
            <v>1.9508490000000001</v>
          </cell>
          <cell r="F935">
            <v>3.544</v>
          </cell>
          <cell r="G935">
            <v>3.5448</v>
          </cell>
          <cell r="H935">
            <v>3.56</v>
          </cell>
          <cell r="I935">
            <v>17.899999999999999</v>
          </cell>
          <cell r="M935">
            <v>1.9456454730152803</v>
          </cell>
          <cell r="N935">
            <v>1.942796149980069</v>
          </cell>
          <cell r="O935">
            <v>1.9555452454643001</v>
          </cell>
        </row>
        <row r="936">
          <cell r="A936">
            <v>37523</v>
          </cell>
          <cell r="B936">
            <v>37522</v>
          </cell>
          <cell r="C936">
            <v>37524</v>
          </cell>
          <cell r="D936">
            <v>1.9579260000000001</v>
          </cell>
          <cell r="E936">
            <v>1.9508490000000001</v>
          </cell>
          <cell r="F936">
            <v>3.6208</v>
          </cell>
          <cell r="G936">
            <v>3.6215999999999999</v>
          </cell>
          <cell r="H936">
            <v>3.7850000000000001</v>
          </cell>
          <cell r="I936">
            <v>17.899999999999999</v>
          </cell>
          <cell r="M936">
            <v>1.9469172500156533</v>
          </cell>
          <cell r="N936">
            <v>1.9440595172888664</v>
          </cell>
          <cell r="O936">
            <v>1.9568234925266814</v>
          </cell>
        </row>
        <row r="937">
          <cell r="A937">
            <v>37524</v>
          </cell>
          <cell r="B937">
            <v>37523</v>
          </cell>
          <cell r="C937">
            <v>37525</v>
          </cell>
          <cell r="D937">
            <v>1.9589369999999999</v>
          </cell>
          <cell r="E937">
            <v>1.9508490000000001</v>
          </cell>
          <cell r="F937">
            <v>3.7248999999999999</v>
          </cell>
          <cell r="G937">
            <v>3.7256999999999998</v>
          </cell>
          <cell r="H937">
            <v>3.6709999999999998</v>
          </cell>
          <cell r="I937">
            <v>17.899999999999999</v>
          </cell>
          <cell r="M937">
            <v>1.9481878899835379</v>
          </cell>
          <cell r="N937">
            <v>1.9453237061439475</v>
          </cell>
          <cell r="O937">
            <v>1.9581025751184662</v>
          </cell>
        </row>
        <row r="938">
          <cell r="A938">
            <v>37525</v>
          </cell>
          <cell r="B938">
            <v>37524</v>
          </cell>
          <cell r="C938">
            <v>37526</v>
          </cell>
          <cell r="D938">
            <v>1.9589369999999999</v>
          </cell>
          <cell r="E938">
            <v>1.9508490000000001</v>
          </cell>
          <cell r="F938">
            <v>3.7507999999999999</v>
          </cell>
          <cell r="G938">
            <v>3.7515999999999998</v>
          </cell>
          <cell r="H938">
            <v>3.766</v>
          </cell>
          <cell r="I938">
            <v>17.899999999999999</v>
          </cell>
          <cell r="M938">
            <v>1.9494600157637516</v>
          </cell>
          <cell r="N938">
            <v>1.9465887170795497</v>
          </cell>
          <cell r="O938">
            <v>1.9593824937858004</v>
          </cell>
        </row>
        <row r="939">
          <cell r="A939">
            <v>37526</v>
          </cell>
          <cell r="B939">
            <v>37525</v>
          </cell>
          <cell r="C939">
            <v>37529</v>
          </cell>
          <cell r="D939">
            <v>1.959948</v>
          </cell>
          <cell r="E939">
            <v>1.9508490000000001</v>
          </cell>
          <cell r="F939">
            <v>3.8532999999999999</v>
          </cell>
          <cell r="G939">
            <v>3.8540999999999999</v>
          </cell>
          <cell r="H939">
            <v>3.871</v>
          </cell>
          <cell r="I939">
            <v>17.899999999999999</v>
          </cell>
          <cell r="M939">
            <v>1.9507329722153852</v>
          </cell>
          <cell r="N939">
            <v>1.9478545506302583</v>
          </cell>
          <cell r="O939">
            <v>1.960663249075187</v>
          </cell>
        </row>
        <row r="940">
          <cell r="A940">
            <v>37529</v>
          </cell>
          <cell r="B940">
            <v>37526</v>
          </cell>
          <cell r="C940">
            <v>37530</v>
          </cell>
          <cell r="D940">
            <v>1.9609589999999999</v>
          </cell>
          <cell r="E940">
            <v>1.9508490000000001</v>
          </cell>
          <cell r="F940">
            <v>3.8940999999999999</v>
          </cell>
          <cell r="G940">
            <v>3.8948999999999998</v>
          </cell>
          <cell r="H940">
            <v>3.7589999999999999</v>
          </cell>
          <cell r="I940">
            <v>17.899999999999999</v>
          </cell>
          <cell r="M940">
            <v>1.952007417277861</v>
          </cell>
          <cell r="N940">
            <v>1.9491212073310056</v>
          </cell>
          <cell r="O940">
            <v>1.9619448415334859</v>
          </cell>
        </row>
        <row r="941">
          <cell r="A941">
            <v>37530</v>
          </cell>
          <cell r="B941">
            <v>37529</v>
          </cell>
          <cell r="C941">
            <v>37531</v>
          </cell>
          <cell r="D941">
            <v>1.959948</v>
          </cell>
          <cell r="E941">
            <v>1.9508490000000001</v>
          </cell>
          <cell r="F941">
            <v>3.7458999999999998</v>
          </cell>
          <cell r="G941">
            <v>3.7467000000000001</v>
          </cell>
          <cell r="H941">
            <v>3.609</v>
          </cell>
          <cell r="I941">
            <v>17.899999999999999</v>
          </cell>
          <cell r="M941">
            <v>1.9532833527821871</v>
          </cell>
          <cell r="N941">
            <v>1.9503886877170722</v>
          </cell>
          <cell r="O941">
            <v>1.9632272717079147</v>
          </cell>
        </row>
        <row r="942">
          <cell r="A942">
            <v>37531</v>
          </cell>
          <cell r="B942">
            <v>37530</v>
          </cell>
          <cell r="C942">
            <v>37532</v>
          </cell>
          <cell r="D942">
            <v>1.9609589999999999</v>
          </cell>
          <cell r="E942">
            <v>1.9508490000000001</v>
          </cell>
          <cell r="F942">
            <v>3.5928</v>
          </cell>
          <cell r="G942">
            <v>3.5935999999999999</v>
          </cell>
          <cell r="H942">
            <v>3.6520000000000001</v>
          </cell>
          <cell r="I942">
            <v>17.899999999999999</v>
          </cell>
          <cell r="M942">
            <v>1.9545594640490933</v>
          </cell>
          <cell r="N942">
            <v>1.9516569923240867</v>
          </cell>
          <cell r="O942">
            <v>1.9645105401460488</v>
          </cell>
        </row>
        <row r="943">
          <cell r="A943">
            <v>37532</v>
          </cell>
          <cell r="B943">
            <v>37531</v>
          </cell>
          <cell r="C943">
            <v>37533</v>
          </cell>
          <cell r="D943">
            <v>1.959948</v>
          </cell>
          <cell r="E943">
            <v>1.9508490000000001</v>
          </cell>
          <cell r="F943">
            <v>3.6943999999999999</v>
          </cell>
          <cell r="G943">
            <v>3.6951999999999998</v>
          </cell>
          <cell r="H943">
            <v>3.6869999999999998</v>
          </cell>
          <cell r="I943">
            <v>17.899999999999999</v>
          </cell>
          <cell r="M943">
            <v>1.9558370677064476</v>
          </cell>
          <cell r="N943">
            <v>1.952926121688026</v>
          </cell>
          <cell r="O943">
            <v>1.9657946473958212</v>
          </cell>
        </row>
        <row r="944">
          <cell r="A944">
            <v>37533</v>
          </cell>
          <cell r="B944">
            <v>37532</v>
          </cell>
          <cell r="C944">
            <v>37536</v>
          </cell>
          <cell r="D944">
            <v>1.956915</v>
          </cell>
          <cell r="E944">
            <v>1.9508490000000001</v>
          </cell>
          <cell r="F944">
            <v>3.6585000000000001</v>
          </cell>
          <cell r="G944">
            <v>3.6593</v>
          </cell>
          <cell r="H944">
            <v>3.6230000000000002</v>
          </cell>
          <cell r="I944">
            <v>17.899999999999999</v>
          </cell>
          <cell r="M944">
            <v>1.9571148473561732</v>
          </cell>
          <cell r="N944">
            <v>1.952926121688026</v>
          </cell>
          <cell r="O944">
            <v>1.9657946473958212</v>
          </cell>
        </row>
        <row r="945">
          <cell r="A945">
            <v>37536</v>
          </cell>
          <cell r="B945">
            <v>37533</v>
          </cell>
          <cell r="C945">
            <v>37537</v>
          </cell>
          <cell r="D945">
            <v>1.9559040000000001</v>
          </cell>
          <cell r="E945">
            <v>1.9508490000000001</v>
          </cell>
          <cell r="F945">
            <v>3.6957</v>
          </cell>
          <cell r="G945">
            <v>3.6964999999999999</v>
          </cell>
          <cell r="H945">
            <v>3.742</v>
          </cell>
          <cell r="I945">
            <v>17.8</v>
          </cell>
          <cell r="M945">
            <v>1.958391483156678</v>
          </cell>
          <cell r="N945">
            <v>1.9541960763452155</v>
          </cell>
          <cell r="O945">
            <v>1.9670795940055235</v>
          </cell>
        </row>
        <row r="946">
          <cell r="A946">
            <v>37537</v>
          </cell>
          <cell r="B946">
            <v>37536</v>
          </cell>
          <cell r="C946">
            <v>37538</v>
          </cell>
          <cell r="D946">
            <v>1.954893</v>
          </cell>
          <cell r="E946">
            <v>1.9508490000000001</v>
          </cell>
          <cell r="F946">
            <v>3.7008999999999999</v>
          </cell>
          <cell r="G946">
            <v>3.7017000000000002</v>
          </cell>
          <cell r="H946">
            <v>3.7349999999999999</v>
          </cell>
          <cell r="I946">
            <v>17.899999999999999</v>
          </cell>
          <cell r="M946">
            <v>1.9596682917351684</v>
          </cell>
          <cell r="N946">
            <v>1.9554668568323295</v>
          </cell>
          <cell r="O946">
            <v>1.9683587526400117</v>
          </cell>
        </row>
        <row r="947">
          <cell r="A947">
            <v>37538</v>
          </cell>
          <cell r="B947">
            <v>37537</v>
          </cell>
          <cell r="C947">
            <v>37539</v>
          </cell>
          <cell r="D947">
            <v>1.954893</v>
          </cell>
          <cell r="E947">
            <v>1.9508490000000001</v>
          </cell>
          <cell r="F947">
            <v>3.8512</v>
          </cell>
          <cell r="G947">
            <v>3.8519999999999999</v>
          </cell>
          <cell r="H947">
            <v>3.8759999999999999</v>
          </cell>
          <cell r="I947">
            <v>17.899999999999999</v>
          </cell>
          <cell r="M947">
            <v>1.9609452723437801</v>
          </cell>
          <cell r="N947">
            <v>1.9567384636863907</v>
          </cell>
          <cell r="O947">
            <v>1.9696453752835483</v>
          </cell>
        </row>
        <row r="948">
          <cell r="A948">
            <v>37539</v>
          </cell>
          <cell r="B948">
            <v>37538</v>
          </cell>
          <cell r="C948">
            <v>37540</v>
          </cell>
          <cell r="D948">
            <v>1.9559040000000001</v>
          </cell>
          <cell r="E948">
            <v>1.9508490000000001</v>
          </cell>
          <cell r="F948">
            <v>3.9220000000000002</v>
          </cell>
          <cell r="G948">
            <v>3.9228000000000001</v>
          </cell>
          <cell r="H948">
            <v>3.992</v>
          </cell>
          <cell r="I948">
            <v>17.8</v>
          </cell>
          <cell r="M948">
            <v>1.9622230850725428</v>
          </cell>
          <cell r="N948">
            <v>1.9580108974447719</v>
          </cell>
          <cell r="O948">
            <v>1.970932838931208</v>
          </cell>
        </row>
        <row r="949">
          <cell r="A949">
            <v>37540</v>
          </cell>
          <cell r="B949">
            <v>37539</v>
          </cell>
          <cell r="C949">
            <v>37543</v>
          </cell>
          <cell r="D949">
            <v>1.954893</v>
          </cell>
          <cell r="E949">
            <v>1.9508490000000001</v>
          </cell>
          <cell r="F949">
            <v>3.9226999999999999</v>
          </cell>
          <cell r="G949">
            <v>3.9235000000000002</v>
          </cell>
          <cell r="H949">
            <v>3.8109999999999999</v>
          </cell>
          <cell r="I949">
            <v>17.899999999999999</v>
          </cell>
          <cell r="M949">
            <v>1.9635023917328711</v>
          </cell>
          <cell r="N949">
            <v>1.9592841586451948</v>
          </cell>
          <cell r="O949">
            <v>1.972214503265787</v>
          </cell>
        </row>
        <row r="950">
          <cell r="A950">
            <v>37543</v>
          </cell>
          <cell r="B950">
            <v>37540</v>
          </cell>
          <cell r="C950">
            <v>37544</v>
          </cell>
          <cell r="D950">
            <v>1.9589369999999999</v>
          </cell>
          <cell r="E950">
            <v>1.9508490000000001</v>
          </cell>
          <cell r="F950">
            <v>3.8605</v>
          </cell>
          <cell r="G950">
            <v>3.8613</v>
          </cell>
          <cell r="H950">
            <v>3.847</v>
          </cell>
          <cell r="I950">
            <v>17.899999999999999</v>
          </cell>
          <cell r="M950">
            <v>1.9647818707598983</v>
          </cell>
          <cell r="N950">
            <v>1.9605582478257308</v>
          </cell>
          <cell r="O950">
            <v>1.9735036462304063</v>
          </cell>
        </row>
        <row r="951">
          <cell r="A951">
            <v>37544</v>
          </cell>
          <cell r="B951">
            <v>37543</v>
          </cell>
          <cell r="C951">
            <v>37545</v>
          </cell>
          <cell r="D951">
            <v>2.2573409999999998</v>
          </cell>
          <cell r="E951">
            <v>2.2504409999999999</v>
          </cell>
          <cell r="F951">
            <v>3.8559000000000001</v>
          </cell>
          <cell r="G951">
            <v>3.8567</v>
          </cell>
          <cell r="H951">
            <v>3.85</v>
          </cell>
          <cell r="I951">
            <v>20.9</v>
          </cell>
          <cell r="M951">
            <v>1.9660648320610854</v>
          </cell>
          <cell r="N951">
            <v>1.9618331655248016</v>
          </cell>
          <cell r="O951">
            <v>1.9747936318465631</v>
          </cell>
        </row>
        <row r="952">
          <cell r="A952">
            <v>37545</v>
          </cell>
          <cell r="B952">
            <v>37544</v>
          </cell>
          <cell r="C952">
            <v>37546</v>
          </cell>
          <cell r="D952">
            <v>2.2563569999999999</v>
          </cell>
          <cell r="E952">
            <v>2.2504409999999999</v>
          </cell>
          <cell r="F952">
            <v>3.8736000000000002</v>
          </cell>
          <cell r="G952">
            <v>3.8744000000000001</v>
          </cell>
          <cell r="H952">
            <v>3.9119999999999999</v>
          </cell>
          <cell r="I952">
            <v>20.9</v>
          </cell>
          <cell r="M952">
            <v>1.9675441916457752</v>
          </cell>
          <cell r="N952">
            <v>1.9633048287884205</v>
          </cell>
          <cell r="O952">
            <v>1.9762815061060357</v>
          </cell>
        </row>
        <row r="953">
          <cell r="A953">
            <v>37546</v>
          </cell>
          <cell r="B953">
            <v>37545</v>
          </cell>
          <cell r="C953">
            <v>37547</v>
          </cell>
          <cell r="D953">
            <v>2.2543829999999998</v>
          </cell>
          <cell r="E953">
            <v>2.2504409999999999</v>
          </cell>
          <cell r="F953">
            <v>3.9237000000000002</v>
          </cell>
          <cell r="G953">
            <v>3.9245000000000001</v>
          </cell>
          <cell r="H953">
            <v>3.8959999999999999</v>
          </cell>
          <cell r="I953">
            <v>20.9</v>
          </cell>
          <cell r="M953">
            <v>1.9690240190156516</v>
          </cell>
          <cell r="N953">
            <v>1.9647775960158216</v>
          </cell>
          <cell r="O953">
            <v>1.9777705013787505</v>
          </cell>
        </row>
        <row r="954">
          <cell r="A954">
            <v>37547</v>
          </cell>
          <cell r="B954">
            <v>37546</v>
          </cell>
          <cell r="C954">
            <v>37550</v>
          </cell>
          <cell r="D954">
            <v>2.2543829999999998</v>
          </cell>
          <cell r="E954">
            <v>2.2504409999999999</v>
          </cell>
          <cell r="F954">
            <v>3.8751000000000002</v>
          </cell>
          <cell r="G954">
            <v>3.8759000000000001</v>
          </cell>
          <cell r="H954">
            <v>3.8730000000000002</v>
          </cell>
          <cell r="I954">
            <v>20.8</v>
          </cell>
          <cell r="M954">
            <v>1.970503663774005</v>
          </cell>
          <cell r="N954">
            <v>1.9662514680351399</v>
          </cell>
          <cell r="O954">
            <v>1.9792606185093158</v>
          </cell>
        </row>
        <row r="955">
          <cell r="A955">
            <v>37550</v>
          </cell>
          <cell r="B955">
            <v>37547</v>
          </cell>
          <cell r="C955">
            <v>37551</v>
          </cell>
          <cell r="D955">
            <v>2.2543829999999998</v>
          </cell>
          <cell r="E955">
            <v>2.2504409999999999</v>
          </cell>
          <cell r="F955">
            <v>3.9117000000000002</v>
          </cell>
          <cell r="G955">
            <v>3.9125000000000001</v>
          </cell>
          <cell r="H955">
            <v>3.9140000000000001</v>
          </cell>
          <cell r="I955">
            <v>20.8</v>
          </cell>
          <cell r="M955">
            <v>1.971984420427688</v>
          </cell>
          <cell r="N955">
            <v>1.967726445675132</v>
          </cell>
          <cell r="O955">
            <v>1.9807453543181801</v>
          </cell>
        </row>
        <row r="956">
          <cell r="A956">
            <v>37551</v>
          </cell>
          <cell r="B956">
            <v>37550</v>
          </cell>
          <cell r="C956">
            <v>37552</v>
          </cell>
          <cell r="D956">
            <v>2.2533989999999999</v>
          </cell>
          <cell r="E956">
            <v>2.2504409999999999</v>
          </cell>
          <cell r="F956">
            <v>3.9544000000000001</v>
          </cell>
          <cell r="G956">
            <v>3.9552</v>
          </cell>
          <cell r="H956">
            <v>3.9060000000000001</v>
          </cell>
          <cell r="I956">
            <v>20.9</v>
          </cell>
          <cell r="M956">
            <v>1.9734662898122468</v>
          </cell>
          <cell r="N956">
            <v>1.9692025297651758</v>
          </cell>
          <cell r="O956">
            <v>1.9822312038967023</v>
          </cell>
        </row>
        <row r="957">
          <cell r="A957">
            <v>37552</v>
          </cell>
          <cell r="B957">
            <v>37551</v>
          </cell>
          <cell r="C957">
            <v>37553</v>
          </cell>
          <cell r="D957">
            <v>2.2514249999999998</v>
          </cell>
          <cell r="E957">
            <v>2.2504409999999999</v>
          </cell>
          <cell r="F957">
            <v>3.8696000000000002</v>
          </cell>
          <cell r="G957">
            <v>3.8704000000000001</v>
          </cell>
          <cell r="H957">
            <v>3.899</v>
          </cell>
          <cell r="I957">
            <v>20.9</v>
          </cell>
          <cell r="M957">
            <v>1.9749486254669124</v>
          </cell>
          <cell r="N957">
            <v>1.9706797211352716</v>
          </cell>
          <cell r="O957">
            <v>1.9837246818667742</v>
          </cell>
        </row>
        <row r="958">
          <cell r="A958">
            <v>37553</v>
          </cell>
          <cell r="B958">
            <v>37552</v>
          </cell>
          <cell r="C958">
            <v>37554</v>
          </cell>
          <cell r="D958">
            <v>2.2524120000000001</v>
          </cell>
          <cell r="E958">
            <v>2.2504409999999999</v>
          </cell>
          <cell r="F958">
            <v>3.8609</v>
          </cell>
          <cell r="G958">
            <v>3.8616999999999999</v>
          </cell>
          <cell r="H958">
            <v>3.8109999999999999</v>
          </cell>
          <cell r="I958">
            <v>20.9</v>
          </cell>
          <cell r="M958">
            <v>1.9764307750366097</v>
          </cell>
          <cell r="N958">
            <v>1.9721580206160421</v>
          </cell>
          <cell r="O958">
            <v>1.9852192850721078</v>
          </cell>
        </row>
        <row r="959">
          <cell r="A959">
            <v>37554</v>
          </cell>
          <cell r="B959">
            <v>37553</v>
          </cell>
          <cell r="C959">
            <v>37557</v>
          </cell>
          <cell r="D959">
            <v>2.2514249999999998</v>
          </cell>
          <cell r="E959">
            <v>2.2504409999999999</v>
          </cell>
          <cell r="F959">
            <v>3.8007</v>
          </cell>
          <cell r="G959">
            <v>3.8014999999999999</v>
          </cell>
          <cell r="H959">
            <v>3.7309999999999999</v>
          </cell>
          <cell r="I959">
            <v>20.9</v>
          </cell>
          <cell r="M959">
            <v>1.97791468716823</v>
          </cell>
          <cell r="N959">
            <v>1.9736374290387331</v>
          </cell>
          <cell r="O959">
            <v>1.9867150143604919</v>
          </cell>
        </row>
        <row r="960">
          <cell r="A960">
            <v>37557</v>
          </cell>
          <cell r="B960">
            <v>37554</v>
          </cell>
          <cell r="C960">
            <v>37558</v>
          </cell>
          <cell r="D960">
            <v>2.2514249999999998</v>
          </cell>
          <cell r="E960">
            <v>2.2504409999999999</v>
          </cell>
          <cell r="F960">
            <v>3.7397999999999998</v>
          </cell>
          <cell r="G960">
            <v>3.7406000000000001</v>
          </cell>
          <cell r="H960">
            <v>3.7639999999999998</v>
          </cell>
          <cell r="I960">
            <v>20.9</v>
          </cell>
          <cell r="M960">
            <v>1.9793990626930826</v>
          </cell>
          <cell r="N960">
            <v>1.9751179472352141</v>
          </cell>
          <cell r="O960">
            <v>1.9882118705803546</v>
          </cell>
        </row>
        <row r="961">
          <cell r="A961">
            <v>37558</v>
          </cell>
          <cell r="B961">
            <v>37557</v>
          </cell>
          <cell r="C961">
            <v>37559</v>
          </cell>
          <cell r="D961">
            <v>2.2494540000000001</v>
          </cell>
          <cell r="E961">
            <v>2.2504409999999999</v>
          </cell>
          <cell r="F961">
            <v>3.8203</v>
          </cell>
          <cell r="G961">
            <v>3.8210999999999999</v>
          </cell>
          <cell r="H961">
            <v>3.819</v>
          </cell>
          <cell r="I961">
            <v>20.9</v>
          </cell>
          <cell r="M961">
            <v>1.9808845522046572</v>
          </cell>
          <cell r="N961">
            <v>1.9765995760379786</v>
          </cell>
          <cell r="O961">
            <v>1.989709854580763</v>
          </cell>
        </row>
        <row r="962">
          <cell r="A962">
            <v>37559</v>
          </cell>
          <cell r="B962">
            <v>37558</v>
          </cell>
          <cell r="C962">
            <v>37560</v>
          </cell>
          <cell r="D962">
            <v>2.2514249999999998</v>
          </cell>
          <cell r="E962">
            <v>2.2455090000000002</v>
          </cell>
          <cell r="F962">
            <v>3.7435</v>
          </cell>
          <cell r="G962">
            <v>3.7443</v>
          </cell>
          <cell r="H962">
            <v>3.7240000000000002</v>
          </cell>
          <cell r="I962">
            <v>20.9</v>
          </cell>
          <cell r="M962">
            <v>1.9823698550978224</v>
          </cell>
          <cell r="N962">
            <v>1.9780823162801449</v>
          </cell>
          <cell r="O962">
            <v>1.9912089672114237</v>
          </cell>
        </row>
        <row r="963">
          <cell r="A963">
            <v>37560</v>
          </cell>
          <cell r="B963">
            <v>37559</v>
          </cell>
          <cell r="C963">
            <v>37561</v>
          </cell>
          <cell r="D963">
            <v>2.2494540000000001</v>
          </cell>
          <cell r="E963">
            <v>2.2455090000000002</v>
          </cell>
          <cell r="F963">
            <v>3.6442000000000001</v>
          </cell>
          <cell r="G963">
            <v>3.645</v>
          </cell>
          <cell r="H963">
            <v>3.625</v>
          </cell>
          <cell r="I963">
            <v>20.9</v>
          </cell>
          <cell r="M963">
            <v>1.983857574114827</v>
          </cell>
          <cell r="N963">
            <v>1.9795629168281277</v>
          </cell>
          <cell r="O963">
            <v>1.9927092093226839</v>
          </cell>
        </row>
        <row r="964">
          <cell r="A964">
            <v>37561</v>
          </cell>
          <cell r="B964">
            <v>37560</v>
          </cell>
          <cell r="C964">
            <v>37564</v>
          </cell>
          <cell r="D964">
            <v>2.2504409999999999</v>
          </cell>
          <cell r="E964">
            <v>2.2455090000000002</v>
          </cell>
          <cell r="F964">
            <v>3.6105</v>
          </cell>
          <cell r="G964">
            <v>3.6113</v>
          </cell>
          <cell r="H964">
            <v>3.6</v>
          </cell>
          <cell r="I964">
            <v>20.9</v>
          </cell>
          <cell r="M964">
            <v>1.9853451062333347</v>
          </cell>
          <cell r="N964">
            <v>1.9810446256100624</v>
          </cell>
          <cell r="O964">
            <v>1.9942105817655313</v>
          </cell>
        </row>
        <row r="965">
          <cell r="A965">
            <v>37564</v>
          </cell>
          <cell r="B965">
            <v>37561</v>
          </cell>
          <cell r="C965">
            <v>37565</v>
          </cell>
          <cell r="D965">
            <v>2.2514249999999998</v>
          </cell>
          <cell r="E965">
            <v>2.2455090000000002</v>
          </cell>
          <cell r="F965">
            <v>3.5409999999999999</v>
          </cell>
          <cell r="G965">
            <v>3.5417999999999998</v>
          </cell>
          <cell r="H965">
            <v>3.5539999999999998</v>
          </cell>
          <cell r="I965">
            <v>20.9</v>
          </cell>
          <cell r="M965">
            <v>1.9868344069087402</v>
          </cell>
          <cell r="N965">
            <v>1.9825274434554656</v>
          </cell>
          <cell r="O965">
            <v>1.995713085391595</v>
          </cell>
        </row>
        <row r="966">
          <cell r="A966">
            <v>37565</v>
          </cell>
          <cell r="B966">
            <v>37564</v>
          </cell>
          <cell r="C966">
            <v>37566</v>
          </cell>
          <cell r="D966">
            <v>2.2524120000000001</v>
          </cell>
          <cell r="E966">
            <v>2.2455090000000002</v>
          </cell>
          <cell r="F966">
            <v>3.5617000000000001</v>
          </cell>
          <cell r="G966">
            <v>3.5625</v>
          </cell>
          <cell r="H966">
            <v>3.532</v>
          </cell>
          <cell r="I966">
            <v>20.9</v>
          </cell>
          <cell r="M966">
            <v>1.9883254764602651</v>
          </cell>
          <cell r="N966">
            <v>1.9840113711944745</v>
          </cell>
          <cell r="O966">
            <v>1.9972167210531451</v>
          </cell>
        </row>
        <row r="967">
          <cell r="A967">
            <v>37566</v>
          </cell>
          <cell r="B967">
            <v>37565</v>
          </cell>
          <cell r="C967">
            <v>37567</v>
          </cell>
          <cell r="D967">
            <v>2.2533989999999999</v>
          </cell>
          <cell r="E967">
            <v>2.2455090000000002</v>
          </cell>
          <cell r="F967">
            <v>3.5968</v>
          </cell>
          <cell r="G967">
            <v>3.5975999999999999</v>
          </cell>
          <cell r="H967">
            <v>3.6520000000000001</v>
          </cell>
          <cell r="I967">
            <v>20.9</v>
          </cell>
          <cell r="M967">
            <v>1.9898183191812933</v>
          </cell>
          <cell r="N967">
            <v>1.9854964096578478</v>
          </cell>
          <cell r="O967">
            <v>1.9987214896030945</v>
          </cell>
        </row>
        <row r="968">
          <cell r="A968">
            <v>37567</v>
          </cell>
          <cell r="B968">
            <v>37566</v>
          </cell>
          <cell r="C968">
            <v>37568</v>
          </cell>
          <cell r="D968">
            <v>2.2533989999999999</v>
          </cell>
          <cell r="E968">
            <v>2.2455090000000002</v>
          </cell>
          <cell r="F968">
            <v>3.621</v>
          </cell>
          <cell r="G968">
            <v>3.6217999999999999</v>
          </cell>
          <cell r="H968">
            <v>3.593</v>
          </cell>
          <cell r="I968">
            <v>20.9</v>
          </cell>
          <cell r="M968">
            <v>1.9913129373848351</v>
          </cell>
          <cell r="N968">
            <v>1.9869825596769661</v>
          </cell>
          <cell r="O968">
            <v>2.0002273918949984</v>
          </cell>
        </row>
        <row r="969">
          <cell r="A969">
            <v>37568</v>
          </cell>
          <cell r="B969">
            <v>37567</v>
          </cell>
          <cell r="C969">
            <v>37571</v>
          </cell>
          <cell r="D969">
            <v>2.2533989999999999</v>
          </cell>
          <cell r="E969">
            <v>2.2455090000000002</v>
          </cell>
          <cell r="F969">
            <v>3.5263</v>
          </cell>
          <cell r="G969">
            <v>3.5270999999999999</v>
          </cell>
          <cell r="H969">
            <v>3.5419999999999998</v>
          </cell>
          <cell r="I969">
            <v>20.9</v>
          </cell>
          <cell r="M969">
            <v>1.992808678245432</v>
          </cell>
          <cell r="N969">
            <v>1.9884698220838322</v>
          </cell>
          <cell r="O969">
            <v>2.0017344287830552</v>
          </cell>
        </row>
        <row r="970">
          <cell r="A970">
            <v>37571</v>
          </cell>
          <cell r="B970">
            <v>37568</v>
          </cell>
          <cell r="C970">
            <v>37572</v>
          </cell>
          <cell r="D970">
            <v>2.2524120000000001</v>
          </cell>
          <cell r="E970">
            <v>2.2455090000000002</v>
          </cell>
          <cell r="F970">
            <v>3.5026999999999999</v>
          </cell>
          <cell r="G970">
            <v>3.5034999999999998</v>
          </cell>
          <cell r="H970">
            <v>3.5190000000000001</v>
          </cell>
          <cell r="I970">
            <v>20.75</v>
          </cell>
          <cell r="M970">
            <v>1.9943055426063485</v>
          </cell>
          <cell r="N970">
            <v>1.9899581977110714</v>
          </cell>
          <cell r="O970">
            <v>2.0032426011221069</v>
          </cell>
        </row>
        <row r="971">
          <cell r="A971">
            <v>37572</v>
          </cell>
          <cell r="B971">
            <v>37571</v>
          </cell>
          <cell r="C971">
            <v>37573</v>
          </cell>
          <cell r="D971">
            <v>2.2524120000000001</v>
          </cell>
          <cell r="E971">
            <v>2.2455090000000002</v>
          </cell>
          <cell r="F971">
            <v>3.5518999999999998</v>
          </cell>
          <cell r="G971">
            <v>3.5527000000000002</v>
          </cell>
          <cell r="H971">
            <v>3.6110000000000002</v>
          </cell>
          <cell r="I971">
            <v>20.9</v>
          </cell>
          <cell r="M971">
            <v>1.9958028751849595</v>
          </cell>
          <cell r="N971">
            <v>1.9914476873919329</v>
          </cell>
          <cell r="O971">
            <v>2.0047420334844026</v>
          </cell>
        </row>
        <row r="972">
          <cell r="A972">
            <v>37573</v>
          </cell>
          <cell r="B972">
            <v>37572</v>
          </cell>
          <cell r="C972">
            <v>37574</v>
          </cell>
          <cell r="D972">
            <v>2.2494540000000001</v>
          </cell>
          <cell r="E972">
            <v>2.2455090000000002</v>
          </cell>
          <cell r="F972">
            <v>3.6334</v>
          </cell>
          <cell r="G972">
            <v>3.6341999999999999</v>
          </cell>
          <cell r="H972">
            <v>3.6309999999999998</v>
          </cell>
          <cell r="I972">
            <v>20.9</v>
          </cell>
          <cell r="M972">
            <v>1.9973013319668598</v>
          </cell>
          <cell r="N972">
            <v>1.9929382919602889</v>
          </cell>
          <cell r="O972">
            <v>2.0062524718514307</v>
          </cell>
        </row>
        <row r="973">
          <cell r="A973">
            <v>37574</v>
          </cell>
          <cell r="B973">
            <v>37573</v>
          </cell>
          <cell r="C973">
            <v>37578</v>
          </cell>
          <cell r="D973">
            <v>2.2494540000000001</v>
          </cell>
          <cell r="E973">
            <v>2.2455090000000002</v>
          </cell>
          <cell r="F973">
            <v>3.6789000000000001</v>
          </cell>
          <cell r="G973">
            <v>3.6797</v>
          </cell>
          <cell r="H973">
            <v>3.7149999999999999</v>
          </cell>
          <cell r="I973">
            <v>20.9</v>
          </cell>
          <cell r="M973">
            <v>1.9987989444569927</v>
          </cell>
          <cell r="N973">
            <v>1.9944300122506362</v>
          </cell>
          <cell r="O973">
            <v>2.0077640482322394</v>
          </cell>
        </row>
        <row r="974">
          <cell r="A974">
            <v>37578</v>
          </cell>
          <cell r="B974">
            <v>37574</v>
          </cell>
          <cell r="C974">
            <v>37579</v>
          </cell>
          <cell r="D974">
            <v>2.2484670000000002</v>
          </cell>
          <cell r="E974">
            <v>2.2455090000000002</v>
          </cell>
          <cell r="F974">
            <v>3.5880999999999998</v>
          </cell>
          <cell r="G974">
            <v>3.5889000000000002</v>
          </cell>
          <cell r="H974">
            <v>3.5659999999999998</v>
          </cell>
          <cell r="I974">
            <v>20.9</v>
          </cell>
          <cell r="M974">
            <v>2.0002976798839276</v>
          </cell>
          <cell r="N974">
            <v>1.995922849098096</v>
          </cell>
          <cell r="O974">
            <v>2.0092767634842459</v>
          </cell>
        </row>
        <row r="975">
          <cell r="A975">
            <v>37579</v>
          </cell>
          <cell r="B975">
            <v>37578</v>
          </cell>
          <cell r="C975">
            <v>37580</v>
          </cell>
          <cell r="D975">
            <v>2.2484670000000002</v>
          </cell>
          <cell r="E975">
            <v>2.2455090000000002</v>
          </cell>
          <cell r="F975">
            <v>3.5539000000000001</v>
          </cell>
          <cell r="G975">
            <v>3.5547</v>
          </cell>
          <cell r="H975">
            <v>3.5659999999999998</v>
          </cell>
          <cell r="I975">
            <v>20.9</v>
          </cell>
          <cell r="M975">
            <v>2.0017968809917259</v>
          </cell>
          <cell r="N975">
            <v>1.9974168033384145</v>
          </cell>
          <cell r="O975">
            <v>2.0107906184655127</v>
          </cell>
        </row>
        <row r="976">
          <cell r="A976">
            <v>37580</v>
          </cell>
          <cell r="B976">
            <v>37579</v>
          </cell>
          <cell r="C976">
            <v>37581</v>
          </cell>
          <cell r="D976">
            <v>2.2494540000000001</v>
          </cell>
          <cell r="E976">
            <v>2.2455090000000002</v>
          </cell>
          <cell r="F976">
            <v>3.5137999999999998</v>
          </cell>
          <cell r="G976">
            <v>3.5146000000000002</v>
          </cell>
          <cell r="H976">
            <v>3.51</v>
          </cell>
          <cell r="I976">
            <v>20.9</v>
          </cell>
          <cell r="M976">
            <v>2.0032972057342633</v>
          </cell>
          <cell r="N976">
            <v>1.9989118758079638</v>
          </cell>
          <cell r="O976">
            <v>2.0123056140347488</v>
          </cell>
        </row>
        <row r="977">
          <cell r="A977">
            <v>37581</v>
          </cell>
          <cell r="B977">
            <v>37580</v>
          </cell>
          <cell r="C977">
            <v>37582</v>
          </cell>
          <cell r="D977">
            <v>2.3290799999999998</v>
          </cell>
          <cell r="E977">
            <v>2.3437679999999999</v>
          </cell>
          <cell r="F977">
            <v>3.5095000000000001</v>
          </cell>
          <cell r="G977">
            <v>3.5103</v>
          </cell>
          <cell r="H977">
            <v>3.5259999999999998</v>
          </cell>
          <cell r="I977">
            <v>21.9</v>
          </cell>
          <cell r="M977">
            <v>2.0047993140384728</v>
          </cell>
          <cell r="N977">
            <v>2.0004080673437419</v>
          </cell>
          <cell r="O977">
            <v>2.0138217510513114</v>
          </cell>
        </row>
        <row r="978">
          <cell r="A978">
            <v>37582</v>
          </cell>
          <cell r="B978">
            <v>37581</v>
          </cell>
          <cell r="C978">
            <v>37585</v>
          </cell>
          <cell r="D978">
            <v>2.3388719999999998</v>
          </cell>
          <cell r="E978">
            <v>2.3388719999999998</v>
          </cell>
          <cell r="F978">
            <v>3.5608</v>
          </cell>
          <cell r="G978">
            <v>3.5615999999999999</v>
          </cell>
          <cell r="H978">
            <v>3.5590000000000002</v>
          </cell>
          <cell r="I978">
            <v>21.7</v>
          </cell>
          <cell r="M978">
            <v>2.0063557600339195</v>
          </cell>
          <cell r="N978">
            <v>2.0019708981488025</v>
          </cell>
          <cell r="O978">
            <v>2.015404908077302</v>
          </cell>
        </row>
        <row r="979">
          <cell r="A979">
            <v>37585</v>
          </cell>
          <cell r="B979">
            <v>37582</v>
          </cell>
          <cell r="C979">
            <v>37586</v>
          </cell>
          <cell r="D979">
            <v>2.3457240000000001</v>
          </cell>
          <cell r="E979">
            <v>2.3388719999999998</v>
          </cell>
          <cell r="F979">
            <v>3.5484</v>
          </cell>
          <cell r="G979">
            <v>3.5491999999999999</v>
          </cell>
          <cell r="H979">
            <v>3.5419999999999998</v>
          </cell>
          <cell r="I979">
            <v>21.9</v>
          </cell>
          <cell r="M979">
            <v>2.0079199631369802</v>
          </cell>
          <cell r="N979">
            <v>2.0035316827083007</v>
          </cell>
          <cell r="O979">
            <v>2.0169761669996671</v>
          </cell>
        </row>
        <row r="980">
          <cell r="A980">
            <v>37586</v>
          </cell>
          <cell r="B980">
            <v>37585</v>
          </cell>
          <cell r="C980">
            <v>37587</v>
          </cell>
          <cell r="D980">
            <v>2.3506140000000002</v>
          </cell>
          <cell r="E980">
            <v>2.3388719999999998</v>
          </cell>
          <cell r="F980">
            <v>3.5863999999999998</v>
          </cell>
          <cell r="G980">
            <v>3.5872000000000002</v>
          </cell>
          <cell r="H980">
            <v>3.6179999999999999</v>
          </cell>
          <cell r="I980">
            <v>21.9</v>
          </cell>
          <cell r="M980">
            <v>2.0094899718195167</v>
          </cell>
          <cell r="N980">
            <v>2.0050936840929006</v>
          </cell>
          <cell r="O980">
            <v>2.018561803855746</v>
          </cell>
        </row>
        <row r="981">
          <cell r="A981">
            <v>37587</v>
          </cell>
          <cell r="B981">
            <v>37586</v>
          </cell>
          <cell r="C981">
            <v>37588</v>
          </cell>
          <cell r="D981">
            <v>2.3515920000000001</v>
          </cell>
          <cell r="E981">
            <v>2.3388719999999998</v>
          </cell>
          <cell r="F981">
            <v>3.589</v>
          </cell>
          <cell r="G981">
            <v>3.5897999999999999</v>
          </cell>
          <cell r="H981">
            <v>3.59</v>
          </cell>
          <cell r="I981">
            <v>21.9</v>
          </cell>
          <cell r="M981">
            <v>2.0110644835730564</v>
          </cell>
          <cell r="N981">
            <v>2.0066569032512676</v>
          </cell>
          <cell r="O981">
            <v>2.0201486872531977</v>
          </cell>
        </row>
        <row r="982">
          <cell r="A982">
            <v>37588</v>
          </cell>
          <cell r="B982">
            <v>37587</v>
          </cell>
          <cell r="C982">
            <v>37589</v>
          </cell>
          <cell r="D982">
            <v>2.3496359999999998</v>
          </cell>
          <cell r="E982">
            <v>2.3486579999999999</v>
          </cell>
          <cell r="F982">
            <v>3.6021999999999998</v>
          </cell>
          <cell r="G982">
            <v>3.6030000000000002</v>
          </cell>
          <cell r="H982">
            <v>3.5990000000000002</v>
          </cell>
          <cell r="I982">
            <v>21.9</v>
          </cell>
          <cell r="M982">
            <v>2.0126408846234081</v>
          </cell>
          <cell r="N982">
            <v>2.008221341132808</v>
          </cell>
          <cell r="O982">
            <v>2.0217368181719846</v>
          </cell>
        </row>
        <row r="983">
          <cell r="A983">
            <v>37589</v>
          </cell>
          <cell r="B983">
            <v>37588</v>
          </cell>
          <cell r="C983">
            <v>37592</v>
          </cell>
          <cell r="D983">
            <v>2.3437679999999999</v>
          </cell>
          <cell r="E983">
            <v>2.3486579999999999</v>
          </cell>
          <cell r="F983">
            <v>3.6356999999999999</v>
          </cell>
          <cell r="G983">
            <v>3.6364999999999998</v>
          </cell>
          <cell r="H983">
            <v>3.6640000000000001</v>
          </cell>
          <cell r="I983">
            <v>21.9</v>
          </cell>
          <cell r="M983">
            <v>2.0142172091159356</v>
          </cell>
          <cell r="N983">
            <v>2.0097935495056825</v>
          </cell>
          <cell r="O983">
            <v>2.0233261975928403</v>
          </cell>
        </row>
        <row r="984">
          <cell r="A984">
            <v>37592</v>
          </cell>
          <cell r="B984">
            <v>37589</v>
          </cell>
          <cell r="C984">
            <v>37593</v>
          </cell>
          <cell r="D984">
            <v>2.3496359999999998</v>
          </cell>
          <cell r="E984">
            <v>2.3486579999999999</v>
          </cell>
          <cell r="F984">
            <v>3.6152000000000002</v>
          </cell>
          <cell r="G984">
            <v>3.6160000000000001</v>
          </cell>
          <cell r="H984">
            <v>3.63</v>
          </cell>
          <cell r="I984">
            <v>21.9</v>
          </cell>
          <cell r="M984">
            <v>2.0157908283958608</v>
          </cell>
          <cell r="N984">
            <v>2.0113669887384811</v>
          </cell>
          <cell r="O984">
            <v>2.024916826497269</v>
          </cell>
        </row>
        <row r="985">
          <cell r="A985">
            <v>37593</v>
          </cell>
          <cell r="B985">
            <v>37592</v>
          </cell>
          <cell r="C985">
            <v>37594</v>
          </cell>
          <cell r="D985">
            <v>2.3525700000000001</v>
          </cell>
          <cell r="E985">
            <v>2.3486579999999999</v>
          </cell>
          <cell r="F985">
            <v>3.6617000000000002</v>
          </cell>
          <cell r="G985">
            <v>3.6625000000000001</v>
          </cell>
          <cell r="H985">
            <v>3.6840000000000002</v>
          </cell>
          <cell r="I985">
            <v>21.9</v>
          </cell>
          <cell r="M985">
            <v>2.0173696199621505</v>
          </cell>
          <cell r="N985">
            <v>2.0129416597948269</v>
          </cell>
          <cell r="O985">
            <v>2.0265087058675468</v>
          </cell>
        </row>
        <row r="986">
          <cell r="A986">
            <v>37594</v>
          </cell>
          <cell r="B986">
            <v>37593</v>
          </cell>
          <cell r="C986">
            <v>37595</v>
          </cell>
          <cell r="D986">
            <v>2.3515920000000001</v>
          </cell>
          <cell r="E986">
            <v>2.3486579999999999</v>
          </cell>
          <cell r="F986">
            <v>3.7040999999999999</v>
          </cell>
          <cell r="G986">
            <v>3.7048999999999999</v>
          </cell>
          <cell r="H986">
            <v>3.722</v>
          </cell>
          <cell r="I986">
            <v>21.9</v>
          </cell>
          <cell r="M986">
            <v>2.0189516210444287</v>
          </cell>
          <cell r="N986">
            <v>2.0145175636390973</v>
          </cell>
          <cell r="O986">
            <v>2.0281018366867221</v>
          </cell>
        </row>
        <row r="987">
          <cell r="A987">
            <v>37595</v>
          </cell>
          <cell r="B987">
            <v>37594</v>
          </cell>
          <cell r="C987">
            <v>37596</v>
          </cell>
          <cell r="D987">
            <v>2.3525700000000001</v>
          </cell>
          <cell r="E987">
            <v>2.3486579999999999</v>
          </cell>
          <cell r="F987">
            <v>3.7505999999999999</v>
          </cell>
          <cell r="G987">
            <v>3.7513999999999998</v>
          </cell>
          <cell r="H987">
            <v>3.8010000000000002</v>
          </cell>
          <cell r="I987">
            <v>21.9</v>
          </cell>
          <cell r="M987">
            <v>2.0205342045379071</v>
          </cell>
          <cell r="N987">
            <v>2.0160947012364248</v>
          </cell>
          <cell r="O987">
            <v>2.0296962199386153</v>
          </cell>
        </row>
        <row r="988">
          <cell r="A988">
            <v>37596</v>
          </cell>
          <cell r="B988">
            <v>37595</v>
          </cell>
          <cell r="C988">
            <v>37599</v>
          </cell>
          <cell r="D988">
            <v>2.3525700000000001</v>
          </cell>
          <cell r="E988">
            <v>2.3486579999999999</v>
          </cell>
          <cell r="F988">
            <v>3.7517999999999998</v>
          </cell>
          <cell r="G988">
            <v>3.7526000000000002</v>
          </cell>
          <cell r="H988">
            <v>3.7519999999999998</v>
          </cell>
          <cell r="I988">
            <v>21.9</v>
          </cell>
          <cell r="M988">
            <v>2.0221186872557637</v>
          </cell>
          <cell r="N988">
            <v>2.0176730735526971</v>
          </cell>
          <cell r="O988">
            <v>2.0312918566078211</v>
          </cell>
        </row>
        <row r="989">
          <cell r="A989">
            <v>37599</v>
          </cell>
          <cell r="B989">
            <v>37596</v>
          </cell>
          <cell r="C989">
            <v>37600</v>
          </cell>
          <cell r="D989">
            <v>2.3506140000000002</v>
          </cell>
          <cell r="E989">
            <v>2.3486579999999999</v>
          </cell>
          <cell r="F989">
            <v>3.7972000000000001</v>
          </cell>
          <cell r="G989">
            <v>3.798</v>
          </cell>
          <cell r="H989">
            <v>3.7839999999999998</v>
          </cell>
          <cell r="I989">
            <v>21.8</v>
          </cell>
          <cell r="M989">
            <v>2.0237044125091228</v>
          </cell>
          <cell r="N989">
            <v>2.0192526815545588</v>
          </cell>
          <cell r="O989">
            <v>2.0328887476797082</v>
          </cell>
        </row>
        <row r="990">
          <cell r="A990">
            <v>37600</v>
          </cell>
          <cell r="B990">
            <v>37599</v>
          </cell>
          <cell r="C990">
            <v>37601</v>
          </cell>
          <cell r="D990">
            <v>2.3486579999999999</v>
          </cell>
          <cell r="E990">
            <v>2.3486579999999999</v>
          </cell>
          <cell r="F990">
            <v>3.7677</v>
          </cell>
          <cell r="G990">
            <v>3.7685</v>
          </cell>
          <cell r="H990">
            <v>3.8069999999999999</v>
          </cell>
          <cell r="I990">
            <v>21.8</v>
          </cell>
          <cell r="M990">
            <v>2.0252900618170915</v>
          </cell>
          <cell r="N990">
            <v>2.0208335262094104</v>
          </cell>
          <cell r="O990">
            <v>2.0344802684957761</v>
          </cell>
        </row>
        <row r="991">
          <cell r="A991">
            <v>37601</v>
          </cell>
          <cell r="B991">
            <v>37600</v>
          </cell>
          <cell r="C991">
            <v>37602</v>
          </cell>
          <cell r="D991">
            <v>2.3447460000000002</v>
          </cell>
          <cell r="E991">
            <v>2.3486579999999999</v>
          </cell>
          <cell r="F991">
            <v>3.7946</v>
          </cell>
          <cell r="G991">
            <v>3.7953999999999999</v>
          </cell>
          <cell r="H991">
            <v>3.7909999999999999</v>
          </cell>
          <cell r="I991">
            <v>21.9</v>
          </cell>
          <cell r="M991">
            <v>2.0268756330524274</v>
          </cell>
          <cell r="N991">
            <v>2.0224156084854106</v>
          </cell>
          <cell r="O991">
            <v>2.0360730352917389</v>
          </cell>
        </row>
        <row r="992">
          <cell r="A992">
            <v>37602</v>
          </cell>
          <cell r="B992">
            <v>37601</v>
          </cell>
          <cell r="C992">
            <v>37603</v>
          </cell>
          <cell r="D992">
            <v>2.3437679999999999</v>
          </cell>
          <cell r="E992">
            <v>2.3437679999999999</v>
          </cell>
          <cell r="F992">
            <v>3.7526999999999999</v>
          </cell>
          <cell r="G992">
            <v>3.7534999999999998</v>
          </cell>
          <cell r="H992">
            <v>3.802</v>
          </cell>
          <cell r="I992">
            <v>21.75</v>
          </cell>
          <cell r="M992">
            <v>2.0284598025634595</v>
          </cell>
          <cell r="N992">
            <v>2.0239989293514755</v>
          </cell>
          <cell r="O992">
            <v>2.0376736850660144</v>
          </cell>
        </row>
        <row r="993">
          <cell r="A993">
            <v>37603</v>
          </cell>
          <cell r="B993">
            <v>37602</v>
          </cell>
          <cell r="C993">
            <v>37606</v>
          </cell>
          <cell r="D993">
            <v>2.3427899999999999</v>
          </cell>
          <cell r="E993">
            <v>2.3437679999999999</v>
          </cell>
          <cell r="F993">
            <v>3.7334000000000001</v>
          </cell>
          <cell r="G993">
            <v>3.7342</v>
          </cell>
          <cell r="H993">
            <v>3.738</v>
          </cell>
          <cell r="I993">
            <v>21.9</v>
          </cell>
          <cell r="M993">
            <v>2.030044548954971</v>
          </cell>
          <cell r="N993">
            <v>2.0255801906590252</v>
          </cell>
          <cell r="O993">
            <v>2.0392656292873657</v>
          </cell>
        </row>
        <row r="994">
          <cell r="A994">
            <v>37606</v>
          </cell>
          <cell r="B994">
            <v>37603</v>
          </cell>
          <cell r="C994">
            <v>37607</v>
          </cell>
          <cell r="D994">
            <v>2.3427899999999999</v>
          </cell>
          <cell r="E994">
            <v>2.3388719999999998</v>
          </cell>
          <cell r="F994">
            <v>3.6309999999999998</v>
          </cell>
          <cell r="G994">
            <v>3.6318000000000001</v>
          </cell>
          <cell r="H994">
            <v>3.629</v>
          </cell>
          <cell r="I994">
            <v>21.9</v>
          </cell>
          <cell r="M994">
            <v>2.0316298716445864</v>
          </cell>
          <cell r="N994">
            <v>2.0271626873364585</v>
          </cell>
          <cell r="O994">
            <v>2.0408687889052324</v>
          </cell>
        </row>
        <row r="995">
          <cell r="A995">
            <v>37607</v>
          </cell>
          <cell r="B995">
            <v>37606</v>
          </cell>
          <cell r="C995">
            <v>37608</v>
          </cell>
          <cell r="D995">
            <v>2.341809</v>
          </cell>
          <cell r="E995">
            <v>2.3388719999999998</v>
          </cell>
          <cell r="F995">
            <v>3.5819000000000001</v>
          </cell>
          <cell r="G995">
            <v>3.5827</v>
          </cell>
          <cell r="H995">
            <v>3.62</v>
          </cell>
          <cell r="I995">
            <v>21.7</v>
          </cell>
          <cell r="M995">
            <v>2.0332164323602497</v>
          </cell>
          <cell r="N995">
            <v>2.0287431120194106</v>
          </cell>
          <cell r="O995">
            <v>2.0424732088399127</v>
          </cell>
        </row>
        <row r="996">
          <cell r="A996">
            <v>37608</v>
          </cell>
          <cell r="B996">
            <v>37607</v>
          </cell>
          <cell r="C996">
            <v>37609</v>
          </cell>
          <cell r="D996">
            <v>2.341809</v>
          </cell>
          <cell r="E996">
            <v>2.3388719999999998</v>
          </cell>
          <cell r="F996">
            <v>3.5308000000000002</v>
          </cell>
          <cell r="G996">
            <v>3.5316000000000001</v>
          </cell>
          <cell r="H996">
            <v>3.5680000000000001</v>
          </cell>
          <cell r="I996">
            <v>21.9</v>
          </cell>
          <cell r="M996">
            <v>2.0348035672069993</v>
          </cell>
          <cell r="N996">
            <v>2.0303247688393755</v>
          </cell>
          <cell r="O996">
            <v>2.0440655708710951</v>
          </cell>
        </row>
        <row r="997">
          <cell r="A997">
            <v>37609</v>
          </cell>
          <cell r="B997">
            <v>37608</v>
          </cell>
          <cell r="C997">
            <v>37610</v>
          </cell>
          <cell r="D997">
            <v>2.6318820000000001</v>
          </cell>
          <cell r="E997">
            <v>2.6290170000000002</v>
          </cell>
          <cell r="F997">
            <v>3.5038999999999998</v>
          </cell>
          <cell r="G997">
            <v>3.5047000000000001</v>
          </cell>
          <cell r="H997">
            <v>3.5129999999999999</v>
          </cell>
          <cell r="I997">
            <v>24.9</v>
          </cell>
          <cell r="M997">
            <v>2.0363919409759714</v>
          </cell>
          <cell r="N997">
            <v>2.0319076587569569</v>
          </cell>
          <cell r="O997">
            <v>2.045672503941721</v>
          </cell>
        </row>
        <row r="998">
          <cell r="A998">
            <v>37610</v>
          </cell>
          <cell r="B998">
            <v>37609</v>
          </cell>
          <cell r="C998">
            <v>37613</v>
          </cell>
          <cell r="D998">
            <v>2.6337929999999998</v>
          </cell>
          <cell r="E998">
            <v>2.6290170000000002</v>
          </cell>
          <cell r="F998">
            <v>3.427</v>
          </cell>
          <cell r="G998">
            <v>3.4278</v>
          </cell>
          <cell r="H998">
            <v>3.4889999999999999</v>
          </cell>
          <cell r="I998">
            <v>24.9</v>
          </cell>
          <cell r="M998">
            <v>2.0381784554074378</v>
          </cell>
          <cell r="N998">
            <v>2.033688298682724</v>
          </cell>
          <cell r="O998">
            <v>2.0474782267591438</v>
          </cell>
        </row>
        <row r="999">
          <cell r="A999">
            <v>37613</v>
          </cell>
          <cell r="B999">
            <v>37610</v>
          </cell>
          <cell r="C999">
            <v>37614</v>
          </cell>
          <cell r="D999">
            <v>2.634747</v>
          </cell>
          <cell r="E999">
            <v>2.6290170000000002</v>
          </cell>
          <cell r="F999">
            <v>3.4939</v>
          </cell>
          <cell r="G999">
            <v>3.4946999999999999</v>
          </cell>
          <cell r="H999">
            <v>3.51</v>
          </cell>
          <cell r="I999">
            <v>24.7</v>
          </cell>
          <cell r="M999">
            <v>2.0399678354569719</v>
          </cell>
          <cell r="N999">
            <v>2.0354704990527033</v>
          </cell>
          <cell r="O999">
            <v>2.0492855434948929</v>
          </cell>
        </row>
        <row r="1000">
          <cell r="A1000">
            <v>37614</v>
          </cell>
          <cell r="B1000">
            <v>37613</v>
          </cell>
          <cell r="C1000">
            <v>37616</v>
          </cell>
          <cell r="D1000">
            <v>2.6318820000000001</v>
          </cell>
          <cell r="E1000">
            <v>2.6290170000000002</v>
          </cell>
          <cell r="F1000">
            <v>3.5002</v>
          </cell>
          <cell r="G1000">
            <v>3.5009999999999999</v>
          </cell>
          <cell r="H1000">
            <v>3.51</v>
          </cell>
          <cell r="I1000">
            <v>24.9</v>
          </cell>
          <cell r="M1000">
            <v>2.0417594351684945</v>
          </cell>
          <cell r="N1000">
            <v>2.0372542612343727</v>
          </cell>
          <cell r="O1000">
            <v>2.0510814119027621</v>
          </cell>
        </row>
        <row r="1001">
          <cell r="A1001">
            <v>37616</v>
          </cell>
          <cell r="B1001">
            <v>37614</v>
          </cell>
          <cell r="C1001">
            <v>37617</v>
          </cell>
          <cell r="D1001">
            <v>2.6328390000000002</v>
          </cell>
          <cell r="E1001">
            <v>2.6290170000000002</v>
          </cell>
          <cell r="F1001">
            <v>3.5243000000000002</v>
          </cell>
          <cell r="G1001">
            <v>3.5350999999999999</v>
          </cell>
          <cell r="H1001">
            <v>3.556</v>
          </cell>
          <cell r="I1001">
            <v>24.9</v>
          </cell>
          <cell r="M1001">
            <v>2.0435506584704108</v>
          </cell>
          <cell r="N1001">
            <v>2.0390395865964086</v>
          </cell>
          <cell r="O1001">
            <v>2.0528919091835967</v>
          </cell>
        </row>
        <row r="1002">
          <cell r="A1002">
            <v>37617</v>
          </cell>
          <cell r="B1002">
            <v>37616</v>
          </cell>
          <cell r="C1002">
            <v>37620</v>
          </cell>
          <cell r="D1002">
            <v>2.635704</v>
          </cell>
          <cell r="E1002">
            <v>2.6290170000000002</v>
          </cell>
          <cell r="F1002">
            <v>3.5405000000000002</v>
          </cell>
          <cell r="G1002">
            <v>3.5413000000000001</v>
          </cell>
          <cell r="H1002">
            <v>3.5350000000000001</v>
          </cell>
          <cell r="I1002">
            <v>24.9</v>
          </cell>
          <cell r="M1002">
            <v>2.0453441050944434</v>
          </cell>
          <cell r="N1002">
            <v>2.0408264765086868</v>
          </cell>
          <cell r="O1002">
            <v>2.0547040045971943</v>
          </cell>
        </row>
        <row r="1003">
          <cell r="A1003">
            <v>37620</v>
          </cell>
          <cell r="B1003">
            <v>37617</v>
          </cell>
          <cell r="C1003">
            <v>37621</v>
          </cell>
          <cell r="D1003">
            <v>2.6395230000000001</v>
          </cell>
          <cell r="E1003">
            <v>2.6290170000000002</v>
          </cell>
          <cell r="F1003">
            <v>3.5325000000000002</v>
          </cell>
          <cell r="G1003">
            <v>3.5333000000000001</v>
          </cell>
          <cell r="H1003">
            <v>3.5539999999999998</v>
          </cell>
          <cell r="I1003">
            <v>24.9</v>
          </cell>
          <cell r="M1003">
            <v>2.0471410789741684</v>
          </cell>
          <cell r="N1003">
            <v>2.0426149323422838</v>
          </cell>
          <cell r="O1003">
            <v>2.0565176995542327</v>
          </cell>
        </row>
        <row r="1004">
          <cell r="A1004">
            <v>37621</v>
          </cell>
          <cell r="B1004">
            <v>37620</v>
          </cell>
          <cell r="C1004">
            <v>37623</v>
          </cell>
          <cell r="D1004">
            <v>2.6414309999999999</v>
          </cell>
          <cell r="E1004">
            <v>2.6290170000000002</v>
          </cell>
          <cell r="F1004">
            <v>3.5325000000000002</v>
          </cell>
          <cell r="G1004">
            <v>3.5333000000000001</v>
          </cell>
          <cell r="H1004">
            <v>3.5539999999999998</v>
          </cell>
          <cell r="I1004">
            <v>24.9</v>
          </cell>
          <cell r="M1004">
            <v>2.0489422376282338</v>
          </cell>
          <cell r="N1004">
            <v>2.0444049554694774</v>
          </cell>
          <cell r="O1004">
            <v>2.058332995466635</v>
          </cell>
        </row>
        <row r="1005">
          <cell r="A1005">
            <v>37623</v>
          </cell>
          <cell r="B1005">
            <v>37621</v>
          </cell>
          <cell r="C1005">
            <v>37624</v>
          </cell>
          <cell r="D1005">
            <v>2.6404770000000002</v>
          </cell>
          <cell r="E1005">
            <v>2.6385689999999999</v>
          </cell>
          <cell r="F1005">
            <v>3.5215999999999998</v>
          </cell>
          <cell r="G1005">
            <v>3.5224000000000002</v>
          </cell>
          <cell r="H1005">
            <v>3.5590000000000002</v>
          </cell>
          <cell r="I1005">
            <v>24.9</v>
          </cell>
          <cell r="M1005">
            <v>2.0507462841427939</v>
          </cell>
          <cell r="N1005">
            <v>2.0461965472637487</v>
          </cell>
          <cell r="O1005">
            <v>2.0601498937475702</v>
          </cell>
        </row>
        <row r="1006">
          <cell r="A1006">
            <v>37624</v>
          </cell>
          <cell r="B1006">
            <v>37623</v>
          </cell>
          <cell r="C1006">
            <v>37627</v>
          </cell>
          <cell r="D1006">
            <v>2.6395230000000001</v>
          </cell>
          <cell r="E1006">
            <v>2.6385689999999999</v>
          </cell>
          <cell r="F1006">
            <v>3.4689999999999999</v>
          </cell>
          <cell r="G1006">
            <v>3.4698000000000002</v>
          </cell>
          <cell r="H1006">
            <v>3.4590000000000001</v>
          </cell>
          <cell r="I1006">
            <v>24.9</v>
          </cell>
          <cell r="M1006">
            <v>2.0525512669414989</v>
          </cell>
          <cell r="N1006">
            <v>2.0479962241895877</v>
          </cell>
          <cell r="O1006">
            <v>2.0619683958114554</v>
          </cell>
        </row>
        <row r="1007">
          <cell r="A1007">
            <v>37627</v>
          </cell>
          <cell r="B1007">
            <v>37624</v>
          </cell>
          <cell r="C1007">
            <v>37628</v>
          </cell>
          <cell r="D1007">
            <v>2.6414309999999999</v>
          </cell>
          <cell r="E1007">
            <v>2.6385689999999999</v>
          </cell>
          <cell r="F1007">
            <v>3.3656000000000001</v>
          </cell>
          <cell r="G1007">
            <v>3.3664000000000001</v>
          </cell>
          <cell r="H1007">
            <v>3.383</v>
          </cell>
          <cell r="I1007">
            <v>24.9</v>
          </cell>
          <cell r="M1007">
            <v>2.0543571857007557</v>
          </cell>
          <cell r="N1007">
            <v>2.0497974839726756</v>
          </cell>
          <cell r="O1007">
            <v>2.0637885030739556</v>
          </cell>
        </row>
        <row r="1008">
          <cell r="A1008">
            <v>37628</v>
          </cell>
          <cell r="B1008">
            <v>37627</v>
          </cell>
          <cell r="C1008">
            <v>37629</v>
          </cell>
          <cell r="D1008">
            <v>2.6414309999999999</v>
          </cell>
          <cell r="E1008">
            <v>2.6385689999999999</v>
          </cell>
          <cell r="F1008">
            <v>3.3414999999999999</v>
          </cell>
          <cell r="G1008">
            <v>3.3422999999999998</v>
          </cell>
          <cell r="H1008">
            <v>3.3250000000000002</v>
          </cell>
          <cell r="I1008">
            <v>24.9</v>
          </cell>
          <cell r="M1008">
            <v>2.0561659999525497</v>
          </cell>
          <cell r="N1008">
            <v>2.051600328005172</v>
          </cell>
          <cell r="O1008">
            <v>2.0656102169519857</v>
          </cell>
        </row>
        <row r="1009">
          <cell r="A1009">
            <v>37629</v>
          </cell>
          <cell r="B1009">
            <v>37628</v>
          </cell>
          <cell r="C1009">
            <v>37630</v>
          </cell>
          <cell r="D1009">
            <v>2.6404770000000002</v>
          </cell>
          <cell r="E1009">
            <v>2.6385689999999999</v>
          </cell>
          <cell r="F1009">
            <v>3.3115999999999999</v>
          </cell>
          <cell r="G1009">
            <v>3.3123999999999998</v>
          </cell>
          <cell r="H1009">
            <v>3.35</v>
          </cell>
          <cell r="I1009">
            <v>24.9</v>
          </cell>
          <cell r="M1009">
            <v>2.0579764068236899</v>
          </cell>
          <cell r="N1009">
            <v>2.0534047576804602</v>
          </cell>
          <cell r="O1009">
            <v>2.0674335388637113</v>
          </cell>
        </row>
        <row r="1010">
          <cell r="A1010">
            <v>37630</v>
          </cell>
          <cell r="B1010">
            <v>37629</v>
          </cell>
          <cell r="C1010">
            <v>37631</v>
          </cell>
          <cell r="D1010">
            <v>2.6395230000000001</v>
          </cell>
          <cell r="E1010">
            <v>2.6385689999999999</v>
          </cell>
          <cell r="F1010">
            <v>3.3289</v>
          </cell>
          <cell r="G1010">
            <v>3.3296999999999999</v>
          </cell>
          <cell r="H1010">
            <v>3.339</v>
          </cell>
          <cell r="I1010">
            <v>24.9</v>
          </cell>
          <cell r="M1010">
            <v>2.0597877532799433</v>
          </cell>
          <cell r="N1010">
            <v>2.0552107743931498</v>
          </cell>
          <cell r="O1010">
            <v>2.0692584702285499</v>
          </cell>
        </row>
        <row r="1011">
          <cell r="A1011">
            <v>37631</v>
          </cell>
          <cell r="B1011">
            <v>37630</v>
          </cell>
          <cell r="C1011">
            <v>37634</v>
          </cell>
          <cell r="D1011">
            <v>2.6395230000000001</v>
          </cell>
          <cell r="E1011">
            <v>2.6385689999999999</v>
          </cell>
          <cell r="F1011">
            <v>3.2909999999999999</v>
          </cell>
          <cell r="G1011">
            <v>3.2917999999999998</v>
          </cell>
          <cell r="H1011">
            <v>3.331</v>
          </cell>
          <cell r="I1011">
            <v>24.9</v>
          </cell>
          <cell r="M1011">
            <v>2.061600038996577</v>
          </cell>
          <cell r="N1011">
            <v>2.0570183795390764</v>
          </cell>
          <cell r="O1011">
            <v>2.0710850124671718</v>
          </cell>
        </row>
        <row r="1012">
          <cell r="A1012">
            <v>37634</v>
          </cell>
          <cell r="B1012">
            <v>37631</v>
          </cell>
          <cell r="C1012">
            <v>37635</v>
          </cell>
          <cell r="D1012">
            <v>2.6385689999999999</v>
          </cell>
          <cell r="E1012">
            <v>2.6385689999999999</v>
          </cell>
          <cell r="F1012">
            <v>3.2948</v>
          </cell>
          <cell r="G1012">
            <v>3.2955999999999999</v>
          </cell>
          <cell r="H1012">
            <v>3.35</v>
          </cell>
          <cell r="I1012">
            <v>24.8</v>
          </cell>
          <cell r="M1012">
            <v>2.0634139192364875</v>
          </cell>
          <cell r="N1012">
            <v>2.0588275745153037</v>
          </cell>
          <cell r="O1012">
            <v>2.0729131670015013</v>
          </cell>
        </row>
        <row r="1013">
          <cell r="A1013">
            <v>37635</v>
          </cell>
          <cell r="B1013">
            <v>37634</v>
          </cell>
          <cell r="C1013">
            <v>37636</v>
          </cell>
          <cell r="D1013">
            <v>2.6395230000000001</v>
          </cell>
          <cell r="E1013">
            <v>2.6385689999999999</v>
          </cell>
          <cell r="F1013">
            <v>3.2749999999999999</v>
          </cell>
          <cell r="G1013">
            <v>3.2757999999999998</v>
          </cell>
          <cell r="H1013">
            <v>3.2989999999999999</v>
          </cell>
          <cell r="I1013">
            <v>24.9</v>
          </cell>
          <cell r="M1013">
            <v>2.0652287392369764</v>
          </cell>
          <cell r="N1013">
            <v>2.0606383607201244</v>
          </cell>
          <cell r="O1013">
            <v>2.0747363408660582</v>
          </cell>
        </row>
        <row r="1014">
          <cell r="A1014">
            <v>37636</v>
          </cell>
          <cell r="B1014">
            <v>37635</v>
          </cell>
          <cell r="C1014">
            <v>37637</v>
          </cell>
          <cell r="D1014">
            <v>2.6414309999999999</v>
          </cell>
          <cell r="E1014">
            <v>2.6385689999999999</v>
          </cell>
          <cell r="F1014">
            <v>3.2974999999999999</v>
          </cell>
          <cell r="G1014">
            <v>3.2982999999999998</v>
          </cell>
          <cell r="H1014">
            <v>3.3660000000000001</v>
          </cell>
          <cell r="I1014">
            <v>24.9</v>
          </cell>
          <cell r="M1014">
            <v>2.067045812156135</v>
          </cell>
          <cell r="N1014">
            <v>2.0624507395530602</v>
          </cell>
          <cell r="O1014">
            <v>2.076567718441706</v>
          </cell>
        </row>
        <row r="1015">
          <cell r="A1015">
            <v>37637</v>
          </cell>
          <cell r="B1015">
            <v>37636</v>
          </cell>
          <cell r="C1015">
            <v>37638</v>
          </cell>
          <cell r="D1015">
            <v>2.6433390000000001</v>
          </cell>
          <cell r="E1015">
            <v>2.6385689999999999</v>
          </cell>
          <cell r="F1015">
            <v>3.2928999999999999</v>
          </cell>
          <cell r="G1015">
            <v>3.2936999999999999</v>
          </cell>
          <cell r="H1015">
            <v>3.3359999999999999</v>
          </cell>
          <cell r="I1015">
            <v>24.9</v>
          </cell>
          <cell r="M1015">
            <v>2.0688657984516845</v>
          </cell>
          <cell r="N1015">
            <v>2.0642647124148641</v>
          </cell>
          <cell r="O1015">
            <v>2.0784007125812316</v>
          </cell>
        </row>
        <row r="1016">
          <cell r="A1016">
            <v>37638</v>
          </cell>
          <cell r="B1016">
            <v>37637</v>
          </cell>
          <cell r="C1016">
            <v>37641</v>
          </cell>
          <cell r="D1016">
            <v>2.6433390000000001</v>
          </cell>
          <cell r="E1016">
            <v>2.6385689999999999</v>
          </cell>
          <cell r="F1016">
            <v>3.3624000000000001</v>
          </cell>
          <cell r="G1016">
            <v>3.3632</v>
          </cell>
          <cell r="H1016">
            <v>3.407</v>
          </cell>
          <cell r="I1016">
            <v>24.9</v>
          </cell>
          <cell r="M1016">
            <v>2.0706887030019554</v>
          </cell>
          <cell r="N1016">
            <v>2.0660802807075216</v>
          </cell>
          <cell r="O1016">
            <v>2.0802353247115821</v>
          </cell>
        </row>
        <row r="1017">
          <cell r="A1017">
            <v>37641</v>
          </cell>
          <cell r="B1017">
            <v>37638</v>
          </cell>
          <cell r="C1017">
            <v>37642</v>
          </cell>
          <cell r="D1017">
            <v>2.642385</v>
          </cell>
          <cell r="E1017">
            <v>2.6385689999999999</v>
          </cell>
          <cell r="F1017">
            <v>3.4095</v>
          </cell>
          <cell r="G1017">
            <v>3.4102999999999999</v>
          </cell>
          <cell r="H1017">
            <v>3.4409999999999998</v>
          </cell>
          <cell r="I1017">
            <v>24.9</v>
          </cell>
          <cell r="M1017">
            <v>2.0725132137371234</v>
          </cell>
          <cell r="N1017">
            <v>2.0678974458342503</v>
          </cell>
          <cell r="O1017">
            <v>2.082071556260964</v>
          </cell>
        </row>
        <row r="1018">
          <cell r="A1018">
            <v>37642</v>
          </cell>
          <cell r="B1018">
            <v>37641</v>
          </cell>
          <cell r="C1018">
            <v>37643</v>
          </cell>
          <cell r="D1018">
            <v>2.642385</v>
          </cell>
          <cell r="E1018">
            <v>2.6385689999999999</v>
          </cell>
          <cell r="F1018">
            <v>3.4394</v>
          </cell>
          <cell r="G1018">
            <v>3.4401999999999999</v>
          </cell>
          <cell r="H1018">
            <v>3.4969999999999999</v>
          </cell>
          <cell r="I1018">
            <v>24.9</v>
          </cell>
          <cell r="M1018">
            <v>2.0743386730132172</v>
          </cell>
          <cell r="N1018">
            <v>2.0697162091995027</v>
          </cell>
          <cell r="O1018">
            <v>2.0839094086588443</v>
          </cell>
        </row>
        <row r="1019">
          <cell r="A1019">
            <v>37643</v>
          </cell>
          <cell r="B1019">
            <v>37642</v>
          </cell>
          <cell r="C1019">
            <v>37644</v>
          </cell>
          <cell r="D1019">
            <v>2.6433390000000001</v>
          </cell>
          <cell r="E1019">
            <v>2.6385689999999999</v>
          </cell>
          <cell r="F1019">
            <v>3.5181</v>
          </cell>
          <cell r="G1019">
            <v>3.5188999999999999</v>
          </cell>
          <cell r="H1019">
            <v>3.5249999999999999</v>
          </cell>
          <cell r="I1019">
            <v>24.9</v>
          </cell>
          <cell r="M1019">
            <v>2.076165740144714</v>
          </cell>
          <cell r="N1019">
            <v>2.0715365722089665</v>
          </cell>
          <cell r="O1019">
            <v>2.0857488833359525</v>
          </cell>
        </row>
        <row r="1020">
          <cell r="A1020">
            <v>37644</v>
          </cell>
          <cell r="B1020">
            <v>37643</v>
          </cell>
          <cell r="C1020">
            <v>37645</v>
          </cell>
          <cell r="D1020">
            <v>2.684307</v>
          </cell>
          <cell r="E1020">
            <v>2.6862089999999998</v>
          </cell>
          <cell r="F1020">
            <v>3.4893000000000001</v>
          </cell>
          <cell r="G1020">
            <v>3.4901</v>
          </cell>
          <cell r="H1020">
            <v>3.5379999999999998</v>
          </cell>
          <cell r="I1020">
            <v>25.4</v>
          </cell>
          <cell r="M1020">
            <v>2.0779950767685098</v>
          </cell>
          <cell r="N1020">
            <v>2.0733585362695655</v>
          </cell>
          <cell r="O1020">
            <v>2.0875899817242805</v>
          </cell>
        </row>
        <row r="1021">
          <cell r="A1021">
            <v>37645</v>
          </cell>
          <cell r="B1021">
            <v>37644</v>
          </cell>
          <cell r="C1021">
            <v>37648</v>
          </cell>
          <cell r="D1021">
            <v>2.6881110000000001</v>
          </cell>
          <cell r="E1021">
            <v>2.6862089999999998</v>
          </cell>
          <cell r="F1021">
            <v>3.5914999999999999</v>
          </cell>
          <cell r="G1021">
            <v>3.5922999999999998</v>
          </cell>
          <cell r="H1021">
            <v>3.64</v>
          </cell>
          <cell r="I1021">
            <v>25.4</v>
          </cell>
          <cell r="M1021">
            <v>2.0798544023453549</v>
          </cell>
          <cell r="N1021">
            <v>2.0752150277230168</v>
          </cell>
          <cell r="O1021">
            <v>2.0894658314112156</v>
          </cell>
        </row>
        <row r="1022">
          <cell r="A1022">
            <v>37648</v>
          </cell>
          <cell r="B1022">
            <v>37645</v>
          </cell>
          <cell r="C1022">
            <v>37649</v>
          </cell>
          <cell r="D1022">
            <v>2.6890619999999998</v>
          </cell>
          <cell r="E1022">
            <v>2.6862089999999998</v>
          </cell>
          <cell r="F1022">
            <v>3.6615000000000002</v>
          </cell>
          <cell r="G1022">
            <v>3.6623000000000001</v>
          </cell>
          <cell r="H1022">
            <v>3.63</v>
          </cell>
          <cell r="I1022">
            <v>25.4</v>
          </cell>
          <cell r="M1022">
            <v>2.081718028844469</v>
          </cell>
          <cell r="N1022">
            <v>2.0770731814844847</v>
          </cell>
          <cell r="O1022">
            <v>2.0913433666839598</v>
          </cell>
        </row>
        <row r="1023">
          <cell r="A1023">
            <v>37649</v>
          </cell>
          <cell r="B1023">
            <v>37648</v>
          </cell>
          <cell r="C1023">
            <v>37650</v>
          </cell>
          <cell r="D1023">
            <v>2.678601</v>
          </cell>
          <cell r="E1023">
            <v>2.6862089999999998</v>
          </cell>
          <cell r="F1023">
            <v>3.6303999999999998</v>
          </cell>
          <cell r="G1023">
            <v>3.6312000000000002</v>
          </cell>
          <cell r="H1023">
            <v>3.6419999999999999</v>
          </cell>
          <cell r="I1023">
            <v>25.4</v>
          </cell>
          <cell r="M1023">
            <v>2.0835839851264959</v>
          </cell>
          <cell r="N1023">
            <v>2.0789329990424052</v>
          </cell>
          <cell r="O1023">
            <v>2.0932225890571328</v>
          </cell>
        </row>
        <row r="1024">
          <cell r="A1024">
            <v>37650</v>
          </cell>
          <cell r="B1024">
            <v>37649</v>
          </cell>
          <cell r="C1024">
            <v>37651</v>
          </cell>
          <cell r="D1024">
            <v>2.68716</v>
          </cell>
          <cell r="E1024">
            <v>2.6862089999999998</v>
          </cell>
          <cell r="F1024">
            <v>3.6408999999999998</v>
          </cell>
          <cell r="G1024">
            <v>3.6417000000000002</v>
          </cell>
          <cell r="H1024">
            <v>3.6080000000000001</v>
          </cell>
          <cell r="I1024">
            <v>25.4</v>
          </cell>
          <cell r="M1024">
            <v>2.0854443485085437</v>
          </cell>
          <cell r="N1024">
            <v>2.0807944818865467</v>
          </cell>
          <cell r="O1024">
            <v>2.0951035000467155</v>
          </cell>
        </row>
        <row r="1025">
          <cell r="A1025">
            <v>37651</v>
          </cell>
          <cell r="B1025">
            <v>37650</v>
          </cell>
          <cell r="C1025">
            <v>37652</v>
          </cell>
          <cell r="D1025">
            <v>2.6890619999999998</v>
          </cell>
          <cell r="E1025">
            <v>2.6862089999999998</v>
          </cell>
          <cell r="F1025">
            <v>3.5688</v>
          </cell>
          <cell r="G1025">
            <v>3.5695999999999999</v>
          </cell>
          <cell r="H1025">
            <v>3.5670000000000002</v>
          </cell>
          <cell r="I1025">
            <v>25.39</v>
          </cell>
          <cell r="M1025">
            <v>2.0873123227203898</v>
          </cell>
          <cell r="N1025">
            <v>2.082657631508011</v>
          </cell>
          <cell r="O1025">
            <v>2.0969861011700517</v>
          </cell>
        </row>
        <row r="1026">
          <cell r="A1026">
            <v>37652</v>
          </cell>
          <cell r="B1026">
            <v>37651</v>
          </cell>
          <cell r="C1026">
            <v>37655</v>
          </cell>
          <cell r="D1026">
            <v>2.684307</v>
          </cell>
          <cell r="E1026">
            <v>2.6862089999999998</v>
          </cell>
          <cell r="F1026">
            <v>3.5249999999999999</v>
          </cell>
          <cell r="G1026">
            <v>3.5257999999999998</v>
          </cell>
          <cell r="H1026">
            <v>3.4980000000000002</v>
          </cell>
          <cell r="I1026">
            <v>25.38</v>
          </cell>
          <cell r="M1026">
            <v>2.0891832934701093</v>
          </cell>
          <cell r="N1026">
            <v>2.0845224493992358</v>
          </cell>
          <cell r="O1026">
            <v>2.098869729736792</v>
          </cell>
        </row>
        <row r="1027">
          <cell r="A1027">
            <v>37655</v>
          </cell>
          <cell r="B1027">
            <v>37652</v>
          </cell>
          <cell r="C1027">
            <v>37656</v>
          </cell>
          <cell r="D1027">
            <v>2.6890619999999998</v>
          </cell>
          <cell r="E1027">
            <v>2.681454</v>
          </cell>
          <cell r="F1027">
            <v>3.4922</v>
          </cell>
          <cell r="G1027">
            <v>3.4929999999999999</v>
          </cell>
          <cell r="H1027">
            <v>3.52</v>
          </cell>
          <cell r="I1027">
            <v>25.38</v>
          </cell>
          <cell r="M1027">
            <v>2.0910526299164243</v>
          </cell>
          <cell r="N1027">
            <v>2.0863889370539952</v>
          </cell>
          <cell r="O1027">
            <v>2.1007543854240991</v>
          </cell>
        </row>
        <row r="1028">
          <cell r="A1028">
            <v>37656</v>
          </cell>
          <cell r="B1028">
            <v>37655</v>
          </cell>
          <cell r="C1028">
            <v>37657</v>
          </cell>
          <cell r="D1028">
            <v>2.6909640000000001</v>
          </cell>
          <cell r="E1028">
            <v>2.6862089999999998</v>
          </cell>
          <cell r="F1028">
            <v>3.5398000000000001</v>
          </cell>
          <cell r="G1028">
            <v>3.5406</v>
          </cell>
          <cell r="H1028">
            <v>3.5670000000000002</v>
          </cell>
          <cell r="I1028">
            <v>25.4</v>
          </cell>
          <cell r="M1028">
            <v>2.0929269533054602</v>
          </cell>
          <cell r="N1028">
            <v>2.0882537890409347</v>
          </cell>
          <cell r="O1028">
            <v>2.1026407334160826</v>
          </cell>
        </row>
        <row r="1029">
          <cell r="A1029">
            <v>37657</v>
          </cell>
          <cell r="B1029">
            <v>37656</v>
          </cell>
          <cell r="C1029">
            <v>37658</v>
          </cell>
          <cell r="D1029">
            <v>2.692866</v>
          </cell>
          <cell r="E1029">
            <v>2.6862089999999998</v>
          </cell>
          <cell r="F1029">
            <v>3.5836999999999999</v>
          </cell>
          <cell r="G1029">
            <v>3.5844999999999998</v>
          </cell>
          <cell r="H1029">
            <v>3.5619999999999998</v>
          </cell>
          <cell r="I1029">
            <v>25.39</v>
          </cell>
          <cell r="M1029">
            <v>2.0948042836674516</v>
          </cell>
          <cell r="N1029">
            <v>2.0901236177484033</v>
          </cell>
          <cell r="O1029">
            <v>2.1045301072854943</v>
          </cell>
        </row>
        <row r="1030">
          <cell r="A1030">
            <v>37658</v>
          </cell>
          <cell r="B1030">
            <v>37657</v>
          </cell>
          <cell r="C1030">
            <v>37659</v>
          </cell>
          <cell r="D1030">
            <v>2.692866</v>
          </cell>
          <cell r="E1030">
            <v>2.6862089999999998</v>
          </cell>
          <cell r="F1030">
            <v>3.6036999999999999</v>
          </cell>
          <cell r="G1030">
            <v>3.6044999999999998</v>
          </cell>
          <cell r="H1030">
            <v>3.597</v>
          </cell>
          <cell r="I1030">
            <v>25.38</v>
          </cell>
          <cell r="M1030">
            <v>2.096684626078166</v>
          </cell>
          <cell r="N1030">
            <v>2.0919951207061058</v>
          </cell>
          <cell r="O1030">
            <v>2.1064205122945863</v>
          </cell>
        </row>
        <row r="1031">
          <cell r="A1031">
            <v>37659</v>
          </cell>
          <cell r="B1031">
            <v>37658</v>
          </cell>
          <cell r="C1031">
            <v>37662</v>
          </cell>
          <cell r="D1031">
            <v>2.6909640000000001</v>
          </cell>
          <cell r="E1031">
            <v>2.6862089999999998</v>
          </cell>
          <cell r="F1031">
            <v>3.5794000000000001</v>
          </cell>
          <cell r="G1031">
            <v>3.5802</v>
          </cell>
          <cell r="H1031">
            <v>3.5859999999999999</v>
          </cell>
          <cell r="I1031">
            <v>25.37</v>
          </cell>
          <cell r="M1031">
            <v>2.0985666563255956</v>
          </cell>
          <cell r="N1031">
            <v>2.0938682994131712</v>
          </cell>
          <cell r="O1031">
            <v>2.1083119481193595</v>
          </cell>
        </row>
        <row r="1032">
          <cell r="A1032">
            <v>37662</v>
          </cell>
          <cell r="B1032">
            <v>37659</v>
          </cell>
          <cell r="C1032">
            <v>37663</v>
          </cell>
          <cell r="D1032">
            <v>2.690013</v>
          </cell>
          <cell r="E1032">
            <v>2.6862089999999998</v>
          </cell>
          <cell r="F1032">
            <v>3.6034000000000002</v>
          </cell>
          <cell r="G1032">
            <v>3.6042000000000001</v>
          </cell>
          <cell r="H1032">
            <v>3.5870000000000002</v>
          </cell>
          <cell r="I1032">
            <v>25.36</v>
          </cell>
          <cell r="M1032">
            <v>2.1004490454335198</v>
          </cell>
          <cell r="N1032">
            <v>2.0957431553700703</v>
          </cell>
          <cell r="O1032">
            <v>2.110204414434393</v>
          </cell>
        </row>
        <row r="1033">
          <cell r="A1033">
            <v>37663</v>
          </cell>
          <cell r="B1033">
            <v>37662</v>
          </cell>
          <cell r="C1033">
            <v>37664</v>
          </cell>
          <cell r="D1033">
            <v>2.6890619999999998</v>
          </cell>
          <cell r="E1033">
            <v>2.6862089999999998</v>
          </cell>
          <cell r="F1033">
            <v>3.5729000000000002</v>
          </cell>
          <cell r="G1033">
            <v>3.5737000000000001</v>
          </cell>
          <cell r="H1033">
            <v>3.58</v>
          </cell>
          <cell r="I1033">
            <v>25.35</v>
          </cell>
          <cell r="M1033">
            <v>2.1023324571795379</v>
          </cell>
          <cell r="N1033">
            <v>2.0976196900786177</v>
          </cell>
          <cell r="O1033">
            <v>2.1120979109128433</v>
          </cell>
        </row>
        <row r="1034">
          <cell r="A1034">
            <v>37664</v>
          </cell>
          <cell r="B1034">
            <v>37663</v>
          </cell>
          <cell r="C1034">
            <v>37665</v>
          </cell>
          <cell r="D1034">
            <v>2.684307</v>
          </cell>
          <cell r="E1034">
            <v>2.6862089999999998</v>
          </cell>
          <cell r="F1034">
            <v>3.5994999999999999</v>
          </cell>
          <cell r="G1034">
            <v>3.6002999999999998</v>
          </cell>
          <cell r="H1034">
            <v>3.6030000000000002</v>
          </cell>
          <cell r="I1034">
            <v>25.34</v>
          </cell>
          <cell r="M1034">
            <v>2.1042168912868604</v>
          </cell>
          <cell r="N1034">
            <v>2.0994979050419729</v>
          </cell>
          <cell r="O1034">
            <v>2.1139924372264431</v>
          </cell>
        </row>
        <row r="1035">
          <cell r="A1035">
            <v>37665</v>
          </cell>
          <cell r="B1035">
            <v>37664</v>
          </cell>
          <cell r="C1035">
            <v>37666</v>
          </cell>
          <cell r="D1035">
            <v>2.6833559999999999</v>
          </cell>
          <cell r="E1035">
            <v>2.6862089999999998</v>
          </cell>
          <cell r="F1035">
            <v>3.6351</v>
          </cell>
          <cell r="G1035">
            <v>3.6358999999999999</v>
          </cell>
          <cell r="H1035">
            <v>3.6640000000000001</v>
          </cell>
          <cell r="I1035">
            <v>25.32</v>
          </cell>
          <cell r="M1035">
            <v>2.1060996793304603</v>
          </cell>
          <cell r="N1035">
            <v>2.1013778017646412</v>
          </cell>
          <cell r="O1035">
            <v>2.1158879930454995</v>
          </cell>
        </row>
        <row r="1036">
          <cell r="A1036">
            <v>37666</v>
          </cell>
          <cell r="B1036">
            <v>37665</v>
          </cell>
          <cell r="C1036">
            <v>37669</v>
          </cell>
          <cell r="D1036">
            <v>2.6852580000000001</v>
          </cell>
          <cell r="E1036">
            <v>2.681454</v>
          </cell>
          <cell r="F1036">
            <v>3.6572</v>
          </cell>
          <cell r="G1036">
            <v>3.6579999999999999</v>
          </cell>
          <cell r="H1036">
            <v>3.665</v>
          </cell>
          <cell r="I1036">
            <v>25.33</v>
          </cell>
          <cell r="M1036">
            <v>2.1079834844008367</v>
          </cell>
          <cell r="N1036">
            <v>2.1032593817524745</v>
          </cell>
          <cell r="O1036">
            <v>2.117783907469915</v>
          </cell>
        </row>
        <row r="1037">
          <cell r="A1037">
            <v>37669</v>
          </cell>
          <cell r="B1037">
            <v>37666</v>
          </cell>
          <cell r="C1037">
            <v>37670</v>
          </cell>
          <cell r="D1037">
            <v>2.6881110000000001</v>
          </cell>
          <cell r="E1037">
            <v>2.681454</v>
          </cell>
          <cell r="F1037">
            <v>3.6223999999999998</v>
          </cell>
          <cell r="G1037">
            <v>3.6232000000000002</v>
          </cell>
          <cell r="H1037">
            <v>3.621</v>
          </cell>
          <cell r="I1037">
            <v>25.32</v>
          </cell>
          <cell r="M1037">
            <v>2.1098703109059551</v>
          </cell>
          <cell r="N1037">
            <v>2.1051393128465539</v>
          </cell>
          <cell r="O1037">
            <v>2.1196821918740807</v>
          </cell>
        </row>
        <row r="1038">
          <cell r="A1038">
            <v>37670</v>
          </cell>
          <cell r="B1038">
            <v>37669</v>
          </cell>
          <cell r="C1038">
            <v>37671</v>
          </cell>
          <cell r="D1038">
            <v>2.6852580000000001</v>
          </cell>
          <cell r="E1038">
            <v>2.681454</v>
          </cell>
          <cell r="F1038">
            <v>3.5880999999999998</v>
          </cell>
          <cell r="G1038">
            <v>3.5889000000000002</v>
          </cell>
          <cell r="H1038">
            <v>3.5939999999999999</v>
          </cell>
          <cell r="I1038">
            <v>25.29</v>
          </cell>
          <cell r="M1038">
            <v>2.1117608327697281</v>
          </cell>
          <cell r="N1038">
            <v>2.1070209242568838</v>
          </cell>
          <cell r="O1038">
            <v>2.1215815060419194</v>
          </cell>
        </row>
        <row r="1039">
          <cell r="A1039">
            <v>37671</v>
          </cell>
          <cell r="B1039">
            <v>37670</v>
          </cell>
          <cell r="C1039">
            <v>37672</v>
          </cell>
          <cell r="D1039">
            <v>2.6862089999999998</v>
          </cell>
          <cell r="E1039">
            <v>2.681454</v>
          </cell>
          <cell r="F1039">
            <v>3.5926999999999998</v>
          </cell>
          <cell r="G1039">
            <v>3.5935000000000001</v>
          </cell>
          <cell r="H1039">
            <v>3.613</v>
          </cell>
          <cell r="I1039">
            <v>25.3</v>
          </cell>
          <cell r="M1039">
            <v>2.1136510403264888</v>
          </cell>
          <cell r="N1039">
            <v>2.1089042174853612</v>
          </cell>
          <cell r="O1039">
            <v>2.1234805046251712</v>
          </cell>
        </row>
        <row r="1040">
          <cell r="A1040">
            <v>37672</v>
          </cell>
          <cell r="B1040">
            <v>37671</v>
          </cell>
          <cell r="C1040">
            <v>37673</v>
          </cell>
          <cell r="D1040">
            <v>2.7592110000000001</v>
          </cell>
          <cell r="E1040">
            <v>2.7762120000000001</v>
          </cell>
          <cell r="F1040">
            <v>3.6059000000000001</v>
          </cell>
          <cell r="G1040">
            <v>3.6067</v>
          </cell>
          <cell r="H1040">
            <v>3.6179999999999999</v>
          </cell>
          <cell r="I1040">
            <v>26.26</v>
          </cell>
          <cell r="M1040">
            <v>2.1155436098089502</v>
          </cell>
          <cell r="N1040">
            <v>2.1107891940352257</v>
          </cell>
          <cell r="O1040">
            <v>2.1253818761117755</v>
          </cell>
        </row>
        <row r="1041">
          <cell r="A1041">
            <v>37673</v>
          </cell>
          <cell r="B1041">
            <v>37672</v>
          </cell>
          <cell r="C1041">
            <v>37676</v>
          </cell>
          <cell r="D1041">
            <v>2.7705479999999998</v>
          </cell>
          <cell r="E1041">
            <v>2.7762120000000001</v>
          </cell>
          <cell r="F1041">
            <v>3.6089000000000002</v>
          </cell>
          <cell r="G1041">
            <v>3.6097000000000001</v>
          </cell>
          <cell r="H1041">
            <v>3.6219999999999999</v>
          </cell>
          <cell r="I1041">
            <v>26.29</v>
          </cell>
          <cell r="M1041">
            <v>2.117489353542005</v>
          </cell>
          <cell r="N1041">
            <v>2.1127425267985425</v>
          </cell>
          <cell r="O1041">
            <v>2.127349380882448</v>
          </cell>
        </row>
        <row r="1042">
          <cell r="A1042">
            <v>37676</v>
          </cell>
          <cell r="B1042">
            <v>37673</v>
          </cell>
          <cell r="C1042">
            <v>37677</v>
          </cell>
          <cell r="D1042">
            <v>2.77338</v>
          </cell>
          <cell r="E1042">
            <v>2.77149</v>
          </cell>
          <cell r="F1042">
            <v>3.5861999999999998</v>
          </cell>
          <cell r="G1042">
            <v>3.5870000000000002</v>
          </cell>
          <cell r="H1042">
            <v>3.585</v>
          </cell>
          <cell r="I1042">
            <v>26.32</v>
          </cell>
          <cell r="M1042">
            <v>2.1194448888398307</v>
          </cell>
          <cell r="N1042">
            <v>2.1146976671838118</v>
          </cell>
          <cell r="O1042">
            <v>2.1293207144557531</v>
          </cell>
        </row>
        <row r="1043">
          <cell r="A1043">
            <v>37677</v>
          </cell>
          <cell r="B1043">
            <v>37676</v>
          </cell>
          <cell r="C1043">
            <v>37678</v>
          </cell>
          <cell r="D1043">
            <v>2.7743220000000002</v>
          </cell>
          <cell r="E1043">
            <v>2.77149</v>
          </cell>
          <cell r="F1043">
            <v>3.6004999999999998</v>
          </cell>
          <cell r="G1043">
            <v>3.6013000000000002</v>
          </cell>
          <cell r="H1043">
            <v>3.6059999999999999</v>
          </cell>
          <cell r="I1043">
            <v>26.31</v>
          </cell>
          <cell r="M1043">
            <v>2.1214042308617675</v>
          </cell>
          <cell r="N1043">
            <v>2.1166512883296864</v>
          </cell>
          <cell r="O1043">
            <v>2.1312958836211759</v>
          </cell>
        </row>
        <row r="1044">
          <cell r="A1044">
            <v>37678</v>
          </cell>
          <cell r="B1044">
            <v>37677</v>
          </cell>
          <cell r="C1044">
            <v>37679</v>
          </cell>
          <cell r="D1044">
            <v>2.7743220000000002</v>
          </cell>
          <cell r="E1044">
            <v>2.77149</v>
          </cell>
          <cell r="F1044">
            <v>3.5809000000000002</v>
          </cell>
          <cell r="G1044">
            <v>3.5817000000000001</v>
          </cell>
          <cell r="H1044">
            <v>3.581</v>
          </cell>
          <cell r="I1044">
            <v>26.29</v>
          </cell>
          <cell r="M1044">
            <v>2.1233660503379586</v>
          </cell>
          <cell r="N1044">
            <v>2.1186067142893843</v>
          </cell>
          <cell r="O1044">
            <v>2.1332722147848742</v>
          </cell>
        </row>
        <row r="1045">
          <cell r="A1045">
            <v>37679</v>
          </cell>
          <cell r="B1045">
            <v>37678</v>
          </cell>
          <cell r="C1045">
            <v>37680</v>
          </cell>
          <cell r="D1045">
            <v>2.7752669999999999</v>
          </cell>
          <cell r="E1045">
            <v>2.77149</v>
          </cell>
          <cell r="F1045">
            <v>3.5842000000000001</v>
          </cell>
          <cell r="G1045">
            <v>3.585</v>
          </cell>
          <cell r="H1045">
            <v>3.5590000000000002</v>
          </cell>
          <cell r="I1045">
            <v>26.27</v>
          </cell>
          <cell r="M1045">
            <v>2.1253296840537939</v>
          </cell>
          <cell r="N1045">
            <v>2.1205639467302464</v>
          </cell>
          <cell r="O1045">
            <v>2.1352490368225685</v>
          </cell>
        </row>
        <row r="1046">
          <cell r="A1046">
            <v>37680</v>
          </cell>
          <cell r="B1046">
            <v>37679</v>
          </cell>
          <cell r="C1046">
            <v>37685</v>
          </cell>
          <cell r="D1046">
            <v>2.7790409999999999</v>
          </cell>
          <cell r="E1046">
            <v>2.77149</v>
          </cell>
          <cell r="F1046">
            <v>3.5623999999999998</v>
          </cell>
          <cell r="G1046">
            <v>3.5632000000000001</v>
          </cell>
          <cell r="H1046">
            <v>3.5670000000000002</v>
          </cell>
          <cell r="I1046">
            <v>26.28</v>
          </cell>
          <cell r="M1046">
            <v>2.1272958031658855</v>
          </cell>
          <cell r="N1046">
            <v>2.1225229873211542</v>
          </cell>
          <cell r="O1046">
            <v>2.1372263474908686</v>
          </cell>
        </row>
        <row r="1047">
          <cell r="A1047">
            <v>37685</v>
          </cell>
          <cell r="B1047">
            <v>37680</v>
          </cell>
          <cell r="C1047">
            <v>37686</v>
          </cell>
          <cell r="D1047">
            <v>2.7809279999999998</v>
          </cell>
          <cell r="E1047">
            <v>2.77149</v>
          </cell>
          <cell r="F1047">
            <v>3.5629</v>
          </cell>
          <cell r="G1047">
            <v>3.5636999999999999</v>
          </cell>
          <cell r="H1047">
            <v>3.552</v>
          </cell>
          <cell r="I1047">
            <v>26.29</v>
          </cell>
          <cell r="M1047">
            <v>2.129266417251261</v>
          </cell>
          <cell r="N1047">
            <v>2.124483837732531</v>
          </cell>
          <cell r="O1047">
            <v>2.139206161469676</v>
          </cell>
        </row>
        <row r="1048">
          <cell r="A1048">
            <v>37686</v>
          </cell>
          <cell r="B1048">
            <v>37685</v>
          </cell>
          <cell r="C1048">
            <v>37687</v>
          </cell>
          <cell r="D1048">
            <v>2.7799860000000001</v>
          </cell>
          <cell r="E1048">
            <v>2.7762120000000001</v>
          </cell>
          <cell r="F1048">
            <v>3.5251999999999999</v>
          </cell>
          <cell r="G1048">
            <v>3.5259999999999998</v>
          </cell>
          <cell r="H1048">
            <v>3.4990000000000001</v>
          </cell>
          <cell r="I1048">
            <v>26.28</v>
          </cell>
          <cell r="M1048">
            <v>2.1312401961176586</v>
          </cell>
          <cell r="N1048">
            <v>2.1264464996363435</v>
          </cell>
          <cell r="O1048">
            <v>2.1411884822695519</v>
          </cell>
        </row>
        <row r="1049">
          <cell r="A1049">
            <v>37687</v>
          </cell>
          <cell r="B1049">
            <v>37686</v>
          </cell>
          <cell r="C1049">
            <v>37690</v>
          </cell>
          <cell r="D1049">
            <v>2.7799860000000001</v>
          </cell>
          <cell r="E1049">
            <v>2.7762120000000001</v>
          </cell>
          <cell r="F1049">
            <v>3.5002</v>
          </cell>
          <cell r="G1049">
            <v>3.5009999999999999</v>
          </cell>
          <cell r="H1049">
            <v>3.4940000000000002</v>
          </cell>
          <cell r="I1049">
            <v>26.29</v>
          </cell>
          <cell r="M1049">
            <v>2.1332151354202731</v>
          </cell>
          <cell r="N1049">
            <v>2.128414321732893</v>
          </cell>
          <cell r="O1049">
            <v>2.1431719665614404</v>
          </cell>
        </row>
        <row r="1050">
          <cell r="A1050">
            <v>37690</v>
          </cell>
          <cell r="B1050">
            <v>37687</v>
          </cell>
          <cell r="C1050">
            <v>37691</v>
          </cell>
          <cell r="D1050">
            <v>2.7828149999999998</v>
          </cell>
          <cell r="E1050">
            <v>2.7762120000000001</v>
          </cell>
          <cell r="F1050">
            <v>3.5272999999999999</v>
          </cell>
          <cell r="G1050">
            <v>3.5280999999999998</v>
          </cell>
          <cell r="H1050">
            <v>3.5249999999999999</v>
          </cell>
          <cell r="I1050">
            <v>26.29</v>
          </cell>
          <cell r="M1050">
            <v>2.1351919048240915</v>
          </cell>
          <cell r="N1050">
            <v>2.1303839648598819</v>
          </cell>
          <cell r="O1050">
            <v>2.1451579623217119</v>
          </cell>
        </row>
        <row r="1051">
          <cell r="A1051">
            <v>37691</v>
          </cell>
          <cell r="B1051">
            <v>37690</v>
          </cell>
          <cell r="C1051">
            <v>37692</v>
          </cell>
          <cell r="D1051">
            <v>2.7809279999999998</v>
          </cell>
          <cell r="E1051">
            <v>2.7762120000000001</v>
          </cell>
          <cell r="F1051">
            <v>3.5053000000000001</v>
          </cell>
          <cell r="G1051">
            <v>3.5061</v>
          </cell>
          <cell r="H1051">
            <v>3.48</v>
          </cell>
          <cell r="I1051">
            <v>26.3</v>
          </cell>
          <cell r="M1051">
            <v>2.1371725195109659</v>
          </cell>
          <cell r="N1051">
            <v>2.132355430702499</v>
          </cell>
          <cell r="O1051">
            <v>2.1471457984285451</v>
          </cell>
        </row>
        <row r="1052">
          <cell r="A1052">
            <v>37692</v>
          </cell>
          <cell r="B1052">
            <v>37691</v>
          </cell>
          <cell r="C1052">
            <v>37693</v>
          </cell>
          <cell r="D1052">
            <v>2.7799860000000001</v>
          </cell>
          <cell r="E1052">
            <v>2.7762120000000001</v>
          </cell>
          <cell r="F1052">
            <v>3.4754999999999998</v>
          </cell>
          <cell r="G1052">
            <v>3.4763000000000002</v>
          </cell>
          <cell r="H1052">
            <v>3.4670000000000001</v>
          </cell>
          <cell r="I1052">
            <v>26.3</v>
          </cell>
          <cell r="M1052">
            <v>2.1391536271444118</v>
          </cell>
          <cell r="N1052">
            <v>2.1343287209474928</v>
          </cell>
          <cell r="O1052">
            <v>2.1491361518568648</v>
          </cell>
        </row>
        <row r="1053">
          <cell r="A1053">
            <v>37693</v>
          </cell>
          <cell r="B1053">
            <v>37692</v>
          </cell>
          <cell r="C1053">
            <v>37694</v>
          </cell>
          <cell r="D1053">
            <v>2.7780990000000001</v>
          </cell>
          <cell r="E1053">
            <v>2.7762120000000001</v>
          </cell>
          <cell r="F1053">
            <v>3.4285000000000001</v>
          </cell>
          <cell r="G1053">
            <v>3.4293</v>
          </cell>
          <cell r="H1053">
            <v>3.4049999999999998</v>
          </cell>
          <cell r="I1053">
            <v>26.31</v>
          </cell>
          <cell r="M1053">
            <v>2.1411358995228484</v>
          </cell>
          <cell r="N1053">
            <v>2.1363038372831724</v>
          </cell>
          <cell r="O1053">
            <v>2.1511283502957901</v>
          </cell>
        </row>
        <row r="1054">
          <cell r="A1054">
            <v>37694</v>
          </cell>
          <cell r="B1054">
            <v>37693</v>
          </cell>
          <cell r="C1054">
            <v>37697</v>
          </cell>
          <cell r="D1054">
            <v>2.7780990000000001</v>
          </cell>
          <cell r="E1054">
            <v>2.7762120000000001</v>
          </cell>
          <cell r="F1054">
            <v>3.395</v>
          </cell>
          <cell r="G1054">
            <v>3.3957999999999999</v>
          </cell>
          <cell r="H1054">
            <v>3.43</v>
          </cell>
          <cell r="I1054">
            <v>26.31</v>
          </cell>
          <cell r="M1054">
            <v>2.1431186620232916</v>
          </cell>
          <cell r="N1054">
            <v>2.1382807813994096</v>
          </cell>
          <cell r="O1054">
            <v>2.1531230719242958</v>
          </cell>
        </row>
        <row r="1055">
          <cell r="A1055">
            <v>37697</v>
          </cell>
          <cell r="B1055">
            <v>37694</v>
          </cell>
          <cell r="C1055">
            <v>37698</v>
          </cell>
          <cell r="D1055">
            <v>2.7780990000000001</v>
          </cell>
          <cell r="E1055">
            <v>2.7762120000000001</v>
          </cell>
          <cell r="F1055">
            <v>3.4434</v>
          </cell>
          <cell r="G1055">
            <v>3.4441999999999999</v>
          </cell>
          <cell r="H1055">
            <v>3.44</v>
          </cell>
          <cell r="I1055">
            <v>26.32</v>
          </cell>
          <cell r="M1055">
            <v>2.1451032606272413</v>
          </cell>
          <cell r="N1055">
            <v>2.1402595549876398</v>
          </cell>
          <cell r="O1055">
            <v>2.1551196432399085</v>
          </cell>
        </row>
        <row r="1056">
          <cell r="A1056">
            <v>37698</v>
          </cell>
          <cell r="B1056">
            <v>37697</v>
          </cell>
          <cell r="C1056">
            <v>37699</v>
          </cell>
          <cell r="D1056">
            <v>2.7752669999999999</v>
          </cell>
          <cell r="E1056">
            <v>2.7762120000000001</v>
          </cell>
          <cell r="F1056">
            <v>3.43</v>
          </cell>
          <cell r="G1056">
            <v>3.4308000000000001</v>
          </cell>
          <cell r="H1056">
            <v>3.444</v>
          </cell>
          <cell r="I1056">
            <v>26.32</v>
          </cell>
          <cell r="M1056">
            <v>2.14708969703499</v>
          </cell>
          <cell r="N1056">
            <v>2.1422401597408633</v>
          </cell>
          <cell r="O1056">
            <v>2.1571187436282275</v>
          </cell>
        </row>
        <row r="1057">
          <cell r="A1057">
            <v>37699</v>
          </cell>
          <cell r="B1057">
            <v>37698</v>
          </cell>
          <cell r="C1057">
            <v>37700</v>
          </cell>
          <cell r="D1057">
            <v>2.7743220000000002</v>
          </cell>
          <cell r="E1057">
            <v>2.7762120000000001</v>
          </cell>
          <cell r="F1057">
            <v>3.4567999999999999</v>
          </cell>
          <cell r="G1057">
            <v>3.4575999999999998</v>
          </cell>
          <cell r="H1057">
            <v>3.4689999999999999</v>
          </cell>
          <cell r="I1057">
            <v>26.34</v>
          </cell>
          <cell r="M1057">
            <v>2.1490759460957305</v>
          </cell>
          <cell r="N1057">
            <v>2.144222597353648</v>
          </cell>
          <cell r="O1057">
            <v>2.1591196983926482</v>
          </cell>
        </row>
        <row r="1058">
          <cell r="A1058">
            <v>37700</v>
          </cell>
          <cell r="B1058">
            <v>37699</v>
          </cell>
          <cell r="C1058">
            <v>37701</v>
          </cell>
          <cell r="D1058">
            <v>2.7752669999999999</v>
          </cell>
          <cell r="E1058">
            <v>2.7762120000000001</v>
          </cell>
          <cell r="F1058">
            <v>3.4822000000000002</v>
          </cell>
          <cell r="G1058">
            <v>3.4830000000000001</v>
          </cell>
          <cell r="H1058">
            <v>3.4769999999999999</v>
          </cell>
          <cell r="I1058">
            <v>26.34</v>
          </cell>
          <cell r="M1058">
            <v>2.1510633556547054</v>
          </cell>
          <cell r="N1058">
            <v>2.1462068695221292</v>
          </cell>
          <cell r="O1058">
            <v>2.1611238669491257</v>
          </cell>
        </row>
        <row r="1059">
          <cell r="A1059">
            <v>37701</v>
          </cell>
          <cell r="B1059">
            <v>37700</v>
          </cell>
          <cell r="C1059">
            <v>37704</v>
          </cell>
          <cell r="D1059">
            <v>2.7743220000000002</v>
          </cell>
          <cell r="E1059">
            <v>2.7762120000000001</v>
          </cell>
          <cell r="F1059">
            <v>3.4453999999999998</v>
          </cell>
          <cell r="G1059">
            <v>3.4462000000000002</v>
          </cell>
          <cell r="H1059">
            <v>3.4049999999999998</v>
          </cell>
          <cell r="I1059">
            <v>26.35</v>
          </cell>
          <cell r="M1059">
            <v>2.1530532807033249</v>
          </cell>
          <cell r="N1059">
            <v>2.1481929779440123</v>
          </cell>
          <cell r="O1059">
            <v>2.1631298958432241</v>
          </cell>
        </row>
        <row r="1060">
          <cell r="A1060">
            <v>37704</v>
          </cell>
          <cell r="B1060">
            <v>37701</v>
          </cell>
          <cell r="C1060">
            <v>37705</v>
          </cell>
          <cell r="D1060">
            <v>2.77338</v>
          </cell>
          <cell r="E1060">
            <v>2.77149</v>
          </cell>
          <cell r="F1060">
            <v>3.4062000000000001</v>
          </cell>
          <cell r="G1060">
            <v>3.407</v>
          </cell>
          <cell r="H1060">
            <v>3.403</v>
          </cell>
          <cell r="I1060">
            <v>26.33</v>
          </cell>
          <cell r="M1060">
            <v>2.1550443683979341</v>
          </cell>
          <cell r="N1060">
            <v>2.1501809243185734</v>
          </cell>
          <cell r="O1060">
            <v>2.1651384668301046</v>
          </cell>
        </row>
        <row r="1061">
          <cell r="A1061">
            <v>37705</v>
          </cell>
          <cell r="B1061">
            <v>37704</v>
          </cell>
          <cell r="C1061">
            <v>37706</v>
          </cell>
          <cell r="D1061">
            <v>2.7705479999999998</v>
          </cell>
          <cell r="E1061">
            <v>2.77149</v>
          </cell>
          <cell r="F1061">
            <v>3.3883999999999999</v>
          </cell>
          <cell r="G1061">
            <v>3.3892000000000002</v>
          </cell>
          <cell r="H1061">
            <v>3.367</v>
          </cell>
          <cell r="I1061">
            <v>26.33</v>
          </cell>
          <cell r="M1061">
            <v>2.1570366207147433</v>
          </cell>
          <cell r="N1061">
            <v>2.1521673259618868</v>
          </cell>
          <cell r="O1061">
            <v>2.167147541499324</v>
          </cell>
        </row>
        <row r="1062">
          <cell r="A1062">
            <v>37706</v>
          </cell>
          <cell r="B1062">
            <v>37705</v>
          </cell>
          <cell r="C1062">
            <v>37707</v>
          </cell>
          <cell r="D1062">
            <v>2.77149</v>
          </cell>
          <cell r="E1062">
            <v>2.77149</v>
          </cell>
          <cell r="F1062">
            <v>3.3738999999999999</v>
          </cell>
          <cell r="G1062">
            <v>3.3746999999999998</v>
          </cell>
          <cell r="H1062">
            <v>3.383</v>
          </cell>
          <cell r="I1062">
            <v>26.34</v>
          </cell>
          <cell r="M1062">
            <v>2.1590286785465596</v>
          </cell>
          <cell r="N1062">
            <v>2.1541555627026301</v>
          </cell>
          <cell r="O1062">
            <v>2.1691584804285382</v>
          </cell>
        </row>
        <row r="1063">
          <cell r="A1063">
            <v>37707</v>
          </cell>
          <cell r="B1063">
            <v>37706</v>
          </cell>
          <cell r="C1063">
            <v>37708</v>
          </cell>
          <cell r="D1063">
            <v>2.7705479999999998</v>
          </cell>
          <cell r="E1063">
            <v>2.77149</v>
          </cell>
          <cell r="F1063">
            <v>3.4022999999999999</v>
          </cell>
          <cell r="G1063">
            <v>3.4030999999999998</v>
          </cell>
          <cell r="H1063">
            <v>3.383</v>
          </cell>
          <cell r="I1063">
            <v>26.33</v>
          </cell>
          <cell r="M1063">
            <v>2.1610232540106615</v>
          </cell>
          <cell r="N1063">
            <v>2.156145636236122</v>
          </cell>
          <cell r="O1063">
            <v>2.171171967324947</v>
          </cell>
        </row>
        <row r="1064">
          <cell r="A1064">
            <v>37708</v>
          </cell>
          <cell r="B1064">
            <v>37707</v>
          </cell>
          <cell r="C1064">
            <v>37711</v>
          </cell>
          <cell r="D1064">
            <v>2.77338</v>
          </cell>
          <cell r="E1064">
            <v>2.77149</v>
          </cell>
          <cell r="F1064">
            <v>3.3748999999999998</v>
          </cell>
          <cell r="G1064">
            <v>3.3757000000000001</v>
          </cell>
          <cell r="H1064">
            <v>3.3610000000000002</v>
          </cell>
          <cell r="I1064">
            <v>26.2</v>
          </cell>
          <cell r="M1064">
            <v>2.1630189935621127</v>
          </cell>
          <cell r="N1064">
            <v>2.158137548259246</v>
          </cell>
          <cell r="O1064">
            <v>2.1731866405982263</v>
          </cell>
        </row>
        <row r="1065">
          <cell r="A1065">
            <v>37711</v>
          </cell>
          <cell r="B1065">
            <v>37708</v>
          </cell>
          <cell r="C1065">
            <v>37712</v>
          </cell>
          <cell r="D1065">
            <v>2.7743220000000002</v>
          </cell>
          <cell r="E1065">
            <v>2.77149</v>
          </cell>
          <cell r="F1065">
            <v>3.3523000000000001</v>
          </cell>
          <cell r="G1065">
            <v>3.3531</v>
          </cell>
          <cell r="H1065">
            <v>3.3559999999999999</v>
          </cell>
          <cell r="I1065">
            <v>26.32</v>
          </cell>
          <cell r="M1065">
            <v>2.165018618100901</v>
          </cell>
          <cell r="N1065">
            <v>2.1601313004704545</v>
          </cell>
          <cell r="O1065">
            <v>2.1751942962522821</v>
          </cell>
        </row>
        <row r="1066">
          <cell r="A1066">
            <v>37712</v>
          </cell>
          <cell r="B1066">
            <v>37711</v>
          </cell>
          <cell r="C1066">
            <v>37713</v>
          </cell>
          <cell r="D1066">
            <v>2.7724350000000002</v>
          </cell>
          <cell r="E1066">
            <v>2.77149</v>
          </cell>
          <cell r="F1066">
            <v>3.3351000000000002</v>
          </cell>
          <cell r="G1066">
            <v>3.3359000000000001</v>
          </cell>
          <cell r="H1066">
            <v>3.3119999999999998</v>
          </cell>
          <cell r="I1066">
            <v>26.32</v>
          </cell>
          <cell r="M1066">
            <v>2.1670207710284366</v>
          </cell>
          <cell r="N1066">
            <v>2.1621268945697683</v>
          </cell>
          <cell r="O1066">
            <v>2.1772120179949925</v>
          </cell>
        </row>
        <row r="1067">
          <cell r="A1067">
            <v>37713</v>
          </cell>
          <cell r="B1067">
            <v>37712</v>
          </cell>
          <cell r="C1067">
            <v>37714</v>
          </cell>
          <cell r="D1067">
            <v>2.7724350000000002</v>
          </cell>
          <cell r="E1067">
            <v>2.77149</v>
          </cell>
          <cell r="F1067">
            <v>3.2787000000000002</v>
          </cell>
          <cell r="G1067">
            <v>3.2795000000000001</v>
          </cell>
          <cell r="H1067">
            <v>3.262</v>
          </cell>
          <cell r="I1067">
            <v>26.31</v>
          </cell>
          <cell r="M1067">
            <v>2.1690234124388783</v>
          </cell>
          <cell r="N1067">
            <v>2.1641243322587789</v>
          </cell>
          <cell r="O1067">
            <v>2.1792316113870718</v>
          </cell>
        </row>
        <row r="1068">
          <cell r="A1068">
            <v>37714</v>
          </cell>
          <cell r="B1068">
            <v>37713</v>
          </cell>
          <cell r="C1068">
            <v>37715</v>
          </cell>
          <cell r="D1068">
            <v>2.7724350000000002</v>
          </cell>
          <cell r="E1068">
            <v>2.77149</v>
          </cell>
          <cell r="F1068">
            <v>3.2555000000000001</v>
          </cell>
          <cell r="G1068">
            <v>3.2563</v>
          </cell>
          <cell r="H1068">
            <v>3.258</v>
          </cell>
          <cell r="I1068">
            <v>26.31</v>
          </cell>
          <cell r="M1068">
            <v>2.1710279045803667</v>
          </cell>
          <cell r="N1068">
            <v>2.1661236152406498</v>
          </cell>
          <cell r="O1068">
            <v>2.1812523929123393</v>
          </cell>
        </row>
        <row r="1069">
          <cell r="A1069">
            <v>37715</v>
          </cell>
          <cell r="B1069">
            <v>37714</v>
          </cell>
          <cell r="C1069">
            <v>37718</v>
          </cell>
          <cell r="D1069">
            <v>2.7724350000000002</v>
          </cell>
          <cell r="E1069">
            <v>2.77149</v>
          </cell>
          <cell r="F1069">
            <v>3.2461000000000002</v>
          </cell>
          <cell r="G1069">
            <v>3.2469000000000001</v>
          </cell>
          <cell r="H1069">
            <v>3.22</v>
          </cell>
          <cell r="I1069">
            <v>26.32</v>
          </cell>
          <cell r="M1069">
            <v>2.1730342491632451</v>
          </cell>
          <cell r="N1069">
            <v>2.1681247452201178</v>
          </cell>
          <cell r="O1069">
            <v>2.1832750482898176</v>
          </cell>
        </row>
        <row r="1070">
          <cell r="A1070">
            <v>37718</v>
          </cell>
          <cell r="B1070">
            <v>37715</v>
          </cell>
          <cell r="C1070">
            <v>37719</v>
          </cell>
          <cell r="D1070">
            <v>2.77338</v>
          </cell>
          <cell r="E1070">
            <v>2.77149</v>
          </cell>
          <cell r="F1070">
            <v>3.1715</v>
          </cell>
          <cell r="G1070">
            <v>3.1722999999999999</v>
          </cell>
          <cell r="H1070">
            <v>3.1509999999999998</v>
          </cell>
          <cell r="I1070">
            <v>26.32</v>
          </cell>
          <cell r="M1070">
            <v>2.1750424478994379</v>
          </cell>
          <cell r="N1070">
            <v>2.1701277239034948</v>
          </cell>
          <cell r="O1070">
            <v>2.1853002657808904</v>
          </cell>
        </row>
        <row r="1071">
          <cell r="A1071">
            <v>37719</v>
          </cell>
          <cell r="B1071">
            <v>37718</v>
          </cell>
          <cell r="C1071">
            <v>37720</v>
          </cell>
          <cell r="D1071">
            <v>2.77338</v>
          </cell>
          <cell r="E1071">
            <v>2.77149</v>
          </cell>
          <cell r="F1071">
            <v>3.1640999999999999</v>
          </cell>
          <cell r="G1071">
            <v>3.1648999999999998</v>
          </cell>
          <cell r="H1071">
            <v>3.1880000000000002</v>
          </cell>
          <cell r="I1071">
            <v>26.32</v>
          </cell>
          <cell r="M1071">
            <v>2.1770531876408232</v>
          </cell>
          <cell r="N1071">
            <v>2.1721325529986686</v>
          </cell>
          <cell r="O1071">
            <v>2.1873273618744276</v>
          </cell>
        </row>
        <row r="1072">
          <cell r="A1072">
            <v>37720</v>
          </cell>
          <cell r="B1072">
            <v>37719</v>
          </cell>
          <cell r="C1072">
            <v>37721</v>
          </cell>
          <cell r="D1072">
            <v>2.7724350000000002</v>
          </cell>
          <cell r="E1072">
            <v>2.77149</v>
          </cell>
          <cell r="F1072">
            <v>3.1848999999999998</v>
          </cell>
          <cell r="G1072">
            <v>3.1857000000000002</v>
          </cell>
          <cell r="H1072">
            <v>3.1869999999999998</v>
          </cell>
          <cell r="I1072">
            <v>26.32</v>
          </cell>
          <cell r="M1072">
            <v>2.1790657862306695</v>
          </cell>
          <cell r="N1072">
            <v>2.1741392342151054</v>
          </cell>
          <cell r="O1072">
            <v>2.1893563383130306</v>
          </cell>
        </row>
        <row r="1073">
          <cell r="A1073">
            <v>37721</v>
          </cell>
          <cell r="B1073">
            <v>37720</v>
          </cell>
          <cell r="C1073">
            <v>37722</v>
          </cell>
          <cell r="D1073">
            <v>2.7705479999999998</v>
          </cell>
          <cell r="E1073">
            <v>2.77149</v>
          </cell>
          <cell r="F1073">
            <v>3.2149000000000001</v>
          </cell>
          <cell r="G1073">
            <v>3.2157</v>
          </cell>
          <cell r="H1073">
            <v>3.2480000000000002</v>
          </cell>
          <cell r="I1073">
            <v>26.32</v>
          </cell>
          <cell r="M1073">
            <v>2.1810795589816854</v>
          </cell>
          <cell r="N1073">
            <v>2.1761477692638502</v>
          </cell>
          <cell r="O1073">
            <v>2.1913871968409175</v>
          </cell>
        </row>
        <row r="1074">
          <cell r="A1074">
            <v>37722</v>
          </cell>
          <cell r="B1074">
            <v>37721</v>
          </cell>
          <cell r="C1074">
            <v>37725</v>
          </cell>
          <cell r="D1074">
            <v>2.77149</v>
          </cell>
          <cell r="E1074">
            <v>2.77149</v>
          </cell>
          <cell r="F1074">
            <v>3.2139000000000002</v>
          </cell>
          <cell r="G1074">
            <v>3.2147000000000001</v>
          </cell>
          <cell r="H1074">
            <v>3.2040000000000002</v>
          </cell>
          <cell r="I1074">
            <v>26.32</v>
          </cell>
          <cell r="M1074">
            <v>2.1830938208516781</v>
          </cell>
          <cell r="N1074">
            <v>2.1781581598575293</v>
          </cell>
          <cell r="O1074">
            <v>2.1934199392039244</v>
          </cell>
        </row>
        <row r="1075">
          <cell r="A1075">
            <v>37725</v>
          </cell>
          <cell r="B1075">
            <v>37722</v>
          </cell>
          <cell r="C1075">
            <v>37726</v>
          </cell>
          <cell r="D1075">
            <v>2.77149</v>
          </cell>
          <cell r="E1075">
            <v>2.77149</v>
          </cell>
          <cell r="F1075">
            <v>3.181</v>
          </cell>
          <cell r="G1075">
            <v>3.1818</v>
          </cell>
          <cell r="H1075">
            <v>3.1619999999999999</v>
          </cell>
          <cell r="I1075">
            <v>26.32</v>
          </cell>
          <cell r="M1075">
            <v>2.1851106284161959</v>
          </cell>
          <cell r="N1075">
            <v>2.1801704077103508</v>
          </cell>
          <cell r="O1075">
            <v>2.1954545671495067</v>
          </cell>
        </row>
        <row r="1076">
          <cell r="A1076">
            <v>37726</v>
          </cell>
          <cell r="B1076">
            <v>37725</v>
          </cell>
          <cell r="C1076">
            <v>37727</v>
          </cell>
          <cell r="D1076">
            <v>2.7724350000000002</v>
          </cell>
          <cell r="E1076">
            <v>2.77149</v>
          </cell>
          <cell r="F1076">
            <v>3.1145999999999998</v>
          </cell>
          <cell r="G1076">
            <v>3.1154000000000002</v>
          </cell>
          <cell r="H1076">
            <v>3.081</v>
          </cell>
          <cell r="I1076">
            <v>26.32</v>
          </cell>
          <cell r="M1076">
            <v>2.1871292991680455</v>
          </cell>
          <cell r="N1076">
            <v>2.1821845145381058</v>
          </cell>
          <cell r="O1076">
            <v>2.1974910824267408</v>
          </cell>
        </row>
        <row r="1077">
          <cell r="A1077">
            <v>37727</v>
          </cell>
          <cell r="B1077">
            <v>37726</v>
          </cell>
          <cell r="C1077">
            <v>37728</v>
          </cell>
          <cell r="D1077">
            <v>2.7780990000000001</v>
          </cell>
          <cell r="E1077">
            <v>2.77149</v>
          </cell>
          <cell r="F1077">
            <v>3.0743999999999998</v>
          </cell>
          <cell r="G1077">
            <v>3.0752000000000002</v>
          </cell>
          <cell r="H1077">
            <v>3.0910000000000002</v>
          </cell>
          <cell r="I1077">
            <v>26.32</v>
          </cell>
          <cell r="M1077">
            <v>2.189150523774225</v>
          </cell>
          <cell r="N1077">
            <v>2.1842004820581717</v>
          </cell>
          <cell r="O1077">
            <v>2.199529486786326</v>
          </cell>
        </row>
        <row r="1078">
          <cell r="A1078">
            <v>37728</v>
          </cell>
          <cell r="B1078">
            <v>37727</v>
          </cell>
          <cell r="C1078">
            <v>37733</v>
          </cell>
          <cell r="D1078">
            <v>2.7799860000000001</v>
          </cell>
          <cell r="E1078">
            <v>2.77149</v>
          </cell>
          <cell r="F1078">
            <v>3.0280999999999998</v>
          </cell>
          <cell r="G1078">
            <v>3.0289000000000001</v>
          </cell>
          <cell r="H1078">
            <v>3.0310000000000001</v>
          </cell>
          <cell r="I1078">
            <v>26.32</v>
          </cell>
          <cell r="M1078">
            <v>2.1911777494012075</v>
          </cell>
          <cell r="N1078">
            <v>2.1862183119895118</v>
          </cell>
          <cell r="O1078">
            <v>2.2015697819805844</v>
          </cell>
        </row>
        <row r="1079">
          <cell r="A1079">
            <v>37733</v>
          </cell>
          <cell r="B1079">
            <v>37728</v>
          </cell>
          <cell r="C1079">
            <v>37734</v>
          </cell>
          <cell r="D1079">
            <v>2.7790409999999999</v>
          </cell>
          <cell r="E1079">
            <v>2.7762120000000001</v>
          </cell>
          <cell r="F1079">
            <v>3.0630999999999999</v>
          </cell>
          <cell r="G1079">
            <v>3.0638999999999998</v>
          </cell>
          <cell r="H1079">
            <v>3.0419999999999998</v>
          </cell>
          <cell r="I1079">
            <v>26.32</v>
          </cell>
          <cell r="M1079">
            <v>2.1932082305568228</v>
          </cell>
          <cell r="N1079">
            <v>2.1882380060526772</v>
          </cell>
          <cell r="O1079">
            <v>2.2036119697634642</v>
          </cell>
        </row>
        <row r="1080">
          <cell r="A1080">
            <v>37734</v>
          </cell>
          <cell r="B1080">
            <v>37733</v>
          </cell>
          <cell r="C1080">
            <v>37735</v>
          </cell>
          <cell r="D1080">
            <v>2.7790409999999999</v>
          </cell>
          <cell r="E1080">
            <v>2.7762120000000001</v>
          </cell>
          <cell r="F1080">
            <v>3.0139</v>
          </cell>
          <cell r="G1080">
            <v>3.0146999999999999</v>
          </cell>
          <cell r="H1080">
            <v>3.0019999999999998</v>
          </cell>
          <cell r="I1080">
            <v>26.32</v>
          </cell>
          <cell r="M1080">
            <v>2.1952399024215747</v>
          </cell>
          <cell r="N1080">
            <v>2.1902630102564302</v>
          </cell>
          <cell r="O1080">
            <v>2.205656051890541</v>
          </cell>
        </row>
        <row r="1081">
          <cell r="A1081">
            <v>37735</v>
          </cell>
          <cell r="B1081">
            <v>37734</v>
          </cell>
          <cell r="C1081">
            <v>37736</v>
          </cell>
          <cell r="D1081">
            <v>2.7762120000000001</v>
          </cell>
          <cell r="E1081">
            <v>2.7762120000000001</v>
          </cell>
          <cell r="F1081">
            <v>3.0021</v>
          </cell>
          <cell r="G1081">
            <v>3.0028999999999999</v>
          </cell>
          <cell r="H1081">
            <v>3.0169999999999999</v>
          </cell>
          <cell r="I1081">
            <v>26.32</v>
          </cell>
          <cell r="M1081">
            <v>2.1972734563194636</v>
          </cell>
          <cell r="N1081">
            <v>2.1922898884071733</v>
          </cell>
          <cell r="O1081">
            <v>2.2077020301190187</v>
          </cell>
        </row>
        <row r="1082">
          <cell r="A1082">
            <v>37736</v>
          </cell>
          <cell r="B1082">
            <v>37735</v>
          </cell>
          <cell r="C1082">
            <v>37739</v>
          </cell>
          <cell r="D1082">
            <v>2.77338</v>
          </cell>
          <cell r="E1082">
            <v>2.7762120000000001</v>
          </cell>
          <cell r="F1082">
            <v>3.0114999999999998</v>
          </cell>
          <cell r="G1082">
            <v>3.0123000000000002</v>
          </cell>
          <cell r="H1082">
            <v>3.0070000000000001</v>
          </cell>
          <cell r="I1082">
            <v>26.32</v>
          </cell>
          <cell r="M1082">
            <v>2.1993068219650356</v>
          </cell>
          <cell r="N1082">
            <v>2.1943186422390646</v>
          </cell>
          <cell r="O1082">
            <v>2.2097499062077306</v>
          </cell>
        </row>
        <row r="1083">
          <cell r="A1083">
            <v>37739</v>
          </cell>
          <cell r="B1083">
            <v>37736</v>
          </cell>
          <cell r="C1083">
            <v>37740</v>
          </cell>
          <cell r="D1083">
            <v>2.7743220000000002</v>
          </cell>
          <cell r="E1083">
            <v>2.7762120000000001</v>
          </cell>
          <cell r="F1083">
            <v>2.9906999999999999</v>
          </cell>
          <cell r="G1083">
            <v>2.9914999999999998</v>
          </cell>
          <cell r="H1083">
            <v>2.9569999999999999</v>
          </cell>
          <cell r="I1083">
            <v>26.32</v>
          </cell>
          <cell r="M1083">
            <v>2.2013399931496695</v>
          </cell>
          <cell r="N1083">
            <v>2.1963492734878671</v>
          </cell>
          <cell r="O1083">
            <v>2.2117996819171419</v>
          </cell>
        </row>
        <row r="1084">
          <cell r="A1084">
            <v>37740</v>
          </cell>
          <cell r="B1084">
            <v>37739</v>
          </cell>
          <cell r="C1084">
            <v>37741</v>
          </cell>
          <cell r="D1084">
            <v>2.7743220000000002</v>
          </cell>
          <cell r="E1084">
            <v>2.77149</v>
          </cell>
          <cell r="F1084">
            <v>2.9243000000000001</v>
          </cell>
          <cell r="G1084">
            <v>2.9251</v>
          </cell>
          <cell r="H1084">
            <v>2.9140000000000001</v>
          </cell>
          <cell r="I1084">
            <v>26.32</v>
          </cell>
          <cell r="M1084">
            <v>2.2033757351404946</v>
          </cell>
          <cell r="N1084">
            <v>2.1983817838909498</v>
          </cell>
          <cell r="O1084">
            <v>2.2138513590093507</v>
          </cell>
        </row>
        <row r="1085">
          <cell r="A1085">
            <v>37741</v>
          </cell>
          <cell r="B1085">
            <v>37740</v>
          </cell>
          <cell r="C1085">
            <v>37743</v>
          </cell>
          <cell r="D1085">
            <v>2.7790409999999999</v>
          </cell>
          <cell r="E1085">
            <v>2.77149</v>
          </cell>
          <cell r="F1085">
            <v>2.8889999999999998</v>
          </cell>
          <cell r="G1085">
            <v>2.8898000000000001</v>
          </cell>
          <cell r="H1085">
            <v>2.9119999999999999</v>
          </cell>
          <cell r="I1085">
            <v>26.32</v>
          </cell>
          <cell r="M1085">
            <v>2.2054133597325833</v>
          </cell>
          <cell r="N1085">
            <v>2.200412714934362</v>
          </cell>
          <cell r="O1085">
            <v>2.2159049392480901</v>
          </cell>
        </row>
        <row r="1086">
          <cell r="A1086">
            <v>37743</v>
          </cell>
          <cell r="B1086">
            <v>37741</v>
          </cell>
          <cell r="C1086">
            <v>37746</v>
          </cell>
          <cell r="D1086">
            <v>2.7799860000000001</v>
          </cell>
          <cell r="E1086">
            <v>2.77149</v>
          </cell>
          <cell r="F1086">
            <v>2.9150999999999998</v>
          </cell>
          <cell r="G1086">
            <v>2.9159000000000002</v>
          </cell>
          <cell r="H1086">
            <v>2.9609999999999999</v>
          </cell>
          <cell r="I1086">
            <v>26.32</v>
          </cell>
          <cell r="M1086">
            <v>2.2074563377821317</v>
          </cell>
          <cell r="N1086">
            <v>2.2024455222128001</v>
          </cell>
          <cell r="O1086">
            <v>2.2179604243987288</v>
          </cell>
        </row>
        <row r="1087">
          <cell r="A1087">
            <v>37746</v>
          </cell>
          <cell r="B1087">
            <v>37743</v>
          </cell>
          <cell r="C1087">
            <v>37747</v>
          </cell>
          <cell r="D1087">
            <v>2.7790409999999999</v>
          </cell>
          <cell r="E1087">
            <v>2.7762120000000001</v>
          </cell>
          <cell r="F1087">
            <v>2.9836999999999998</v>
          </cell>
          <cell r="G1087">
            <v>2.9845000000000002</v>
          </cell>
          <cell r="H1087">
            <v>3.04</v>
          </cell>
          <cell r="I1087">
            <v>26.32</v>
          </cell>
          <cell r="M1087">
            <v>2.2095019036870132</v>
          </cell>
          <cell r="N1087">
            <v>2.2044802074595862</v>
          </cell>
          <cell r="O1087">
            <v>2.2200178162282729</v>
          </cell>
        </row>
        <row r="1088">
          <cell r="A1088">
            <v>37747</v>
          </cell>
          <cell r="B1088">
            <v>37746</v>
          </cell>
          <cell r="C1088">
            <v>37748</v>
          </cell>
          <cell r="D1088">
            <v>2.7762120000000001</v>
          </cell>
          <cell r="E1088">
            <v>2.7762120000000001</v>
          </cell>
          <cell r="F1088">
            <v>3.0268999999999999</v>
          </cell>
          <cell r="G1088">
            <v>3.0276999999999998</v>
          </cell>
          <cell r="H1088">
            <v>3.0219999999999998</v>
          </cell>
          <cell r="I1088">
            <v>26.32</v>
          </cell>
          <cell r="M1088">
            <v>2.2115486691469881</v>
          </cell>
          <cell r="N1088">
            <v>2.2065202422614902</v>
          </cell>
          <cell r="O1088">
            <v>2.2220771165053681</v>
          </cell>
        </row>
        <row r="1089">
          <cell r="A1089">
            <v>37748</v>
          </cell>
          <cell r="B1089">
            <v>37747</v>
          </cell>
          <cell r="C1089">
            <v>37749</v>
          </cell>
          <cell r="D1089">
            <v>2.7752669999999999</v>
          </cell>
          <cell r="E1089">
            <v>2.7762120000000001</v>
          </cell>
          <cell r="F1089">
            <v>2.9630999999999998</v>
          </cell>
          <cell r="G1089">
            <v>2.9639000000000002</v>
          </cell>
          <cell r="H1089">
            <v>2.9430000000000001</v>
          </cell>
          <cell r="I1089">
            <v>26.32</v>
          </cell>
          <cell r="M1089">
            <v>2.2135952451316112</v>
          </cell>
          <cell r="N1089">
            <v>2.2085621649197598</v>
          </cell>
          <cell r="O1089">
            <v>2.2241383270003006</v>
          </cell>
        </row>
        <row r="1090">
          <cell r="A1090">
            <v>37749</v>
          </cell>
          <cell r="B1090">
            <v>37748</v>
          </cell>
          <cell r="C1090">
            <v>37750</v>
          </cell>
          <cell r="D1090">
            <v>2.7743220000000002</v>
          </cell>
          <cell r="E1090">
            <v>2.77149</v>
          </cell>
          <cell r="F1090">
            <v>2.9169</v>
          </cell>
          <cell r="G1090">
            <v>2.9177</v>
          </cell>
          <cell r="H1090">
            <v>2.915</v>
          </cell>
          <cell r="I1090">
            <v>26.32</v>
          </cell>
          <cell r="M1090">
            <v>2.2156430177433348</v>
          </cell>
          <cell r="N1090">
            <v>2.2106059771814253</v>
          </cell>
          <cell r="O1090">
            <v>2.2262014494849982</v>
          </cell>
        </row>
        <row r="1091">
          <cell r="A1091">
            <v>37750</v>
          </cell>
          <cell r="B1091">
            <v>37749</v>
          </cell>
          <cell r="C1091">
            <v>37753</v>
          </cell>
          <cell r="D1091">
            <v>2.7743220000000002</v>
          </cell>
          <cell r="E1091">
            <v>2.77149</v>
          </cell>
          <cell r="F1091">
            <v>2.8794</v>
          </cell>
          <cell r="G1091">
            <v>2.8801999999999999</v>
          </cell>
          <cell r="H1091">
            <v>2.879</v>
          </cell>
          <cell r="I1091">
            <v>26.32</v>
          </cell>
          <cell r="M1091">
            <v>2.2176919867994256</v>
          </cell>
          <cell r="N1091">
            <v>2.2126482013013251</v>
          </cell>
          <cell r="O1091">
            <v>2.228266485733033</v>
          </cell>
        </row>
        <row r="1092">
          <cell r="A1092">
            <v>37753</v>
          </cell>
          <cell r="B1092">
            <v>37750</v>
          </cell>
          <cell r="C1092">
            <v>37754</v>
          </cell>
          <cell r="D1092">
            <v>2.77338</v>
          </cell>
          <cell r="E1092">
            <v>2.77149</v>
          </cell>
          <cell r="F1092">
            <v>2.8748999999999998</v>
          </cell>
          <cell r="G1092">
            <v>2.8757000000000001</v>
          </cell>
          <cell r="H1092">
            <v>2.8660000000000001</v>
          </cell>
          <cell r="I1092">
            <v>26.32</v>
          </cell>
          <cell r="M1092">
            <v>2.2197428506888262</v>
          </cell>
          <cell r="N1092">
            <v>2.2146923120891335</v>
          </cell>
          <cell r="O1092">
            <v>2.2303334375196218</v>
          </cell>
        </row>
        <row r="1093">
          <cell r="A1093">
            <v>37754</v>
          </cell>
          <cell r="B1093">
            <v>37753</v>
          </cell>
          <cell r="C1093">
            <v>37755</v>
          </cell>
          <cell r="D1093">
            <v>2.7724350000000002</v>
          </cell>
          <cell r="E1093">
            <v>2.77149</v>
          </cell>
          <cell r="F1093">
            <v>2.8645</v>
          </cell>
          <cell r="G1093">
            <v>2.8653</v>
          </cell>
          <cell r="H1093">
            <v>2.8889999999999998</v>
          </cell>
          <cell r="I1093">
            <v>26.32</v>
          </cell>
          <cell r="M1093">
            <v>2.2217949141645739</v>
          </cell>
          <cell r="N1093">
            <v>2.216738311287811</v>
          </cell>
          <cell r="O1093">
            <v>2.2324023066216285</v>
          </cell>
        </row>
        <row r="1094">
          <cell r="A1094">
            <v>37755</v>
          </cell>
          <cell r="B1094">
            <v>37754</v>
          </cell>
          <cell r="C1094">
            <v>37756</v>
          </cell>
          <cell r="D1094">
            <v>2.7743220000000002</v>
          </cell>
          <cell r="E1094">
            <v>2.77149</v>
          </cell>
          <cell r="F1094">
            <v>2.8894000000000002</v>
          </cell>
          <cell r="G1094">
            <v>2.8902000000000001</v>
          </cell>
          <cell r="H1094">
            <v>2.89</v>
          </cell>
          <cell r="I1094">
            <v>26.32</v>
          </cell>
          <cell r="M1094">
            <v>2.2238481748255245</v>
          </cell>
          <cell r="N1094">
            <v>2.2187862006419281</v>
          </cell>
          <cell r="O1094">
            <v>2.2344730948175648</v>
          </cell>
        </row>
        <row r="1095">
          <cell r="A1095">
            <v>37756</v>
          </cell>
          <cell r="B1095">
            <v>37755</v>
          </cell>
          <cell r="C1095">
            <v>37757</v>
          </cell>
          <cell r="D1095">
            <v>2.77149</v>
          </cell>
          <cell r="E1095">
            <v>2.77149</v>
          </cell>
          <cell r="F1095">
            <v>2.9298000000000002</v>
          </cell>
          <cell r="G1095">
            <v>2.9306000000000001</v>
          </cell>
          <cell r="H1095">
            <v>2.9670000000000001</v>
          </cell>
          <cell r="I1095">
            <v>26.32</v>
          </cell>
          <cell r="M1095">
            <v>2.2259047317975509</v>
          </cell>
          <cell r="N1095">
            <v>2.2208359818976673</v>
          </cell>
          <cell r="O1095">
            <v>2.2365458038875929</v>
          </cell>
        </row>
        <row r="1096">
          <cell r="A1096">
            <v>37757</v>
          </cell>
          <cell r="B1096">
            <v>37756</v>
          </cell>
          <cell r="C1096">
            <v>37760</v>
          </cell>
          <cell r="D1096">
            <v>2.7762120000000001</v>
          </cell>
          <cell r="E1096">
            <v>2.77149</v>
          </cell>
          <cell r="F1096">
            <v>2.9723000000000002</v>
          </cell>
          <cell r="G1096">
            <v>2.9731000000000001</v>
          </cell>
          <cell r="H1096">
            <v>2.9409999999999998</v>
          </cell>
          <cell r="I1096">
            <v>26.32</v>
          </cell>
          <cell r="M1096">
            <v>2.2279610893659276</v>
          </cell>
          <cell r="N1096">
            <v>2.2228876568028242</v>
          </cell>
          <cell r="O1096">
            <v>2.2386204356135253</v>
          </cell>
        </row>
        <row r="1097">
          <cell r="A1097">
            <v>37760</v>
          </cell>
          <cell r="B1097">
            <v>37757</v>
          </cell>
          <cell r="C1097">
            <v>37761</v>
          </cell>
          <cell r="D1097">
            <v>2.7771539999999999</v>
          </cell>
          <cell r="E1097">
            <v>2.77149</v>
          </cell>
          <cell r="F1097">
            <v>2.9807000000000001</v>
          </cell>
          <cell r="G1097">
            <v>2.9815</v>
          </cell>
          <cell r="H1097">
            <v>2.9929999999999999</v>
          </cell>
          <cell r="I1097">
            <v>26.32</v>
          </cell>
          <cell r="M1097">
            <v>2.2300228534698712</v>
          </cell>
          <cell r="N1097">
            <v>2.2249412271068083</v>
          </cell>
          <cell r="O1097">
            <v>2.2406969917788278</v>
          </cell>
        </row>
        <row r="1098">
          <cell r="A1098">
            <v>37761</v>
          </cell>
          <cell r="B1098">
            <v>37760</v>
          </cell>
          <cell r="C1098">
            <v>37762</v>
          </cell>
          <cell r="D1098">
            <v>2.7752669999999999</v>
          </cell>
          <cell r="E1098">
            <v>2.77149</v>
          </cell>
          <cell r="F1098">
            <v>3.0133000000000001</v>
          </cell>
          <cell r="G1098">
            <v>3.0141</v>
          </cell>
          <cell r="H1098">
            <v>3.0329999999999999</v>
          </cell>
          <cell r="I1098">
            <v>26.32</v>
          </cell>
          <cell r="M1098">
            <v>2.2320872257657394</v>
          </cell>
          <cell r="N1098">
            <v>2.2269966945606465</v>
          </cell>
          <cell r="O1098">
            <v>2.2427754741686208</v>
          </cell>
        </row>
        <row r="1099">
          <cell r="A1099">
            <v>37762</v>
          </cell>
          <cell r="B1099">
            <v>37761</v>
          </cell>
          <cell r="C1099">
            <v>37763</v>
          </cell>
          <cell r="D1099">
            <v>2.77149</v>
          </cell>
          <cell r="E1099">
            <v>2.77149</v>
          </cell>
          <cell r="F1099">
            <v>3.0101</v>
          </cell>
          <cell r="G1099">
            <v>3.0108999999999999</v>
          </cell>
          <cell r="H1099">
            <v>3</v>
          </cell>
          <cell r="I1099">
            <v>26.31</v>
          </cell>
          <cell r="M1099">
            <v>2.2341521051053359</v>
          </cell>
          <cell r="N1099">
            <v>2.2290540609169827</v>
          </cell>
          <cell r="O1099">
            <v>2.24485588456968</v>
          </cell>
        </row>
        <row r="1100">
          <cell r="A1100">
            <v>37763</v>
          </cell>
          <cell r="B1100">
            <v>37762</v>
          </cell>
          <cell r="C1100">
            <v>37764</v>
          </cell>
          <cell r="D1100">
            <v>2.769603</v>
          </cell>
          <cell r="E1100">
            <v>2.77149</v>
          </cell>
          <cell r="F1100">
            <v>2.9834000000000001</v>
          </cell>
          <cell r="G1100">
            <v>2.9842</v>
          </cell>
          <cell r="H1100">
            <v>2.98</v>
          </cell>
          <cell r="I1100">
            <v>26.31</v>
          </cell>
          <cell r="M1100">
            <v>2.2362160818445953</v>
          </cell>
          <cell r="N1100">
            <v>2.2311133279300797</v>
          </cell>
          <cell r="O1100">
            <v>2.2469375188827665</v>
          </cell>
        </row>
        <row r="1101">
          <cell r="A1101">
            <v>37764</v>
          </cell>
          <cell r="B1101">
            <v>37763</v>
          </cell>
          <cell r="C1101">
            <v>37767</v>
          </cell>
          <cell r="D1101">
            <v>2.7705479999999998</v>
          </cell>
          <cell r="E1101">
            <v>2.77149</v>
          </cell>
          <cell r="F1101">
            <v>2.9437000000000002</v>
          </cell>
          <cell r="G1101">
            <v>2.9445000000000001</v>
          </cell>
          <cell r="H1101">
            <v>2.9140000000000001</v>
          </cell>
          <cell r="I1101">
            <v>26.3</v>
          </cell>
          <cell r="M1101">
            <v>2.2382805587675705</v>
          </cell>
          <cell r="N1101">
            <v>2.2331744973558214</v>
          </cell>
          <cell r="O1101">
            <v>2.2490210834762969</v>
          </cell>
        </row>
        <row r="1102">
          <cell r="A1102">
            <v>37767</v>
          </cell>
          <cell r="B1102">
            <v>37764</v>
          </cell>
          <cell r="C1102">
            <v>37768</v>
          </cell>
          <cell r="D1102">
            <v>2.7705479999999998</v>
          </cell>
          <cell r="E1102">
            <v>2.77149</v>
          </cell>
          <cell r="F1102">
            <v>2.9557000000000002</v>
          </cell>
          <cell r="G1102">
            <v>2.9565000000000001</v>
          </cell>
          <cell r="H1102">
            <v>3.0190000000000001</v>
          </cell>
          <cell r="I1102">
            <v>26.29</v>
          </cell>
          <cell r="M1102">
            <v>2.2403476466760814</v>
          </cell>
          <cell r="N1102">
            <v>2.2352375709517136</v>
          </cell>
          <cell r="O1102">
            <v>2.2511058728870283</v>
          </cell>
        </row>
        <row r="1103">
          <cell r="A1103">
            <v>37768</v>
          </cell>
          <cell r="B1103">
            <v>37767</v>
          </cell>
          <cell r="C1103">
            <v>37769</v>
          </cell>
          <cell r="D1103">
            <v>2.769603</v>
          </cell>
          <cell r="E1103">
            <v>2.77149</v>
          </cell>
          <cell r="F1103">
            <v>3.0249000000000001</v>
          </cell>
          <cell r="G1103">
            <v>3.0257000000000001</v>
          </cell>
          <cell r="H1103">
            <v>3.024</v>
          </cell>
          <cell r="I1103">
            <v>26.28</v>
          </cell>
          <cell r="M1103">
            <v>2.2424166435733492</v>
          </cell>
          <cell r="N1103">
            <v>2.237302550476886</v>
          </cell>
          <cell r="O1103">
            <v>2.2531918868836787</v>
          </cell>
        </row>
        <row r="1104">
          <cell r="A1104">
            <v>37769</v>
          </cell>
          <cell r="B1104">
            <v>37768</v>
          </cell>
          <cell r="C1104">
            <v>37770</v>
          </cell>
          <cell r="D1104">
            <v>2.7686579999999998</v>
          </cell>
          <cell r="E1104">
            <v>2.77149</v>
          </cell>
          <cell r="F1104">
            <v>3.0131999999999999</v>
          </cell>
          <cell r="G1104">
            <v>3.0139999999999998</v>
          </cell>
          <cell r="H1104">
            <v>3.008</v>
          </cell>
          <cell r="I1104">
            <v>26.28</v>
          </cell>
          <cell r="M1104">
            <v>2.2444868448611128</v>
          </cell>
          <cell r="N1104">
            <v>2.2393694376920932</v>
          </cell>
          <cell r="O1104">
            <v>2.2552791252334328</v>
          </cell>
        </row>
        <row r="1105">
          <cell r="A1105">
            <v>37770</v>
          </cell>
          <cell r="B1105">
            <v>37769</v>
          </cell>
          <cell r="C1105">
            <v>37771</v>
          </cell>
          <cell r="D1105">
            <v>2.769603</v>
          </cell>
          <cell r="E1105">
            <v>2.7667679999999999</v>
          </cell>
          <cell r="F1105">
            <v>2.948</v>
          </cell>
          <cell r="G1105">
            <v>2.9487999999999999</v>
          </cell>
          <cell r="H1105">
            <v>2.9409999999999998</v>
          </cell>
          <cell r="I1105">
            <v>26.27</v>
          </cell>
          <cell r="M1105">
            <v>2.2465582503474191</v>
          </cell>
          <cell r="N1105">
            <v>2.2414382343597166</v>
          </cell>
          <cell r="O1105">
            <v>2.2573682970909159</v>
          </cell>
        </row>
        <row r="1106">
          <cell r="A1106">
            <v>37771</v>
          </cell>
          <cell r="B1106">
            <v>37770</v>
          </cell>
          <cell r="C1106">
            <v>37774</v>
          </cell>
          <cell r="D1106">
            <v>2.769603</v>
          </cell>
          <cell r="E1106">
            <v>2.7667679999999999</v>
          </cell>
          <cell r="F1106">
            <v>2.9647999999999999</v>
          </cell>
          <cell r="G1106">
            <v>2.9655999999999998</v>
          </cell>
          <cell r="H1106">
            <v>2.9660000000000002</v>
          </cell>
          <cell r="I1106">
            <v>26.27</v>
          </cell>
          <cell r="M1106">
            <v>2.248632275170698</v>
          </cell>
          <cell r="N1106">
            <v>2.243505414219984</v>
          </cell>
          <cell r="O1106">
            <v>2.2594586942011108</v>
          </cell>
        </row>
        <row r="1107">
          <cell r="A1107">
            <v>37774</v>
          </cell>
          <cell r="B1107">
            <v>37771</v>
          </cell>
          <cell r="C1107">
            <v>37775</v>
          </cell>
          <cell r="D1107">
            <v>2.7705479999999998</v>
          </cell>
          <cell r="E1107">
            <v>2.7667679999999999</v>
          </cell>
          <cell r="F1107">
            <v>2.9771999999999998</v>
          </cell>
          <cell r="G1107">
            <v>2.9780000000000002</v>
          </cell>
          <cell r="H1107">
            <v>2.9790000000000001</v>
          </cell>
          <cell r="I1107">
            <v>26.26</v>
          </cell>
          <cell r="M1107">
            <v>2.2507082147357678</v>
          </cell>
          <cell r="N1107">
            <v>2.2455745005492806</v>
          </cell>
          <cell r="O1107">
            <v>2.2615510270876187</v>
          </cell>
        </row>
        <row r="1108">
          <cell r="A1108">
            <v>37775</v>
          </cell>
          <cell r="B1108">
            <v>37774</v>
          </cell>
          <cell r="C1108">
            <v>37776</v>
          </cell>
          <cell r="D1108">
            <v>2.77149</v>
          </cell>
          <cell r="E1108">
            <v>2.7667679999999999</v>
          </cell>
          <cell r="F1108">
            <v>2.9632000000000001</v>
          </cell>
          <cell r="G1108">
            <v>2.964</v>
          </cell>
          <cell r="H1108">
            <v>2.944</v>
          </cell>
          <cell r="I1108">
            <v>26.26</v>
          </cell>
          <cell r="M1108">
            <v>2.252786779783408</v>
          </cell>
          <cell r="N1108">
            <v>2.2476454951058593</v>
          </cell>
          <cell r="O1108">
            <v>2.2636445861251384</v>
          </cell>
        </row>
        <row r="1109">
          <cell r="A1109">
            <v>37776</v>
          </cell>
          <cell r="B1109">
            <v>37775</v>
          </cell>
          <cell r="C1109">
            <v>37777</v>
          </cell>
          <cell r="D1109">
            <v>2.769603</v>
          </cell>
          <cell r="E1109">
            <v>2.7667679999999999</v>
          </cell>
          <cell r="F1109">
            <v>2.9104000000000001</v>
          </cell>
          <cell r="G1109">
            <v>2.9112</v>
          </cell>
          <cell r="H1109">
            <v>2.91</v>
          </cell>
          <cell r="I1109">
            <v>26.26</v>
          </cell>
          <cell r="M1109">
            <v>2.2548679717941753</v>
          </cell>
          <cell r="N1109">
            <v>2.2497183996495935</v>
          </cell>
          <cell r="O1109">
            <v>2.2657400832084469</v>
          </cell>
        </row>
        <row r="1110">
          <cell r="A1110">
            <v>37777</v>
          </cell>
          <cell r="B1110">
            <v>37776</v>
          </cell>
          <cell r="C1110">
            <v>37778</v>
          </cell>
          <cell r="D1110">
            <v>2.7705479999999998</v>
          </cell>
          <cell r="E1110">
            <v>2.7667679999999999</v>
          </cell>
          <cell r="F1110">
            <v>2.8921000000000001</v>
          </cell>
          <cell r="G1110">
            <v>2.8929</v>
          </cell>
          <cell r="H1110">
            <v>2.8639999999999999</v>
          </cell>
          <cell r="I1110">
            <v>26.26</v>
          </cell>
          <cell r="M1110">
            <v>2.2569496681606038</v>
          </cell>
          <cell r="N1110">
            <v>2.2517932159419805</v>
          </cell>
          <cell r="O1110">
            <v>2.2678375201316281</v>
          </cell>
        </row>
        <row r="1111">
          <cell r="A1111">
            <v>37778</v>
          </cell>
          <cell r="B1111">
            <v>37777</v>
          </cell>
          <cell r="C1111">
            <v>37781</v>
          </cell>
          <cell r="D1111">
            <v>2.769603</v>
          </cell>
          <cell r="E1111">
            <v>2.7667679999999999</v>
          </cell>
          <cell r="F1111">
            <v>2.8483000000000001</v>
          </cell>
          <cell r="G1111">
            <v>2.8491</v>
          </cell>
          <cell r="H1111">
            <v>2.8849999999999998</v>
          </cell>
          <cell r="I1111">
            <v>26.27</v>
          </cell>
          <cell r="M1111">
            <v>2.259033997290345</v>
          </cell>
          <cell r="N1111">
            <v>2.2538699457461422</v>
          </cell>
          <cell r="O1111">
            <v>2.2699368986904274</v>
          </cell>
        </row>
        <row r="1112">
          <cell r="A1112">
            <v>37781</v>
          </cell>
          <cell r="B1112">
            <v>37778</v>
          </cell>
          <cell r="C1112">
            <v>37782</v>
          </cell>
          <cell r="D1112">
            <v>2.769603</v>
          </cell>
          <cell r="E1112">
            <v>2.7667679999999999</v>
          </cell>
          <cell r="F1112">
            <v>2.8673999999999999</v>
          </cell>
          <cell r="G1112">
            <v>2.8681999999999999</v>
          </cell>
          <cell r="H1112">
            <v>2.8639999999999999</v>
          </cell>
          <cell r="I1112">
            <v>26.27</v>
          </cell>
          <cell r="M1112">
            <v>2.2611195397356774</v>
          </cell>
          <cell r="N1112">
            <v>2.2559485908268262</v>
          </cell>
          <cell r="O1112">
            <v>2.2720389347380952</v>
          </cell>
        </row>
        <row r="1113">
          <cell r="A1113">
            <v>37782</v>
          </cell>
          <cell r="B1113">
            <v>37781</v>
          </cell>
          <cell r="C1113">
            <v>37783</v>
          </cell>
          <cell r="D1113">
            <v>2.769603</v>
          </cell>
          <cell r="E1113">
            <v>2.7667679999999999</v>
          </cell>
          <cell r="F1113">
            <v>2.8595000000000002</v>
          </cell>
          <cell r="G1113">
            <v>2.8603000000000001</v>
          </cell>
          <cell r="H1113">
            <v>2.8690000000000002</v>
          </cell>
          <cell r="I1113">
            <v>26.27</v>
          </cell>
          <cell r="M1113">
            <v>2.2632070075558808</v>
          </cell>
          <cell r="N1113">
            <v>2.2580291529504075</v>
          </cell>
          <cell r="O1113">
            <v>2.2741429173401135</v>
          </cell>
        </row>
        <row r="1114">
          <cell r="A1114">
            <v>37783</v>
          </cell>
          <cell r="B1114">
            <v>37782</v>
          </cell>
          <cell r="C1114">
            <v>37784</v>
          </cell>
          <cell r="D1114">
            <v>2.7686579999999998</v>
          </cell>
          <cell r="E1114">
            <v>2.7667679999999999</v>
          </cell>
          <cell r="F1114">
            <v>2.8683999999999998</v>
          </cell>
          <cell r="G1114">
            <v>2.8692000000000002</v>
          </cell>
          <cell r="H1114">
            <v>2.8580000000000001</v>
          </cell>
          <cell r="I1114">
            <v>26.27</v>
          </cell>
          <cell r="M1114">
            <v>2.2652964025284632</v>
          </cell>
          <cell r="N1114">
            <v>2.260111633884891</v>
          </cell>
          <cell r="O1114">
            <v>2.2762488482990557</v>
          </cell>
        </row>
        <row r="1115">
          <cell r="A1115">
            <v>37784</v>
          </cell>
          <cell r="B1115">
            <v>37783</v>
          </cell>
          <cell r="C1115">
            <v>37785</v>
          </cell>
          <cell r="D1115">
            <v>2.7677130000000001</v>
          </cell>
          <cell r="E1115">
            <v>2.7667679999999999</v>
          </cell>
          <cell r="F1115">
            <v>2.8612000000000002</v>
          </cell>
          <cell r="G1115">
            <v>2.8620000000000001</v>
          </cell>
          <cell r="H1115">
            <v>2.863</v>
          </cell>
          <cell r="I1115">
            <v>26.26</v>
          </cell>
          <cell r="M1115">
            <v>2.2673870128642069</v>
          </cell>
          <cell r="N1115">
            <v>2.2621960353999109</v>
          </cell>
          <cell r="O1115">
            <v>2.2783567294191642</v>
          </cell>
        </row>
        <row r="1116">
          <cell r="A1116">
            <v>37785</v>
          </cell>
          <cell r="B1116">
            <v>37784</v>
          </cell>
          <cell r="C1116">
            <v>37788</v>
          </cell>
          <cell r="D1116">
            <v>2.7677130000000001</v>
          </cell>
          <cell r="E1116">
            <v>2.7667679999999999</v>
          </cell>
          <cell r="F1116">
            <v>2.8561999999999999</v>
          </cell>
          <cell r="G1116">
            <v>2.8570000000000002</v>
          </cell>
          <cell r="H1116">
            <v>2.84</v>
          </cell>
          <cell r="I1116">
            <v>26.26</v>
          </cell>
          <cell r="M1116">
            <v>2.2694788383680522</v>
          </cell>
          <cell r="N1116">
            <v>2.2642823592667347</v>
          </cell>
          <cell r="O1116">
            <v>2.2804658458018761</v>
          </cell>
        </row>
        <row r="1117">
          <cell r="A1117">
            <v>37788</v>
          </cell>
          <cell r="B1117">
            <v>37785</v>
          </cell>
          <cell r="C1117">
            <v>37789</v>
          </cell>
          <cell r="D1117">
            <v>2.7677130000000001</v>
          </cell>
          <cell r="E1117">
            <v>2.7667679999999999</v>
          </cell>
          <cell r="F1117">
            <v>2.85</v>
          </cell>
          <cell r="G1117">
            <v>2.8508</v>
          </cell>
          <cell r="H1117">
            <v>2.8719999999999999</v>
          </cell>
          <cell r="I1117">
            <v>26.26</v>
          </cell>
          <cell r="M1117">
            <v>2.2715725937294442</v>
          </cell>
          <cell r="N1117">
            <v>2.2663706072582626</v>
          </cell>
          <cell r="O1117">
            <v>2.2825769146320947</v>
          </cell>
        </row>
        <row r="1118">
          <cell r="A1118">
            <v>37789</v>
          </cell>
          <cell r="B1118">
            <v>37788</v>
          </cell>
          <cell r="C1118">
            <v>37790</v>
          </cell>
          <cell r="D1118">
            <v>2.7677130000000001</v>
          </cell>
          <cell r="E1118">
            <v>2.7667679999999999</v>
          </cell>
          <cell r="F1118">
            <v>2.8736000000000002</v>
          </cell>
          <cell r="G1118">
            <v>2.8744000000000001</v>
          </cell>
          <cell r="H1118">
            <v>2.8650000000000002</v>
          </cell>
          <cell r="I1118">
            <v>26.26</v>
          </cell>
          <cell r="M1118">
            <v>2.2736682807288138</v>
          </cell>
          <cell r="N1118">
            <v>2.26846078114903</v>
          </cell>
          <cell r="O1118">
            <v>2.2846899377172365</v>
          </cell>
        </row>
        <row r="1119">
          <cell r="A1119">
            <v>37790</v>
          </cell>
          <cell r="B1119">
            <v>37789</v>
          </cell>
          <cell r="C1119">
            <v>37792</v>
          </cell>
          <cell r="D1119">
            <v>2.7658230000000001</v>
          </cell>
          <cell r="E1119">
            <v>2.7667679999999999</v>
          </cell>
          <cell r="F1119">
            <v>2.8894000000000002</v>
          </cell>
          <cell r="G1119">
            <v>2.8902000000000001</v>
          </cell>
          <cell r="H1119">
            <v>2.8889999999999998</v>
          </cell>
          <cell r="I1119">
            <v>26.25</v>
          </cell>
          <cell r="M1119">
            <v>2.2757659011482341</v>
          </cell>
          <cell r="N1119">
            <v>2.2705528827152093</v>
          </cell>
          <cell r="O1119">
            <v>2.2868049168663904</v>
          </cell>
        </row>
        <row r="1120">
          <cell r="A1120">
            <v>37792</v>
          </cell>
          <cell r="B1120">
            <v>37790</v>
          </cell>
          <cell r="C1120">
            <v>37795</v>
          </cell>
          <cell r="D1120">
            <v>2.7203940000000002</v>
          </cell>
          <cell r="E1120">
            <v>2.719446</v>
          </cell>
          <cell r="F1120">
            <v>2.8925000000000001</v>
          </cell>
          <cell r="G1120">
            <v>2.8933</v>
          </cell>
          <cell r="H1120">
            <v>2.891</v>
          </cell>
          <cell r="I1120">
            <v>25.76</v>
          </cell>
          <cell r="M1120">
            <v>2.2778640230389047</v>
          </cell>
          <cell r="N1120">
            <v>2.2726469137346106</v>
          </cell>
          <cell r="O1120">
            <v>2.2889211344715408</v>
          </cell>
        </row>
        <row r="1121">
          <cell r="A1121">
            <v>37795</v>
          </cell>
          <cell r="B1121">
            <v>37792</v>
          </cell>
          <cell r="C1121">
            <v>37796</v>
          </cell>
          <cell r="D1121">
            <v>2.719446</v>
          </cell>
          <cell r="E1121">
            <v>2.719446</v>
          </cell>
          <cell r="F1121">
            <v>2.8780000000000001</v>
          </cell>
          <cell r="G1121">
            <v>2.8788</v>
          </cell>
          <cell r="H1121">
            <v>2.863</v>
          </cell>
          <cell r="I1121">
            <v>25.76</v>
          </cell>
          <cell r="M1121">
            <v>2.2799295855792683</v>
          </cell>
          <cell r="N1121">
            <v>2.2747070272542667</v>
          </cell>
          <cell r="O1121">
            <v>2.2910039565184341</v>
          </cell>
        </row>
        <row r="1122">
          <cell r="A1122">
            <v>37796</v>
          </cell>
          <cell r="B1122">
            <v>37795</v>
          </cell>
          <cell r="C1122">
            <v>37797</v>
          </cell>
          <cell r="D1122">
            <v>2.7203940000000002</v>
          </cell>
          <cell r="E1122">
            <v>2.719446</v>
          </cell>
          <cell r="F1122">
            <v>2.8607999999999998</v>
          </cell>
          <cell r="G1122">
            <v>2.8616000000000001</v>
          </cell>
          <cell r="H1122">
            <v>2.8660000000000001</v>
          </cell>
          <cell r="I1122">
            <v>25.76</v>
          </cell>
          <cell r="M1122">
            <v>2.2819963007098631</v>
          </cell>
          <cell r="N1122">
            <v>2.276769008229746</v>
          </cell>
          <cell r="O1122">
            <v>2.2930886738458653</v>
          </cell>
        </row>
        <row r="1123">
          <cell r="A1123">
            <v>37797</v>
          </cell>
          <cell r="B1123">
            <v>37796</v>
          </cell>
          <cell r="C1123">
            <v>37798</v>
          </cell>
          <cell r="D1123">
            <v>2.7203940000000002</v>
          </cell>
          <cell r="E1123">
            <v>2.719446</v>
          </cell>
          <cell r="F1123">
            <v>2.8551000000000002</v>
          </cell>
          <cell r="G1123">
            <v>2.8559000000000001</v>
          </cell>
          <cell r="H1123">
            <v>2.859</v>
          </cell>
          <cell r="I1123">
            <v>25.76</v>
          </cell>
          <cell r="M1123">
            <v>2.2840656103913539</v>
          </cell>
          <cell r="N1123">
            <v>2.278832858353864</v>
          </cell>
          <cell r="O1123">
            <v>2.2951752881784602</v>
          </cell>
        </row>
        <row r="1124">
          <cell r="A1124">
            <v>37798</v>
          </cell>
          <cell r="B1124">
            <v>37797</v>
          </cell>
          <cell r="C1124">
            <v>37799</v>
          </cell>
          <cell r="D1124">
            <v>2.7203940000000002</v>
          </cell>
          <cell r="E1124">
            <v>2.719446</v>
          </cell>
          <cell r="F1124">
            <v>2.8932000000000002</v>
          </cell>
          <cell r="G1124">
            <v>2.8940000000000001</v>
          </cell>
          <cell r="H1124">
            <v>2.9009999999999998</v>
          </cell>
          <cell r="I1124">
            <v>25.76</v>
          </cell>
          <cell r="M1124">
            <v>2.2861367965187256</v>
          </cell>
          <cell r="N1124">
            <v>2.2808985793209704</v>
          </cell>
          <cell r="O1124">
            <v>2.2972638012424138</v>
          </cell>
        </row>
        <row r="1125">
          <cell r="A1125">
            <v>37799</v>
          </cell>
          <cell r="B1125">
            <v>37798</v>
          </cell>
          <cell r="C1125">
            <v>37802</v>
          </cell>
          <cell r="D1125">
            <v>2.7213449999999999</v>
          </cell>
          <cell r="E1125">
            <v>2.719446</v>
          </cell>
          <cell r="F1125">
            <v>2.8803999999999998</v>
          </cell>
          <cell r="G1125">
            <v>2.8812000000000002</v>
          </cell>
          <cell r="H1125">
            <v>2.879</v>
          </cell>
          <cell r="I1125">
            <v>25.76</v>
          </cell>
          <cell r="M1125">
            <v>2.2882098607935348</v>
          </cell>
          <cell r="N1125">
            <v>2.2829661728269506</v>
          </cell>
          <cell r="O1125">
            <v>2.2993542147654917</v>
          </cell>
        </row>
        <row r="1126">
          <cell r="A1126">
            <v>37802</v>
          </cell>
          <cell r="B1126">
            <v>37799</v>
          </cell>
          <cell r="C1126">
            <v>37803</v>
          </cell>
          <cell r="D1126">
            <v>2.7222930000000001</v>
          </cell>
          <cell r="E1126">
            <v>2.719446</v>
          </cell>
          <cell r="F1126">
            <v>2.8712</v>
          </cell>
          <cell r="G1126">
            <v>2.8719999999999999</v>
          </cell>
          <cell r="H1126">
            <v>2.8420000000000001</v>
          </cell>
          <cell r="I1126">
            <v>25.76</v>
          </cell>
          <cell r="M1126">
            <v>2.2902855302814085</v>
          </cell>
          <cell r="N1126">
            <v>2.2850356405692271</v>
          </cell>
          <cell r="O1126">
            <v>2.301446530477032</v>
          </cell>
        </row>
        <row r="1127">
          <cell r="A1127">
            <v>37803</v>
          </cell>
          <cell r="B1127">
            <v>37802</v>
          </cell>
          <cell r="C1127">
            <v>37804</v>
          </cell>
          <cell r="D1127">
            <v>2.719446</v>
          </cell>
          <cell r="E1127">
            <v>2.719446</v>
          </cell>
          <cell r="F1127">
            <v>2.8435000000000001</v>
          </cell>
          <cell r="G1127">
            <v>2.8443000000000001</v>
          </cell>
          <cell r="H1127">
            <v>2.8370000000000002</v>
          </cell>
          <cell r="I1127">
            <v>25.76</v>
          </cell>
          <cell r="M1127">
            <v>2.292363806370437</v>
          </cell>
          <cell r="N1127">
            <v>2.2871069842467615</v>
          </cell>
          <cell r="O1127">
            <v>2.3035407501079459</v>
          </cell>
        </row>
        <row r="1128">
          <cell r="A1128">
            <v>37804</v>
          </cell>
          <cell r="B1128">
            <v>37803</v>
          </cell>
          <cell r="C1128">
            <v>37805</v>
          </cell>
          <cell r="D1128">
            <v>2.719446</v>
          </cell>
          <cell r="E1128">
            <v>2.719446</v>
          </cell>
          <cell r="F1128">
            <v>2.8210999999999999</v>
          </cell>
          <cell r="G1128">
            <v>2.8218999999999999</v>
          </cell>
          <cell r="H1128">
            <v>2.8149999999999999</v>
          </cell>
          <cell r="I1128">
            <v>25.76</v>
          </cell>
          <cell r="M1128">
            <v>2.2944417928983634</v>
          </cell>
          <cell r="N1128">
            <v>2.2891802055600556</v>
          </cell>
          <cell r="O1128">
            <v>2.3056368753907202</v>
          </cell>
        </row>
        <row r="1129">
          <cell r="A1129">
            <v>37805</v>
          </cell>
          <cell r="B1129">
            <v>37804</v>
          </cell>
          <cell r="C1129">
            <v>37806</v>
          </cell>
          <cell r="D1129">
            <v>2.7184979999999999</v>
          </cell>
          <cell r="E1129">
            <v>2.719446</v>
          </cell>
          <cell r="F1129">
            <v>2.8323999999999998</v>
          </cell>
          <cell r="G1129">
            <v>2.8332000000000002</v>
          </cell>
          <cell r="H1129">
            <v>2.8260000000000001</v>
          </cell>
          <cell r="I1129">
            <v>25.76</v>
          </cell>
          <cell r="M1129">
            <v>2.2965216630836736</v>
          </cell>
          <cell r="N1129">
            <v>2.291255306211152</v>
          </cell>
          <cell r="O1129">
            <v>2.3077349080594178</v>
          </cell>
        </row>
        <row r="1130">
          <cell r="A1130">
            <v>37806</v>
          </cell>
          <cell r="B1130">
            <v>37805</v>
          </cell>
          <cell r="C1130">
            <v>37809</v>
          </cell>
          <cell r="D1130">
            <v>2.7175500000000001</v>
          </cell>
          <cell r="E1130">
            <v>2.719446</v>
          </cell>
          <cell r="F1130">
            <v>2.8290999999999999</v>
          </cell>
          <cell r="G1130">
            <v>2.8298999999999999</v>
          </cell>
          <cell r="H1130">
            <v>2.839</v>
          </cell>
          <cell r="I1130">
            <v>25.76</v>
          </cell>
          <cell r="M1130">
            <v>2.2986026929330237</v>
          </cell>
          <cell r="N1130">
            <v>2.2933322879036369</v>
          </cell>
          <cell r="O1130">
            <v>2.3098348498496803</v>
          </cell>
        </row>
        <row r="1131">
          <cell r="A1131">
            <v>37809</v>
          </cell>
          <cell r="B1131">
            <v>37806</v>
          </cell>
          <cell r="C1131">
            <v>37810</v>
          </cell>
          <cell r="D1131">
            <v>2.716602</v>
          </cell>
          <cell r="E1131">
            <v>2.719446</v>
          </cell>
          <cell r="F1131">
            <v>2.8668</v>
          </cell>
          <cell r="G1131">
            <v>2.8675999999999999</v>
          </cell>
          <cell r="H1131">
            <v>2.8839999999999999</v>
          </cell>
          <cell r="I1131">
            <v>25.76</v>
          </cell>
          <cell r="M1131">
            <v>2.3006848821824173</v>
          </cell>
          <cell r="N1131">
            <v>2.2954111523426404</v>
          </cell>
          <cell r="O1131">
            <v>2.3119367024987278</v>
          </cell>
        </row>
        <row r="1132">
          <cell r="A1132">
            <v>37810</v>
          </cell>
          <cell r="B1132">
            <v>37809</v>
          </cell>
          <cell r="C1132">
            <v>37811</v>
          </cell>
          <cell r="D1132">
            <v>2.7175500000000001</v>
          </cell>
          <cell r="E1132">
            <v>2.7147060000000001</v>
          </cell>
          <cell r="F1132">
            <v>2.8815</v>
          </cell>
          <cell r="G1132">
            <v>2.8822999999999999</v>
          </cell>
          <cell r="H1132">
            <v>2.875</v>
          </cell>
          <cell r="I1132">
            <v>25.75</v>
          </cell>
          <cell r="M1132">
            <v>2.3027682305665191</v>
          </cell>
          <cell r="N1132">
            <v>2.2974919012348383</v>
          </cell>
          <cell r="O1132">
            <v>2.3140404677453614</v>
          </cell>
        </row>
        <row r="1133">
          <cell r="A1133">
            <v>37811</v>
          </cell>
          <cell r="B1133">
            <v>37810</v>
          </cell>
          <cell r="C1133">
            <v>37812</v>
          </cell>
          <cell r="D1133">
            <v>2.7175500000000001</v>
          </cell>
          <cell r="E1133">
            <v>2.7147060000000001</v>
          </cell>
          <cell r="F1133">
            <v>2.8662999999999998</v>
          </cell>
          <cell r="G1133">
            <v>2.8671000000000002</v>
          </cell>
          <cell r="H1133">
            <v>2.8780000000000001</v>
          </cell>
          <cell r="I1133">
            <v>25.75</v>
          </cell>
          <cell r="M1133">
            <v>2.3048541931681781</v>
          </cell>
          <cell r="N1133">
            <v>2.2995709062512497</v>
          </cell>
          <cell r="O1133">
            <v>2.3161454164600435</v>
          </cell>
        </row>
        <row r="1134">
          <cell r="A1134">
            <v>37812</v>
          </cell>
          <cell r="B1134">
            <v>37811</v>
          </cell>
          <cell r="C1134">
            <v>37813</v>
          </cell>
          <cell r="D1134">
            <v>2.7156539999999998</v>
          </cell>
          <cell r="E1134">
            <v>2.7147060000000001</v>
          </cell>
          <cell r="F1134">
            <v>2.8914</v>
          </cell>
          <cell r="G1134">
            <v>2.8921999999999999</v>
          </cell>
          <cell r="H1134">
            <v>2.8919999999999999</v>
          </cell>
          <cell r="I1134">
            <v>25.75</v>
          </cell>
          <cell r="M1134">
            <v>2.3069420453390599</v>
          </cell>
          <cell r="N1134">
            <v>2.3016517925634585</v>
          </cell>
          <cell r="O1134">
            <v>2.3182522799247711</v>
          </cell>
        </row>
        <row r="1135">
          <cell r="A1135">
            <v>37813</v>
          </cell>
          <cell r="B1135">
            <v>37812</v>
          </cell>
          <cell r="C1135">
            <v>37816</v>
          </cell>
          <cell r="D1135">
            <v>2.7156539999999998</v>
          </cell>
          <cell r="E1135">
            <v>2.7147060000000001</v>
          </cell>
          <cell r="F1135">
            <v>2.9020999999999999</v>
          </cell>
          <cell r="G1135">
            <v>2.9028999999999998</v>
          </cell>
          <cell r="H1135">
            <v>2.8919999999999999</v>
          </cell>
          <cell r="I1135">
            <v>25.75</v>
          </cell>
          <cell r="M1135">
            <v>2.3090303308034574</v>
          </cell>
          <cell r="N1135">
            <v>2.3037345618738527</v>
          </cell>
          <cell r="O1135">
            <v>2.3203610598812818</v>
          </cell>
        </row>
        <row r="1136">
          <cell r="A1136">
            <v>37816</v>
          </cell>
          <cell r="B1136">
            <v>37813</v>
          </cell>
          <cell r="C1136">
            <v>37817</v>
          </cell>
          <cell r="D1136">
            <v>2.716602</v>
          </cell>
          <cell r="E1136">
            <v>2.7147060000000001</v>
          </cell>
          <cell r="F1136">
            <v>2.8744999999999998</v>
          </cell>
          <cell r="G1136">
            <v>2.8753000000000002</v>
          </cell>
          <cell r="H1136">
            <v>2.8639999999999999</v>
          </cell>
          <cell r="I1136">
            <v>25.74</v>
          </cell>
          <cell r="M1136">
            <v>2.3111205066214469</v>
          </cell>
          <cell r="N1136">
            <v>2.3058192158863617</v>
          </cell>
          <cell r="O1136">
            <v>2.3224717580728975</v>
          </cell>
        </row>
        <row r="1137">
          <cell r="A1137">
            <v>37817</v>
          </cell>
          <cell r="B1137">
            <v>37816</v>
          </cell>
          <cell r="C1137">
            <v>37818</v>
          </cell>
          <cell r="D1137">
            <v>2.7175500000000001</v>
          </cell>
          <cell r="E1137">
            <v>2.7147060000000001</v>
          </cell>
          <cell r="F1137">
            <v>2.8546</v>
          </cell>
          <cell r="G1137">
            <v>2.8553999999999999</v>
          </cell>
          <cell r="H1137">
            <v>2.85</v>
          </cell>
          <cell r="I1137">
            <v>25.74</v>
          </cell>
          <cell r="M1137">
            <v>2.3132133048182895</v>
          </cell>
          <cell r="N1137">
            <v>2.307905756306456</v>
          </cell>
          <cell r="O1137">
            <v>2.3245836426535496</v>
          </cell>
        </row>
        <row r="1138">
          <cell r="A1138">
            <v>37818</v>
          </cell>
          <cell r="B1138">
            <v>37817</v>
          </cell>
          <cell r="C1138">
            <v>37819</v>
          </cell>
          <cell r="D1138">
            <v>2.716602</v>
          </cell>
          <cell r="E1138">
            <v>2.7147060000000001</v>
          </cell>
          <cell r="F1138">
            <v>2.8668999999999998</v>
          </cell>
          <cell r="G1138">
            <v>2.8677000000000001</v>
          </cell>
          <cell r="H1138">
            <v>2.85</v>
          </cell>
          <cell r="I1138">
            <v>25.74</v>
          </cell>
          <cell r="M1138">
            <v>2.3153087290904595</v>
          </cell>
          <cell r="N1138">
            <v>2.3099941848411492</v>
          </cell>
          <cell r="O1138">
            <v>2.32669744762633</v>
          </cell>
        </row>
        <row r="1139">
          <cell r="A1139">
            <v>37819</v>
          </cell>
          <cell r="B1139">
            <v>37818</v>
          </cell>
          <cell r="C1139">
            <v>37820</v>
          </cell>
          <cell r="D1139">
            <v>2.7147060000000001</v>
          </cell>
          <cell r="E1139">
            <v>2.7147060000000001</v>
          </cell>
          <cell r="F1139">
            <v>2.8555000000000001</v>
          </cell>
          <cell r="G1139">
            <v>2.8563000000000001</v>
          </cell>
          <cell r="H1139">
            <v>2.8679999999999999</v>
          </cell>
          <cell r="I1139">
            <v>25.73</v>
          </cell>
          <cell r="M1139">
            <v>2.3174053198651476</v>
          </cell>
          <cell r="N1139">
            <v>2.3120845031990003</v>
          </cell>
          <cell r="O1139">
            <v>2.3288131747375016</v>
          </cell>
        </row>
        <row r="1140">
          <cell r="A1140">
            <v>37820</v>
          </cell>
          <cell r="B1140">
            <v>37819</v>
          </cell>
          <cell r="C1140">
            <v>37823</v>
          </cell>
          <cell r="D1140">
            <v>2.7175500000000001</v>
          </cell>
          <cell r="E1140">
            <v>2.7147060000000001</v>
          </cell>
          <cell r="F1140">
            <v>2.8765999999999998</v>
          </cell>
          <cell r="G1140">
            <v>2.8774000000000002</v>
          </cell>
          <cell r="H1140">
            <v>2.8860000000000001</v>
          </cell>
          <cell r="I1140">
            <v>25.73</v>
          </cell>
          <cell r="M1140">
            <v>2.3195023445739045</v>
          </cell>
          <cell r="N1140">
            <v>2.3141767130901143</v>
          </cell>
          <cell r="O1140">
            <v>2.3309300900826271</v>
          </cell>
        </row>
        <row r="1141">
          <cell r="A1141">
            <v>37823</v>
          </cell>
          <cell r="B1141">
            <v>37820</v>
          </cell>
          <cell r="C1141">
            <v>37824</v>
          </cell>
          <cell r="D1141">
            <v>2.7147060000000001</v>
          </cell>
          <cell r="E1141">
            <v>2.7147060000000001</v>
          </cell>
          <cell r="F1141">
            <v>2.8820000000000001</v>
          </cell>
          <cell r="G1141">
            <v>2.8828</v>
          </cell>
          <cell r="H1141">
            <v>2.8809999999999998</v>
          </cell>
          <cell r="I1141">
            <v>25.71</v>
          </cell>
          <cell r="M1141">
            <v>2.3216034657727369</v>
          </cell>
          <cell r="N1141">
            <v>2.3162708162261429</v>
          </cell>
          <cell r="O1141">
            <v>2.3330489297257713</v>
          </cell>
        </row>
        <row r="1142">
          <cell r="A1142">
            <v>37824</v>
          </cell>
          <cell r="B1142">
            <v>37823</v>
          </cell>
          <cell r="C1142">
            <v>37825</v>
          </cell>
          <cell r="D1142">
            <v>2.7128070000000002</v>
          </cell>
          <cell r="E1142">
            <v>2.7147060000000001</v>
          </cell>
          <cell r="F1142">
            <v>2.8818000000000001</v>
          </cell>
          <cell r="G1142">
            <v>2.8826000000000001</v>
          </cell>
          <cell r="H1142">
            <v>2.8820000000000001</v>
          </cell>
          <cell r="I1142">
            <v>25.7</v>
          </cell>
          <cell r="M1142">
            <v>2.3237042893921216</v>
          </cell>
          <cell r="N1142">
            <v>2.3183668143202878</v>
          </cell>
          <cell r="O1142">
            <v>2.335168221260318</v>
          </cell>
        </row>
        <row r="1143">
          <cell r="A1143">
            <v>37825</v>
          </cell>
          <cell r="B1143">
            <v>37824</v>
          </cell>
          <cell r="C1143">
            <v>37826</v>
          </cell>
          <cell r="D1143">
            <v>2.7109079999999999</v>
          </cell>
          <cell r="E1143">
            <v>2.7099600000000001</v>
          </cell>
          <cell r="F1143">
            <v>2.887</v>
          </cell>
          <cell r="G1143">
            <v>2.8877999999999999</v>
          </cell>
          <cell r="H1143">
            <v>2.895</v>
          </cell>
          <cell r="I1143">
            <v>25.63</v>
          </cell>
          <cell r="M1143">
            <v>2.3258055431461861</v>
          </cell>
          <cell r="N1143">
            <v>2.3204647090872998</v>
          </cell>
          <cell r="O1143">
            <v>2.3372887000786324</v>
          </cell>
        </row>
        <row r="1144">
          <cell r="A1144">
            <v>37826</v>
          </cell>
          <cell r="B1144">
            <v>37825</v>
          </cell>
          <cell r="C1144">
            <v>37827</v>
          </cell>
          <cell r="D1144">
            <v>2.5792259999999998</v>
          </cell>
          <cell r="E1144">
            <v>2.5811459999999999</v>
          </cell>
          <cell r="F1144">
            <v>2.8953000000000002</v>
          </cell>
          <cell r="G1144">
            <v>2.8961000000000001</v>
          </cell>
          <cell r="H1144">
            <v>2.8889999999999998</v>
          </cell>
          <cell r="I1144">
            <v>24.29</v>
          </cell>
          <cell r="M1144">
            <v>2.3279072247639729</v>
          </cell>
          <cell r="N1144">
            <v>2.3225608312683126</v>
          </cell>
          <cell r="O1144">
            <v>2.3394059332492776</v>
          </cell>
        </row>
        <row r="1145">
          <cell r="A1145">
            <v>37827</v>
          </cell>
          <cell r="B1145">
            <v>37826</v>
          </cell>
          <cell r="C1145">
            <v>37830</v>
          </cell>
          <cell r="D1145">
            <v>2.5801859999999999</v>
          </cell>
          <cell r="E1145">
            <v>2.5811459999999999</v>
          </cell>
          <cell r="F1145">
            <v>2.8877000000000002</v>
          </cell>
          <cell r="G1145">
            <v>2.8885000000000001</v>
          </cell>
          <cell r="H1145">
            <v>2.891</v>
          </cell>
          <cell r="I1145">
            <v>24.29</v>
          </cell>
          <cell r="M1145">
            <v>2.329908624377206</v>
          </cell>
          <cell r="N1145">
            <v>2.3245591208014407</v>
          </cell>
          <cell r="O1145">
            <v>2.3414254458625279</v>
          </cell>
        </row>
        <row r="1146">
          <cell r="A1146">
            <v>37830</v>
          </cell>
          <cell r="B1146">
            <v>37827</v>
          </cell>
          <cell r="C1146">
            <v>37831</v>
          </cell>
          <cell r="D1146">
            <v>2.5792259999999998</v>
          </cell>
          <cell r="E1146">
            <v>2.5811459999999999</v>
          </cell>
          <cell r="F1146">
            <v>2.8957000000000002</v>
          </cell>
          <cell r="G1146">
            <v>2.8965000000000001</v>
          </cell>
          <cell r="H1146">
            <v>2.8969999999999998</v>
          </cell>
          <cell r="I1146">
            <v>24.3</v>
          </cell>
          <cell r="M1146">
            <v>2.3319124902485053</v>
          </cell>
          <cell r="N1146">
            <v>2.3265591296269137</v>
          </cell>
          <cell r="O1146">
            <v>2.3434467018376877</v>
          </cell>
        </row>
        <row r="1147">
          <cell r="A1147">
            <v>37831</v>
          </cell>
          <cell r="B1147">
            <v>37830</v>
          </cell>
          <cell r="C1147">
            <v>37832</v>
          </cell>
          <cell r="D1147">
            <v>2.5792259999999998</v>
          </cell>
          <cell r="E1147">
            <v>2.576349</v>
          </cell>
          <cell r="F1147">
            <v>2.9146999999999998</v>
          </cell>
          <cell r="G1147">
            <v>2.9155000000000002</v>
          </cell>
          <cell r="H1147">
            <v>2.9369999999999998</v>
          </cell>
          <cell r="I1147">
            <v>24.3</v>
          </cell>
          <cell r="M1147">
            <v>2.3339173333566965</v>
          </cell>
          <cell r="N1147">
            <v>2.3285608592239804</v>
          </cell>
          <cell r="O1147">
            <v>2.3454704514967326</v>
          </cell>
        </row>
        <row r="1148">
          <cell r="A1148">
            <v>37832</v>
          </cell>
          <cell r="B1148">
            <v>37831</v>
          </cell>
          <cell r="C1148">
            <v>37833</v>
          </cell>
          <cell r="D1148">
            <v>2.5801859999999999</v>
          </cell>
          <cell r="E1148">
            <v>2.576349</v>
          </cell>
          <cell r="F1148">
            <v>2.9464999999999999</v>
          </cell>
          <cell r="G1148">
            <v>2.9472999999999998</v>
          </cell>
          <cell r="H1148">
            <v>2.9670000000000001</v>
          </cell>
          <cell r="I1148">
            <v>24.3</v>
          </cell>
          <cell r="M1148">
            <v>2.3359239001127112</v>
          </cell>
          <cell r="N1148">
            <v>2.3305605877043472</v>
          </cell>
          <cell r="O1148">
            <v>2.3474959488220164</v>
          </cell>
        </row>
        <row r="1149">
          <cell r="A1149">
            <v>37833</v>
          </cell>
          <cell r="B1149">
            <v>37832</v>
          </cell>
          <cell r="C1149">
            <v>37834</v>
          </cell>
          <cell r="D1149">
            <v>2.582106</v>
          </cell>
          <cell r="E1149">
            <v>2.576349</v>
          </cell>
          <cell r="F1149">
            <v>2.9647000000000001</v>
          </cell>
          <cell r="G1149">
            <v>2.9655</v>
          </cell>
          <cell r="H1149">
            <v>2.964</v>
          </cell>
          <cell r="I1149">
            <v>24.3</v>
          </cell>
          <cell r="M1149">
            <v>2.3379329394940904</v>
          </cell>
          <cell r="N1149">
            <v>2.3325620335175374</v>
          </cell>
          <cell r="O1149">
            <v>2.3495231953227851</v>
          </cell>
        </row>
        <row r="1150">
          <cell r="A1150">
            <v>37834</v>
          </cell>
          <cell r="B1150">
            <v>37833</v>
          </cell>
          <cell r="C1150">
            <v>37837</v>
          </cell>
          <cell r="D1150">
            <v>2.582106</v>
          </cell>
          <cell r="E1150">
            <v>2.576349</v>
          </cell>
          <cell r="F1150">
            <v>2.9998</v>
          </cell>
          <cell r="G1150">
            <v>3.0005999999999999</v>
          </cell>
          <cell r="H1150">
            <v>3.0270000000000001</v>
          </cell>
          <cell r="I1150">
            <v>24.33</v>
          </cell>
          <cell r="M1150">
            <v>2.3399452030509789</v>
          </cell>
          <cell r="N1150">
            <v>2.3345651981383675</v>
          </cell>
          <cell r="O1150">
            <v>2.351552192509589</v>
          </cell>
        </row>
        <row r="1151">
          <cell r="A1151">
            <v>37837</v>
          </cell>
          <cell r="B1151">
            <v>37834</v>
          </cell>
          <cell r="C1151">
            <v>37838</v>
          </cell>
          <cell r="D1151">
            <v>2.5849829999999998</v>
          </cell>
          <cell r="E1151">
            <v>2.5811459999999999</v>
          </cell>
          <cell r="F1151">
            <v>3.0731999999999999</v>
          </cell>
          <cell r="G1151">
            <v>3.0739999999999998</v>
          </cell>
          <cell r="H1151">
            <v>3.0680000000000001</v>
          </cell>
          <cell r="I1151">
            <v>24.34</v>
          </cell>
          <cell r="M1151">
            <v>2.3419591985671353</v>
          </cell>
          <cell r="N1151">
            <v>2.3365700830429201</v>
          </cell>
          <cell r="O1151">
            <v>2.3535851957540821</v>
          </cell>
        </row>
        <row r="1152">
          <cell r="A1152">
            <v>37838</v>
          </cell>
          <cell r="B1152">
            <v>37837</v>
          </cell>
          <cell r="C1152">
            <v>37839</v>
          </cell>
          <cell r="D1152">
            <v>2.5849829999999998</v>
          </cell>
          <cell r="E1152">
            <v>2.5811459999999999</v>
          </cell>
          <cell r="F1152">
            <v>3.0358000000000001</v>
          </cell>
          <cell r="G1152">
            <v>3.0366</v>
          </cell>
          <cell r="H1152">
            <v>3.0259999999999998</v>
          </cell>
          <cell r="I1152">
            <v>24.35</v>
          </cell>
          <cell r="M1152">
            <v>2.343977173472132</v>
          </cell>
          <cell r="N1152">
            <v>2.3385804258841087</v>
          </cell>
          <cell r="O1152">
            <v>2.3556207084201914</v>
          </cell>
        </row>
        <row r="1153">
          <cell r="A1153">
            <v>37839</v>
          </cell>
          <cell r="B1153">
            <v>37838</v>
          </cell>
          <cell r="C1153">
            <v>37840</v>
          </cell>
          <cell r="D1153">
            <v>2.5849829999999998</v>
          </cell>
          <cell r="E1153">
            <v>2.5811459999999999</v>
          </cell>
          <cell r="F1153">
            <v>3.0381999999999998</v>
          </cell>
          <cell r="G1153">
            <v>3.0390000000000001</v>
          </cell>
          <cell r="H1153">
            <v>3.0590000000000002</v>
          </cell>
          <cell r="I1153">
            <v>24.35</v>
          </cell>
          <cell r="M1153">
            <v>2.3459968871874035</v>
          </cell>
          <cell r="N1153">
            <v>2.3405924983880917</v>
          </cell>
          <cell r="O1153">
            <v>2.3576587339175554</v>
          </cell>
        </row>
        <row r="1154">
          <cell r="A1154">
            <v>37840</v>
          </cell>
          <cell r="B1154">
            <v>37839</v>
          </cell>
          <cell r="C1154">
            <v>37841</v>
          </cell>
          <cell r="D1154">
            <v>2.5830630000000001</v>
          </cell>
          <cell r="E1154">
            <v>2.5811459999999999</v>
          </cell>
          <cell r="F1154">
            <v>3.0061</v>
          </cell>
          <cell r="G1154">
            <v>3.0068999999999999</v>
          </cell>
          <cell r="H1154">
            <v>2.9849999999999999</v>
          </cell>
          <cell r="I1154">
            <v>24.36</v>
          </cell>
          <cell r="M1154">
            <v>2.3480183412112146</v>
          </cell>
          <cell r="N1154">
            <v>2.3426063020430399</v>
          </cell>
          <cell r="O1154">
            <v>2.359698522664798</v>
          </cell>
        </row>
        <row r="1155">
          <cell r="A1155">
            <v>37841</v>
          </cell>
          <cell r="B1155">
            <v>37840</v>
          </cell>
          <cell r="C1155">
            <v>37844</v>
          </cell>
          <cell r="D1155">
            <v>2.5849829999999998</v>
          </cell>
          <cell r="E1155">
            <v>2.5811459999999999</v>
          </cell>
          <cell r="F1155">
            <v>2.9883999999999999</v>
          </cell>
          <cell r="G1155">
            <v>2.9891999999999999</v>
          </cell>
          <cell r="H1155">
            <v>2.9860000000000002</v>
          </cell>
          <cell r="I1155">
            <v>24.36</v>
          </cell>
          <cell r="M1155">
            <v>2.3500400343113825</v>
          </cell>
          <cell r="N1155">
            <v>2.3446218383384041</v>
          </cell>
          <cell r="O1155">
            <v>2.3617408298351363</v>
          </cell>
        </row>
        <row r="1156">
          <cell r="A1156">
            <v>37844</v>
          </cell>
          <cell r="B1156">
            <v>37841</v>
          </cell>
          <cell r="C1156">
            <v>37845</v>
          </cell>
          <cell r="D1156">
            <v>2.5859399999999999</v>
          </cell>
          <cell r="E1156">
            <v>2.5811459999999999</v>
          </cell>
          <cell r="F1156">
            <v>2.9937</v>
          </cell>
          <cell r="G1156">
            <v>2.9944999999999999</v>
          </cell>
          <cell r="H1156">
            <v>3.0019999999999998</v>
          </cell>
          <cell r="I1156">
            <v>24.36</v>
          </cell>
          <cell r="M1156">
            <v>2.3520649721573874</v>
          </cell>
          <cell r="N1156">
            <v>2.3466391087649172</v>
          </cell>
          <cell r="O1156">
            <v>2.3637849046120301</v>
          </cell>
        </row>
        <row r="1157">
          <cell r="A1157">
            <v>37845</v>
          </cell>
          <cell r="B1157">
            <v>37844</v>
          </cell>
          <cell r="C1157">
            <v>37846</v>
          </cell>
          <cell r="D1157">
            <v>2.5859399999999999</v>
          </cell>
          <cell r="E1157">
            <v>2.5811459999999999</v>
          </cell>
          <cell r="F1157">
            <v>3.0228999999999999</v>
          </cell>
          <cell r="G1157">
            <v>3.0236999999999998</v>
          </cell>
          <cell r="H1157">
            <v>3.0249999999999999</v>
          </cell>
          <cell r="I1157">
            <v>24.35</v>
          </cell>
          <cell r="M1157">
            <v>2.3540924051220879</v>
          </cell>
          <cell r="N1157">
            <v>2.3486581148145946</v>
          </cell>
          <cell r="O1157">
            <v>2.365830748525334</v>
          </cell>
        </row>
        <row r="1158">
          <cell r="A1158">
            <v>37846</v>
          </cell>
          <cell r="B1158">
            <v>37845</v>
          </cell>
          <cell r="C1158">
            <v>37847</v>
          </cell>
          <cell r="D1158">
            <v>2.5840230000000002</v>
          </cell>
          <cell r="E1158">
            <v>2.5811459999999999</v>
          </cell>
          <cell r="F1158">
            <v>3.0301</v>
          </cell>
          <cell r="G1158">
            <v>3.0308999999999999</v>
          </cell>
          <cell r="H1158">
            <v>3.012</v>
          </cell>
          <cell r="I1158">
            <v>24.35</v>
          </cell>
          <cell r="M1158">
            <v>2.356121585693455</v>
          </cell>
          <cell r="N1158">
            <v>2.3506788579807347</v>
          </cell>
          <cell r="O1158">
            <v>2.3678776075000014</v>
          </cell>
        </row>
        <row r="1159">
          <cell r="A1159">
            <v>37847</v>
          </cell>
          <cell r="B1159">
            <v>37846</v>
          </cell>
          <cell r="C1159">
            <v>37848</v>
          </cell>
          <cell r="D1159">
            <v>2.5811459999999999</v>
          </cell>
          <cell r="E1159">
            <v>2.5811459999999999</v>
          </cell>
          <cell r="F1159">
            <v>3.0131999999999999</v>
          </cell>
          <cell r="G1159">
            <v>3.0139999999999998</v>
          </cell>
          <cell r="H1159">
            <v>3.008</v>
          </cell>
          <cell r="I1159">
            <v>24.34</v>
          </cell>
          <cell r="M1159">
            <v>2.358151009816198</v>
          </cell>
          <cell r="N1159">
            <v>2.352701339757922</v>
          </cell>
          <cell r="O1159">
            <v>2.3699262373670562</v>
          </cell>
        </row>
        <row r="1160">
          <cell r="A1160">
            <v>37848</v>
          </cell>
          <cell r="B1160">
            <v>37847</v>
          </cell>
          <cell r="C1160">
            <v>37851</v>
          </cell>
          <cell r="D1160">
            <v>2.5811459999999999</v>
          </cell>
          <cell r="E1160">
            <v>2.5811459999999999</v>
          </cell>
          <cell r="F1160">
            <v>2.9922</v>
          </cell>
          <cell r="G1160">
            <v>2.9929999999999999</v>
          </cell>
          <cell r="H1160">
            <v>2.992</v>
          </cell>
          <cell r="I1160">
            <v>24.33</v>
          </cell>
          <cell r="M1160">
            <v>2.3601799204983256</v>
          </cell>
          <cell r="N1160">
            <v>2.3547255616420255</v>
          </cell>
          <cell r="O1160">
            <v>2.3719758826837452</v>
          </cell>
        </row>
        <row r="1161">
          <cell r="A1161">
            <v>37851</v>
          </cell>
          <cell r="B1161">
            <v>37848</v>
          </cell>
          <cell r="C1161">
            <v>37852</v>
          </cell>
          <cell r="D1161">
            <v>2.582106</v>
          </cell>
          <cell r="E1161">
            <v>2.5811459999999999</v>
          </cell>
          <cell r="F1161">
            <v>2.984</v>
          </cell>
          <cell r="G1161">
            <v>2.9847999999999999</v>
          </cell>
          <cell r="H1161">
            <v>3.0019999999999998</v>
          </cell>
          <cell r="I1161">
            <v>24.33</v>
          </cell>
          <cell r="M1161">
            <v>2.3622105768186836</v>
          </cell>
          <cell r="N1161">
            <v>2.356751525130202</v>
          </cell>
          <cell r="O1161">
            <v>2.3740265429585694</v>
          </cell>
        </row>
        <row r="1162">
          <cell r="A1162">
            <v>37852</v>
          </cell>
          <cell r="B1162">
            <v>37851</v>
          </cell>
          <cell r="C1162">
            <v>37853</v>
          </cell>
          <cell r="D1162">
            <v>2.5811459999999999</v>
          </cell>
          <cell r="E1162">
            <v>2.5811459999999999</v>
          </cell>
          <cell r="F1162">
            <v>2.9965000000000002</v>
          </cell>
          <cell r="G1162">
            <v>2.9973000000000001</v>
          </cell>
          <cell r="H1162">
            <v>2.9870000000000001</v>
          </cell>
          <cell r="I1162">
            <v>24.34</v>
          </cell>
          <cell r="M1162">
            <v>2.3642437361865727</v>
          </cell>
          <cell r="N1162">
            <v>2.3587792317208964</v>
          </cell>
          <cell r="O1162">
            <v>2.3760789761045236</v>
          </cell>
        </row>
        <row r="1163">
          <cell r="A1163">
            <v>37853</v>
          </cell>
          <cell r="B1163">
            <v>37852</v>
          </cell>
          <cell r="C1163">
            <v>37854</v>
          </cell>
          <cell r="D1163">
            <v>2.549445</v>
          </cell>
          <cell r="E1163">
            <v>2.5715490000000001</v>
          </cell>
          <cell r="F1163">
            <v>3.0002</v>
          </cell>
          <cell r="G1163">
            <v>3.0009999999999999</v>
          </cell>
          <cell r="H1163">
            <v>2.9940000000000002</v>
          </cell>
          <cell r="I1163">
            <v>24.21</v>
          </cell>
          <cell r="M1163">
            <v>2.3662778889408003</v>
          </cell>
          <cell r="N1163">
            <v>2.3608086829138428</v>
          </cell>
          <cell r="O1163">
            <v>2.3781339426552406</v>
          </cell>
        </row>
        <row r="1164">
          <cell r="A1164">
            <v>37854</v>
          </cell>
          <cell r="B1164">
            <v>37853</v>
          </cell>
          <cell r="C1164">
            <v>37855</v>
          </cell>
          <cell r="D1164">
            <v>2.3398530000000002</v>
          </cell>
          <cell r="E1164">
            <v>2.3388719999999998</v>
          </cell>
          <cell r="F1164">
            <v>3.0024000000000002</v>
          </cell>
          <cell r="G1164">
            <v>3.0032000000000001</v>
          </cell>
          <cell r="H1164">
            <v>3.0009999999999999</v>
          </cell>
          <cell r="I1164">
            <v>21.83</v>
          </cell>
          <cell r="M1164">
            <v>2.3682887873849907</v>
          </cell>
          <cell r="N1164">
            <v>2.3628323279830887</v>
          </cell>
          <cell r="O1164">
            <v>2.3801808061610443</v>
          </cell>
        </row>
        <row r="1165">
          <cell r="A1165">
            <v>37855</v>
          </cell>
          <cell r="B1165">
            <v>37854</v>
          </cell>
          <cell r="C1165">
            <v>37858</v>
          </cell>
          <cell r="D1165">
            <v>2.336916</v>
          </cell>
          <cell r="E1165">
            <v>2.3388719999999998</v>
          </cell>
          <cell r="F1165">
            <v>2.9918</v>
          </cell>
          <cell r="G1165">
            <v>2.9925999999999999</v>
          </cell>
          <cell r="H1165">
            <v>2.9860000000000002</v>
          </cell>
          <cell r="I1165">
            <v>21.84</v>
          </cell>
          <cell r="M1165">
            <v>2.3701359365930004</v>
          </cell>
          <cell r="N1165">
            <v>2.3646744487739602</v>
          </cell>
          <cell r="O1165">
            <v>2.3820465451134107</v>
          </cell>
        </row>
        <row r="1166">
          <cell r="A1166">
            <v>37858</v>
          </cell>
          <cell r="B1166">
            <v>37855</v>
          </cell>
          <cell r="C1166">
            <v>37859</v>
          </cell>
          <cell r="D1166">
            <v>2.3359350000000001</v>
          </cell>
          <cell r="E1166">
            <v>2.3339759999999998</v>
          </cell>
          <cell r="F1166">
            <v>2.9887000000000001</v>
          </cell>
          <cell r="G1166">
            <v>2.9895</v>
          </cell>
          <cell r="H1166">
            <v>2.9929999999999999</v>
          </cell>
          <cell r="I1166">
            <v>21.84</v>
          </cell>
          <cell r="M1166">
            <v>2.3719822061238003</v>
          </cell>
          <cell r="N1166">
            <v>2.366518005726411</v>
          </cell>
          <cell r="O1166">
            <v>2.3839145230101408</v>
          </cell>
        </row>
        <row r="1167">
          <cell r="A1167">
            <v>37859</v>
          </cell>
          <cell r="B1167">
            <v>37858</v>
          </cell>
          <cell r="C1167">
            <v>37860</v>
          </cell>
          <cell r="D1167">
            <v>2.3349570000000002</v>
          </cell>
          <cell r="E1167">
            <v>2.3339759999999998</v>
          </cell>
          <cell r="F1167">
            <v>2.9887999999999999</v>
          </cell>
          <cell r="G1167">
            <v>2.9895999999999998</v>
          </cell>
          <cell r="H1167">
            <v>2.9870000000000001</v>
          </cell>
          <cell r="I1167">
            <v>21.84</v>
          </cell>
          <cell r="M1167">
            <v>2.3738291382086878</v>
          </cell>
          <cell r="N1167">
            <v>2.368359137802722</v>
          </cell>
          <cell r="O1167">
            <v>2.3857839657570983</v>
          </cell>
        </row>
        <row r="1168">
          <cell r="A1168">
            <v>37860</v>
          </cell>
          <cell r="B1168">
            <v>37859</v>
          </cell>
          <cell r="C1168">
            <v>37861</v>
          </cell>
          <cell r="D1168">
            <v>2.3378939999999999</v>
          </cell>
          <cell r="E1168">
            <v>2.3339759999999998</v>
          </cell>
          <cell r="F1168">
            <v>2.9725999999999999</v>
          </cell>
          <cell r="G1168">
            <v>2.9733999999999998</v>
          </cell>
          <cell r="H1168">
            <v>2.9590000000000001</v>
          </cell>
          <cell r="I1168">
            <v>21.84</v>
          </cell>
          <cell r="M1168">
            <v>2.375676734529709</v>
          </cell>
          <cell r="N1168">
            <v>2.3702017022650592</v>
          </cell>
          <cell r="O1168">
            <v>2.3876548745030042</v>
          </cell>
        </row>
        <row r="1169">
          <cell r="A1169">
            <v>37861</v>
          </cell>
          <cell r="B1169">
            <v>37860</v>
          </cell>
          <cell r="C1169">
            <v>37862</v>
          </cell>
          <cell r="D1169">
            <v>2.3388719999999998</v>
          </cell>
          <cell r="E1169">
            <v>2.3339759999999998</v>
          </cell>
          <cell r="F1169">
            <v>2.9523000000000001</v>
          </cell>
          <cell r="G1169">
            <v>2.9531000000000001</v>
          </cell>
          <cell r="H1169">
            <v>2.9580000000000002</v>
          </cell>
          <cell r="I1169">
            <v>21.83</v>
          </cell>
          <cell r="M1169">
            <v>2.3775280946575745</v>
          </cell>
          <cell r="N1169">
            <v>2.3720457002278077</v>
          </cell>
          <cell r="O1169">
            <v>2.3895272503974807</v>
          </cell>
        </row>
        <row r="1170">
          <cell r="A1170">
            <v>37862</v>
          </cell>
          <cell r="B1170">
            <v>37861</v>
          </cell>
          <cell r="C1170">
            <v>37865</v>
          </cell>
          <cell r="D1170">
            <v>2.3378939999999999</v>
          </cell>
          <cell r="E1170">
            <v>2.3339759999999998</v>
          </cell>
          <cell r="F1170">
            <v>2.9657</v>
          </cell>
          <cell r="G1170">
            <v>2.9664999999999999</v>
          </cell>
          <cell r="H1170">
            <v>2.9769999999999999</v>
          </cell>
          <cell r="I1170">
            <v>21.83</v>
          </cell>
          <cell r="M1170">
            <v>2.3793816726208439</v>
          </cell>
          <cell r="N1170">
            <v>2.3738911328062193</v>
          </cell>
          <cell r="O1170">
            <v>2.3914003156945656</v>
          </cell>
        </row>
        <row r="1171">
          <cell r="A1171">
            <v>37865</v>
          </cell>
          <cell r="B1171">
            <v>37862</v>
          </cell>
          <cell r="C1171">
            <v>37866</v>
          </cell>
          <cell r="D1171">
            <v>2.3378939999999999</v>
          </cell>
          <cell r="E1171">
            <v>2.3339759999999998</v>
          </cell>
          <cell r="F1171">
            <v>2.9832000000000001</v>
          </cell>
          <cell r="G1171">
            <v>2.984</v>
          </cell>
          <cell r="H1171">
            <v>2.9870000000000001</v>
          </cell>
          <cell r="I1171">
            <v>21.83</v>
          </cell>
          <cell r="M1171">
            <v>2.3812359199995541</v>
          </cell>
          <cell r="N1171">
            <v>2.3757380011164133</v>
          </cell>
          <cell r="O1171">
            <v>2.3932748492208185</v>
          </cell>
        </row>
        <row r="1172">
          <cell r="A1172">
            <v>37866</v>
          </cell>
          <cell r="B1172">
            <v>37865</v>
          </cell>
          <cell r="C1172">
            <v>37867</v>
          </cell>
          <cell r="D1172">
            <v>2.3378939999999999</v>
          </cell>
          <cell r="E1172">
            <v>2.3339759999999998</v>
          </cell>
          <cell r="F1172">
            <v>2.9781</v>
          </cell>
          <cell r="G1172">
            <v>2.9788999999999999</v>
          </cell>
          <cell r="H1172">
            <v>2.9630000000000001</v>
          </cell>
          <cell r="I1172">
            <v>21.83</v>
          </cell>
          <cell r="M1172">
            <v>2.383091612389538</v>
          </cell>
          <cell r="N1172">
            <v>2.3775863062753779</v>
          </cell>
          <cell r="O1172">
            <v>2.3951508521271321</v>
          </cell>
        </row>
        <row r="1173">
          <cell r="A1173">
            <v>37867</v>
          </cell>
          <cell r="B1173">
            <v>37866</v>
          </cell>
          <cell r="C1173">
            <v>37868</v>
          </cell>
          <cell r="D1173">
            <v>2.3388719999999998</v>
          </cell>
          <cell r="E1173">
            <v>2.3339759999999998</v>
          </cell>
          <cell r="F1173">
            <v>2.956</v>
          </cell>
          <cell r="G1173">
            <v>2.9567999999999999</v>
          </cell>
          <cell r="H1173">
            <v>2.96</v>
          </cell>
          <cell r="I1173">
            <v>21.84</v>
          </cell>
          <cell r="M1173">
            <v>2.3849487509168901</v>
          </cell>
          <cell r="N1173">
            <v>2.3794360494009696</v>
          </cell>
          <cell r="O1173">
            <v>2.3970283255653011</v>
          </cell>
        </row>
        <row r="1174">
          <cell r="A1174">
            <v>37868</v>
          </cell>
          <cell r="B1174">
            <v>37867</v>
          </cell>
          <cell r="C1174">
            <v>37869</v>
          </cell>
          <cell r="D1174">
            <v>2.3388719999999998</v>
          </cell>
          <cell r="E1174">
            <v>2.3339759999999998</v>
          </cell>
          <cell r="F1174">
            <v>2.9409999999999998</v>
          </cell>
          <cell r="G1174">
            <v>2.9418000000000002</v>
          </cell>
          <cell r="H1174">
            <v>2.9329999999999998</v>
          </cell>
          <cell r="I1174">
            <v>21.84</v>
          </cell>
          <cell r="M1174">
            <v>2.3868081142018749</v>
          </cell>
          <cell r="N1174">
            <v>2.3812872316119149</v>
          </cell>
          <cell r="O1174">
            <v>2.3989080520295794</v>
          </cell>
        </row>
        <row r="1175">
          <cell r="A1175">
            <v>37869</v>
          </cell>
          <cell r="B1175">
            <v>37868</v>
          </cell>
          <cell r="C1175">
            <v>37872</v>
          </cell>
          <cell r="D1175">
            <v>2.3398530000000002</v>
          </cell>
          <cell r="E1175">
            <v>2.3339759999999998</v>
          </cell>
          <cell r="F1175">
            <v>2.9207999999999998</v>
          </cell>
          <cell r="G1175">
            <v>2.9216000000000002</v>
          </cell>
          <cell r="H1175">
            <v>2.9079999999999999</v>
          </cell>
          <cell r="I1175">
            <v>21.84</v>
          </cell>
          <cell r="M1175">
            <v>2.3886689270911012</v>
          </cell>
          <cell r="N1175">
            <v>2.383139854027811</v>
          </cell>
          <cell r="O1175">
            <v>2.4007892525571979</v>
          </cell>
        </row>
        <row r="1176">
          <cell r="A1176">
            <v>37872</v>
          </cell>
          <cell r="B1176">
            <v>37869</v>
          </cell>
          <cell r="C1176">
            <v>37873</v>
          </cell>
          <cell r="D1176">
            <v>2.3398530000000002</v>
          </cell>
          <cell r="E1176">
            <v>2.3388719999999998</v>
          </cell>
          <cell r="F1176">
            <v>2.9146999999999998</v>
          </cell>
          <cell r="G1176">
            <v>2.9155000000000002</v>
          </cell>
          <cell r="H1176">
            <v>2.9409999999999998</v>
          </cell>
          <cell r="I1176">
            <v>21.84</v>
          </cell>
          <cell r="M1176">
            <v>2.3905319718094549</v>
          </cell>
          <cell r="N1176">
            <v>2.3849939177691257</v>
          </cell>
          <cell r="O1176">
            <v>2.4026719283041031</v>
          </cell>
        </row>
        <row r="1177">
          <cell r="A1177">
            <v>37873</v>
          </cell>
          <cell r="B1177">
            <v>37872</v>
          </cell>
          <cell r="C1177">
            <v>37874</v>
          </cell>
          <cell r="D1177">
            <v>2.3408310000000001</v>
          </cell>
          <cell r="E1177">
            <v>2.3388719999999998</v>
          </cell>
          <cell r="F1177">
            <v>2.9298000000000002</v>
          </cell>
          <cell r="G1177">
            <v>2.9306000000000001</v>
          </cell>
          <cell r="H1177">
            <v>2.9260000000000002</v>
          </cell>
          <cell r="I1177">
            <v>21.84</v>
          </cell>
          <cell r="M1177">
            <v>2.3923964696113993</v>
          </cell>
          <cell r="N1177">
            <v>2.3868533162672727</v>
          </cell>
          <cell r="O1177">
            <v>2.4045560804271475</v>
          </cell>
        </row>
        <row r="1178">
          <cell r="A1178">
            <v>37874</v>
          </cell>
          <cell r="B1178">
            <v>37873</v>
          </cell>
          <cell r="C1178">
            <v>37875</v>
          </cell>
          <cell r="D1178">
            <v>2.3408310000000001</v>
          </cell>
          <cell r="E1178">
            <v>2.3388719999999998</v>
          </cell>
          <cell r="F1178">
            <v>2.9117000000000002</v>
          </cell>
          <cell r="G1178">
            <v>2.9125000000000001</v>
          </cell>
          <cell r="H1178">
            <v>2.89</v>
          </cell>
          <cell r="I1178">
            <v>21.84</v>
          </cell>
          <cell r="M1178">
            <v>2.3942632015515182</v>
          </cell>
          <cell r="N1178">
            <v>2.3887141643971144</v>
          </cell>
          <cell r="O1178">
            <v>2.4064417100840911</v>
          </cell>
        </row>
        <row r="1179">
          <cell r="A1179">
            <v>37875</v>
          </cell>
          <cell r="B1179">
            <v>37874</v>
          </cell>
          <cell r="C1179">
            <v>37876</v>
          </cell>
          <cell r="D1179">
            <v>2.34083</v>
          </cell>
          <cell r="E1179">
            <v>2.3388719999999998</v>
          </cell>
          <cell r="F1179">
            <v>2.8982999999999999</v>
          </cell>
          <cell r="G1179">
            <v>2.8990999999999998</v>
          </cell>
          <cell r="H1179">
            <v>2.9119999999999999</v>
          </cell>
          <cell r="I1179">
            <v>21.84</v>
          </cell>
          <cell r="M1179">
            <v>2.3961313900596353</v>
          </cell>
          <cell r="N1179">
            <v>2.3905764632888182</v>
          </cell>
          <cell r="O1179">
            <v>2.4083288184336018</v>
          </cell>
        </row>
        <row r="1180">
          <cell r="A1180">
            <v>37876</v>
          </cell>
          <cell r="B1180">
            <v>37875</v>
          </cell>
          <cell r="C1180">
            <v>37879</v>
          </cell>
          <cell r="D1180">
            <v>2.341809</v>
          </cell>
          <cell r="E1180">
            <v>2.3388719999999998</v>
          </cell>
          <cell r="F1180">
            <v>2.8950999999999998</v>
          </cell>
          <cell r="G1180">
            <v>2.8959000000000001</v>
          </cell>
          <cell r="H1180">
            <v>2.9009999999999998</v>
          </cell>
          <cell r="I1180">
            <v>21.84</v>
          </cell>
          <cell r="M1180">
            <v>2.3980010354735666</v>
          </cell>
          <cell r="N1180">
            <v>2.3924402140734333</v>
          </cell>
          <cell r="O1180">
            <v>2.410217406635256</v>
          </cell>
        </row>
        <row r="1181">
          <cell r="A1181">
            <v>37879</v>
          </cell>
          <cell r="B1181">
            <v>37876</v>
          </cell>
          <cell r="C1181">
            <v>37880</v>
          </cell>
          <cell r="D1181">
            <v>2.3398530000000002</v>
          </cell>
          <cell r="E1181">
            <v>2.3388719999999998</v>
          </cell>
          <cell r="F1181">
            <v>2.8889999999999998</v>
          </cell>
          <cell r="G1181">
            <v>2.8898000000000001</v>
          </cell>
          <cell r="H1181">
            <v>2.879</v>
          </cell>
          <cell r="I1181">
            <v>21.84</v>
          </cell>
          <cell r="M1181">
            <v>2.3998729222758604</v>
          </cell>
          <cell r="N1181">
            <v>2.3943054178828902</v>
          </cell>
          <cell r="O1181">
            <v>2.4121074758495391</v>
          </cell>
        </row>
        <row r="1182">
          <cell r="A1182">
            <v>37880</v>
          </cell>
          <cell r="B1182">
            <v>37879</v>
          </cell>
          <cell r="C1182">
            <v>37881</v>
          </cell>
          <cell r="D1182">
            <v>2.3359350000000001</v>
          </cell>
          <cell r="E1182">
            <v>2.3388719999999998</v>
          </cell>
          <cell r="F1182">
            <v>2.8959000000000001</v>
          </cell>
          <cell r="G1182">
            <v>2.8967000000000001</v>
          </cell>
          <cell r="H1182">
            <v>2.91</v>
          </cell>
          <cell r="I1182">
            <v>21.84</v>
          </cell>
          <cell r="M1182">
            <v>2.401744705561462</v>
          </cell>
          <cell r="N1182">
            <v>2.3961720758500018</v>
          </cell>
          <cell r="O1182">
            <v>2.4139990272378475</v>
          </cell>
        </row>
        <row r="1183">
          <cell r="A1183">
            <v>37881</v>
          </cell>
          <cell r="B1183">
            <v>37880</v>
          </cell>
          <cell r="C1183">
            <v>37882</v>
          </cell>
          <cell r="D1183">
            <v>2.3280989999999999</v>
          </cell>
          <cell r="E1183">
            <v>2.3192789999999999</v>
          </cell>
          <cell r="F1183">
            <v>2.9049</v>
          </cell>
          <cell r="G1183">
            <v>2.9056999999999999</v>
          </cell>
          <cell r="H1183">
            <v>2.91</v>
          </cell>
          <cell r="I1183">
            <v>21.83</v>
          </cell>
          <cell r="M1183">
            <v>2.4036148120677239</v>
          </cell>
          <cell r="N1183">
            <v>2.3980401891084644</v>
          </cell>
          <cell r="O1183">
            <v>2.4158920619624875</v>
          </cell>
        </row>
        <row r="1184">
          <cell r="A1184">
            <v>37882</v>
          </cell>
          <cell r="B1184">
            <v>37881</v>
          </cell>
          <cell r="C1184">
            <v>37883</v>
          </cell>
          <cell r="D1184">
            <v>2.1404640000000001</v>
          </cell>
          <cell r="E1184">
            <v>2.1414599999999999</v>
          </cell>
          <cell r="F1184">
            <v>2.8967000000000001</v>
          </cell>
          <cell r="G1184">
            <v>2.8975</v>
          </cell>
          <cell r="H1184">
            <v>2.9009999999999998</v>
          </cell>
          <cell r="I1184">
            <v>19.850000000000001</v>
          </cell>
          <cell r="M1184">
            <v>2.4054800964811771</v>
          </cell>
          <cell r="N1184">
            <v>2.3998940971923828</v>
          </cell>
          <cell r="O1184">
            <v>2.4177857936962486</v>
          </cell>
        </row>
        <row r="1185">
          <cell r="A1185">
            <v>37883</v>
          </cell>
          <cell r="B1185">
            <v>37882</v>
          </cell>
          <cell r="C1185">
            <v>37886</v>
          </cell>
          <cell r="D1185">
            <v>2.1394679999999999</v>
          </cell>
          <cell r="E1185">
            <v>2.1364830000000001</v>
          </cell>
          <cell r="F1185">
            <v>2.9056999999999999</v>
          </cell>
          <cell r="G1185">
            <v>2.9064999999999999</v>
          </cell>
          <cell r="H1185">
            <v>2.903</v>
          </cell>
          <cell r="I1185">
            <v>19.850000000000001</v>
          </cell>
          <cell r="M1185">
            <v>2.4071963776642553</v>
          </cell>
          <cell r="N1185">
            <v>2.4016071895968407</v>
          </cell>
          <cell r="O1185">
            <v>2.4195236812703382</v>
          </cell>
        </row>
        <row r="1186">
          <cell r="A1186">
            <v>37886</v>
          </cell>
          <cell r="B1186">
            <v>37883</v>
          </cell>
          <cell r="C1186">
            <v>37887</v>
          </cell>
          <cell r="D1186">
            <v>2.1414599999999999</v>
          </cell>
          <cell r="E1186">
            <v>2.1364830000000001</v>
          </cell>
          <cell r="F1186">
            <v>2.9013</v>
          </cell>
          <cell r="G1186">
            <v>2.9020999999999999</v>
          </cell>
          <cell r="H1186">
            <v>2.9009999999999998</v>
          </cell>
          <cell r="I1186">
            <v>19.850000000000001</v>
          </cell>
          <cell r="M1186">
            <v>2.4089130842041646</v>
          </cell>
          <cell r="N1186">
            <v>2.4033175205745914</v>
          </cell>
          <cell r="O1186">
            <v>2.4212628180259013</v>
          </cell>
        </row>
        <row r="1187">
          <cell r="A1187">
            <v>37887</v>
          </cell>
          <cell r="B1187">
            <v>37886</v>
          </cell>
          <cell r="C1187">
            <v>37888</v>
          </cell>
          <cell r="D1187">
            <v>2.1434489999999999</v>
          </cell>
          <cell r="E1187">
            <v>2.1364830000000001</v>
          </cell>
          <cell r="F1187">
            <v>2.9137</v>
          </cell>
          <cell r="G1187">
            <v>2.9144999999999999</v>
          </cell>
          <cell r="H1187">
            <v>2.9209999999999998</v>
          </cell>
          <cell r="I1187">
            <v>19.850000000000001</v>
          </cell>
          <cell r="M1187">
            <v>2.4106326145419312</v>
          </cell>
          <cell r="N1187">
            <v>2.4050290695833616</v>
          </cell>
          <cell r="O1187">
            <v>2.4230032048608408</v>
          </cell>
        </row>
        <row r="1188">
          <cell r="A1188">
            <v>37888</v>
          </cell>
          <cell r="B1188">
            <v>37887</v>
          </cell>
          <cell r="C1188">
            <v>37889</v>
          </cell>
          <cell r="D1188">
            <v>2.1434489999999999</v>
          </cell>
          <cell r="E1188">
            <v>2.1414599999999999</v>
          </cell>
          <cell r="F1188">
            <v>2.9236</v>
          </cell>
          <cell r="G1188">
            <v>2.9243999999999999</v>
          </cell>
          <cell r="H1188">
            <v>2.9209999999999998</v>
          </cell>
          <cell r="I1188">
            <v>19.850000000000001</v>
          </cell>
          <cell r="M1188">
            <v>2.4123549705642673</v>
          </cell>
          <cell r="N1188">
            <v>2.4067418374905851</v>
          </cell>
          <cell r="O1188">
            <v>2.424744842673705</v>
          </cell>
        </row>
        <row r="1189">
          <cell r="A1189">
            <v>37889</v>
          </cell>
          <cell r="B1189">
            <v>37888</v>
          </cell>
          <cell r="C1189">
            <v>37890</v>
          </cell>
          <cell r="D1189">
            <v>2.1424560000000001</v>
          </cell>
          <cell r="E1189">
            <v>2.1414599999999999</v>
          </cell>
          <cell r="F1189">
            <v>2.9298000000000002</v>
          </cell>
          <cell r="G1189">
            <v>2.9306000000000001</v>
          </cell>
          <cell r="H1189">
            <v>2.9380000000000002</v>
          </cell>
          <cell r="I1189">
            <v>19.850000000000001</v>
          </cell>
          <cell r="M1189">
            <v>2.4140785571807011</v>
          </cell>
          <cell r="N1189">
            <v>2.4084598179490229</v>
          </cell>
          <cell r="O1189">
            <v>2.4264877323636882</v>
          </cell>
        </row>
        <row r="1190">
          <cell r="A1190">
            <v>37890</v>
          </cell>
          <cell r="B1190">
            <v>37889</v>
          </cell>
          <cell r="C1190">
            <v>37893</v>
          </cell>
          <cell r="D1190">
            <v>2.1424560000000001</v>
          </cell>
          <cell r="E1190">
            <v>2.1414599999999999</v>
          </cell>
          <cell r="F1190">
            <v>2.9365000000000001</v>
          </cell>
          <cell r="G1190">
            <v>2.9373</v>
          </cell>
          <cell r="H1190">
            <v>2.931</v>
          </cell>
          <cell r="I1190">
            <v>19.850000000000001</v>
          </cell>
          <cell r="M1190">
            <v>2.4158025762104689</v>
          </cell>
          <cell r="N1190">
            <v>2.4101790247362715</v>
          </cell>
          <cell r="O1190">
            <v>2.4282318748306309</v>
          </cell>
        </row>
        <row r="1191">
          <cell r="A1191">
            <v>37893</v>
          </cell>
          <cell r="B1191">
            <v>37890</v>
          </cell>
          <cell r="C1191">
            <v>37894</v>
          </cell>
          <cell r="D1191">
            <v>2.1424560000000001</v>
          </cell>
          <cell r="E1191">
            <v>2.1414599999999999</v>
          </cell>
          <cell r="F1191">
            <v>2.9365999999999999</v>
          </cell>
          <cell r="G1191">
            <v>2.9373999999999998</v>
          </cell>
          <cell r="H1191">
            <v>2.9289999999999998</v>
          </cell>
          <cell r="I1191">
            <v>19.84</v>
          </cell>
          <cell r="M1191">
            <v>2.4175278264518747</v>
          </cell>
          <cell r="N1191">
            <v>2.4118994587277092</v>
          </cell>
          <cell r="O1191">
            <v>2.4299772709750203</v>
          </cell>
        </row>
        <row r="1192">
          <cell r="A1192">
            <v>37894</v>
          </cell>
          <cell r="B1192">
            <v>37893</v>
          </cell>
          <cell r="C1192">
            <v>37895</v>
          </cell>
          <cell r="D1192">
            <v>2.1424560000000001</v>
          </cell>
          <cell r="E1192">
            <v>2.1414599999999999</v>
          </cell>
          <cell r="F1192">
            <v>2.9226000000000001</v>
          </cell>
          <cell r="G1192">
            <v>2.9234</v>
          </cell>
          <cell r="H1192">
            <v>2.899</v>
          </cell>
          <cell r="I1192">
            <v>19.84</v>
          </cell>
          <cell r="M1192">
            <v>2.4192543087841911</v>
          </cell>
          <cell r="N1192">
            <v>2.4136211207993385</v>
          </cell>
          <cell r="O1192">
            <v>2.4317231165165891</v>
          </cell>
        </row>
        <row r="1193">
          <cell r="A1193">
            <v>37895</v>
          </cell>
          <cell r="B1193">
            <v>37894</v>
          </cell>
          <cell r="C1193">
            <v>37896</v>
          </cell>
          <cell r="D1193">
            <v>2.1434489999999999</v>
          </cell>
          <cell r="E1193">
            <v>2.1414599999999999</v>
          </cell>
          <cell r="F1193">
            <v>2.9026000000000001</v>
          </cell>
          <cell r="G1193">
            <v>2.9034</v>
          </cell>
          <cell r="H1193">
            <v>2.9049999999999998</v>
          </cell>
          <cell r="I1193">
            <v>19.829999999999998</v>
          </cell>
          <cell r="M1193">
            <v>2.4209820240873179</v>
          </cell>
          <cell r="N1193">
            <v>2.4153440118277878</v>
          </cell>
          <cell r="O1193">
            <v>2.4334702163812709</v>
          </cell>
        </row>
        <row r="1194">
          <cell r="A1194">
            <v>37896</v>
          </cell>
          <cell r="B1194">
            <v>37895</v>
          </cell>
          <cell r="C1194">
            <v>37897</v>
          </cell>
          <cell r="D1194">
            <v>2.1444450000000002</v>
          </cell>
          <cell r="E1194">
            <v>2.1414599999999999</v>
          </cell>
          <cell r="F1194">
            <v>2.8980999999999999</v>
          </cell>
          <cell r="G1194">
            <v>2.8988999999999998</v>
          </cell>
          <cell r="H1194">
            <v>2.8889999999999998</v>
          </cell>
          <cell r="I1194">
            <v>19.829999999999998</v>
          </cell>
          <cell r="M1194">
            <v>2.4227117745868343</v>
          </cell>
          <cell r="N1194">
            <v>2.4170681326903107</v>
          </cell>
          <cell r="O1194">
            <v>2.4352177650644271</v>
          </cell>
        </row>
        <row r="1195">
          <cell r="A1195">
            <v>37897</v>
          </cell>
          <cell r="B1195">
            <v>37896</v>
          </cell>
          <cell r="C1195">
            <v>37900</v>
          </cell>
          <cell r="D1195">
            <v>2.1444450000000002</v>
          </cell>
          <cell r="E1195">
            <v>2.1414599999999999</v>
          </cell>
          <cell r="F1195">
            <v>2.8866999999999998</v>
          </cell>
          <cell r="G1195">
            <v>2.8875000000000002</v>
          </cell>
          <cell r="H1195">
            <v>2.887</v>
          </cell>
          <cell r="I1195">
            <v>19.84</v>
          </cell>
          <cell r="M1195">
            <v>2.4244435653039855</v>
          </cell>
          <cell r="N1195">
            <v>2.4187934842647878</v>
          </cell>
          <cell r="O1195">
            <v>2.436966568715234</v>
          </cell>
        </row>
        <row r="1196">
          <cell r="A1196">
            <v>37900</v>
          </cell>
          <cell r="B1196">
            <v>37897</v>
          </cell>
          <cell r="C1196">
            <v>37901</v>
          </cell>
          <cell r="D1196">
            <v>2.1434489999999999</v>
          </cell>
          <cell r="E1196">
            <v>2.1414599999999999</v>
          </cell>
          <cell r="F1196">
            <v>2.8744999999999998</v>
          </cell>
          <cell r="G1196">
            <v>2.8753000000000002</v>
          </cell>
          <cell r="H1196">
            <v>2.863</v>
          </cell>
          <cell r="I1196">
            <v>19.84</v>
          </cell>
          <cell r="M1196">
            <v>2.4261765939311184</v>
          </cell>
          <cell r="N1196">
            <v>2.420520067429726</v>
          </cell>
          <cell r="O1196">
            <v>2.4387174357993682</v>
          </cell>
        </row>
        <row r="1197">
          <cell r="A1197">
            <v>37901</v>
          </cell>
          <cell r="B1197">
            <v>37900</v>
          </cell>
          <cell r="C1197">
            <v>37902</v>
          </cell>
          <cell r="D1197">
            <v>2.1434489999999999</v>
          </cell>
          <cell r="E1197">
            <v>2.1414599999999999</v>
          </cell>
          <cell r="F1197">
            <v>2.8693</v>
          </cell>
          <cell r="G1197">
            <v>2.8700999999999999</v>
          </cell>
          <cell r="H1197">
            <v>2.859</v>
          </cell>
          <cell r="I1197">
            <v>19.84</v>
          </cell>
          <cell r="M1197">
            <v>2.4279100558624802</v>
          </cell>
          <cell r="N1197">
            <v>2.4222478830642591</v>
          </cell>
          <cell r="O1197">
            <v>2.4404695608144009</v>
          </cell>
        </row>
        <row r="1198">
          <cell r="A1198">
            <v>37902</v>
          </cell>
          <cell r="B1198">
            <v>37901</v>
          </cell>
          <cell r="C1198">
            <v>37903</v>
          </cell>
          <cell r="D1198">
            <v>2.1434489999999999</v>
          </cell>
          <cell r="E1198">
            <v>2.1414599999999999</v>
          </cell>
          <cell r="F1198">
            <v>2.8435999999999999</v>
          </cell>
          <cell r="G1198">
            <v>2.8443999999999998</v>
          </cell>
          <cell r="H1198">
            <v>2.8460000000000001</v>
          </cell>
          <cell r="I1198">
            <v>19.84</v>
          </cell>
          <cell r="M1198">
            <v>2.4296447563229231</v>
          </cell>
          <cell r="N1198">
            <v>2.4239769320481481</v>
          </cell>
          <cell r="O1198">
            <v>2.4422229446641079</v>
          </cell>
        </row>
        <row r="1199">
          <cell r="A1199">
            <v>37903</v>
          </cell>
          <cell r="B1199">
            <v>37902</v>
          </cell>
          <cell r="C1199">
            <v>37904</v>
          </cell>
          <cell r="D1199">
            <v>2.1424560000000001</v>
          </cell>
          <cell r="E1199">
            <v>2.1414599999999999</v>
          </cell>
          <cell r="F1199">
            <v>2.8414000000000001</v>
          </cell>
          <cell r="G1199">
            <v>2.8422000000000001</v>
          </cell>
          <cell r="H1199">
            <v>2.8340000000000001</v>
          </cell>
          <cell r="I1199">
            <v>19.84</v>
          </cell>
          <cell r="M1199">
            <v>2.4313806961973552</v>
          </cell>
          <cell r="N1199">
            <v>2.4257072152617831</v>
          </cell>
          <cell r="O1199">
            <v>2.4439775882529133</v>
          </cell>
        </row>
        <row r="1200">
          <cell r="A1200">
            <v>37904</v>
          </cell>
          <cell r="B1200">
            <v>37903</v>
          </cell>
          <cell r="C1200">
            <v>37907</v>
          </cell>
          <cell r="D1200">
            <v>2.1444450000000002</v>
          </cell>
          <cell r="E1200">
            <v>2.1414599999999999</v>
          </cell>
          <cell r="F1200">
            <v>2.8393000000000002</v>
          </cell>
          <cell r="G1200">
            <v>2.8401000000000001</v>
          </cell>
          <cell r="H1200">
            <v>2.8290000000000002</v>
          </cell>
          <cell r="I1200">
            <v>19.84</v>
          </cell>
          <cell r="M1200">
            <v>2.4331170715843058</v>
          </cell>
          <cell r="N1200">
            <v>2.4274387335861816</v>
          </cell>
          <cell r="O1200">
            <v>2.4457334924858913</v>
          </cell>
        </row>
        <row r="1201">
          <cell r="A1201">
            <v>37907</v>
          </cell>
          <cell r="B1201">
            <v>37904</v>
          </cell>
          <cell r="C1201">
            <v>37908</v>
          </cell>
          <cell r="D1201">
            <v>2.1454409999999999</v>
          </cell>
          <cell r="E1201">
            <v>2.1414599999999999</v>
          </cell>
          <cell r="F1201">
            <v>2.8363</v>
          </cell>
          <cell r="G1201">
            <v>2.8371</v>
          </cell>
          <cell r="H1201">
            <v>2.8359999999999999</v>
          </cell>
          <cell r="I1201">
            <v>19.84</v>
          </cell>
          <cell r="M1201">
            <v>2.4348563001638306</v>
          </cell>
          <cell r="N1201">
            <v>2.4291714879029902</v>
          </cell>
          <cell r="O1201">
            <v>2.4474906582687668</v>
          </cell>
        </row>
        <row r="1202">
          <cell r="A1202">
            <v>37908</v>
          </cell>
          <cell r="B1202">
            <v>37907</v>
          </cell>
          <cell r="C1202">
            <v>37909</v>
          </cell>
          <cell r="D1202">
            <v>2.1454409999999999</v>
          </cell>
          <cell r="E1202">
            <v>2.1414599999999999</v>
          </cell>
          <cell r="F1202">
            <v>2.8416999999999999</v>
          </cell>
          <cell r="G1202">
            <v>2.8424999999999998</v>
          </cell>
          <cell r="H1202">
            <v>2.8290000000000002</v>
          </cell>
          <cell r="I1202">
            <v>19.84</v>
          </cell>
          <cell r="M1202">
            <v>2.4365975803423239</v>
          </cell>
          <cell r="N1202">
            <v>2.4309054790944855</v>
          </cell>
          <cell r="O1202">
            <v>2.4492490865079146</v>
          </cell>
        </row>
        <row r="1203">
          <cell r="A1203">
            <v>37909</v>
          </cell>
          <cell r="B1203">
            <v>37908</v>
          </cell>
          <cell r="C1203">
            <v>37910</v>
          </cell>
          <cell r="D1203">
            <v>2.1454409999999999</v>
          </cell>
          <cell r="E1203">
            <v>2.1414599999999999</v>
          </cell>
          <cell r="F1203">
            <v>2.8260000000000001</v>
          </cell>
          <cell r="G1203">
            <v>2.8268</v>
          </cell>
          <cell r="H1203">
            <v>2.8370000000000002</v>
          </cell>
          <cell r="I1203">
            <v>19.84</v>
          </cell>
          <cell r="M1203">
            <v>2.438340105792113</v>
          </cell>
          <cell r="N1203">
            <v>2.4326407080435728</v>
          </cell>
          <cell r="O1203">
            <v>2.4510087781103618</v>
          </cell>
        </row>
        <row r="1204">
          <cell r="A1204">
            <v>37910</v>
          </cell>
          <cell r="B1204">
            <v>37909</v>
          </cell>
          <cell r="C1204">
            <v>37911</v>
          </cell>
          <cell r="D1204">
            <v>2.1464340000000002</v>
          </cell>
          <cell r="E1204">
            <v>2.1414599999999999</v>
          </cell>
          <cell r="F1204">
            <v>2.8401000000000001</v>
          </cell>
          <cell r="G1204">
            <v>2.8409</v>
          </cell>
          <cell r="H1204">
            <v>2.85</v>
          </cell>
          <cell r="I1204">
            <v>19.84</v>
          </cell>
          <cell r="M1204">
            <v>2.4400838774037497</v>
          </cell>
          <cell r="N1204">
            <v>2.4343771756337889</v>
          </cell>
          <cell r="O1204">
            <v>2.4527697339837857</v>
          </cell>
        </row>
        <row r="1205">
          <cell r="A1205">
            <v>37911</v>
          </cell>
          <cell r="B1205">
            <v>37910</v>
          </cell>
          <cell r="C1205">
            <v>37914</v>
          </cell>
          <cell r="D1205">
            <v>2.1474299999999999</v>
          </cell>
          <cell r="E1205">
            <v>2.1414599999999999</v>
          </cell>
          <cell r="F1205">
            <v>2.8626999999999998</v>
          </cell>
          <cell r="G1205">
            <v>2.8635000000000002</v>
          </cell>
          <cell r="H1205">
            <v>2.8690000000000002</v>
          </cell>
          <cell r="I1205">
            <v>19.84</v>
          </cell>
          <cell r="M1205">
            <v>2.4418297037361869</v>
          </cell>
          <cell r="N1205">
            <v>2.4361148827492998</v>
          </cell>
          <cell r="O1205">
            <v>2.4545319550365172</v>
          </cell>
        </row>
        <row r="1206">
          <cell r="A1206">
            <v>37914</v>
          </cell>
          <cell r="B1206">
            <v>37911</v>
          </cell>
          <cell r="C1206">
            <v>37915</v>
          </cell>
          <cell r="D1206">
            <v>2.1464340000000002</v>
          </cell>
          <cell r="E1206">
            <v>2.1414599999999999</v>
          </cell>
          <cell r="F1206">
            <v>2.8831000000000002</v>
          </cell>
          <cell r="G1206">
            <v>2.8839000000000001</v>
          </cell>
          <cell r="H1206">
            <v>2.875</v>
          </cell>
          <cell r="I1206">
            <v>19.84</v>
          </cell>
          <cell r="M1206">
            <v>2.4435775898564183</v>
          </cell>
          <cell r="N1206">
            <v>2.437853830274904</v>
          </cell>
          <cell r="O1206">
            <v>2.4562954421775389</v>
          </cell>
        </row>
        <row r="1207">
          <cell r="A1207">
            <v>37915</v>
          </cell>
          <cell r="B1207">
            <v>37914</v>
          </cell>
          <cell r="C1207">
            <v>37916</v>
          </cell>
          <cell r="D1207">
            <v>2.1444450000000002</v>
          </cell>
          <cell r="E1207">
            <v>2.1414599999999999</v>
          </cell>
          <cell r="F1207">
            <v>2.8633999999999999</v>
          </cell>
          <cell r="G1207">
            <v>2.8641999999999999</v>
          </cell>
          <cell r="H1207">
            <v>2.8559999999999999</v>
          </cell>
          <cell r="I1207">
            <v>19.84</v>
          </cell>
          <cell r="M1207">
            <v>2.4453259158632537</v>
          </cell>
          <cell r="N1207">
            <v>2.439594019096031</v>
          </cell>
          <cell r="O1207">
            <v>2.4580601963164868</v>
          </cell>
        </row>
        <row r="1208">
          <cell r="A1208">
            <v>37916</v>
          </cell>
          <cell r="B1208">
            <v>37915</v>
          </cell>
          <cell r="C1208">
            <v>37917</v>
          </cell>
          <cell r="D1208">
            <v>2.1404640000000001</v>
          </cell>
          <cell r="E1208">
            <v>2.1315029999999999</v>
          </cell>
          <cell r="F1208">
            <v>2.8593999999999999</v>
          </cell>
          <cell r="G1208">
            <v>2.8601999999999999</v>
          </cell>
          <cell r="H1208">
            <v>2.8620000000000001</v>
          </cell>
          <cell r="I1208">
            <v>19.829999999999998</v>
          </cell>
          <cell r="M1208">
            <v>2.4470738715078015</v>
          </cell>
          <cell r="N1208">
            <v>2.4413354500987423</v>
          </cell>
          <cell r="O1208">
            <v>2.4598262183636499</v>
          </cell>
        </row>
        <row r="1209">
          <cell r="A1209">
            <v>37917</v>
          </cell>
          <cell r="B1209">
            <v>37916</v>
          </cell>
          <cell r="C1209">
            <v>37918</v>
          </cell>
          <cell r="D1209">
            <v>2.0435249999999998</v>
          </cell>
          <cell r="E1209">
            <v>2.0415179999999999</v>
          </cell>
          <cell r="F1209">
            <v>2.8690000000000002</v>
          </cell>
          <cell r="G1209">
            <v>2.8698000000000001</v>
          </cell>
          <cell r="H1209">
            <v>2.8639999999999999</v>
          </cell>
          <cell r="I1209">
            <v>18.850000000000001</v>
          </cell>
          <cell r="M1209">
            <v>2.4488198293502359</v>
          </cell>
          <cell r="N1209">
            <v>2.4430700213773728</v>
          </cell>
          <cell r="O1209">
            <v>2.4615926940902715</v>
          </cell>
        </row>
        <row r="1210">
          <cell r="A1210">
            <v>37918</v>
          </cell>
          <cell r="B1210">
            <v>37917</v>
          </cell>
          <cell r="C1210">
            <v>37921</v>
          </cell>
          <cell r="D1210">
            <v>2.0415179999999999</v>
          </cell>
          <cell r="E1210">
            <v>2.0415179999999999</v>
          </cell>
          <cell r="F1210">
            <v>2.8687</v>
          </cell>
          <cell r="G1210">
            <v>2.8694999999999999</v>
          </cell>
          <cell r="H1210">
            <v>2.87</v>
          </cell>
          <cell r="I1210">
            <v>18.850000000000001</v>
          </cell>
          <cell r="M1210">
            <v>2.4504879041974936</v>
          </cell>
          <cell r="N1210">
            <v>2.4447325451853401</v>
          </cell>
          <cell r="O1210">
            <v>2.4632801666086834</v>
          </cell>
        </row>
        <row r="1211">
          <cell r="A1211">
            <v>37921</v>
          </cell>
          <cell r="B1211">
            <v>37918</v>
          </cell>
          <cell r="C1211">
            <v>37922</v>
          </cell>
          <cell r="D1211">
            <v>2.0415179999999999</v>
          </cell>
          <cell r="E1211">
            <v>2.0415179999999999</v>
          </cell>
          <cell r="F1211">
            <v>2.8719999999999999</v>
          </cell>
          <cell r="G1211">
            <v>2.8727999999999998</v>
          </cell>
          <cell r="H1211">
            <v>2.8690000000000002</v>
          </cell>
          <cell r="I1211">
            <v>18.850000000000001</v>
          </cell>
          <cell r="M1211">
            <v>2.4521554759192274</v>
          </cell>
          <cell r="N1211">
            <v>2.4463962003507338</v>
          </cell>
          <cell r="O1211">
            <v>2.4649687959242805</v>
          </cell>
        </row>
        <row r="1212">
          <cell r="A1212">
            <v>37922</v>
          </cell>
          <cell r="B1212">
            <v>37921</v>
          </cell>
          <cell r="C1212">
            <v>37923</v>
          </cell>
          <cell r="D1212">
            <v>2.0415179999999999</v>
          </cell>
          <cell r="E1212">
            <v>2.0415179999999999</v>
          </cell>
          <cell r="F1212">
            <v>2.8666999999999998</v>
          </cell>
          <cell r="G1212">
            <v>2.8675000000000002</v>
          </cell>
          <cell r="H1212">
            <v>2.8570000000000002</v>
          </cell>
          <cell r="I1212">
            <v>18.850000000000001</v>
          </cell>
          <cell r="M1212">
            <v>2.453824182433523</v>
          </cell>
          <cell r="N1212">
            <v>2.4480609876434496</v>
          </cell>
          <cell r="O1212">
            <v>2.4666585828300716</v>
          </cell>
        </row>
        <row r="1213">
          <cell r="A1213">
            <v>37923</v>
          </cell>
          <cell r="B1213">
            <v>37922</v>
          </cell>
          <cell r="C1213">
            <v>37924</v>
          </cell>
          <cell r="D1213">
            <v>2.0455320000000001</v>
          </cell>
          <cell r="E1213">
            <v>2.0415179999999999</v>
          </cell>
          <cell r="F1213">
            <v>2.8529</v>
          </cell>
          <cell r="G1213">
            <v>2.8536999999999999</v>
          </cell>
          <cell r="H1213">
            <v>2.8450000000000002</v>
          </cell>
          <cell r="I1213">
            <v>18.850000000000001</v>
          </cell>
          <cell r="M1213">
            <v>2.455494024512614</v>
          </cell>
          <cell r="N1213">
            <v>2.4497269078339068</v>
          </cell>
          <cell r="O1213">
            <v>2.4683495281196084</v>
          </cell>
        </row>
        <row r="1214">
          <cell r="A1214">
            <v>37924</v>
          </cell>
          <cell r="B1214">
            <v>37923</v>
          </cell>
          <cell r="C1214">
            <v>37925</v>
          </cell>
          <cell r="D1214">
            <v>2.0455320000000001</v>
          </cell>
          <cell r="E1214">
            <v>2.0415179999999999</v>
          </cell>
          <cell r="F1214">
            <v>2.8431999999999999</v>
          </cell>
          <cell r="G1214">
            <v>2.8439999999999999</v>
          </cell>
          <cell r="H1214">
            <v>2.85</v>
          </cell>
          <cell r="I1214">
            <v>18.850000000000001</v>
          </cell>
          <cell r="M1214">
            <v>2.4571682883802639</v>
          </cell>
          <cell r="N1214">
            <v>2.4513939616930491</v>
          </cell>
          <cell r="O1214">
            <v>2.4700416325869869</v>
          </cell>
        </row>
        <row r="1215">
          <cell r="A1215">
            <v>37925</v>
          </cell>
          <cell r="B1215">
            <v>37924</v>
          </cell>
          <cell r="C1215">
            <v>37928</v>
          </cell>
          <cell r="D1215">
            <v>2.0465339999999999</v>
          </cell>
          <cell r="E1215">
            <v>2.0415179999999999</v>
          </cell>
          <cell r="F1215">
            <v>2.8553999999999999</v>
          </cell>
          <cell r="G1215">
            <v>2.8561999999999999</v>
          </cell>
          <cell r="H1215">
            <v>2.8679999999999999</v>
          </cell>
          <cell r="I1215">
            <v>18.850000000000001</v>
          </cell>
          <cell r="M1215">
            <v>2.4588436938346865</v>
          </cell>
          <cell r="N1215">
            <v>2.4530621499923448</v>
          </cell>
          <cell r="O1215">
            <v>2.4717348970268476</v>
          </cell>
        </row>
        <row r="1216">
          <cell r="A1216">
            <v>37928</v>
          </cell>
          <cell r="B1216">
            <v>37925</v>
          </cell>
          <cell r="C1216">
            <v>37929</v>
          </cell>
          <cell r="D1216">
            <v>2.0455320000000001</v>
          </cell>
          <cell r="E1216">
            <v>2.0415179999999999</v>
          </cell>
          <cell r="F1216">
            <v>2.8551000000000002</v>
          </cell>
          <cell r="G1216">
            <v>2.8559000000000001</v>
          </cell>
          <cell r="H1216">
            <v>2.85</v>
          </cell>
          <cell r="I1216">
            <v>18.850000000000001</v>
          </cell>
          <cell r="M1216">
            <v>2.4605210629080592</v>
          </cell>
          <cell r="N1216">
            <v>2.4547314735037875</v>
          </cell>
          <cell r="O1216">
            <v>2.4734293222343751</v>
          </cell>
        </row>
        <row r="1217">
          <cell r="A1217">
            <v>37929</v>
          </cell>
          <cell r="B1217">
            <v>37928</v>
          </cell>
          <cell r="C1217">
            <v>37930</v>
          </cell>
          <cell r="D1217">
            <v>2.0465339999999999</v>
          </cell>
          <cell r="E1217">
            <v>2.0415179999999999</v>
          </cell>
          <cell r="F1217">
            <v>2.8599000000000001</v>
          </cell>
          <cell r="G1217">
            <v>2.8607</v>
          </cell>
          <cell r="H1217">
            <v>2.8580000000000001</v>
          </cell>
          <cell r="I1217">
            <v>18.850000000000001</v>
          </cell>
          <cell r="M1217">
            <v>2.4621987544316766</v>
          </cell>
          <cell r="N1217">
            <v>2.4564019329998956</v>
          </cell>
          <cell r="O1217">
            <v>2.4751249090052996</v>
          </cell>
        </row>
        <row r="1218">
          <cell r="A1218">
            <v>37930</v>
          </cell>
          <cell r="B1218">
            <v>37929</v>
          </cell>
          <cell r="C1218">
            <v>37931</v>
          </cell>
          <cell r="D1218">
            <v>2.047536</v>
          </cell>
          <cell r="E1218">
            <v>2.0415179999999999</v>
          </cell>
          <cell r="F1218">
            <v>2.8588</v>
          </cell>
          <cell r="G1218">
            <v>2.8595999999999999</v>
          </cell>
          <cell r="H1218">
            <v>2.8610000000000002</v>
          </cell>
          <cell r="I1218">
            <v>18.850000000000001</v>
          </cell>
          <cell r="M1218">
            <v>2.4638784122535773</v>
          </cell>
          <cell r="N1218">
            <v>2.4580735292537135</v>
          </cell>
          <cell r="O1218">
            <v>2.4768216581358971</v>
          </cell>
        </row>
        <row r="1219">
          <cell r="A1219">
            <v>37931</v>
          </cell>
          <cell r="B1219">
            <v>37930</v>
          </cell>
          <cell r="C1219">
            <v>37932</v>
          </cell>
          <cell r="D1219">
            <v>2.047536</v>
          </cell>
          <cell r="E1219">
            <v>2.0415179999999999</v>
          </cell>
          <cell r="F1219">
            <v>2.87</v>
          </cell>
          <cell r="G1219">
            <v>2.8708</v>
          </cell>
          <cell r="H1219">
            <v>2.8759999999999999</v>
          </cell>
          <cell r="I1219">
            <v>18.850000000000001</v>
          </cell>
          <cell r="M1219">
            <v>2.4655600388364816</v>
          </cell>
          <cell r="N1219">
            <v>2.4597462630388116</v>
          </cell>
          <cell r="O1219">
            <v>2.4785195704229888</v>
          </cell>
        </row>
        <row r="1220">
          <cell r="A1220">
            <v>37932</v>
          </cell>
          <cell r="B1220">
            <v>37931</v>
          </cell>
          <cell r="C1220">
            <v>37935</v>
          </cell>
          <cell r="D1220">
            <v>2.0465339999999999</v>
          </cell>
          <cell r="E1220">
            <v>2.0415179999999999</v>
          </cell>
          <cell r="F1220">
            <v>2.8691</v>
          </cell>
          <cell r="G1220">
            <v>2.8698999999999999</v>
          </cell>
          <cell r="H1220">
            <v>2.867</v>
          </cell>
          <cell r="I1220">
            <v>18.850000000000001</v>
          </cell>
          <cell r="M1220">
            <v>2.4672428131497082</v>
          </cell>
          <cell r="N1220">
            <v>2.4614201351292868</v>
          </cell>
          <cell r="O1220">
            <v>2.4802186466639426</v>
          </cell>
        </row>
        <row r="1221">
          <cell r="A1221">
            <v>37935</v>
          </cell>
          <cell r="B1221">
            <v>37932</v>
          </cell>
          <cell r="C1221">
            <v>37936</v>
          </cell>
          <cell r="D1221">
            <v>2.0465339999999999</v>
          </cell>
          <cell r="E1221">
            <v>2.0415179999999999</v>
          </cell>
          <cell r="F1221">
            <v>2.8799000000000001</v>
          </cell>
          <cell r="G1221">
            <v>2.8807</v>
          </cell>
          <cell r="H1221">
            <v>2.887</v>
          </cell>
          <cell r="I1221">
            <v>18.850000000000001</v>
          </cell>
          <cell r="M1221">
            <v>2.4689259119174967</v>
          </cell>
          <cell r="N1221">
            <v>2.463095146299763</v>
          </cell>
          <cell r="O1221">
            <v>2.4819188876566729</v>
          </cell>
        </row>
        <row r="1222">
          <cell r="A1222">
            <v>37936</v>
          </cell>
          <cell r="B1222">
            <v>37935</v>
          </cell>
          <cell r="C1222">
            <v>37937</v>
          </cell>
          <cell r="D1222">
            <v>2.0465339999999999</v>
          </cell>
          <cell r="E1222">
            <v>2.0415179999999999</v>
          </cell>
          <cell r="F1222">
            <v>2.8946999999999998</v>
          </cell>
          <cell r="G1222">
            <v>2.8955000000000002</v>
          </cell>
          <cell r="H1222">
            <v>2.9039999999999999</v>
          </cell>
          <cell r="I1222">
            <v>18.850000000000001</v>
          </cell>
          <cell r="M1222">
            <v>2.4706101588582365</v>
          </cell>
          <cell r="N1222">
            <v>2.4647712973253908</v>
          </cell>
          <cell r="O1222">
            <v>2.4836202941996413</v>
          </cell>
        </row>
        <row r="1223">
          <cell r="A1223">
            <v>37937</v>
          </cell>
          <cell r="B1223">
            <v>37936</v>
          </cell>
          <cell r="C1223">
            <v>37938</v>
          </cell>
          <cell r="D1223">
            <v>2.047536</v>
          </cell>
          <cell r="E1223">
            <v>2.0415179999999999</v>
          </cell>
          <cell r="F1223">
            <v>2.9104000000000001</v>
          </cell>
          <cell r="G1223">
            <v>2.9112</v>
          </cell>
          <cell r="H1223">
            <v>2.9049999999999998</v>
          </cell>
          <cell r="I1223">
            <v>18.850000000000001</v>
          </cell>
          <cell r="M1223">
            <v>2.4722955547551861</v>
          </cell>
          <cell r="N1223">
            <v>2.4664485889818484</v>
          </cell>
          <cell r="O1223">
            <v>2.4853228670918561</v>
          </cell>
        </row>
        <row r="1224">
          <cell r="A1224">
            <v>37938</v>
          </cell>
          <cell r="B1224">
            <v>37937</v>
          </cell>
          <cell r="C1224">
            <v>37939</v>
          </cell>
          <cell r="D1224">
            <v>2.047536</v>
          </cell>
          <cell r="E1224">
            <v>2.0415179999999999</v>
          </cell>
          <cell r="F1224">
            <v>2.9188000000000001</v>
          </cell>
          <cell r="G1224">
            <v>2.9196</v>
          </cell>
          <cell r="H1224">
            <v>2.9350000000000001</v>
          </cell>
          <cell r="I1224">
            <v>18.84</v>
          </cell>
          <cell r="M1224">
            <v>2.4739829261388531</v>
          </cell>
          <cell r="N1224">
            <v>2.468127022045342</v>
          </cell>
          <cell r="O1224">
            <v>2.4870266071328735</v>
          </cell>
        </row>
        <row r="1225">
          <cell r="A1225">
            <v>37939</v>
          </cell>
          <cell r="B1225">
            <v>37938</v>
          </cell>
          <cell r="C1225">
            <v>37942</v>
          </cell>
          <cell r="D1225">
            <v>2.047536</v>
          </cell>
          <cell r="E1225">
            <v>2.0415179999999999</v>
          </cell>
          <cell r="F1225">
            <v>2.9409999999999998</v>
          </cell>
          <cell r="G1225">
            <v>2.9418000000000002</v>
          </cell>
          <cell r="H1225">
            <v>2.9489999999999998</v>
          </cell>
          <cell r="I1225">
            <v>18.84</v>
          </cell>
          <cell r="M1225">
            <v>2.4756714491737379</v>
          </cell>
          <cell r="N1225">
            <v>2.4698065972926058</v>
          </cell>
          <cell r="O1225">
            <v>2.4887306841314172</v>
          </cell>
        </row>
        <row r="1226">
          <cell r="A1226">
            <v>37942</v>
          </cell>
          <cell r="B1226">
            <v>37939</v>
          </cell>
          <cell r="C1226">
            <v>37943</v>
          </cell>
          <cell r="D1226">
            <v>2.047536</v>
          </cell>
          <cell r="E1226">
            <v>2.0415179999999999</v>
          </cell>
          <cell r="F1226">
            <v>2.9538000000000002</v>
          </cell>
          <cell r="G1226">
            <v>2.9546000000000001</v>
          </cell>
          <cell r="H1226">
            <v>2.931</v>
          </cell>
          <cell r="I1226">
            <v>18.84</v>
          </cell>
          <cell r="M1226">
            <v>2.4773611246458564</v>
          </cell>
          <cell r="N1226">
            <v>2.4714873155009029</v>
          </cell>
          <cell r="O1226">
            <v>2.4904359287404758</v>
          </cell>
        </row>
        <row r="1227">
          <cell r="A1227">
            <v>37943</v>
          </cell>
          <cell r="B1227">
            <v>37942</v>
          </cell>
          <cell r="C1227">
            <v>37944</v>
          </cell>
          <cell r="D1227">
            <v>2.0465339999999999</v>
          </cell>
          <cell r="E1227">
            <v>2.0415179999999999</v>
          </cell>
          <cell r="F1227">
            <v>2.9413</v>
          </cell>
          <cell r="G1227">
            <v>2.9420999999999999</v>
          </cell>
          <cell r="H1227">
            <v>2.9470000000000001</v>
          </cell>
          <cell r="I1227">
            <v>18.82</v>
          </cell>
          <cell r="M1227">
            <v>2.4790519533417608</v>
          </cell>
          <cell r="N1227">
            <v>2.4731691774480251</v>
          </cell>
          <cell r="O1227">
            <v>2.4921423417600801</v>
          </cell>
        </row>
        <row r="1228">
          <cell r="A1228">
            <v>37944</v>
          </cell>
          <cell r="B1228">
            <v>37943</v>
          </cell>
          <cell r="C1228">
            <v>37945</v>
          </cell>
          <cell r="D1228">
            <v>2.044527</v>
          </cell>
          <cell r="E1228">
            <v>2.0364990000000001</v>
          </cell>
          <cell r="F1228">
            <v>2.9499</v>
          </cell>
          <cell r="G1228">
            <v>2.9506999999999999</v>
          </cell>
          <cell r="H1228">
            <v>2.9390000000000001</v>
          </cell>
          <cell r="I1228">
            <v>18.809999999999999</v>
          </cell>
          <cell r="M1228">
            <v>2.4807431080451874</v>
          </cell>
          <cell r="N1228">
            <v>2.4748521839122932</v>
          </cell>
          <cell r="O1228">
            <v>2.4938482583800083</v>
          </cell>
        </row>
        <row r="1229">
          <cell r="A1229">
            <v>37945</v>
          </cell>
          <cell r="B1229">
            <v>37944</v>
          </cell>
          <cell r="C1229">
            <v>37946</v>
          </cell>
          <cell r="D1229">
            <v>1.899165</v>
          </cell>
          <cell r="E1229">
            <v>1.890021</v>
          </cell>
          <cell r="F1229">
            <v>2.9472</v>
          </cell>
          <cell r="G1229">
            <v>2.948</v>
          </cell>
          <cell r="H1229">
            <v>2.9409999999999998</v>
          </cell>
          <cell r="I1229">
            <v>17.34</v>
          </cell>
          <cell r="M1229">
            <v>2.4824337568000083</v>
          </cell>
          <cell r="N1229">
            <v>2.4765321952448551</v>
          </cell>
          <cell r="O1229">
            <v>2.4955545092505309</v>
          </cell>
        </row>
        <row r="1230">
          <cell r="A1230">
            <v>37946</v>
          </cell>
          <cell r="B1230">
            <v>37945</v>
          </cell>
          <cell r="C1230">
            <v>37949</v>
          </cell>
          <cell r="D1230">
            <v>1.8981479999999999</v>
          </cell>
          <cell r="E1230">
            <v>1.8951</v>
          </cell>
          <cell r="F1230">
            <v>2.9293</v>
          </cell>
          <cell r="G1230">
            <v>2.9300999999999999</v>
          </cell>
          <cell r="H1230">
            <v>2.9209999999999998</v>
          </cell>
          <cell r="I1230">
            <v>17.34</v>
          </cell>
          <cell r="M1230">
            <v>2.4840052739019192</v>
          </cell>
          <cell r="N1230">
            <v>2.4780924278635847</v>
          </cell>
          <cell r="O1230">
            <v>2.4971385551660945</v>
          </cell>
        </row>
        <row r="1231">
          <cell r="A1231">
            <v>37949</v>
          </cell>
          <cell r="B1231">
            <v>37946</v>
          </cell>
          <cell r="C1231">
            <v>37950</v>
          </cell>
          <cell r="D1231">
            <v>1.899165</v>
          </cell>
          <cell r="E1231">
            <v>1.8951</v>
          </cell>
          <cell r="F1231">
            <v>2.9262000000000001</v>
          </cell>
          <cell r="G1231">
            <v>2.927</v>
          </cell>
          <cell r="H1231">
            <v>2.919</v>
          </cell>
          <cell r="I1231">
            <v>17.34</v>
          </cell>
          <cell r="M1231">
            <v>2.4855769437828013</v>
          </cell>
          <cell r="N1231">
            <v>2.4796578388502661</v>
          </cell>
          <cell r="O1231">
            <v>2.4987236065501635</v>
          </cell>
        </row>
        <row r="1232">
          <cell r="A1232">
            <v>37950</v>
          </cell>
          <cell r="B1232">
            <v>37949</v>
          </cell>
          <cell r="C1232">
            <v>37951</v>
          </cell>
          <cell r="D1232">
            <v>1.8971340000000001</v>
          </cell>
          <cell r="E1232">
            <v>1.8951</v>
          </cell>
          <cell r="F1232">
            <v>2.9238</v>
          </cell>
          <cell r="G1232">
            <v>2.9245999999999999</v>
          </cell>
          <cell r="H1232">
            <v>2.9350000000000001</v>
          </cell>
          <cell r="I1232">
            <v>17.34</v>
          </cell>
          <cell r="M1232">
            <v>2.4871504506949478</v>
          </cell>
          <cell r="N1232">
            <v>2.481224238707068</v>
          </cell>
          <cell r="O1232">
            <v>2.5003096640409561</v>
          </cell>
        </row>
        <row r="1233">
          <cell r="A1233">
            <v>37951</v>
          </cell>
          <cell r="B1233">
            <v>37950</v>
          </cell>
          <cell r="C1233">
            <v>37952</v>
          </cell>
          <cell r="D1233">
            <v>1.8971340000000001</v>
          </cell>
          <cell r="E1233">
            <v>1.8951</v>
          </cell>
          <cell r="F1233">
            <v>2.9352999999999998</v>
          </cell>
          <cell r="G1233">
            <v>2.9361000000000002</v>
          </cell>
          <cell r="H1233">
            <v>2.9470000000000001</v>
          </cell>
          <cell r="I1233">
            <v>17.329999999999998</v>
          </cell>
          <cell r="M1233">
            <v>2.4887232699226574</v>
          </cell>
          <cell r="N1233">
            <v>2.4827916280586595</v>
          </cell>
          <cell r="O1233">
            <v>2.5018967282770954</v>
          </cell>
        </row>
        <row r="1234">
          <cell r="A1234">
            <v>37952</v>
          </cell>
          <cell r="B1234">
            <v>37951</v>
          </cell>
          <cell r="C1234">
            <v>37953</v>
          </cell>
          <cell r="D1234">
            <v>1.8960999999999999</v>
          </cell>
          <cell r="E1234">
            <v>1.8951</v>
          </cell>
          <cell r="F1234">
            <v>2.9468999999999999</v>
          </cell>
          <cell r="G1234">
            <v>2.9477000000000002</v>
          </cell>
          <cell r="H1234">
            <v>2.9430000000000001</v>
          </cell>
          <cell r="I1234">
            <v>17.329999999999998</v>
          </cell>
          <cell r="M1234">
            <v>2.4902970837666443</v>
          </cell>
          <cell r="N1234">
            <v>2.4843600075301042</v>
          </cell>
          <cell r="O1234">
            <v>2.5034839532225504</v>
          </cell>
        </row>
        <row r="1235">
          <cell r="A1235">
            <v>37953</v>
          </cell>
          <cell r="B1235">
            <v>37952</v>
          </cell>
          <cell r="C1235">
            <v>37956</v>
          </cell>
          <cell r="D1235">
            <v>1.8951</v>
          </cell>
          <cell r="E1235">
            <v>1.8951</v>
          </cell>
          <cell r="F1235">
            <v>2.9485999999999999</v>
          </cell>
          <cell r="G1235">
            <v>2.9493999999999998</v>
          </cell>
          <cell r="H1235">
            <v>2.9460000000000002</v>
          </cell>
          <cell r="I1235">
            <v>17.32</v>
          </cell>
          <cell r="M1235">
            <v>2.4918710345334878</v>
          </cell>
          <cell r="N1235">
            <v>2.485929377746861</v>
          </cell>
          <cell r="O1235">
            <v>2.5050721851172528</v>
          </cell>
        </row>
        <row r="1236">
          <cell r="A1236">
            <v>37956</v>
          </cell>
          <cell r="B1236">
            <v>37953</v>
          </cell>
          <cell r="C1236">
            <v>37957</v>
          </cell>
          <cell r="D1236">
            <v>1.8930689999999999</v>
          </cell>
          <cell r="E1236">
            <v>1.8951</v>
          </cell>
          <cell r="F1236">
            <v>2.9333</v>
          </cell>
          <cell r="G1236">
            <v>2.9340999999999999</v>
          </cell>
          <cell r="H1236">
            <v>2.9249999999999998</v>
          </cell>
          <cell r="I1236">
            <v>17.309999999999999</v>
          </cell>
          <cell r="M1236">
            <v>2.4934451494660026</v>
          </cell>
          <cell r="N1236">
            <v>2.4874997393347837</v>
          </cell>
          <cell r="O1236">
            <v>2.5066605767783732</v>
          </cell>
        </row>
        <row r="1237">
          <cell r="A1237">
            <v>37957</v>
          </cell>
          <cell r="B1237">
            <v>37956</v>
          </cell>
          <cell r="C1237">
            <v>37958</v>
          </cell>
          <cell r="D1237">
            <v>1.891035</v>
          </cell>
          <cell r="E1237">
            <v>1.890021</v>
          </cell>
          <cell r="F1237">
            <v>2.9264999999999999</v>
          </cell>
          <cell r="G1237">
            <v>2.9272999999999998</v>
          </cell>
          <cell r="H1237">
            <v>2.931</v>
          </cell>
          <cell r="I1237">
            <v>17.34</v>
          </cell>
          <cell r="M1237">
            <v>2.4950185707045538</v>
          </cell>
          <cell r="N1237">
            <v>2.4890710929201214</v>
          </cell>
          <cell r="O1237">
            <v>2.5082491271600844</v>
          </cell>
        </row>
        <row r="1238">
          <cell r="A1238">
            <v>37958</v>
          </cell>
          <cell r="B1238">
            <v>37957</v>
          </cell>
          <cell r="C1238">
            <v>37959</v>
          </cell>
          <cell r="D1238">
            <v>1.8920520000000001</v>
          </cell>
          <cell r="E1238">
            <v>1.890021</v>
          </cell>
          <cell r="F1238">
            <v>2.9308000000000001</v>
          </cell>
          <cell r="G1238">
            <v>2.9316</v>
          </cell>
          <cell r="H1238">
            <v>2.9329999999999998</v>
          </cell>
          <cell r="I1238">
            <v>17.329999999999998</v>
          </cell>
          <cell r="M1238">
            <v>2.4965912931855048</v>
          </cell>
          <cell r="N1238">
            <v>2.490639225132159</v>
          </cell>
          <cell r="O1238">
            <v>2.5098412309471851</v>
          </cell>
        </row>
        <row r="1239">
          <cell r="A1239">
            <v>37959</v>
          </cell>
          <cell r="B1239">
            <v>37958</v>
          </cell>
          <cell r="C1239">
            <v>37960</v>
          </cell>
          <cell r="D1239">
            <v>1.8920520000000001</v>
          </cell>
          <cell r="E1239">
            <v>1.890021</v>
          </cell>
          <cell r="F1239">
            <v>2.9394999999999998</v>
          </cell>
          <cell r="G1239">
            <v>2.9403000000000001</v>
          </cell>
          <cell r="H1239">
            <v>2.9449999999999998</v>
          </cell>
          <cell r="I1239">
            <v>17.329999999999998</v>
          </cell>
          <cell r="M1239">
            <v>2.4981658533686564</v>
          </cell>
          <cell r="N1239">
            <v>2.4922083452784669</v>
          </cell>
          <cell r="O1239">
            <v>2.5114334959539164</v>
          </cell>
        </row>
        <row r="1240">
          <cell r="A1240">
            <v>37960</v>
          </cell>
          <cell r="B1240">
            <v>37959</v>
          </cell>
          <cell r="C1240">
            <v>37963</v>
          </cell>
          <cell r="D1240">
            <v>1.8920520000000001</v>
          </cell>
          <cell r="E1240">
            <v>1.890021</v>
          </cell>
          <cell r="F1240">
            <v>2.9390000000000001</v>
          </cell>
          <cell r="G1240">
            <v>2.9398</v>
          </cell>
          <cell r="H1240">
            <v>2.9369999999999998</v>
          </cell>
          <cell r="I1240">
            <v>17.329999999999998</v>
          </cell>
          <cell r="M1240">
            <v>2.4997414066017227</v>
          </cell>
          <cell r="N1240">
            <v>2.4937784539814509</v>
          </cell>
          <cell r="O1240">
            <v>2.5130267711073535</v>
          </cell>
        </row>
        <row r="1241">
          <cell r="A1241">
            <v>37963</v>
          </cell>
          <cell r="B1241">
            <v>37960</v>
          </cell>
          <cell r="C1241">
            <v>37964</v>
          </cell>
          <cell r="D1241">
            <v>1.8930689999999999</v>
          </cell>
          <cell r="E1241">
            <v>1.890021</v>
          </cell>
          <cell r="F1241">
            <v>2.9413999999999998</v>
          </cell>
          <cell r="G1241">
            <v>2.9422000000000001</v>
          </cell>
          <cell r="H1241">
            <v>2.9409999999999998</v>
          </cell>
          <cell r="I1241">
            <v>17.32</v>
          </cell>
          <cell r="M1241">
            <v>2.5013179535110042</v>
          </cell>
          <cell r="N1241">
            <v>2.4953495518639084</v>
          </cell>
          <cell r="O1241">
            <v>2.5146210570483425</v>
          </cell>
        </row>
        <row r="1242">
          <cell r="A1242">
            <v>37964</v>
          </cell>
          <cell r="B1242">
            <v>37963</v>
          </cell>
          <cell r="C1242">
            <v>37965</v>
          </cell>
          <cell r="D1242">
            <v>1.8920520000000001</v>
          </cell>
          <cell r="E1242">
            <v>1.890021</v>
          </cell>
          <cell r="F1242">
            <v>2.9342000000000001</v>
          </cell>
          <cell r="G1242">
            <v>2.9350000000000001</v>
          </cell>
          <cell r="H1242">
            <v>2.9340000000000002</v>
          </cell>
          <cell r="I1242">
            <v>17.32</v>
          </cell>
          <cell r="M1242">
            <v>2.5028963426699824</v>
          </cell>
          <cell r="N1242">
            <v>2.4969216395490297</v>
          </cell>
          <cell r="O1242">
            <v>2.5162155033647493</v>
          </cell>
        </row>
        <row r="1243">
          <cell r="A1243">
            <v>37965</v>
          </cell>
          <cell r="B1243">
            <v>37964</v>
          </cell>
          <cell r="C1243">
            <v>37966</v>
          </cell>
          <cell r="D1243">
            <v>1.8930689999999999</v>
          </cell>
          <cell r="E1243">
            <v>1.890021</v>
          </cell>
          <cell r="F1243">
            <v>2.9420999999999999</v>
          </cell>
          <cell r="G1243">
            <v>2.9428999999999998</v>
          </cell>
          <cell r="H1243">
            <v>2.9430000000000001</v>
          </cell>
          <cell r="I1243">
            <v>17.309999999999999</v>
          </cell>
          <cell r="M1243">
            <v>2.5044748793469633</v>
          </cell>
          <cell r="N1243">
            <v>2.4984947176603973</v>
          </cell>
          <cell r="O1243">
            <v>2.5178109606720764</v>
          </cell>
        </row>
        <row r="1244">
          <cell r="A1244">
            <v>37966</v>
          </cell>
          <cell r="B1244">
            <v>37965</v>
          </cell>
          <cell r="C1244">
            <v>37967</v>
          </cell>
          <cell r="D1244">
            <v>1.891035</v>
          </cell>
          <cell r="E1244">
            <v>1.890021</v>
          </cell>
          <cell r="F1244">
            <v>2.9426000000000001</v>
          </cell>
          <cell r="G1244">
            <v>2.9434</v>
          </cell>
          <cell r="H1244">
            <v>2.9369999999999998</v>
          </cell>
          <cell r="I1244">
            <v>17.3</v>
          </cell>
          <cell r="M1244">
            <v>2.5060552605987532</v>
          </cell>
          <cell r="N1244">
            <v>2.5000687868219864</v>
          </cell>
          <cell r="O1244">
            <v>2.519406577406031</v>
          </cell>
        </row>
        <row r="1245">
          <cell r="A1245">
            <v>37967</v>
          </cell>
          <cell r="B1245">
            <v>37966</v>
          </cell>
          <cell r="C1245">
            <v>37970</v>
          </cell>
          <cell r="D1245">
            <v>1.890021</v>
          </cell>
          <cell r="E1245">
            <v>1.890021</v>
          </cell>
          <cell r="F1245">
            <v>2.9411999999999998</v>
          </cell>
          <cell r="G1245">
            <v>2.9420000000000002</v>
          </cell>
          <cell r="H1245">
            <v>2.9380000000000002</v>
          </cell>
          <cell r="I1245">
            <v>17.29</v>
          </cell>
          <cell r="M1245">
            <v>2.5076349400019953</v>
          </cell>
          <cell r="N1245">
            <v>2.5016438476581659</v>
          </cell>
          <cell r="O1245">
            <v>2.5210023525151555</v>
          </cell>
        </row>
        <row r="1246">
          <cell r="A1246">
            <v>37970</v>
          </cell>
          <cell r="B1246">
            <v>37967</v>
          </cell>
          <cell r="C1246">
            <v>37971</v>
          </cell>
          <cell r="D1246">
            <v>1.890021</v>
          </cell>
          <cell r="E1246">
            <v>1.890021</v>
          </cell>
          <cell r="F1246">
            <v>2.9285000000000001</v>
          </cell>
          <cell r="G1246">
            <v>2.9293</v>
          </cell>
          <cell r="H1246">
            <v>2.919</v>
          </cell>
          <cell r="I1246">
            <v>17.29</v>
          </cell>
          <cell r="M1246">
            <v>2.5092147675676411</v>
          </cell>
          <cell r="N1246">
            <v>2.5032199007936975</v>
          </cell>
          <cell r="O1246">
            <v>2.5225982849470152</v>
          </cell>
        </row>
        <row r="1247">
          <cell r="A1247">
            <v>37971</v>
          </cell>
          <cell r="B1247">
            <v>37970</v>
          </cell>
          <cell r="C1247">
            <v>37972</v>
          </cell>
          <cell r="D1247">
            <v>1.8890039999999999</v>
          </cell>
          <cell r="E1247">
            <v>1.8879870000000001</v>
          </cell>
          <cell r="F1247">
            <v>2.9312</v>
          </cell>
          <cell r="G1247">
            <v>2.9319999999999999</v>
          </cell>
          <cell r="H1247">
            <v>2.9359999999999999</v>
          </cell>
          <cell r="I1247">
            <v>17.29</v>
          </cell>
          <cell r="M1247">
            <v>2.5107955904357122</v>
          </cell>
          <cell r="N1247">
            <v>2.504796946853737</v>
          </cell>
          <cell r="O1247">
            <v>2.5241952276914299</v>
          </cell>
        </row>
        <row r="1248">
          <cell r="A1248">
            <v>37972</v>
          </cell>
          <cell r="B1248">
            <v>37971</v>
          </cell>
          <cell r="C1248">
            <v>37973</v>
          </cell>
          <cell r="D1248">
            <v>1.8879870000000001</v>
          </cell>
          <cell r="E1248">
            <v>1.8849359999999999</v>
          </cell>
          <cell r="F1248">
            <v>2.9373</v>
          </cell>
          <cell r="G1248">
            <v>2.9380999999999999</v>
          </cell>
          <cell r="H1248">
            <v>2.931</v>
          </cell>
          <cell r="I1248">
            <v>17.27</v>
          </cell>
          <cell r="M1248">
            <v>2.5123765580735506</v>
          </cell>
          <cell r="N1248">
            <v>2.5063732882115031</v>
          </cell>
          <cell r="O1248">
            <v>2.5257931813879821</v>
          </cell>
        </row>
        <row r="1249">
          <cell r="A1249">
            <v>37973</v>
          </cell>
          <cell r="B1249">
            <v>37972</v>
          </cell>
          <cell r="C1249">
            <v>37974</v>
          </cell>
          <cell r="D1249">
            <v>1.787946</v>
          </cell>
          <cell r="E1249">
            <v>1.787946</v>
          </cell>
          <cell r="F1249">
            <v>2.9333</v>
          </cell>
          <cell r="G1249">
            <v>2.9340999999999999</v>
          </cell>
          <cell r="H1249">
            <v>2.9329999999999998</v>
          </cell>
          <cell r="I1249">
            <v>16.3</v>
          </cell>
          <cell r="M1249">
            <v>2.5139576695004662</v>
          </cell>
          <cell r="N1249">
            <v>2.5079480726249654</v>
          </cell>
          <cell r="O1249">
            <v>2.5273904363542616</v>
          </cell>
        </row>
        <row r="1250">
          <cell r="A1250">
            <v>37974</v>
          </cell>
          <cell r="B1250">
            <v>37973</v>
          </cell>
          <cell r="C1250">
            <v>37977</v>
          </cell>
          <cell r="D1250">
            <v>1.791021</v>
          </cell>
          <cell r="E1250">
            <v>1.7858940000000001</v>
          </cell>
          <cell r="F1250">
            <v>2.927</v>
          </cell>
          <cell r="G1250">
            <v>2.9278</v>
          </cell>
          <cell r="H1250">
            <v>2.9239999999999999</v>
          </cell>
          <cell r="I1250">
            <v>16.34</v>
          </cell>
          <cell r="M1250">
            <v>2.5154559430202506</v>
          </cell>
          <cell r="N1250">
            <v>2.5094427645331847</v>
          </cell>
          <cell r="O1250">
            <v>2.5289053474057548</v>
          </cell>
        </row>
        <row r="1251">
          <cell r="A1251">
            <v>37977</v>
          </cell>
          <cell r="B1251">
            <v>37974</v>
          </cell>
          <cell r="C1251">
            <v>37978</v>
          </cell>
          <cell r="D1251">
            <v>1.791021</v>
          </cell>
          <cell r="E1251">
            <v>1.787946</v>
          </cell>
          <cell r="F1251">
            <v>2.9230999999999998</v>
          </cell>
          <cell r="G1251">
            <v>2.9239000000000002</v>
          </cell>
          <cell r="H1251">
            <v>2.919</v>
          </cell>
          <cell r="I1251">
            <v>16.34</v>
          </cell>
          <cell r="M1251">
            <v>2.5169576878264253</v>
          </cell>
          <cell r="N1251">
            <v>2.5109366307920258</v>
          </cell>
          <cell r="O1251">
            <v>2.5304246195035205</v>
          </cell>
        </row>
        <row r="1252">
          <cell r="A1252">
            <v>37978</v>
          </cell>
          <cell r="B1252">
            <v>37977</v>
          </cell>
          <cell r="C1252">
            <v>37979</v>
          </cell>
          <cell r="D1252">
            <v>1.792044</v>
          </cell>
          <cell r="E1252">
            <v>1.787946</v>
          </cell>
          <cell r="F1252">
            <v>2.9167000000000001</v>
          </cell>
          <cell r="G1252">
            <v>2.9175</v>
          </cell>
          <cell r="H1252">
            <v>2.9079999999999999</v>
          </cell>
          <cell r="I1252">
            <v>16.34</v>
          </cell>
          <cell r="M1252">
            <v>2.5184603291847618</v>
          </cell>
          <cell r="N1252">
            <v>2.5124331038271186</v>
          </cell>
          <cell r="O1252">
            <v>2.5319448043233499</v>
          </cell>
        </row>
        <row r="1253">
          <cell r="A1253">
            <v>37979</v>
          </cell>
          <cell r="B1253">
            <v>37978</v>
          </cell>
          <cell r="C1253">
            <v>37981</v>
          </cell>
          <cell r="D1253">
            <v>1.791021</v>
          </cell>
          <cell r="E1253">
            <v>1.787946</v>
          </cell>
          <cell r="F1253">
            <v>2.9074</v>
          </cell>
          <cell r="G1253">
            <v>2.9081999999999999</v>
          </cell>
          <cell r="H1253">
            <v>2.9089999999999998</v>
          </cell>
          <cell r="I1253">
            <v>16.34</v>
          </cell>
          <cell r="M1253">
            <v>2.5199647264254801</v>
          </cell>
          <cell r="N1253">
            <v>2.513930468733204</v>
          </cell>
          <cell r="O1253">
            <v>2.5334659024135719</v>
          </cell>
        </row>
        <row r="1254">
          <cell r="A1254">
            <v>37981</v>
          </cell>
          <cell r="B1254">
            <v>37979</v>
          </cell>
          <cell r="C1254">
            <v>37984</v>
          </cell>
          <cell r="D1254">
            <v>1.7899499999999999</v>
          </cell>
          <cell r="E1254">
            <v>1.787946</v>
          </cell>
          <cell r="F1254">
            <v>2.8986000000000001</v>
          </cell>
          <cell r="G1254">
            <v>2.8994</v>
          </cell>
          <cell r="H1254">
            <v>2.899</v>
          </cell>
          <cell r="I1254">
            <v>16.34</v>
          </cell>
          <cell r="M1254">
            <v>2.5214691630069095</v>
          </cell>
          <cell r="N1254">
            <v>2.5154287260418209</v>
          </cell>
          <cell r="O1254">
            <v>2.534987914322846</v>
          </cell>
        </row>
        <row r="1255">
          <cell r="A1255">
            <v>37984</v>
          </cell>
          <cell r="B1255">
            <v>37981</v>
          </cell>
          <cell r="C1255">
            <v>37985</v>
          </cell>
          <cell r="D1255">
            <v>1.791021</v>
          </cell>
          <cell r="E1255">
            <v>1.787946</v>
          </cell>
          <cell r="F1255">
            <v>2.8875000000000002</v>
          </cell>
          <cell r="G1255">
            <v>2.8883000000000001</v>
          </cell>
          <cell r="H1255">
            <v>2.867</v>
          </cell>
          <cell r="I1255">
            <v>16.34</v>
          </cell>
          <cell r="M1255">
            <v>2.5229735975830176</v>
          </cell>
          <cell r="N1255">
            <v>2.5169278762848251</v>
          </cell>
          <cell r="O1255">
            <v>2.53651084060016</v>
          </cell>
        </row>
        <row r="1256">
          <cell r="A1256">
            <v>37985</v>
          </cell>
          <cell r="B1256">
            <v>37984</v>
          </cell>
          <cell r="C1256">
            <v>37986</v>
          </cell>
          <cell r="D1256">
            <v>1.792044</v>
          </cell>
          <cell r="E1256">
            <v>1.787946</v>
          </cell>
          <cell r="F1256">
            <v>2.8883999999999999</v>
          </cell>
          <cell r="G1256">
            <v>2.8892000000000002</v>
          </cell>
          <cell r="H1256">
            <v>2.9079999999999999</v>
          </cell>
          <cell r="I1256">
            <v>16.329999999999998</v>
          </cell>
          <cell r="M1256">
            <v>2.5244798304815901</v>
          </cell>
          <cell r="N1256">
            <v>2.5184279199943895</v>
          </cell>
          <cell r="O1256">
            <v>2.5380346817948323</v>
          </cell>
        </row>
        <row r="1257">
          <cell r="A1257">
            <v>37986</v>
          </cell>
          <cell r="B1257">
            <v>37985</v>
          </cell>
          <cell r="C1257">
            <v>37988</v>
          </cell>
          <cell r="D1257">
            <v>1.7951189999999999</v>
          </cell>
          <cell r="E1257">
            <v>1.787946</v>
          </cell>
          <cell r="F1257">
            <v>2.8883999999999999</v>
          </cell>
          <cell r="G1257">
            <v>2.8892000000000002</v>
          </cell>
          <cell r="H1257">
            <v>2.9079999999999999</v>
          </cell>
          <cell r="I1257">
            <v>16.329999999999998</v>
          </cell>
          <cell r="M1257">
            <v>2.5259878234593689</v>
          </cell>
          <cell r="N1257">
            <v>2.5199288577030039</v>
          </cell>
          <cell r="O1257">
            <v>2.5395585721982821</v>
          </cell>
        </row>
        <row r="1258">
          <cell r="A1258">
            <v>37988</v>
          </cell>
          <cell r="B1258">
            <v>37986</v>
          </cell>
          <cell r="C1258">
            <v>37991</v>
          </cell>
          <cell r="D1258">
            <v>1.7940929999999999</v>
          </cell>
          <cell r="E1258">
            <v>1.787946</v>
          </cell>
          <cell r="F1258">
            <v>2.8854000000000002</v>
          </cell>
          <cell r="G1258">
            <v>2.8862000000000001</v>
          </cell>
          <cell r="H1258">
            <v>2.88</v>
          </cell>
          <cell r="I1258">
            <v>16.34</v>
          </cell>
          <cell r="M1258">
            <v>2.5274993063712561</v>
          </cell>
          <cell r="N1258">
            <v>2.5214306899434757</v>
          </cell>
          <cell r="O1258">
            <v>2.5410833775781816</v>
          </cell>
        </row>
        <row r="1259">
          <cell r="A1259">
            <v>37991</v>
          </cell>
          <cell r="B1259">
            <v>37988</v>
          </cell>
          <cell r="C1259">
            <v>37992</v>
          </cell>
          <cell r="D1259">
            <v>1.7930699999999999</v>
          </cell>
          <cell r="E1259">
            <v>1.787946</v>
          </cell>
          <cell r="F1259">
            <v>2.8618999999999999</v>
          </cell>
          <cell r="G1259">
            <v>2.8626999999999998</v>
          </cell>
          <cell r="H1259">
            <v>2.8540000000000001</v>
          </cell>
          <cell r="I1259">
            <v>16.34</v>
          </cell>
          <cell r="M1259">
            <v>2.5290108293089446</v>
          </cell>
          <cell r="N1259">
            <v>2.5229334172489297</v>
          </cell>
          <cell r="O1259">
            <v>2.5426099657826833</v>
          </cell>
        </row>
        <row r="1260">
          <cell r="A1260">
            <v>37992</v>
          </cell>
          <cell r="B1260">
            <v>37991</v>
          </cell>
          <cell r="C1260">
            <v>37993</v>
          </cell>
          <cell r="D1260">
            <v>1.792044</v>
          </cell>
          <cell r="E1260">
            <v>1.7930699999999999</v>
          </cell>
          <cell r="F1260">
            <v>2.85</v>
          </cell>
          <cell r="G1260">
            <v>2.8508</v>
          </cell>
          <cell r="H1260">
            <v>2.8650000000000002</v>
          </cell>
          <cell r="I1260">
            <v>16.34</v>
          </cell>
          <cell r="M1260">
            <v>2.5305223937915144</v>
          </cell>
          <cell r="N1260">
            <v>2.5244370401528089</v>
          </cell>
          <cell r="O1260">
            <v>2.5441374711044928</v>
          </cell>
        </row>
        <row r="1261">
          <cell r="A1261">
            <v>37993</v>
          </cell>
          <cell r="B1261">
            <v>37992</v>
          </cell>
          <cell r="C1261">
            <v>37994</v>
          </cell>
          <cell r="D1261">
            <v>1.791021</v>
          </cell>
          <cell r="E1261">
            <v>1.787946</v>
          </cell>
          <cell r="F1261">
            <v>2.8715000000000002</v>
          </cell>
          <cell r="G1261">
            <v>2.8723000000000001</v>
          </cell>
          <cell r="H1261">
            <v>2.86</v>
          </cell>
          <cell r="I1261">
            <v>16.329999999999998</v>
          </cell>
          <cell r="M1261">
            <v>2.5320339962824012</v>
          </cell>
          <cell r="N1261">
            <v>2.5259458709273379</v>
          </cell>
          <cell r="O1261">
            <v>2.5456658940945802</v>
          </cell>
        </row>
        <row r="1262">
          <cell r="A1262">
            <v>37994</v>
          </cell>
          <cell r="B1262">
            <v>37993</v>
          </cell>
          <cell r="C1262">
            <v>37995</v>
          </cell>
          <cell r="D1262">
            <v>1.789995</v>
          </cell>
          <cell r="E1262">
            <v>1.787946</v>
          </cell>
          <cell r="F1262">
            <v>2.8580000000000001</v>
          </cell>
          <cell r="G1262">
            <v>2.8588</v>
          </cell>
          <cell r="H1262">
            <v>2.8530000000000002</v>
          </cell>
          <cell r="I1262">
            <v>16.329999999999998</v>
          </cell>
          <cell r="M1262">
            <v>2.53354563830242</v>
          </cell>
          <cell r="N1262">
            <v>2.527451289199385</v>
          </cell>
          <cell r="O1262">
            <v>2.5471943664414032</v>
          </cell>
        </row>
        <row r="1263">
          <cell r="A1263">
            <v>37995</v>
          </cell>
          <cell r="B1263">
            <v>37994</v>
          </cell>
          <cell r="C1263">
            <v>37998</v>
          </cell>
          <cell r="D1263">
            <v>1.789995</v>
          </cell>
          <cell r="E1263">
            <v>1.787946</v>
          </cell>
          <cell r="F1263">
            <v>2.8414000000000001</v>
          </cell>
          <cell r="G1263">
            <v>2.8422000000000001</v>
          </cell>
          <cell r="H1263">
            <v>2.8319999999999999</v>
          </cell>
          <cell r="I1263">
            <v>16.32</v>
          </cell>
          <cell r="M1263">
            <v>2.5350573163106978</v>
          </cell>
          <cell r="N1263">
            <v>2.5289576046736251</v>
          </cell>
          <cell r="O1263">
            <v>2.5487237565157725</v>
          </cell>
        </row>
        <row r="1264">
          <cell r="A1264">
            <v>37998</v>
          </cell>
          <cell r="B1264">
            <v>37995</v>
          </cell>
          <cell r="C1264">
            <v>37999</v>
          </cell>
          <cell r="D1264">
            <v>1.789995</v>
          </cell>
          <cell r="E1264">
            <v>1.787946</v>
          </cell>
          <cell r="F1264">
            <v>2.8155000000000001</v>
          </cell>
          <cell r="G1264">
            <v>2.8163</v>
          </cell>
          <cell r="H1264">
            <v>2.7879999999999998</v>
          </cell>
          <cell r="I1264">
            <v>16.32</v>
          </cell>
          <cell r="M1264">
            <v>2.5365698962843344</v>
          </cell>
          <cell r="N1264">
            <v>2.530464817884774</v>
          </cell>
          <cell r="O1264">
            <v>2.5502531948877021</v>
          </cell>
        </row>
        <row r="1265">
          <cell r="A1265">
            <v>37999</v>
          </cell>
          <cell r="B1265">
            <v>37998</v>
          </cell>
          <cell r="C1265">
            <v>38000</v>
          </cell>
          <cell r="D1265">
            <v>1.789995</v>
          </cell>
          <cell r="E1265">
            <v>1.787946</v>
          </cell>
          <cell r="F1265">
            <v>2.8014000000000001</v>
          </cell>
          <cell r="G1265">
            <v>2.8022</v>
          </cell>
          <cell r="H1265">
            <v>2.8079999999999998</v>
          </cell>
          <cell r="I1265">
            <v>16.32</v>
          </cell>
          <cell r="M1265">
            <v>2.5380833787615007</v>
          </cell>
          <cell r="N1265">
            <v>2.5319729293678668</v>
          </cell>
          <cell r="O1265">
            <v>2.5517835510451419</v>
          </cell>
        </row>
        <row r="1266">
          <cell r="A1266">
            <v>38000</v>
          </cell>
          <cell r="B1266">
            <v>37999</v>
          </cell>
          <cell r="C1266">
            <v>38001</v>
          </cell>
          <cell r="D1266">
            <v>1.789995</v>
          </cell>
          <cell r="E1266">
            <v>1.787946</v>
          </cell>
          <cell r="F1266">
            <v>2.8134000000000001</v>
          </cell>
          <cell r="G1266">
            <v>2.8142</v>
          </cell>
          <cell r="H1266">
            <v>2.823</v>
          </cell>
          <cell r="I1266">
            <v>16.309999999999999</v>
          </cell>
          <cell r="M1266">
            <v>2.5395977642806895</v>
          </cell>
          <cell r="N1266">
            <v>2.5334819396582575</v>
          </cell>
          <cell r="O1266">
            <v>2.5533148255388367</v>
          </cell>
        </row>
        <row r="1267">
          <cell r="A1267">
            <v>38001</v>
          </cell>
          <cell r="B1267">
            <v>38000</v>
          </cell>
          <cell r="C1267">
            <v>38002</v>
          </cell>
          <cell r="D1267">
            <v>1.788969</v>
          </cell>
          <cell r="E1267">
            <v>1.787946</v>
          </cell>
          <cell r="F1267">
            <v>2.8117999999999999</v>
          </cell>
          <cell r="G1267">
            <v>2.8126000000000002</v>
          </cell>
          <cell r="H1267">
            <v>2.8119999999999998</v>
          </cell>
          <cell r="I1267">
            <v>16.309999999999999</v>
          </cell>
          <cell r="M1267">
            <v>2.5411130533807142</v>
          </cell>
          <cell r="N1267">
            <v>2.534991849291619</v>
          </cell>
          <cell r="O1267">
            <v>2.5548461472971051</v>
          </cell>
        </row>
        <row r="1268">
          <cell r="A1268">
            <v>38002</v>
          </cell>
          <cell r="B1268">
            <v>38001</v>
          </cell>
          <cell r="C1268">
            <v>38005</v>
          </cell>
          <cell r="D1268">
            <v>1.787946</v>
          </cell>
          <cell r="E1268">
            <v>1.787946</v>
          </cell>
          <cell r="F1268">
            <v>2.8176000000000001</v>
          </cell>
          <cell r="G1268">
            <v>2.8184</v>
          </cell>
          <cell r="H1268">
            <v>2.827</v>
          </cell>
          <cell r="I1268">
            <v>16.3</v>
          </cell>
          <cell r="M1268">
            <v>2.5426283775400451</v>
          </cell>
          <cell r="N1268">
            <v>2.5365026588039439</v>
          </cell>
          <cell r="O1268">
            <v>2.5563783874483206</v>
          </cell>
        </row>
        <row r="1269">
          <cell r="A1269">
            <v>38005</v>
          </cell>
          <cell r="B1269">
            <v>38002</v>
          </cell>
          <cell r="C1269">
            <v>38006</v>
          </cell>
          <cell r="D1269">
            <v>1.787946</v>
          </cell>
          <cell r="E1269">
            <v>1.787946</v>
          </cell>
          <cell r="F1269">
            <v>2.8411</v>
          </cell>
          <cell r="G1269">
            <v>2.8418999999999999</v>
          </cell>
          <cell r="H1269">
            <v>2.84</v>
          </cell>
          <cell r="I1269">
            <v>16.3</v>
          </cell>
          <cell r="M1269">
            <v>2.5441437382857486</v>
          </cell>
          <cell r="N1269">
            <v>2.5380143687315435</v>
          </cell>
          <cell r="O1269">
            <v>2.5579106737999817</v>
          </cell>
        </row>
        <row r="1270">
          <cell r="A1270">
            <v>38006</v>
          </cell>
          <cell r="B1270">
            <v>38005</v>
          </cell>
          <cell r="C1270">
            <v>38007</v>
          </cell>
          <cell r="D1270">
            <v>1.787946</v>
          </cell>
          <cell r="E1270">
            <v>1.787946</v>
          </cell>
          <cell r="F1270">
            <v>2.8374000000000001</v>
          </cell>
          <cell r="G1270">
            <v>2.8382000000000001</v>
          </cell>
          <cell r="H1270">
            <v>2.839</v>
          </cell>
          <cell r="I1270">
            <v>16.3</v>
          </cell>
          <cell r="M1270">
            <v>2.5456600021591798</v>
          </cell>
          <cell r="N1270">
            <v>2.5395269796110491</v>
          </cell>
          <cell r="O1270">
            <v>2.559443878599974</v>
          </cell>
        </row>
        <row r="1271">
          <cell r="A1271">
            <v>38007</v>
          </cell>
          <cell r="B1271">
            <v>38006</v>
          </cell>
          <cell r="C1271">
            <v>38008</v>
          </cell>
          <cell r="D1271">
            <v>1.787946</v>
          </cell>
          <cell r="E1271">
            <v>1.787946</v>
          </cell>
          <cell r="F1271">
            <v>2.8409</v>
          </cell>
          <cell r="G1271">
            <v>2.8416999999999999</v>
          </cell>
          <cell r="H1271">
            <v>2.8439999999999999</v>
          </cell>
          <cell r="I1271">
            <v>16.28</v>
          </cell>
          <cell r="M1271">
            <v>2.5471771696985868</v>
          </cell>
          <cell r="N1271">
            <v>2.5410404919794121</v>
          </cell>
          <cell r="O1271">
            <v>2.5609780023988127</v>
          </cell>
        </row>
        <row r="1272">
          <cell r="A1272">
            <v>38008</v>
          </cell>
          <cell r="B1272">
            <v>38007</v>
          </cell>
          <cell r="C1272">
            <v>38009</v>
          </cell>
          <cell r="D1272">
            <v>1.791021</v>
          </cell>
          <cell r="E1272">
            <v>1.7828189999999999</v>
          </cell>
          <cell r="F1272">
            <v>2.8409</v>
          </cell>
          <cell r="G1272">
            <v>2.8416999999999999</v>
          </cell>
          <cell r="H1272">
            <v>2.8380000000000001</v>
          </cell>
          <cell r="I1272">
            <v>16.329999999999998</v>
          </cell>
          <cell r="M1272">
            <v>2.5486952414425383</v>
          </cell>
          <cell r="N1272">
            <v>2.542554906373903</v>
          </cell>
          <cell r="O1272">
            <v>2.5625112968954866</v>
          </cell>
        </row>
        <row r="1273">
          <cell r="A1273">
            <v>38009</v>
          </cell>
          <cell r="B1273">
            <v>38008</v>
          </cell>
          <cell r="C1273">
            <v>38012</v>
          </cell>
          <cell r="D1273">
            <v>1.792044</v>
          </cell>
          <cell r="E1273">
            <v>1.7858940000000001</v>
          </cell>
          <cell r="F1273">
            <v>2.8426999999999998</v>
          </cell>
          <cell r="G1273">
            <v>2.8435000000000001</v>
          </cell>
          <cell r="H1273">
            <v>2.8410000000000002</v>
          </cell>
          <cell r="I1273">
            <v>16.329999999999998</v>
          </cell>
          <cell r="M1273">
            <v>2.5502168303425465</v>
          </cell>
          <cell r="N1273">
            <v>2.5440658781057786</v>
          </cell>
          <cell r="O1273">
            <v>2.5640498835830843</v>
          </cell>
        </row>
        <row r="1274">
          <cell r="A1274">
            <v>38012</v>
          </cell>
          <cell r="B1274">
            <v>38009</v>
          </cell>
          <cell r="C1274">
            <v>38013</v>
          </cell>
          <cell r="D1274">
            <v>1.791021</v>
          </cell>
          <cell r="E1274">
            <v>1.787946</v>
          </cell>
          <cell r="F1274">
            <v>2.8422999999999998</v>
          </cell>
          <cell r="G1274">
            <v>2.8431000000000002</v>
          </cell>
          <cell r="H1274">
            <v>2.8439999999999999</v>
          </cell>
          <cell r="I1274">
            <v>16.329999999999998</v>
          </cell>
          <cell r="M1274">
            <v>2.5517401972657181</v>
          </cell>
          <cell r="N1274">
            <v>2.545580355434883</v>
          </cell>
          <cell r="O1274">
            <v>2.5655893940710954</v>
          </cell>
        </row>
        <row r="1275">
          <cell r="A1275">
            <v>38013</v>
          </cell>
          <cell r="B1275">
            <v>38012</v>
          </cell>
          <cell r="C1275">
            <v>38014</v>
          </cell>
          <cell r="D1275">
            <v>1.791021</v>
          </cell>
          <cell r="E1275">
            <v>1.787946</v>
          </cell>
          <cell r="F1275">
            <v>2.8578999999999999</v>
          </cell>
          <cell r="G1275">
            <v>2.8586999999999998</v>
          </cell>
          <cell r="H1275">
            <v>2.8690000000000002</v>
          </cell>
          <cell r="I1275">
            <v>16.32</v>
          </cell>
          <cell r="M1275">
            <v>2.5532636040256675</v>
          </cell>
          <cell r="N1275">
            <v>2.5470974755062761</v>
          </cell>
          <cell r="O1275">
            <v>2.5671298289141897</v>
          </cell>
        </row>
        <row r="1276">
          <cell r="A1276">
            <v>38014</v>
          </cell>
          <cell r="B1276">
            <v>38013</v>
          </cell>
          <cell r="C1276">
            <v>38015</v>
          </cell>
          <cell r="D1276">
            <v>1.788969</v>
          </cell>
          <cell r="E1276">
            <v>1.787946</v>
          </cell>
          <cell r="F1276">
            <v>2.8776999999999999</v>
          </cell>
          <cell r="G1276">
            <v>2.8784999999999998</v>
          </cell>
          <cell r="H1276">
            <v>2.895</v>
          </cell>
          <cell r="I1276">
            <v>16.32</v>
          </cell>
          <cell r="M1276">
            <v>2.5547879202701163</v>
          </cell>
          <cell r="N1276">
            <v>2.5486154997539234</v>
          </cell>
          <cell r="O1276">
            <v>2.5686703124036336</v>
          </cell>
        </row>
        <row r="1277">
          <cell r="A1277">
            <v>38015</v>
          </cell>
          <cell r="B1277">
            <v>38014</v>
          </cell>
          <cell r="C1277">
            <v>38016</v>
          </cell>
          <cell r="D1277">
            <v>1.7869200000000001</v>
          </cell>
          <cell r="E1277">
            <v>1.787946</v>
          </cell>
          <cell r="F1277">
            <v>2.9228000000000001</v>
          </cell>
          <cell r="G1277">
            <v>2.9236</v>
          </cell>
          <cell r="H1277">
            <v>2.9329999999999998</v>
          </cell>
          <cell r="I1277">
            <v>16.3</v>
          </cell>
          <cell r="M1277">
            <v>2.5563113990670954</v>
          </cell>
          <cell r="N1277">
            <v>2.550134428716698</v>
          </cell>
          <cell r="O1277">
            <v>2.5702117203065429</v>
          </cell>
        </row>
        <row r="1278">
          <cell r="A1278">
            <v>38016</v>
          </cell>
          <cell r="B1278">
            <v>38015</v>
          </cell>
          <cell r="C1278">
            <v>38019</v>
          </cell>
          <cell r="D1278">
            <v>1.789995</v>
          </cell>
          <cell r="E1278">
            <v>1.7858940000000001</v>
          </cell>
          <cell r="F1278">
            <v>2.9401000000000002</v>
          </cell>
          <cell r="G1278">
            <v>2.9409000000000001</v>
          </cell>
          <cell r="H1278">
            <v>2.9329999999999998</v>
          </cell>
          <cell r="I1278">
            <v>16.29</v>
          </cell>
          <cell r="M1278">
            <v>2.5578340403888356</v>
          </cell>
          <cell r="N1278">
            <v>2.5516542629337939</v>
          </cell>
          <cell r="O1278">
            <v>2.5717522983208312</v>
          </cell>
        </row>
        <row r="1279">
          <cell r="A1279">
            <v>38019</v>
          </cell>
          <cell r="B1279">
            <v>38016</v>
          </cell>
          <cell r="C1279">
            <v>38020</v>
          </cell>
          <cell r="D1279">
            <v>1.789995</v>
          </cell>
          <cell r="E1279">
            <v>1.787946</v>
          </cell>
          <cell r="F1279">
            <v>2.9478</v>
          </cell>
          <cell r="G1279">
            <v>2.9485999999999999</v>
          </cell>
          <cell r="H1279">
            <v>2.9409999999999998</v>
          </cell>
          <cell r="I1279">
            <v>16.29</v>
          </cell>
          <cell r="M1279">
            <v>2.559360210436544</v>
          </cell>
          <cell r="N1279">
            <v>2.5531732576132096</v>
          </cell>
          <cell r="O1279">
            <v>2.5732929216863285</v>
          </cell>
        </row>
        <row r="1280">
          <cell r="A1280">
            <v>38020</v>
          </cell>
          <cell r="B1280">
            <v>38019</v>
          </cell>
          <cell r="C1280">
            <v>38021</v>
          </cell>
          <cell r="D1280">
            <v>1.789995</v>
          </cell>
          <cell r="E1280">
            <v>1.787946</v>
          </cell>
          <cell r="F1280">
            <v>2.9318</v>
          </cell>
          <cell r="G1280">
            <v>2.9325999999999999</v>
          </cell>
          <cell r="H1280">
            <v>2.9169999999999998</v>
          </cell>
          <cell r="I1280">
            <v>16.29</v>
          </cell>
          <cell r="M1280">
            <v>2.5608872910965044</v>
          </cell>
          <cell r="N1280">
            <v>2.5546949029176287</v>
          </cell>
          <cell r="O1280">
            <v>2.5748344679713293</v>
          </cell>
        </row>
        <row r="1281">
          <cell r="A1281">
            <v>38021</v>
          </cell>
          <cell r="B1281">
            <v>38020</v>
          </cell>
          <cell r="C1281">
            <v>38022</v>
          </cell>
          <cell r="D1281">
            <v>1.789995</v>
          </cell>
          <cell r="E1281">
            <v>1.787946</v>
          </cell>
          <cell r="F1281">
            <v>2.9098000000000002</v>
          </cell>
          <cell r="G1281">
            <v>2.9106000000000001</v>
          </cell>
          <cell r="H1281">
            <v>2.9180000000000001</v>
          </cell>
          <cell r="I1281">
            <v>16.28</v>
          </cell>
          <cell r="M1281">
            <v>2.5624152829120463</v>
          </cell>
          <cell r="N1281">
            <v>2.5562174550952594</v>
          </cell>
          <cell r="O1281">
            <v>2.576376937728714</v>
          </cell>
        </row>
        <row r="1282">
          <cell r="A1282">
            <v>38022</v>
          </cell>
          <cell r="B1282">
            <v>38021</v>
          </cell>
          <cell r="C1282">
            <v>38023</v>
          </cell>
          <cell r="D1282">
            <v>1.789995</v>
          </cell>
          <cell r="E1282">
            <v>1.787946</v>
          </cell>
          <cell r="F1282">
            <v>2.9327000000000001</v>
          </cell>
          <cell r="G1282">
            <v>2.9335</v>
          </cell>
          <cell r="H1282">
            <v>2.93</v>
          </cell>
          <cell r="I1282">
            <v>16.28</v>
          </cell>
          <cell r="M1282">
            <v>2.5639441864268249</v>
          </cell>
          <cell r="N1282">
            <v>2.5577409146865824</v>
          </cell>
          <cell r="O1282">
            <v>2.5779194517902475</v>
          </cell>
        </row>
        <row r="1283">
          <cell r="A1283">
            <v>38023</v>
          </cell>
          <cell r="B1283">
            <v>38022</v>
          </cell>
          <cell r="C1283">
            <v>38026</v>
          </cell>
          <cell r="D1283">
            <v>1.788969</v>
          </cell>
          <cell r="E1283">
            <v>1.787946</v>
          </cell>
          <cell r="F1283">
            <v>2.9491999999999998</v>
          </cell>
          <cell r="G1283">
            <v>2.95</v>
          </cell>
          <cell r="H1283">
            <v>2.9319999999999999</v>
          </cell>
          <cell r="I1283">
            <v>16.27</v>
          </cell>
          <cell r="M1283">
            <v>2.565474002184819</v>
          </cell>
          <cell r="N1283">
            <v>2.5592652822323996</v>
          </cell>
          <cell r="O1283">
            <v>2.5794628893772149</v>
          </cell>
        </row>
        <row r="1284">
          <cell r="A1284">
            <v>38026</v>
          </cell>
          <cell r="B1284">
            <v>38023</v>
          </cell>
          <cell r="C1284">
            <v>38027</v>
          </cell>
          <cell r="D1284">
            <v>1.787946</v>
          </cell>
          <cell r="E1284">
            <v>1.787946</v>
          </cell>
          <cell r="F1284">
            <v>2.9333</v>
          </cell>
          <cell r="G1284">
            <v>2.9340999999999999</v>
          </cell>
          <cell r="H1284">
            <v>2.9260000000000002</v>
          </cell>
          <cell r="I1284">
            <v>16.27</v>
          </cell>
          <cell r="M1284">
            <v>2.5670038533382238</v>
          </cell>
          <cell r="N1284">
            <v>2.5607905582738351</v>
          </cell>
          <cell r="O1284">
            <v>2.5810063701919299</v>
          </cell>
        </row>
        <row r="1285">
          <cell r="A1285">
            <v>38027</v>
          </cell>
          <cell r="B1285">
            <v>38026</v>
          </cell>
          <cell r="C1285">
            <v>38028</v>
          </cell>
          <cell r="D1285">
            <v>1.7869200000000001</v>
          </cell>
          <cell r="E1285">
            <v>1.7858940000000001</v>
          </cell>
          <cell r="F1285">
            <v>2.919</v>
          </cell>
          <cell r="G1285">
            <v>2.9198</v>
          </cell>
          <cell r="H1285">
            <v>2.9209999999999998</v>
          </cell>
          <cell r="I1285">
            <v>16.260000000000002</v>
          </cell>
          <cell r="M1285">
            <v>2.5685337414287441</v>
          </cell>
          <cell r="N1285">
            <v>2.5623167433523366</v>
          </cell>
          <cell r="O1285">
            <v>2.5825507745838108</v>
          </cell>
        </row>
        <row r="1286">
          <cell r="A1286">
            <v>38028</v>
          </cell>
          <cell r="B1286">
            <v>38027</v>
          </cell>
          <cell r="C1286">
            <v>38029</v>
          </cell>
          <cell r="D1286">
            <v>1.7858940000000001</v>
          </cell>
          <cell r="E1286">
            <v>1.7858940000000001</v>
          </cell>
          <cell r="F1286">
            <v>2.9245000000000001</v>
          </cell>
          <cell r="G1286">
            <v>2.9253</v>
          </cell>
          <cell r="H1286">
            <v>2.9089999999999998</v>
          </cell>
          <cell r="I1286">
            <v>16.27</v>
          </cell>
          <cell r="M1286">
            <v>2.5700636628664886</v>
          </cell>
          <cell r="N1286">
            <v>2.5638420853850206</v>
          </cell>
          <cell r="O1286">
            <v>2.5840952211248651</v>
          </cell>
        </row>
        <row r="1287">
          <cell r="A1287">
            <v>38029</v>
          </cell>
          <cell r="B1287">
            <v>38028</v>
          </cell>
          <cell r="C1287">
            <v>38030</v>
          </cell>
          <cell r="D1287">
            <v>1.787946</v>
          </cell>
          <cell r="E1287">
            <v>1.7858940000000001</v>
          </cell>
          <cell r="F1287">
            <v>2.9034</v>
          </cell>
          <cell r="G1287">
            <v>2.9041999999999999</v>
          </cell>
          <cell r="H1287">
            <v>2.8933</v>
          </cell>
          <cell r="I1287">
            <v>16.29</v>
          </cell>
          <cell r="M1287">
            <v>2.5715936166248654</v>
          </cell>
          <cell r="N1287">
            <v>2.5653683354507657</v>
          </cell>
          <cell r="O1287">
            <v>2.5856414738015863</v>
          </cell>
        </row>
        <row r="1288">
          <cell r="A1288">
            <v>38030</v>
          </cell>
          <cell r="B1288">
            <v>38029</v>
          </cell>
          <cell r="C1288">
            <v>38033</v>
          </cell>
          <cell r="D1288">
            <v>1.791021</v>
          </cell>
          <cell r="E1288">
            <v>1.7858940000000001</v>
          </cell>
          <cell r="F1288">
            <v>2.9077000000000002</v>
          </cell>
          <cell r="G1288">
            <v>2.9085000000000001</v>
          </cell>
          <cell r="H1288">
            <v>2.9043000000000001</v>
          </cell>
          <cell r="I1288">
            <v>16.32</v>
          </cell>
          <cell r="M1288">
            <v>2.573126240131689</v>
          </cell>
          <cell r="N1288">
            <v>2.5668954940901227</v>
          </cell>
          <cell r="O1288">
            <v>2.5871904175594818</v>
          </cell>
        </row>
        <row r="1289">
          <cell r="A1289">
            <v>38033</v>
          </cell>
          <cell r="B1289">
            <v>38030</v>
          </cell>
          <cell r="C1289">
            <v>38034</v>
          </cell>
          <cell r="D1289">
            <v>1.792044</v>
          </cell>
          <cell r="E1289">
            <v>1.787946</v>
          </cell>
          <cell r="F1289">
            <v>2.9058000000000002</v>
          </cell>
          <cell r="G1289">
            <v>2.9066000000000001</v>
          </cell>
          <cell r="H1289">
            <v>2.9079999999999999</v>
          </cell>
          <cell r="I1289">
            <v>16.329999999999998</v>
          </cell>
          <cell r="M1289">
            <v>2.5746624145089316</v>
          </cell>
          <cell r="N1289">
            <v>2.5684235618439635</v>
          </cell>
          <cell r="O1289">
            <v>2.5887429390086925</v>
          </cell>
        </row>
        <row r="1290">
          <cell r="A1290">
            <v>38034</v>
          </cell>
          <cell r="B1290">
            <v>38033</v>
          </cell>
          <cell r="C1290">
            <v>38035</v>
          </cell>
          <cell r="D1290">
            <v>1.792044</v>
          </cell>
          <cell r="E1290">
            <v>1.787946</v>
          </cell>
          <cell r="F1290">
            <v>2.9117000000000002</v>
          </cell>
          <cell r="G1290">
            <v>2.9125000000000001</v>
          </cell>
          <cell r="H1290">
            <v>2.9169999999999998</v>
          </cell>
          <cell r="I1290">
            <v>16.329999999999998</v>
          </cell>
          <cell r="M1290">
            <v>2.576200383952914</v>
          </cell>
          <cell r="N1290">
            <v>2.5699542960551987</v>
          </cell>
          <cell r="O1290">
            <v>2.5902972757362601</v>
          </cell>
        </row>
        <row r="1291">
          <cell r="A1291">
            <v>38035</v>
          </cell>
          <cell r="B1291">
            <v>38034</v>
          </cell>
          <cell r="C1291">
            <v>38036</v>
          </cell>
          <cell r="D1291">
            <v>1.792044</v>
          </cell>
          <cell r="E1291">
            <v>1.787946</v>
          </cell>
          <cell r="F1291">
            <v>2.9287999999999998</v>
          </cell>
          <cell r="G1291">
            <v>2.9296000000000002</v>
          </cell>
          <cell r="H1291">
            <v>2.9420000000000002</v>
          </cell>
          <cell r="I1291">
            <v>16.329999999999998</v>
          </cell>
          <cell r="M1291">
            <v>2.5777392720998678</v>
          </cell>
          <cell r="N1291">
            <v>2.5714859425564707</v>
          </cell>
          <cell r="O1291">
            <v>2.5918525457209025</v>
          </cell>
        </row>
        <row r="1292">
          <cell r="A1292">
            <v>38036</v>
          </cell>
          <cell r="B1292">
            <v>38035</v>
          </cell>
          <cell r="C1292">
            <v>38037</v>
          </cell>
          <cell r="D1292">
            <v>1.791021</v>
          </cell>
          <cell r="E1292">
            <v>1.789995</v>
          </cell>
          <cell r="F1292">
            <v>2.9500999999999999</v>
          </cell>
          <cell r="G1292">
            <v>2.9508999999999999</v>
          </cell>
          <cell r="H1292">
            <v>2.9569999999999999</v>
          </cell>
          <cell r="I1292">
            <v>16.329999999999998</v>
          </cell>
          <cell r="M1292">
            <v>2.5792790794985785</v>
          </cell>
          <cell r="N1292">
            <v>2.5730185018914877</v>
          </cell>
          <cell r="O1292">
            <v>2.5934087495229674</v>
          </cell>
        </row>
        <row r="1293">
          <cell r="A1293">
            <v>38037</v>
          </cell>
          <cell r="B1293">
            <v>38036</v>
          </cell>
          <cell r="C1293">
            <v>38042</v>
          </cell>
          <cell r="D1293">
            <v>1.7930699999999999</v>
          </cell>
          <cell r="E1293">
            <v>1.789995</v>
          </cell>
          <cell r="F1293">
            <v>2.9870000000000001</v>
          </cell>
          <cell r="G1293">
            <v>2.9878</v>
          </cell>
          <cell r="H1293">
            <v>2.9590000000000001</v>
          </cell>
          <cell r="I1293">
            <v>16.32</v>
          </cell>
          <cell r="M1293">
            <v>2.580818927163993</v>
          </cell>
          <cell r="N1293">
            <v>2.5745537319759189</v>
          </cell>
          <cell r="O1293">
            <v>2.5949658877031387</v>
          </cell>
        </row>
        <row r="1294">
          <cell r="A1294">
            <v>38042</v>
          </cell>
          <cell r="B1294">
            <v>38037</v>
          </cell>
          <cell r="C1294">
            <v>38043</v>
          </cell>
          <cell r="D1294">
            <v>1.792044</v>
          </cell>
          <cell r="E1294">
            <v>1.789995</v>
          </cell>
          <cell r="F1294">
            <v>2.9394999999999998</v>
          </cell>
          <cell r="G1294">
            <v>2.9403000000000001</v>
          </cell>
          <cell r="H1294">
            <v>2.9409999999999998</v>
          </cell>
          <cell r="I1294">
            <v>16.32</v>
          </cell>
          <cell r="M1294">
            <v>2.5823614568285698</v>
          </cell>
          <cell r="N1294">
            <v>2.5760898780784083</v>
          </cell>
          <cell r="O1294">
            <v>2.5965230750571449</v>
          </cell>
        </row>
        <row r="1295">
          <cell r="A1295">
            <v>38043</v>
          </cell>
          <cell r="B1295">
            <v>38042</v>
          </cell>
          <cell r="C1295">
            <v>38044</v>
          </cell>
          <cell r="D1295">
            <v>1.792044</v>
          </cell>
          <cell r="E1295">
            <v>1.789995</v>
          </cell>
          <cell r="F1295">
            <v>2.9361000000000002</v>
          </cell>
          <cell r="G1295">
            <v>2.9369000000000001</v>
          </cell>
          <cell r="H1295">
            <v>2.9350000000000001</v>
          </cell>
          <cell r="I1295">
            <v>16.309999999999999</v>
          </cell>
          <cell r="M1295">
            <v>2.5839040252800838</v>
          </cell>
          <cell r="N1295">
            <v>2.5776269407455121</v>
          </cell>
          <cell r="O1295">
            <v>2.5980811968482729</v>
          </cell>
        </row>
        <row r="1296">
          <cell r="A1296">
            <v>38044</v>
          </cell>
          <cell r="B1296">
            <v>38043</v>
          </cell>
          <cell r="C1296">
            <v>38047</v>
          </cell>
          <cell r="D1296">
            <v>1.792044</v>
          </cell>
          <cell r="E1296">
            <v>1.789995</v>
          </cell>
          <cell r="F1296">
            <v>2.9129999999999998</v>
          </cell>
          <cell r="G1296">
            <v>2.9138000000000002</v>
          </cell>
          <cell r="H1296">
            <v>2.9060000000000001</v>
          </cell>
          <cell r="I1296">
            <v>16.3</v>
          </cell>
          <cell r="M1296">
            <v>2.5854475151817771</v>
          </cell>
          <cell r="N1296">
            <v>2.5791649205241121</v>
          </cell>
          <cell r="O1296">
            <v>2.5996393667326472</v>
          </cell>
        </row>
        <row r="1297">
          <cell r="A1297">
            <v>38047</v>
          </cell>
          <cell r="B1297">
            <v>38044</v>
          </cell>
          <cell r="C1297">
            <v>38048</v>
          </cell>
          <cell r="D1297">
            <v>1.791021</v>
          </cell>
          <cell r="E1297">
            <v>1.789995</v>
          </cell>
          <cell r="F1297">
            <v>2.8936999999999999</v>
          </cell>
          <cell r="G1297">
            <v>2.8944999999999999</v>
          </cell>
          <cell r="H1297">
            <v>2.895</v>
          </cell>
          <cell r="I1297">
            <v>16.29</v>
          </cell>
          <cell r="M1297">
            <v>2.586991927084076</v>
          </cell>
          <cell r="N1297">
            <v>2.5807038179614166</v>
          </cell>
          <cell r="O1297">
            <v>2.6011975835993066</v>
          </cell>
        </row>
        <row r="1298">
          <cell r="A1298">
            <v>38048</v>
          </cell>
          <cell r="B1298">
            <v>38047</v>
          </cell>
          <cell r="C1298">
            <v>38049</v>
          </cell>
          <cell r="D1298">
            <v>1.791021</v>
          </cell>
          <cell r="E1298">
            <v>1.789995</v>
          </cell>
          <cell r="F1298">
            <v>2.9077999999999999</v>
          </cell>
          <cell r="G1298">
            <v>2.9085999999999999</v>
          </cell>
          <cell r="H1298">
            <v>2.8929999999999998</v>
          </cell>
          <cell r="I1298">
            <v>16.29</v>
          </cell>
          <cell r="M1298">
            <v>2.588536379373489</v>
          </cell>
          <cell r="N1298">
            <v>2.5822436336049606</v>
          </cell>
          <cell r="O1298">
            <v>2.6027558463364238</v>
          </cell>
        </row>
        <row r="1299">
          <cell r="A1299">
            <v>38049</v>
          </cell>
          <cell r="B1299">
            <v>38048</v>
          </cell>
          <cell r="C1299">
            <v>38050</v>
          </cell>
          <cell r="D1299">
            <v>1.789995</v>
          </cell>
          <cell r="E1299">
            <v>1.787946</v>
          </cell>
          <cell r="F1299">
            <v>2.8803999999999998</v>
          </cell>
          <cell r="G1299">
            <v>2.8812000000000002</v>
          </cell>
          <cell r="H1299">
            <v>2.8879999999999999</v>
          </cell>
          <cell r="I1299">
            <v>16.28</v>
          </cell>
          <cell r="M1299">
            <v>2.59008175371173</v>
          </cell>
          <cell r="N1299">
            <v>2.5837843680026054</v>
          </cell>
          <cell r="O1299">
            <v>2.6043150425600139</v>
          </cell>
        </row>
        <row r="1300">
          <cell r="A1300">
            <v>38050</v>
          </cell>
          <cell r="B1300">
            <v>38049</v>
          </cell>
          <cell r="C1300">
            <v>38051</v>
          </cell>
          <cell r="D1300">
            <v>1.788969</v>
          </cell>
          <cell r="E1300">
            <v>1.787946</v>
          </cell>
          <cell r="F1300">
            <v>2.887</v>
          </cell>
          <cell r="G1300">
            <v>2.8877999999999999</v>
          </cell>
          <cell r="H1300">
            <v>2.8889999999999998</v>
          </cell>
          <cell r="I1300">
            <v>16.27</v>
          </cell>
          <cell r="M1300">
            <v>2.5916271648413085</v>
          </cell>
          <cell r="N1300">
            <v>2.5853242569778168</v>
          </cell>
          <cell r="O1300">
            <v>2.6058742835681845</v>
          </cell>
        </row>
        <row r="1301">
          <cell r="A1301">
            <v>38051</v>
          </cell>
          <cell r="B1301">
            <v>38050</v>
          </cell>
          <cell r="C1301">
            <v>38054</v>
          </cell>
          <cell r="D1301">
            <v>1.789995</v>
          </cell>
          <cell r="E1301">
            <v>1.787946</v>
          </cell>
          <cell r="F1301">
            <v>2.8782000000000001</v>
          </cell>
          <cell r="G1301">
            <v>2.879</v>
          </cell>
          <cell r="H1301">
            <v>2.8660000000000001</v>
          </cell>
          <cell r="I1301">
            <v>16.3</v>
          </cell>
          <cell r="M1301">
            <v>2.5931726117271281</v>
          </cell>
          <cell r="N1301">
            <v>2.5868650636991393</v>
          </cell>
          <cell r="O1301">
            <v>2.6074335682467162</v>
          </cell>
        </row>
        <row r="1302">
          <cell r="A1302">
            <v>38054</v>
          </cell>
          <cell r="B1302">
            <v>38051</v>
          </cell>
          <cell r="C1302">
            <v>38055</v>
          </cell>
          <cell r="D1302">
            <v>1.791021</v>
          </cell>
          <cell r="E1302">
            <v>1.787946</v>
          </cell>
          <cell r="F1302">
            <v>2.8744000000000001</v>
          </cell>
          <cell r="G1302">
            <v>2.8752</v>
          </cell>
          <cell r="H1302">
            <v>2.8730000000000002</v>
          </cell>
          <cell r="I1302">
            <v>16.29</v>
          </cell>
          <cell r="M1302">
            <v>2.5947198670635041</v>
          </cell>
          <cell r="N1302">
            <v>2.5884067887135331</v>
          </cell>
          <cell r="O1302">
            <v>2.6089964569368664</v>
          </cell>
        </row>
        <row r="1303">
          <cell r="A1303">
            <v>38055</v>
          </cell>
          <cell r="B1303">
            <v>38054</v>
          </cell>
          <cell r="C1303">
            <v>38056</v>
          </cell>
          <cell r="D1303">
            <v>1.789995</v>
          </cell>
          <cell r="E1303">
            <v>1.787946</v>
          </cell>
          <cell r="F1303">
            <v>2.875</v>
          </cell>
          <cell r="G1303">
            <v>2.8757999999999999</v>
          </cell>
          <cell r="H1303">
            <v>2.88</v>
          </cell>
          <cell r="I1303">
            <v>16.29</v>
          </cell>
          <cell r="M1303">
            <v>2.5962689329871802</v>
          </cell>
          <cell r="N1303">
            <v>2.5899494325682846</v>
          </cell>
          <cell r="O1303">
            <v>2.6105593916350025</v>
          </cell>
        </row>
        <row r="1304">
          <cell r="A1304">
            <v>38056</v>
          </cell>
          <cell r="B1304">
            <v>38055</v>
          </cell>
          <cell r="C1304">
            <v>38057</v>
          </cell>
          <cell r="D1304">
            <v>1.791021</v>
          </cell>
          <cell r="E1304">
            <v>1.787946</v>
          </cell>
          <cell r="F1304">
            <v>2.8883000000000001</v>
          </cell>
          <cell r="G1304">
            <v>2.8891</v>
          </cell>
          <cell r="H1304">
            <v>2.8959999999999999</v>
          </cell>
          <cell r="I1304">
            <v>16.28</v>
          </cell>
          <cell r="M1304">
            <v>2.5978180357900809</v>
          </cell>
          <cell r="N1304">
            <v>2.5914929958110058</v>
          </cell>
          <cell r="O1304">
            <v>2.6121232626183772</v>
          </cell>
        </row>
        <row r="1305">
          <cell r="A1305">
            <v>38057</v>
          </cell>
          <cell r="B1305">
            <v>38056</v>
          </cell>
          <cell r="C1305">
            <v>38058</v>
          </cell>
          <cell r="D1305">
            <v>1.788969</v>
          </cell>
          <cell r="E1305">
            <v>1.787946</v>
          </cell>
          <cell r="F1305">
            <v>2.9123999999999999</v>
          </cell>
          <cell r="G1305">
            <v>2.9131999999999998</v>
          </cell>
          <cell r="H1305">
            <v>2.9119999999999999</v>
          </cell>
          <cell r="I1305">
            <v>16.27</v>
          </cell>
          <cell r="M1305">
            <v>2.5993689513421741</v>
          </cell>
          <cell r="N1305">
            <v>2.5930374789896353</v>
          </cell>
          <cell r="O1305">
            <v>2.6136871785206051</v>
          </cell>
        </row>
        <row r="1306">
          <cell r="A1306">
            <v>38058</v>
          </cell>
          <cell r="B1306">
            <v>38057</v>
          </cell>
          <cell r="C1306">
            <v>38061</v>
          </cell>
          <cell r="D1306">
            <v>1.788969</v>
          </cell>
          <cell r="E1306">
            <v>1.787946</v>
          </cell>
          <cell r="F1306">
            <v>2.9055</v>
          </cell>
          <cell r="G1306">
            <v>2.9062999999999999</v>
          </cell>
          <cell r="H1306">
            <v>2.9</v>
          </cell>
          <cell r="I1306">
            <v>16.260000000000002</v>
          </cell>
          <cell r="M1306">
            <v>2.600919014833345</v>
          </cell>
          <cell r="N1306">
            <v>2.5945828826524386</v>
          </cell>
          <cell r="O1306">
            <v>2.6152511382241257</v>
          </cell>
        </row>
        <row r="1307">
          <cell r="A1307">
            <v>38061</v>
          </cell>
          <cell r="B1307">
            <v>38058</v>
          </cell>
          <cell r="C1307">
            <v>38062</v>
          </cell>
          <cell r="D1307">
            <v>1.787946</v>
          </cell>
          <cell r="E1307">
            <v>1.787946</v>
          </cell>
          <cell r="F1307">
            <v>2.9005000000000001</v>
          </cell>
          <cell r="G1307">
            <v>2.9013</v>
          </cell>
          <cell r="H1307">
            <v>2.9049999999999998</v>
          </cell>
          <cell r="I1307">
            <v>16.25</v>
          </cell>
          <cell r="M1307">
            <v>2.602470002663027</v>
          </cell>
          <cell r="N1307">
            <v>2.596129207348008</v>
          </cell>
          <cell r="O1307">
            <v>2.6168151406105142</v>
          </cell>
        </row>
        <row r="1308">
          <cell r="A1308">
            <v>38062</v>
          </cell>
          <cell r="B1308">
            <v>38061</v>
          </cell>
          <cell r="C1308">
            <v>38063</v>
          </cell>
          <cell r="D1308">
            <v>1.787946</v>
          </cell>
          <cell r="E1308">
            <v>1.7858940000000001</v>
          </cell>
          <cell r="F1308">
            <v>2.8993000000000002</v>
          </cell>
          <cell r="G1308">
            <v>2.9001000000000001</v>
          </cell>
          <cell r="H1308">
            <v>2.8980000000000001</v>
          </cell>
          <cell r="I1308">
            <v>16.239999999999998</v>
          </cell>
          <cell r="M1308">
            <v>2.6040210279401546</v>
          </cell>
          <cell r="N1308">
            <v>2.5976764536252621</v>
          </cell>
          <cell r="O1308">
            <v>2.6183791845604816</v>
          </cell>
        </row>
        <row r="1309">
          <cell r="A1309">
            <v>38063</v>
          </cell>
          <cell r="B1309">
            <v>38062</v>
          </cell>
          <cell r="C1309">
            <v>38064</v>
          </cell>
          <cell r="D1309">
            <v>1.787946</v>
          </cell>
          <cell r="E1309">
            <v>1.7858940000000001</v>
          </cell>
          <cell r="F1309">
            <v>2.9062000000000001</v>
          </cell>
          <cell r="G1309">
            <v>2.907</v>
          </cell>
          <cell r="H1309">
            <v>2.9119999999999999</v>
          </cell>
          <cell r="I1309">
            <v>16.23</v>
          </cell>
          <cell r="M1309">
            <v>2.6055729776004286</v>
          </cell>
          <cell r="N1309">
            <v>2.5992228452227519</v>
          </cell>
          <cell r="O1309">
            <v>2.6199432689538757</v>
          </cell>
        </row>
        <row r="1310">
          <cell r="A1310">
            <v>38064</v>
          </cell>
          <cell r="B1310">
            <v>38063</v>
          </cell>
          <cell r="C1310">
            <v>38065</v>
          </cell>
          <cell r="D1310">
            <v>1.766397</v>
          </cell>
          <cell r="E1310">
            <v>1.7633160000000001</v>
          </cell>
          <cell r="F1310">
            <v>2.9127000000000001</v>
          </cell>
          <cell r="G1310">
            <v>2.9135</v>
          </cell>
          <cell r="H1310">
            <v>2.9079999999999999</v>
          </cell>
          <cell r="I1310">
            <v>16.02</v>
          </cell>
          <cell r="M1310">
            <v>2.6071258521947653</v>
          </cell>
          <cell r="N1310">
            <v>2.6007701573840669</v>
          </cell>
          <cell r="O1310">
            <v>2.6215073926696837</v>
          </cell>
        </row>
        <row r="1311">
          <cell r="A1311">
            <v>38065</v>
          </cell>
          <cell r="B1311">
            <v>38064</v>
          </cell>
          <cell r="C1311">
            <v>38068</v>
          </cell>
          <cell r="D1311">
            <v>1.7684519999999999</v>
          </cell>
          <cell r="E1311">
            <v>1.7633160000000001</v>
          </cell>
          <cell r="F1311">
            <v>2.8992</v>
          </cell>
          <cell r="G1311">
            <v>2.9</v>
          </cell>
          <cell r="H1311">
            <v>2.9</v>
          </cell>
          <cell r="I1311">
            <v>16.05</v>
          </cell>
          <cell r="M1311">
            <v>2.6086609252894117</v>
          </cell>
          <cell r="N1311">
            <v>2.6022988172610129</v>
          </cell>
          <cell r="O1311">
            <v>2.6230536266130597</v>
          </cell>
        </row>
        <row r="1312">
          <cell r="A1312">
            <v>38068</v>
          </cell>
          <cell r="B1312">
            <v>38065</v>
          </cell>
          <cell r="C1312">
            <v>38069</v>
          </cell>
          <cell r="D1312">
            <v>1.772559</v>
          </cell>
          <cell r="E1312">
            <v>1.765371</v>
          </cell>
          <cell r="F1312">
            <v>2.9098999999999999</v>
          </cell>
          <cell r="G1312">
            <v>2.9106999999999998</v>
          </cell>
          <cell r="H1312">
            <v>2.9119999999999999</v>
          </cell>
          <cell r="I1312">
            <v>16.09</v>
          </cell>
          <cell r="M1312">
            <v>2.6101986891662952</v>
          </cell>
          <cell r="N1312">
            <v>2.6038283756414322</v>
          </cell>
          <cell r="O1312">
            <v>2.6246034653105763</v>
          </cell>
        </row>
        <row r="1313">
          <cell r="A1313">
            <v>38069</v>
          </cell>
          <cell r="B1313">
            <v>38068</v>
          </cell>
          <cell r="C1313">
            <v>38070</v>
          </cell>
          <cell r="D1313">
            <v>1.7756369999999999</v>
          </cell>
          <cell r="E1313">
            <v>1.7705040000000001</v>
          </cell>
          <cell r="F1313">
            <v>2.9136000000000002</v>
          </cell>
          <cell r="G1313">
            <v>2.9144000000000001</v>
          </cell>
          <cell r="H1313">
            <v>2.9129999999999998</v>
          </cell>
          <cell r="I1313">
            <v>16.12</v>
          </cell>
          <cell r="M1313">
            <v>2.6117409328923853</v>
          </cell>
          <cell r="N1313">
            <v>2.6053606166758772</v>
          </cell>
          <cell r="O1313">
            <v>2.6261578111033992</v>
          </cell>
        </row>
        <row r="1314">
          <cell r="A1314">
            <v>38070</v>
          </cell>
          <cell r="B1314">
            <v>38069</v>
          </cell>
          <cell r="C1314">
            <v>38071</v>
          </cell>
          <cell r="D1314">
            <v>1.771533</v>
          </cell>
          <cell r="E1314">
            <v>1.772559</v>
          </cell>
          <cell r="F1314">
            <v>2.9256000000000002</v>
          </cell>
          <cell r="G1314">
            <v>2.9264000000000001</v>
          </cell>
          <cell r="H1314">
            <v>2.9289999999999998</v>
          </cell>
          <cell r="I1314">
            <v>16.11</v>
          </cell>
          <cell r="M1314">
            <v>2.6132867675040043</v>
          </cell>
          <cell r="N1314">
            <v>2.6068982171402997</v>
          </cell>
          <cell r="O1314">
            <v>2.6277157717251951</v>
          </cell>
        </row>
        <row r="1315">
          <cell r="A1315">
            <v>38071</v>
          </cell>
          <cell r="B1315">
            <v>38070</v>
          </cell>
          <cell r="C1315">
            <v>38072</v>
          </cell>
          <cell r="D1315">
            <v>1.7694780000000001</v>
          </cell>
          <cell r="E1315">
            <v>1.7694780000000001</v>
          </cell>
          <cell r="F1315">
            <v>2.9329000000000001</v>
          </cell>
          <cell r="G1315">
            <v>2.9337</v>
          </cell>
          <cell r="H1315">
            <v>2.9329999999999998</v>
          </cell>
          <cell r="I1315">
            <v>16.100000000000001</v>
          </cell>
          <cell r="M1315">
            <v>2.6148299420863697</v>
          </cell>
          <cell r="N1315">
            <v>2.6084385107725918</v>
          </cell>
          <cell r="O1315">
            <v>2.6292737580428205</v>
          </cell>
        </row>
        <row r="1316">
          <cell r="A1316">
            <v>38072</v>
          </cell>
          <cell r="B1316">
            <v>38071</v>
          </cell>
          <cell r="C1316">
            <v>38075</v>
          </cell>
          <cell r="D1316">
            <v>1.7694780000000001</v>
          </cell>
          <cell r="E1316">
            <v>1.7694780000000001</v>
          </cell>
          <cell r="F1316">
            <v>2.9401999999999999</v>
          </cell>
          <cell r="G1316">
            <v>2.9409999999999998</v>
          </cell>
          <cell r="H1316">
            <v>2.9390000000000001</v>
          </cell>
          <cell r="I1316">
            <v>16.11</v>
          </cell>
          <cell r="M1316">
            <v>2.6163722367717903</v>
          </cell>
          <cell r="N1316">
            <v>2.6099770356256466</v>
          </cell>
          <cell r="O1316">
            <v>2.6308317689288674</v>
          </cell>
        </row>
        <row r="1317">
          <cell r="A1317">
            <v>38075</v>
          </cell>
          <cell r="B1317">
            <v>38072</v>
          </cell>
          <cell r="C1317">
            <v>38076</v>
          </cell>
          <cell r="D1317">
            <v>1.7684519999999999</v>
          </cell>
          <cell r="E1317">
            <v>1.7694780000000001</v>
          </cell>
          <cell r="F1317">
            <v>2.9357000000000002</v>
          </cell>
          <cell r="G1317">
            <v>2.9365000000000001</v>
          </cell>
          <cell r="H1317">
            <v>2.9390000000000001</v>
          </cell>
          <cell r="I1317">
            <v>16.09</v>
          </cell>
          <cell r="M1317">
            <v>2.6179154411427161</v>
          </cell>
          <cell r="N1317">
            <v>2.6115164679406613</v>
          </cell>
          <cell r="O1317">
            <v>2.632391602737405</v>
          </cell>
        </row>
        <row r="1318">
          <cell r="A1318">
            <v>38076</v>
          </cell>
          <cell r="B1318">
            <v>38075</v>
          </cell>
          <cell r="C1318">
            <v>38077</v>
          </cell>
          <cell r="D1318">
            <v>1.7674259999999999</v>
          </cell>
          <cell r="E1318">
            <v>1.7674259999999999</v>
          </cell>
          <cell r="F1318">
            <v>2.9207999999999998</v>
          </cell>
          <cell r="G1318">
            <v>2.9216000000000002</v>
          </cell>
          <cell r="H1318">
            <v>2.91</v>
          </cell>
          <cell r="I1318">
            <v>16.07</v>
          </cell>
          <cell r="M1318">
            <v>2.6194586604086227</v>
          </cell>
          <cell r="N1318">
            <v>2.6130568082528804</v>
          </cell>
          <cell r="O1318">
            <v>2.6339505608302582</v>
          </cell>
        </row>
        <row r="1319">
          <cell r="A1319">
            <v>38077</v>
          </cell>
          <cell r="B1319">
            <v>38076</v>
          </cell>
          <cell r="C1319">
            <v>38078</v>
          </cell>
          <cell r="D1319">
            <v>1.7694780000000001</v>
          </cell>
          <cell r="E1319">
            <v>1.7674259999999999</v>
          </cell>
          <cell r="F1319">
            <v>2.9077999999999999</v>
          </cell>
          <cell r="G1319">
            <v>2.9085999999999999</v>
          </cell>
          <cell r="H1319">
            <v>2.895</v>
          </cell>
          <cell r="I1319">
            <v>16.11</v>
          </cell>
          <cell r="M1319">
            <v>2.6210018935227328</v>
          </cell>
          <cell r="N1319">
            <v>2.614596269767008</v>
          </cell>
          <cell r="O1319">
            <v>2.6355086402463868</v>
          </cell>
        </row>
        <row r="1320">
          <cell r="A1320">
            <v>38078</v>
          </cell>
          <cell r="B1320">
            <v>38077</v>
          </cell>
          <cell r="C1320">
            <v>38079</v>
          </cell>
          <cell r="D1320">
            <v>1.7705040000000001</v>
          </cell>
          <cell r="E1320">
            <v>1.7694780000000001</v>
          </cell>
          <cell r="F1320">
            <v>2.8896000000000002</v>
          </cell>
          <cell r="G1320">
            <v>2.8904000000000001</v>
          </cell>
          <cell r="H1320">
            <v>2.891</v>
          </cell>
          <cell r="I1320">
            <v>16.100000000000001</v>
          </cell>
          <cell r="M1320">
            <v>2.6225478285855814</v>
          </cell>
          <cell r="N1320">
            <v>2.6161366382425708</v>
          </cell>
          <cell r="O1320">
            <v>2.6370712469961992</v>
          </cell>
        </row>
        <row r="1321">
          <cell r="A1321">
            <v>38079</v>
          </cell>
          <cell r="B1321">
            <v>38078</v>
          </cell>
          <cell r="C1321">
            <v>38082</v>
          </cell>
          <cell r="D1321">
            <v>1.7705040000000001</v>
          </cell>
          <cell r="E1321">
            <v>1.7684519999999999</v>
          </cell>
          <cell r="F1321">
            <v>2.8921999999999999</v>
          </cell>
          <cell r="G1321">
            <v>2.8929999999999998</v>
          </cell>
          <cell r="H1321">
            <v>2.895</v>
          </cell>
          <cell r="I1321">
            <v>16.11</v>
          </cell>
          <cell r="M1321">
            <v>2.6240955723924819</v>
          </cell>
          <cell r="N1321">
            <v>2.6176797036513588</v>
          </cell>
          <cell r="O1321">
            <v>2.6386338783872945</v>
          </cell>
        </row>
        <row r="1322">
          <cell r="A1322">
            <v>38082</v>
          </cell>
          <cell r="B1322">
            <v>38079</v>
          </cell>
          <cell r="C1322">
            <v>38083</v>
          </cell>
          <cell r="D1322">
            <v>1.7705040000000001</v>
          </cell>
          <cell r="E1322">
            <v>1.7684519999999999</v>
          </cell>
          <cell r="F1322">
            <v>2.8843000000000001</v>
          </cell>
          <cell r="G1322">
            <v>2.8851</v>
          </cell>
          <cell r="H1322">
            <v>2.8759999999999999</v>
          </cell>
          <cell r="I1322">
            <v>16.11</v>
          </cell>
          <cell r="M1322">
            <v>2.6256442296282496</v>
          </cell>
          <cell r="N1322">
            <v>2.619222783953786</v>
          </cell>
          <cell r="O1322">
            <v>2.6401983381070195</v>
          </cell>
        </row>
        <row r="1323">
          <cell r="A1323">
            <v>38083</v>
          </cell>
          <cell r="B1323">
            <v>38082</v>
          </cell>
          <cell r="C1323">
            <v>38084</v>
          </cell>
          <cell r="D1323">
            <v>1.7694780000000001</v>
          </cell>
          <cell r="E1323">
            <v>1.7684519999999999</v>
          </cell>
          <cell r="F1323">
            <v>2.8734999999999999</v>
          </cell>
          <cell r="G1323">
            <v>2.8742999999999999</v>
          </cell>
          <cell r="H1323">
            <v>2.8759999999999999</v>
          </cell>
          <cell r="I1323">
            <v>16.100000000000001</v>
          </cell>
          <cell r="M1323">
            <v>2.6271938008319609</v>
          </cell>
          <cell r="N1323">
            <v>2.6207667738773623</v>
          </cell>
          <cell r="O1323">
            <v>2.6417637254030311</v>
          </cell>
        </row>
        <row r="1324">
          <cell r="A1324">
            <v>38084</v>
          </cell>
          <cell r="B1324">
            <v>38083</v>
          </cell>
          <cell r="C1324">
            <v>38085</v>
          </cell>
          <cell r="D1324">
            <v>1.7684519999999999</v>
          </cell>
          <cell r="E1324">
            <v>1.7674259999999999</v>
          </cell>
          <cell r="F1324">
            <v>2.8765000000000001</v>
          </cell>
          <cell r="G1324">
            <v>2.8773</v>
          </cell>
          <cell r="H1324">
            <v>2.871</v>
          </cell>
          <cell r="I1324">
            <v>16.100000000000001</v>
          </cell>
          <cell r="M1324">
            <v>2.62874338804273</v>
          </cell>
          <cell r="N1324">
            <v>2.6223116739582948</v>
          </cell>
          <cell r="O1324">
            <v>2.6433291373841725</v>
          </cell>
        </row>
        <row r="1325">
          <cell r="A1325">
            <v>38085</v>
          </cell>
          <cell r="B1325">
            <v>38084</v>
          </cell>
          <cell r="C1325">
            <v>38089</v>
          </cell>
          <cell r="D1325">
            <v>1.7684519999999999</v>
          </cell>
          <cell r="E1325">
            <v>1.766397</v>
          </cell>
          <cell r="F1325">
            <v>2.8794</v>
          </cell>
          <cell r="G1325">
            <v>2.8801999999999999</v>
          </cell>
          <cell r="H1325">
            <v>2.8849999999999998</v>
          </cell>
          <cell r="I1325">
            <v>16.09</v>
          </cell>
          <cell r="M1325">
            <v>2.6302929902100871</v>
          </cell>
          <cell r="N1325">
            <v>2.6238565879025137</v>
          </cell>
          <cell r="O1325">
            <v>2.6448954769708557</v>
          </cell>
        </row>
        <row r="1326">
          <cell r="A1326">
            <v>38089</v>
          </cell>
          <cell r="B1326">
            <v>38085</v>
          </cell>
          <cell r="C1326">
            <v>38090</v>
          </cell>
          <cell r="D1326">
            <v>1.7674259999999999</v>
          </cell>
          <cell r="E1326">
            <v>1.766397</v>
          </cell>
          <cell r="F1326">
            <v>2.8847</v>
          </cell>
          <cell r="G1326">
            <v>2.8855</v>
          </cell>
          <cell r="H1326">
            <v>2.8820000000000001</v>
          </cell>
          <cell r="I1326">
            <v>16.09</v>
          </cell>
          <cell r="M1326">
            <v>2.6318435058431282</v>
          </cell>
          <cell r="N1326">
            <v>2.6254015120376142</v>
          </cell>
          <cell r="O1326">
            <v>2.6464618401230124</v>
          </cell>
        </row>
        <row r="1327">
          <cell r="A1327">
            <v>38090</v>
          </cell>
          <cell r="B1327">
            <v>38089</v>
          </cell>
          <cell r="C1327">
            <v>38091</v>
          </cell>
          <cell r="D1327">
            <v>1.7674259999999999</v>
          </cell>
          <cell r="E1327">
            <v>1.766397</v>
          </cell>
          <cell r="F1327">
            <v>2.8843000000000001</v>
          </cell>
          <cell r="G1327">
            <v>2.8851</v>
          </cell>
          <cell r="H1327">
            <v>2.8929999999999998</v>
          </cell>
          <cell r="I1327">
            <v>16.079999999999998</v>
          </cell>
          <cell r="M1327">
            <v>2.6333940353898475</v>
          </cell>
          <cell r="N1327">
            <v>2.6269473458225003</v>
          </cell>
          <cell r="O1327">
            <v>2.6480291309086224</v>
          </cell>
        </row>
        <row r="1328">
          <cell r="A1328">
            <v>38091</v>
          </cell>
          <cell r="B1328">
            <v>38090</v>
          </cell>
          <cell r="C1328">
            <v>38092</v>
          </cell>
          <cell r="D1328">
            <v>1.7633160000000001</v>
          </cell>
          <cell r="E1328">
            <v>1.765371</v>
          </cell>
          <cell r="F1328">
            <v>2.8948</v>
          </cell>
          <cell r="G1328">
            <v>2.8956</v>
          </cell>
          <cell r="H1328">
            <v>2.8929999999999998</v>
          </cell>
          <cell r="I1328">
            <v>16.059999999999999</v>
          </cell>
          <cell r="M1328">
            <v>2.6349454784186448</v>
          </cell>
          <cell r="N1328">
            <v>2.6284940897927731</v>
          </cell>
          <cell r="O1328">
            <v>2.6495964441378579</v>
          </cell>
        </row>
        <row r="1329">
          <cell r="A1329">
            <v>38092</v>
          </cell>
          <cell r="B1329">
            <v>38091</v>
          </cell>
          <cell r="C1329">
            <v>38093</v>
          </cell>
          <cell r="D1329">
            <v>1.7427539999999999</v>
          </cell>
          <cell r="E1329">
            <v>1.7437830000000001</v>
          </cell>
          <cell r="F1329">
            <v>2.9056000000000002</v>
          </cell>
          <cell r="G1329">
            <v>2.9064000000000001</v>
          </cell>
          <cell r="H1329">
            <v>2.9180000000000001</v>
          </cell>
          <cell r="I1329">
            <v>15.86</v>
          </cell>
          <cell r="M1329">
            <v>2.636494225592386</v>
          </cell>
          <cell r="N1329">
            <v>2.6300408455393707</v>
          </cell>
          <cell r="O1329">
            <v>2.6511628722432405</v>
          </cell>
        </row>
        <row r="1330">
          <cell r="A1330">
            <v>38093</v>
          </cell>
          <cell r="B1330">
            <v>38092</v>
          </cell>
          <cell r="C1330">
            <v>38096</v>
          </cell>
          <cell r="D1330">
            <v>1.7386379999999999</v>
          </cell>
          <cell r="E1330">
            <v>1.7437830000000001</v>
          </cell>
          <cell r="F1330">
            <v>2.9144999999999999</v>
          </cell>
          <cell r="G1330">
            <v>2.9152999999999998</v>
          </cell>
          <cell r="H1330">
            <v>2.9079999999999999</v>
          </cell>
          <cell r="I1330">
            <v>15.86</v>
          </cell>
          <cell r="M1330">
            <v>2.638025812544929</v>
          </cell>
          <cell r="N1330">
            <v>2.6315695857112895</v>
          </cell>
          <cell r="O1330">
            <v>2.6527120707148186</v>
          </cell>
        </row>
        <row r="1331">
          <cell r="A1331">
            <v>38096</v>
          </cell>
          <cell r="B1331">
            <v>38093</v>
          </cell>
          <cell r="C1331">
            <v>38097</v>
          </cell>
          <cell r="D1331">
            <v>1.7396670000000001</v>
          </cell>
          <cell r="E1331">
            <v>1.741725</v>
          </cell>
          <cell r="F1331">
            <v>2.9093</v>
          </cell>
          <cell r="G1331">
            <v>2.9100999999999999</v>
          </cell>
          <cell r="H1331">
            <v>2.9089999999999998</v>
          </cell>
          <cell r="I1331">
            <v>15.88</v>
          </cell>
          <cell r="M1331">
            <v>2.6395546698524859</v>
          </cell>
          <cell r="N1331">
            <v>2.6330992144802496</v>
          </cell>
          <cell r="O1331">
            <v>2.6542621744555257</v>
          </cell>
        </row>
        <row r="1332">
          <cell r="A1332">
            <v>38097</v>
          </cell>
          <cell r="B1332">
            <v>38096</v>
          </cell>
          <cell r="C1332">
            <v>38099</v>
          </cell>
          <cell r="D1332">
            <v>1.7396670000000001</v>
          </cell>
          <cell r="E1332">
            <v>1.73658</v>
          </cell>
          <cell r="F1332">
            <v>2.9178000000000002</v>
          </cell>
          <cell r="G1332">
            <v>2.9186000000000001</v>
          </cell>
          <cell r="H1332">
            <v>2.9289999999999998</v>
          </cell>
          <cell r="I1332">
            <v>15.88</v>
          </cell>
          <cell r="M1332">
            <v>2.6410853185704317</v>
          </cell>
          <cell r="N1332">
            <v>2.6346279260566967</v>
          </cell>
          <cell r="O1332">
            <v>2.655815003092453</v>
          </cell>
        </row>
        <row r="1333">
          <cell r="A1333">
            <v>38099</v>
          </cell>
          <cell r="B1333">
            <v>38097</v>
          </cell>
          <cell r="C1333">
            <v>38100</v>
          </cell>
          <cell r="D1333">
            <v>1.7386379999999999</v>
          </cell>
          <cell r="E1333">
            <v>1.73658</v>
          </cell>
          <cell r="F1333">
            <v>2.9297</v>
          </cell>
          <cell r="G1333">
            <v>2.9304999999999999</v>
          </cell>
          <cell r="H1333">
            <v>2.9279999999999999</v>
          </cell>
          <cell r="I1333">
            <v>15.86</v>
          </cell>
          <cell r="M1333">
            <v>2.6426168548947322</v>
          </cell>
          <cell r="N1333">
            <v>2.6361530067779739</v>
          </cell>
          <cell r="O1333">
            <v>2.6573687401840158</v>
          </cell>
        </row>
        <row r="1334">
          <cell r="A1334">
            <v>38100</v>
          </cell>
          <cell r="B1334">
            <v>38099</v>
          </cell>
          <cell r="C1334">
            <v>38103</v>
          </cell>
          <cell r="D1334">
            <v>1.7386379999999999</v>
          </cell>
          <cell r="E1334">
            <v>1.7355510000000001</v>
          </cell>
          <cell r="F1334">
            <v>2.9165000000000001</v>
          </cell>
          <cell r="G1334">
            <v>2.9173</v>
          </cell>
          <cell r="H1334">
            <v>2.91</v>
          </cell>
          <cell r="I1334">
            <v>15.85</v>
          </cell>
          <cell r="M1334">
            <v>2.644148372922519</v>
          </cell>
          <cell r="N1334">
            <v>2.6376789703074777</v>
          </cell>
          <cell r="O1334">
            <v>2.6589215650345048</v>
          </cell>
        </row>
        <row r="1335">
          <cell r="A1335">
            <v>38103</v>
          </cell>
          <cell r="B1335">
            <v>38100</v>
          </cell>
          <cell r="C1335">
            <v>38104</v>
          </cell>
          <cell r="D1335">
            <v>1.7386379999999999</v>
          </cell>
          <cell r="E1335">
            <v>1.7355510000000001</v>
          </cell>
          <cell r="F1335">
            <v>2.9077000000000002</v>
          </cell>
          <cell r="G1335">
            <v>2.9085000000000001</v>
          </cell>
          <cell r="H1335">
            <v>2.91</v>
          </cell>
          <cell r="I1335">
            <v>15.84</v>
          </cell>
          <cell r="M1335">
            <v>2.6456807785354526</v>
          </cell>
          <cell r="N1335">
            <v>2.6392049124323429</v>
          </cell>
          <cell r="O1335">
            <v>2.6604743860099811</v>
          </cell>
        </row>
        <row r="1336">
          <cell r="A1336">
            <v>38104</v>
          </cell>
          <cell r="B1336">
            <v>38103</v>
          </cell>
          <cell r="C1336">
            <v>38105</v>
          </cell>
          <cell r="D1336">
            <v>1.737609</v>
          </cell>
          <cell r="E1336">
            <v>1.7355510000000001</v>
          </cell>
          <cell r="F1336">
            <v>2.9152999999999998</v>
          </cell>
          <cell r="G1336">
            <v>2.9161000000000001</v>
          </cell>
          <cell r="H1336">
            <v>2.9180000000000001</v>
          </cell>
          <cell r="I1336">
            <v>15.83</v>
          </cell>
          <cell r="M1336">
            <v>2.6472140722479298</v>
          </cell>
          <cell r="N1336">
            <v>2.6407317373406682</v>
          </cell>
          <cell r="O1336">
            <v>2.6620272019654214</v>
          </cell>
        </row>
        <row r="1337">
          <cell r="A1337">
            <v>38105</v>
          </cell>
          <cell r="B1337">
            <v>38104</v>
          </cell>
          <cell r="C1337">
            <v>38106</v>
          </cell>
          <cell r="D1337">
            <v>1.737609</v>
          </cell>
          <cell r="E1337">
            <v>1.7355510000000001</v>
          </cell>
          <cell r="F1337">
            <v>2.9327000000000001</v>
          </cell>
          <cell r="G1337">
            <v>2.9335</v>
          </cell>
          <cell r="H1337">
            <v>2.9470000000000001</v>
          </cell>
          <cell r="I1337">
            <v>15.82</v>
          </cell>
          <cell r="M1337">
            <v>2.648747346580218</v>
          </cell>
          <cell r="N1337">
            <v>2.6422594455431589</v>
          </cell>
          <cell r="O1337">
            <v>2.663580011754989</v>
          </cell>
        </row>
        <row r="1338">
          <cell r="A1338">
            <v>38106</v>
          </cell>
          <cell r="B1338">
            <v>38105</v>
          </cell>
          <cell r="C1338">
            <v>38107</v>
          </cell>
          <cell r="D1338">
            <v>1.73658</v>
          </cell>
          <cell r="E1338">
            <v>1.7355510000000001</v>
          </cell>
          <cell r="F1338">
            <v>2.9514</v>
          </cell>
          <cell r="G1338">
            <v>2.9521999999999999</v>
          </cell>
          <cell r="H1338">
            <v>2.9649999999999999</v>
          </cell>
          <cell r="I1338">
            <v>15.8</v>
          </cell>
          <cell r="M1338">
            <v>2.6502815089895995</v>
          </cell>
          <cell r="N1338">
            <v>2.643788037550816</v>
          </cell>
          <cell r="O1338">
            <v>2.6651328142320314</v>
          </cell>
        </row>
        <row r="1339">
          <cell r="A1339">
            <v>38107</v>
          </cell>
          <cell r="B1339">
            <v>38106</v>
          </cell>
          <cell r="C1339">
            <v>38110</v>
          </cell>
          <cell r="D1339">
            <v>1.740696</v>
          </cell>
          <cell r="E1339">
            <v>1.7345189999999999</v>
          </cell>
          <cell r="F1339">
            <v>2.9439000000000002</v>
          </cell>
          <cell r="G1339">
            <v>2.9447000000000001</v>
          </cell>
          <cell r="H1339">
            <v>2.9359999999999999</v>
          </cell>
          <cell r="I1339">
            <v>15.8</v>
          </cell>
          <cell r="M1339">
            <v>2.6518156509438935</v>
          </cell>
          <cell r="N1339">
            <v>2.6453175138749354</v>
          </cell>
          <cell r="O1339">
            <v>2.6666846944643665</v>
          </cell>
        </row>
        <row r="1340">
          <cell r="A1340">
            <v>38110</v>
          </cell>
          <cell r="B1340">
            <v>38107</v>
          </cell>
          <cell r="C1340">
            <v>38111</v>
          </cell>
          <cell r="D1340">
            <v>1.7386379999999999</v>
          </cell>
          <cell r="E1340">
            <v>1.73658</v>
          </cell>
          <cell r="F1340">
            <v>2.9561000000000002</v>
          </cell>
          <cell r="G1340">
            <v>2.9569000000000001</v>
          </cell>
          <cell r="H1340">
            <v>2.9870000000000001</v>
          </cell>
          <cell r="I1340">
            <v>15.79</v>
          </cell>
          <cell r="M1340">
            <v>2.6533543192426716</v>
          </cell>
          <cell r="N1340">
            <v>2.6468469650378852</v>
          </cell>
          <cell r="O1340">
            <v>2.6682374783410689</v>
          </cell>
        </row>
        <row r="1341">
          <cell r="A1341">
            <v>38111</v>
          </cell>
          <cell r="B1341">
            <v>38110</v>
          </cell>
          <cell r="C1341">
            <v>38112</v>
          </cell>
          <cell r="D1341">
            <v>1.7396670000000001</v>
          </cell>
          <cell r="E1341">
            <v>1.73658</v>
          </cell>
          <cell r="F1341">
            <v>2.9687999999999999</v>
          </cell>
          <cell r="G1341">
            <v>2.9695999999999998</v>
          </cell>
          <cell r="H1341">
            <v>2.97</v>
          </cell>
          <cell r="I1341">
            <v>15.79</v>
          </cell>
          <cell r="M1341">
            <v>2.6548920601249715</v>
          </cell>
          <cell r="N1341">
            <v>2.6483791188720671</v>
          </cell>
          <cell r="O1341">
            <v>2.6697902514604248</v>
          </cell>
        </row>
        <row r="1342">
          <cell r="A1342">
            <v>38112</v>
          </cell>
          <cell r="B1342">
            <v>38111</v>
          </cell>
          <cell r="C1342">
            <v>38113</v>
          </cell>
          <cell r="D1342">
            <v>1.737609</v>
          </cell>
          <cell r="E1342">
            <v>1.73658</v>
          </cell>
          <cell r="F1342">
            <v>2.9607999999999999</v>
          </cell>
          <cell r="G1342">
            <v>2.9615999999999998</v>
          </cell>
          <cell r="H1342">
            <v>2.9569999999999999</v>
          </cell>
          <cell r="I1342">
            <v>15.78</v>
          </cell>
          <cell r="M1342">
            <v>2.6564316028268253</v>
          </cell>
          <cell r="N1342">
            <v>2.6499121596088178</v>
          </cell>
          <cell r="O1342">
            <v>2.6713439282116274</v>
          </cell>
        </row>
        <row r="1343">
          <cell r="A1343">
            <v>38113</v>
          </cell>
          <cell r="B1343">
            <v>38112</v>
          </cell>
          <cell r="C1343">
            <v>38114</v>
          </cell>
          <cell r="D1343">
            <v>1.7386379999999999</v>
          </cell>
          <cell r="E1343">
            <v>1.7355510000000001</v>
          </cell>
          <cell r="F1343">
            <v>2.9891000000000001</v>
          </cell>
          <cell r="G1343">
            <v>2.9899</v>
          </cell>
          <cell r="H1343">
            <v>2.9980000000000002</v>
          </cell>
          <cell r="I1343">
            <v>15.77</v>
          </cell>
          <cell r="M1343">
            <v>2.6579702159804777</v>
          </cell>
          <cell r="N1343">
            <v>2.6514460877615291</v>
          </cell>
          <cell r="O1343">
            <v>2.6728975930486585</v>
          </cell>
        </row>
        <row r="1344">
          <cell r="A1344">
            <v>38114</v>
          </cell>
          <cell r="B1344">
            <v>38113</v>
          </cell>
          <cell r="C1344">
            <v>38117</v>
          </cell>
          <cell r="D1344">
            <v>1.737609</v>
          </cell>
          <cell r="E1344">
            <v>1.73658</v>
          </cell>
          <cell r="F1344">
            <v>3.0495999999999999</v>
          </cell>
          <cell r="G1344">
            <v>3.0503999999999998</v>
          </cell>
          <cell r="H1344">
            <v>3.06</v>
          </cell>
          <cell r="I1344">
            <v>15.76</v>
          </cell>
          <cell r="M1344">
            <v>2.6595106319872683</v>
          </cell>
          <cell r="N1344">
            <v>2.6529799943978825</v>
          </cell>
          <cell r="O1344">
            <v>2.6744512448201463</v>
          </cell>
        </row>
        <row r="1345">
          <cell r="A1345">
            <v>38117</v>
          </cell>
          <cell r="B1345">
            <v>38114</v>
          </cell>
          <cell r="C1345">
            <v>38118</v>
          </cell>
          <cell r="D1345">
            <v>1.73658</v>
          </cell>
          <cell r="E1345">
            <v>1.73658</v>
          </cell>
          <cell r="F1345">
            <v>3.1240999999999999</v>
          </cell>
          <cell r="G1345">
            <v>3.1248999999999998</v>
          </cell>
          <cell r="H1345">
            <v>3.141</v>
          </cell>
          <cell r="I1345">
            <v>15.75</v>
          </cell>
          <cell r="M1345">
            <v>2.6610510285238473</v>
          </cell>
          <cell r="N1345">
            <v>2.6545156983974398</v>
          </cell>
          <cell r="O1345">
            <v>2.6760048823739093</v>
          </cell>
        </row>
        <row r="1346">
          <cell r="A1346">
            <v>38118</v>
          </cell>
          <cell r="B1346">
            <v>38117</v>
          </cell>
          <cell r="C1346">
            <v>38119</v>
          </cell>
          <cell r="D1346">
            <v>1.73658</v>
          </cell>
          <cell r="E1346">
            <v>1.7345189999999999</v>
          </cell>
          <cell r="F1346">
            <v>3.1042999999999998</v>
          </cell>
          <cell r="G1346">
            <v>3.1051000000000002</v>
          </cell>
          <cell r="H1346">
            <v>3.0739999999999998</v>
          </cell>
          <cell r="I1346">
            <v>15.74</v>
          </cell>
          <cell r="M1346">
            <v>2.6625914045222188</v>
          </cell>
          <cell r="N1346">
            <v>2.6560522913546145</v>
          </cell>
          <cell r="O1346">
            <v>2.677558504556961</v>
          </cell>
        </row>
        <row r="1347">
          <cell r="A1347">
            <v>38119</v>
          </cell>
          <cell r="B1347">
            <v>38118</v>
          </cell>
          <cell r="C1347">
            <v>38120</v>
          </cell>
          <cell r="D1347">
            <v>1.73658</v>
          </cell>
          <cell r="E1347">
            <v>1.7345189999999999</v>
          </cell>
          <cell r="F1347">
            <v>3.1202999999999999</v>
          </cell>
          <cell r="G1347">
            <v>3.1211000000000002</v>
          </cell>
          <cell r="H1347">
            <v>3.14</v>
          </cell>
          <cell r="I1347">
            <v>15.73</v>
          </cell>
          <cell r="M1347">
            <v>2.6641326721826406</v>
          </cell>
          <cell r="N1347">
            <v>2.6575879490760639</v>
          </cell>
          <cell r="O1347">
            <v>2.6791121102155078</v>
          </cell>
        </row>
        <row r="1348">
          <cell r="A1348">
            <v>38120</v>
          </cell>
          <cell r="B1348">
            <v>38119</v>
          </cell>
          <cell r="C1348">
            <v>38121</v>
          </cell>
          <cell r="D1348">
            <v>1.73658</v>
          </cell>
          <cell r="E1348">
            <v>1.7345189999999999</v>
          </cell>
          <cell r="F1348">
            <v>3.1271</v>
          </cell>
          <cell r="G1348">
            <v>3.1278999999999999</v>
          </cell>
          <cell r="H1348">
            <v>3.1320000000000001</v>
          </cell>
          <cell r="I1348">
            <v>15.74</v>
          </cell>
          <cell r="M1348">
            <v>2.6656748320212604</v>
          </cell>
          <cell r="N1348">
            <v>2.6591244946733452</v>
          </cell>
          <cell r="O1348">
            <v>2.6806656981949524</v>
          </cell>
        </row>
        <row r="1349">
          <cell r="A1349">
            <v>38121</v>
          </cell>
          <cell r="B1349">
            <v>38120</v>
          </cell>
          <cell r="C1349">
            <v>38124</v>
          </cell>
          <cell r="D1349">
            <v>1.7386379999999999</v>
          </cell>
          <cell r="E1349">
            <v>1.73658</v>
          </cell>
          <cell r="F1349">
            <v>3.0973999999999999</v>
          </cell>
          <cell r="G1349">
            <v>3.0981999999999998</v>
          </cell>
          <cell r="H1349">
            <v>3.0859999999999999</v>
          </cell>
          <cell r="I1349">
            <v>15.77</v>
          </cell>
          <cell r="M1349">
            <v>2.6672178845545242</v>
          </cell>
          <cell r="N1349">
            <v>2.6606619286598043</v>
          </cell>
          <cell r="O1349">
            <v>2.6822211067472961</v>
          </cell>
        </row>
        <row r="1350">
          <cell r="A1350">
            <v>38124</v>
          </cell>
          <cell r="B1350">
            <v>38121</v>
          </cell>
          <cell r="C1350">
            <v>38125</v>
          </cell>
          <cell r="D1350">
            <v>1.737609</v>
          </cell>
          <cell r="E1350">
            <v>1.737609</v>
          </cell>
          <cell r="F1350">
            <v>3.1212</v>
          </cell>
          <cell r="G1350">
            <v>3.1219999999999999</v>
          </cell>
          <cell r="H1350">
            <v>3.1240000000000001</v>
          </cell>
          <cell r="I1350">
            <v>15.76</v>
          </cell>
          <cell r="M1350">
            <v>2.6687636600106464</v>
          </cell>
          <cell r="N1350">
            <v>2.6622020794238286</v>
          </cell>
          <cell r="O1350">
            <v>2.6837801779159247</v>
          </cell>
        </row>
        <row r="1351">
          <cell r="A1351">
            <v>38125</v>
          </cell>
          <cell r="B1351">
            <v>38124</v>
          </cell>
          <cell r="C1351">
            <v>38126</v>
          </cell>
          <cell r="D1351">
            <v>1.737609</v>
          </cell>
          <cell r="E1351">
            <v>1.73658</v>
          </cell>
          <cell r="F1351">
            <v>3.1160999999999999</v>
          </cell>
          <cell r="G1351">
            <v>3.1168999999999998</v>
          </cell>
          <cell r="H1351">
            <v>3.1360000000000001</v>
          </cell>
          <cell r="I1351">
            <v>15.75</v>
          </cell>
          <cell r="M1351">
            <v>2.6703094159288154</v>
          </cell>
          <cell r="N1351">
            <v>2.6637440348548371</v>
          </cell>
          <cell r="O1351">
            <v>2.6853392348172349</v>
          </cell>
        </row>
        <row r="1352">
          <cell r="A1352">
            <v>38126</v>
          </cell>
          <cell r="B1352">
            <v>38125</v>
          </cell>
          <cell r="C1352">
            <v>38127</v>
          </cell>
          <cell r="D1352">
            <v>1.73658</v>
          </cell>
          <cell r="E1352">
            <v>1.73658</v>
          </cell>
          <cell r="F1352">
            <v>3.1051000000000002</v>
          </cell>
          <cell r="G1352">
            <v>3.1059000000000001</v>
          </cell>
          <cell r="H1352">
            <v>3.1349999999999998</v>
          </cell>
          <cell r="I1352">
            <v>15.73</v>
          </cell>
          <cell r="M1352">
            <v>2.6718560671534499</v>
          </cell>
          <cell r="N1352">
            <v>2.6652859697268534</v>
          </cell>
          <cell r="O1352">
            <v>2.6868982762942184</v>
          </cell>
        </row>
        <row r="1353">
          <cell r="A1353">
            <v>38127</v>
          </cell>
          <cell r="B1353">
            <v>38126</v>
          </cell>
          <cell r="C1353">
            <v>38128</v>
          </cell>
          <cell r="D1353">
            <v>1.737609</v>
          </cell>
          <cell r="E1353">
            <v>1.7386379999999999</v>
          </cell>
          <cell r="F1353">
            <v>3.1804999999999999</v>
          </cell>
          <cell r="G1353">
            <v>3.1812999999999998</v>
          </cell>
          <cell r="H1353">
            <v>3.2069999999999999</v>
          </cell>
          <cell r="I1353">
            <v>15.77</v>
          </cell>
          <cell r="M1353">
            <v>2.6734026977564826</v>
          </cell>
          <cell r="N1353">
            <v>2.6668287971632898</v>
          </cell>
          <cell r="O1353">
            <v>2.6884563793867033</v>
          </cell>
        </row>
        <row r="1354">
          <cell r="A1354">
            <v>38128</v>
          </cell>
          <cell r="B1354">
            <v>38127</v>
          </cell>
          <cell r="C1354">
            <v>38131</v>
          </cell>
          <cell r="D1354">
            <v>1.7396670000000001</v>
          </cell>
          <cell r="E1354">
            <v>1.7386379999999999</v>
          </cell>
          <cell r="F1354">
            <v>3.2042999999999999</v>
          </cell>
          <cell r="G1354">
            <v>3.2050999999999998</v>
          </cell>
          <cell r="H1354">
            <v>3.2010000000000001</v>
          </cell>
          <cell r="I1354">
            <v>15.81</v>
          </cell>
          <cell r="M1354">
            <v>2.6749511406192314</v>
          </cell>
          <cell r="N1354">
            <v>2.6683743471253707</v>
          </cell>
          <cell r="O1354">
            <v>2.6900190748776431</v>
          </cell>
        </row>
        <row r="1355">
          <cell r="A1355">
            <v>38131</v>
          </cell>
          <cell r="B1355">
            <v>38128</v>
          </cell>
          <cell r="C1355">
            <v>38132</v>
          </cell>
          <cell r="D1355">
            <v>1.7396670000000001</v>
          </cell>
          <cell r="E1355">
            <v>1.7386379999999999</v>
          </cell>
          <cell r="F1355">
            <v>3.1789999999999998</v>
          </cell>
          <cell r="G1355">
            <v>3.1798000000000002</v>
          </cell>
          <cell r="H1355">
            <v>3.181</v>
          </cell>
          <cell r="I1355">
            <v>15.8</v>
          </cell>
          <cell r="M1355">
            <v>2.6765023153612137</v>
          </cell>
          <cell r="N1355">
            <v>2.6699207928047497</v>
          </cell>
          <cell r="O1355">
            <v>2.691586368448502</v>
          </cell>
        </row>
        <row r="1356">
          <cell r="A1356">
            <v>38132</v>
          </cell>
          <cell r="B1356">
            <v>38131</v>
          </cell>
          <cell r="C1356">
            <v>38133</v>
          </cell>
          <cell r="D1356">
            <v>1.7386379999999999</v>
          </cell>
          <cell r="E1356">
            <v>1.7386379999999999</v>
          </cell>
          <cell r="F1356">
            <v>3.1568000000000001</v>
          </cell>
          <cell r="G1356">
            <v>3.1576</v>
          </cell>
          <cell r="H1356">
            <v>3.1389999999999998</v>
          </cell>
          <cell r="I1356">
            <v>15.79</v>
          </cell>
          <cell r="M1356">
            <v>2.6780543896123663</v>
          </cell>
          <cell r="N1356">
            <v>2.6714681347205365</v>
          </cell>
          <cell r="O1356">
            <v>2.6931536523213775</v>
          </cell>
        </row>
        <row r="1357">
          <cell r="A1357">
            <v>38133</v>
          </cell>
          <cell r="B1357">
            <v>38132</v>
          </cell>
          <cell r="C1357">
            <v>38134</v>
          </cell>
          <cell r="D1357">
            <v>1.7437830000000001</v>
          </cell>
          <cell r="E1357">
            <v>1.7386379999999999</v>
          </cell>
          <cell r="F1357">
            <v>3.1562000000000001</v>
          </cell>
          <cell r="G1357">
            <v>3.157</v>
          </cell>
          <cell r="H1357">
            <v>3.1640000000000001</v>
          </cell>
          <cell r="I1357">
            <v>15.8</v>
          </cell>
          <cell r="M1357">
            <v>2.6796064453216486</v>
          </cell>
          <cell r="N1357">
            <v>2.6730163733921413</v>
          </cell>
          <cell r="O1357">
            <v>2.6947209253364539</v>
          </cell>
        </row>
        <row r="1358">
          <cell r="A1358">
            <v>38134</v>
          </cell>
          <cell r="B1358">
            <v>38133</v>
          </cell>
          <cell r="C1358">
            <v>38135</v>
          </cell>
          <cell r="D1358">
            <v>1.7478990000000001</v>
          </cell>
          <cell r="E1358">
            <v>1.7406969999999999</v>
          </cell>
          <cell r="F1358">
            <v>3.1516000000000002</v>
          </cell>
          <cell r="G1358">
            <v>3.1524000000000001</v>
          </cell>
          <cell r="H1358">
            <v>3.1230000000000002</v>
          </cell>
          <cell r="I1358">
            <v>15.79</v>
          </cell>
          <cell r="M1358">
            <v>2.6811639960436628</v>
          </cell>
          <cell r="N1358">
            <v>2.6745655093392751</v>
          </cell>
          <cell r="O1358">
            <v>2.6962900344305138</v>
          </cell>
        </row>
        <row r="1359">
          <cell r="A1359">
            <v>38135</v>
          </cell>
          <cell r="B1359">
            <v>38134</v>
          </cell>
          <cell r="C1359">
            <v>38138</v>
          </cell>
          <cell r="D1359">
            <v>1.748928</v>
          </cell>
          <cell r="E1359">
            <v>1.7427539999999999</v>
          </cell>
          <cell r="F1359">
            <v>3.0952999999999999</v>
          </cell>
          <cell r="G1359">
            <v>3.0960999999999999</v>
          </cell>
          <cell r="H1359">
            <v>3.0920000000000001</v>
          </cell>
          <cell r="I1359">
            <v>15.78</v>
          </cell>
          <cell r="M1359">
            <v>2.6827261306661701</v>
          </cell>
          <cell r="N1359">
            <v>2.6761173787254116</v>
          </cell>
          <cell r="O1359">
            <v>2.6978591326541297</v>
          </cell>
        </row>
        <row r="1360">
          <cell r="A1360">
            <v>38138</v>
          </cell>
          <cell r="B1360">
            <v>38135</v>
          </cell>
          <cell r="C1360">
            <v>38139</v>
          </cell>
          <cell r="D1360">
            <v>1.7478990000000001</v>
          </cell>
          <cell r="E1360">
            <v>1.7427539999999999</v>
          </cell>
          <cell r="F1360">
            <v>3.1282999999999999</v>
          </cell>
          <cell r="G1360">
            <v>3.1291000000000002</v>
          </cell>
          <cell r="H1360">
            <v>3.19</v>
          </cell>
          <cell r="I1360">
            <v>15.78</v>
          </cell>
          <cell r="M1360">
            <v>2.6842900956149212</v>
          </cell>
          <cell r="N1360">
            <v>2.6776719834808262</v>
          </cell>
          <cell r="O1360">
            <v>2.6994282188453167</v>
          </cell>
        </row>
        <row r="1361">
          <cell r="A1361">
            <v>38139</v>
          </cell>
          <cell r="B1361">
            <v>38138</v>
          </cell>
          <cell r="C1361">
            <v>38140</v>
          </cell>
          <cell r="D1361">
            <v>1.741725</v>
          </cell>
          <cell r="E1361">
            <v>1.744812</v>
          </cell>
          <cell r="F1361">
            <v>3.1558999999999999</v>
          </cell>
          <cell r="G1361">
            <v>3.1566999999999998</v>
          </cell>
          <cell r="H1361">
            <v>3.1459999999999999</v>
          </cell>
          <cell r="I1361">
            <v>15.78</v>
          </cell>
          <cell r="M1361">
            <v>2.6858540516061997</v>
          </cell>
          <cell r="N1361">
            <v>2.6792274913341259</v>
          </cell>
          <cell r="O1361">
            <v>2.7009982176236162</v>
          </cell>
        </row>
        <row r="1362">
          <cell r="A1362">
            <v>38140</v>
          </cell>
          <cell r="B1362">
            <v>38139</v>
          </cell>
          <cell r="C1362">
            <v>38141</v>
          </cell>
          <cell r="D1362">
            <v>1.7406969999999999</v>
          </cell>
          <cell r="E1362">
            <v>1.7396670000000001</v>
          </cell>
          <cell r="F1362">
            <v>3.1294</v>
          </cell>
          <cell r="G1362">
            <v>3.1301999999999999</v>
          </cell>
          <cell r="H1362">
            <v>3.129</v>
          </cell>
          <cell r="I1362">
            <v>15.75</v>
          </cell>
          <cell r="M1362">
            <v>2.6874133913222114</v>
          </cell>
          <cell r="N1362">
            <v>2.6807857407599958</v>
          </cell>
          <cell r="O1362">
            <v>2.7025691295197927</v>
          </cell>
        </row>
        <row r="1363">
          <cell r="A1363">
            <v>38141</v>
          </cell>
          <cell r="B1363">
            <v>38140</v>
          </cell>
          <cell r="C1363">
            <v>38142</v>
          </cell>
          <cell r="D1363">
            <v>1.737609</v>
          </cell>
          <cell r="E1363">
            <v>1.7396670000000001</v>
          </cell>
          <cell r="F1363">
            <v>3.1435</v>
          </cell>
          <cell r="G1363">
            <v>3.1442999999999999</v>
          </cell>
          <cell r="H1363">
            <v>3.1560000000000001</v>
          </cell>
          <cell r="I1363">
            <v>15.76</v>
          </cell>
          <cell r="M1363">
            <v>2.6889727154648893</v>
          </cell>
          <cell r="N1363">
            <v>2.6823402989224192</v>
          </cell>
          <cell r="O1363">
            <v>2.7041381742470683</v>
          </cell>
        </row>
        <row r="1364">
          <cell r="A1364">
            <v>38142</v>
          </cell>
          <cell r="B1364">
            <v>38141</v>
          </cell>
          <cell r="C1364">
            <v>38145</v>
          </cell>
          <cell r="D1364">
            <v>1.741725</v>
          </cell>
          <cell r="E1364">
            <v>1.737609</v>
          </cell>
          <cell r="F1364">
            <v>3.1326999999999998</v>
          </cell>
          <cell r="G1364">
            <v>3.1335000000000002</v>
          </cell>
          <cell r="H1364">
            <v>3.1259999999999999</v>
          </cell>
          <cell r="I1364">
            <v>15.79</v>
          </cell>
          <cell r="M1364">
            <v>2.6905301765286049</v>
          </cell>
          <cell r="N1364">
            <v>2.6838957585560208</v>
          </cell>
          <cell r="O1364">
            <v>2.7057090574801097</v>
          </cell>
        </row>
        <row r="1365">
          <cell r="A1365">
            <v>38145</v>
          </cell>
          <cell r="B1365">
            <v>38142</v>
          </cell>
          <cell r="C1365">
            <v>38146</v>
          </cell>
          <cell r="D1365">
            <v>1.7396670000000001</v>
          </cell>
          <cell r="E1365">
            <v>1.7396670000000001</v>
          </cell>
          <cell r="F1365">
            <v>3.1111</v>
          </cell>
          <cell r="G1365">
            <v>3.1118999999999999</v>
          </cell>
          <cell r="H1365">
            <v>3.1110000000000002</v>
          </cell>
          <cell r="I1365">
            <v>15.82</v>
          </cell>
          <cell r="M1365">
            <v>2.6920922310858431</v>
          </cell>
          <cell r="N1365">
            <v>2.6854502790310639</v>
          </cell>
          <cell r="O1365">
            <v>2.7072836370770745</v>
          </cell>
        </row>
        <row r="1366">
          <cell r="A1366">
            <v>38146</v>
          </cell>
          <cell r="B1366">
            <v>38145</v>
          </cell>
          <cell r="C1366">
            <v>38147</v>
          </cell>
          <cell r="D1366">
            <v>1.737609</v>
          </cell>
          <cell r="E1366">
            <v>1.7396670000000001</v>
          </cell>
          <cell r="F1366">
            <v>3.1147</v>
          </cell>
          <cell r="G1366">
            <v>3.1154999999999999</v>
          </cell>
          <cell r="H1366">
            <v>3.11</v>
          </cell>
          <cell r="I1366">
            <v>15.84</v>
          </cell>
          <cell r="M1366">
            <v>2.6936533457576353</v>
          </cell>
          <cell r="N1366">
            <v>2.6870075421079207</v>
          </cell>
          <cell r="O1366">
            <v>2.7088619177065874</v>
          </cell>
        </row>
        <row r="1367">
          <cell r="A1367">
            <v>38147</v>
          </cell>
          <cell r="B1367">
            <v>38146</v>
          </cell>
          <cell r="C1367">
            <v>38149</v>
          </cell>
          <cell r="D1367">
            <v>1.73658</v>
          </cell>
          <cell r="E1367">
            <v>1.737609</v>
          </cell>
          <cell r="F1367">
            <v>3.1158000000000001</v>
          </cell>
          <cell r="G1367">
            <v>3.1166</v>
          </cell>
          <cell r="H1367">
            <v>3.1259999999999999</v>
          </cell>
          <cell r="I1367">
            <v>15.82</v>
          </cell>
          <cell r="M1367">
            <v>2.695213517856458</v>
          </cell>
          <cell r="N1367">
            <v>2.6885657082245058</v>
          </cell>
          <cell r="O1367">
            <v>2.710442975591985</v>
          </cell>
        </row>
        <row r="1368">
          <cell r="A1368">
            <v>38149</v>
          </cell>
          <cell r="B1368">
            <v>38147</v>
          </cell>
          <cell r="C1368">
            <v>38152</v>
          </cell>
          <cell r="D1368">
            <v>1.73658</v>
          </cell>
          <cell r="E1368">
            <v>1.7355510000000001</v>
          </cell>
          <cell r="F1368">
            <v>3.1394000000000002</v>
          </cell>
          <cell r="G1368">
            <v>3.1402000000000001</v>
          </cell>
          <cell r="H1368">
            <v>3.14</v>
          </cell>
          <cell r="I1368">
            <v>15.79</v>
          </cell>
          <cell r="M1368">
            <v>2.6967736691534046</v>
          </cell>
          <cell r="N1368">
            <v>2.6901229335484067</v>
          </cell>
          <cell r="O1368">
            <v>2.7120230980391455</v>
          </cell>
        </row>
        <row r="1369">
          <cell r="A1369">
            <v>38152</v>
          </cell>
          <cell r="B1369">
            <v>38149</v>
          </cell>
          <cell r="C1369">
            <v>38153</v>
          </cell>
          <cell r="D1369">
            <v>1.73658</v>
          </cell>
          <cell r="E1369">
            <v>1.7355510000000001</v>
          </cell>
          <cell r="F1369">
            <v>3.1642999999999999</v>
          </cell>
          <cell r="G1369">
            <v>3.1650999999999998</v>
          </cell>
          <cell r="H1369">
            <v>3.169</v>
          </cell>
          <cell r="I1369">
            <v>15.69</v>
          </cell>
          <cell r="M1369">
            <v>2.698334723559531</v>
          </cell>
          <cell r="N1369">
            <v>2.6916792153975542</v>
          </cell>
          <cell r="O1369">
            <v>2.7136013520738369</v>
          </cell>
        </row>
        <row r="1370">
          <cell r="A1370">
            <v>38153</v>
          </cell>
          <cell r="B1370">
            <v>38152</v>
          </cell>
          <cell r="C1370">
            <v>38154</v>
          </cell>
          <cell r="D1370">
            <v>1.737609</v>
          </cell>
          <cell r="E1370">
            <v>1.7355510000000001</v>
          </cell>
          <cell r="F1370">
            <v>3.1372</v>
          </cell>
          <cell r="G1370">
            <v>3.1379999999999999</v>
          </cell>
          <cell r="H1370">
            <v>3.1230000000000002</v>
          </cell>
          <cell r="I1370">
            <v>15.82</v>
          </cell>
          <cell r="M1370">
            <v>2.6998966815976106</v>
          </cell>
          <cell r="N1370">
            <v>2.6932363975822082</v>
          </cell>
          <cell r="O1370">
            <v>2.7151712153343506</v>
          </cell>
        </row>
        <row r="1371">
          <cell r="A1371">
            <v>38154</v>
          </cell>
          <cell r="B1371">
            <v>38153</v>
          </cell>
          <cell r="C1371">
            <v>38155</v>
          </cell>
          <cell r="D1371">
            <v>1.737609</v>
          </cell>
          <cell r="E1371">
            <v>1.7355510000000001</v>
          </cell>
          <cell r="F1371">
            <v>3.1396999999999999</v>
          </cell>
          <cell r="G1371">
            <v>3.1404999999999998</v>
          </cell>
          <cell r="H1371">
            <v>3.141</v>
          </cell>
          <cell r="I1371">
            <v>15.8</v>
          </cell>
          <cell r="M1371">
            <v>2.7014604698552822</v>
          </cell>
          <cell r="N1371">
            <v>2.6947944806232278</v>
          </cell>
          <cell r="O1371">
            <v>2.7167540942304824</v>
          </cell>
        </row>
        <row r="1372">
          <cell r="A1372">
            <v>38155</v>
          </cell>
          <cell r="B1372">
            <v>38154</v>
          </cell>
          <cell r="C1372">
            <v>38156</v>
          </cell>
          <cell r="D1372">
            <v>1.737609</v>
          </cell>
          <cell r="E1372">
            <v>1.7355510000000001</v>
          </cell>
          <cell r="F1372">
            <v>3.1272000000000002</v>
          </cell>
          <cell r="G1372">
            <v>3.1280000000000001</v>
          </cell>
          <cell r="H1372">
            <v>3.1269999999999998</v>
          </cell>
          <cell r="I1372">
            <v>15.79</v>
          </cell>
          <cell r="M1372">
            <v>2.7030251638638041</v>
          </cell>
          <cell r="N1372">
            <v>2.6963534650417742</v>
          </cell>
          <cell r="O1372">
            <v>2.7183360330188373</v>
          </cell>
        </row>
        <row r="1373">
          <cell r="A1373">
            <v>38156</v>
          </cell>
          <cell r="B1373">
            <v>38155</v>
          </cell>
          <cell r="C1373">
            <v>38159</v>
          </cell>
          <cell r="D1373">
            <v>1.73658</v>
          </cell>
          <cell r="E1373">
            <v>1.7355510000000001</v>
          </cell>
          <cell r="F1373">
            <v>3.1379999999999999</v>
          </cell>
          <cell r="G1373">
            <v>3.1387999999999998</v>
          </cell>
          <cell r="H1373">
            <v>3.14</v>
          </cell>
          <cell r="I1373">
            <v>15.79</v>
          </cell>
          <cell r="M1373">
            <v>2.7045907641477895</v>
          </cell>
          <cell r="N1373">
            <v>2.6979133513593094</v>
          </cell>
          <cell r="O1373">
            <v>2.7199179608478672</v>
          </cell>
        </row>
        <row r="1374">
          <cell r="A1374">
            <v>38159</v>
          </cell>
          <cell r="B1374">
            <v>38156</v>
          </cell>
          <cell r="C1374">
            <v>38160</v>
          </cell>
          <cell r="D1374">
            <v>1.7386379999999999</v>
          </cell>
          <cell r="E1374">
            <v>1.7355510000000001</v>
          </cell>
          <cell r="F1374">
            <v>3.129</v>
          </cell>
          <cell r="G1374">
            <v>3.1297999999999999</v>
          </cell>
          <cell r="H1374">
            <v>3.1320000000000001</v>
          </cell>
          <cell r="I1374">
            <v>15.81</v>
          </cell>
          <cell r="M1374">
            <v>2.7061563435575242</v>
          </cell>
          <cell r="N1374">
            <v>2.6994741400975975</v>
          </cell>
          <cell r="O1374">
            <v>2.7215008092752431</v>
          </cell>
        </row>
        <row r="1375">
          <cell r="A1375">
            <v>38160</v>
          </cell>
          <cell r="B1375">
            <v>38159</v>
          </cell>
          <cell r="C1375">
            <v>38161</v>
          </cell>
          <cell r="D1375">
            <v>1.737609</v>
          </cell>
          <cell r="E1375">
            <v>1.73658</v>
          </cell>
          <cell r="F1375">
            <v>3.1333000000000002</v>
          </cell>
          <cell r="G1375">
            <v>3.1341000000000001</v>
          </cell>
          <cell r="H1375">
            <v>3.1320000000000001</v>
          </cell>
          <cell r="I1375">
            <v>15.82</v>
          </cell>
          <cell r="M1375">
            <v>2.7077246856418076</v>
          </cell>
          <cell r="N1375">
            <v>2.7010358317787042</v>
          </cell>
          <cell r="O1375">
            <v>2.7230864451397987</v>
          </cell>
        </row>
        <row r="1376">
          <cell r="A1376">
            <v>38161</v>
          </cell>
          <cell r="B1376">
            <v>38160</v>
          </cell>
          <cell r="C1376">
            <v>38162</v>
          </cell>
          <cell r="D1376">
            <v>1.73658</v>
          </cell>
          <cell r="E1376">
            <v>1.73658</v>
          </cell>
          <cell r="F1376">
            <v>3.125</v>
          </cell>
          <cell r="G1376">
            <v>3.1257999999999999</v>
          </cell>
          <cell r="H1376">
            <v>3.1179999999999999</v>
          </cell>
          <cell r="I1376">
            <v>15.79</v>
          </cell>
          <cell r="M1376">
            <v>2.7092930079029056</v>
          </cell>
          <cell r="N1376">
            <v>2.7025993533802879</v>
          </cell>
          <cell r="O1376">
            <v>2.7246739384227312</v>
          </cell>
        </row>
        <row r="1377">
          <cell r="A1377">
            <v>38162</v>
          </cell>
          <cell r="B1377">
            <v>38161</v>
          </cell>
          <cell r="C1377">
            <v>38163</v>
          </cell>
          <cell r="D1377">
            <v>1.73658</v>
          </cell>
          <cell r="E1377">
            <v>1.7355510000000001</v>
          </cell>
          <cell r="F1377">
            <v>3.1021999999999998</v>
          </cell>
          <cell r="G1377">
            <v>3.1030000000000002</v>
          </cell>
          <cell r="H1377">
            <v>3.0950000000000002</v>
          </cell>
          <cell r="I1377">
            <v>15.79</v>
          </cell>
          <cell r="M1377">
            <v>2.7108613092534606</v>
          </cell>
          <cell r="N1377">
            <v>2.704163780041986</v>
          </cell>
          <cell r="O1377">
            <v>2.7262595545775654</v>
          </cell>
        </row>
        <row r="1378">
          <cell r="A1378">
            <v>38163</v>
          </cell>
          <cell r="B1378">
            <v>38162</v>
          </cell>
          <cell r="C1378">
            <v>38166</v>
          </cell>
          <cell r="D1378">
            <v>1.7355510000000001</v>
          </cell>
          <cell r="E1378">
            <v>1.7355510000000001</v>
          </cell>
          <cell r="F1378">
            <v>3.1088</v>
          </cell>
          <cell r="G1378">
            <v>3.1095999999999999</v>
          </cell>
          <cell r="H1378">
            <v>3.109</v>
          </cell>
          <cell r="I1378">
            <v>15.8</v>
          </cell>
          <cell r="M1378">
            <v>2.7124305184309354</v>
          </cell>
          <cell r="N1378">
            <v>2.7057281847595243</v>
          </cell>
          <cell r="O1378">
            <v>2.7278460934771562</v>
          </cell>
        </row>
        <row r="1379">
          <cell r="A1379">
            <v>38166</v>
          </cell>
          <cell r="B1379">
            <v>38163</v>
          </cell>
          <cell r="C1379">
            <v>38167</v>
          </cell>
          <cell r="D1379">
            <v>1.73658</v>
          </cell>
          <cell r="E1379">
            <v>1.7355510000000001</v>
          </cell>
          <cell r="F1379">
            <v>3.1238999999999999</v>
          </cell>
          <cell r="G1379">
            <v>3.1246999999999998</v>
          </cell>
          <cell r="H1379">
            <v>3.129</v>
          </cell>
          <cell r="I1379">
            <v>15.81</v>
          </cell>
          <cell r="M1379">
            <v>2.7139997055971663</v>
          </cell>
          <cell r="N1379">
            <v>2.7072934945117866</v>
          </cell>
          <cell r="O1379">
            <v>2.7294344910259438</v>
          </cell>
        </row>
        <row r="1380">
          <cell r="A1380">
            <v>38167</v>
          </cell>
          <cell r="B1380">
            <v>38166</v>
          </cell>
          <cell r="C1380">
            <v>38168</v>
          </cell>
          <cell r="D1380">
            <v>1.73658</v>
          </cell>
          <cell r="E1380">
            <v>1.7355510000000001</v>
          </cell>
          <cell r="F1380">
            <v>3.1175000000000002</v>
          </cell>
          <cell r="G1380">
            <v>3.1183000000000001</v>
          </cell>
          <cell r="H1380">
            <v>3.1080000000000001</v>
          </cell>
          <cell r="I1380">
            <v>15.81</v>
          </cell>
          <cell r="M1380">
            <v>2.7155707314667485</v>
          </cell>
          <cell r="N1380">
            <v>2.7088597098223506</v>
          </cell>
          <cell r="O1380">
            <v>2.731024749314376</v>
          </cell>
        </row>
        <row r="1381">
          <cell r="A1381">
            <v>38168</v>
          </cell>
          <cell r="B1381">
            <v>38167</v>
          </cell>
          <cell r="C1381">
            <v>38169</v>
          </cell>
          <cell r="D1381">
            <v>1.7386379999999999</v>
          </cell>
          <cell r="E1381">
            <v>1.7355510000000001</v>
          </cell>
          <cell r="F1381">
            <v>3.1067</v>
          </cell>
          <cell r="G1381">
            <v>3.1074999999999999</v>
          </cell>
          <cell r="H1381">
            <v>3.09</v>
          </cell>
          <cell r="I1381">
            <v>15.8</v>
          </cell>
          <cell r="M1381">
            <v>2.7171426667403655</v>
          </cell>
          <cell r="N1381">
            <v>2.7104268312150976</v>
          </cell>
          <cell r="O1381">
            <v>2.7326159341395808</v>
          </cell>
        </row>
        <row r="1382">
          <cell r="A1382">
            <v>38169</v>
          </cell>
          <cell r="B1382">
            <v>38168</v>
          </cell>
          <cell r="C1382">
            <v>38170</v>
          </cell>
          <cell r="D1382">
            <v>1.737609</v>
          </cell>
          <cell r="E1382">
            <v>1.73658</v>
          </cell>
          <cell r="F1382">
            <v>3.0739000000000001</v>
          </cell>
          <cell r="G1382">
            <v>3.0747</v>
          </cell>
          <cell r="H1382">
            <v>3.077</v>
          </cell>
          <cell r="I1382">
            <v>15.8</v>
          </cell>
          <cell r="M1382">
            <v>2.7187173759043044</v>
          </cell>
          <cell r="N1382">
            <v>2.7119948592142116</v>
          </cell>
          <cell r="O1382">
            <v>2.7342071091189699</v>
          </cell>
        </row>
        <row r="1383">
          <cell r="A1383">
            <v>38170</v>
          </cell>
          <cell r="B1383">
            <v>38169</v>
          </cell>
          <cell r="C1383">
            <v>38173</v>
          </cell>
          <cell r="D1383">
            <v>1.7355510000000001</v>
          </cell>
          <cell r="E1383">
            <v>1.73658</v>
          </cell>
          <cell r="F1383">
            <v>3.0493999999999999</v>
          </cell>
          <cell r="G1383">
            <v>3.0501999999999998</v>
          </cell>
          <cell r="H1383">
            <v>3.0409999999999999</v>
          </cell>
          <cell r="I1383">
            <v>15.81</v>
          </cell>
          <cell r="M1383">
            <v>2.7202920651645806</v>
          </cell>
          <cell r="N1383">
            <v>2.7135647245584167</v>
          </cell>
          <cell r="O1383">
            <v>2.7357992106236653</v>
          </cell>
        </row>
        <row r="1384">
          <cell r="A1384">
            <v>38173</v>
          </cell>
          <cell r="B1384">
            <v>38170</v>
          </cell>
          <cell r="C1384">
            <v>38174</v>
          </cell>
          <cell r="D1384">
            <v>1.7355510000000001</v>
          </cell>
          <cell r="E1384">
            <v>1.7345189999999999</v>
          </cell>
          <cell r="F1384">
            <v>3.0308000000000002</v>
          </cell>
          <cell r="G1384">
            <v>3.0316000000000001</v>
          </cell>
          <cell r="H1384">
            <v>3.0259999999999998</v>
          </cell>
          <cell r="I1384">
            <v>15.8</v>
          </cell>
          <cell r="M1384">
            <v>2.7218658003692431</v>
          </cell>
          <cell r="N1384">
            <v>2.7151354986348748</v>
          </cell>
          <cell r="O1384">
            <v>2.7373931772070308</v>
          </cell>
        </row>
        <row r="1385">
          <cell r="A1385">
            <v>38174</v>
          </cell>
          <cell r="B1385">
            <v>38173</v>
          </cell>
          <cell r="C1385">
            <v>38175</v>
          </cell>
          <cell r="D1385">
            <v>1.73658</v>
          </cell>
          <cell r="E1385">
            <v>1.7345189999999999</v>
          </cell>
          <cell r="F1385">
            <v>3.0409999999999999</v>
          </cell>
          <cell r="G1385">
            <v>3.0417999999999998</v>
          </cell>
          <cell r="H1385">
            <v>3.0459999999999998</v>
          </cell>
          <cell r="I1385">
            <v>15.8</v>
          </cell>
          <cell r="M1385">
            <v>2.7234404460064749</v>
          </cell>
          <cell r="N1385">
            <v>2.7167053166715274</v>
          </cell>
          <cell r="O1385">
            <v>2.7389871339273681</v>
          </cell>
        </row>
        <row r="1386">
          <cell r="A1386">
            <v>38175</v>
          </cell>
          <cell r="B1386">
            <v>38174</v>
          </cell>
          <cell r="C1386">
            <v>38176</v>
          </cell>
          <cell r="D1386">
            <v>1.7355510000000001</v>
          </cell>
          <cell r="E1386">
            <v>1.7345189999999999</v>
          </cell>
          <cell r="F1386">
            <v>3.0358999999999998</v>
          </cell>
          <cell r="G1386">
            <v>3.0367000000000002</v>
          </cell>
          <cell r="H1386">
            <v>3.032</v>
          </cell>
          <cell r="I1386">
            <v>15.79</v>
          </cell>
          <cell r="M1386">
            <v>2.7250169367430503</v>
          </cell>
          <cell r="N1386">
            <v>2.7182760423345833</v>
          </cell>
          <cell r="O1386">
            <v>2.7405820187927916</v>
          </cell>
        </row>
        <row r="1387">
          <cell r="A1387">
            <v>38176</v>
          </cell>
          <cell r="B1387">
            <v>38175</v>
          </cell>
          <cell r="C1387">
            <v>38177</v>
          </cell>
          <cell r="D1387">
            <v>1.7396670000000001</v>
          </cell>
          <cell r="E1387">
            <v>1.7345189999999999</v>
          </cell>
          <cell r="F1387">
            <v>3.0467</v>
          </cell>
          <cell r="G1387">
            <v>3.0474999999999999</v>
          </cell>
          <cell r="H1387">
            <v>3.0590000000000002</v>
          </cell>
          <cell r="I1387">
            <v>15.77</v>
          </cell>
          <cell r="M1387">
            <v>2.7265934053662439</v>
          </cell>
          <cell r="N1387">
            <v>2.7198476761488082</v>
          </cell>
          <cell r="O1387">
            <v>2.7421768926092018</v>
          </cell>
        </row>
        <row r="1388">
          <cell r="A1388">
            <v>38177</v>
          </cell>
          <cell r="B1388">
            <v>38176</v>
          </cell>
          <cell r="C1388">
            <v>38180</v>
          </cell>
          <cell r="D1388">
            <v>1.7437830000000001</v>
          </cell>
          <cell r="E1388">
            <v>1.73658</v>
          </cell>
          <cell r="F1388">
            <v>3.0421</v>
          </cell>
          <cell r="G1388">
            <v>3.0428999999999999</v>
          </cell>
          <cell r="H1388">
            <v>3.06</v>
          </cell>
          <cell r="I1388">
            <v>15.77</v>
          </cell>
          <cell r="M1388">
            <v>2.7281745268894881</v>
          </cell>
          <cell r="N1388">
            <v>2.7214202186392704</v>
          </cell>
          <cell r="O1388">
            <v>2.7437708137523145</v>
          </cell>
        </row>
        <row r="1389">
          <cell r="A1389">
            <v>38180</v>
          </cell>
          <cell r="B1389">
            <v>38177</v>
          </cell>
          <cell r="C1389">
            <v>38181</v>
          </cell>
          <cell r="D1389">
            <v>1.737609</v>
          </cell>
          <cell r="E1389">
            <v>1.7396670000000001</v>
          </cell>
          <cell r="F1389">
            <v>3.0363000000000002</v>
          </cell>
          <cell r="G1389">
            <v>3.0371000000000001</v>
          </cell>
          <cell r="H1389">
            <v>3.0339999999999998</v>
          </cell>
          <cell r="I1389">
            <v>15.78</v>
          </cell>
          <cell r="M1389">
            <v>2.7297603083431623</v>
          </cell>
          <cell r="N1389">
            <v>2.722995539947032</v>
          </cell>
          <cell r="O1389">
            <v>2.7453656613800086</v>
          </cell>
        </row>
        <row r="1390">
          <cell r="A1390">
            <v>38181</v>
          </cell>
          <cell r="B1390">
            <v>38180</v>
          </cell>
          <cell r="C1390">
            <v>38182</v>
          </cell>
          <cell r="D1390">
            <v>1.737609</v>
          </cell>
          <cell r="E1390">
            <v>1.73658</v>
          </cell>
          <cell r="F1390">
            <v>3.0411999999999999</v>
          </cell>
          <cell r="G1390">
            <v>3.0419999999999998</v>
          </cell>
          <cell r="H1390">
            <v>3.04</v>
          </cell>
          <cell r="I1390">
            <v>15.78</v>
          </cell>
          <cell r="M1390">
            <v>2.7313413937030355</v>
          </cell>
          <cell r="N1390">
            <v>2.7245745751076962</v>
          </cell>
          <cell r="O1390">
            <v>2.74696237756763</v>
          </cell>
        </row>
        <row r="1391">
          <cell r="A1391">
            <v>38182</v>
          </cell>
          <cell r="B1391">
            <v>38181</v>
          </cell>
          <cell r="C1391">
            <v>38183</v>
          </cell>
          <cell r="D1391">
            <v>1.7355510000000001</v>
          </cell>
          <cell r="E1391">
            <v>1.73658</v>
          </cell>
          <cell r="F1391">
            <v>3.0276000000000001</v>
          </cell>
          <cell r="G1391">
            <v>3.0284</v>
          </cell>
          <cell r="H1391">
            <v>3.024</v>
          </cell>
          <cell r="I1391">
            <v>15.76</v>
          </cell>
          <cell r="M1391">
            <v>2.7329233948322926</v>
          </cell>
          <cell r="N1391">
            <v>2.726151722346243</v>
          </cell>
          <cell r="O1391">
            <v>2.7485600224120854</v>
          </cell>
        </row>
        <row r="1392">
          <cell r="A1392">
            <v>38183</v>
          </cell>
          <cell r="B1392">
            <v>38182</v>
          </cell>
          <cell r="C1392">
            <v>38184</v>
          </cell>
          <cell r="D1392">
            <v>1.737609</v>
          </cell>
          <cell r="E1392">
            <v>1.7345189999999999</v>
          </cell>
          <cell r="F1392">
            <v>3.0207000000000002</v>
          </cell>
          <cell r="G1392">
            <v>3.0215000000000001</v>
          </cell>
          <cell r="H1392">
            <v>3.0150000000000001</v>
          </cell>
          <cell r="I1392">
            <v>15.77</v>
          </cell>
          <cell r="M1392">
            <v>2.7345044374759007</v>
          </cell>
          <cell r="N1392">
            <v>2.7277297825322404</v>
          </cell>
          <cell r="O1392">
            <v>2.7501567111077052</v>
          </cell>
        </row>
        <row r="1393">
          <cell r="A1393">
            <v>38184</v>
          </cell>
          <cell r="B1393">
            <v>38183</v>
          </cell>
          <cell r="C1393">
            <v>38187</v>
          </cell>
          <cell r="D1393">
            <v>1.73658</v>
          </cell>
          <cell r="E1393">
            <v>1.7355510000000001</v>
          </cell>
          <cell r="F1393">
            <v>3.0013000000000001</v>
          </cell>
          <cell r="G1393">
            <v>3.0021</v>
          </cell>
          <cell r="H1393">
            <v>3.0009999999999999</v>
          </cell>
          <cell r="I1393">
            <v>15.76</v>
          </cell>
          <cell r="M1393">
            <v>2.7360882706496001</v>
          </cell>
          <cell r="N1393">
            <v>2.7293068822437965</v>
          </cell>
          <cell r="O1393">
            <v>2.7517552706100195</v>
          </cell>
        </row>
        <row r="1394">
          <cell r="A1394">
            <v>38187</v>
          </cell>
          <cell r="B1394">
            <v>38184</v>
          </cell>
          <cell r="C1394">
            <v>38188</v>
          </cell>
          <cell r="D1394">
            <v>1.73658</v>
          </cell>
          <cell r="E1394">
            <v>1.7355510000000001</v>
          </cell>
          <cell r="F1394">
            <v>2.9931000000000001</v>
          </cell>
          <cell r="G1394">
            <v>2.9939</v>
          </cell>
          <cell r="H1394">
            <v>2.992</v>
          </cell>
          <cell r="I1394">
            <v>15.76</v>
          </cell>
          <cell r="M1394">
            <v>2.7376720827059486</v>
          </cell>
          <cell r="N1394">
            <v>2.7308858326733914</v>
          </cell>
          <cell r="O1394">
            <v>2.753353815483651</v>
          </cell>
        </row>
        <row r="1395">
          <cell r="A1395">
            <v>38188</v>
          </cell>
          <cell r="B1395">
            <v>38187</v>
          </cell>
          <cell r="C1395">
            <v>38189</v>
          </cell>
          <cell r="D1395">
            <v>1.73658</v>
          </cell>
          <cell r="E1395">
            <v>1.7355510000000001</v>
          </cell>
          <cell r="F1395">
            <v>3.0032999999999999</v>
          </cell>
          <cell r="G1395">
            <v>3.0041000000000002</v>
          </cell>
          <cell r="H1395">
            <v>3.004</v>
          </cell>
          <cell r="I1395">
            <v>15.76</v>
          </cell>
          <cell r="M1395">
            <v>2.7392568115677438</v>
          </cell>
          <cell r="N1395">
            <v>2.7324656965526519</v>
          </cell>
          <cell r="O1395">
            <v>2.7549532889811834</v>
          </cell>
        </row>
        <row r="1396">
          <cell r="A1396">
            <v>38189</v>
          </cell>
          <cell r="B1396">
            <v>38188</v>
          </cell>
          <cell r="C1396">
            <v>38190</v>
          </cell>
          <cell r="D1396">
            <v>1.737609</v>
          </cell>
          <cell r="E1396">
            <v>1.7355510000000001</v>
          </cell>
          <cell r="F1396">
            <v>3.0238999999999998</v>
          </cell>
          <cell r="G1396">
            <v>3.0247000000000002</v>
          </cell>
          <cell r="H1396">
            <v>3.0289999999999999</v>
          </cell>
          <cell r="I1396">
            <v>15.75</v>
          </cell>
          <cell r="M1396">
            <v>2.7408424577656882</v>
          </cell>
          <cell r="N1396">
            <v>2.7340464744100244</v>
          </cell>
          <cell r="O1396">
            <v>2.756553691642071</v>
          </cell>
        </row>
        <row r="1397">
          <cell r="A1397">
            <v>38190</v>
          </cell>
          <cell r="B1397">
            <v>38189</v>
          </cell>
          <cell r="C1397">
            <v>38191</v>
          </cell>
          <cell r="D1397">
            <v>1.7355510000000001</v>
          </cell>
          <cell r="E1397">
            <v>1.7355510000000001</v>
          </cell>
          <cell r="F1397">
            <v>3.0384000000000002</v>
          </cell>
          <cell r="G1397">
            <v>3.0392000000000001</v>
          </cell>
          <cell r="H1397">
            <v>3.0430000000000001</v>
          </cell>
          <cell r="I1397">
            <v>15.75</v>
          </cell>
          <cell r="M1397">
            <v>2.7424299619397536</v>
          </cell>
          <cell r="N1397">
            <v>2.7356281667742604</v>
          </cell>
          <cell r="O1397">
            <v>2.7581540784695826</v>
          </cell>
        </row>
        <row r="1398">
          <cell r="A1398">
            <v>38191</v>
          </cell>
          <cell r="B1398">
            <v>38190</v>
          </cell>
          <cell r="C1398">
            <v>38194</v>
          </cell>
          <cell r="D1398">
            <v>1.73658</v>
          </cell>
          <cell r="E1398">
            <v>1.7345189999999999</v>
          </cell>
          <cell r="F1398">
            <v>3.0457000000000001</v>
          </cell>
          <cell r="G1398">
            <v>3.0465</v>
          </cell>
          <cell r="H1398">
            <v>3.0529999999999999</v>
          </cell>
          <cell r="I1398">
            <v>15.75</v>
          </cell>
          <cell r="M1398">
            <v>2.744016504294045</v>
          </cell>
          <cell r="N1398">
            <v>2.7372107741744176</v>
          </cell>
          <cell r="O1398">
            <v>2.7597553944420645</v>
          </cell>
        </row>
        <row r="1399">
          <cell r="A1399">
            <v>38194</v>
          </cell>
          <cell r="B1399">
            <v>38191</v>
          </cell>
          <cell r="C1399">
            <v>38195</v>
          </cell>
          <cell r="D1399">
            <v>1.737609</v>
          </cell>
          <cell r="E1399">
            <v>1.7345189999999999</v>
          </cell>
          <cell r="F1399">
            <v>3.0565000000000002</v>
          </cell>
          <cell r="G1399">
            <v>3.0573000000000001</v>
          </cell>
          <cell r="H1399">
            <v>3.0750000000000002</v>
          </cell>
          <cell r="I1399">
            <v>15.75</v>
          </cell>
          <cell r="M1399">
            <v>2.745604905687721</v>
          </cell>
          <cell r="N1399">
            <v>2.7387933555393547</v>
          </cell>
          <cell r="O1399">
            <v>2.761357640098955</v>
          </cell>
        </row>
        <row r="1400">
          <cell r="A1400">
            <v>38195</v>
          </cell>
          <cell r="B1400">
            <v>38194</v>
          </cell>
          <cell r="C1400">
            <v>38196</v>
          </cell>
          <cell r="D1400">
            <v>1.73658</v>
          </cell>
          <cell r="E1400">
            <v>1.7355510000000001</v>
          </cell>
          <cell r="F1400">
            <v>3.0661999999999998</v>
          </cell>
          <cell r="G1400">
            <v>3.0670000000000002</v>
          </cell>
          <cell r="H1400">
            <v>3.0649999999999999</v>
          </cell>
          <cell r="I1400">
            <v>15.75</v>
          </cell>
          <cell r="M1400">
            <v>2.7471951682859101</v>
          </cell>
          <cell r="N1400">
            <v>2.7403768519101073</v>
          </cell>
          <cell r="O1400">
            <v>2.7629608159800063</v>
          </cell>
        </row>
        <row r="1401">
          <cell r="A1401">
            <v>38196</v>
          </cell>
          <cell r="B1401">
            <v>38195</v>
          </cell>
          <cell r="C1401">
            <v>38197</v>
          </cell>
          <cell r="D1401">
            <v>1.73658</v>
          </cell>
          <cell r="E1401">
            <v>1.7355510000000001</v>
          </cell>
          <cell r="F1401">
            <v>3.0548999999999999</v>
          </cell>
          <cell r="G1401">
            <v>3.0556999999999999</v>
          </cell>
          <cell r="H1401">
            <v>3.0539999999999998</v>
          </cell>
          <cell r="I1401">
            <v>15.76</v>
          </cell>
          <cell r="M1401">
            <v>2.7487854096810245</v>
          </cell>
          <cell r="N1401">
            <v>2.7419622065053435</v>
          </cell>
          <cell r="O1401">
            <v>2.7645649226252829</v>
          </cell>
        </row>
        <row r="1402">
          <cell r="A1402">
            <v>38197</v>
          </cell>
          <cell r="B1402">
            <v>38196</v>
          </cell>
          <cell r="C1402">
            <v>38198</v>
          </cell>
          <cell r="D1402">
            <v>1.73658</v>
          </cell>
          <cell r="E1402">
            <v>1.7355510000000001</v>
          </cell>
          <cell r="F1402">
            <v>3.0366</v>
          </cell>
          <cell r="G1402">
            <v>3.0373999999999999</v>
          </cell>
          <cell r="H1402">
            <v>3.0329999999999999</v>
          </cell>
          <cell r="I1402">
            <v>15.78</v>
          </cell>
          <cell r="M1402">
            <v>2.7503765716032724</v>
          </cell>
          <cell r="N1402">
            <v>2.743548478255164</v>
          </cell>
          <cell r="O1402">
            <v>2.7661709088596274</v>
          </cell>
        </row>
        <row r="1403">
          <cell r="A1403">
            <v>38198</v>
          </cell>
          <cell r="B1403">
            <v>38197</v>
          </cell>
          <cell r="C1403">
            <v>38201</v>
          </cell>
          <cell r="D1403">
            <v>1.740696</v>
          </cell>
          <cell r="E1403">
            <v>1.73658</v>
          </cell>
          <cell r="F1403">
            <v>3.0259999999999998</v>
          </cell>
          <cell r="G1403">
            <v>3.0268000000000002</v>
          </cell>
          <cell r="H1403">
            <v>3.0379999999999998</v>
          </cell>
          <cell r="I1403">
            <v>15.82</v>
          </cell>
          <cell r="M1403">
            <v>2.7519686545855109</v>
          </cell>
          <cell r="N1403">
            <v>2.7451356676901586</v>
          </cell>
          <cell r="O1403">
            <v>2.7677797254664771</v>
          </cell>
        </row>
        <row r="1404">
          <cell r="A1404">
            <v>38201</v>
          </cell>
          <cell r="B1404">
            <v>38198</v>
          </cell>
          <cell r="C1404">
            <v>38202</v>
          </cell>
          <cell r="D1404">
            <v>1.741725</v>
          </cell>
          <cell r="E1404">
            <v>1.7386379999999999</v>
          </cell>
          <cell r="F1404">
            <v>3.0457999999999998</v>
          </cell>
          <cell r="G1404">
            <v>3.0466000000000002</v>
          </cell>
          <cell r="H1404">
            <v>3.0470000000000002</v>
          </cell>
          <cell r="I1404">
            <v>15.82</v>
          </cell>
          <cell r="M1404">
            <v>2.7535654348618981</v>
          </cell>
          <cell r="N1404">
            <v>2.746724716922758</v>
          </cell>
          <cell r="O1404">
            <v>2.7693932738467191</v>
          </cell>
        </row>
        <row r="1405">
          <cell r="A1405">
            <v>38202</v>
          </cell>
          <cell r="B1405">
            <v>38201</v>
          </cell>
          <cell r="C1405">
            <v>38203</v>
          </cell>
          <cell r="D1405">
            <v>1.7427539999999999</v>
          </cell>
          <cell r="E1405">
            <v>1.7396670000000001</v>
          </cell>
          <cell r="F1405">
            <v>3.0541999999999998</v>
          </cell>
          <cell r="G1405">
            <v>3.0550000000000002</v>
          </cell>
          <cell r="H1405">
            <v>3.052</v>
          </cell>
          <cell r="I1405">
            <v>15.82</v>
          </cell>
          <cell r="M1405">
            <v>2.7551640861142435</v>
          </cell>
          <cell r="N1405">
            <v>2.7483165702455516</v>
          </cell>
          <cell r="O1405">
            <v>2.7710077628864909</v>
          </cell>
        </row>
        <row r="1406">
          <cell r="A1406">
            <v>38203</v>
          </cell>
          <cell r="B1406">
            <v>38202</v>
          </cell>
          <cell r="C1406">
            <v>38204</v>
          </cell>
          <cell r="D1406">
            <v>1.7437830000000001</v>
          </cell>
          <cell r="E1406">
            <v>1.740696</v>
          </cell>
          <cell r="F1406">
            <v>3.0571000000000002</v>
          </cell>
          <cell r="G1406">
            <v>3.0579000000000001</v>
          </cell>
          <cell r="H1406">
            <v>3.0550000000000002</v>
          </cell>
          <cell r="I1406">
            <v>15.83</v>
          </cell>
          <cell r="M1406">
            <v>2.7567646105248209</v>
          </cell>
          <cell r="N1406">
            <v>2.7499102887931546</v>
          </cell>
          <cell r="O1406">
            <v>2.7726231931341743</v>
          </cell>
        </row>
        <row r="1407">
          <cell r="A1407">
            <v>38204</v>
          </cell>
          <cell r="B1407">
            <v>38203</v>
          </cell>
          <cell r="C1407">
            <v>38205</v>
          </cell>
          <cell r="D1407">
            <v>1.744812</v>
          </cell>
          <cell r="E1407">
            <v>1.741725</v>
          </cell>
          <cell r="F1407">
            <v>3.0629</v>
          </cell>
          <cell r="G1407">
            <v>3.0636999999999999</v>
          </cell>
          <cell r="H1407">
            <v>3.0680000000000001</v>
          </cell>
          <cell r="I1407">
            <v>15.84</v>
          </cell>
          <cell r="M1407">
            <v>2.7583670102790991</v>
          </cell>
          <cell r="N1407">
            <v>2.7515058747398413</v>
          </cell>
          <cell r="O1407">
            <v>2.7742405156145389</v>
          </cell>
        </row>
        <row r="1408">
          <cell r="A1408">
            <v>38205</v>
          </cell>
          <cell r="B1408">
            <v>38204</v>
          </cell>
          <cell r="C1408">
            <v>38208</v>
          </cell>
          <cell r="D1408">
            <v>1.7437830000000001</v>
          </cell>
          <cell r="E1408">
            <v>1.7437830000000001</v>
          </cell>
          <cell r="F1408">
            <v>3.0480999999999998</v>
          </cell>
          <cell r="G1408">
            <v>3.0489000000000002</v>
          </cell>
          <cell r="H1408">
            <v>3.032</v>
          </cell>
          <cell r="I1408">
            <v>15.86</v>
          </cell>
          <cell r="M1408">
            <v>2.7599712875657452</v>
          </cell>
          <cell r="N1408">
            <v>2.7531033302630687</v>
          </cell>
          <cell r="O1408">
            <v>2.775859732457794</v>
          </cell>
        </row>
        <row r="1409">
          <cell r="A1409">
            <v>38208</v>
          </cell>
          <cell r="B1409">
            <v>38205</v>
          </cell>
          <cell r="C1409">
            <v>38209</v>
          </cell>
          <cell r="D1409">
            <v>1.7437830000000001</v>
          </cell>
          <cell r="E1409">
            <v>1.7437830000000001</v>
          </cell>
          <cell r="F1409">
            <v>3.0388000000000002</v>
          </cell>
          <cell r="G1409">
            <v>3.0396000000000001</v>
          </cell>
          <cell r="H1409">
            <v>3.04</v>
          </cell>
          <cell r="I1409">
            <v>15.86</v>
          </cell>
          <cell r="M1409">
            <v>2.7615755512363269</v>
          </cell>
          <cell r="N1409">
            <v>2.754703601857921</v>
          </cell>
          <cell r="O1409">
            <v>2.7774817971373587</v>
          </cell>
        </row>
        <row r="1410">
          <cell r="A1410">
            <v>38209</v>
          </cell>
          <cell r="B1410">
            <v>38208</v>
          </cell>
          <cell r="C1410">
            <v>38210</v>
          </cell>
          <cell r="D1410">
            <v>1.7427539999999999</v>
          </cell>
          <cell r="E1410">
            <v>1.7427539999999999</v>
          </cell>
          <cell r="F1410">
            <v>3.0276999999999998</v>
          </cell>
          <cell r="G1410">
            <v>3.0285000000000002</v>
          </cell>
          <cell r="H1410">
            <v>3.0249999999999999</v>
          </cell>
          <cell r="I1410">
            <v>15.87</v>
          </cell>
          <cell r="M1410">
            <v>2.7631807474028141</v>
          </cell>
          <cell r="N1410">
            <v>2.7563048036282405</v>
          </cell>
          <cell r="O1410">
            <v>2.7791048096651858</v>
          </cell>
        </row>
        <row r="1411">
          <cell r="A1411">
            <v>38210</v>
          </cell>
          <cell r="B1411">
            <v>38209</v>
          </cell>
          <cell r="C1411">
            <v>38211</v>
          </cell>
          <cell r="D1411">
            <v>1.7437830000000001</v>
          </cell>
          <cell r="E1411">
            <v>1.741725</v>
          </cell>
          <cell r="F1411">
            <v>3.0384000000000002</v>
          </cell>
          <cell r="G1411">
            <v>3.0392000000000001</v>
          </cell>
          <cell r="H1411">
            <v>3.0369999999999999</v>
          </cell>
          <cell r="I1411">
            <v>15.88</v>
          </cell>
          <cell r="M1411">
            <v>2.764785928836234</v>
          </cell>
          <cell r="N1411">
            <v>2.7579059907021546</v>
          </cell>
          <cell r="O1411">
            <v>2.7807297229655683</v>
          </cell>
        </row>
        <row r="1412">
          <cell r="A1412">
            <v>38211</v>
          </cell>
          <cell r="B1412">
            <v>38210</v>
          </cell>
          <cell r="C1412">
            <v>38212</v>
          </cell>
          <cell r="D1412">
            <v>1.7427539999999999</v>
          </cell>
          <cell r="E1412">
            <v>1.741725</v>
          </cell>
          <cell r="F1412">
            <v>3.0299</v>
          </cell>
          <cell r="G1412">
            <v>3.0306999999999999</v>
          </cell>
          <cell r="H1412">
            <v>3.032</v>
          </cell>
          <cell r="I1412">
            <v>15.88</v>
          </cell>
          <cell r="M1412">
            <v>2.7663929910700151</v>
          </cell>
          <cell r="N1412">
            <v>2.7595071619727065</v>
          </cell>
          <cell r="O1412">
            <v>2.7823565391809866</v>
          </cell>
        </row>
        <row r="1413">
          <cell r="A1413">
            <v>38212</v>
          </cell>
          <cell r="B1413">
            <v>38211</v>
          </cell>
          <cell r="C1413">
            <v>38215</v>
          </cell>
          <cell r="D1413">
            <v>1.741725</v>
          </cell>
          <cell r="E1413">
            <v>1.741725</v>
          </cell>
          <cell r="F1413">
            <v>3.0226999999999999</v>
          </cell>
          <cell r="G1413">
            <v>3.0234999999999999</v>
          </cell>
          <cell r="H1413">
            <v>3.0190000000000001</v>
          </cell>
          <cell r="I1413">
            <v>15.88</v>
          </cell>
          <cell r="M1413">
            <v>2.7680000385536014</v>
          </cell>
          <cell r="N1413">
            <v>2.7611092628432692</v>
          </cell>
          <cell r="O1413">
            <v>2.7839843071361505</v>
          </cell>
        </row>
        <row r="1414">
          <cell r="A1414">
            <v>38215</v>
          </cell>
          <cell r="B1414">
            <v>38212</v>
          </cell>
          <cell r="C1414">
            <v>38216</v>
          </cell>
          <cell r="D1414">
            <v>1.7427539999999999</v>
          </cell>
          <cell r="E1414">
            <v>1.740696</v>
          </cell>
          <cell r="F1414">
            <v>3.0137999999999998</v>
          </cell>
          <cell r="G1414">
            <v>3.0146000000000002</v>
          </cell>
          <cell r="H1414">
            <v>3.0070000000000001</v>
          </cell>
          <cell r="I1414">
            <v>15.88</v>
          </cell>
          <cell r="M1414">
            <v>2.7696070701759847</v>
          </cell>
          <cell r="N1414">
            <v>2.7627122938535447</v>
          </cell>
          <cell r="O1414">
            <v>2.7856130273878583</v>
          </cell>
        </row>
        <row r="1415">
          <cell r="A1415">
            <v>38216</v>
          </cell>
          <cell r="B1415">
            <v>38215</v>
          </cell>
          <cell r="C1415">
            <v>38217</v>
          </cell>
          <cell r="D1415">
            <v>1.741725</v>
          </cell>
          <cell r="E1415">
            <v>1.740696</v>
          </cell>
          <cell r="F1415">
            <v>2.9981</v>
          </cell>
          <cell r="G1415">
            <v>2.9988999999999999</v>
          </cell>
          <cell r="H1415">
            <v>2.9950000000000001</v>
          </cell>
          <cell r="I1415">
            <v>15.88</v>
          </cell>
          <cell r="M1415">
            <v>2.7712159847759774</v>
          </cell>
          <cell r="N1415">
            <v>2.7643153079332317</v>
          </cell>
          <cell r="O1415">
            <v>2.7872427004932336</v>
          </cell>
        </row>
        <row r="1416">
          <cell r="A1416">
            <v>38217</v>
          </cell>
          <cell r="B1416">
            <v>38216</v>
          </cell>
          <cell r="C1416">
            <v>38218</v>
          </cell>
          <cell r="D1416">
            <v>1.7396670000000001</v>
          </cell>
          <cell r="E1416">
            <v>1.7396670000000001</v>
          </cell>
          <cell r="F1416">
            <v>2.9914000000000001</v>
          </cell>
          <cell r="G1416">
            <v>2.9922</v>
          </cell>
          <cell r="H1416">
            <v>2.9809999999999999</v>
          </cell>
          <cell r="I1416">
            <v>15.87</v>
          </cell>
          <cell r="M1416">
            <v>2.7728248834963392</v>
          </cell>
          <cell r="N1416">
            <v>2.7659192521329841</v>
          </cell>
          <cell r="O1416">
            <v>2.788873327009727</v>
          </cell>
        </row>
        <row r="1417">
          <cell r="A1417">
            <v>38218</v>
          </cell>
          <cell r="B1417">
            <v>38217</v>
          </cell>
          <cell r="C1417">
            <v>38219</v>
          </cell>
          <cell r="D1417">
            <v>1.740696</v>
          </cell>
          <cell r="E1417">
            <v>1.7396670000000001</v>
          </cell>
          <cell r="F1417">
            <v>2.9784999999999999</v>
          </cell>
          <cell r="G1417">
            <v>2.9792999999999998</v>
          </cell>
          <cell r="H1417">
            <v>2.9849999999999999</v>
          </cell>
          <cell r="I1417">
            <v>15.86</v>
          </cell>
          <cell r="M1417">
            <v>2.7744328141452046</v>
          </cell>
          <cell r="N1417">
            <v>2.7675231782821839</v>
          </cell>
          <cell r="O1417">
            <v>2.7905039518592756</v>
          </cell>
        </row>
        <row r="1418">
          <cell r="A1418">
            <v>38219</v>
          </cell>
          <cell r="B1418">
            <v>38218</v>
          </cell>
          <cell r="C1418">
            <v>38222</v>
          </cell>
          <cell r="D1418">
            <v>1.740696</v>
          </cell>
          <cell r="E1418">
            <v>1.7386379999999999</v>
          </cell>
          <cell r="F1418">
            <v>2.9733999999999998</v>
          </cell>
          <cell r="G1418">
            <v>2.9742000000000002</v>
          </cell>
          <cell r="H1418">
            <v>2.9649999999999999</v>
          </cell>
          <cell r="I1418">
            <v>15.85</v>
          </cell>
          <cell r="M1418">
            <v>2.7760426288458215</v>
          </cell>
          <cell r="N1418">
            <v>2.7691280345305147</v>
          </cell>
          <cell r="O1418">
            <v>2.7921345738412042</v>
          </cell>
        </row>
        <row r="1419">
          <cell r="A1419">
            <v>38222</v>
          </cell>
          <cell r="B1419">
            <v>38219</v>
          </cell>
          <cell r="C1419">
            <v>38223</v>
          </cell>
          <cell r="D1419">
            <v>1.7437830000000001</v>
          </cell>
          <cell r="E1419">
            <v>1.7386379999999999</v>
          </cell>
          <cell r="F1419">
            <v>2.9679000000000002</v>
          </cell>
          <cell r="G1419">
            <v>2.9687000000000001</v>
          </cell>
          <cell r="H1419">
            <v>2.9620000000000002</v>
          </cell>
          <cell r="I1419">
            <v>15.84</v>
          </cell>
          <cell r="M1419">
            <v>2.7776533776124417</v>
          </cell>
          <cell r="N1419">
            <v>2.7707328716064148</v>
          </cell>
          <cell r="O1419">
            <v>2.7937651917539807</v>
          </cell>
        </row>
        <row r="1420">
          <cell r="A1420">
            <v>38223</v>
          </cell>
          <cell r="B1420">
            <v>38222</v>
          </cell>
          <cell r="C1420">
            <v>38224</v>
          </cell>
          <cell r="D1420">
            <v>1.7437830000000001</v>
          </cell>
          <cell r="E1420">
            <v>1.740696</v>
          </cell>
          <cell r="F1420">
            <v>2.9567999999999999</v>
          </cell>
          <cell r="G1420">
            <v>2.9575999999999998</v>
          </cell>
          <cell r="H1420">
            <v>2.956</v>
          </cell>
          <cell r="I1420">
            <v>15.83</v>
          </cell>
          <cell r="M1420">
            <v>2.7792679191923662</v>
          </cell>
          <cell r="N1420">
            <v>2.7723386387592228</v>
          </cell>
          <cell r="O1420">
            <v>2.7953958043952158</v>
          </cell>
        </row>
        <row r="1421">
          <cell r="A1421">
            <v>38224</v>
          </cell>
          <cell r="B1421">
            <v>38223</v>
          </cell>
          <cell r="C1421">
            <v>38225</v>
          </cell>
          <cell r="D1421">
            <v>1.740696</v>
          </cell>
          <cell r="E1421">
            <v>1.7427539999999999</v>
          </cell>
          <cell r="F1421">
            <v>2.9504000000000001</v>
          </cell>
          <cell r="G1421">
            <v>2.9512</v>
          </cell>
          <cell r="H1421">
            <v>2.95</v>
          </cell>
          <cell r="I1421">
            <v>15.84</v>
          </cell>
          <cell r="M1421">
            <v>2.7808833992423438</v>
          </cell>
          <cell r="N1421">
            <v>2.773947238352267</v>
          </cell>
          <cell r="O1421">
            <v>2.7970264105616653</v>
          </cell>
        </row>
        <row r="1422">
          <cell r="A1422">
            <v>38225</v>
          </cell>
          <cell r="B1422">
            <v>38224</v>
          </cell>
          <cell r="C1422">
            <v>38226</v>
          </cell>
          <cell r="D1422">
            <v>1.740696</v>
          </cell>
          <cell r="E1422">
            <v>1.740696</v>
          </cell>
          <cell r="F1422">
            <v>2.9533</v>
          </cell>
          <cell r="G1422">
            <v>2.9540999999999999</v>
          </cell>
          <cell r="H1422">
            <v>2.9540000000000002</v>
          </cell>
          <cell r="I1422">
            <v>15.86</v>
          </cell>
          <cell r="M1422">
            <v>2.7824969567788527</v>
          </cell>
          <cell r="N1422">
            <v>2.7755586742340763</v>
          </cell>
          <cell r="O1422">
            <v>2.7986589266501296</v>
          </cell>
        </row>
        <row r="1423">
          <cell r="A1423">
            <v>38226</v>
          </cell>
          <cell r="B1423">
            <v>38225</v>
          </cell>
          <cell r="C1423">
            <v>38229</v>
          </cell>
          <cell r="D1423">
            <v>1.744812</v>
          </cell>
          <cell r="E1423">
            <v>1.741725</v>
          </cell>
          <cell r="F1423">
            <v>2.9563000000000001</v>
          </cell>
          <cell r="G1423">
            <v>2.9571000000000001</v>
          </cell>
          <cell r="H1423">
            <v>2.9550000000000001</v>
          </cell>
          <cell r="I1423">
            <v>15.88</v>
          </cell>
          <cell r="M1423">
            <v>2.7841114505530782</v>
          </cell>
          <cell r="N1423">
            <v>2.7771691421947442</v>
          </cell>
          <cell r="O1423">
            <v>2.800294313965269</v>
          </cell>
        </row>
        <row r="1424">
          <cell r="A1424">
            <v>38229</v>
          </cell>
          <cell r="B1424">
            <v>38226</v>
          </cell>
          <cell r="C1424">
            <v>38230</v>
          </cell>
          <cell r="D1424">
            <v>1.7478990000000001</v>
          </cell>
          <cell r="E1424">
            <v>1.7437830000000001</v>
          </cell>
          <cell r="F1424">
            <v>2.948</v>
          </cell>
          <cell r="G1424">
            <v>2.9487999999999999</v>
          </cell>
          <cell r="H1424">
            <v>2.9430000000000001</v>
          </cell>
          <cell r="I1424">
            <v>15.91</v>
          </cell>
          <cell r="M1424">
            <v>2.7857307009091654</v>
          </cell>
          <cell r="N1424">
            <v>2.778781497169474</v>
          </cell>
          <cell r="O1424">
            <v>2.8019325760949103</v>
          </cell>
        </row>
        <row r="1425">
          <cell r="A1425">
            <v>38230</v>
          </cell>
          <cell r="B1425">
            <v>38229</v>
          </cell>
          <cell r="C1425">
            <v>38231</v>
          </cell>
          <cell r="D1425">
            <v>1.748928</v>
          </cell>
          <cell r="E1425">
            <v>1.745841</v>
          </cell>
          <cell r="F1425">
            <v>2.9329999999999998</v>
          </cell>
          <cell r="G1425">
            <v>2.9338000000000002</v>
          </cell>
          <cell r="H1425">
            <v>2.93</v>
          </cell>
          <cell r="I1425">
            <v>15.91</v>
          </cell>
          <cell r="M1425">
            <v>2.7873537595446285</v>
          </cell>
          <cell r="N1425">
            <v>2.7803966944813001</v>
          </cell>
          <cell r="O1425">
            <v>2.8035746764976226</v>
          </cell>
        </row>
        <row r="1426">
          <cell r="A1426">
            <v>38231</v>
          </cell>
          <cell r="B1426">
            <v>38230</v>
          </cell>
          <cell r="C1426">
            <v>38232</v>
          </cell>
          <cell r="D1426">
            <v>1.745841</v>
          </cell>
          <cell r="E1426">
            <v>1.7468699999999999</v>
          </cell>
          <cell r="F1426">
            <v>2.9289999999999998</v>
          </cell>
          <cell r="G1426">
            <v>2.9298000000000002</v>
          </cell>
          <cell r="H1426">
            <v>2.931</v>
          </cell>
          <cell r="I1426">
            <v>15.92</v>
          </cell>
          <cell r="M1426">
            <v>2.7889787198899527</v>
          </cell>
          <cell r="N1426">
            <v>2.7820147379964633</v>
          </cell>
          <cell r="O1426">
            <v>2.8052177392695778</v>
          </cell>
        </row>
        <row r="1427">
          <cell r="A1427">
            <v>38232</v>
          </cell>
          <cell r="B1427">
            <v>38231</v>
          </cell>
          <cell r="C1427">
            <v>38233</v>
          </cell>
          <cell r="D1427">
            <v>1.7478990000000001</v>
          </cell>
          <cell r="E1427">
            <v>1.744812</v>
          </cell>
          <cell r="F1427">
            <v>2.9352999999999998</v>
          </cell>
          <cell r="G1427">
            <v>2.9361000000000002</v>
          </cell>
          <cell r="H1427">
            <v>2.94</v>
          </cell>
          <cell r="I1427">
            <v>15.92</v>
          </cell>
          <cell r="M1427">
            <v>2.7906017576890565</v>
          </cell>
          <cell r="N1427">
            <v>2.7836346773582514</v>
          </cell>
          <cell r="O1427">
            <v>2.806862725880813</v>
          </cell>
        </row>
        <row r="1428">
          <cell r="A1428">
            <v>38233</v>
          </cell>
          <cell r="B1428">
            <v>38232</v>
          </cell>
          <cell r="C1428">
            <v>38236</v>
          </cell>
          <cell r="D1428">
            <v>1.744812</v>
          </cell>
          <cell r="E1428">
            <v>1.745841</v>
          </cell>
          <cell r="F1428">
            <v>2.9281000000000001</v>
          </cell>
          <cell r="G1428">
            <v>2.9289000000000001</v>
          </cell>
          <cell r="H1428">
            <v>2.927</v>
          </cell>
          <cell r="I1428">
            <v>15.92</v>
          </cell>
          <cell r="M1428">
            <v>2.7922276543629443</v>
          </cell>
          <cell r="N1428">
            <v>2.7852536504211414</v>
          </cell>
          <cell r="O1428">
            <v>2.8085086771162602</v>
          </cell>
        </row>
        <row r="1429">
          <cell r="A1429">
            <v>38236</v>
          </cell>
          <cell r="B1429">
            <v>38233</v>
          </cell>
          <cell r="C1429">
            <v>38238</v>
          </cell>
          <cell r="D1429">
            <v>1.745841</v>
          </cell>
          <cell r="E1429">
            <v>1.744812</v>
          </cell>
          <cell r="F1429">
            <v>2.9134000000000002</v>
          </cell>
          <cell r="G1429">
            <v>2.9142000000000001</v>
          </cell>
          <cell r="H1429">
            <v>2.91</v>
          </cell>
          <cell r="I1429">
            <v>15.92</v>
          </cell>
          <cell r="M1429">
            <v>2.7938516251356322</v>
          </cell>
          <cell r="N1429">
            <v>2.7868745204272427</v>
          </cell>
          <cell r="O1429">
            <v>2.8101555935415776</v>
          </cell>
        </row>
        <row r="1430">
          <cell r="A1430">
            <v>38238</v>
          </cell>
          <cell r="B1430">
            <v>38236</v>
          </cell>
          <cell r="C1430">
            <v>38239</v>
          </cell>
          <cell r="D1430">
            <v>1.7468699999999999</v>
          </cell>
          <cell r="E1430">
            <v>1.744812</v>
          </cell>
          <cell r="F1430">
            <v>2.9005999999999998</v>
          </cell>
          <cell r="G1430">
            <v>2.9014000000000002</v>
          </cell>
          <cell r="H1430">
            <v>2.9</v>
          </cell>
          <cell r="I1430">
            <v>15.93</v>
          </cell>
          <cell r="M1430">
            <v>2.7954774987073248</v>
          </cell>
          <cell r="N1430">
            <v>2.788495377795821</v>
          </cell>
          <cell r="O1430">
            <v>2.8118034757227544</v>
          </cell>
        </row>
        <row r="1431">
          <cell r="A1431">
            <v>38239</v>
          </cell>
          <cell r="B1431">
            <v>38238</v>
          </cell>
          <cell r="C1431">
            <v>38240</v>
          </cell>
          <cell r="D1431">
            <v>1.744812</v>
          </cell>
          <cell r="E1431">
            <v>1.744812</v>
          </cell>
          <cell r="F1431">
            <v>2.9020000000000001</v>
          </cell>
          <cell r="G1431">
            <v>2.9028</v>
          </cell>
          <cell r="H1431">
            <v>2.899</v>
          </cell>
          <cell r="I1431">
            <v>15.93</v>
          </cell>
          <cell r="M1431">
            <v>2.7971052773000471</v>
          </cell>
          <cell r="N1431">
            <v>2.7901171778615286</v>
          </cell>
          <cell r="O1431">
            <v>2.8134532873052813</v>
          </cell>
        </row>
        <row r="1432">
          <cell r="A1432">
            <v>38240</v>
          </cell>
          <cell r="B1432">
            <v>38239</v>
          </cell>
          <cell r="C1432">
            <v>38243</v>
          </cell>
          <cell r="D1432">
            <v>1.7478990000000001</v>
          </cell>
          <cell r="E1432">
            <v>1.7437830000000001</v>
          </cell>
          <cell r="F1432">
            <v>2.8980000000000001</v>
          </cell>
          <cell r="G1432">
            <v>2.8988</v>
          </cell>
          <cell r="H1432">
            <v>2.9020000000000001</v>
          </cell>
          <cell r="I1432">
            <v>15.94</v>
          </cell>
          <cell r="M1432">
            <v>2.7987320849177459</v>
          </cell>
          <cell r="N1432">
            <v>2.7917399211726415</v>
          </cell>
          <cell r="O1432">
            <v>2.8151040669064775</v>
          </cell>
        </row>
        <row r="1433">
          <cell r="A1433">
            <v>38243</v>
          </cell>
          <cell r="B1433">
            <v>38240</v>
          </cell>
          <cell r="C1433">
            <v>38244</v>
          </cell>
          <cell r="D1433">
            <v>1.7530410000000001</v>
          </cell>
          <cell r="E1433">
            <v>1.744812</v>
          </cell>
          <cell r="F1433">
            <v>2.9051999999999998</v>
          </cell>
          <cell r="G1433">
            <v>2.9060000000000001</v>
          </cell>
          <cell r="H1433">
            <v>2.9089999999999998</v>
          </cell>
          <cell r="I1433">
            <v>15.95</v>
          </cell>
          <cell r="M1433">
            <v>2.8003627185885778</v>
          </cell>
          <cell r="N1433">
            <v>2.7933626507109621</v>
          </cell>
          <cell r="O1433">
            <v>2.8167567792211488</v>
          </cell>
        </row>
        <row r="1434">
          <cell r="A1434">
            <v>38244</v>
          </cell>
          <cell r="B1434">
            <v>38243</v>
          </cell>
          <cell r="C1434">
            <v>38245</v>
          </cell>
          <cell r="D1434">
            <v>1.754067</v>
          </cell>
          <cell r="E1434">
            <v>1.7520119999999999</v>
          </cell>
          <cell r="F1434">
            <v>2.9117000000000002</v>
          </cell>
          <cell r="G1434">
            <v>2.9125000000000001</v>
          </cell>
          <cell r="H1434">
            <v>2.9089999999999998</v>
          </cell>
          <cell r="I1434">
            <v>15.97</v>
          </cell>
          <cell r="M1434">
            <v>2.8019991021420969</v>
          </cell>
          <cell r="N1434">
            <v>2.794987281602066</v>
          </cell>
          <cell r="O1434">
            <v>2.8184114264324864</v>
          </cell>
        </row>
        <row r="1435">
          <cell r="A1435">
            <v>38245</v>
          </cell>
          <cell r="B1435">
            <v>38244</v>
          </cell>
          <cell r="C1435">
            <v>38246</v>
          </cell>
          <cell r="D1435">
            <v>1.7561249999999999</v>
          </cell>
          <cell r="E1435">
            <v>1.7520119999999999</v>
          </cell>
          <cell r="F1435">
            <v>2.9034</v>
          </cell>
          <cell r="G1435">
            <v>2.9041999999999999</v>
          </cell>
          <cell r="H1435">
            <v>2.9009999999999998</v>
          </cell>
          <cell r="I1435">
            <v>15.97</v>
          </cell>
          <cell r="M1435">
            <v>2.8036374001951296</v>
          </cell>
          <cell r="N1435">
            <v>2.796619565354471</v>
          </cell>
          <cell r="O1435">
            <v>2.8200689757376405</v>
          </cell>
        </row>
        <row r="1436">
          <cell r="A1436">
            <v>38246</v>
          </cell>
          <cell r="B1436">
            <v>38245</v>
          </cell>
          <cell r="C1436">
            <v>38247</v>
          </cell>
          <cell r="D1436">
            <v>1.7838449999999999</v>
          </cell>
          <cell r="E1436">
            <v>1.7776890000000001</v>
          </cell>
          <cell r="F1436">
            <v>2.8883999999999999</v>
          </cell>
          <cell r="G1436">
            <v>2.8892000000000002</v>
          </cell>
          <cell r="H1436">
            <v>2.8849999999999998</v>
          </cell>
          <cell r="I1436">
            <v>16.22</v>
          </cell>
          <cell r="M1436">
            <v>2.8052785794382689</v>
          </cell>
          <cell r="N1436">
            <v>2.7982528023671165</v>
          </cell>
          <cell r="O1436">
            <v>2.8217274998719746</v>
          </cell>
        </row>
        <row r="1437">
          <cell r="A1437">
            <v>38247</v>
          </cell>
          <cell r="B1437">
            <v>38246</v>
          </cell>
          <cell r="C1437">
            <v>38250</v>
          </cell>
          <cell r="D1437">
            <v>1.7828189999999999</v>
          </cell>
          <cell r="E1437">
            <v>1.780767</v>
          </cell>
          <cell r="F1437">
            <v>2.8736000000000002</v>
          </cell>
          <cell r="G1437">
            <v>2.8744000000000001</v>
          </cell>
          <cell r="H1437">
            <v>2.8679999999999999</v>
          </cell>
          <cell r="I1437">
            <v>16.23</v>
          </cell>
          <cell r="M1437">
            <v>2.8069466401607817</v>
          </cell>
          <cell r="N1437">
            <v>2.7999109434424456</v>
          </cell>
          <cell r="O1437">
            <v>2.8234111261344648</v>
          </cell>
        </row>
        <row r="1438">
          <cell r="A1438">
            <v>38250</v>
          </cell>
          <cell r="B1438">
            <v>38247</v>
          </cell>
          <cell r="C1438">
            <v>38251</v>
          </cell>
          <cell r="D1438">
            <v>1.7848679999999999</v>
          </cell>
          <cell r="E1438">
            <v>1.781793</v>
          </cell>
          <cell r="F1438">
            <v>2.8668</v>
          </cell>
          <cell r="G1438">
            <v>2.8675999999999999</v>
          </cell>
          <cell r="H1438">
            <v>2.8730000000000002</v>
          </cell>
          <cell r="I1438">
            <v>16.239999999999998</v>
          </cell>
          <cell r="M1438">
            <v>2.8086147327614697</v>
          </cell>
          <cell r="N1438">
            <v>2.8015729397794527</v>
          </cell>
          <cell r="O1438">
            <v>2.8250967215266223</v>
          </cell>
        </row>
        <row r="1439">
          <cell r="A1439">
            <v>38251</v>
          </cell>
          <cell r="B1439">
            <v>38250</v>
          </cell>
          <cell r="C1439">
            <v>38252</v>
          </cell>
          <cell r="D1439">
            <v>1.779741</v>
          </cell>
          <cell r="E1439">
            <v>1.7838449999999999</v>
          </cell>
          <cell r="F1439">
            <v>2.8729</v>
          </cell>
          <cell r="G1439">
            <v>2.8736999999999999</v>
          </cell>
          <cell r="H1439">
            <v>2.8690000000000002</v>
          </cell>
          <cell r="I1439">
            <v>16.239999999999998</v>
          </cell>
          <cell r="M1439">
            <v>2.8102857349484145</v>
          </cell>
          <cell r="N1439">
            <v>2.8032368807971491</v>
          </cell>
          <cell r="O1439">
            <v>2.8267842882923619</v>
          </cell>
        </row>
        <row r="1440">
          <cell r="A1440">
            <v>38252</v>
          </cell>
          <cell r="B1440">
            <v>38251</v>
          </cell>
          <cell r="C1440">
            <v>38253</v>
          </cell>
          <cell r="D1440">
            <v>1.7828189999999999</v>
          </cell>
          <cell r="E1440">
            <v>1.779741</v>
          </cell>
          <cell r="F1440">
            <v>2.8668999999999998</v>
          </cell>
          <cell r="G1440">
            <v>2.8677000000000001</v>
          </cell>
          <cell r="H1440">
            <v>2.88</v>
          </cell>
          <cell r="I1440">
            <v>16.239999999999998</v>
          </cell>
          <cell r="M1440">
            <v>2.8119529285298155</v>
          </cell>
          <cell r="N1440">
            <v>2.8049037274950241</v>
          </cell>
          <cell r="O1440">
            <v>2.8284728631232654</v>
          </cell>
        </row>
        <row r="1441">
          <cell r="A1441">
            <v>38253</v>
          </cell>
          <cell r="B1441">
            <v>38252</v>
          </cell>
          <cell r="C1441">
            <v>38254</v>
          </cell>
          <cell r="D1441">
            <v>1.781793</v>
          </cell>
          <cell r="E1441">
            <v>1.780767</v>
          </cell>
          <cell r="F1441">
            <v>2.8717000000000001</v>
          </cell>
          <cell r="G1441">
            <v>2.8725000000000001</v>
          </cell>
          <cell r="H1441">
            <v>2.88</v>
          </cell>
          <cell r="I1441">
            <v>16.239999999999998</v>
          </cell>
          <cell r="M1441">
            <v>2.8136239962325114</v>
          </cell>
          <cell r="N1441">
            <v>2.8065677282166495</v>
          </cell>
          <cell r="O1441">
            <v>2.8301624466214985</v>
          </cell>
        </row>
        <row r="1442">
          <cell r="A1442">
            <v>38254</v>
          </cell>
          <cell r="B1442">
            <v>38253</v>
          </cell>
          <cell r="C1442">
            <v>38257</v>
          </cell>
          <cell r="D1442">
            <v>1.7848679999999999</v>
          </cell>
          <cell r="E1442">
            <v>1.779741</v>
          </cell>
          <cell r="F1442">
            <v>2.8727</v>
          </cell>
          <cell r="G1442">
            <v>2.8734999999999999</v>
          </cell>
          <cell r="H1442">
            <v>2.87</v>
          </cell>
          <cell r="I1442">
            <v>16.239999999999998</v>
          </cell>
          <cell r="M1442">
            <v>2.8152950947462179</v>
          </cell>
          <cell r="N1442">
            <v>2.8082336759478737</v>
          </cell>
          <cell r="O1442">
            <v>2.8318530393895869</v>
          </cell>
        </row>
        <row r="1443">
          <cell r="A1443">
            <v>38257</v>
          </cell>
          <cell r="B1443">
            <v>38254</v>
          </cell>
          <cell r="C1443">
            <v>38258</v>
          </cell>
          <cell r="D1443">
            <v>1.7848679999999999</v>
          </cell>
          <cell r="E1443">
            <v>1.780767</v>
          </cell>
          <cell r="F1443">
            <v>2.8719999999999999</v>
          </cell>
          <cell r="G1443">
            <v>2.8727999999999998</v>
          </cell>
          <cell r="H1443">
            <v>2.8730000000000002</v>
          </cell>
          <cell r="I1443">
            <v>16.239999999999998</v>
          </cell>
          <cell r="M1443">
            <v>2.816970071454608</v>
          </cell>
          <cell r="N1443">
            <v>2.809899652151429</v>
          </cell>
          <cell r="O1443">
            <v>2.8335446420304162</v>
          </cell>
        </row>
        <row r="1444">
          <cell r="A1444">
            <v>38258</v>
          </cell>
          <cell r="B1444">
            <v>38257</v>
          </cell>
          <cell r="C1444">
            <v>38259</v>
          </cell>
          <cell r="D1444">
            <v>1.7848679999999999</v>
          </cell>
          <cell r="E1444">
            <v>1.781793</v>
          </cell>
          <cell r="F1444">
            <v>2.8683999999999998</v>
          </cell>
          <cell r="G1444">
            <v>2.8692000000000002</v>
          </cell>
          <cell r="H1444">
            <v>2.8650000000000002</v>
          </cell>
          <cell r="I1444">
            <v>16.239999999999998</v>
          </cell>
          <cell r="M1444">
            <v>2.8186460447004404</v>
          </cell>
          <cell r="N1444">
            <v>2.8115675776760498</v>
          </cell>
          <cell r="O1444">
            <v>2.8352372551472325</v>
          </cell>
        </row>
        <row r="1445">
          <cell r="A1445">
            <v>38259</v>
          </cell>
          <cell r="B1445">
            <v>38258</v>
          </cell>
          <cell r="C1445">
            <v>38260</v>
          </cell>
          <cell r="D1445">
            <v>1.781793</v>
          </cell>
          <cell r="E1445">
            <v>1.781793</v>
          </cell>
          <cell r="F1445">
            <v>2.8593999999999999</v>
          </cell>
          <cell r="G1445">
            <v>2.8601999999999999</v>
          </cell>
          <cell r="H1445">
            <v>2.8530000000000002</v>
          </cell>
          <cell r="I1445">
            <v>16.23</v>
          </cell>
          <cell r="M1445">
            <v>2.8203230150766112</v>
          </cell>
          <cell r="N1445">
            <v>2.8132374548190269</v>
          </cell>
          <cell r="O1445">
            <v>2.8369308793436416</v>
          </cell>
        </row>
        <row r="1446">
          <cell r="A1446">
            <v>38260</v>
          </cell>
          <cell r="B1446">
            <v>38259</v>
          </cell>
          <cell r="C1446">
            <v>38261</v>
          </cell>
          <cell r="D1446">
            <v>1.7848679999999999</v>
          </cell>
          <cell r="E1446">
            <v>1.779741</v>
          </cell>
          <cell r="F1446">
            <v>2.8578000000000001</v>
          </cell>
          <cell r="G1446">
            <v>2.8586</v>
          </cell>
          <cell r="H1446">
            <v>2.8580000000000001</v>
          </cell>
          <cell r="I1446">
            <v>16.239999999999998</v>
          </cell>
          <cell r="M1446">
            <v>2.8219980923452788</v>
          </cell>
          <cell r="N1446">
            <v>2.8149083237538051</v>
          </cell>
          <cell r="O1446">
            <v>2.8386245461192057</v>
          </cell>
        </row>
        <row r="1447">
          <cell r="A1447">
            <v>38261</v>
          </cell>
          <cell r="B1447">
            <v>38260</v>
          </cell>
          <cell r="C1447">
            <v>38264</v>
          </cell>
          <cell r="D1447">
            <v>1.7858940000000001</v>
          </cell>
          <cell r="E1447">
            <v>1.780767</v>
          </cell>
          <cell r="F1447">
            <v>2.8504999999999998</v>
          </cell>
          <cell r="G1447">
            <v>2.8513000000000002</v>
          </cell>
          <cell r="H1447">
            <v>2.84</v>
          </cell>
          <cell r="I1447">
            <v>16.23</v>
          </cell>
          <cell r="M1447">
            <v>2.8236770570423082</v>
          </cell>
          <cell r="N1447">
            <v>2.8165782596721471</v>
          </cell>
          <cell r="O1447">
            <v>2.8403201937081688</v>
          </cell>
        </row>
        <row r="1448">
          <cell r="A1448">
            <v>38264</v>
          </cell>
          <cell r="B1448">
            <v>38261</v>
          </cell>
          <cell r="C1448">
            <v>38265</v>
          </cell>
          <cell r="D1448">
            <v>1.7838449999999999</v>
          </cell>
          <cell r="E1448">
            <v>1.7828189999999999</v>
          </cell>
          <cell r="F1448">
            <v>2.8256999999999999</v>
          </cell>
          <cell r="G1448">
            <v>2.8264999999999998</v>
          </cell>
          <cell r="H1448">
            <v>2.8250000000000002</v>
          </cell>
          <cell r="I1448">
            <v>16.22</v>
          </cell>
          <cell r="M1448">
            <v>2.8253579863470111</v>
          </cell>
          <cell r="N1448">
            <v>2.8182501495447276</v>
          </cell>
          <cell r="O1448">
            <v>2.8420158839271563</v>
          </cell>
        </row>
        <row r="1449">
          <cell r="A1449">
            <v>38265</v>
          </cell>
          <cell r="B1449">
            <v>38264</v>
          </cell>
          <cell r="C1449">
            <v>38266</v>
          </cell>
          <cell r="D1449">
            <v>1.7828189999999999</v>
          </cell>
          <cell r="E1449">
            <v>1.780767</v>
          </cell>
          <cell r="F1449">
            <v>2.8233000000000001</v>
          </cell>
          <cell r="G1449">
            <v>2.8241000000000001</v>
          </cell>
          <cell r="H1449">
            <v>2.8279999999999998</v>
          </cell>
          <cell r="I1449">
            <v>16.2</v>
          </cell>
          <cell r="M1449">
            <v>2.8270379865860629</v>
          </cell>
          <cell r="N1449">
            <v>2.819924959515848</v>
          </cell>
          <cell r="O1449">
            <v>2.8437116155599278</v>
          </cell>
        </row>
        <row r="1450">
          <cell r="A1450">
            <v>38266</v>
          </cell>
          <cell r="B1450">
            <v>38265</v>
          </cell>
          <cell r="C1450">
            <v>38267</v>
          </cell>
          <cell r="D1450">
            <v>1.7828189999999999</v>
          </cell>
          <cell r="E1450">
            <v>1.781793</v>
          </cell>
          <cell r="F1450">
            <v>2.8353999999999999</v>
          </cell>
          <cell r="G1450">
            <v>2.8361999999999998</v>
          </cell>
          <cell r="H1450">
            <v>2.8420000000000001</v>
          </cell>
          <cell r="I1450">
            <v>16.22</v>
          </cell>
          <cell r="M1450">
            <v>2.8287180189314651</v>
          </cell>
          <cell r="N1450">
            <v>2.821598835952642</v>
          </cell>
          <cell r="O1450">
            <v>2.8454064157187937</v>
          </cell>
        </row>
        <row r="1451">
          <cell r="A1451">
            <v>38267</v>
          </cell>
          <cell r="B1451">
            <v>38266</v>
          </cell>
          <cell r="C1451">
            <v>38268</v>
          </cell>
          <cell r="D1451">
            <v>1.7828189999999999</v>
          </cell>
          <cell r="E1451">
            <v>1.781793</v>
          </cell>
          <cell r="F1451">
            <v>2.851</v>
          </cell>
          <cell r="G1451">
            <v>2.8517999999999999</v>
          </cell>
          <cell r="H1451">
            <v>2.85</v>
          </cell>
          <cell r="I1451">
            <v>16.23</v>
          </cell>
          <cell r="M1451">
            <v>2.8303990496747296</v>
          </cell>
          <cell r="N1451">
            <v>2.8232746709708785</v>
          </cell>
          <cell r="O1451">
            <v>2.8471041703634854</v>
          </cell>
        </row>
        <row r="1452">
          <cell r="A1452">
            <v>38268</v>
          </cell>
          <cell r="B1452">
            <v>38267</v>
          </cell>
          <cell r="C1452">
            <v>38271</v>
          </cell>
          <cell r="D1452">
            <v>1.7828189999999999</v>
          </cell>
          <cell r="E1452">
            <v>1.781793</v>
          </cell>
          <cell r="F1452">
            <v>2.8243</v>
          </cell>
          <cell r="G1452">
            <v>2.8250999999999999</v>
          </cell>
          <cell r="H1452">
            <v>2.8260000000000001</v>
          </cell>
          <cell r="I1452">
            <v>16.239999999999998</v>
          </cell>
          <cell r="M1452">
            <v>2.8320810794091766</v>
          </cell>
          <cell r="N1452">
            <v>2.8249515013194828</v>
          </cell>
          <cell r="O1452">
            <v>2.8488039106620682</v>
          </cell>
        </row>
        <row r="1453">
          <cell r="A1453">
            <v>38271</v>
          </cell>
          <cell r="B1453">
            <v>38268</v>
          </cell>
          <cell r="C1453">
            <v>38273</v>
          </cell>
          <cell r="D1453">
            <v>1.7828189999999999</v>
          </cell>
          <cell r="E1453">
            <v>1.7828189999999999</v>
          </cell>
          <cell r="F1453">
            <v>2.831</v>
          </cell>
          <cell r="G1453">
            <v>2.8317999999999999</v>
          </cell>
          <cell r="H1453">
            <v>2.819</v>
          </cell>
          <cell r="I1453">
            <v>16.239999999999998</v>
          </cell>
          <cell r="M1453">
            <v>2.8337641087284799</v>
          </cell>
          <cell r="N1453">
            <v>2.8266293275896133</v>
          </cell>
          <cell r="O1453">
            <v>2.8505056388772867</v>
          </cell>
        </row>
        <row r="1454">
          <cell r="A1454">
            <v>38273</v>
          </cell>
          <cell r="B1454">
            <v>38271</v>
          </cell>
          <cell r="C1454">
            <v>38274</v>
          </cell>
          <cell r="D1454">
            <v>1.7848679999999999</v>
          </cell>
          <cell r="E1454">
            <v>1.7828189999999999</v>
          </cell>
          <cell r="F1454">
            <v>2.8365999999999998</v>
          </cell>
          <cell r="G1454">
            <v>2.8374000000000001</v>
          </cell>
          <cell r="H1454">
            <v>2.839</v>
          </cell>
          <cell r="I1454">
            <v>16.239999999999998</v>
          </cell>
          <cell r="M1454">
            <v>2.8354481382266661</v>
          </cell>
          <cell r="N1454">
            <v>2.8283091170800079</v>
          </cell>
          <cell r="O1454">
            <v>2.8522083836169867</v>
          </cell>
        </row>
        <row r="1455">
          <cell r="A1455">
            <v>38274</v>
          </cell>
          <cell r="B1455">
            <v>38273</v>
          </cell>
          <cell r="C1455">
            <v>38275</v>
          </cell>
          <cell r="D1455">
            <v>1.7838449999999999</v>
          </cell>
          <cell r="E1455">
            <v>1.7828189999999999</v>
          </cell>
          <cell r="F1455">
            <v>2.8622999999999998</v>
          </cell>
          <cell r="G1455">
            <v>2.8631000000000002</v>
          </cell>
          <cell r="H1455">
            <v>2.875</v>
          </cell>
          <cell r="I1455">
            <v>16.239999999999998</v>
          </cell>
          <cell r="M1455">
            <v>2.8371351051091929</v>
          </cell>
          <cell r="N1455">
            <v>2.8299899048239423</v>
          </cell>
          <cell r="O1455">
            <v>2.8539121454883873</v>
          </cell>
        </row>
        <row r="1456">
          <cell r="A1456">
            <v>38275</v>
          </cell>
          <cell r="B1456">
            <v>38274</v>
          </cell>
          <cell r="C1456">
            <v>38278</v>
          </cell>
          <cell r="D1456">
            <v>1.7838449999999999</v>
          </cell>
          <cell r="E1456">
            <v>1.7828189999999999</v>
          </cell>
          <cell r="F1456">
            <v>2.8614999999999999</v>
          </cell>
          <cell r="G1456">
            <v>2.8622999999999998</v>
          </cell>
          <cell r="H1456">
            <v>2.855</v>
          </cell>
          <cell r="I1456">
            <v>16.239999999999998</v>
          </cell>
          <cell r="M1456">
            <v>2.8388221081997176</v>
          </cell>
          <cell r="N1456">
            <v>2.8316716914146514</v>
          </cell>
          <cell r="O1456">
            <v>2.8556169250990711</v>
          </cell>
        </row>
        <row r="1457">
          <cell r="A1457">
            <v>38278</v>
          </cell>
          <cell r="B1457">
            <v>38275</v>
          </cell>
          <cell r="C1457">
            <v>38279</v>
          </cell>
          <cell r="D1457">
            <v>1.7838449999999999</v>
          </cell>
          <cell r="E1457">
            <v>1.7828189999999999</v>
          </cell>
          <cell r="F1457">
            <v>2.8538999999999999</v>
          </cell>
          <cell r="G1457">
            <v>2.8546999999999998</v>
          </cell>
          <cell r="H1457">
            <v>2.8559999999999999</v>
          </cell>
          <cell r="I1457">
            <v>16.239999999999998</v>
          </cell>
          <cell r="M1457">
            <v>2.8405101144075848</v>
          </cell>
          <cell r="N1457">
            <v>2.8333544774457233</v>
          </cell>
          <cell r="O1457">
            <v>2.8573227230569822</v>
          </cell>
        </row>
        <row r="1458">
          <cell r="A1458">
            <v>38279</v>
          </cell>
          <cell r="B1458">
            <v>38278</v>
          </cell>
          <cell r="C1458">
            <v>38280</v>
          </cell>
          <cell r="D1458">
            <v>1.7828189999999999</v>
          </cell>
          <cell r="E1458">
            <v>1.7828189999999999</v>
          </cell>
          <cell r="F1458">
            <v>2.8698000000000001</v>
          </cell>
          <cell r="G1458">
            <v>2.8706</v>
          </cell>
          <cell r="H1458">
            <v>2.8780000000000001</v>
          </cell>
          <cell r="I1458">
            <v>16.239999999999998</v>
          </cell>
          <cell r="M1458">
            <v>2.8421991243292632</v>
          </cell>
          <cell r="N1458">
            <v>2.8350382635110982</v>
          </cell>
          <cell r="O1458">
            <v>2.8590295399704289</v>
          </cell>
        </row>
        <row r="1459">
          <cell r="A1459">
            <v>38280</v>
          </cell>
          <cell r="B1459">
            <v>38279</v>
          </cell>
          <cell r="C1459">
            <v>38281</v>
          </cell>
          <cell r="D1459">
            <v>1.7828189999999999</v>
          </cell>
          <cell r="E1459">
            <v>1.781793</v>
          </cell>
          <cell r="F1459">
            <v>2.8839000000000001</v>
          </cell>
          <cell r="G1459">
            <v>2.8847</v>
          </cell>
          <cell r="H1459">
            <v>2.8719999999999999</v>
          </cell>
          <cell r="I1459">
            <v>16.239999999999998</v>
          </cell>
          <cell r="M1459">
            <v>2.8438881665294757</v>
          </cell>
          <cell r="N1459">
            <v>2.8367230502050695</v>
          </cell>
          <cell r="O1459">
            <v>2.8607373764480823</v>
          </cell>
        </row>
        <row r="1460">
          <cell r="A1460">
            <v>38281</v>
          </cell>
          <cell r="B1460">
            <v>38280</v>
          </cell>
          <cell r="C1460">
            <v>38282</v>
          </cell>
          <cell r="D1460">
            <v>1.831944</v>
          </cell>
          <cell r="E1460">
            <v>1.832964</v>
          </cell>
          <cell r="F1460">
            <v>2.8527</v>
          </cell>
          <cell r="G1460">
            <v>2.8534999999999999</v>
          </cell>
          <cell r="H1460">
            <v>2.8559999999999999</v>
          </cell>
          <cell r="I1460">
            <v>16.739999999999998</v>
          </cell>
          <cell r="M1460">
            <v>2.8455782124818634</v>
          </cell>
          <cell r="N1460">
            <v>2.8384078679630012</v>
          </cell>
          <cell r="O1460">
            <v>2.8624462330989777</v>
          </cell>
        </row>
        <row r="1461">
          <cell r="A1461">
            <v>38282</v>
          </cell>
          <cell r="B1461">
            <v>38281</v>
          </cell>
          <cell r="C1461">
            <v>38285</v>
          </cell>
          <cell r="D1461">
            <v>1.8360300000000001</v>
          </cell>
          <cell r="E1461">
            <v>1.830924</v>
          </cell>
          <cell r="F1461">
            <v>2.8481000000000001</v>
          </cell>
          <cell r="G1461">
            <v>2.8489</v>
          </cell>
          <cell r="H1461">
            <v>2.8690000000000002</v>
          </cell>
          <cell r="I1461">
            <v>16.739999999999998</v>
          </cell>
          <cell r="M1461">
            <v>2.8473158591261591</v>
          </cell>
          <cell r="N1461">
            <v>2.8401421011094321</v>
          </cell>
          <cell r="O1461">
            <v>2.8642048950337378</v>
          </cell>
        </row>
        <row r="1462">
          <cell r="A1462">
            <v>38285</v>
          </cell>
          <cell r="B1462">
            <v>38282</v>
          </cell>
          <cell r="C1462">
            <v>38286</v>
          </cell>
          <cell r="D1462">
            <v>1.8380700000000001</v>
          </cell>
          <cell r="E1462">
            <v>1.832964</v>
          </cell>
          <cell r="F1462">
            <v>2.8809</v>
          </cell>
          <cell r="G1462">
            <v>2.8816999999999999</v>
          </cell>
          <cell r="H1462">
            <v>2.8849999999999998</v>
          </cell>
          <cell r="I1462">
            <v>16.739999999999998</v>
          </cell>
          <cell r="M1462">
            <v>2.8490584449051028</v>
          </cell>
          <cell r="N1462">
            <v>2.8418754625548757</v>
          </cell>
          <cell r="O1462">
            <v>2.8659646374750118</v>
          </cell>
        </row>
        <row r="1463">
          <cell r="A1463">
            <v>38286</v>
          </cell>
          <cell r="B1463">
            <v>38285</v>
          </cell>
          <cell r="C1463">
            <v>38287</v>
          </cell>
          <cell r="D1463">
            <v>1.8380700000000001</v>
          </cell>
          <cell r="E1463">
            <v>1.8350070000000001</v>
          </cell>
          <cell r="F1463">
            <v>2.8721000000000001</v>
          </cell>
          <cell r="G1463">
            <v>2.8729</v>
          </cell>
          <cell r="H1463">
            <v>2.867</v>
          </cell>
          <cell r="I1463">
            <v>16.739999999999998</v>
          </cell>
          <cell r="M1463">
            <v>2.850804034523712</v>
          </cell>
          <cell r="N1463">
            <v>2.8436118143599911</v>
          </cell>
          <cell r="O1463">
            <v>2.8677254610866538</v>
          </cell>
        </row>
        <row r="1464">
          <cell r="A1464">
            <v>38287</v>
          </cell>
          <cell r="B1464">
            <v>38286</v>
          </cell>
          <cell r="C1464">
            <v>38288</v>
          </cell>
          <cell r="D1464">
            <v>1.8360300000000001</v>
          </cell>
          <cell r="E1464">
            <v>1.8360300000000001</v>
          </cell>
          <cell r="F1464">
            <v>2.8576999999999999</v>
          </cell>
          <cell r="G1464">
            <v>2.8584999999999998</v>
          </cell>
          <cell r="H1464">
            <v>2.859</v>
          </cell>
          <cell r="I1464">
            <v>16.739999999999998</v>
          </cell>
          <cell r="M1464">
            <v>2.8525506936476246</v>
          </cell>
          <cell r="N1464">
            <v>2.8453511635548687</v>
          </cell>
          <cell r="O1464">
            <v>2.8694873665329248</v>
          </cell>
        </row>
        <row r="1465">
          <cell r="A1465">
            <v>38288</v>
          </cell>
          <cell r="B1465">
            <v>38287</v>
          </cell>
          <cell r="C1465">
            <v>38289</v>
          </cell>
          <cell r="D1465">
            <v>1.8360300000000001</v>
          </cell>
          <cell r="E1465">
            <v>1.8350070000000001</v>
          </cell>
          <cell r="F1465">
            <v>2.8647</v>
          </cell>
          <cell r="G1465">
            <v>2.8654999999999999</v>
          </cell>
          <cell r="H1465">
            <v>2.867</v>
          </cell>
          <cell r="I1465">
            <v>16.739999999999998</v>
          </cell>
          <cell r="M1465">
            <v>2.8542964831976438</v>
          </cell>
          <cell r="N1465">
            <v>2.847092546920476</v>
          </cell>
          <cell r="O1465">
            <v>2.8712503544784949</v>
          </cell>
        </row>
        <row r="1466">
          <cell r="A1466">
            <v>38289</v>
          </cell>
          <cell r="B1466">
            <v>38288</v>
          </cell>
          <cell r="C1466">
            <v>38292</v>
          </cell>
          <cell r="D1466">
            <v>1.8350070000000001</v>
          </cell>
          <cell r="E1466">
            <v>1.8350070000000001</v>
          </cell>
          <cell r="F1466">
            <v>2.8557000000000001</v>
          </cell>
          <cell r="G1466">
            <v>2.8565</v>
          </cell>
          <cell r="H1466">
            <v>2.8570000000000002</v>
          </cell>
          <cell r="I1466">
            <v>16.739999999999998</v>
          </cell>
          <cell r="M1466">
            <v>2.8560433411883257</v>
          </cell>
          <cell r="N1466">
            <v>2.8488340251715583</v>
          </cell>
          <cell r="O1466">
            <v>2.8730144255884422</v>
          </cell>
        </row>
        <row r="1467">
          <cell r="A1467">
            <v>38292</v>
          </cell>
          <cell r="B1467">
            <v>38289</v>
          </cell>
          <cell r="C1467">
            <v>38294</v>
          </cell>
          <cell r="D1467">
            <v>1.8360300000000001</v>
          </cell>
          <cell r="E1467">
            <v>1.8350070000000001</v>
          </cell>
          <cell r="F1467">
            <v>2.8582000000000001</v>
          </cell>
          <cell r="G1467">
            <v>2.859</v>
          </cell>
          <cell r="H1467">
            <v>2.8540000000000001</v>
          </cell>
          <cell r="I1467">
            <v>16.739999999999998</v>
          </cell>
          <cell r="M1467">
            <v>2.8577902943627871</v>
          </cell>
          <cell r="N1467">
            <v>2.8505765686309008</v>
          </cell>
          <cell r="O1467">
            <v>2.8747795805282537</v>
          </cell>
        </row>
        <row r="1468">
          <cell r="A1468">
            <v>38294</v>
          </cell>
          <cell r="B1468">
            <v>38292</v>
          </cell>
          <cell r="C1468">
            <v>38295</v>
          </cell>
          <cell r="D1468">
            <v>1.8390899999999999</v>
          </cell>
          <cell r="E1468">
            <v>1.8350070000000001</v>
          </cell>
          <cell r="F1468">
            <v>2.8296000000000001</v>
          </cell>
          <cell r="G1468">
            <v>2.8304</v>
          </cell>
          <cell r="H1468">
            <v>2.8279999999999998</v>
          </cell>
          <cell r="I1468">
            <v>16.73</v>
          </cell>
          <cell r="M1468">
            <v>2.8595392906008401</v>
          </cell>
          <cell r="N1468">
            <v>2.8523201779500584</v>
          </cell>
          <cell r="O1468">
            <v>2.8765458199638245</v>
          </cell>
        </row>
        <row r="1469">
          <cell r="A1469">
            <v>38295</v>
          </cell>
          <cell r="B1469">
            <v>38294</v>
          </cell>
          <cell r="C1469">
            <v>38296</v>
          </cell>
          <cell r="D1469">
            <v>1.8390899999999999</v>
          </cell>
          <cell r="E1469">
            <v>1.8370500000000001</v>
          </cell>
          <cell r="F1469">
            <v>2.8203</v>
          </cell>
          <cell r="G1469">
            <v>2.8210999999999999</v>
          </cell>
          <cell r="H1469">
            <v>2.8180000000000001</v>
          </cell>
          <cell r="I1469">
            <v>16.73</v>
          </cell>
          <cell r="M1469">
            <v>2.8612922739721571</v>
          </cell>
          <cell r="N1469">
            <v>2.8540648537809847</v>
          </cell>
          <cell r="O1469">
            <v>2.8783121661166384</v>
          </cell>
        </row>
        <row r="1470">
          <cell r="A1470">
            <v>38296</v>
          </cell>
          <cell r="B1470">
            <v>38295</v>
          </cell>
          <cell r="C1470">
            <v>38299</v>
          </cell>
          <cell r="D1470">
            <v>1.8401130000000001</v>
          </cell>
          <cell r="E1470">
            <v>1.8370500000000001</v>
          </cell>
          <cell r="F1470">
            <v>2.8178000000000001</v>
          </cell>
          <cell r="G1470">
            <v>2.8186</v>
          </cell>
          <cell r="H1470">
            <v>2.819</v>
          </cell>
          <cell r="I1470">
            <v>16.73</v>
          </cell>
          <cell r="M1470">
            <v>2.8630463319748705</v>
          </cell>
          <cell r="N1470">
            <v>2.8558125403941972</v>
          </cell>
          <cell r="O1470">
            <v>2.8800795968962674</v>
          </cell>
        </row>
        <row r="1471">
          <cell r="A1471">
            <v>38299</v>
          </cell>
          <cell r="B1471">
            <v>38296</v>
          </cell>
          <cell r="C1471">
            <v>38300</v>
          </cell>
          <cell r="D1471">
            <v>1.8401130000000001</v>
          </cell>
          <cell r="E1471">
            <v>1.8370500000000001</v>
          </cell>
          <cell r="F1471">
            <v>2.8290999999999999</v>
          </cell>
          <cell r="G1471">
            <v>2.8298999999999999</v>
          </cell>
          <cell r="H1471">
            <v>2.8359999999999999</v>
          </cell>
          <cell r="I1471">
            <v>16.739999999999998</v>
          </cell>
          <cell r="M1471">
            <v>2.8648024415665603</v>
          </cell>
          <cell r="N1471">
            <v>2.8575612972033073</v>
          </cell>
          <cell r="O1471">
            <v>2.8818481129687279</v>
          </cell>
        </row>
        <row r="1472">
          <cell r="A1472">
            <v>38300</v>
          </cell>
          <cell r="B1472">
            <v>38299</v>
          </cell>
          <cell r="C1472">
            <v>38301</v>
          </cell>
          <cell r="D1472">
            <v>1.8401130000000001</v>
          </cell>
          <cell r="E1472">
            <v>1.8380700000000001</v>
          </cell>
          <cell r="F1472">
            <v>2.8279000000000001</v>
          </cell>
          <cell r="G1472">
            <v>2.8287</v>
          </cell>
          <cell r="H1472">
            <v>2.8250000000000002</v>
          </cell>
          <cell r="I1472">
            <v>16.739999999999998</v>
          </cell>
          <cell r="M1472">
            <v>2.8665596283049464</v>
          </cell>
          <cell r="N1472">
            <v>2.8593111248636496</v>
          </cell>
          <cell r="O1472">
            <v>2.8836186952488188</v>
          </cell>
        </row>
        <row r="1473">
          <cell r="A1473">
            <v>38301</v>
          </cell>
          <cell r="B1473">
            <v>38300</v>
          </cell>
          <cell r="C1473">
            <v>38302</v>
          </cell>
          <cell r="D1473">
            <v>1.8401130000000001</v>
          </cell>
          <cell r="E1473">
            <v>1.8380700000000001</v>
          </cell>
          <cell r="F1473">
            <v>2.8201000000000001</v>
          </cell>
          <cell r="G1473">
            <v>2.8209</v>
          </cell>
          <cell r="H1473">
            <v>2.8239999999999998</v>
          </cell>
          <cell r="I1473">
            <v>16.739999999999998</v>
          </cell>
          <cell r="M1473">
            <v>2.8683178928507194</v>
          </cell>
          <cell r="N1473">
            <v>2.8610629961967424</v>
          </cell>
          <cell r="O1473">
            <v>2.8853903653591799</v>
          </cell>
        </row>
        <row r="1474">
          <cell r="A1474">
            <v>38302</v>
          </cell>
          <cell r="B1474">
            <v>38301</v>
          </cell>
          <cell r="C1474">
            <v>38303</v>
          </cell>
          <cell r="D1474">
            <v>1.8401130000000001</v>
          </cell>
          <cell r="E1474">
            <v>1.8380700000000001</v>
          </cell>
          <cell r="F1474">
            <v>2.8191999999999999</v>
          </cell>
          <cell r="G1474">
            <v>2.82</v>
          </cell>
          <cell r="H1474">
            <v>2.8180000000000001</v>
          </cell>
          <cell r="I1474">
            <v>16.739999999999998</v>
          </cell>
          <cell r="M1474">
            <v>2.8700772358649753</v>
          </cell>
          <cell r="N1474">
            <v>2.8628159408838822</v>
          </cell>
          <cell r="O1474">
            <v>2.8871631239681643</v>
          </cell>
        </row>
        <row r="1475">
          <cell r="A1475">
            <v>38303</v>
          </cell>
          <cell r="B1475">
            <v>38302</v>
          </cell>
          <cell r="C1475">
            <v>38307</v>
          </cell>
          <cell r="D1475">
            <v>1.8411329999999999</v>
          </cell>
          <cell r="E1475">
            <v>1.8390899999999999</v>
          </cell>
          <cell r="F1475">
            <v>2.7982999999999998</v>
          </cell>
          <cell r="G1475">
            <v>2.7991000000000001</v>
          </cell>
          <cell r="H1475">
            <v>2.7909999999999999</v>
          </cell>
          <cell r="I1475">
            <v>16.739999999999998</v>
          </cell>
          <cell r="M1475">
            <v>2.8718376580092153</v>
          </cell>
          <cell r="N1475">
            <v>2.8645699595827026</v>
          </cell>
          <cell r="O1475">
            <v>2.8889369717445361</v>
          </cell>
        </row>
        <row r="1476">
          <cell r="A1476">
            <v>38307</v>
          </cell>
          <cell r="B1476">
            <v>38303</v>
          </cell>
          <cell r="C1476">
            <v>38308</v>
          </cell>
          <cell r="D1476">
            <v>1.8421529999999999</v>
          </cell>
          <cell r="E1476">
            <v>1.8401130000000001</v>
          </cell>
          <cell r="F1476">
            <v>2.7848000000000002</v>
          </cell>
          <cell r="G1476">
            <v>2.7856000000000001</v>
          </cell>
          <cell r="H1476">
            <v>2.7850000000000001</v>
          </cell>
          <cell r="I1476">
            <v>16.739999999999998</v>
          </cell>
          <cell r="M1476">
            <v>2.8736001363701495</v>
          </cell>
          <cell r="N1476">
            <v>2.8663260269050257</v>
          </cell>
          <cell r="O1476">
            <v>2.8907119093574698</v>
          </cell>
        </row>
        <row r="1477">
          <cell r="A1477">
            <v>38308</v>
          </cell>
          <cell r="B1477">
            <v>38307</v>
          </cell>
          <cell r="C1477">
            <v>38309</v>
          </cell>
          <cell r="D1477">
            <v>1.8411329999999999</v>
          </cell>
          <cell r="E1477">
            <v>1.8411329999999999</v>
          </cell>
          <cell r="F1477">
            <v>2.7665999999999999</v>
          </cell>
          <cell r="G1477">
            <v>2.7673999999999999</v>
          </cell>
          <cell r="H1477">
            <v>2.762</v>
          </cell>
          <cell r="I1477">
            <v>16.739999999999998</v>
          </cell>
          <cell r="M1477">
            <v>2.8753646734074874</v>
          </cell>
          <cell r="N1477">
            <v>2.8680841481664747</v>
          </cell>
          <cell r="O1477">
            <v>2.892487937476552</v>
          </cell>
        </row>
        <row r="1478">
          <cell r="A1478">
            <v>38309</v>
          </cell>
          <cell r="B1478">
            <v>38308</v>
          </cell>
          <cell r="C1478">
            <v>38310</v>
          </cell>
          <cell r="D1478">
            <v>1.891035</v>
          </cell>
          <cell r="E1478">
            <v>1.891035</v>
          </cell>
          <cell r="F1478">
            <v>2.7595000000000001</v>
          </cell>
          <cell r="G1478">
            <v>2.7603</v>
          </cell>
          <cell r="H1478">
            <v>2.7730000000000001</v>
          </cell>
          <cell r="I1478">
            <v>17.239999999999998</v>
          </cell>
          <cell r="M1478">
            <v>2.877129316336569</v>
          </cell>
          <cell r="N1478">
            <v>2.86984432295713</v>
          </cell>
          <cell r="O1478">
            <v>2.89426505677178</v>
          </cell>
        </row>
        <row r="1479">
          <cell r="A1479">
            <v>38310</v>
          </cell>
          <cell r="B1479">
            <v>38309</v>
          </cell>
          <cell r="C1479">
            <v>38313</v>
          </cell>
          <cell r="D1479">
            <v>1.891035</v>
          </cell>
          <cell r="E1479">
            <v>1.891035</v>
          </cell>
          <cell r="F1479">
            <v>2.7629000000000001</v>
          </cell>
          <cell r="G1479">
            <v>2.7637</v>
          </cell>
          <cell r="H1479">
            <v>2.7850000000000001</v>
          </cell>
          <cell r="I1479">
            <v>17.239999999999998</v>
          </cell>
          <cell r="M1479">
            <v>2.8789429004154754</v>
          </cell>
          <cell r="N1479">
            <v>2.8716533149768844</v>
          </cell>
          <cell r="O1479">
            <v>2.8960923847190041</v>
          </cell>
        </row>
        <row r="1480">
          <cell r="A1480">
            <v>38313</v>
          </cell>
          <cell r="B1480">
            <v>38310</v>
          </cell>
          <cell r="C1480">
            <v>38314</v>
          </cell>
          <cell r="D1480">
            <v>1.891035</v>
          </cell>
          <cell r="E1480">
            <v>1.890021</v>
          </cell>
          <cell r="F1480">
            <v>2.7669999999999999</v>
          </cell>
          <cell r="G1480">
            <v>2.7677999999999998</v>
          </cell>
          <cell r="H1480">
            <v>2.7559999999999998</v>
          </cell>
          <cell r="I1480">
            <v>17.23</v>
          </cell>
          <cell r="M1480">
            <v>2.880757627678038</v>
          </cell>
          <cell r="N1480">
            <v>2.8734634472857135</v>
          </cell>
          <cell r="O1480">
            <v>2.8979208663710065</v>
          </cell>
        </row>
        <row r="1481">
          <cell r="A1481">
            <v>38314</v>
          </cell>
          <cell r="B1481">
            <v>38313</v>
          </cell>
          <cell r="C1481">
            <v>38315</v>
          </cell>
          <cell r="D1481">
            <v>1.8890039999999999</v>
          </cell>
          <cell r="E1481">
            <v>1.890021</v>
          </cell>
          <cell r="F1481">
            <v>2.7437999999999998</v>
          </cell>
          <cell r="G1481">
            <v>2.7446000000000002</v>
          </cell>
          <cell r="H1481">
            <v>2.7440000000000002</v>
          </cell>
          <cell r="I1481">
            <v>17.23</v>
          </cell>
          <cell r="M1481">
            <v>2.8825734988448568</v>
          </cell>
          <cell r="N1481">
            <v>2.8752737493717477</v>
          </cell>
          <cell r="O1481">
            <v>2.8997495209281081</v>
          </cell>
        </row>
        <row r="1482">
          <cell r="A1482">
            <v>38315</v>
          </cell>
          <cell r="B1482">
            <v>38314</v>
          </cell>
          <cell r="C1482">
            <v>38316</v>
          </cell>
          <cell r="D1482">
            <v>1.8890039999999999</v>
          </cell>
          <cell r="E1482">
            <v>1.8879870000000001</v>
          </cell>
          <cell r="F1482">
            <v>2.7477</v>
          </cell>
          <cell r="G1482">
            <v>2.7484999999999999</v>
          </cell>
          <cell r="H1482">
            <v>2.754</v>
          </cell>
          <cell r="I1482">
            <v>17.239999999999998</v>
          </cell>
          <cell r="M1482">
            <v>2.8843885631347272</v>
          </cell>
          <cell r="N1482">
            <v>2.8770851919607683</v>
          </cell>
          <cell r="O1482">
            <v>2.9015793294081922</v>
          </cell>
        </row>
        <row r="1483">
          <cell r="A1483">
            <v>38316</v>
          </cell>
          <cell r="B1483">
            <v>38315</v>
          </cell>
          <cell r="C1483">
            <v>38317</v>
          </cell>
          <cell r="D1483">
            <v>1.88697</v>
          </cell>
          <cell r="E1483">
            <v>1.8879870000000001</v>
          </cell>
          <cell r="F1483">
            <v>2.7503000000000002</v>
          </cell>
          <cell r="G1483">
            <v>2.7511000000000001</v>
          </cell>
          <cell r="H1483">
            <v>2.7450000000000001</v>
          </cell>
          <cell r="I1483">
            <v>17.23</v>
          </cell>
          <cell r="M1483">
            <v>2.8862047703124989</v>
          </cell>
          <cell r="N1483">
            <v>2.8788958251075396</v>
          </cell>
          <cell r="O1483">
            <v>2.9034112753066195</v>
          </cell>
        </row>
        <row r="1484">
          <cell r="A1484">
            <v>38317</v>
          </cell>
          <cell r="B1484">
            <v>38316</v>
          </cell>
          <cell r="C1484">
            <v>38320</v>
          </cell>
          <cell r="D1484">
            <v>1.88697</v>
          </cell>
          <cell r="E1484">
            <v>1.885953</v>
          </cell>
          <cell r="F1484">
            <v>2.7324000000000002</v>
          </cell>
          <cell r="G1484">
            <v>2.7332000000000001</v>
          </cell>
          <cell r="H1484">
            <v>2.7309999999999999</v>
          </cell>
          <cell r="I1484">
            <v>17.22</v>
          </cell>
          <cell r="M1484">
            <v>2.8880201642509777</v>
          </cell>
          <cell r="N1484">
            <v>2.8807075977382586</v>
          </cell>
          <cell r="O1484">
            <v>2.9052433944377327</v>
          </cell>
        </row>
        <row r="1485">
          <cell r="A1485">
            <v>38320</v>
          </cell>
          <cell r="B1485">
            <v>38317</v>
          </cell>
          <cell r="C1485">
            <v>38321</v>
          </cell>
          <cell r="D1485">
            <v>1.8879870000000001</v>
          </cell>
          <cell r="E1485">
            <v>1.885953</v>
          </cell>
          <cell r="F1485">
            <v>2.7393999999999998</v>
          </cell>
          <cell r="G1485">
            <v>2.7402000000000002</v>
          </cell>
          <cell r="H1485">
            <v>2.7469999999999999</v>
          </cell>
          <cell r="I1485">
            <v>17.22</v>
          </cell>
          <cell r="M1485">
            <v>2.8898367000540901</v>
          </cell>
          <cell r="N1485">
            <v>2.8825185574502843</v>
          </cell>
          <cell r="O1485">
            <v>2.9070756855862148</v>
          </cell>
        </row>
        <row r="1486">
          <cell r="A1486">
            <v>38321</v>
          </cell>
          <cell r="B1486">
            <v>38320</v>
          </cell>
          <cell r="C1486">
            <v>38322</v>
          </cell>
          <cell r="D1486">
            <v>1.890021</v>
          </cell>
          <cell r="E1486">
            <v>1.885953</v>
          </cell>
          <cell r="F1486">
            <v>2.7299000000000002</v>
          </cell>
          <cell r="G1486">
            <v>2.7307000000000001</v>
          </cell>
          <cell r="H1486">
            <v>2.7210000000000001</v>
          </cell>
          <cell r="I1486">
            <v>17.21</v>
          </cell>
          <cell r="M1486">
            <v>2.891655358094698</v>
          </cell>
          <cell r="N1486">
            <v>2.8843306556239439</v>
          </cell>
          <cell r="O1486">
            <v>2.908909132331801</v>
          </cell>
        </row>
        <row r="1487">
          <cell r="A1487">
            <v>38322</v>
          </cell>
          <cell r="B1487">
            <v>38321</v>
          </cell>
          <cell r="C1487">
            <v>38323</v>
          </cell>
          <cell r="D1487">
            <v>1.8920520000000001</v>
          </cell>
          <cell r="E1487">
            <v>1.8879870000000001</v>
          </cell>
          <cell r="F1487">
            <v>2.7136999999999998</v>
          </cell>
          <cell r="G1487">
            <v>2.7145000000000001</v>
          </cell>
          <cell r="H1487">
            <v>2.7090000000000001</v>
          </cell>
          <cell r="I1487">
            <v>17.23</v>
          </cell>
          <cell r="M1487">
            <v>2.8934771212118853</v>
          </cell>
          <cell r="N1487">
            <v>2.8861438929749323</v>
          </cell>
          <cell r="O1487">
            <v>2.9107427499860461</v>
          </cell>
        </row>
        <row r="1488">
          <cell r="A1488">
            <v>38323</v>
          </cell>
          <cell r="B1488">
            <v>38322</v>
          </cell>
          <cell r="C1488">
            <v>38324</v>
          </cell>
          <cell r="D1488">
            <v>1.891035</v>
          </cell>
          <cell r="E1488">
            <v>1.890021</v>
          </cell>
          <cell r="F1488">
            <v>2.7231000000000001</v>
          </cell>
          <cell r="G1488">
            <v>2.7239</v>
          </cell>
          <cell r="H1488">
            <v>2.7320000000000002</v>
          </cell>
          <cell r="I1488">
            <v>17.23</v>
          </cell>
          <cell r="M1488">
            <v>2.8953019909365998</v>
          </cell>
          <cell r="N1488">
            <v>2.887960227024954</v>
          </cell>
          <cell r="O1488">
            <v>2.9125794954458968</v>
          </cell>
        </row>
        <row r="1489">
          <cell r="A1489">
            <v>38324</v>
          </cell>
          <cell r="B1489">
            <v>38323</v>
          </cell>
          <cell r="C1489">
            <v>38327</v>
          </cell>
          <cell r="D1489">
            <v>1.890021</v>
          </cell>
          <cell r="E1489">
            <v>1.891035</v>
          </cell>
          <cell r="F1489">
            <v>2.7086999999999999</v>
          </cell>
          <cell r="G1489">
            <v>2.7094999999999998</v>
          </cell>
          <cell r="H1489">
            <v>2.7090000000000001</v>
          </cell>
          <cell r="I1489">
            <v>17.23</v>
          </cell>
          <cell r="M1489">
            <v>2.8971270300700769</v>
          </cell>
          <cell r="N1489">
            <v>2.8897796621837015</v>
          </cell>
          <cell r="O1489">
            <v>2.9144173999342748</v>
          </cell>
        </row>
        <row r="1490">
          <cell r="A1490">
            <v>38327</v>
          </cell>
          <cell r="B1490">
            <v>38324</v>
          </cell>
          <cell r="C1490">
            <v>38328</v>
          </cell>
          <cell r="D1490">
            <v>1.8890039999999999</v>
          </cell>
          <cell r="E1490">
            <v>1.8890039999999999</v>
          </cell>
          <cell r="F1490">
            <v>2.7178</v>
          </cell>
          <cell r="G1490">
            <v>2.7185999999999999</v>
          </cell>
          <cell r="H1490">
            <v>2.7189999999999999</v>
          </cell>
          <cell r="I1490">
            <v>17.239999999999998</v>
          </cell>
          <cell r="M1490">
            <v>2.8989522403789105</v>
          </cell>
          <cell r="N1490">
            <v>2.8916012203448607</v>
          </cell>
          <cell r="O1490">
            <v>2.9162564641825544</v>
          </cell>
        </row>
        <row r="1491">
          <cell r="A1491">
            <v>38328</v>
          </cell>
          <cell r="B1491">
            <v>38327</v>
          </cell>
          <cell r="C1491">
            <v>38329</v>
          </cell>
          <cell r="D1491">
            <v>1.8890039999999999</v>
          </cell>
          <cell r="E1491">
            <v>1.8879870000000001</v>
          </cell>
          <cell r="F1491">
            <v>2.7313999999999998</v>
          </cell>
          <cell r="G1491">
            <v>2.7322000000000002</v>
          </cell>
          <cell r="H1491">
            <v>2.7469999999999999</v>
          </cell>
          <cell r="I1491">
            <v>17.239999999999998</v>
          </cell>
          <cell r="M1491">
            <v>2.9007776178382052</v>
          </cell>
          <cell r="N1491">
            <v>2.8934219691020728</v>
          </cell>
          <cell r="O1491">
            <v>2.9180976766609366</v>
          </cell>
        </row>
        <row r="1492">
          <cell r="A1492">
            <v>38329</v>
          </cell>
          <cell r="B1492">
            <v>38328</v>
          </cell>
          <cell r="C1492">
            <v>38330</v>
          </cell>
          <cell r="D1492">
            <v>1.88697</v>
          </cell>
          <cell r="E1492">
            <v>1.8879870000000001</v>
          </cell>
          <cell r="F1492">
            <v>2.7656000000000001</v>
          </cell>
          <cell r="G1492">
            <v>2.7664</v>
          </cell>
          <cell r="H1492">
            <v>2.7589999999999999</v>
          </cell>
          <cell r="I1492">
            <v>17.239999999999998</v>
          </cell>
          <cell r="M1492">
            <v>2.9026041446792741</v>
          </cell>
          <cell r="N1492">
            <v>2.8952428834564654</v>
          </cell>
          <cell r="O1492">
            <v>2.9199400516102578</v>
          </cell>
        </row>
        <row r="1493">
          <cell r="A1493">
            <v>38330</v>
          </cell>
          <cell r="B1493">
            <v>38329</v>
          </cell>
          <cell r="C1493">
            <v>38331</v>
          </cell>
          <cell r="D1493">
            <v>1.88697</v>
          </cell>
          <cell r="E1493">
            <v>1.8849359999999999</v>
          </cell>
          <cell r="F1493">
            <v>2.7736000000000001</v>
          </cell>
          <cell r="G1493">
            <v>2.7744</v>
          </cell>
          <cell r="H1493">
            <v>2.7789999999999999</v>
          </cell>
          <cell r="I1493">
            <v>17.239999999999998</v>
          </cell>
          <cell r="M1493">
            <v>2.9044298536602362</v>
          </cell>
          <cell r="N1493">
            <v>2.8970649437650677</v>
          </cell>
          <cell r="O1493">
            <v>2.9217835897644577</v>
          </cell>
        </row>
        <row r="1494">
          <cell r="A1494">
            <v>38331</v>
          </cell>
          <cell r="B1494">
            <v>38330</v>
          </cell>
          <cell r="C1494">
            <v>38334</v>
          </cell>
          <cell r="D1494">
            <v>1.8890039999999999</v>
          </cell>
          <cell r="E1494">
            <v>1.8849359999999999</v>
          </cell>
          <cell r="F1494">
            <v>2.7858999999999998</v>
          </cell>
          <cell r="G1494">
            <v>2.7867000000000002</v>
          </cell>
          <cell r="H1494">
            <v>2.7749999999999999</v>
          </cell>
          <cell r="I1494">
            <v>17.239999999999998</v>
          </cell>
          <cell r="M1494">
            <v>2.9062567109938899</v>
          </cell>
          <cell r="N1494">
            <v>2.8988852044340145</v>
          </cell>
          <cell r="O1494">
            <v>2.923628291857939</v>
          </cell>
        </row>
        <row r="1495">
          <cell r="A1495">
            <v>38334</v>
          </cell>
          <cell r="B1495">
            <v>38331</v>
          </cell>
          <cell r="C1495">
            <v>38335</v>
          </cell>
          <cell r="D1495">
            <v>1.8890039999999999</v>
          </cell>
          <cell r="E1495">
            <v>1.88697</v>
          </cell>
          <cell r="F1495">
            <v>2.7688999999999999</v>
          </cell>
          <cell r="G1495">
            <v>2.7696999999999998</v>
          </cell>
          <cell r="H1495">
            <v>2.7639999999999998</v>
          </cell>
          <cell r="I1495">
            <v>17.239999999999998</v>
          </cell>
          <cell r="M1495">
            <v>2.9080866878445879</v>
          </cell>
          <cell r="N1495">
            <v>2.9007066087945828</v>
          </cell>
          <cell r="O1495">
            <v>2.9254741586255686</v>
          </cell>
        </row>
        <row r="1496">
          <cell r="A1496">
            <v>38335</v>
          </cell>
          <cell r="B1496">
            <v>38334</v>
          </cell>
          <cell r="C1496">
            <v>38336</v>
          </cell>
          <cell r="D1496">
            <v>1.890021</v>
          </cell>
          <cell r="E1496">
            <v>1.8879870000000001</v>
          </cell>
          <cell r="F1496">
            <v>2.7572000000000001</v>
          </cell>
          <cell r="G1496">
            <v>2.758</v>
          </cell>
          <cell r="H1496">
            <v>2.7650000000000001</v>
          </cell>
          <cell r="I1496">
            <v>17.239999999999998</v>
          </cell>
          <cell r="M1496">
            <v>2.9099178169731497</v>
          </cell>
          <cell r="N1496">
            <v>2.9025311242444487</v>
          </cell>
          <cell r="O1496">
            <v>2.9273211908026768</v>
          </cell>
        </row>
        <row r="1497">
          <cell r="A1497">
            <v>38336</v>
          </cell>
          <cell r="B1497">
            <v>38335</v>
          </cell>
          <cell r="C1497">
            <v>38337</v>
          </cell>
          <cell r="D1497">
            <v>1.890021</v>
          </cell>
          <cell r="E1497">
            <v>1.8879870000000001</v>
          </cell>
          <cell r="F1497">
            <v>2.75</v>
          </cell>
          <cell r="G1497">
            <v>2.7507999999999999</v>
          </cell>
          <cell r="H1497">
            <v>2.7290000000000001</v>
          </cell>
          <cell r="I1497">
            <v>17.18</v>
          </cell>
          <cell r="M1497">
            <v>2.9117510855672677</v>
          </cell>
          <cell r="N1497">
            <v>2.9043577712543382</v>
          </cell>
          <cell r="O1497">
            <v>2.9291693891250588</v>
          </cell>
        </row>
        <row r="1498">
          <cell r="A1498">
            <v>38337</v>
          </cell>
          <cell r="B1498">
            <v>38336</v>
          </cell>
          <cell r="C1498">
            <v>38338</v>
          </cell>
          <cell r="D1498">
            <v>1.939719</v>
          </cell>
          <cell r="E1498">
            <v>1.9387080000000001</v>
          </cell>
          <cell r="F1498">
            <v>2.7284999999999999</v>
          </cell>
          <cell r="G1498">
            <v>2.7292999999999998</v>
          </cell>
          <cell r="H1498">
            <v>2.7389999999999999</v>
          </cell>
          <cell r="I1498">
            <v>17.739999999999998</v>
          </cell>
          <cell r="M1498">
            <v>2.9135855091334326</v>
          </cell>
          <cell r="N1498">
            <v>2.9061855678261637</v>
          </cell>
          <cell r="O1498">
            <v>2.9310128003923248</v>
          </cell>
        </row>
        <row r="1499">
          <cell r="A1499">
            <v>38338</v>
          </cell>
          <cell r="B1499">
            <v>38337</v>
          </cell>
          <cell r="C1499">
            <v>38341</v>
          </cell>
          <cell r="D1499">
            <v>1.939719</v>
          </cell>
          <cell r="E1499">
            <v>1.9387080000000001</v>
          </cell>
          <cell r="F1499">
            <v>2.7239</v>
          </cell>
          <cell r="G1499">
            <v>2.7246999999999999</v>
          </cell>
          <cell r="H1499">
            <v>2.71</v>
          </cell>
          <cell r="I1499">
            <v>17.739999999999998</v>
          </cell>
          <cell r="M1499">
            <v>2.9154693548568296</v>
          </cell>
          <cell r="N1499">
            <v>2.9080636495627732</v>
          </cell>
          <cell r="O1499">
            <v>2.932912859042538</v>
          </cell>
        </row>
        <row r="1500">
          <cell r="A1500">
            <v>38341</v>
          </cell>
          <cell r="B1500">
            <v>38338</v>
          </cell>
          <cell r="C1500">
            <v>38342</v>
          </cell>
          <cell r="D1500">
            <v>1.940733</v>
          </cell>
          <cell r="E1500">
            <v>1.9387080000000001</v>
          </cell>
          <cell r="F1500">
            <v>2.6919</v>
          </cell>
          <cell r="G1500">
            <v>2.6926999999999999</v>
          </cell>
          <cell r="H1500">
            <v>2.681</v>
          </cell>
          <cell r="I1500">
            <v>17.739999999999998</v>
          </cell>
          <cell r="M1500">
            <v>2.9173544186240075</v>
          </cell>
          <cell r="N1500">
            <v>2.909942944983412</v>
          </cell>
          <cell r="O1500">
            <v>2.9348141494249615</v>
          </cell>
        </row>
        <row r="1501">
          <cell r="A1501">
            <v>38342</v>
          </cell>
          <cell r="B1501">
            <v>38341</v>
          </cell>
          <cell r="C1501">
            <v>38343</v>
          </cell>
          <cell r="D1501">
            <v>1.939719</v>
          </cell>
          <cell r="E1501">
            <v>1.939719</v>
          </cell>
          <cell r="F1501">
            <v>2.6884000000000001</v>
          </cell>
          <cell r="G1501">
            <v>2.6892</v>
          </cell>
          <cell r="H1501">
            <v>2.6989999999999998</v>
          </cell>
          <cell r="I1501">
            <v>17.739999999999998</v>
          </cell>
          <cell r="M1501">
            <v>2.9192416872883142</v>
          </cell>
          <cell r="N1501">
            <v>2.911823454872406</v>
          </cell>
          <cell r="O1501">
            <v>2.9367166723380778</v>
          </cell>
        </row>
        <row r="1502">
          <cell r="A1502">
            <v>38343</v>
          </cell>
          <cell r="B1502">
            <v>38342</v>
          </cell>
          <cell r="C1502">
            <v>38344</v>
          </cell>
          <cell r="D1502">
            <v>1.940733</v>
          </cell>
          <cell r="E1502">
            <v>1.9387080000000001</v>
          </cell>
          <cell r="F1502">
            <v>2.6981999999999999</v>
          </cell>
          <cell r="G1502">
            <v>2.6989999999999998</v>
          </cell>
          <cell r="H1502">
            <v>2.706</v>
          </cell>
          <cell r="I1502">
            <v>17.68</v>
          </cell>
          <cell r="M1502">
            <v>2.9211291901437892</v>
          </cell>
          <cell r="N1502">
            <v>2.9137061612990935</v>
          </cell>
          <cell r="O1502">
            <v>2.9386204285808875</v>
          </cell>
        </row>
        <row r="1503">
          <cell r="A1503">
            <v>38344</v>
          </cell>
          <cell r="B1503">
            <v>38343</v>
          </cell>
          <cell r="C1503">
            <v>38345</v>
          </cell>
          <cell r="D1503">
            <v>1.9417439999999999</v>
          </cell>
          <cell r="E1503">
            <v>1.9387080000000001</v>
          </cell>
          <cell r="F1503">
            <v>2.7059000000000002</v>
          </cell>
          <cell r="G1503">
            <v>2.7067000000000001</v>
          </cell>
          <cell r="H1503">
            <v>2.7010000000000001</v>
          </cell>
          <cell r="I1503">
            <v>17.739999999999998</v>
          </cell>
          <cell r="M1503">
            <v>2.9230189007493146</v>
          </cell>
          <cell r="N1503">
            <v>2.9155891031139465</v>
          </cell>
          <cell r="O1503">
            <v>2.9405194710775637</v>
          </cell>
        </row>
        <row r="1504">
          <cell r="A1504">
            <v>38345</v>
          </cell>
          <cell r="B1504">
            <v>38344</v>
          </cell>
          <cell r="C1504">
            <v>38348</v>
          </cell>
          <cell r="D1504">
            <v>1.9417439999999999</v>
          </cell>
          <cell r="E1504">
            <v>1.9387080000000001</v>
          </cell>
          <cell r="F1504">
            <v>2.6903999999999999</v>
          </cell>
          <cell r="G1504">
            <v>2.6911999999999998</v>
          </cell>
          <cell r="H1504">
            <v>2.7029999999999998</v>
          </cell>
          <cell r="I1504">
            <v>17.739999999999998</v>
          </cell>
          <cell r="M1504">
            <v>2.9249108188867865</v>
          </cell>
          <cell r="N1504">
            <v>2.9174732617535861</v>
          </cell>
          <cell r="O1504">
            <v>2.9424256925230634</v>
          </cell>
        </row>
        <row r="1505">
          <cell r="A1505">
            <v>38348</v>
          </cell>
          <cell r="B1505">
            <v>38345</v>
          </cell>
          <cell r="C1505">
            <v>38349</v>
          </cell>
          <cell r="D1505">
            <v>1.9417439999999999</v>
          </cell>
          <cell r="E1505">
            <v>1.939719</v>
          </cell>
          <cell r="F1505">
            <v>2.6974999999999998</v>
          </cell>
          <cell r="G1505">
            <v>2.6983000000000001</v>
          </cell>
          <cell r="H1505">
            <v>2.6890000000000001</v>
          </cell>
          <cell r="I1505">
            <v>17.739999999999998</v>
          </cell>
          <cell r="M1505">
            <v>2.926803961564489</v>
          </cell>
          <cell r="N1505">
            <v>2.9193586380043683</v>
          </cell>
          <cell r="O1505">
            <v>2.9443331496958671</v>
          </cell>
        </row>
        <row r="1506">
          <cell r="A1506">
            <v>38349</v>
          </cell>
          <cell r="B1506">
            <v>38348</v>
          </cell>
          <cell r="C1506">
            <v>38350</v>
          </cell>
          <cell r="D1506">
            <v>1.940733</v>
          </cell>
          <cell r="E1506">
            <v>1.939719</v>
          </cell>
          <cell r="F1506">
            <v>2.6886999999999999</v>
          </cell>
          <cell r="G1506">
            <v>2.6894999999999998</v>
          </cell>
          <cell r="H1506">
            <v>2.69</v>
          </cell>
          <cell r="I1506">
            <v>17.739999999999998</v>
          </cell>
          <cell r="M1506">
            <v>2.9286983295750035</v>
          </cell>
          <cell r="N1506">
            <v>2.921246216477019</v>
          </cell>
          <cell r="O1506">
            <v>2.9462418433970479</v>
          </cell>
        </row>
        <row r="1507">
          <cell r="A1507">
            <v>38350</v>
          </cell>
          <cell r="B1507">
            <v>38349</v>
          </cell>
          <cell r="C1507">
            <v>38351</v>
          </cell>
          <cell r="D1507">
            <v>1.942758</v>
          </cell>
          <cell r="E1507">
            <v>1.939719</v>
          </cell>
          <cell r="F1507">
            <v>2.6827999999999999</v>
          </cell>
          <cell r="G1507">
            <v>2.6836000000000002</v>
          </cell>
          <cell r="H1507">
            <v>2.6720000000000002</v>
          </cell>
          <cell r="I1507">
            <v>17.739999999999998</v>
          </cell>
          <cell r="M1507">
            <v>2.9305929367400871</v>
          </cell>
          <cell r="N1507">
            <v>2.9231350154069453</v>
          </cell>
          <cell r="O1507">
            <v>2.9481517744281978</v>
          </cell>
        </row>
        <row r="1508">
          <cell r="A1508">
            <v>38351</v>
          </cell>
          <cell r="B1508">
            <v>38350</v>
          </cell>
          <cell r="C1508">
            <v>38352</v>
          </cell>
          <cell r="D1508">
            <v>1.945791</v>
          </cell>
          <cell r="E1508">
            <v>1.940733</v>
          </cell>
          <cell r="F1508">
            <v>2.6536</v>
          </cell>
          <cell r="G1508">
            <v>2.6543999999999999</v>
          </cell>
          <cell r="H1508">
            <v>2.6520000000000001</v>
          </cell>
          <cell r="I1508">
            <v>17.75</v>
          </cell>
          <cell r="M1508">
            <v>2.9324907476976185</v>
          </cell>
          <cell r="N1508">
            <v>2.9250250355832623</v>
          </cell>
          <cell r="O1508">
            <v>2.9500629435914285</v>
          </cell>
        </row>
        <row r="1509">
          <cell r="A1509">
            <v>38352</v>
          </cell>
          <cell r="B1509">
            <v>38351</v>
          </cell>
          <cell r="C1509">
            <v>38355</v>
          </cell>
          <cell r="D1509">
            <v>1.9468049999999999</v>
          </cell>
          <cell r="E1509">
            <v>1.940733</v>
          </cell>
          <cell r="F1509">
            <v>2.6536</v>
          </cell>
          <cell r="G1509">
            <v>2.6543999999999999</v>
          </cell>
          <cell r="H1509">
            <v>2.6539999999999999</v>
          </cell>
          <cell r="I1509">
            <v>17.75</v>
          </cell>
          <cell r="M1509">
            <v>2.9343927523991034</v>
          </cell>
          <cell r="N1509">
            <v>2.9269172664540566</v>
          </cell>
          <cell r="O1509">
            <v>2.9519763465672759</v>
          </cell>
        </row>
        <row r="1510">
          <cell r="A1510">
            <v>38355</v>
          </cell>
          <cell r="B1510">
            <v>38352</v>
          </cell>
          <cell r="C1510">
            <v>38356</v>
          </cell>
          <cell r="D1510">
            <v>1.9468049999999999</v>
          </cell>
          <cell r="E1510">
            <v>1.940733</v>
          </cell>
          <cell r="F1510">
            <v>2.6674000000000002</v>
          </cell>
          <cell r="G1510">
            <v>2.6682000000000001</v>
          </cell>
          <cell r="H1510">
            <v>2.673</v>
          </cell>
          <cell r="I1510">
            <v>17.739999999999998</v>
          </cell>
          <cell r="M1510">
            <v>2.9362969825598815</v>
          </cell>
          <cell r="N1510">
            <v>2.9288107214298158</v>
          </cell>
          <cell r="O1510">
            <v>2.9538909905712023</v>
          </cell>
        </row>
        <row r="1511">
          <cell r="A1511">
            <v>38356</v>
          </cell>
          <cell r="B1511">
            <v>38355</v>
          </cell>
          <cell r="C1511">
            <v>38357</v>
          </cell>
          <cell r="D1511">
            <v>1.942758</v>
          </cell>
          <cell r="E1511">
            <v>1.942758</v>
          </cell>
          <cell r="F1511">
            <v>2.6879</v>
          </cell>
          <cell r="G1511">
            <v>2.6886999999999999</v>
          </cell>
          <cell r="H1511">
            <v>2.6989999999999998</v>
          </cell>
          <cell r="I1511">
            <v>17.739999999999998</v>
          </cell>
          <cell r="M1511">
            <v>2.9382024484422593</v>
          </cell>
          <cell r="N1511">
            <v>2.930705401302427</v>
          </cell>
          <cell r="O1511">
            <v>2.9558058802392622</v>
          </cell>
        </row>
        <row r="1512">
          <cell r="A1512">
            <v>38357</v>
          </cell>
          <cell r="B1512">
            <v>38356</v>
          </cell>
          <cell r="C1512">
            <v>38358</v>
          </cell>
          <cell r="D1512">
            <v>1.942758</v>
          </cell>
          <cell r="E1512">
            <v>1.942758</v>
          </cell>
          <cell r="F1512">
            <v>2.7088000000000001</v>
          </cell>
          <cell r="G1512">
            <v>2.7096</v>
          </cell>
          <cell r="H1512">
            <v>2.706</v>
          </cell>
          <cell r="I1512">
            <v>17.739999999999998</v>
          </cell>
          <cell r="M1512">
            <v>2.9401051872130362</v>
          </cell>
          <cell r="N1512">
            <v>2.9326032850904347</v>
          </cell>
          <cell r="O1512">
            <v>2.9577220112538889</v>
          </cell>
        </row>
        <row r="1513">
          <cell r="A1513">
            <v>38358</v>
          </cell>
          <cell r="B1513">
            <v>38357</v>
          </cell>
          <cell r="C1513">
            <v>38359</v>
          </cell>
          <cell r="D1513">
            <v>1.942758</v>
          </cell>
          <cell r="E1513">
            <v>1.9417439999999999</v>
          </cell>
          <cell r="F1513">
            <v>2.7199</v>
          </cell>
          <cell r="G1513">
            <v>2.7206999999999999</v>
          </cell>
          <cell r="H1513">
            <v>2.722</v>
          </cell>
          <cell r="I1513">
            <v>17.739999999999998</v>
          </cell>
          <cell r="M1513">
            <v>2.9420091581708023</v>
          </cell>
          <cell r="N1513">
            <v>2.9345023979214129</v>
          </cell>
          <cell r="O1513">
            <v>2.9596393844197983</v>
          </cell>
        </row>
        <row r="1514">
          <cell r="A1514">
            <v>38359</v>
          </cell>
          <cell r="B1514">
            <v>38358</v>
          </cell>
          <cell r="C1514">
            <v>38362</v>
          </cell>
          <cell r="D1514">
            <v>1.9417439999999999</v>
          </cell>
          <cell r="E1514">
            <v>1.940733</v>
          </cell>
          <cell r="F1514">
            <v>2.7023999999999999</v>
          </cell>
          <cell r="G1514">
            <v>2.7031999999999998</v>
          </cell>
          <cell r="H1514">
            <v>2.7090000000000001</v>
          </cell>
          <cell r="I1514">
            <v>17.739999999999998</v>
          </cell>
          <cell r="M1514">
            <v>2.9439143621135053</v>
          </cell>
          <cell r="N1514">
            <v>2.9364017487294625</v>
          </cell>
          <cell r="O1514">
            <v>2.9615580005422277</v>
          </cell>
        </row>
        <row r="1515">
          <cell r="A1515">
            <v>38362</v>
          </cell>
          <cell r="B1515">
            <v>38359</v>
          </cell>
          <cell r="C1515">
            <v>38363</v>
          </cell>
          <cell r="D1515">
            <v>1.9417439999999999</v>
          </cell>
          <cell r="E1515">
            <v>1.940733</v>
          </cell>
          <cell r="F1515">
            <v>2.6964999999999999</v>
          </cell>
          <cell r="G1515">
            <v>2.6972999999999998</v>
          </cell>
          <cell r="H1515">
            <v>2.702</v>
          </cell>
          <cell r="I1515">
            <v>17.739999999999998</v>
          </cell>
          <cell r="M1515">
            <v>2.9458198047965545</v>
          </cell>
          <cell r="N1515">
            <v>2.9383013393211348</v>
          </cell>
          <cell r="O1515">
            <v>2.9634778604269356</v>
          </cell>
        </row>
        <row r="1516">
          <cell r="A1516">
            <v>38363</v>
          </cell>
          <cell r="B1516">
            <v>38362</v>
          </cell>
          <cell r="C1516">
            <v>38364</v>
          </cell>
          <cell r="D1516">
            <v>1.940733</v>
          </cell>
          <cell r="E1516">
            <v>1.940733</v>
          </cell>
          <cell r="F1516">
            <v>2.7098</v>
          </cell>
          <cell r="G1516">
            <v>2.7105999999999999</v>
          </cell>
          <cell r="H1516">
            <v>2.72</v>
          </cell>
          <cell r="I1516">
            <v>17.739999999999998</v>
          </cell>
          <cell r="M1516">
            <v>2.9477264807735692</v>
          </cell>
          <cell r="N1516">
            <v>2.9402021587788565</v>
          </cell>
          <cell r="O1516">
            <v>2.9653989648802037</v>
          </cell>
        </row>
        <row r="1517">
          <cell r="A1517">
            <v>38364</v>
          </cell>
          <cell r="B1517">
            <v>38363</v>
          </cell>
          <cell r="C1517">
            <v>38365</v>
          </cell>
          <cell r="D1517">
            <v>1.942758</v>
          </cell>
          <cell r="E1517">
            <v>1.939719</v>
          </cell>
          <cell r="F1517">
            <v>2.7105000000000001</v>
          </cell>
          <cell r="G1517">
            <v>2.7113</v>
          </cell>
          <cell r="H1517">
            <v>2.698</v>
          </cell>
          <cell r="I1517">
            <v>17.739999999999998</v>
          </cell>
          <cell r="M1517">
            <v>2.9496333974589732</v>
          </cell>
          <cell r="N1517">
            <v>2.9421042078975943</v>
          </cell>
          <cell r="O1517">
            <v>2.9673213147088364</v>
          </cell>
        </row>
        <row r="1518">
          <cell r="A1518">
            <v>38365</v>
          </cell>
          <cell r="B1518">
            <v>38364</v>
          </cell>
          <cell r="C1518">
            <v>38366</v>
          </cell>
          <cell r="D1518">
            <v>1.940733</v>
          </cell>
          <cell r="E1518">
            <v>1.940733</v>
          </cell>
          <cell r="F1518">
            <v>2.7002999999999999</v>
          </cell>
          <cell r="G1518">
            <v>2.7010999999999998</v>
          </cell>
          <cell r="H1518">
            <v>2.6989999999999998</v>
          </cell>
          <cell r="I1518">
            <v>17.739999999999998</v>
          </cell>
          <cell r="M1518">
            <v>2.9515435387522997</v>
          </cell>
          <cell r="N1518">
            <v>2.9440064930416074</v>
          </cell>
          <cell r="O1518">
            <v>2.9692449107201608</v>
          </cell>
        </row>
        <row r="1519">
          <cell r="A1519">
            <v>38366</v>
          </cell>
          <cell r="B1519">
            <v>38365</v>
          </cell>
          <cell r="C1519">
            <v>38369</v>
          </cell>
          <cell r="D1519">
            <v>1.942758</v>
          </cell>
          <cell r="E1519">
            <v>1.939719</v>
          </cell>
          <cell r="F1519">
            <v>2.7065999999999999</v>
          </cell>
          <cell r="G1519">
            <v>2.7073999999999998</v>
          </cell>
          <cell r="H1519">
            <v>2.702</v>
          </cell>
          <cell r="I1519">
            <v>17.739999999999998</v>
          </cell>
          <cell r="M1519">
            <v>2.9534529247344974</v>
          </cell>
          <cell r="N1519">
            <v>2.9459110032260276</v>
          </cell>
          <cell r="O1519">
            <v>2.9711697537220272</v>
          </cell>
        </row>
        <row r="1520">
          <cell r="A1520">
            <v>38369</v>
          </cell>
          <cell r="B1520">
            <v>38366</v>
          </cell>
          <cell r="C1520">
            <v>38370</v>
          </cell>
          <cell r="D1520">
            <v>1.94478</v>
          </cell>
          <cell r="E1520">
            <v>1.940733</v>
          </cell>
          <cell r="F1520">
            <v>2.6999</v>
          </cell>
          <cell r="G1520">
            <v>2.7006999999999999</v>
          </cell>
          <cell r="H1520">
            <v>2.7010000000000001</v>
          </cell>
          <cell r="I1520">
            <v>17.739999999999998</v>
          </cell>
          <cell r="M1520">
            <v>2.9553655395002143</v>
          </cell>
          <cell r="N1520">
            <v>2.9478157497411166</v>
          </cell>
          <cell r="O1520">
            <v>2.9730958445228097</v>
          </cell>
        </row>
        <row r="1521">
          <cell r="A1521">
            <v>38370</v>
          </cell>
          <cell r="B1521">
            <v>38369</v>
          </cell>
          <cell r="C1521">
            <v>38371</v>
          </cell>
          <cell r="D1521">
            <v>1.9437690000000001</v>
          </cell>
          <cell r="E1521">
            <v>1.9417439999999999</v>
          </cell>
          <cell r="F1521">
            <v>2.7130999999999998</v>
          </cell>
          <cell r="G1521">
            <v>2.7139000000000002</v>
          </cell>
          <cell r="H1521">
            <v>2.718</v>
          </cell>
          <cell r="I1521">
            <v>17.739999999999998</v>
          </cell>
          <cell r="M1521">
            <v>2.9572813847648507</v>
          </cell>
          <cell r="N1521">
            <v>2.9497227241755977</v>
          </cell>
          <cell r="O1521">
            <v>2.9750231839314067</v>
          </cell>
        </row>
        <row r="1522">
          <cell r="A1522">
            <v>38371</v>
          </cell>
          <cell r="B1522">
            <v>38370</v>
          </cell>
          <cell r="C1522">
            <v>38372</v>
          </cell>
          <cell r="D1522">
            <v>1.9437690000000001</v>
          </cell>
          <cell r="E1522">
            <v>1.9417439999999999</v>
          </cell>
          <cell r="F1522">
            <v>2.7176999999999998</v>
          </cell>
          <cell r="G1522">
            <v>2.7185000000000001</v>
          </cell>
          <cell r="H1522">
            <v>2.71</v>
          </cell>
          <cell r="I1522">
            <v>17.75</v>
          </cell>
          <cell r="M1522">
            <v>2.959197475391512</v>
          </cell>
          <cell r="N1522">
            <v>2.9516319263093749</v>
          </cell>
          <cell r="O1522">
            <v>2.976951772757241</v>
          </cell>
        </row>
        <row r="1523">
          <cell r="A1523">
            <v>38372</v>
          </cell>
          <cell r="B1523">
            <v>38371</v>
          </cell>
          <cell r="C1523">
            <v>38373</v>
          </cell>
          <cell r="D1523">
            <v>1.9932479999999999</v>
          </cell>
          <cell r="E1523">
            <v>1.99224</v>
          </cell>
          <cell r="F1523">
            <v>2.7214</v>
          </cell>
          <cell r="G1523">
            <v>2.7222</v>
          </cell>
          <cell r="H1523">
            <v>2.718</v>
          </cell>
          <cell r="I1523">
            <v>18.239999999999998</v>
          </cell>
          <cell r="M1523">
            <v>2.9611148074973603</v>
          </cell>
          <cell r="N1523">
            <v>2.9535423641704144</v>
          </cell>
          <cell r="O1523">
            <v>2.9788826157561408</v>
          </cell>
        </row>
        <row r="1524">
          <cell r="A1524">
            <v>38373</v>
          </cell>
          <cell r="B1524">
            <v>38372</v>
          </cell>
          <cell r="C1524">
            <v>38376</v>
          </cell>
          <cell r="D1524">
            <v>1.9942530000000001</v>
          </cell>
          <cell r="E1524">
            <v>1.99224</v>
          </cell>
          <cell r="F1524">
            <v>2.6991000000000001</v>
          </cell>
          <cell r="G1524">
            <v>2.6999</v>
          </cell>
          <cell r="H1524">
            <v>2.6869999999999998</v>
          </cell>
          <cell r="I1524">
            <v>18.239999999999998</v>
          </cell>
          <cell r="M1524">
            <v>2.9630822195532986</v>
          </cell>
          <cell r="N1524">
            <v>2.9555037525836125</v>
          </cell>
          <cell r="O1524">
            <v>2.9808638325378793</v>
          </cell>
        </row>
        <row r="1525">
          <cell r="A1525">
            <v>38376</v>
          </cell>
          <cell r="B1525">
            <v>38373</v>
          </cell>
          <cell r="C1525">
            <v>38377</v>
          </cell>
          <cell r="D1525">
            <v>1.995261</v>
          </cell>
          <cell r="E1525">
            <v>1.99224</v>
          </cell>
          <cell r="F1525">
            <v>2.6772</v>
          </cell>
          <cell r="G1525">
            <v>2.6779999999999999</v>
          </cell>
          <cell r="H1525">
            <v>2.68</v>
          </cell>
          <cell r="I1525">
            <v>18.239999999999998</v>
          </cell>
          <cell r="M1525">
            <v>2.9650519314218289</v>
          </cell>
          <cell r="N1525">
            <v>2.9574664435156279</v>
          </cell>
          <cell r="O1525">
            <v>2.9828463670015957</v>
          </cell>
        </row>
        <row r="1526">
          <cell r="A1526">
            <v>38377</v>
          </cell>
          <cell r="B1526">
            <v>38376</v>
          </cell>
          <cell r="C1526">
            <v>38378</v>
          </cell>
          <cell r="D1526">
            <v>1.995261</v>
          </cell>
          <cell r="E1526">
            <v>1.9932479999999999</v>
          </cell>
          <cell r="F1526">
            <v>2.6785999999999999</v>
          </cell>
          <cell r="G1526">
            <v>2.6793999999999998</v>
          </cell>
          <cell r="H1526">
            <v>2.681</v>
          </cell>
          <cell r="I1526">
            <v>18.239999999999998</v>
          </cell>
          <cell r="M1526">
            <v>2.9670239489157426</v>
          </cell>
          <cell r="N1526">
            <v>2.9594304378314376</v>
          </cell>
          <cell r="O1526">
            <v>2.9848302200236629</v>
          </cell>
        </row>
        <row r="1527">
          <cell r="A1527">
            <v>38378</v>
          </cell>
          <cell r="B1527">
            <v>38377</v>
          </cell>
          <cell r="C1527">
            <v>38379</v>
          </cell>
          <cell r="D1527">
            <v>1.9932479999999999</v>
          </cell>
          <cell r="E1527">
            <v>1.9932479999999999</v>
          </cell>
          <cell r="F1527">
            <v>2.6739999999999999</v>
          </cell>
          <cell r="G1527">
            <v>2.6747999999999998</v>
          </cell>
          <cell r="H1527">
            <v>2.665</v>
          </cell>
          <cell r="I1527">
            <v>18.22</v>
          </cell>
          <cell r="M1527">
            <v>2.9689972779728553</v>
          </cell>
          <cell r="N1527">
            <v>2.9613967307652196</v>
          </cell>
          <cell r="O1527">
            <v>2.9868153924810374</v>
          </cell>
        </row>
        <row r="1528">
          <cell r="A1528">
            <v>38379</v>
          </cell>
          <cell r="B1528">
            <v>38378</v>
          </cell>
          <cell r="C1528">
            <v>38380</v>
          </cell>
          <cell r="D1528">
            <v>1.9942530000000001</v>
          </cell>
          <cell r="E1528">
            <v>1.9932479999999999</v>
          </cell>
          <cell r="F1528">
            <v>2.6637</v>
          </cell>
          <cell r="G1528">
            <v>2.6644999999999999</v>
          </cell>
          <cell r="H1528">
            <v>2.6640000000000001</v>
          </cell>
          <cell r="I1528">
            <v>18.239999999999998</v>
          </cell>
          <cell r="M1528">
            <v>2.970969927268297</v>
          </cell>
          <cell r="N1528">
            <v>2.9633643301354877</v>
          </cell>
          <cell r="O1528">
            <v>2.9887998789379733</v>
          </cell>
        </row>
        <row r="1529">
          <cell r="A1529">
            <v>38380</v>
          </cell>
          <cell r="B1529">
            <v>38379</v>
          </cell>
          <cell r="C1529">
            <v>38383</v>
          </cell>
          <cell r="D1529">
            <v>1.9932479999999999</v>
          </cell>
          <cell r="E1529">
            <v>1.9932479999999999</v>
          </cell>
          <cell r="F1529">
            <v>2.6579000000000002</v>
          </cell>
          <cell r="G1529">
            <v>2.6587000000000001</v>
          </cell>
          <cell r="H1529">
            <v>2.649</v>
          </cell>
          <cell r="I1529">
            <v>18.239999999999998</v>
          </cell>
          <cell r="M1529">
            <v>2.9729448824984184</v>
          </cell>
          <cell r="N1529">
            <v>2.9653332368102592</v>
          </cell>
          <cell r="O1529">
            <v>2.9907876915647917</v>
          </cell>
        </row>
        <row r="1530">
          <cell r="A1530">
            <v>38383</v>
          </cell>
          <cell r="B1530">
            <v>38380</v>
          </cell>
          <cell r="C1530">
            <v>38384</v>
          </cell>
          <cell r="D1530">
            <v>1.9962690000000001</v>
          </cell>
          <cell r="E1530">
            <v>1.99224</v>
          </cell>
          <cell r="F1530">
            <v>2.6240000000000001</v>
          </cell>
          <cell r="G1530">
            <v>2.6248</v>
          </cell>
          <cell r="H1530">
            <v>2.61</v>
          </cell>
          <cell r="I1530">
            <v>18.239999999999998</v>
          </cell>
          <cell r="M1530">
            <v>2.9749201546454684</v>
          </cell>
          <cell r="N1530">
            <v>2.9673034516581276</v>
          </cell>
          <cell r="O1530">
            <v>2.9927768262604002</v>
          </cell>
        </row>
        <row r="1531">
          <cell r="A1531">
            <v>38384</v>
          </cell>
          <cell r="B1531">
            <v>38383</v>
          </cell>
          <cell r="C1531">
            <v>38385</v>
          </cell>
          <cell r="D1531">
            <v>1.9962690000000001</v>
          </cell>
          <cell r="E1531">
            <v>1.9942530000000001</v>
          </cell>
          <cell r="F1531">
            <v>2.6122000000000001</v>
          </cell>
          <cell r="G1531">
            <v>2.613</v>
          </cell>
          <cell r="H1531">
            <v>2.6080000000000001</v>
          </cell>
          <cell r="I1531">
            <v>18.239999999999998</v>
          </cell>
          <cell r="M1531">
            <v>2.9768997349395332</v>
          </cell>
          <cell r="N1531">
            <v>2.9692739785343045</v>
          </cell>
          <cell r="O1531">
            <v>2.9947672839040895</v>
          </cell>
        </row>
        <row r="1532">
          <cell r="A1532">
            <v>38385</v>
          </cell>
          <cell r="B1532">
            <v>38384</v>
          </cell>
          <cell r="C1532">
            <v>38386</v>
          </cell>
          <cell r="D1532">
            <v>1.997277</v>
          </cell>
          <cell r="E1532">
            <v>1.9942530000000001</v>
          </cell>
          <cell r="F1532">
            <v>2.6232000000000002</v>
          </cell>
          <cell r="G1532">
            <v>2.6240000000000001</v>
          </cell>
          <cell r="H1532">
            <v>2.6160000000000001</v>
          </cell>
          <cell r="I1532">
            <v>18.25</v>
          </cell>
          <cell r="M1532">
            <v>2.978880632491856</v>
          </cell>
          <cell r="N1532">
            <v>2.9712478063808092</v>
          </cell>
          <cell r="O1532">
            <v>2.9967590653757359</v>
          </cell>
        </row>
        <row r="1533">
          <cell r="A1533">
            <v>38386</v>
          </cell>
          <cell r="B1533">
            <v>38385</v>
          </cell>
          <cell r="C1533">
            <v>38387</v>
          </cell>
          <cell r="D1533">
            <v>1.9962690000000001</v>
          </cell>
          <cell r="E1533">
            <v>1.995261</v>
          </cell>
          <cell r="F1533">
            <v>2.6025999999999998</v>
          </cell>
          <cell r="G1533">
            <v>2.6034000000000002</v>
          </cell>
          <cell r="H1533">
            <v>2.6030000000000002</v>
          </cell>
          <cell r="I1533">
            <v>18.25</v>
          </cell>
          <cell r="M1533">
            <v>2.9808638490828634</v>
          </cell>
          <cell r="N1533">
            <v>2.9732229463313486</v>
          </cell>
          <cell r="O1533">
            <v>2.9987531779249661</v>
          </cell>
        </row>
        <row r="1534">
          <cell r="A1534">
            <v>38387</v>
          </cell>
          <cell r="B1534">
            <v>38386</v>
          </cell>
          <cell r="C1534">
            <v>38392</v>
          </cell>
          <cell r="D1534">
            <v>1.9962690000000001</v>
          </cell>
          <cell r="E1534">
            <v>1.995261</v>
          </cell>
          <cell r="F1534">
            <v>2.6021999999999998</v>
          </cell>
          <cell r="G1534">
            <v>2.6030000000000002</v>
          </cell>
          <cell r="H1534">
            <v>2.6110000000000002</v>
          </cell>
          <cell r="I1534">
            <v>18.25</v>
          </cell>
          <cell r="M1534">
            <v>2.9828473844479118</v>
          </cell>
          <cell r="N1534">
            <v>2.9752003982610553</v>
          </cell>
          <cell r="O1534">
            <v>3.0007486174026456</v>
          </cell>
        </row>
        <row r="1535">
          <cell r="A1535">
            <v>38392</v>
          </cell>
          <cell r="B1535">
            <v>38387</v>
          </cell>
          <cell r="C1535">
            <v>38393</v>
          </cell>
          <cell r="D1535">
            <v>1.9962690000000001</v>
          </cell>
          <cell r="E1535">
            <v>1.995261</v>
          </cell>
          <cell r="F1535">
            <v>2.6070000000000002</v>
          </cell>
          <cell r="G1535">
            <v>2.6078000000000001</v>
          </cell>
          <cell r="H1535">
            <v>2.6</v>
          </cell>
          <cell r="I1535">
            <v>18.25</v>
          </cell>
          <cell r="M1535">
            <v>2.9848322397030134</v>
          </cell>
          <cell r="N1535">
            <v>2.9771791653683337</v>
          </cell>
          <cell r="O1535">
            <v>3.0027453846917429</v>
          </cell>
        </row>
        <row r="1536">
          <cell r="A1536">
            <v>38393</v>
          </cell>
          <cell r="B1536">
            <v>38392</v>
          </cell>
          <cell r="C1536">
            <v>38394</v>
          </cell>
          <cell r="D1536">
            <v>1.9942530000000001</v>
          </cell>
          <cell r="E1536">
            <v>1.995261</v>
          </cell>
          <cell r="F1536">
            <v>2.6114000000000002</v>
          </cell>
          <cell r="G1536">
            <v>2.6122000000000001</v>
          </cell>
          <cell r="H1536">
            <v>2.6160000000000001</v>
          </cell>
          <cell r="I1536">
            <v>18.25</v>
          </cell>
          <cell r="M1536">
            <v>2.9868184157264532</v>
          </cell>
          <cell r="N1536">
            <v>2.9791592485278913</v>
          </cell>
          <cell r="O1536">
            <v>3.0047434806758146</v>
          </cell>
        </row>
        <row r="1537">
          <cell r="A1537">
            <v>38394</v>
          </cell>
          <cell r="B1537">
            <v>38393</v>
          </cell>
          <cell r="C1537">
            <v>38397</v>
          </cell>
          <cell r="D1537">
            <v>1.9942530000000001</v>
          </cell>
          <cell r="E1537">
            <v>1.9942530000000001</v>
          </cell>
          <cell r="F1537">
            <v>2.6164999999999998</v>
          </cell>
          <cell r="G1537">
            <v>2.6173000000000002</v>
          </cell>
          <cell r="H1537">
            <v>2.6019999999999999</v>
          </cell>
          <cell r="I1537">
            <v>18.260000000000002</v>
          </cell>
          <cell r="M1537">
            <v>2.9888039062551255</v>
          </cell>
          <cell r="N1537">
            <v>2.9811406486150172</v>
          </cell>
          <cell r="O1537">
            <v>3.0067429062390048</v>
          </cell>
        </row>
        <row r="1538">
          <cell r="A1538">
            <v>38397</v>
          </cell>
          <cell r="B1538">
            <v>38394</v>
          </cell>
          <cell r="C1538">
            <v>38398</v>
          </cell>
          <cell r="D1538">
            <v>1.9932479999999999</v>
          </cell>
          <cell r="E1538">
            <v>1.9942530000000001</v>
          </cell>
          <cell r="F1538">
            <v>2.5825999999999998</v>
          </cell>
          <cell r="G1538">
            <v>2.5834000000000001</v>
          </cell>
          <cell r="H1538">
            <v>2.5790000000000002</v>
          </cell>
          <cell r="I1538">
            <v>18.260000000000002</v>
          </cell>
          <cell r="M1538">
            <v>2.9907907166406122</v>
          </cell>
          <cell r="N1538">
            <v>2.9831223648423246</v>
          </cell>
          <cell r="O1538">
            <v>3.0087446719029316</v>
          </cell>
        </row>
        <row r="1539">
          <cell r="A1539">
            <v>38398</v>
          </cell>
          <cell r="B1539">
            <v>38397</v>
          </cell>
          <cell r="C1539">
            <v>38399</v>
          </cell>
          <cell r="D1539">
            <v>1.9932479999999999</v>
          </cell>
          <cell r="E1539">
            <v>1.9932479999999999</v>
          </cell>
          <cell r="F1539">
            <v>2.5754000000000001</v>
          </cell>
          <cell r="G1539">
            <v>2.5762</v>
          </cell>
          <cell r="H1539">
            <v>2.5779999999999998</v>
          </cell>
          <cell r="I1539">
            <v>18.260000000000002</v>
          </cell>
          <cell r="M1539">
            <v>2.9927778458453997</v>
          </cell>
          <cell r="N1539">
            <v>2.9851053984174758</v>
          </cell>
          <cell r="O1539">
            <v>3.0107477702600414</v>
          </cell>
        </row>
        <row r="1540">
          <cell r="A1540">
            <v>38399</v>
          </cell>
          <cell r="B1540">
            <v>38398</v>
          </cell>
          <cell r="C1540">
            <v>38400</v>
          </cell>
          <cell r="D1540">
            <v>1.9912319999999999</v>
          </cell>
          <cell r="E1540">
            <v>1.9932479999999999</v>
          </cell>
          <cell r="F1540">
            <v>2.5918000000000001</v>
          </cell>
          <cell r="G1540">
            <v>2.5926</v>
          </cell>
          <cell r="H1540">
            <v>2.5859999999999999</v>
          </cell>
          <cell r="I1540">
            <v>18.260000000000002</v>
          </cell>
          <cell r="M1540">
            <v>2.9947662953306251</v>
          </cell>
          <cell r="N1540">
            <v>2.9870887502058707</v>
          </cell>
          <cell r="O1540">
            <v>3.0127522021975861</v>
          </cell>
        </row>
        <row r="1541">
          <cell r="A1541">
            <v>38400</v>
          </cell>
          <cell r="B1541">
            <v>38399</v>
          </cell>
          <cell r="C1541">
            <v>38401</v>
          </cell>
          <cell r="D1541">
            <v>2.0415179999999999</v>
          </cell>
          <cell r="E1541">
            <v>2.0415179999999999</v>
          </cell>
          <cell r="F1541">
            <v>2.5729000000000002</v>
          </cell>
          <cell r="G1541">
            <v>2.5737000000000001</v>
          </cell>
          <cell r="H1541">
            <v>2.5659999999999998</v>
          </cell>
          <cell r="I1541">
            <v>18.75</v>
          </cell>
          <cell r="M1541">
            <v>2.9967540534905526</v>
          </cell>
          <cell r="N1541">
            <v>2.9890734197649276</v>
          </cell>
          <cell r="O1541">
            <v>3.0147579686034085</v>
          </cell>
        </row>
        <row r="1542">
          <cell r="A1542">
            <v>38401</v>
          </cell>
          <cell r="B1542">
            <v>38400</v>
          </cell>
          <cell r="C1542">
            <v>38404</v>
          </cell>
          <cell r="D1542">
            <v>2.0405129999999998</v>
          </cell>
          <cell r="E1542">
            <v>2.0415179999999999</v>
          </cell>
          <cell r="F1542">
            <v>2.5613000000000001</v>
          </cell>
          <cell r="G1542">
            <v>2.5621</v>
          </cell>
          <cell r="H1542">
            <v>2.5760000000000001</v>
          </cell>
          <cell r="I1542">
            <v>18.7</v>
          </cell>
          <cell r="M1542">
            <v>2.9987933626044772</v>
          </cell>
          <cell r="N1542">
            <v>2.9911075021615177</v>
          </cell>
          <cell r="O1542">
            <v>3.016814570290534</v>
          </cell>
        </row>
        <row r="1543">
          <cell r="A1543">
            <v>38404</v>
          </cell>
          <cell r="B1543">
            <v>38401</v>
          </cell>
          <cell r="C1543">
            <v>38405</v>
          </cell>
          <cell r="D1543">
            <v>2.0405129999999998</v>
          </cell>
          <cell r="E1543">
            <v>2.0405129999999998</v>
          </cell>
          <cell r="F1543">
            <v>2.5754000000000001</v>
          </cell>
          <cell r="G1543">
            <v>2.5762</v>
          </cell>
          <cell r="H1543">
            <v>2.577</v>
          </cell>
          <cell r="I1543">
            <v>18.75</v>
          </cell>
          <cell r="M1543">
            <v>3.0008330548847129</v>
          </cell>
          <cell r="N1543">
            <v>2.9931429687633835</v>
          </cell>
          <cell r="O1543">
            <v>3.0188675298237273</v>
          </cell>
        </row>
        <row r="1544">
          <cell r="A1544">
            <v>38405</v>
          </cell>
          <cell r="B1544">
            <v>38404</v>
          </cell>
          <cell r="C1544">
            <v>38406</v>
          </cell>
          <cell r="D1544">
            <v>2.0405129999999998</v>
          </cell>
          <cell r="E1544">
            <v>2.0405129999999998</v>
          </cell>
          <cell r="F1544">
            <v>2.5929000000000002</v>
          </cell>
          <cell r="G1544">
            <v>2.5937000000000001</v>
          </cell>
          <cell r="H1544">
            <v>2.6</v>
          </cell>
          <cell r="I1544">
            <v>18.75</v>
          </cell>
          <cell r="M1544">
            <v>3.0028741345044869</v>
          </cell>
          <cell r="N1544">
            <v>2.9951788178095899</v>
          </cell>
          <cell r="O1544">
            <v>3.0209269349632781</v>
          </cell>
        </row>
        <row r="1545">
          <cell r="A1545">
            <v>38406</v>
          </cell>
          <cell r="B1545">
            <v>38405</v>
          </cell>
          <cell r="C1545">
            <v>38407</v>
          </cell>
          <cell r="D1545">
            <v>2.0395110000000001</v>
          </cell>
          <cell r="E1545">
            <v>2.0405129999999998</v>
          </cell>
          <cell r="F1545">
            <v>2.5849000000000002</v>
          </cell>
          <cell r="G1545">
            <v>2.5857000000000001</v>
          </cell>
          <cell r="H1545">
            <v>2.593</v>
          </cell>
          <cell r="I1545">
            <v>18.75</v>
          </cell>
          <cell r="M1545">
            <v>3.0049166024074268</v>
          </cell>
          <cell r="N1545">
            <v>2.9972160515812782</v>
          </cell>
          <cell r="O1545">
            <v>3.0229877449837939</v>
          </cell>
        </row>
        <row r="1546">
          <cell r="A1546">
            <v>38407</v>
          </cell>
          <cell r="B1546">
            <v>38406</v>
          </cell>
          <cell r="C1546">
            <v>38408</v>
          </cell>
          <cell r="D1546">
            <v>2.0395110000000001</v>
          </cell>
          <cell r="E1546">
            <v>2.0395110000000001</v>
          </cell>
          <cell r="F1546">
            <v>2.609</v>
          </cell>
          <cell r="G1546">
            <v>2.6097999999999999</v>
          </cell>
          <cell r="H1546">
            <v>2.6349999999999998</v>
          </cell>
          <cell r="I1546">
            <v>18.75</v>
          </cell>
          <cell r="M1546">
            <v>3.0069594558956578</v>
          </cell>
          <cell r="N1546">
            <v>2.9992546710202981</v>
          </cell>
          <cell r="O1546">
            <v>3.0250499608436536</v>
          </cell>
        </row>
        <row r="1547">
          <cell r="A1547">
            <v>38408</v>
          </cell>
          <cell r="B1547">
            <v>38407</v>
          </cell>
          <cell r="C1547">
            <v>38411</v>
          </cell>
          <cell r="D1547">
            <v>2.0395110000000001</v>
          </cell>
          <cell r="E1547">
            <v>2.0395110000000001</v>
          </cell>
          <cell r="F1547">
            <v>2.6312000000000002</v>
          </cell>
          <cell r="G1547">
            <v>2.6320000000000001</v>
          </cell>
          <cell r="H1547">
            <v>2.62</v>
          </cell>
          <cell r="I1547">
            <v>18.75</v>
          </cell>
          <cell r="M1547">
            <v>3.0090036981912758</v>
          </cell>
          <cell r="N1547">
            <v>3.0012936753180806</v>
          </cell>
          <cell r="O1547">
            <v>3.0271135835018903</v>
          </cell>
        </row>
        <row r="1548">
          <cell r="A1548">
            <v>38411</v>
          </cell>
          <cell r="B1548">
            <v>38408</v>
          </cell>
          <cell r="C1548">
            <v>38412</v>
          </cell>
          <cell r="D1548">
            <v>2.0395110000000001</v>
          </cell>
          <cell r="E1548">
            <v>2.0395110000000001</v>
          </cell>
          <cell r="F1548">
            <v>2.5941999999999998</v>
          </cell>
          <cell r="G1548">
            <v>2.5950000000000002</v>
          </cell>
          <cell r="H1548">
            <v>2.5870000000000002</v>
          </cell>
          <cell r="I1548">
            <v>18.739999999999998</v>
          </cell>
          <cell r="M1548">
            <v>3.0110493302384431</v>
          </cell>
          <cell r="N1548">
            <v>3.003334065806428</v>
          </cell>
          <cell r="O1548">
            <v>3.0291786139181909</v>
          </cell>
        </row>
        <row r="1549">
          <cell r="A1549">
            <v>38412</v>
          </cell>
          <cell r="B1549">
            <v>38411</v>
          </cell>
          <cell r="C1549">
            <v>38413</v>
          </cell>
          <cell r="D1549">
            <v>2.0385059999999999</v>
          </cell>
          <cell r="E1549">
            <v>2.0395110000000001</v>
          </cell>
          <cell r="F1549">
            <v>2.6002999999999998</v>
          </cell>
          <cell r="G1549">
            <v>2.6011000000000002</v>
          </cell>
          <cell r="H1549">
            <v>2.617</v>
          </cell>
          <cell r="I1549">
            <v>18.739999999999998</v>
          </cell>
          <cell r="M1549">
            <v>3.0130963529819645</v>
          </cell>
          <cell r="N1549">
            <v>3.005375843427724</v>
          </cell>
          <cell r="O1549">
            <v>3.0312440400630267</v>
          </cell>
        </row>
        <row r="1550">
          <cell r="A1550">
            <v>38413</v>
          </cell>
          <cell r="B1550">
            <v>38412</v>
          </cell>
          <cell r="C1550">
            <v>38414</v>
          </cell>
          <cell r="D1550">
            <v>2.0364990000000001</v>
          </cell>
          <cell r="E1550">
            <v>2.0385059999999999</v>
          </cell>
          <cell r="F1550">
            <v>2.6360000000000001</v>
          </cell>
          <cell r="G1550">
            <v>2.6368</v>
          </cell>
          <cell r="H1550">
            <v>2.6389999999999998</v>
          </cell>
          <cell r="I1550">
            <v>18.739999999999998</v>
          </cell>
          <cell r="M1550">
            <v>3.0151437579800087</v>
          </cell>
          <cell r="N1550">
            <v>3.0074190091249928</v>
          </cell>
          <cell r="O1550">
            <v>3.0333108745055246</v>
          </cell>
        </row>
        <row r="1551">
          <cell r="A1551">
            <v>38414</v>
          </cell>
          <cell r="B1551">
            <v>38413</v>
          </cell>
          <cell r="C1551">
            <v>38415</v>
          </cell>
          <cell r="D1551">
            <v>2.0364990000000001</v>
          </cell>
          <cell r="E1551">
            <v>2.0364990000000001</v>
          </cell>
          <cell r="F1551">
            <v>2.669</v>
          </cell>
          <cell r="G1551">
            <v>2.6698</v>
          </cell>
          <cell r="H1551">
            <v>2.6789999999999998</v>
          </cell>
          <cell r="I1551">
            <v>18.739999999999998</v>
          </cell>
          <cell r="M1551">
            <v>3.0171905370626697</v>
          </cell>
          <cell r="N1551">
            <v>3.0094625563565316</v>
          </cell>
          <cell r="O1551">
            <v>3.0353791182059231</v>
          </cell>
        </row>
        <row r="1552">
          <cell r="A1552">
            <v>38415</v>
          </cell>
          <cell r="B1552">
            <v>38414</v>
          </cell>
          <cell r="C1552">
            <v>38418</v>
          </cell>
          <cell r="D1552">
            <v>2.0354939999999999</v>
          </cell>
          <cell r="E1552">
            <v>2.0364990000000001</v>
          </cell>
          <cell r="F1552">
            <v>2.6606999999999998</v>
          </cell>
          <cell r="G1552">
            <v>2.6615000000000002</v>
          </cell>
          <cell r="H1552">
            <v>2.6549999999999998</v>
          </cell>
          <cell r="I1552">
            <v>18.739999999999998</v>
          </cell>
          <cell r="M1552">
            <v>3.0192387055665155</v>
          </cell>
          <cell r="N1552">
            <v>3.011505478852051</v>
          </cell>
          <cell r="O1552">
            <v>3.0374487721251162</v>
          </cell>
        </row>
        <row r="1553">
          <cell r="A1553">
            <v>38418</v>
          </cell>
          <cell r="B1553">
            <v>38415</v>
          </cell>
          <cell r="C1553">
            <v>38419</v>
          </cell>
          <cell r="D1553">
            <v>2.0375009999999998</v>
          </cell>
          <cell r="E1553">
            <v>2.0354939999999999</v>
          </cell>
          <cell r="F1553">
            <v>2.6616</v>
          </cell>
          <cell r="G1553">
            <v>2.6623999999999999</v>
          </cell>
          <cell r="H1553">
            <v>2.6739999999999999</v>
          </cell>
          <cell r="I1553">
            <v>18.75</v>
          </cell>
          <cell r="M1553">
            <v>3.0212872529897652</v>
          </cell>
          <cell r="N1553">
            <v>3.0135497881507769</v>
          </cell>
          <cell r="O1553">
            <v>3.0395198372246521</v>
          </cell>
        </row>
        <row r="1554">
          <cell r="A1554">
            <v>38419</v>
          </cell>
          <cell r="B1554">
            <v>38418</v>
          </cell>
          <cell r="C1554">
            <v>38420</v>
          </cell>
          <cell r="D1554">
            <v>2.0354939999999999</v>
          </cell>
          <cell r="E1554">
            <v>2.0364990000000001</v>
          </cell>
          <cell r="F1554">
            <v>2.6926000000000001</v>
          </cell>
          <cell r="G1554">
            <v>2.6934</v>
          </cell>
          <cell r="H1554">
            <v>2.6909999999999998</v>
          </cell>
          <cell r="I1554">
            <v>18.75</v>
          </cell>
          <cell r="M1554">
            <v>3.0233392115895161</v>
          </cell>
          <cell r="N1554">
            <v>3.0155944756549378</v>
          </cell>
          <cell r="O1554">
            <v>3.0415933309148215</v>
          </cell>
        </row>
        <row r="1555">
          <cell r="A1555">
            <v>38420</v>
          </cell>
          <cell r="B1555">
            <v>38419</v>
          </cell>
          <cell r="C1555">
            <v>38421</v>
          </cell>
          <cell r="D1555">
            <v>2.0344890000000002</v>
          </cell>
          <cell r="E1555">
            <v>2.0354939999999999</v>
          </cell>
          <cell r="F1555">
            <v>2.7105000000000001</v>
          </cell>
          <cell r="G1555">
            <v>2.7113</v>
          </cell>
          <cell r="H1555">
            <v>2.7</v>
          </cell>
          <cell r="I1555">
            <v>18.75</v>
          </cell>
          <cell r="M1555">
            <v>3.0253905411979014</v>
          </cell>
          <cell r="N1555">
            <v>3.0176415606996301</v>
          </cell>
          <cell r="O1555">
            <v>3.0436682390968559</v>
          </cell>
        </row>
        <row r="1556">
          <cell r="A1556">
            <v>38421</v>
          </cell>
          <cell r="B1556">
            <v>38420</v>
          </cell>
          <cell r="C1556">
            <v>38422</v>
          </cell>
          <cell r="D1556">
            <v>2.033487</v>
          </cell>
          <cell r="E1556">
            <v>2.0344890000000002</v>
          </cell>
          <cell r="F1556">
            <v>2.7311000000000001</v>
          </cell>
          <cell r="G1556">
            <v>2.7319</v>
          </cell>
          <cell r="H1556">
            <v>2.7149999999999999</v>
          </cell>
          <cell r="I1556">
            <v>18.75</v>
          </cell>
          <cell r="M1556">
            <v>3.0274422491234914</v>
          </cell>
          <cell r="N1556">
            <v>3.0196890244632817</v>
          </cell>
          <cell r="O1556">
            <v>3.0457445627356905</v>
          </cell>
        </row>
        <row r="1557">
          <cell r="A1557">
            <v>38422</v>
          </cell>
          <cell r="B1557">
            <v>38421</v>
          </cell>
          <cell r="C1557">
            <v>38425</v>
          </cell>
          <cell r="D1557">
            <v>2.033487</v>
          </cell>
          <cell r="E1557">
            <v>2.033487</v>
          </cell>
          <cell r="F1557">
            <v>2.7012999999999998</v>
          </cell>
          <cell r="G1557">
            <v>2.7021000000000002</v>
          </cell>
          <cell r="H1557">
            <v>2.7170000000000001</v>
          </cell>
          <cell r="I1557">
            <v>18.75</v>
          </cell>
          <cell r="M1557">
            <v>3.0294943372757723</v>
          </cell>
          <cell r="N1557">
            <v>3.0217368658311785</v>
          </cell>
          <cell r="O1557">
            <v>3.0478223027969191</v>
          </cell>
        </row>
        <row r="1558">
          <cell r="A1558">
            <v>38425</v>
          </cell>
          <cell r="B1558">
            <v>38422</v>
          </cell>
          <cell r="C1558">
            <v>38426</v>
          </cell>
          <cell r="D1558">
            <v>2.033487</v>
          </cell>
          <cell r="E1558">
            <v>2.033487</v>
          </cell>
          <cell r="F1558">
            <v>2.7515000000000001</v>
          </cell>
          <cell r="G1558">
            <v>2.7523</v>
          </cell>
          <cell r="H1558">
            <v>2.7549999999999999</v>
          </cell>
          <cell r="I1558">
            <v>18.75</v>
          </cell>
          <cell r="M1558">
            <v>3.0315478163929135</v>
          </cell>
          <cell r="N1558">
            <v>3.023785086709208</v>
          </cell>
          <cell r="O1558">
            <v>3.0499014602467938</v>
          </cell>
        </row>
        <row r="1559">
          <cell r="A1559">
            <v>38426</v>
          </cell>
          <cell r="B1559">
            <v>38425</v>
          </cell>
          <cell r="C1559">
            <v>38427</v>
          </cell>
          <cell r="D1559">
            <v>2.0344890000000002</v>
          </cell>
          <cell r="E1559">
            <v>2.033487</v>
          </cell>
          <cell r="F1559">
            <v>2.7612999999999999</v>
          </cell>
          <cell r="G1559">
            <v>2.7621000000000002</v>
          </cell>
          <cell r="H1559">
            <v>2.7669999999999999</v>
          </cell>
          <cell r="I1559">
            <v>18.75</v>
          </cell>
          <cell r="M1559">
            <v>3.0336026874177513</v>
          </cell>
          <cell r="N1559">
            <v>3.0258346959307469</v>
          </cell>
          <cell r="O1559">
            <v>3.0519820360522258</v>
          </cell>
        </row>
        <row r="1560">
          <cell r="A1560">
            <v>38427</v>
          </cell>
          <cell r="B1560">
            <v>38426</v>
          </cell>
          <cell r="C1560">
            <v>38428</v>
          </cell>
          <cell r="D1560">
            <v>2.0354939999999999</v>
          </cell>
          <cell r="E1560">
            <v>2.033487</v>
          </cell>
          <cell r="F1560">
            <v>2.7562000000000002</v>
          </cell>
          <cell r="G1560">
            <v>2.7570000000000001</v>
          </cell>
          <cell r="H1560">
            <v>2.7589999999999999</v>
          </cell>
          <cell r="I1560">
            <v>18.75</v>
          </cell>
          <cell r="M1560">
            <v>3.0356599645170581</v>
          </cell>
          <cell r="N1560">
            <v>3.0278856944368551</v>
          </cell>
          <cell r="O1560">
            <v>3.0540640311807863</v>
          </cell>
        </row>
        <row r="1561">
          <cell r="A1561">
            <v>38428</v>
          </cell>
          <cell r="B1561">
            <v>38427</v>
          </cell>
          <cell r="C1561">
            <v>38429</v>
          </cell>
          <cell r="D1561">
            <v>2.0865960000000001</v>
          </cell>
          <cell r="E1561">
            <v>2.0845950000000002</v>
          </cell>
          <cell r="F1561">
            <v>2.7513999999999998</v>
          </cell>
          <cell r="G1561">
            <v>2.7522000000000002</v>
          </cell>
          <cell r="H1561">
            <v>2.72</v>
          </cell>
          <cell r="I1561">
            <v>19.239999999999998</v>
          </cell>
          <cell r="M1561">
            <v>3.0377196537316631</v>
          </cell>
          <cell r="N1561">
            <v>3.0299380831692297</v>
          </cell>
          <cell r="O1561">
            <v>3.0561474466007064</v>
          </cell>
        </row>
        <row r="1562">
          <cell r="A1562">
            <v>38429</v>
          </cell>
          <cell r="B1562">
            <v>38428</v>
          </cell>
          <cell r="C1562">
            <v>38432</v>
          </cell>
          <cell r="D1562">
            <v>2.0885940000000001</v>
          </cell>
          <cell r="E1562">
            <v>2.0855939999999999</v>
          </cell>
          <cell r="F1562">
            <v>2.7155</v>
          </cell>
          <cell r="G1562">
            <v>2.7162999999999999</v>
          </cell>
          <cell r="H1562">
            <v>2.714</v>
          </cell>
          <cell r="I1562">
            <v>19.239999999999998</v>
          </cell>
          <cell r="M1562">
            <v>3.0398324849578624</v>
          </cell>
          <cell r="N1562">
            <v>3.0320434810953913</v>
          </cell>
          <cell r="O1562">
            <v>3.0582822569752448</v>
          </cell>
        </row>
        <row r="1563">
          <cell r="A1563">
            <v>38432</v>
          </cell>
          <cell r="B1563">
            <v>38429</v>
          </cell>
          <cell r="C1563">
            <v>38433</v>
          </cell>
          <cell r="D1563">
            <v>2.0895929999999998</v>
          </cell>
          <cell r="E1563">
            <v>2.0865960000000001</v>
          </cell>
          <cell r="F1563">
            <v>2.7280000000000002</v>
          </cell>
          <cell r="G1563">
            <v>2.7288000000000001</v>
          </cell>
          <cell r="H1563">
            <v>2.726</v>
          </cell>
          <cell r="I1563">
            <v>19.239999999999998</v>
          </cell>
          <cell r="M1563">
            <v>3.0419488102542251</v>
          </cell>
          <cell r="N1563">
            <v>3.0341513516593621</v>
          </cell>
          <cell r="O1563">
            <v>3.0604185585786636</v>
          </cell>
        </row>
        <row r="1564">
          <cell r="A1564">
            <v>38433</v>
          </cell>
          <cell r="B1564">
            <v>38432</v>
          </cell>
          <cell r="C1564">
            <v>38434</v>
          </cell>
          <cell r="D1564">
            <v>2.090592</v>
          </cell>
          <cell r="E1564">
            <v>2.0875949999999999</v>
          </cell>
          <cell r="F1564">
            <v>2.7052</v>
          </cell>
          <cell r="G1564">
            <v>2.706</v>
          </cell>
          <cell r="H1564">
            <v>2.6970000000000001</v>
          </cell>
          <cell r="I1564">
            <v>19.239999999999998</v>
          </cell>
          <cell r="M1564">
            <v>3.0440676219009801</v>
          </cell>
          <cell r="N1564">
            <v>3.0362617010172843</v>
          </cell>
          <cell r="O1564">
            <v>3.0625563524526309</v>
          </cell>
        </row>
        <row r="1565">
          <cell r="A1565">
            <v>38434</v>
          </cell>
          <cell r="B1565">
            <v>38433</v>
          </cell>
          <cell r="C1565">
            <v>38435</v>
          </cell>
          <cell r="D1565">
            <v>2.0915940000000002</v>
          </cell>
          <cell r="E1565">
            <v>2.0885940000000001</v>
          </cell>
          <cell r="F1565">
            <v>2.7395</v>
          </cell>
          <cell r="G1565">
            <v>2.7403</v>
          </cell>
          <cell r="H1565">
            <v>2.7480000000000002</v>
          </cell>
          <cell r="I1565">
            <v>19.239999999999998</v>
          </cell>
          <cell r="M1565">
            <v>3.0461889230402486</v>
          </cell>
          <cell r="N1565">
            <v>3.0383745292658624</v>
          </cell>
          <cell r="O1565">
            <v>3.0646956396395422</v>
          </cell>
        </row>
        <row r="1566">
          <cell r="A1566">
            <v>38435</v>
          </cell>
          <cell r="B1566">
            <v>38434</v>
          </cell>
          <cell r="C1566">
            <v>38439</v>
          </cell>
          <cell r="D1566">
            <v>2.0925929999999999</v>
          </cell>
          <cell r="E1566">
            <v>2.0895929999999998</v>
          </cell>
          <cell r="F1566">
            <v>2.7294999999999998</v>
          </cell>
          <cell r="G1566">
            <v>2.7303000000000002</v>
          </cell>
          <cell r="H1566">
            <v>2.7389999999999999</v>
          </cell>
          <cell r="I1566">
            <v>19.239999999999998</v>
          </cell>
          <cell r="M1566">
            <v>3.048312719865014</v>
          </cell>
          <cell r="N1566">
            <v>3.040489839536388</v>
          </cell>
          <cell r="O1566">
            <v>3.0668364211825212</v>
          </cell>
        </row>
        <row r="1567">
          <cell r="A1567">
            <v>38439</v>
          </cell>
          <cell r="B1567">
            <v>38435</v>
          </cell>
          <cell r="C1567">
            <v>38440</v>
          </cell>
          <cell r="D1567">
            <v>2.0915940000000002</v>
          </cell>
          <cell r="E1567">
            <v>2.090592</v>
          </cell>
          <cell r="F1567">
            <v>2.7376999999999998</v>
          </cell>
          <cell r="G1567">
            <v>2.7385000000000002</v>
          </cell>
          <cell r="H1567">
            <v>2.722</v>
          </cell>
          <cell r="I1567">
            <v>19.25</v>
          </cell>
          <cell r="M1567">
            <v>3.050439012484814</v>
          </cell>
          <cell r="N1567">
            <v>3.0426076349648099</v>
          </cell>
          <cell r="O1567">
            <v>3.0689786981254201</v>
          </cell>
        </row>
        <row r="1568">
          <cell r="A1568">
            <v>38440</v>
          </cell>
          <cell r="B1568">
            <v>38439</v>
          </cell>
          <cell r="C1568">
            <v>38441</v>
          </cell>
          <cell r="D1568">
            <v>2.0915940000000002</v>
          </cell>
          <cell r="E1568">
            <v>2.090592</v>
          </cell>
          <cell r="F1568">
            <v>2.7023000000000001</v>
          </cell>
          <cell r="G1568">
            <v>2.7031000000000001</v>
          </cell>
          <cell r="H1568">
            <v>2.6960000000000002</v>
          </cell>
          <cell r="I1568">
            <v>19.25</v>
          </cell>
          <cell r="M1568">
            <v>3.0525657724634399</v>
          </cell>
          <cell r="N1568">
            <v>3.0447279186917422</v>
          </cell>
          <cell r="O1568">
            <v>3.0711234935259846</v>
          </cell>
        </row>
        <row r="1569">
          <cell r="A1569">
            <v>38441</v>
          </cell>
          <cell r="B1569">
            <v>38440</v>
          </cell>
          <cell r="C1569">
            <v>38442</v>
          </cell>
          <cell r="D1569">
            <v>2.090592</v>
          </cell>
          <cell r="E1569">
            <v>2.090592</v>
          </cell>
          <cell r="F1569">
            <v>2.68</v>
          </cell>
          <cell r="G1569">
            <v>2.6808000000000001</v>
          </cell>
          <cell r="H1569">
            <v>2.6739999999999999</v>
          </cell>
          <cell r="I1569">
            <v>19.25</v>
          </cell>
          <cell r="M1569">
            <v>3.0546940152148694</v>
          </cell>
          <cell r="N1569">
            <v>3.0468496799680733</v>
          </cell>
          <cell r="O1569">
            <v>3.0732697878445157</v>
          </cell>
        </row>
        <row r="1570">
          <cell r="A1570">
            <v>38442</v>
          </cell>
          <cell r="B1570">
            <v>38441</v>
          </cell>
          <cell r="C1570">
            <v>38443</v>
          </cell>
          <cell r="D1570">
            <v>2.0925929999999999</v>
          </cell>
          <cell r="E1570">
            <v>2.0895929999999998</v>
          </cell>
          <cell r="F1570">
            <v>2.6654</v>
          </cell>
          <cell r="G1570">
            <v>2.6661999999999999</v>
          </cell>
          <cell r="H1570">
            <v>2.669</v>
          </cell>
          <cell r="I1570">
            <v>19.25</v>
          </cell>
          <cell r="M1570">
            <v>3.056822721505088</v>
          </cell>
          <cell r="N1570">
            <v>3.0489729198234548</v>
          </cell>
          <cell r="O1570">
            <v>3.0754175821285519</v>
          </cell>
        </row>
        <row r="1571">
          <cell r="A1571">
            <v>38443</v>
          </cell>
          <cell r="B1571">
            <v>38442</v>
          </cell>
          <cell r="C1571">
            <v>38446</v>
          </cell>
          <cell r="D1571">
            <v>2.0925929999999999</v>
          </cell>
          <cell r="E1571">
            <v>2.090592</v>
          </cell>
          <cell r="F1571">
            <v>2.6541999999999999</v>
          </cell>
          <cell r="G1571">
            <v>2.6549999999999998</v>
          </cell>
          <cell r="H1571">
            <v>2.6579999999999999</v>
          </cell>
          <cell r="I1571">
            <v>19.239999999999998</v>
          </cell>
          <cell r="M1571">
            <v>3.0589549501148419</v>
          </cell>
          <cell r="N1571">
            <v>3.0510966239802721</v>
          </cell>
          <cell r="O1571">
            <v>3.0775668774263631</v>
          </cell>
        </row>
        <row r="1572">
          <cell r="A1572">
            <v>38446</v>
          </cell>
          <cell r="B1572">
            <v>38443</v>
          </cell>
          <cell r="C1572">
            <v>38447</v>
          </cell>
          <cell r="D1572">
            <v>2.0925929999999999</v>
          </cell>
          <cell r="E1572">
            <v>2.090592</v>
          </cell>
          <cell r="F1572">
            <v>2.6589999999999998</v>
          </cell>
          <cell r="G1572">
            <v>2.6598000000000002</v>
          </cell>
          <cell r="H1572">
            <v>2.6419999999999999</v>
          </cell>
          <cell r="I1572">
            <v>19.239999999999998</v>
          </cell>
          <cell r="M1572">
            <v>3.06108866602015</v>
          </cell>
          <cell r="N1572">
            <v>3.0532228233780456</v>
          </cell>
          <cell r="O1572">
            <v>3.0797166499138044</v>
          </cell>
        </row>
        <row r="1573">
          <cell r="A1573">
            <v>38447</v>
          </cell>
          <cell r="B1573">
            <v>38446</v>
          </cell>
          <cell r="C1573">
            <v>38448</v>
          </cell>
          <cell r="D1573">
            <v>2.0935920000000001</v>
          </cell>
          <cell r="E1573">
            <v>2.090592</v>
          </cell>
          <cell r="F1573">
            <v>2.6246999999999998</v>
          </cell>
          <cell r="G1573">
            <v>2.6255000000000002</v>
          </cell>
          <cell r="H1573">
            <v>2.6269999999999998</v>
          </cell>
          <cell r="I1573">
            <v>19.239999999999998</v>
          </cell>
          <cell r="M1573">
            <v>3.0632238702584473</v>
          </cell>
          <cell r="N1573">
            <v>3.0553505044476363</v>
          </cell>
          <cell r="O1573">
            <v>3.0818679240816094</v>
          </cell>
        </row>
        <row r="1574">
          <cell r="A1574">
            <v>38448</v>
          </cell>
          <cell r="B1574">
            <v>38447</v>
          </cell>
          <cell r="C1574">
            <v>38449</v>
          </cell>
          <cell r="D1574">
            <v>2.0925929999999999</v>
          </cell>
          <cell r="E1574">
            <v>2.0915940000000002</v>
          </cell>
          <cell r="F1574">
            <v>2.6059000000000001</v>
          </cell>
          <cell r="G1574">
            <v>2.6067</v>
          </cell>
          <cell r="H1574">
            <v>2.5979999999999999</v>
          </cell>
          <cell r="I1574">
            <v>19.239999999999998</v>
          </cell>
          <cell r="M1574">
            <v>3.0653615839214412</v>
          </cell>
          <cell r="N1574">
            <v>3.0574796682215677</v>
          </cell>
          <cell r="O1574">
            <v>3.0840207009787464</v>
          </cell>
        </row>
        <row r="1575">
          <cell r="A1575">
            <v>38449</v>
          </cell>
          <cell r="B1575">
            <v>38448</v>
          </cell>
          <cell r="C1575">
            <v>38450</v>
          </cell>
          <cell r="D1575">
            <v>2.0925929999999999</v>
          </cell>
          <cell r="E1575">
            <v>2.0915940000000002</v>
          </cell>
          <cell r="F1575">
            <v>2.6011000000000002</v>
          </cell>
          <cell r="G1575">
            <v>2.6019000000000001</v>
          </cell>
          <cell r="H1575">
            <v>2.5990000000000002</v>
          </cell>
          <cell r="I1575">
            <v>19.239999999999998</v>
          </cell>
          <cell r="M1575">
            <v>3.0674997686524352</v>
          </cell>
          <cell r="N1575">
            <v>3.0596113369312921</v>
          </cell>
          <cell r="O1575">
            <v>3.0861749816549171</v>
          </cell>
        </row>
        <row r="1576">
          <cell r="A1576">
            <v>38450</v>
          </cell>
          <cell r="B1576">
            <v>38449</v>
          </cell>
          <cell r="C1576">
            <v>38453</v>
          </cell>
          <cell r="D1576">
            <v>2.0915940000000002</v>
          </cell>
          <cell r="E1576">
            <v>2.0915940000000002</v>
          </cell>
          <cell r="F1576">
            <v>2.5933999999999999</v>
          </cell>
          <cell r="G1576">
            <v>2.5941999999999998</v>
          </cell>
          <cell r="H1576">
            <v>2.5840000000000001</v>
          </cell>
          <cell r="I1576">
            <v>19.2</v>
          </cell>
          <cell r="M1576">
            <v>3.0696394448335629</v>
          </cell>
          <cell r="N1576">
            <v>3.0617444918361776</v>
          </cell>
          <cell r="O1576">
            <v>3.0883307671605564</v>
          </cell>
        </row>
        <row r="1577">
          <cell r="A1577">
            <v>38453</v>
          </cell>
          <cell r="B1577">
            <v>38450</v>
          </cell>
          <cell r="C1577">
            <v>38454</v>
          </cell>
          <cell r="D1577">
            <v>2.0915940000000002</v>
          </cell>
          <cell r="E1577">
            <v>2.090592</v>
          </cell>
          <cell r="F1577">
            <v>2.5775000000000001</v>
          </cell>
          <cell r="G1577">
            <v>2.5783</v>
          </cell>
          <cell r="H1577">
            <v>2.5830000000000002</v>
          </cell>
          <cell r="I1577">
            <v>19.239999999999998</v>
          </cell>
          <cell r="M1577">
            <v>3.0717795913152215</v>
          </cell>
          <cell r="N1577">
            <v>3.0638791339723963</v>
          </cell>
          <cell r="O1577">
            <v>3.0904839438568628</v>
          </cell>
        </row>
        <row r="1578">
          <cell r="A1578">
            <v>38454</v>
          </cell>
          <cell r="B1578">
            <v>38453</v>
          </cell>
          <cell r="C1578">
            <v>38455</v>
          </cell>
          <cell r="D1578">
            <v>2.0895929999999998</v>
          </cell>
          <cell r="E1578">
            <v>2.090592</v>
          </cell>
          <cell r="F1578">
            <v>2.5891000000000002</v>
          </cell>
          <cell r="G1578">
            <v>2.5899000000000001</v>
          </cell>
          <cell r="H1578">
            <v>2.5750000000000002</v>
          </cell>
          <cell r="I1578">
            <v>19.239999999999998</v>
          </cell>
          <cell r="M1578">
            <v>3.073921229902727</v>
          </cell>
          <cell r="N1578">
            <v>3.0660142410412128</v>
          </cell>
          <cell r="O1578">
            <v>3.0926427393014437</v>
          </cell>
        </row>
        <row r="1579">
          <cell r="A1579">
            <v>38455</v>
          </cell>
          <cell r="B1579">
            <v>38454</v>
          </cell>
          <cell r="C1579">
            <v>38456</v>
          </cell>
          <cell r="D1579">
            <v>2.090592</v>
          </cell>
          <cell r="E1579">
            <v>2.0895929999999998</v>
          </cell>
          <cell r="F1579">
            <v>2.5590000000000002</v>
          </cell>
          <cell r="G1579">
            <v>2.5598000000000001</v>
          </cell>
          <cell r="H1579">
            <v>2.5619999999999998</v>
          </cell>
          <cell r="I1579">
            <v>19.239999999999998</v>
          </cell>
          <cell r="M1579">
            <v>3.0760623113309125</v>
          </cell>
          <cell r="N1579">
            <v>3.068150835989282</v>
          </cell>
          <cell r="O1579">
            <v>3.0948030427291942</v>
          </cell>
        </row>
        <row r="1580">
          <cell r="A1580">
            <v>38456</v>
          </cell>
          <cell r="B1580">
            <v>38455</v>
          </cell>
          <cell r="C1580">
            <v>38457</v>
          </cell>
          <cell r="D1580">
            <v>2.090592</v>
          </cell>
          <cell r="E1580">
            <v>2.0895929999999998</v>
          </cell>
          <cell r="F1580">
            <v>2.5739000000000001</v>
          </cell>
          <cell r="G1580">
            <v>2.5747</v>
          </cell>
          <cell r="H1580">
            <v>2.5760000000000001</v>
          </cell>
          <cell r="I1580">
            <v>19.239999999999998</v>
          </cell>
          <cell r="M1580">
            <v>3.078205908417436</v>
          </cell>
          <cell r="N1580">
            <v>3.0702878981592243</v>
          </cell>
          <cell r="O1580">
            <v>3.0969648551934847</v>
          </cell>
        </row>
        <row r="1581">
          <cell r="A1581">
            <v>38457</v>
          </cell>
          <cell r="B1581">
            <v>38456</v>
          </cell>
          <cell r="C1581">
            <v>38460</v>
          </cell>
          <cell r="D1581">
            <v>2.0895929999999998</v>
          </cell>
          <cell r="E1581">
            <v>2.0895929999999998</v>
          </cell>
          <cell r="F1581">
            <v>2.5962999999999998</v>
          </cell>
          <cell r="G1581">
            <v>2.5971000000000002</v>
          </cell>
          <cell r="H1581">
            <v>2.6150000000000002</v>
          </cell>
          <cell r="I1581">
            <v>19.239999999999998</v>
          </cell>
          <cell r="M1581">
            <v>3.0803509992995997</v>
          </cell>
          <cell r="N1581">
            <v>3.072426448859217</v>
          </cell>
          <cell r="O1581">
            <v>3.099128177748423</v>
          </cell>
        </row>
        <row r="1582">
          <cell r="A1582">
            <v>38460</v>
          </cell>
          <cell r="B1582">
            <v>38457</v>
          </cell>
          <cell r="C1582">
            <v>38461</v>
          </cell>
          <cell r="D1582">
            <v>2.0895929999999998</v>
          </cell>
          <cell r="E1582">
            <v>2.0885940000000001</v>
          </cell>
          <cell r="F1582">
            <v>2.6149</v>
          </cell>
          <cell r="G1582">
            <v>2.6156999999999999</v>
          </cell>
          <cell r="H1582">
            <v>2.61</v>
          </cell>
          <cell r="I1582">
            <v>19.239999999999998</v>
          </cell>
          <cell r="M1582">
            <v>3.082496559261493</v>
          </cell>
          <cell r="N1582">
            <v>3.0745664891260676</v>
          </cell>
          <cell r="O1582">
            <v>3.1012930114488522</v>
          </cell>
        </row>
        <row r="1583">
          <cell r="A1583">
            <v>38461</v>
          </cell>
          <cell r="B1583">
            <v>38460</v>
          </cell>
          <cell r="C1583">
            <v>38462</v>
          </cell>
          <cell r="D1583">
            <v>2.090592</v>
          </cell>
          <cell r="E1583">
            <v>2.0885940000000001</v>
          </cell>
          <cell r="F1583">
            <v>2.5817000000000001</v>
          </cell>
          <cell r="G1583">
            <v>2.5825</v>
          </cell>
          <cell r="H1583">
            <v>2.5750000000000002</v>
          </cell>
          <cell r="I1583">
            <v>19.239999999999998</v>
          </cell>
          <cell r="M1583">
            <v>3.0846436136724118</v>
          </cell>
          <cell r="N1583">
            <v>3.076706996166664</v>
          </cell>
          <cell r="O1583">
            <v>3.1034593573503524</v>
          </cell>
        </row>
        <row r="1584">
          <cell r="A1584">
            <v>38462</v>
          </cell>
          <cell r="B1584">
            <v>38461</v>
          </cell>
          <cell r="C1584">
            <v>38464</v>
          </cell>
          <cell r="D1584">
            <v>2.0895929999999998</v>
          </cell>
          <cell r="E1584">
            <v>2.0895929999999998</v>
          </cell>
          <cell r="F1584">
            <v>2.5636999999999999</v>
          </cell>
          <cell r="G1584">
            <v>2.5644999999999998</v>
          </cell>
          <cell r="H1584">
            <v>2.5640000000000001</v>
          </cell>
          <cell r="I1584">
            <v>19.239999999999998</v>
          </cell>
          <cell r="M1584">
            <v>3.08679319075961</v>
          </cell>
          <cell r="N1584">
            <v>3.0788489934239811</v>
          </cell>
          <cell r="O1584">
            <v>3.1056272165092418</v>
          </cell>
        </row>
        <row r="1585">
          <cell r="A1585">
            <v>38464</v>
          </cell>
          <cell r="B1585">
            <v>38462</v>
          </cell>
          <cell r="C1585">
            <v>38467</v>
          </cell>
          <cell r="D1585">
            <v>2.11056657</v>
          </cell>
          <cell r="E1585">
            <v>2.1145572600000002</v>
          </cell>
          <cell r="F1585">
            <v>2.5384000000000002</v>
          </cell>
          <cell r="G1585">
            <v>2.5392000000000001</v>
          </cell>
          <cell r="H1585">
            <v>2.5369999999999999</v>
          </cell>
          <cell r="I1585">
            <v>19.489999999999998</v>
          </cell>
          <cell r="M1585">
            <v>3.088943237907563</v>
          </cell>
          <cell r="N1585">
            <v>3.0809935071922196</v>
          </cell>
          <cell r="O1585">
            <v>3.1077965899825757</v>
          </cell>
        </row>
        <row r="1586">
          <cell r="A1586">
            <v>38467</v>
          </cell>
          <cell r="B1586">
            <v>38464</v>
          </cell>
          <cell r="C1586">
            <v>38468</v>
          </cell>
          <cell r="D1586">
            <v>2.1125609999999999</v>
          </cell>
          <cell r="E1586">
            <v>2.11056657</v>
          </cell>
          <cell r="F1586">
            <v>2.5299999999999998</v>
          </cell>
          <cell r="G1586">
            <v>2.5308000000000002</v>
          </cell>
          <cell r="H1586">
            <v>2.5219999999999998</v>
          </cell>
          <cell r="I1586">
            <v>19.489999999999998</v>
          </cell>
          <cell r="M1586">
            <v>3.0911163780190813</v>
          </cell>
          <cell r="N1586">
            <v>3.0831651529217683</v>
          </cell>
          <cell r="O1586">
            <v>3.1099933264312667</v>
          </cell>
        </row>
        <row r="1587">
          <cell r="A1587">
            <v>38468</v>
          </cell>
          <cell r="B1587">
            <v>38467</v>
          </cell>
          <cell r="C1587">
            <v>38469</v>
          </cell>
          <cell r="D1587">
            <v>2.1125609999999999</v>
          </cell>
          <cell r="E1587">
            <v>2.1115650000000001</v>
          </cell>
          <cell r="F1587">
            <v>2.5347</v>
          </cell>
          <cell r="G1587">
            <v>2.5354999999999999</v>
          </cell>
          <cell r="H1587">
            <v>2.536</v>
          </cell>
          <cell r="I1587">
            <v>19.489999999999998</v>
          </cell>
          <cell r="M1587">
            <v>3.0932931019879693</v>
          </cell>
          <cell r="N1587">
            <v>3.0853342280222837</v>
          </cell>
          <cell r="O1587">
            <v>3.1121916156363509</v>
          </cell>
        </row>
        <row r="1588">
          <cell r="A1588">
            <v>38469</v>
          </cell>
          <cell r="B1588">
            <v>38468</v>
          </cell>
          <cell r="C1588">
            <v>38470</v>
          </cell>
          <cell r="D1588">
            <v>2.1145572600000002</v>
          </cell>
          <cell r="E1588">
            <v>2.1115650000000001</v>
          </cell>
          <cell r="F1588">
            <v>2.5186999999999999</v>
          </cell>
          <cell r="G1588">
            <v>2.5194999999999999</v>
          </cell>
          <cell r="H1588">
            <v>2.5150000000000001</v>
          </cell>
          <cell r="I1588">
            <v>19.5</v>
          </cell>
          <cell r="M1588">
            <v>3.0954713587775786</v>
          </cell>
          <cell r="N1588">
            <v>3.0875058559453485</v>
          </cell>
          <cell r="O1588">
            <v>3.11439145869539</v>
          </cell>
        </row>
        <row r="1589">
          <cell r="A1589">
            <v>38470</v>
          </cell>
          <cell r="B1589">
            <v>38469</v>
          </cell>
          <cell r="C1589">
            <v>38471</v>
          </cell>
          <cell r="D1589">
            <v>2.1155550000000001</v>
          </cell>
          <cell r="E1589">
            <v>2.1135600000000001</v>
          </cell>
          <cell r="F1589">
            <v>2.5209000000000001</v>
          </cell>
          <cell r="G1589">
            <v>2.5217000000000001</v>
          </cell>
          <cell r="H1589">
            <v>2.548</v>
          </cell>
          <cell r="I1589">
            <v>19.5</v>
          </cell>
          <cell r="M1589">
            <v>3.0976532092558537</v>
          </cell>
          <cell r="N1589">
            <v>3.0896790123795852</v>
          </cell>
          <cell r="O1589">
            <v>3.1165938916817435</v>
          </cell>
        </row>
        <row r="1590">
          <cell r="A1590">
            <v>38471</v>
          </cell>
          <cell r="B1590">
            <v>38470</v>
          </cell>
          <cell r="C1590">
            <v>38474</v>
          </cell>
          <cell r="D1590">
            <v>2.11755</v>
          </cell>
          <cell r="E1590">
            <v>2.1145572600000002</v>
          </cell>
          <cell r="F1590">
            <v>2.5305</v>
          </cell>
          <cell r="G1590">
            <v>2.5312999999999999</v>
          </cell>
          <cell r="H1590">
            <v>2.528</v>
          </cell>
          <cell r="I1590">
            <v>19.5</v>
          </cell>
          <cell r="M1590">
            <v>3.0998376278342228</v>
          </cell>
          <cell r="N1590">
            <v>3.0918557530373869</v>
          </cell>
          <cell r="O1590">
            <v>3.1187978821829838</v>
          </cell>
        </row>
        <row r="1591">
          <cell r="A1591">
            <v>38474</v>
          </cell>
          <cell r="B1591">
            <v>38471</v>
          </cell>
          <cell r="C1591">
            <v>38475</v>
          </cell>
          <cell r="D1591">
            <v>2.119545</v>
          </cell>
          <cell r="E1591">
            <v>2.1155550000000001</v>
          </cell>
          <cell r="F1591">
            <v>2.5137999999999998</v>
          </cell>
          <cell r="G1591">
            <v>2.5146000000000002</v>
          </cell>
          <cell r="H1591">
            <v>2.5099999999999998</v>
          </cell>
          <cell r="I1591">
            <v>19.5</v>
          </cell>
          <cell r="M1591">
            <v>3.1020256482238291</v>
          </cell>
          <cell r="N1591">
            <v>3.0940350550472062</v>
          </cell>
          <cell r="O1591">
            <v>3.1210034313005526</v>
          </cell>
        </row>
        <row r="1592">
          <cell r="A1592">
            <v>38475</v>
          </cell>
          <cell r="B1592">
            <v>38474</v>
          </cell>
          <cell r="C1592">
            <v>38476</v>
          </cell>
          <cell r="D1592">
            <v>2.119545</v>
          </cell>
          <cell r="E1592">
            <v>2.1165509999999998</v>
          </cell>
          <cell r="F1592">
            <v>2.4998999999999998</v>
          </cell>
          <cell r="G1592">
            <v>2.5007000000000001</v>
          </cell>
          <cell r="H1592">
            <v>2.4929999999999999</v>
          </cell>
          <cell r="I1592">
            <v>19.510000000000002</v>
          </cell>
          <cell r="M1592">
            <v>3.1042172758746842</v>
          </cell>
          <cell r="N1592">
            <v>3.0962169221574993</v>
          </cell>
          <cell r="O1592">
            <v>3.1232105401366712</v>
          </cell>
        </row>
        <row r="1593">
          <cell r="A1593">
            <v>38476</v>
          </cell>
          <cell r="B1593">
            <v>38475</v>
          </cell>
          <cell r="C1593">
            <v>38477</v>
          </cell>
          <cell r="D1593">
            <v>2.119545</v>
          </cell>
          <cell r="E1593">
            <v>2.1185459999999998</v>
          </cell>
          <cell r="F1593">
            <v>2.4756999999999998</v>
          </cell>
          <cell r="G1593">
            <v>2.4765000000000001</v>
          </cell>
          <cell r="H1593">
            <v>2.4660000000000002</v>
          </cell>
          <cell r="I1593">
            <v>19.510000000000002</v>
          </cell>
          <cell r="M1593">
            <v>3.1064104519433489</v>
          </cell>
          <cell r="N1593">
            <v>3.0984013558317693</v>
          </cell>
          <cell r="O1593">
            <v>3.125420247613615</v>
          </cell>
        </row>
        <row r="1594">
          <cell r="A1594">
            <v>38477</v>
          </cell>
          <cell r="B1594">
            <v>38476</v>
          </cell>
          <cell r="C1594">
            <v>38478</v>
          </cell>
          <cell r="D1594">
            <v>2.119545</v>
          </cell>
          <cell r="E1594">
            <v>2.1185459999999998</v>
          </cell>
          <cell r="F1594">
            <v>2.4679000000000002</v>
          </cell>
          <cell r="G1594">
            <v>2.4687000000000001</v>
          </cell>
          <cell r="H1594">
            <v>2.468</v>
          </cell>
          <cell r="I1594">
            <v>19.510000000000002</v>
          </cell>
          <cell r="M1594">
            <v>3.1086051775238039</v>
          </cell>
          <cell r="N1594">
            <v>3.1005893910980333</v>
          </cell>
          <cell r="O1594">
            <v>3.1276315184840833</v>
          </cell>
        </row>
        <row r="1595">
          <cell r="A1595">
            <v>38478</v>
          </cell>
          <cell r="B1595">
            <v>38477</v>
          </cell>
          <cell r="C1595">
            <v>38481</v>
          </cell>
          <cell r="D1595">
            <v>2.1205409999999998</v>
          </cell>
          <cell r="E1595">
            <v>2.119545</v>
          </cell>
          <cell r="F1595">
            <v>2.4586000000000001</v>
          </cell>
          <cell r="G1595">
            <v>2.4594</v>
          </cell>
          <cell r="H1595">
            <v>2.4569999999999999</v>
          </cell>
          <cell r="I1595">
            <v>19.510000000000002</v>
          </cell>
          <cell r="M1595">
            <v>3.1108014537108022</v>
          </cell>
          <cell r="N1595">
            <v>3.1027789715154177</v>
          </cell>
          <cell r="O1595">
            <v>3.1298443538541947</v>
          </cell>
        </row>
        <row r="1596">
          <cell r="A1596">
            <v>38481</v>
          </cell>
          <cell r="B1596">
            <v>38478</v>
          </cell>
          <cell r="C1596">
            <v>38482</v>
          </cell>
          <cell r="D1596">
            <v>2.119545</v>
          </cell>
          <cell r="E1596">
            <v>2.119545</v>
          </cell>
          <cell r="F1596">
            <v>2.4529999999999998</v>
          </cell>
          <cell r="G1596">
            <v>2.4538000000000002</v>
          </cell>
          <cell r="H1596">
            <v>2.4489999999999998</v>
          </cell>
          <cell r="I1596">
            <v>19.48</v>
          </cell>
          <cell r="M1596">
            <v>3.1130003143859533</v>
          </cell>
          <cell r="N1596">
            <v>3.104971131400478</v>
          </cell>
          <cell r="O1596">
            <v>3.1320587548308509</v>
          </cell>
        </row>
        <row r="1597">
          <cell r="A1597">
            <v>38482</v>
          </cell>
          <cell r="B1597">
            <v>38481</v>
          </cell>
          <cell r="C1597">
            <v>38483</v>
          </cell>
          <cell r="D1597">
            <v>2.1185459999999998</v>
          </cell>
          <cell r="E1597">
            <v>2.1185459999999998</v>
          </cell>
          <cell r="F1597">
            <v>2.4641999999999999</v>
          </cell>
          <cell r="G1597">
            <v>2.4649999999999999</v>
          </cell>
          <cell r="H1597">
            <v>2.476</v>
          </cell>
          <cell r="I1597">
            <v>19.52</v>
          </cell>
          <cell r="M1597">
            <v>3.1151996958030721</v>
          </cell>
          <cell r="N1597">
            <v>3.1071648400793794</v>
          </cell>
          <cell r="O1597">
            <v>3.1342715999830597</v>
          </cell>
        </row>
        <row r="1598">
          <cell r="A1598">
            <v>38483</v>
          </cell>
          <cell r="B1598">
            <v>38482</v>
          </cell>
          <cell r="C1598">
            <v>38484</v>
          </cell>
          <cell r="D1598">
            <v>2.1185459999999998</v>
          </cell>
          <cell r="E1598">
            <v>2.1185459999999998</v>
          </cell>
          <cell r="F1598">
            <v>2.4710999999999999</v>
          </cell>
          <cell r="G1598">
            <v>2.4719000000000002</v>
          </cell>
          <cell r="H1598">
            <v>2.4569999999999999</v>
          </cell>
          <cell r="I1598">
            <v>19.52</v>
          </cell>
          <cell r="M1598">
            <v>3.1173995937546537</v>
          </cell>
          <cell r="N1598">
            <v>3.1093590639604765</v>
          </cell>
          <cell r="O1598">
            <v>3.1364901746953961</v>
          </cell>
        </row>
        <row r="1599">
          <cell r="A1599">
            <v>38484</v>
          </cell>
          <cell r="B1599">
            <v>38483</v>
          </cell>
          <cell r="C1599">
            <v>38485</v>
          </cell>
          <cell r="D1599">
            <v>2.1185459999999998</v>
          </cell>
          <cell r="E1599">
            <v>2.1185459999999998</v>
          </cell>
          <cell r="F1599">
            <v>2.464</v>
          </cell>
          <cell r="G1599">
            <v>2.4647999999999999</v>
          </cell>
          <cell r="H1599">
            <v>2.4670000000000001</v>
          </cell>
          <cell r="I1599">
            <v>19.52</v>
          </cell>
          <cell r="M1599">
            <v>3.1196010452345706</v>
          </cell>
          <cell r="N1599">
            <v>3.1115548373629824</v>
          </cell>
          <cell r="O1599">
            <v>3.1387103198120823</v>
          </cell>
        </row>
        <row r="1600">
          <cell r="A1600">
            <v>38485</v>
          </cell>
          <cell r="B1600">
            <v>38484</v>
          </cell>
          <cell r="C1600">
            <v>38488</v>
          </cell>
          <cell r="D1600">
            <v>2.11755</v>
          </cell>
          <cell r="E1600">
            <v>2.1185459999999998</v>
          </cell>
          <cell r="F1600">
            <v>2.4706999999999999</v>
          </cell>
          <cell r="G1600">
            <v>2.4714999999999998</v>
          </cell>
          <cell r="H1600">
            <v>2.4729999999999999</v>
          </cell>
          <cell r="I1600">
            <v>19.52</v>
          </cell>
          <cell r="M1600">
            <v>3.1218040513398968</v>
          </cell>
          <cell r="N1600">
            <v>3.1137521613811412</v>
          </cell>
          <cell r="O1600">
            <v>3.1409320364447191</v>
          </cell>
        </row>
        <row r="1601">
          <cell r="A1601">
            <v>38488</v>
          </cell>
          <cell r="B1601">
            <v>38485</v>
          </cell>
          <cell r="C1601">
            <v>38489</v>
          </cell>
          <cell r="D1601">
            <v>2.119545</v>
          </cell>
          <cell r="E1601">
            <v>2.11755</v>
          </cell>
          <cell r="F1601">
            <v>2.4763999999999999</v>
          </cell>
          <cell r="G1601">
            <v>2.4771999999999998</v>
          </cell>
          <cell r="H1601">
            <v>2.4750000000000001</v>
          </cell>
          <cell r="I1601">
            <v>19.52</v>
          </cell>
          <cell r="M1601">
            <v>3.1240075767295346</v>
          </cell>
          <cell r="N1601">
            <v>3.1159510371099697</v>
          </cell>
          <cell r="O1601">
            <v>3.1431553257056946</v>
          </cell>
        </row>
        <row r="1602">
          <cell r="A1602">
            <v>38489</v>
          </cell>
          <cell r="B1602">
            <v>38488</v>
          </cell>
          <cell r="C1602">
            <v>38490</v>
          </cell>
          <cell r="D1602">
            <v>2.119545</v>
          </cell>
          <cell r="E1602">
            <v>2.119545</v>
          </cell>
          <cell r="F1602">
            <v>2.4771000000000001</v>
          </cell>
          <cell r="G1602">
            <v>2.4779</v>
          </cell>
          <cell r="H1602">
            <v>2.4820000000000002</v>
          </cell>
          <cell r="I1602">
            <v>19.52</v>
          </cell>
          <cell r="M1602">
            <v>3.1262147349426077</v>
          </cell>
          <cell r="N1602">
            <v>3.1181504311495134</v>
          </cell>
          <cell r="O1602">
            <v>3.145380188708184</v>
          </cell>
        </row>
        <row r="1603">
          <cell r="A1603">
            <v>38490</v>
          </cell>
          <cell r="B1603">
            <v>38489</v>
          </cell>
          <cell r="C1603">
            <v>38491</v>
          </cell>
          <cell r="D1603">
            <v>2.1185459999999998</v>
          </cell>
          <cell r="E1603">
            <v>2.119545</v>
          </cell>
          <cell r="F1603">
            <v>2.4628000000000001</v>
          </cell>
          <cell r="G1603">
            <v>2.4636</v>
          </cell>
          <cell r="H1603">
            <v>2.4580000000000002</v>
          </cell>
          <cell r="I1603">
            <v>19.510000000000002</v>
          </cell>
          <cell r="M1603">
            <v>3.1284234525460661</v>
          </cell>
          <cell r="N1603">
            <v>3.1203534512013773</v>
          </cell>
          <cell r="O1603">
            <v>3.1476066265661506</v>
          </cell>
        </row>
        <row r="1604">
          <cell r="A1604">
            <v>38491</v>
          </cell>
          <cell r="B1604">
            <v>38490</v>
          </cell>
          <cell r="C1604">
            <v>38492</v>
          </cell>
          <cell r="D1604">
            <v>2.1424560000000001</v>
          </cell>
          <cell r="E1604">
            <v>2.1444450000000002</v>
          </cell>
          <cell r="F1604">
            <v>2.4449999999999998</v>
          </cell>
          <cell r="G1604">
            <v>2.4458000000000002</v>
          </cell>
          <cell r="H1604">
            <v>2.448</v>
          </cell>
          <cell r="I1604">
            <v>19.760000000000002</v>
          </cell>
          <cell r="M1604">
            <v>3.130632688876632</v>
          </cell>
          <cell r="N1604">
            <v>3.1225580277199532</v>
          </cell>
          <cell r="O1604">
            <v>3.1498335945556017</v>
          </cell>
        </row>
        <row r="1605">
          <cell r="A1605">
            <v>38492</v>
          </cell>
          <cell r="B1605">
            <v>38491</v>
          </cell>
          <cell r="C1605">
            <v>38495</v>
          </cell>
          <cell r="D1605">
            <v>2.1424560000000001</v>
          </cell>
          <cell r="E1605">
            <v>2.1424560000000001</v>
          </cell>
          <cell r="F1605">
            <v>2.4485000000000001</v>
          </cell>
          <cell r="G1605">
            <v>2.4493</v>
          </cell>
          <cell r="H1605">
            <v>2.4420000000000002</v>
          </cell>
          <cell r="I1605">
            <v>19.71</v>
          </cell>
          <cell r="M1605">
            <v>3.1328684364726587</v>
          </cell>
          <cell r="N1605">
            <v>3.1247900790365377</v>
          </cell>
          <cell r="O1605">
            <v>3.1520882764869902</v>
          </cell>
        </row>
        <row r="1606">
          <cell r="A1606">
            <v>38495</v>
          </cell>
          <cell r="B1606">
            <v>38492</v>
          </cell>
          <cell r="C1606">
            <v>38496</v>
          </cell>
          <cell r="D1606">
            <v>2.1424560000000001</v>
          </cell>
          <cell r="E1606">
            <v>2.1424560000000001</v>
          </cell>
          <cell r="F1606">
            <v>2.4291</v>
          </cell>
          <cell r="G1606">
            <v>2.4298999999999999</v>
          </cell>
          <cell r="H1606">
            <v>2.4260000000000002</v>
          </cell>
          <cell r="I1606">
            <v>19.75</v>
          </cell>
          <cell r="M1606">
            <v>3.1351057807323026</v>
          </cell>
          <cell r="N1606">
            <v>3.1270216541210618</v>
          </cell>
          <cell r="O1606">
            <v>3.1543393452862722</v>
          </cell>
        </row>
        <row r="1607">
          <cell r="A1607">
            <v>38496</v>
          </cell>
          <cell r="B1607">
            <v>38495</v>
          </cell>
          <cell r="C1607">
            <v>38497</v>
          </cell>
          <cell r="D1607">
            <v>2.1424560000000001</v>
          </cell>
          <cell r="E1607">
            <v>2.1424560000000001</v>
          </cell>
          <cell r="F1607">
            <v>2.4304999999999999</v>
          </cell>
          <cell r="G1607">
            <v>2.4312999999999998</v>
          </cell>
          <cell r="H1607">
            <v>2.4279999999999999</v>
          </cell>
          <cell r="I1607">
            <v>19.75</v>
          </cell>
          <cell r="M1607">
            <v>3.1373447227958242</v>
          </cell>
          <cell r="N1607">
            <v>3.1292548228893957</v>
          </cell>
          <cell r="O1607">
            <v>3.1565962064947666</v>
          </cell>
        </row>
        <row r="1608">
          <cell r="A1608">
            <v>38497</v>
          </cell>
          <cell r="B1608">
            <v>38496</v>
          </cell>
          <cell r="C1608">
            <v>38499</v>
          </cell>
          <cell r="D1608">
            <v>2.1414599999999999</v>
          </cell>
          <cell r="E1608">
            <v>2.1424560000000001</v>
          </cell>
          <cell r="F1608">
            <v>2.4108000000000001</v>
          </cell>
          <cell r="G1608">
            <v>2.4116</v>
          </cell>
          <cell r="H1608">
            <v>2.4089999999999998</v>
          </cell>
          <cell r="I1608">
            <v>19.75</v>
          </cell>
          <cell r="M1608">
            <v>3.1395852638042983</v>
          </cell>
          <cell r="N1608">
            <v>3.1314895864796717</v>
          </cell>
          <cell r="O1608">
            <v>3.1588546824383785</v>
          </cell>
        </row>
        <row r="1609">
          <cell r="A1609">
            <v>38499</v>
          </cell>
          <cell r="B1609">
            <v>38497</v>
          </cell>
          <cell r="C1609">
            <v>38502</v>
          </cell>
          <cell r="D1609">
            <v>2.1424560000000001</v>
          </cell>
          <cell r="E1609">
            <v>2.1414599999999999</v>
          </cell>
          <cell r="F1609">
            <v>2.3925999999999998</v>
          </cell>
          <cell r="G1609">
            <v>2.3934000000000002</v>
          </cell>
          <cell r="H1609">
            <v>2.3849999999999998</v>
          </cell>
          <cell r="I1609">
            <v>19.75</v>
          </cell>
          <cell r="M1609">
            <v>3.1418263625573073</v>
          </cell>
          <cell r="N1609">
            <v>3.1337259460308355</v>
          </cell>
          <cell r="O1609">
            <v>3.1611147742724164</v>
          </cell>
        </row>
        <row r="1610">
          <cell r="A1610">
            <v>38502</v>
          </cell>
          <cell r="B1610">
            <v>38499</v>
          </cell>
          <cell r="C1610">
            <v>38503</v>
          </cell>
          <cell r="D1610">
            <v>2.1444450000000002</v>
          </cell>
          <cell r="E1610">
            <v>2.1424560000000001</v>
          </cell>
          <cell r="F1610">
            <v>2.3776000000000002</v>
          </cell>
          <cell r="G1610">
            <v>2.3784000000000001</v>
          </cell>
          <cell r="H1610">
            <v>2.3679999999999999</v>
          </cell>
          <cell r="I1610">
            <v>19.75</v>
          </cell>
          <cell r="M1610">
            <v>3.1440701041377803</v>
          </cell>
          <cell r="N1610">
            <v>3.1359628622856315</v>
          </cell>
          <cell r="O1610">
            <v>3.1633764831530145</v>
          </cell>
        </row>
        <row r="1611">
          <cell r="A1611">
            <v>38503</v>
          </cell>
          <cell r="B1611">
            <v>38502</v>
          </cell>
          <cell r="C1611">
            <v>38504</v>
          </cell>
          <cell r="D1611">
            <v>2.1484230000000002</v>
          </cell>
          <cell r="E1611">
            <v>2.1444450000000002</v>
          </cell>
          <cell r="F1611">
            <v>2.403</v>
          </cell>
          <cell r="G1611">
            <v>2.4037999999999999</v>
          </cell>
          <cell r="H1611">
            <v>2.4089999999999998</v>
          </cell>
          <cell r="I1611">
            <v>19.760000000000002</v>
          </cell>
          <cell r="M1611">
            <v>3.1463175326092698</v>
          </cell>
          <cell r="N1611">
            <v>3.1382024164356586</v>
          </cell>
          <cell r="O1611">
            <v>3.1656398102371344</v>
          </cell>
        </row>
        <row r="1612">
          <cell r="A1612">
            <v>38504</v>
          </cell>
          <cell r="B1612">
            <v>38503</v>
          </cell>
          <cell r="C1612">
            <v>38505</v>
          </cell>
          <cell r="D1612">
            <v>2.1484230000000002</v>
          </cell>
          <cell r="E1612">
            <v>2.1464340000000002</v>
          </cell>
          <cell r="F1612">
            <v>2.4278</v>
          </cell>
          <cell r="G1612">
            <v>2.4285999999999999</v>
          </cell>
          <cell r="H1612">
            <v>2.4409999999999998</v>
          </cell>
          <cell r="I1612">
            <v>19.760000000000002</v>
          </cell>
          <cell r="M1612">
            <v>3.1485707395933904</v>
          </cell>
          <cell r="N1612">
            <v>3.140445650595963</v>
          </cell>
          <cell r="O1612">
            <v>3.1679058064134917</v>
          </cell>
        </row>
        <row r="1613">
          <cell r="A1613">
            <v>38505</v>
          </cell>
          <cell r="B1613">
            <v>38504</v>
          </cell>
          <cell r="C1613">
            <v>38506</v>
          </cell>
          <cell r="D1613">
            <v>2.1464340000000002</v>
          </cell>
          <cell r="E1613">
            <v>2.1464340000000002</v>
          </cell>
          <cell r="F1613">
            <v>2.4194</v>
          </cell>
          <cell r="G1613">
            <v>2.4201999999999999</v>
          </cell>
          <cell r="H1613">
            <v>2.4140000000000001</v>
          </cell>
          <cell r="I1613">
            <v>19.75</v>
          </cell>
          <cell r="M1613">
            <v>3.1508255601914139</v>
          </cell>
          <cell r="N1613">
            <v>3.1426925703691602</v>
          </cell>
          <cell r="O1613">
            <v>3.1701734246122455</v>
          </cell>
        </row>
        <row r="1614">
          <cell r="A1614">
            <v>38506</v>
          </cell>
          <cell r="B1614">
            <v>38505</v>
          </cell>
          <cell r="C1614">
            <v>38509</v>
          </cell>
          <cell r="D1614">
            <v>2.1454409999999999</v>
          </cell>
          <cell r="E1614">
            <v>2.1454409999999999</v>
          </cell>
          <cell r="F1614">
            <v>2.4020999999999999</v>
          </cell>
          <cell r="G1614">
            <v>2.4028999999999998</v>
          </cell>
          <cell r="H1614">
            <v>2.427</v>
          </cell>
          <cell r="I1614">
            <v>19.75</v>
          </cell>
          <cell r="M1614">
            <v>3.1530799065615689</v>
          </cell>
          <cell r="N1614">
            <v>3.1449410977640229</v>
          </cell>
          <cell r="O1614">
            <v>3.1724416147601757</v>
          </cell>
        </row>
        <row r="1615">
          <cell r="A1615">
            <v>38509</v>
          </cell>
          <cell r="B1615">
            <v>38506</v>
          </cell>
          <cell r="C1615">
            <v>38510</v>
          </cell>
          <cell r="D1615">
            <v>2.1444450000000002</v>
          </cell>
          <cell r="E1615">
            <v>2.1444450000000002</v>
          </cell>
          <cell r="F1615">
            <v>2.4567999999999999</v>
          </cell>
          <cell r="G1615">
            <v>2.4575999999999998</v>
          </cell>
          <cell r="H1615">
            <v>2.4470000000000001</v>
          </cell>
          <cell r="I1615">
            <v>19.75</v>
          </cell>
          <cell r="M1615">
            <v>3.1553348221975064</v>
          </cell>
          <cell r="N1615">
            <v>3.1471901929552653</v>
          </cell>
          <cell r="O1615">
            <v>3.1747114277488335</v>
          </cell>
        </row>
        <row r="1616">
          <cell r="A1616">
            <v>38510</v>
          </cell>
          <cell r="B1616">
            <v>38509</v>
          </cell>
          <cell r="C1616">
            <v>38511</v>
          </cell>
          <cell r="D1616">
            <v>2.1444450000000002</v>
          </cell>
          <cell r="E1616">
            <v>2.1434489999999999</v>
          </cell>
          <cell r="F1616">
            <v>2.4624000000000001</v>
          </cell>
          <cell r="G1616">
            <v>2.4632000000000001</v>
          </cell>
          <cell r="H1616">
            <v>2.4630000000000001</v>
          </cell>
          <cell r="I1616">
            <v>19.75</v>
          </cell>
          <cell r="M1616">
            <v>3.1575903028584356</v>
          </cell>
          <cell r="N1616">
            <v>3.1494398517130429</v>
          </cell>
          <cell r="O1616">
            <v>3.1769828647393261</v>
          </cell>
        </row>
        <row r="1617">
          <cell r="A1617">
            <v>38511</v>
          </cell>
          <cell r="B1617">
            <v>38510</v>
          </cell>
          <cell r="C1617">
            <v>38512</v>
          </cell>
          <cell r="D1617">
            <v>2.1424560000000001</v>
          </cell>
          <cell r="E1617">
            <v>2.1434489999999999</v>
          </cell>
          <cell r="F1617">
            <v>2.4456000000000002</v>
          </cell>
          <cell r="G1617">
            <v>2.4464000000000001</v>
          </cell>
          <cell r="H1617">
            <v>2.4590000000000001</v>
          </cell>
          <cell r="I1617">
            <v>19.75</v>
          </cell>
          <cell r="M1617">
            <v>3.1598473957707736</v>
          </cell>
          <cell r="N1617">
            <v>3.1516900729466149</v>
          </cell>
          <cell r="O1617">
            <v>3.1792559268935916</v>
          </cell>
        </row>
        <row r="1618">
          <cell r="A1618">
            <v>38512</v>
          </cell>
          <cell r="B1618">
            <v>38511</v>
          </cell>
          <cell r="C1618">
            <v>38513</v>
          </cell>
          <cell r="D1618">
            <v>2.1424560000000001</v>
          </cell>
          <cell r="E1618">
            <v>2.1424560000000001</v>
          </cell>
          <cell r="F1618">
            <v>2.4883000000000002</v>
          </cell>
          <cell r="G1618">
            <v>2.4891000000000001</v>
          </cell>
          <cell r="H1618">
            <v>2.496</v>
          </cell>
          <cell r="I1618">
            <v>19.75</v>
          </cell>
          <cell r="M1618">
            <v>3.1621040071081583</v>
          </cell>
          <cell r="N1618">
            <v>3.1539419019250041</v>
          </cell>
          <cell r="O1618">
            <v>3.1815306153743994</v>
          </cell>
        </row>
        <row r="1619">
          <cell r="A1619">
            <v>38513</v>
          </cell>
          <cell r="B1619">
            <v>38512</v>
          </cell>
          <cell r="C1619">
            <v>38516</v>
          </cell>
          <cell r="D1619">
            <v>2.1434489999999999</v>
          </cell>
          <cell r="E1619">
            <v>2.1424560000000001</v>
          </cell>
          <cell r="F1619">
            <v>2.4742999999999999</v>
          </cell>
          <cell r="G1619">
            <v>2.4750999999999999</v>
          </cell>
          <cell r="H1619">
            <v>2.4740000000000002</v>
          </cell>
          <cell r="I1619">
            <v>19.75</v>
          </cell>
          <cell r="M1619">
            <v>3.1643622300090426</v>
          </cell>
          <cell r="N1619">
            <v>3.1561942958421478</v>
          </cell>
          <cell r="O1619">
            <v>3.1838069313453508</v>
          </cell>
        </row>
        <row r="1620">
          <cell r="A1620">
            <v>38516</v>
          </cell>
          <cell r="B1620">
            <v>38513</v>
          </cell>
          <cell r="C1620">
            <v>38517</v>
          </cell>
          <cell r="D1620">
            <v>2.1444450000000002</v>
          </cell>
          <cell r="E1620">
            <v>2.1444450000000002</v>
          </cell>
          <cell r="F1620">
            <v>2.4554</v>
          </cell>
          <cell r="G1620">
            <v>2.4561999999999999</v>
          </cell>
          <cell r="H1620">
            <v>2.4529999999999998</v>
          </cell>
          <cell r="I1620">
            <v>19.75</v>
          </cell>
          <cell r="M1620">
            <v>3.1666231130282263</v>
          </cell>
          <cell r="N1620">
            <v>3.1584482983109123</v>
          </cell>
          <cell r="O1620">
            <v>3.1860848759708795</v>
          </cell>
        </row>
        <row r="1621">
          <cell r="A1621">
            <v>38517</v>
          </cell>
          <cell r="B1621">
            <v>38516</v>
          </cell>
          <cell r="C1621">
            <v>38518</v>
          </cell>
          <cell r="D1621">
            <v>2.1444450000000002</v>
          </cell>
          <cell r="E1621">
            <v>2.1444450000000002</v>
          </cell>
          <cell r="F1621">
            <v>2.4367000000000001</v>
          </cell>
          <cell r="G1621">
            <v>2.4375</v>
          </cell>
          <cell r="H1621">
            <v>2.4359999999999999</v>
          </cell>
          <cell r="I1621">
            <v>19.75</v>
          </cell>
          <cell r="M1621">
            <v>3.1688866627287657</v>
          </cell>
          <cell r="N1621">
            <v>3.1607060045312694</v>
          </cell>
          <cell r="O1621">
            <v>3.1883644504162523</v>
          </cell>
        </row>
        <row r="1622">
          <cell r="A1622">
            <v>38518</v>
          </cell>
          <cell r="B1622">
            <v>38517</v>
          </cell>
          <cell r="C1622">
            <v>38519</v>
          </cell>
          <cell r="D1622">
            <v>2.1444450000000002</v>
          </cell>
          <cell r="E1622">
            <v>2.1444450000000002</v>
          </cell>
          <cell r="F1622">
            <v>2.4447000000000001</v>
          </cell>
          <cell r="G1622">
            <v>2.4455</v>
          </cell>
          <cell r="H1622">
            <v>2.4340000000000002</v>
          </cell>
          <cell r="I1622">
            <v>19.75</v>
          </cell>
          <cell r="M1622">
            <v>3.1711518304485842</v>
          </cell>
          <cell r="N1622">
            <v>3.1629653245938987</v>
          </cell>
          <cell r="O1622">
            <v>3.19064565584757</v>
          </cell>
        </row>
        <row r="1623">
          <cell r="A1623">
            <v>38519</v>
          </cell>
          <cell r="B1623">
            <v>38518</v>
          </cell>
          <cell r="C1623">
            <v>38520</v>
          </cell>
          <cell r="D1623">
            <v>2.1434489999999999</v>
          </cell>
          <cell r="E1623">
            <v>2.1444450000000002</v>
          </cell>
          <cell r="F1623">
            <v>2.4152999999999998</v>
          </cell>
          <cell r="G1623">
            <v>2.4161000000000001</v>
          </cell>
          <cell r="H1623">
            <v>2.4079999999999999</v>
          </cell>
          <cell r="I1623">
            <v>19.739999999999998</v>
          </cell>
          <cell r="M1623">
            <v>3.1734186173442662</v>
          </cell>
          <cell r="N1623">
            <v>3.1652262596523983</v>
          </cell>
          <cell r="O1623">
            <v>3.1929284934317677</v>
          </cell>
        </row>
        <row r="1624">
          <cell r="A1624">
            <v>38520</v>
          </cell>
          <cell r="B1624">
            <v>38519</v>
          </cell>
          <cell r="C1624">
            <v>38523</v>
          </cell>
          <cell r="D1624">
            <v>2.1444450000000002</v>
          </cell>
          <cell r="E1624">
            <v>2.1424560000000001</v>
          </cell>
          <cell r="F1624">
            <v>2.3864999999999998</v>
          </cell>
          <cell r="G1624">
            <v>2.3873000000000002</v>
          </cell>
          <cell r="H1624">
            <v>2.383</v>
          </cell>
          <cell r="I1624">
            <v>19.71</v>
          </cell>
          <cell r="M1624">
            <v>3.1756859709982423</v>
          </cell>
          <cell r="N1624">
            <v>3.1674888108611921</v>
          </cell>
          <cell r="O1624">
            <v>3.1952119054686516</v>
          </cell>
        </row>
        <row r="1625">
          <cell r="A1625">
            <v>38523</v>
          </cell>
          <cell r="B1625">
            <v>38520</v>
          </cell>
          <cell r="C1625">
            <v>38524</v>
          </cell>
          <cell r="D1625">
            <v>2.1434489999999999</v>
          </cell>
          <cell r="E1625">
            <v>2.1434489999999999</v>
          </cell>
          <cell r="F1625">
            <v>2.3847</v>
          </cell>
          <cell r="G1625">
            <v>2.3855</v>
          </cell>
          <cell r="H1625">
            <v>2.3929999999999998</v>
          </cell>
          <cell r="I1625">
            <v>19.739999999999998</v>
          </cell>
          <cell r="M1625">
            <v>3.1779559989656017</v>
          </cell>
          <cell r="N1625">
            <v>3.1697508793304463</v>
          </cell>
          <cell r="O1625">
            <v>3.1974937710753824</v>
          </cell>
        </row>
        <row r="1626">
          <cell r="A1626">
            <v>38524</v>
          </cell>
          <cell r="B1626">
            <v>38523</v>
          </cell>
          <cell r="C1626">
            <v>38525</v>
          </cell>
          <cell r="D1626">
            <v>2.1424560000000001</v>
          </cell>
          <cell r="E1626">
            <v>2.1434489999999999</v>
          </cell>
          <cell r="F1626">
            <v>2.3763999999999998</v>
          </cell>
          <cell r="G1626">
            <v>2.3772000000000002</v>
          </cell>
          <cell r="H1626">
            <v>2.3730000000000002</v>
          </cell>
          <cell r="I1626">
            <v>19.739999999999998</v>
          </cell>
          <cell r="M1626">
            <v>3.1802265945016108</v>
          </cell>
          <cell r="N1626">
            <v>3.1720156124479635</v>
          </cell>
          <cell r="O1626">
            <v>3.1997804479551668</v>
          </cell>
        </row>
        <row r="1627">
          <cell r="A1627">
            <v>38525</v>
          </cell>
          <cell r="B1627">
            <v>38524</v>
          </cell>
          <cell r="C1627">
            <v>38526</v>
          </cell>
          <cell r="D1627">
            <v>2.1434489999999999</v>
          </cell>
          <cell r="E1627">
            <v>2.1424560000000001</v>
          </cell>
          <cell r="F1627">
            <v>2.3694999999999999</v>
          </cell>
          <cell r="G1627">
            <v>2.3702999999999999</v>
          </cell>
          <cell r="H1627">
            <v>2.3809999999999998</v>
          </cell>
          <cell r="I1627">
            <v>19.739999999999998</v>
          </cell>
          <cell r="M1627">
            <v>3.1824977596845274</v>
          </cell>
          <cell r="N1627">
            <v>3.1742819636787925</v>
          </cell>
          <cell r="O1627">
            <v>3.2020687601442051</v>
          </cell>
        </row>
        <row r="1628">
          <cell r="A1628">
            <v>38526</v>
          </cell>
          <cell r="B1628">
            <v>38525</v>
          </cell>
          <cell r="C1628">
            <v>38527</v>
          </cell>
          <cell r="D1628">
            <v>2.1434489999999999</v>
          </cell>
          <cell r="E1628">
            <v>2.1434489999999999</v>
          </cell>
          <cell r="F1628">
            <v>2.3923999999999999</v>
          </cell>
          <cell r="G1628">
            <v>2.3932000000000002</v>
          </cell>
          <cell r="H1628">
            <v>2.399</v>
          </cell>
          <cell r="I1628">
            <v>19.72</v>
          </cell>
          <cell r="M1628">
            <v>3.1847716002313606</v>
          </cell>
          <cell r="N1628">
            <v>3.1765488834917175</v>
          </cell>
          <cell r="O1628">
            <v>3.2043587088119829</v>
          </cell>
        </row>
        <row r="1629">
          <cell r="A1629">
            <v>38527</v>
          </cell>
          <cell r="B1629">
            <v>38526</v>
          </cell>
          <cell r="C1629">
            <v>38530</v>
          </cell>
          <cell r="D1629">
            <v>2.1444450000000002</v>
          </cell>
          <cell r="E1629">
            <v>2.1434489999999999</v>
          </cell>
          <cell r="F1629">
            <v>2.3868999999999998</v>
          </cell>
          <cell r="G1629">
            <v>2.3877000000000002</v>
          </cell>
          <cell r="H1629">
            <v>2.379</v>
          </cell>
          <cell r="I1629">
            <v>19.739999999999998</v>
          </cell>
          <cell r="M1629">
            <v>3.1870470653986089</v>
          </cell>
          <cell r="N1629">
            <v>3.1788184736676417</v>
          </cell>
          <cell r="O1629">
            <v>3.2066481695465003</v>
          </cell>
        </row>
        <row r="1630">
          <cell r="A1630">
            <v>38530</v>
          </cell>
          <cell r="B1630">
            <v>38527</v>
          </cell>
          <cell r="C1630">
            <v>38531</v>
          </cell>
          <cell r="D1630">
            <v>2.1454390000000001</v>
          </cell>
          <cell r="E1630">
            <v>2.1434489999999999</v>
          </cell>
          <cell r="F1630">
            <v>2.3822000000000001</v>
          </cell>
          <cell r="G1630">
            <v>2.383</v>
          </cell>
          <cell r="H1630">
            <v>2.375</v>
          </cell>
          <cell r="I1630">
            <v>19.739999999999998</v>
          </cell>
          <cell r="M1630">
            <v>3.1893252144466619</v>
          </cell>
          <cell r="N1630">
            <v>3.1810896854271635</v>
          </cell>
          <cell r="O1630">
            <v>3.2089413931634581</v>
          </cell>
        </row>
        <row r="1631">
          <cell r="A1631">
            <v>38531</v>
          </cell>
          <cell r="B1631">
            <v>38530</v>
          </cell>
          <cell r="C1631">
            <v>38532</v>
          </cell>
          <cell r="D1631">
            <v>2.1454409999999999</v>
          </cell>
          <cell r="E1631">
            <v>2.1454409999999999</v>
          </cell>
          <cell r="F1631">
            <v>2.3685999999999998</v>
          </cell>
          <cell r="G1631">
            <v>2.3694000000000002</v>
          </cell>
          <cell r="H1631">
            <v>2.3679999999999999</v>
          </cell>
          <cell r="I1631">
            <v>19.739999999999998</v>
          </cell>
          <cell r="M1631">
            <v>3.191606048679581</v>
          </cell>
          <cell r="N1631">
            <v>3.1833625199288771</v>
          </cell>
          <cell r="O1631">
            <v>3.2112362567715462</v>
          </cell>
        </row>
        <row r="1632">
          <cell r="A1632">
            <v>38532</v>
          </cell>
          <cell r="B1632">
            <v>38531</v>
          </cell>
          <cell r="C1632">
            <v>38533</v>
          </cell>
          <cell r="D1632">
            <v>2.1454409999999999</v>
          </cell>
          <cell r="E1632">
            <v>2.1454409999999999</v>
          </cell>
          <cell r="F1632">
            <v>2.3540999999999999</v>
          </cell>
          <cell r="G1632">
            <v>2.3549000000000002</v>
          </cell>
          <cell r="H1632">
            <v>2.3530000000000002</v>
          </cell>
          <cell r="I1632">
            <v>19.739999999999998</v>
          </cell>
          <cell r="M1632">
            <v>3.193888516170476</v>
          </cell>
          <cell r="N1632">
            <v>3.1856390920849167</v>
          </cell>
          <cell r="O1632">
            <v>3.2135327615435991</v>
          </cell>
        </row>
        <row r="1633">
          <cell r="A1633">
            <v>38533</v>
          </cell>
          <cell r="B1633">
            <v>38532</v>
          </cell>
          <cell r="C1633">
            <v>38534</v>
          </cell>
          <cell r="D1633">
            <v>2.1454409999999999</v>
          </cell>
          <cell r="E1633">
            <v>2.1454409999999999</v>
          </cell>
          <cell r="F1633">
            <v>2.3496000000000001</v>
          </cell>
          <cell r="G1633">
            <v>2.3504</v>
          </cell>
          <cell r="H1633">
            <v>2.3359999999999999</v>
          </cell>
          <cell r="I1633">
            <v>19.739999999999998</v>
          </cell>
          <cell r="M1633">
            <v>3.1961726159611494</v>
          </cell>
          <cell r="N1633">
            <v>3.1879172923247037</v>
          </cell>
          <cell r="O1633">
            <v>3.2158309086532899</v>
          </cell>
        </row>
        <row r="1634">
          <cell r="A1634">
            <v>38534</v>
          </cell>
          <cell r="B1634">
            <v>38533</v>
          </cell>
          <cell r="C1634">
            <v>38537</v>
          </cell>
          <cell r="D1634">
            <v>2.1444450000000002</v>
          </cell>
          <cell r="E1634">
            <v>2.1454409999999999</v>
          </cell>
          <cell r="F1634">
            <v>2.3451</v>
          </cell>
          <cell r="G1634">
            <v>2.3458999999999999</v>
          </cell>
          <cell r="H1634">
            <v>2.3559999999999999</v>
          </cell>
          <cell r="I1634">
            <v>19.73</v>
          </cell>
          <cell r="M1634">
            <v>3.198458349218936</v>
          </cell>
          <cell r="N1634">
            <v>3.1901971218125578</v>
          </cell>
          <cell r="O1634">
            <v>3.2181306992751306</v>
          </cell>
        </row>
        <row r="1635">
          <cell r="A1635">
            <v>38537</v>
          </cell>
          <cell r="B1635">
            <v>38534</v>
          </cell>
          <cell r="C1635">
            <v>38538</v>
          </cell>
          <cell r="D1635">
            <v>2.1454409999999999</v>
          </cell>
          <cell r="E1635">
            <v>2.1434489999999999</v>
          </cell>
          <cell r="F1635">
            <v>2.3706999999999998</v>
          </cell>
          <cell r="G1635">
            <v>2.3715000000000002</v>
          </cell>
          <cell r="H1635">
            <v>2.3660000000000001</v>
          </cell>
          <cell r="I1635">
            <v>19.72</v>
          </cell>
          <cell r="M1635">
            <v>3.2007446552238332</v>
          </cell>
          <cell r="N1635">
            <v>3.1924785817136305</v>
          </cell>
          <cell r="O1635">
            <v>3.2204310672699465</v>
          </cell>
        </row>
        <row r="1636">
          <cell r="A1636">
            <v>38538</v>
          </cell>
          <cell r="B1636">
            <v>38537</v>
          </cell>
          <cell r="C1636">
            <v>38539</v>
          </cell>
          <cell r="D1636">
            <v>2.1434489999999999</v>
          </cell>
          <cell r="E1636">
            <v>2.1444450000000002</v>
          </cell>
          <cell r="F1636">
            <v>2.3660000000000001</v>
          </cell>
          <cell r="G1636">
            <v>2.3668</v>
          </cell>
          <cell r="H1636">
            <v>2.3769999999999998</v>
          </cell>
          <cell r="I1636">
            <v>19.72</v>
          </cell>
          <cell r="M1636">
            <v>3.2030336581617824</v>
          </cell>
          <cell r="N1636">
            <v>3.1947595533881294</v>
          </cell>
          <cell r="O1636">
            <v>3.2227320114359221</v>
          </cell>
        </row>
        <row r="1637">
          <cell r="A1637">
            <v>38539</v>
          </cell>
          <cell r="B1637">
            <v>38538</v>
          </cell>
          <cell r="C1637">
            <v>38540</v>
          </cell>
          <cell r="D1637">
            <v>2.1434489999999999</v>
          </cell>
          <cell r="E1637">
            <v>2.1434489999999999</v>
          </cell>
          <cell r="F1637">
            <v>2.3893</v>
          </cell>
          <cell r="G1637">
            <v>2.3900999999999999</v>
          </cell>
          <cell r="H1637">
            <v>2.3929999999999998</v>
          </cell>
          <cell r="I1637">
            <v>19.72</v>
          </cell>
          <cell r="M1637">
            <v>3.2053221712589672</v>
          </cell>
          <cell r="N1637">
            <v>3.1970432154382848</v>
          </cell>
          <cell r="O1637">
            <v>3.2250345995880427</v>
          </cell>
        </row>
        <row r="1638">
          <cell r="A1638">
            <v>38540</v>
          </cell>
          <cell r="B1638">
            <v>38539</v>
          </cell>
          <cell r="C1638">
            <v>38541</v>
          </cell>
          <cell r="D1638">
            <v>2.1424560000000001</v>
          </cell>
          <cell r="E1638">
            <v>2.1434489999999999</v>
          </cell>
          <cell r="F1638">
            <v>2.3881999999999999</v>
          </cell>
          <cell r="G1638">
            <v>2.3889999999999998</v>
          </cell>
          <cell r="H1638">
            <v>2.3780000000000001</v>
          </cell>
          <cell r="I1638">
            <v>19.72</v>
          </cell>
          <cell r="M1638">
            <v>3.2076123194598551</v>
          </cell>
          <cell r="N1638">
            <v>3.199327448465981</v>
          </cell>
          <cell r="O1638">
            <v>3.2273388329009087</v>
          </cell>
        </row>
        <row r="1639">
          <cell r="A1639">
            <v>38541</v>
          </cell>
          <cell r="B1639">
            <v>38540</v>
          </cell>
          <cell r="C1639">
            <v>38544</v>
          </cell>
          <cell r="D1639">
            <v>2.1404640000000001</v>
          </cell>
          <cell r="E1639">
            <v>2.1424560000000001</v>
          </cell>
          <cell r="F1639">
            <v>2.3675000000000002</v>
          </cell>
          <cell r="G1639">
            <v>2.3683000000000001</v>
          </cell>
          <cell r="H1639">
            <v>2.375</v>
          </cell>
          <cell r="I1639">
            <v>19.72</v>
          </cell>
          <cell r="M1639">
            <v>3.2099030422130221</v>
          </cell>
          <cell r="N1639">
            <v>3.2016133135393439</v>
          </cell>
          <cell r="O1639">
            <v>3.2296447125499599</v>
          </cell>
        </row>
        <row r="1640">
          <cell r="A1640">
            <v>38544</v>
          </cell>
          <cell r="B1640">
            <v>38541</v>
          </cell>
          <cell r="C1640">
            <v>38545</v>
          </cell>
          <cell r="D1640">
            <v>2.1424560000000001</v>
          </cell>
          <cell r="E1640">
            <v>2.1414599999999999</v>
          </cell>
          <cell r="F1640">
            <v>2.3494000000000002</v>
          </cell>
          <cell r="G1640">
            <v>2.3502000000000001</v>
          </cell>
          <cell r="H1640">
            <v>2.34</v>
          </cell>
          <cell r="I1640">
            <v>19.7</v>
          </cell>
          <cell r="M1640">
            <v>3.2121932695148043</v>
          </cell>
          <cell r="N1640">
            <v>3.2038997520904346</v>
          </cell>
          <cell r="O1640">
            <v>3.2319522397114762</v>
          </cell>
        </row>
        <row r="1641">
          <cell r="A1641">
            <v>38545</v>
          </cell>
          <cell r="B1641">
            <v>38544</v>
          </cell>
          <cell r="C1641">
            <v>38546</v>
          </cell>
          <cell r="D1641">
            <v>2.1414599999999999</v>
          </cell>
          <cell r="E1641">
            <v>2.1414599999999999</v>
          </cell>
          <cell r="F1641">
            <v>2.3344999999999998</v>
          </cell>
          <cell r="G1641">
            <v>2.3353000000000002</v>
          </cell>
          <cell r="H1641">
            <v>2.34</v>
          </cell>
          <cell r="I1641">
            <v>19.72</v>
          </cell>
          <cell r="M1641">
            <v>3.214487263762615</v>
          </cell>
          <cell r="N1641">
            <v>3.2061867598114722</v>
          </cell>
          <cell r="O1641">
            <v>3.2342592713195781</v>
          </cell>
        </row>
        <row r="1642">
          <cell r="A1642">
            <v>38546</v>
          </cell>
          <cell r="B1642">
            <v>38545</v>
          </cell>
          <cell r="C1642">
            <v>38547</v>
          </cell>
          <cell r="D1642">
            <v>2.1414599999999999</v>
          </cell>
          <cell r="E1642">
            <v>2.1414599999999999</v>
          </cell>
          <cell r="F1642">
            <v>2.3473999999999999</v>
          </cell>
          <cell r="G1642">
            <v>2.3481999999999998</v>
          </cell>
          <cell r="H1642">
            <v>2.355</v>
          </cell>
          <cell r="I1642">
            <v>19.72</v>
          </cell>
          <cell r="M1642">
            <v>3.2167818290612344</v>
          </cell>
          <cell r="N1642">
            <v>3.2084754000443612</v>
          </cell>
          <cell r="O1642">
            <v>3.2365700955061998</v>
          </cell>
        </row>
        <row r="1643">
          <cell r="A1643">
            <v>38547</v>
          </cell>
          <cell r="B1643">
            <v>38546</v>
          </cell>
          <cell r="C1643">
            <v>38548</v>
          </cell>
          <cell r="D1643">
            <v>2.1424560000000001</v>
          </cell>
          <cell r="E1643">
            <v>2.1414599999999999</v>
          </cell>
          <cell r="F1643">
            <v>2.3424999999999998</v>
          </cell>
          <cell r="G1643">
            <v>2.3433000000000002</v>
          </cell>
          <cell r="H1643">
            <v>2.3370000000000002</v>
          </cell>
          <cell r="I1643">
            <v>19.72</v>
          </cell>
          <cell r="M1643">
            <v>3.2190780322664554</v>
          </cell>
          <cell r="N1643">
            <v>3.210765673954421</v>
          </cell>
          <cell r="O1643">
            <v>3.2388825707380762</v>
          </cell>
        </row>
        <row r="1644">
          <cell r="A1644">
            <v>38548</v>
          </cell>
          <cell r="B1644">
            <v>38547</v>
          </cell>
          <cell r="C1644">
            <v>38551</v>
          </cell>
          <cell r="D1644">
            <v>2.1424560000000001</v>
          </cell>
          <cell r="E1644">
            <v>2.1424560000000001</v>
          </cell>
          <cell r="F1644">
            <v>2.3418999999999999</v>
          </cell>
          <cell r="G1644">
            <v>2.3426999999999998</v>
          </cell>
          <cell r="H1644">
            <v>2.34</v>
          </cell>
          <cell r="I1644">
            <v>19.71</v>
          </cell>
          <cell r="M1644">
            <v>3.2213769432813546</v>
          </cell>
          <cell r="N1644">
            <v>3.2130575827078034</v>
          </cell>
          <cell r="O1644">
            <v>3.2411966981948512</v>
          </cell>
        </row>
        <row r="1645">
          <cell r="A1645">
            <v>38551</v>
          </cell>
          <cell r="B1645">
            <v>38548</v>
          </cell>
          <cell r="C1645">
            <v>38552</v>
          </cell>
          <cell r="D1645">
            <v>2.1414599999999999</v>
          </cell>
          <cell r="E1645">
            <v>2.1424560000000001</v>
          </cell>
          <cell r="F1645">
            <v>2.3296000000000001</v>
          </cell>
          <cell r="G1645">
            <v>2.3304</v>
          </cell>
          <cell r="H1645">
            <v>2.3359999999999999</v>
          </cell>
          <cell r="I1645">
            <v>19.72</v>
          </cell>
          <cell r="M1645">
            <v>3.2236774960681531</v>
          </cell>
          <cell r="N1645">
            <v>3.2153521942066092</v>
          </cell>
          <cell r="O1645">
            <v>3.2435114039136179</v>
          </cell>
        </row>
        <row r="1646">
          <cell r="A1646">
            <v>38552</v>
          </cell>
          <cell r="B1646">
            <v>38551</v>
          </cell>
          <cell r="C1646">
            <v>38553</v>
          </cell>
          <cell r="D1646">
            <v>2.1414599999999999</v>
          </cell>
          <cell r="E1646">
            <v>2.1414599999999999</v>
          </cell>
          <cell r="F1646">
            <v>2.3426</v>
          </cell>
          <cell r="G1646">
            <v>2.3433999999999999</v>
          </cell>
          <cell r="H1646">
            <v>2.343</v>
          </cell>
          <cell r="I1646">
            <v>19.7</v>
          </cell>
          <cell r="M1646">
            <v>3.2259786215383968</v>
          </cell>
          <cell r="N1646">
            <v>3.2176484444068065</v>
          </cell>
          <cell r="O1646">
            <v>3.2458288385943228</v>
          </cell>
        </row>
        <row r="1647">
          <cell r="A1647">
            <v>38553</v>
          </cell>
          <cell r="B1647">
            <v>38552</v>
          </cell>
          <cell r="C1647">
            <v>38554</v>
          </cell>
          <cell r="D1647">
            <v>2.1404640000000001</v>
          </cell>
          <cell r="E1647">
            <v>2.1414599999999999</v>
          </cell>
          <cell r="F1647">
            <v>2.3513999999999999</v>
          </cell>
          <cell r="G1647">
            <v>2.3521999999999998</v>
          </cell>
          <cell r="H1647">
            <v>2.343</v>
          </cell>
          <cell r="I1647">
            <v>19.7</v>
          </cell>
          <cell r="M1647">
            <v>3.2282813895980236</v>
          </cell>
          <cell r="N1647">
            <v>3.2199452662193933</v>
          </cell>
          <cell r="O1647">
            <v>3.2481457755939225</v>
          </cell>
        </row>
        <row r="1648">
          <cell r="A1648">
            <v>38554</v>
          </cell>
          <cell r="B1648">
            <v>38553</v>
          </cell>
          <cell r="C1648">
            <v>38555</v>
          </cell>
          <cell r="D1648">
            <v>2.1404640000000001</v>
          </cell>
          <cell r="E1648">
            <v>2.1394679999999999</v>
          </cell>
          <cell r="F1648">
            <v>2.3397000000000001</v>
          </cell>
          <cell r="G1648">
            <v>2.3405</v>
          </cell>
          <cell r="H1648">
            <v>2.3570000000000002</v>
          </cell>
          <cell r="I1648">
            <v>19.72</v>
          </cell>
          <cell r="M1648">
            <v>3.2305847296301247</v>
          </cell>
          <cell r="N1648">
            <v>3.2222437275493263</v>
          </cell>
          <cell r="O1648">
            <v>3.2504643664691044</v>
          </cell>
        </row>
        <row r="1649">
          <cell r="A1649">
            <v>38555</v>
          </cell>
          <cell r="B1649">
            <v>38554</v>
          </cell>
          <cell r="C1649">
            <v>38558</v>
          </cell>
          <cell r="D1649">
            <v>2.1404640000000001</v>
          </cell>
          <cell r="E1649">
            <v>2.1394679999999999</v>
          </cell>
          <cell r="F1649">
            <v>2.3753000000000002</v>
          </cell>
          <cell r="G1649">
            <v>2.3761000000000001</v>
          </cell>
          <cell r="H1649">
            <v>2.3959999999999999</v>
          </cell>
          <cell r="I1649">
            <v>19.72</v>
          </cell>
          <cell r="M1649">
            <v>3.2328897130676988</v>
          </cell>
          <cell r="N1649">
            <v>3.2245416899970905</v>
          </cell>
          <cell r="O1649">
            <v>3.2527867689253318</v>
          </cell>
        </row>
        <row r="1650">
          <cell r="A1650">
            <v>38558</v>
          </cell>
          <cell r="B1650">
            <v>38555</v>
          </cell>
          <cell r="C1650">
            <v>38559</v>
          </cell>
          <cell r="D1650">
            <v>2.1404640000000001</v>
          </cell>
          <cell r="E1650">
            <v>2.1394679999999999</v>
          </cell>
          <cell r="F1650">
            <v>2.4279000000000002</v>
          </cell>
          <cell r="G1650">
            <v>2.4287000000000001</v>
          </cell>
          <cell r="H1650">
            <v>2.4609999999999999</v>
          </cell>
          <cell r="I1650">
            <v>19.72</v>
          </cell>
          <cell r="M1650">
            <v>3.235196341083296</v>
          </cell>
          <cell r="N1650">
            <v>3.2268412912505622</v>
          </cell>
          <cell r="O1650">
            <v>3.255110830699294</v>
          </cell>
        </row>
        <row r="1651">
          <cell r="A1651">
            <v>38559</v>
          </cell>
          <cell r="B1651">
            <v>38558</v>
          </cell>
          <cell r="C1651">
            <v>38560</v>
          </cell>
          <cell r="D1651">
            <v>2.1394679999999999</v>
          </cell>
          <cell r="E1651">
            <v>2.1394679999999999</v>
          </cell>
          <cell r="F1651">
            <v>2.4647999999999999</v>
          </cell>
          <cell r="G1651">
            <v>2.4655999999999998</v>
          </cell>
          <cell r="H1651">
            <v>2.4550000000000001</v>
          </cell>
          <cell r="I1651">
            <v>19.72</v>
          </cell>
          <cell r="M1651">
            <v>3.2375046148503026</v>
          </cell>
          <cell r="N1651">
            <v>3.2291425324784653</v>
          </cell>
          <cell r="O1651">
            <v>3.2574365529765452</v>
          </cell>
        </row>
        <row r="1652">
          <cell r="A1652">
            <v>38560</v>
          </cell>
          <cell r="B1652">
            <v>38559</v>
          </cell>
          <cell r="C1652">
            <v>38561</v>
          </cell>
          <cell r="D1652">
            <v>2.1384729999999998</v>
          </cell>
          <cell r="E1652">
            <v>2.1394679999999999</v>
          </cell>
          <cell r="F1652">
            <v>2.4430999999999998</v>
          </cell>
          <cell r="G1652">
            <v>2.4439000000000002</v>
          </cell>
          <cell r="H1652">
            <v>2.4359999999999999</v>
          </cell>
          <cell r="I1652">
            <v>19.72</v>
          </cell>
          <cell r="M1652">
            <v>3.2398134606914106</v>
          </cell>
          <cell r="N1652">
            <v>3.2314454148503575</v>
          </cell>
          <cell r="O1652">
            <v>3.2597639369434876</v>
          </cell>
        </row>
        <row r="1653">
          <cell r="A1653">
            <v>38561</v>
          </cell>
          <cell r="B1653">
            <v>38560</v>
          </cell>
          <cell r="C1653">
            <v>38562</v>
          </cell>
          <cell r="D1653">
            <v>2.1384720000000002</v>
          </cell>
          <cell r="E1653">
            <v>2.1384720000000002</v>
          </cell>
          <cell r="F1653">
            <v>2.4203000000000001</v>
          </cell>
          <cell r="G1653">
            <v>2.4211</v>
          </cell>
          <cell r="H1653">
            <v>2.4060000000000001</v>
          </cell>
          <cell r="I1653">
            <v>19.670000000000002</v>
          </cell>
          <cell r="M1653">
            <v>3.2421228785616525</v>
          </cell>
          <cell r="N1653">
            <v>3.2337499395366307</v>
          </cell>
          <cell r="O1653">
            <v>3.2620929837873707</v>
          </cell>
        </row>
        <row r="1654">
          <cell r="A1654">
            <v>38562</v>
          </cell>
          <cell r="B1654">
            <v>38561</v>
          </cell>
          <cell r="C1654">
            <v>38565</v>
          </cell>
          <cell r="D1654">
            <v>2.1394679999999999</v>
          </cell>
          <cell r="E1654">
            <v>2.1384720000000002</v>
          </cell>
          <cell r="F1654">
            <v>2.3896999999999999</v>
          </cell>
          <cell r="G1654">
            <v>2.3904999999999998</v>
          </cell>
          <cell r="H1654">
            <v>2.379</v>
          </cell>
          <cell r="I1654">
            <v>19.739999999999998</v>
          </cell>
          <cell r="M1654">
            <v>3.2444339415604406</v>
          </cell>
          <cell r="N1654">
            <v>3.236055034103531</v>
          </cell>
          <cell r="O1654">
            <v>3.2644182834210795</v>
          </cell>
        </row>
        <row r="1655">
          <cell r="A1655">
            <v>38565</v>
          </cell>
          <cell r="B1655">
            <v>38562</v>
          </cell>
          <cell r="C1655">
            <v>38566</v>
          </cell>
          <cell r="D1655">
            <v>2.1404640000000001</v>
          </cell>
          <cell r="E1655">
            <v>2.1394679999999999</v>
          </cell>
          <cell r="F1655">
            <v>2.3776999999999999</v>
          </cell>
          <cell r="G1655">
            <v>2.3784999999999998</v>
          </cell>
          <cell r="H1655">
            <v>2.367</v>
          </cell>
          <cell r="I1655">
            <v>19.739999999999998</v>
          </cell>
          <cell r="M1655">
            <v>3.2467477290924682</v>
          </cell>
          <cell r="N1655">
            <v>3.2383617717971611</v>
          </cell>
          <cell r="O1655">
            <v>3.2667528211400172</v>
          </cell>
        </row>
        <row r="1656">
          <cell r="A1656">
            <v>38566</v>
          </cell>
          <cell r="B1656">
            <v>38565</v>
          </cell>
          <cell r="C1656">
            <v>38567</v>
          </cell>
          <cell r="D1656">
            <v>2.1414599999999999</v>
          </cell>
          <cell r="E1656">
            <v>2.1404640000000001</v>
          </cell>
          <cell r="F1656">
            <v>2.3521999999999998</v>
          </cell>
          <cell r="G1656">
            <v>2.3530000000000002</v>
          </cell>
          <cell r="H1656">
            <v>2.34</v>
          </cell>
          <cell r="I1656">
            <v>19.75</v>
          </cell>
          <cell r="M1656">
            <v>3.2490642446362026</v>
          </cell>
          <cell r="N1656">
            <v>3.2406712289248887</v>
          </cell>
          <cell r="O1656">
            <v>3.2690890283957263</v>
          </cell>
        </row>
        <row r="1657">
          <cell r="A1657">
            <v>38567</v>
          </cell>
          <cell r="B1657">
            <v>38566</v>
          </cell>
          <cell r="C1657">
            <v>38568</v>
          </cell>
          <cell r="D1657">
            <v>2.1414599999999999</v>
          </cell>
          <cell r="E1657">
            <v>2.1414599999999999</v>
          </cell>
          <cell r="F1657">
            <v>2.3142999999999998</v>
          </cell>
          <cell r="G1657">
            <v>2.3151000000000002</v>
          </cell>
          <cell r="H1657">
            <v>2.3109999999999999</v>
          </cell>
          <cell r="I1657">
            <v>19.75</v>
          </cell>
          <cell r="M1657">
            <v>3.251383491675309</v>
          </cell>
          <cell r="N1657">
            <v>3.2429834089586715</v>
          </cell>
          <cell r="O1657">
            <v>3.2714279905071826</v>
          </cell>
        </row>
        <row r="1658">
          <cell r="A1658">
            <v>38568</v>
          </cell>
          <cell r="B1658">
            <v>38567</v>
          </cell>
          <cell r="C1658">
            <v>38569</v>
          </cell>
          <cell r="D1658">
            <v>2.1414599999999999</v>
          </cell>
          <cell r="E1658">
            <v>2.1414599999999999</v>
          </cell>
          <cell r="F1658">
            <v>2.3046000000000002</v>
          </cell>
          <cell r="G1658">
            <v>2.3054000000000001</v>
          </cell>
          <cell r="H1658">
            <v>2.3039999999999998</v>
          </cell>
          <cell r="I1658">
            <v>19.760000000000002</v>
          </cell>
          <cell r="M1658">
            <v>3.2537043942393371</v>
          </cell>
          <cell r="N1658">
            <v>3.2452983153756545</v>
          </cell>
          <cell r="O1658">
            <v>3.2737686260951673</v>
          </cell>
        </row>
        <row r="1659">
          <cell r="A1659">
            <v>38569</v>
          </cell>
          <cell r="B1659">
            <v>38568</v>
          </cell>
          <cell r="C1659">
            <v>38572</v>
          </cell>
          <cell r="D1659">
            <v>2.1404640000000001</v>
          </cell>
          <cell r="E1659">
            <v>2.1414599999999999</v>
          </cell>
          <cell r="F1659">
            <v>2.2978000000000001</v>
          </cell>
          <cell r="G1659">
            <v>2.2986</v>
          </cell>
          <cell r="H1659">
            <v>2.3140000000000001</v>
          </cell>
          <cell r="I1659">
            <v>19.760000000000002</v>
          </cell>
          <cell r="M1659">
            <v>3.2560269535100335</v>
          </cell>
          <cell r="N1659">
            <v>3.2476148742191362</v>
          </cell>
          <cell r="O1659">
            <v>3.2761120219436215</v>
          </cell>
        </row>
        <row r="1660">
          <cell r="A1660">
            <v>38572</v>
          </cell>
          <cell r="B1660">
            <v>38569</v>
          </cell>
          <cell r="C1660">
            <v>38573</v>
          </cell>
          <cell r="D1660">
            <v>2.1404640000000001</v>
          </cell>
          <cell r="E1660">
            <v>2.1404640000000001</v>
          </cell>
          <cell r="F1660">
            <v>2.3092000000000001</v>
          </cell>
          <cell r="G1660">
            <v>2.31</v>
          </cell>
          <cell r="H1660">
            <v>2.3279999999999998</v>
          </cell>
          <cell r="I1660">
            <v>19.760000000000002</v>
          </cell>
          <cell r="M1660">
            <v>3.2583500896690394</v>
          </cell>
          <cell r="N1660">
            <v>3.2499330866686518</v>
          </cell>
          <cell r="O1660">
            <v>3.2784570952179202</v>
          </cell>
        </row>
        <row r="1661">
          <cell r="A1661">
            <v>38573</v>
          </cell>
          <cell r="B1661">
            <v>38572</v>
          </cell>
          <cell r="C1661">
            <v>38574</v>
          </cell>
          <cell r="D1661">
            <v>2.1394679999999999</v>
          </cell>
          <cell r="E1661">
            <v>2.1404640000000001</v>
          </cell>
          <cell r="F1661">
            <v>2.3142999999999998</v>
          </cell>
          <cell r="G1661">
            <v>2.3151000000000002</v>
          </cell>
          <cell r="H1661">
            <v>2.2959999999999998</v>
          </cell>
          <cell r="I1661">
            <v>19.760000000000002</v>
          </cell>
          <cell r="M1661">
            <v>3.260674883357817</v>
          </cell>
          <cell r="N1661">
            <v>3.2522518749267926</v>
          </cell>
          <cell r="O1661">
            <v>3.2808038471187815</v>
          </cell>
        </row>
        <row r="1662">
          <cell r="A1662">
            <v>38574</v>
          </cell>
          <cell r="B1662">
            <v>38573</v>
          </cell>
          <cell r="C1662">
            <v>38575</v>
          </cell>
          <cell r="D1662">
            <v>2.1394679999999999</v>
          </cell>
          <cell r="E1662">
            <v>2.1384720000000002</v>
          </cell>
          <cell r="F1662">
            <v>2.2759</v>
          </cell>
          <cell r="G1662">
            <v>2.2766999999999999</v>
          </cell>
          <cell r="H1662">
            <v>2.2789999999999999</v>
          </cell>
          <cell r="I1662">
            <v>19.760000000000002</v>
          </cell>
          <cell r="M1662">
            <v>3.2630002532149329</v>
          </cell>
          <cell r="N1662">
            <v>3.2545723176125301</v>
          </cell>
          <cell r="O1662">
            <v>3.2831522788477825</v>
          </cell>
        </row>
        <row r="1663">
          <cell r="A1663">
            <v>38575</v>
          </cell>
          <cell r="B1663">
            <v>38574</v>
          </cell>
          <cell r="C1663">
            <v>38576</v>
          </cell>
          <cell r="D1663">
            <v>2.1394679999999999</v>
          </cell>
          <cell r="E1663">
            <v>2.1384720000000002</v>
          </cell>
          <cell r="F1663">
            <v>2.3161</v>
          </cell>
          <cell r="G1663">
            <v>2.3169</v>
          </cell>
          <cell r="H1663">
            <v>2.3540000000000001</v>
          </cell>
          <cell r="I1663">
            <v>19.760000000000002</v>
          </cell>
          <cell r="M1663">
            <v>3.2653272814235148</v>
          </cell>
          <cell r="N1663">
            <v>3.2568922548702601</v>
          </cell>
          <cell r="O1663">
            <v>3.2855023916073613</v>
          </cell>
        </row>
        <row r="1664">
          <cell r="A1664">
            <v>38576</v>
          </cell>
          <cell r="B1664">
            <v>38575</v>
          </cell>
          <cell r="C1664">
            <v>38579</v>
          </cell>
          <cell r="D1664">
            <v>2.1394679999999999</v>
          </cell>
          <cell r="E1664">
            <v>2.1394679999999999</v>
          </cell>
          <cell r="F1664">
            <v>2.375</v>
          </cell>
          <cell r="G1664">
            <v>2.3757999999999999</v>
          </cell>
          <cell r="H1664">
            <v>2.3660000000000001</v>
          </cell>
          <cell r="I1664">
            <v>19.760000000000002</v>
          </cell>
          <cell r="M1664">
            <v>3.2676559691662255</v>
          </cell>
          <cell r="N1664">
            <v>3.259213845834946</v>
          </cell>
          <cell r="O1664">
            <v>3.287854186600816</v>
          </cell>
        </row>
        <row r="1665">
          <cell r="A1665">
            <v>38579</v>
          </cell>
          <cell r="B1665">
            <v>38576</v>
          </cell>
          <cell r="C1665">
            <v>38580</v>
          </cell>
          <cell r="D1665">
            <v>2.1384720000000002</v>
          </cell>
          <cell r="E1665">
            <v>2.1394679999999999</v>
          </cell>
          <cell r="F1665">
            <v>2.3414000000000001</v>
          </cell>
          <cell r="G1665">
            <v>2.3422000000000001</v>
          </cell>
          <cell r="H1665">
            <v>2.33</v>
          </cell>
          <cell r="I1665">
            <v>19.760000000000002</v>
          </cell>
          <cell r="M1665">
            <v>3.269986317626572</v>
          </cell>
          <cell r="N1665">
            <v>3.2615381737443863</v>
          </cell>
          <cell r="O1665">
            <v>3.2902076650323058</v>
          </cell>
        </row>
        <row r="1666">
          <cell r="A1666">
            <v>38580</v>
          </cell>
          <cell r="B1666">
            <v>38579</v>
          </cell>
          <cell r="C1666">
            <v>38581</v>
          </cell>
          <cell r="D1666">
            <v>2.1374789999999999</v>
          </cell>
          <cell r="E1666">
            <v>2.1384720000000002</v>
          </cell>
          <cell r="F1666">
            <v>2.3433999999999999</v>
          </cell>
          <cell r="G1666">
            <v>2.3441999999999998</v>
          </cell>
          <cell r="H1666">
            <v>2.3580000000000001</v>
          </cell>
          <cell r="I1666">
            <v>19.670000000000002</v>
          </cell>
          <cell r="M1666">
            <v>3.2723172423534481</v>
          </cell>
          <cell r="N1666">
            <v>3.2638641592622211</v>
          </cell>
          <cell r="O1666">
            <v>3.2925628281068526</v>
          </cell>
        </row>
        <row r="1667">
          <cell r="A1667">
            <v>38581</v>
          </cell>
          <cell r="B1667">
            <v>38580</v>
          </cell>
          <cell r="C1667">
            <v>38582</v>
          </cell>
          <cell r="D1667">
            <v>2.1354869999999999</v>
          </cell>
          <cell r="E1667">
            <v>2.1364830000000001</v>
          </cell>
          <cell r="F1667">
            <v>2.3483999999999998</v>
          </cell>
          <cell r="G1667">
            <v>2.3492000000000002</v>
          </cell>
          <cell r="H1667">
            <v>2.35</v>
          </cell>
          <cell r="I1667">
            <v>19.75</v>
          </cell>
          <cell r="M1667">
            <v>3.2746487454824043</v>
          </cell>
          <cell r="N1667">
            <v>3.2661907199676832</v>
          </cell>
          <cell r="O1667">
            <v>3.2949098473905489</v>
          </cell>
        </row>
        <row r="1668">
          <cell r="A1668">
            <v>38582</v>
          </cell>
          <cell r="B1668">
            <v>38581</v>
          </cell>
          <cell r="C1668">
            <v>38583</v>
          </cell>
          <cell r="D1668">
            <v>2.1334949999999999</v>
          </cell>
          <cell r="E1668">
            <v>2.1354869999999999</v>
          </cell>
          <cell r="F1668">
            <v>2.3628999999999998</v>
          </cell>
          <cell r="G1668">
            <v>2.3637000000000001</v>
          </cell>
          <cell r="H1668">
            <v>2.383</v>
          </cell>
          <cell r="I1668">
            <v>19.739999999999998</v>
          </cell>
          <cell r="M1668">
            <v>3.2769797354242525</v>
          </cell>
          <cell r="N1668">
            <v>3.2685167736170064</v>
          </cell>
          <cell r="O1668">
            <v>3.2972672837365065</v>
          </cell>
        </row>
        <row r="1669">
          <cell r="A1669">
            <v>38583</v>
          </cell>
          <cell r="B1669">
            <v>38582</v>
          </cell>
          <cell r="C1669">
            <v>38586</v>
          </cell>
          <cell r="D1669">
            <v>2.1364830000000001</v>
          </cell>
          <cell r="E1669">
            <v>2.1334949999999999</v>
          </cell>
          <cell r="F1669">
            <v>2.4308000000000001</v>
          </cell>
          <cell r="G1669">
            <v>2.4316</v>
          </cell>
          <cell r="H1669">
            <v>2.448</v>
          </cell>
          <cell r="I1669">
            <v>19.739999999999998</v>
          </cell>
          <cell r="M1669">
            <v>3.2793102087177957</v>
          </cell>
          <cell r="N1669">
            <v>3.270843398643454</v>
          </cell>
          <cell r="O1669">
            <v>3.299625313307164</v>
          </cell>
        </row>
        <row r="1670">
          <cell r="A1670">
            <v>38586</v>
          </cell>
          <cell r="B1670">
            <v>38583</v>
          </cell>
          <cell r="C1670">
            <v>38587</v>
          </cell>
          <cell r="D1670">
            <v>2.1374789999999999</v>
          </cell>
          <cell r="E1670">
            <v>2.1354869999999999</v>
          </cell>
          <cell r="F1670">
            <v>2.4020000000000001</v>
          </cell>
          <cell r="G1670">
            <v>2.4028</v>
          </cell>
          <cell r="H1670">
            <v>2.383</v>
          </cell>
          <cell r="I1670">
            <v>19.739999999999998</v>
          </cell>
          <cell r="M1670">
            <v>3.2816456055553465</v>
          </cell>
          <cell r="N1670">
            <v>3.2731695079890502</v>
          </cell>
          <cell r="O1670">
            <v>3.3019850292147117</v>
          </cell>
        </row>
        <row r="1671">
          <cell r="A1671">
            <v>38587</v>
          </cell>
          <cell r="B1671">
            <v>38586</v>
          </cell>
          <cell r="C1671">
            <v>38588</v>
          </cell>
          <cell r="D1671">
            <v>2.1374789999999999</v>
          </cell>
          <cell r="E1671">
            <v>2.1364830000000001</v>
          </cell>
          <cell r="F1671">
            <v>2.4089</v>
          </cell>
          <cell r="G1671">
            <v>2.4097</v>
          </cell>
          <cell r="H1671">
            <v>2.41</v>
          </cell>
          <cell r="I1671">
            <v>19.739999999999998</v>
          </cell>
          <cell r="M1671">
            <v>3.2839837550777853</v>
          </cell>
          <cell r="N1671">
            <v>3.2754994449667527</v>
          </cell>
          <cell r="O1671">
            <v>3.3043464326651271</v>
          </cell>
        </row>
        <row r="1672">
          <cell r="A1672">
            <v>38588</v>
          </cell>
          <cell r="B1672">
            <v>38587</v>
          </cell>
          <cell r="C1672">
            <v>38589</v>
          </cell>
          <cell r="D1672">
            <v>2.1384720000000002</v>
          </cell>
          <cell r="E1672">
            <v>2.1364830000000001</v>
          </cell>
          <cell r="F1672">
            <v>2.4226999999999999</v>
          </cell>
          <cell r="G1672">
            <v>2.4235000000000002</v>
          </cell>
          <cell r="H1672">
            <v>2.44</v>
          </cell>
          <cell r="I1672">
            <v>19.739999999999998</v>
          </cell>
          <cell r="M1672">
            <v>3.2863235705153917</v>
          </cell>
          <cell r="N1672">
            <v>3.2778321279269798</v>
          </cell>
          <cell r="O1672">
            <v>3.3067095248652509</v>
          </cell>
        </row>
        <row r="1673">
          <cell r="A1673">
            <v>38589</v>
          </cell>
          <cell r="B1673">
            <v>38588</v>
          </cell>
          <cell r="C1673">
            <v>38590</v>
          </cell>
          <cell r="D1673">
            <v>2.1384720000000002</v>
          </cell>
          <cell r="E1673">
            <v>2.1374789999999999</v>
          </cell>
          <cell r="F1673">
            <v>2.4195000000000002</v>
          </cell>
          <cell r="G1673">
            <v>2.4203000000000001</v>
          </cell>
          <cell r="H1673">
            <v>2.4009999999999998</v>
          </cell>
          <cell r="I1673">
            <v>19.739999999999998</v>
          </cell>
          <cell r="M1673">
            <v>3.2886661408282207</v>
          </cell>
          <cell r="N1673">
            <v>3.2801664721330366</v>
          </cell>
          <cell r="O1673">
            <v>3.309074307022787</v>
          </cell>
        </row>
        <row r="1674">
          <cell r="A1674">
            <v>38590</v>
          </cell>
          <cell r="B1674">
            <v>38589</v>
          </cell>
          <cell r="C1674">
            <v>38593</v>
          </cell>
          <cell r="D1674">
            <v>2.1374789999999999</v>
          </cell>
          <cell r="E1674">
            <v>2.1374789999999999</v>
          </cell>
          <cell r="F1674">
            <v>2.4121000000000001</v>
          </cell>
          <cell r="G1674">
            <v>2.4129</v>
          </cell>
          <cell r="H1674">
            <v>2.403</v>
          </cell>
          <cell r="I1674">
            <v>19.739999999999998</v>
          </cell>
          <cell r="M1674">
            <v>3.2910103809813909</v>
          </cell>
          <cell r="N1674">
            <v>3.2825035677832659</v>
          </cell>
          <cell r="O1674">
            <v>3.3114407803463028</v>
          </cell>
        </row>
        <row r="1675">
          <cell r="A1675">
            <v>38593</v>
          </cell>
          <cell r="B1675">
            <v>38590</v>
          </cell>
          <cell r="C1675">
            <v>38594</v>
          </cell>
          <cell r="D1675">
            <v>2.1404640000000001</v>
          </cell>
          <cell r="E1675">
            <v>2.1374789999999999</v>
          </cell>
          <cell r="F1675">
            <v>2.3986999999999998</v>
          </cell>
          <cell r="G1675">
            <v>2.3995000000000002</v>
          </cell>
          <cell r="H1675">
            <v>2.3839999999999999</v>
          </cell>
          <cell r="I1675">
            <v>19.73</v>
          </cell>
          <cell r="M1675">
            <v>3.2933552028407673</v>
          </cell>
          <cell r="N1675">
            <v>3.2848423285977866</v>
          </cell>
          <cell r="O1675">
            <v>3.3138089460452296</v>
          </cell>
        </row>
        <row r="1676">
          <cell r="A1676">
            <v>38594</v>
          </cell>
          <cell r="B1676">
            <v>38593</v>
          </cell>
          <cell r="C1676">
            <v>38595</v>
          </cell>
          <cell r="D1676">
            <v>2.1404640000000001</v>
          </cell>
          <cell r="E1676">
            <v>2.1384720000000002</v>
          </cell>
          <cell r="F1676">
            <v>2.3853</v>
          </cell>
          <cell r="G1676">
            <v>2.3860999999999999</v>
          </cell>
          <cell r="H1676">
            <v>2.3849999999999998</v>
          </cell>
          <cell r="I1676">
            <v>19.73</v>
          </cell>
          <cell r="M1676">
            <v>3.2957049722577314</v>
          </cell>
          <cell r="N1676">
            <v>3.2871827557630162</v>
          </cell>
          <cell r="O1676">
            <v>3.3161777062830082</v>
          </cell>
        </row>
        <row r="1677">
          <cell r="A1677">
            <v>38595</v>
          </cell>
          <cell r="B1677">
            <v>38594</v>
          </cell>
          <cell r="C1677">
            <v>38596</v>
          </cell>
          <cell r="D1677">
            <v>2.1424560000000001</v>
          </cell>
          <cell r="E1677">
            <v>2.1384720000000002</v>
          </cell>
          <cell r="F1677">
            <v>2.3628999999999998</v>
          </cell>
          <cell r="G1677">
            <v>2.3637000000000001</v>
          </cell>
          <cell r="H1677">
            <v>2.3559999999999999</v>
          </cell>
          <cell r="I1677">
            <v>19.73</v>
          </cell>
          <cell r="M1677">
            <v>3.2980564182069774</v>
          </cell>
          <cell r="N1677">
            <v>3.2895259385237106</v>
          </cell>
          <cell r="O1677">
            <v>3.318548159746062</v>
          </cell>
        </row>
        <row r="1678">
          <cell r="A1678">
            <v>38596</v>
          </cell>
          <cell r="B1678">
            <v>38595</v>
          </cell>
          <cell r="C1678">
            <v>38597</v>
          </cell>
          <cell r="D1678">
            <v>2.1434489999999999</v>
          </cell>
          <cell r="E1678">
            <v>2.1414599999999999</v>
          </cell>
          <cell r="F1678">
            <v>2.3614999999999999</v>
          </cell>
          <cell r="G1678">
            <v>2.3622999999999998</v>
          </cell>
          <cell r="H1678">
            <v>2.3620000000000001</v>
          </cell>
          <cell r="I1678">
            <v>19.739999999999998</v>
          </cell>
          <cell r="M1678">
            <v>3.3004117317941528</v>
          </cell>
          <cell r="N1678">
            <v>3.2918707915613128</v>
          </cell>
          <cell r="O1678">
            <v>3.3209203076447333</v>
          </cell>
        </row>
        <row r="1679">
          <cell r="A1679">
            <v>38597</v>
          </cell>
          <cell r="B1679">
            <v>38596</v>
          </cell>
          <cell r="C1679">
            <v>38600</v>
          </cell>
          <cell r="D1679">
            <v>2.1434489999999999</v>
          </cell>
          <cell r="E1679">
            <v>2.1424560000000001</v>
          </cell>
          <cell r="F1679">
            <v>2.3420999999999998</v>
          </cell>
          <cell r="G1679">
            <v>2.3429000000000002</v>
          </cell>
          <cell r="H1679">
            <v>2.331</v>
          </cell>
          <cell r="I1679">
            <v>19.73</v>
          </cell>
          <cell r="M1679">
            <v>3.3027698198695208</v>
          </cell>
          <cell r="N1679">
            <v>3.2942205947697452</v>
          </cell>
          <cell r="O1679">
            <v>3.3232952525956172</v>
          </cell>
        </row>
        <row r="1680">
          <cell r="A1680">
            <v>38600</v>
          </cell>
          <cell r="B1680">
            <v>38597</v>
          </cell>
          <cell r="C1680">
            <v>38601</v>
          </cell>
          <cell r="D1680">
            <v>2.1434489999999999</v>
          </cell>
          <cell r="E1680">
            <v>2.1424560000000001</v>
          </cell>
          <cell r="F1680">
            <v>2.3287</v>
          </cell>
          <cell r="G1680">
            <v>2.3294999999999999</v>
          </cell>
          <cell r="H1680">
            <v>2.3380000000000001</v>
          </cell>
          <cell r="I1680">
            <v>19.73</v>
          </cell>
          <cell r="M1680">
            <v>3.305129592758731</v>
          </cell>
          <cell r="N1680">
            <v>3.2965731689959412</v>
          </cell>
          <cell r="O1680">
            <v>3.3256707937873151</v>
          </cell>
        </row>
        <row r="1681">
          <cell r="A1681">
            <v>38601</v>
          </cell>
          <cell r="B1681">
            <v>38600</v>
          </cell>
          <cell r="C1681">
            <v>38603</v>
          </cell>
          <cell r="D1681">
            <v>2.1424560000000001</v>
          </cell>
          <cell r="E1681">
            <v>2.1424560000000001</v>
          </cell>
          <cell r="F1681">
            <v>2.3254000000000001</v>
          </cell>
          <cell r="G1681">
            <v>2.3262</v>
          </cell>
          <cell r="H1681">
            <v>2.3250000000000002</v>
          </cell>
          <cell r="I1681">
            <v>19.739999999999998</v>
          </cell>
          <cell r="M1681">
            <v>3.3074910516655542</v>
          </cell>
          <cell r="N1681">
            <v>3.2989274233177261</v>
          </cell>
          <cell r="O1681">
            <v>3.3280480330514153</v>
          </cell>
        </row>
        <row r="1682">
          <cell r="A1682">
            <v>38603</v>
          </cell>
          <cell r="B1682">
            <v>38601</v>
          </cell>
          <cell r="C1682">
            <v>38604</v>
          </cell>
          <cell r="D1682">
            <v>2.1404640000000001</v>
          </cell>
          <cell r="E1682">
            <v>2.1424560000000001</v>
          </cell>
          <cell r="F1682">
            <v>2.319</v>
          </cell>
          <cell r="G1682">
            <v>2.3197999999999999</v>
          </cell>
          <cell r="H1682">
            <v>2.3199999999999998</v>
          </cell>
          <cell r="I1682">
            <v>19.739999999999998</v>
          </cell>
          <cell r="M1682">
            <v>3.3098531030150835</v>
          </cell>
          <cell r="N1682">
            <v>3.3012833589349433</v>
          </cell>
          <cell r="O1682">
            <v>3.3304280753710698</v>
          </cell>
        </row>
        <row r="1683">
          <cell r="A1683">
            <v>38604</v>
          </cell>
          <cell r="B1683">
            <v>38603</v>
          </cell>
          <cell r="C1683">
            <v>38607</v>
          </cell>
          <cell r="D1683">
            <v>2.1404640000000001</v>
          </cell>
          <cell r="E1683">
            <v>2.1394679999999999</v>
          </cell>
          <cell r="F1683">
            <v>2.3167</v>
          </cell>
          <cell r="G1683">
            <v>2.3174999999999999</v>
          </cell>
          <cell r="H1683">
            <v>2.31</v>
          </cell>
          <cell r="I1683">
            <v>19.739999999999998</v>
          </cell>
          <cell r="M1683">
            <v>3.3122146434858473</v>
          </cell>
          <cell r="N1683">
            <v>3.3036409770482935</v>
          </cell>
          <cell r="O1683">
            <v>3.3328098197699569</v>
          </cell>
        </row>
        <row r="1684">
          <cell r="A1684">
            <v>38607</v>
          </cell>
          <cell r="B1684">
            <v>38604</v>
          </cell>
          <cell r="C1684">
            <v>38608</v>
          </cell>
          <cell r="D1684">
            <v>2.1414599999999999</v>
          </cell>
          <cell r="E1684">
            <v>2.1394679999999999</v>
          </cell>
          <cell r="F1684">
            <v>2.3189000000000002</v>
          </cell>
          <cell r="G1684">
            <v>2.3197000000000001</v>
          </cell>
          <cell r="H1684">
            <v>2.3210000000000002</v>
          </cell>
          <cell r="I1684">
            <v>19.739999999999998</v>
          </cell>
          <cell r="M1684">
            <v>3.3145778688873984</v>
          </cell>
          <cell r="N1684">
            <v>3.3059969884329212</v>
          </cell>
          <cell r="O1684">
            <v>3.3351932674653133</v>
          </cell>
        </row>
        <row r="1685">
          <cell r="A1685">
            <v>38608</v>
          </cell>
          <cell r="B1685">
            <v>38607</v>
          </cell>
          <cell r="C1685">
            <v>38609</v>
          </cell>
          <cell r="D1685">
            <v>2.1404640000000001</v>
          </cell>
          <cell r="E1685">
            <v>2.1394679999999999</v>
          </cell>
          <cell r="F1685">
            <v>2.3260999999999998</v>
          </cell>
          <cell r="G1685">
            <v>2.3269000000000002</v>
          </cell>
          <cell r="H1685">
            <v>2.3260000000000001</v>
          </cell>
          <cell r="I1685">
            <v>19.739999999999998</v>
          </cell>
          <cell r="M1685">
            <v>3.3169438808617677</v>
          </cell>
          <cell r="N1685">
            <v>3.3083546800212043</v>
          </cell>
          <cell r="O1685">
            <v>3.3375784196752458</v>
          </cell>
        </row>
        <row r="1686">
          <cell r="A1686">
            <v>38609</v>
          </cell>
          <cell r="B1686">
            <v>38608</v>
          </cell>
          <cell r="C1686">
            <v>38610</v>
          </cell>
          <cell r="D1686">
            <v>2.1404640000000001</v>
          </cell>
          <cell r="E1686">
            <v>2.1394679999999999</v>
          </cell>
          <cell r="F1686">
            <v>2.3292000000000002</v>
          </cell>
          <cell r="G1686">
            <v>2.33</v>
          </cell>
          <cell r="H1686">
            <v>2.3290000000000002</v>
          </cell>
          <cell r="I1686">
            <v>19.739999999999998</v>
          </cell>
          <cell r="M1686">
            <v>3.3193104805174358</v>
          </cell>
          <cell r="N1686">
            <v>3.3107140530113894</v>
          </cell>
          <cell r="O1686">
            <v>3.3399652776187319</v>
          </cell>
        </row>
        <row r="1687">
          <cell r="A1687">
            <v>38610</v>
          </cell>
          <cell r="B1687">
            <v>38609</v>
          </cell>
          <cell r="C1687">
            <v>38611</v>
          </cell>
          <cell r="D1687">
            <v>2.11755</v>
          </cell>
          <cell r="E1687">
            <v>2.1155550000000001</v>
          </cell>
          <cell r="F1687">
            <v>2.3003999999999998</v>
          </cell>
          <cell r="G1687">
            <v>2.3012000000000001</v>
          </cell>
          <cell r="H1687">
            <v>2.2949999999999999</v>
          </cell>
          <cell r="I1687">
            <v>19.489999999999998</v>
          </cell>
          <cell r="M1687">
            <v>3.3216787687135589</v>
          </cell>
          <cell r="N1687">
            <v>3.3130751086025789</v>
          </cell>
          <cell r="O1687">
            <v>3.3423538425156214</v>
          </cell>
        </row>
        <row r="1688">
          <cell r="A1688">
            <v>38611</v>
          </cell>
          <cell r="B1688">
            <v>38610</v>
          </cell>
          <cell r="C1688">
            <v>38614</v>
          </cell>
          <cell r="D1688">
            <v>2.11755</v>
          </cell>
          <cell r="E1688">
            <v>2.1165509999999998</v>
          </cell>
          <cell r="F1688">
            <v>2.2928999999999999</v>
          </cell>
          <cell r="G1688">
            <v>2.2936999999999999</v>
          </cell>
          <cell r="H1688">
            <v>2.2959999999999998</v>
          </cell>
          <cell r="I1688">
            <v>19.5</v>
          </cell>
          <cell r="M1688">
            <v>3.3240233756724549</v>
          </cell>
          <cell r="N1688">
            <v>3.3154114394730385</v>
          </cell>
          <cell r="O1688">
            <v>3.3447163750359099</v>
          </cell>
        </row>
        <row r="1689">
          <cell r="A1689">
            <v>38614</v>
          </cell>
          <cell r="B1689">
            <v>38611</v>
          </cell>
          <cell r="C1689">
            <v>38615</v>
          </cell>
          <cell r="D1689">
            <v>2.11755</v>
          </cell>
          <cell r="E1689">
            <v>2.1165509999999998</v>
          </cell>
          <cell r="F1689">
            <v>2.2896999999999998</v>
          </cell>
          <cell r="G1689">
            <v>2.2905000000000002</v>
          </cell>
          <cell r="H1689">
            <v>2.2949999999999999</v>
          </cell>
          <cell r="I1689">
            <v>19.510000000000002</v>
          </cell>
          <cell r="M1689">
            <v>3.326369637572173</v>
          </cell>
          <cell r="N1689">
            <v>3.3177505186055813</v>
          </cell>
          <cell r="O1689">
            <v>3.3470816890216675</v>
          </cell>
        </row>
        <row r="1690">
          <cell r="A1690">
            <v>38615</v>
          </cell>
          <cell r="B1690">
            <v>38614</v>
          </cell>
          <cell r="C1690">
            <v>38616</v>
          </cell>
          <cell r="D1690">
            <v>2.1165509999999998</v>
          </cell>
          <cell r="E1690">
            <v>2.1165509999999998</v>
          </cell>
          <cell r="F1690">
            <v>2.294</v>
          </cell>
          <cell r="G1690">
            <v>2.2948</v>
          </cell>
          <cell r="H1690">
            <v>2.2959999999999998</v>
          </cell>
          <cell r="I1690">
            <v>19.510000000000002</v>
          </cell>
          <cell r="M1690">
            <v>3.328717555580853</v>
          </cell>
          <cell r="N1690">
            <v>3.3200912479982168</v>
          </cell>
          <cell r="O1690">
            <v>3.3494497879183398</v>
          </cell>
        </row>
        <row r="1691">
          <cell r="A1691">
            <v>38616</v>
          </cell>
          <cell r="B1691">
            <v>38615</v>
          </cell>
          <cell r="C1691">
            <v>38617</v>
          </cell>
          <cell r="D1691">
            <v>2.1135600000000001</v>
          </cell>
          <cell r="E1691">
            <v>2.1155550000000001</v>
          </cell>
          <cell r="F1691">
            <v>2.2818999999999998</v>
          </cell>
          <cell r="G1691">
            <v>2.2827000000000002</v>
          </cell>
          <cell r="H1691">
            <v>2.2749999999999999</v>
          </cell>
          <cell r="I1691">
            <v>19.5</v>
          </cell>
          <cell r="M1691">
            <v>3.3310660224045141</v>
          </cell>
          <cell r="N1691">
            <v>3.3224336288152312</v>
          </cell>
          <cell r="O1691">
            <v>3.3518195622722926</v>
          </cell>
        </row>
        <row r="1692">
          <cell r="A1692">
            <v>38617</v>
          </cell>
          <cell r="B1692">
            <v>38616</v>
          </cell>
          <cell r="C1692">
            <v>38618</v>
          </cell>
          <cell r="D1692">
            <v>2.1145572600000002</v>
          </cell>
          <cell r="E1692">
            <v>2.1125609999999999</v>
          </cell>
          <cell r="F1692">
            <v>2.2744</v>
          </cell>
          <cell r="G1692">
            <v>2.2751999999999999</v>
          </cell>
          <cell r="H1692">
            <v>2.2749999999999999</v>
          </cell>
          <cell r="I1692">
            <v>19.510000000000002</v>
          </cell>
          <cell r="M1692">
            <v>3.3334128250386184</v>
          </cell>
          <cell r="N1692">
            <v>3.3247765591737672</v>
          </cell>
          <cell r="O1692">
            <v>3.3541898994846053</v>
          </cell>
        </row>
        <row r="1693">
          <cell r="A1693">
            <v>38618</v>
          </cell>
          <cell r="B1693">
            <v>38617</v>
          </cell>
          <cell r="C1693">
            <v>38621</v>
          </cell>
          <cell r="D1693">
            <v>2.1135600000000001</v>
          </cell>
          <cell r="E1693">
            <v>2.1135600000000001</v>
          </cell>
          <cell r="F1693">
            <v>2.2673999999999999</v>
          </cell>
          <cell r="G1693">
            <v>2.2682000000000002</v>
          </cell>
          <cell r="H1693">
            <v>2.2639999999999998</v>
          </cell>
          <cell r="I1693">
            <v>19.5</v>
          </cell>
          <cell r="M1693">
            <v>3.3357623891352057</v>
          </cell>
          <cell r="N1693">
            <v>3.3271178236046421</v>
          </cell>
          <cell r="O1693">
            <v>3.3565630275221587</v>
          </cell>
        </row>
        <row r="1694">
          <cell r="A1694">
            <v>38621</v>
          </cell>
          <cell r="B1694">
            <v>38618</v>
          </cell>
          <cell r="C1694">
            <v>38622</v>
          </cell>
          <cell r="D1694">
            <v>2.1155550000000001</v>
          </cell>
          <cell r="E1694">
            <v>2.1135600000000001</v>
          </cell>
          <cell r="F1694">
            <v>2.2574999999999998</v>
          </cell>
          <cell r="G1694">
            <v>2.2583000000000002</v>
          </cell>
          <cell r="H1694">
            <v>2.25</v>
          </cell>
          <cell r="I1694">
            <v>19.5</v>
          </cell>
          <cell r="M1694">
            <v>3.3381125004535992</v>
          </cell>
          <cell r="N1694">
            <v>3.3294618446537281</v>
          </cell>
          <cell r="O1694">
            <v>3.3589367192146238</v>
          </cell>
        </row>
        <row r="1695">
          <cell r="A1695">
            <v>38622</v>
          </cell>
          <cell r="B1695">
            <v>38621</v>
          </cell>
          <cell r="C1695">
            <v>38623</v>
          </cell>
          <cell r="D1695">
            <v>2.1145572600000002</v>
          </cell>
          <cell r="E1695">
            <v>2.1155550000000001</v>
          </cell>
          <cell r="F1695">
            <v>2.2524999999999999</v>
          </cell>
          <cell r="G1695">
            <v>2.2532999999999999</v>
          </cell>
          <cell r="H1695">
            <v>2.2599999999999998</v>
          </cell>
          <cell r="I1695">
            <v>19.5</v>
          </cell>
          <cell r="M1695">
            <v>3.3404664873172312</v>
          </cell>
          <cell r="N1695">
            <v>3.3318075171125234</v>
          </cell>
          <cell r="O1695">
            <v>3.3613120895325772</v>
          </cell>
        </row>
        <row r="1696">
          <cell r="A1696">
            <v>38623</v>
          </cell>
          <cell r="B1696">
            <v>38622</v>
          </cell>
          <cell r="C1696">
            <v>38624</v>
          </cell>
          <cell r="D1696">
            <v>2.1155550000000001</v>
          </cell>
          <cell r="E1696">
            <v>2.1145572600000002</v>
          </cell>
          <cell r="F1696">
            <v>2.2425000000000002</v>
          </cell>
          <cell r="G1696">
            <v>2.2433000000000001</v>
          </cell>
          <cell r="H1696">
            <v>2.2360000000000002</v>
          </cell>
          <cell r="I1696">
            <v>19.52</v>
          </cell>
          <cell r="M1696">
            <v>3.3428210232047455</v>
          </cell>
          <cell r="N1696">
            <v>3.3341570577964781</v>
          </cell>
          <cell r="O1696">
            <v>3.3636891396631081</v>
          </cell>
        </row>
        <row r="1697">
          <cell r="A1697">
            <v>38624</v>
          </cell>
          <cell r="B1697">
            <v>38623</v>
          </cell>
          <cell r="C1697">
            <v>38625</v>
          </cell>
          <cell r="D1697">
            <v>2.1165509999999998</v>
          </cell>
          <cell r="E1697">
            <v>2.1145572600000002</v>
          </cell>
          <cell r="F1697">
            <v>2.2235999999999998</v>
          </cell>
          <cell r="G1697">
            <v>2.2244000000000002</v>
          </cell>
          <cell r="H1697">
            <v>2.2109999999999999</v>
          </cell>
          <cell r="I1697">
            <v>19.52</v>
          </cell>
          <cell r="M1697">
            <v>3.3451783304479941</v>
          </cell>
          <cell r="N1697">
            <v>3.3365071464673259</v>
          </cell>
          <cell r="O1697">
            <v>3.3660701061579892</v>
          </cell>
        </row>
        <row r="1698">
          <cell r="A1698">
            <v>38625</v>
          </cell>
          <cell r="B1698">
            <v>38624</v>
          </cell>
          <cell r="C1698">
            <v>38628</v>
          </cell>
          <cell r="D1698">
            <v>2.1225339999999999</v>
          </cell>
          <cell r="E1698">
            <v>2.1155550000000001</v>
          </cell>
          <cell r="F1698">
            <v>2.2214</v>
          </cell>
          <cell r="G1698">
            <v>2.2222</v>
          </cell>
          <cell r="H1698">
            <v>2.2280000000000002</v>
          </cell>
          <cell r="I1698">
            <v>19.440000000000001</v>
          </cell>
          <cell r="M1698">
            <v>3.3475384106281569</v>
          </cell>
          <cell r="N1698">
            <v>3.3388588916038606</v>
          </cell>
          <cell r="O1698">
            <v>3.3684527580052364</v>
          </cell>
        </row>
        <row r="1699">
          <cell r="A1699">
            <v>38628</v>
          </cell>
          <cell r="B1699">
            <v>38625</v>
          </cell>
          <cell r="C1699">
            <v>38629</v>
          </cell>
          <cell r="D1699">
            <v>2.1185459999999998</v>
          </cell>
          <cell r="E1699">
            <v>2.1155550000000001</v>
          </cell>
          <cell r="F1699">
            <v>2.2330999999999999</v>
          </cell>
          <cell r="G1699">
            <v>2.2339000000000002</v>
          </cell>
          <cell r="H1699">
            <v>2.2290000000000001</v>
          </cell>
          <cell r="I1699">
            <v>19.48</v>
          </cell>
          <cell r="M1699">
            <v>3.3499068319924445</v>
          </cell>
          <cell r="N1699">
            <v>3.3412134048113362</v>
          </cell>
          <cell r="O1699">
            <v>3.3708281400399893</v>
          </cell>
        </row>
        <row r="1700">
          <cell r="A1700">
            <v>38629</v>
          </cell>
          <cell r="B1700">
            <v>38628</v>
          </cell>
          <cell r="C1700">
            <v>38630</v>
          </cell>
          <cell r="D1700">
            <v>2.114557</v>
          </cell>
          <cell r="E1700">
            <v>2.1145572600000002</v>
          </cell>
          <cell r="F1700">
            <v>2.2416</v>
          </cell>
          <cell r="G1700">
            <v>2.2423999999999999</v>
          </cell>
          <cell r="H1700">
            <v>2.258</v>
          </cell>
          <cell r="I1700">
            <v>19.46</v>
          </cell>
          <cell r="M1700">
            <v>3.3522724758988747</v>
          </cell>
          <cell r="N1700">
            <v>3.3435695783862078</v>
          </cell>
          <cell r="O1700">
            <v>3.373209679242315</v>
          </cell>
        </row>
        <row r="1701">
          <cell r="A1701">
            <v>38630</v>
          </cell>
          <cell r="B1701">
            <v>38629</v>
          </cell>
          <cell r="C1701">
            <v>38631</v>
          </cell>
          <cell r="D1701">
            <v>2.1135600000000001</v>
          </cell>
          <cell r="E1701">
            <v>2.1135600000000001</v>
          </cell>
          <cell r="F1701">
            <v>2.2677</v>
          </cell>
          <cell r="G1701">
            <v>2.2685</v>
          </cell>
          <cell r="H1701">
            <v>2.2669999999999999</v>
          </cell>
          <cell r="I1701">
            <v>19.45</v>
          </cell>
          <cell r="M1701">
            <v>3.354635332975481</v>
          </cell>
          <cell r="N1701">
            <v>3.3459263014949716</v>
          </cell>
          <cell r="O1701">
            <v>3.3755906585984379</v>
          </cell>
        </row>
        <row r="1702">
          <cell r="A1702">
            <v>38631</v>
          </cell>
          <cell r="B1702">
            <v>38630</v>
          </cell>
          <cell r="C1702">
            <v>38632</v>
          </cell>
          <cell r="D1702">
            <v>2.1115650000000001</v>
          </cell>
          <cell r="E1702">
            <v>2.1115650000000001</v>
          </cell>
          <cell r="F1702">
            <v>2.2877999999999998</v>
          </cell>
          <cell r="G1702">
            <v>2.2886000000000002</v>
          </cell>
          <cell r="H1702">
            <v>2.2909999999999999</v>
          </cell>
          <cell r="I1702">
            <v>19.399999999999999</v>
          </cell>
          <cell r="M1702">
            <v>3.356998740660269</v>
          </cell>
          <cell r="N1702">
            <v>3.3482835734929006</v>
          </cell>
          <cell r="O1702">
            <v>3.3779721964174287</v>
          </cell>
        </row>
        <row r="1703">
          <cell r="A1703">
            <v>38632</v>
          </cell>
          <cell r="B1703">
            <v>38631</v>
          </cell>
          <cell r="C1703">
            <v>38635</v>
          </cell>
          <cell r="D1703">
            <v>2.1125609999999999</v>
          </cell>
          <cell r="E1703">
            <v>2.11056657</v>
          </cell>
          <cell r="F1703">
            <v>2.2622</v>
          </cell>
          <cell r="G1703">
            <v>2.2629999999999999</v>
          </cell>
          <cell r="H1703">
            <v>2.25</v>
          </cell>
          <cell r="I1703">
            <v>19.45</v>
          </cell>
          <cell r="M1703">
            <v>3.3593615810088764</v>
          </cell>
          <cell r="N1703">
            <v>3.3506402796275214</v>
          </cell>
          <cell r="O1703">
            <v>3.3803497983347022</v>
          </cell>
        </row>
        <row r="1704">
          <cell r="A1704">
            <v>38635</v>
          </cell>
          <cell r="B1704">
            <v>38632</v>
          </cell>
          <cell r="C1704">
            <v>38636</v>
          </cell>
          <cell r="D1704">
            <v>2.1115650000000001</v>
          </cell>
          <cell r="E1704">
            <v>2.1115650000000001</v>
          </cell>
          <cell r="F1704">
            <v>2.2376</v>
          </cell>
          <cell r="G1704">
            <v>2.2383999999999999</v>
          </cell>
          <cell r="H1704">
            <v>2.2389999999999999</v>
          </cell>
          <cell r="I1704">
            <v>19.45</v>
          </cell>
          <cell r="M1704">
            <v>3.3617271997625222</v>
          </cell>
          <cell r="N1704">
            <v>3.3529975294149472</v>
          </cell>
          <cell r="O1704">
            <v>3.3827346938094087</v>
          </cell>
        </row>
        <row r="1705">
          <cell r="A1705">
            <v>38636</v>
          </cell>
          <cell r="B1705">
            <v>38635</v>
          </cell>
          <cell r="C1705">
            <v>38638</v>
          </cell>
          <cell r="D1705">
            <v>2.1125609999999999</v>
          </cell>
          <cell r="E1705">
            <v>2.11056657</v>
          </cell>
          <cell r="F1705">
            <v>2.2343000000000002</v>
          </cell>
          <cell r="G1705">
            <v>2.2351000000000001</v>
          </cell>
          <cell r="H1705">
            <v>2.2320000000000002</v>
          </cell>
          <cell r="I1705">
            <v>19.45</v>
          </cell>
          <cell r="M1705">
            <v>3.3640933682607113</v>
          </cell>
          <cell r="N1705">
            <v>3.3553575534910136</v>
          </cell>
          <cell r="O1705">
            <v>3.3851212718692807</v>
          </cell>
        </row>
        <row r="1706">
          <cell r="A1706">
            <v>38638</v>
          </cell>
          <cell r="B1706">
            <v>38636</v>
          </cell>
          <cell r="C1706">
            <v>38639</v>
          </cell>
          <cell r="D1706">
            <v>2.10956871</v>
          </cell>
          <cell r="E1706">
            <v>2.1115650000000001</v>
          </cell>
          <cell r="F1706">
            <v>2.2618999999999998</v>
          </cell>
          <cell r="G1706">
            <v>2.2627000000000002</v>
          </cell>
          <cell r="H1706">
            <v>2.2589999999999999</v>
          </cell>
          <cell r="I1706">
            <v>19.45</v>
          </cell>
          <cell r="M1706">
            <v>3.3664623190774265</v>
          </cell>
          <cell r="N1706">
            <v>3.3577181219852785</v>
          </cell>
          <cell r="O1706">
            <v>3.3875095337014116</v>
          </cell>
        </row>
        <row r="1707">
          <cell r="A1707">
            <v>38639</v>
          </cell>
          <cell r="B1707">
            <v>38638</v>
          </cell>
          <cell r="C1707">
            <v>38642</v>
          </cell>
          <cell r="D1707">
            <v>2.10956871</v>
          </cell>
          <cell r="E1707">
            <v>2.11056657</v>
          </cell>
          <cell r="F1707">
            <v>2.2503000000000002</v>
          </cell>
          <cell r="G1707">
            <v>2.2511000000000001</v>
          </cell>
          <cell r="H1707">
            <v>2.2450000000000001</v>
          </cell>
          <cell r="I1707">
            <v>19.45</v>
          </cell>
          <cell r="M1707">
            <v>3.3688295802679997</v>
          </cell>
          <cell r="N1707">
            <v>3.3600814686740286</v>
          </cell>
          <cell r="O1707">
            <v>3.3898994804937317</v>
          </cell>
        </row>
        <row r="1708">
          <cell r="A1708">
            <v>38642</v>
          </cell>
          <cell r="B1708">
            <v>38639</v>
          </cell>
          <cell r="C1708">
            <v>38643</v>
          </cell>
          <cell r="D1708">
            <v>2.1075719999999998</v>
          </cell>
          <cell r="E1708">
            <v>2.10956871</v>
          </cell>
          <cell r="F1708">
            <v>2.2343999999999999</v>
          </cell>
          <cell r="G1708">
            <v>2.2351999999999999</v>
          </cell>
          <cell r="H1708">
            <v>2.2360000000000002</v>
          </cell>
          <cell r="I1708">
            <v>19.45</v>
          </cell>
          <cell r="M1708">
            <v>3.3711985060919516</v>
          </cell>
          <cell r="N1708">
            <v>3.3624453605474485</v>
          </cell>
          <cell r="O1708">
            <v>3.3922911134350096</v>
          </cell>
        </row>
        <row r="1709">
          <cell r="A1709">
            <v>38643</v>
          </cell>
          <cell r="B1709">
            <v>38642</v>
          </cell>
          <cell r="C1709">
            <v>38644</v>
          </cell>
          <cell r="D1709">
            <v>2.108571</v>
          </cell>
          <cell r="E1709">
            <v>2.108571</v>
          </cell>
          <cell r="F1709">
            <v>2.2397</v>
          </cell>
          <cell r="G1709">
            <v>2.2404999999999999</v>
          </cell>
          <cell r="H1709">
            <v>2.242</v>
          </cell>
          <cell r="I1709">
            <v>19.45</v>
          </cell>
          <cell r="M1709">
            <v>3.3735668539512456</v>
          </cell>
          <cell r="N1709">
            <v>3.3648097970546806</v>
          </cell>
          <cell r="O1709">
            <v>3.3946844337148527</v>
          </cell>
        </row>
        <row r="1710">
          <cell r="A1710">
            <v>38644</v>
          </cell>
          <cell r="B1710">
            <v>38643</v>
          </cell>
          <cell r="C1710">
            <v>38645</v>
          </cell>
          <cell r="D1710">
            <v>2.108571</v>
          </cell>
          <cell r="E1710">
            <v>2.108571</v>
          </cell>
          <cell r="F1710">
            <v>2.2526999999999999</v>
          </cell>
          <cell r="G1710">
            <v>2.2534999999999998</v>
          </cell>
          <cell r="H1710">
            <v>2.2509999999999999</v>
          </cell>
          <cell r="I1710">
            <v>19.45</v>
          </cell>
          <cell r="M1710">
            <v>3.3759379890295134</v>
          </cell>
          <cell r="N1710">
            <v>3.3671747771742093</v>
          </cell>
          <cell r="O1710">
            <v>3.3970794425237076</v>
          </cell>
        </row>
        <row r="1711">
          <cell r="A1711">
            <v>38645</v>
          </cell>
          <cell r="B1711">
            <v>38644</v>
          </cell>
          <cell r="C1711">
            <v>38646</v>
          </cell>
          <cell r="D1711">
            <v>2.0615730000000001</v>
          </cell>
          <cell r="E1711">
            <v>2.0605709999999999</v>
          </cell>
          <cell r="F1711">
            <v>2.2435</v>
          </cell>
          <cell r="G1711">
            <v>2.2443</v>
          </cell>
          <cell r="H1711">
            <v>2.25</v>
          </cell>
          <cell r="I1711">
            <v>18.95</v>
          </cell>
          <cell r="M1711">
            <v>3.378310790676669</v>
          </cell>
          <cell r="N1711">
            <v>3.3695414195365698</v>
          </cell>
          <cell r="O1711">
            <v>3.3994761410528613</v>
          </cell>
        </row>
        <row r="1712">
          <cell r="A1712">
            <v>38646</v>
          </cell>
          <cell r="B1712">
            <v>38645</v>
          </cell>
          <cell r="C1712">
            <v>38649</v>
          </cell>
          <cell r="D1712">
            <v>2.0605709999999999</v>
          </cell>
          <cell r="E1712">
            <v>2.0605709999999999</v>
          </cell>
          <cell r="F1712">
            <v>2.2538</v>
          </cell>
          <cell r="G1712">
            <v>2.2545999999999999</v>
          </cell>
          <cell r="H1712">
            <v>2.2599999999999998</v>
          </cell>
          <cell r="I1712">
            <v>18.89</v>
          </cell>
          <cell r="M1712">
            <v>3.3806323354472245</v>
          </cell>
          <cell r="N1712">
            <v>3.3718558126473686</v>
          </cell>
          <cell r="O1712">
            <v>3.4018179054543944</v>
          </cell>
        </row>
        <row r="1713">
          <cell r="A1713">
            <v>38649</v>
          </cell>
          <cell r="B1713">
            <v>38646</v>
          </cell>
          <cell r="C1713">
            <v>38650</v>
          </cell>
          <cell r="D1713">
            <v>2.0595690000000002</v>
          </cell>
          <cell r="E1713">
            <v>2.0605709999999999</v>
          </cell>
          <cell r="F1713">
            <v>2.2614999999999998</v>
          </cell>
          <cell r="G1713">
            <v>2.2623000000000002</v>
          </cell>
          <cell r="H1713">
            <v>2.2610000000000001</v>
          </cell>
          <cell r="I1713">
            <v>18.95</v>
          </cell>
          <cell r="M1713">
            <v>3.3829543464312528</v>
          </cell>
          <cell r="N1713">
            <v>3.3741717954152763</v>
          </cell>
          <cell r="O1713">
            <v>3.4041544673823836</v>
          </cell>
        </row>
        <row r="1714">
          <cell r="A1714">
            <v>38650</v>
          </cell>
          <cell r="B1714">
            <v>38649</v>
          </cell>
          <cell r="C1714">
            <v>38651</v>
          </cell>
          <cell r="D1714">
            <v>2.0605709999999999</v>
          </cell>
          <cell r="E1714">
            <v>2.058567</v>
          </cell>
          <cell r="F1714">
            <v>2.2610000000000001</v>
          </cell>
          <cell r="G1714">
            <v>2.2618</v>
          </cell>
          <cell r="H1714">
            <v>2.2639999999999998</v>
          </cell>
          <cell r="I1714">
            <v>18.95</v>
          </cell>
          <cell r="M1714">
            <v>3.3852768223980276</v>
          </cell>
          <cell r="N1714">
            <v>3.3764893689321602</v>
          </cell>
          <cell r="O1714">
            <v>3.4064994544975358</v>
          </cell>
        </row>
        <row r="1715">
          <cell r="A1715">
            <v>38651</v>
          </cell>
          <cell r="B1715">
            <v>38650</v>
          </cell>
          <cell r="C1715">
            <v>38652</v>
          </cell>
          <cell r="D1715">
            <v>2.058567</v>
          </cell>
          <cell r="E1715">
            <v>2.0595690000000002</v>
          </cell>
          <cell r="F1715">
            <v>2.2738</v>
          </cell>
          <cell r="G1715">
            <v>2.2746</v>
          </cell>
          <cell r="H1715">
            <v>2.278</v>
          </cell>
          <cell r="I1715">
            <v>18.95</v>
          </cell>
          <cell r="M1715">
            <v>3.3876020234804298</v>
          </cell>
          <cell r="N1715">
            <v>3.3788062787957385</v>
          </cell>
          <cell r="O1715">
            <v>3.4088460569813859</v>
          </cell>
        </row>
        <row r="1716">
          <cell r="A1716">
            <v>38652</v>
          </cell>
          <cell r="B1716">
            <v>38651</v>
          </cell>
          <cell r="C1716">
            <v>38653</v>
          </cell>
          <cell r="D1716">
            <v>2.0595690000000002</v>
          </cell>
          <cell r="E1716">
            <v>2.0575649999999999</v>
          </cell>
          <cell r="F1716">
            <v>2.2843</v>
          </cell>
          <cell r="G1716">
            <v>2.2850999999999999</v>
          </cell>
          <cell r="H1716">
            <v>2.29</v>
          </cell>
          <cell r="I1716">
            <v>18.95</v>
          </cell>
          <cell r="M1716">
            <v>3.3899265587253202</v>
          </cell>
          <cell r="N1716">
            <v>3.3811259070186761</v>
          </cell>
          <cell r="O1716">
            <v>3.4111942759466976</v>
          </cell>
        </row>
        <row r="1717">
          <cell r="A1717">
            <v>38653</v>
          </cell>
          <cell r="B1717">
            <v>38652</v>
          </cell>
          <cell r="C1717">
            <v>38656</v>
          </cell>
          <cell r="D1717">
            <v>2.058567</v>
          </cell>
          <cell r="E1717">
            <v>2.058567</v>
          </cell>
          <cell r="F1717">
            <v>2.2783000000000002</v>
          </cell>
          <cell r="G1717">
            <v>2.2791000000000001</v>
          </cell>
          <cell r="H1717">
            <v>2.2650000000000001</v>
          </cell>
          <cell r="I1717">
            <v>18.95</v>
          </cell>
          <cell r="M1717">
            <v>3.3922538212761957</v>
          </cell>
          <cell r="N1717">
            <v>3.3834448691276342</v>
          </cell>
          <cell r="O1717">
            <v>3.413544112507001</v>
          </cell>
        </row>
        <row r="1718">
          <cell r="A1718">
            <v>38656</v>
          </cell>
          <cell r="B1718">
            <v>38653</v>
          </cell>
          <cell r="C1718">
            <v>38657</v>
          </cell>
          <cell r="D1718">
            <v>2.063577</v>
          </cell>
          <cell r="E1718">
            <v>2.0575649999999999</v>
          </cell>
          <cell r="F1718">
            <v>2.2534999999999998</v>
          </cell>
          <cell r="G1718">
            <v>2.2543000000000002</v>
          </cell>
          <cell r="H1718">
            <v>2.25</v>
          </cell>
          <cell r="I1718">
            <v>18.95</v>
          </cell>
          <cell r="M1718">
            <v>3.3945815485335635</v>
          </cell>
          <cell r="N1718">
            <v>3.3857665517789362</v>
          </cell>
          <cell r="O1718">
            <v>3.4158955677765932</v>
          </cell>
        </row>
        <row r="1719">
          <cell r="A1719">
            <v>38657</v>
          </cell>
          <cell r="B1719">
            <v>38656</v>
          </cell>
          <cell r="C1719">
            <v>38659</v>
          </cell>
          <cell r="D1719">
            <v>2.0675819999999998</v>
          </cell>
          <cell r="E1719">
            <v>2.0595690000000002</v>
          </cell>
          <cell r="F1719">
            <v>2.2507999999999999</v>
          </cell>
          <cell r="G1719">
            <v>2.2515999999999998</v>
          </cell>
          <cell r="H1719">
            <v>2.2440000000000002</v>
          </cell>
          <cell r="I1719">
            <v>18.95</v>
          </cell>
          <cell r="M1719">
            <v>3.3969165420029559</v>
          </cell>
          <cell r="N1719">
            <v>3.3880886966973063</v>
          </cell>
          <cell r="O1719">
            <v>3.4182486428705388</v>
          </cell>
        </row>
        <row r="1720">
          <cell r="A1720">
            <v>38659</v>
          </cell>
          <cell r="B1720">
            <v>38657</v>
          </cell>
          <cell r="C1720">
            <v>38660</v>
          </cell>
          <cell r="D1720">
            <v>2.0645790000000002</v>
          </cell>
          <cell r="E1720">
            <v>2.0615730000000001</v>
          </cell>
          <cell r="F1720">
            <v>2.2328000000000001</v>
          </cell>
          <cell r="G1720">
            <v>2.2336</v>
          </cell>
          <cell r="H1720">
            <v>2.2210000000000001</v>
          </cell>
          <cell r="I1720">
            <v>18.95</v>
          </cell>
          <cell r="M1720">
            <v>3.3992576765022049</v>
          </cell>
          <cell r="N1720">
            <v>3.3904146975136289</v>
          </cell>
          <cell r="O1720">
            <v>3.4206033389046704</v>
          </cell>
        </row>
        <row r="1721">
          <cell r="A1721">
            <v>38660</v>
          </cell>
          <cell r="B1721">
            <v>38659</v>
          </cell>
          <cell r="C1721">
            <v>38663</v>
          </cell>
          <cell r="D1721">
            <v>2.0665800000000001</v>
          </cell>
          <cell r="E1721">
            <v>2.0645790000000002</v>
          </cell>
          <cell r="F1721">
            <v>2.2223000000000002</v>
          </cell>
          <cell r="G1721">
            <v>2.2231000000000001</v>
          </cell>
          <cell r="H1721">
            <v>2.2120000000000002</v>
          </cell>
          <cell r="I1721">
            <v>18.96</v>
          </cell>
          <cell r="M1721">
            <v>3.4015970218403702</v>
          </cell>
          <cell r="N1721">
            <v>3.3927445599800277</v>
          </cell>
          <cell r="O1721">
            <v>3.42295965699559</v>
          </cell>
        </row>
        <row r="1722">
          <cell r="A1722">
            <v>38663</v>
          </cell>
          <cell r="B1722">
            <v>38660</v>
          </cell>
          <cell r="C1722">
            <v>38664</v>
          </cell>
          <cell r="D1722">
            <v>2.0665800000000001</v>
          </cell>
          <cell r="E1722">
            <v>2.0655809999999999</v>
          </cell>
          <cell r="F1722">
            <v>2.2004999999999999</v>
          </cell>
          <cell r="G1722">
            <v>2.2012999999999998</v>
          </cell>
          <cell r="H1722">
            <v>2.202</v>
          </cell>
          <cell r="I1722">
            <v>18.97</v>
          </cell>
          <cell r="M1722">
            <v>3.4039402459648347</v>
          </cell>
          <cell r="N1722">
            <v>3.3950794230369938</v>
          </cell>
          <cell r="O1722">
            <v>3.425318740922382</v>
          </cell>
        </row>
        <row r="1723">
          <cell r="A1723">
            <v>38664</v>
          </cell>
          <cell r="B1723">
            <v>38663</v>
          </cell>
          <cell r="C1723">
            <v>38665</v>
          </cell>
          <cell r="D1723">
            <v>2.0655809999999999</v>
          </cell>
          <cell r="E1723">
            <v>2.0665800000000001</v>
          </cell>
          <cell r="F1723">
            <v>2.2023999999999999</v>
          </cell>
          <cell r="G1723">
            <v>2.2031999999999998</v>
          </cell>
          <cell r="H1723">
            <v>2.194</v>
          </cell>
          <cell r="I1723">
            <v>18.989999999999998</v>
          </cell>
          <cell r="M1723">
            <v>3.4062850842426697</v>
          </cell>
          <cell r="N1723">
            <v>3.3974170268868997</v>
          </cell>
          <cell r="O1723">
            <v>3.427680594069618</v>
          </cell>
        </row>
        <row r="1724">
          <cell r="A1724">
            <v>38665</v>
          </cell>
          <cell r="B1724">
            <v>38664</v>
          </cell>
          <cell r="C1724">
            <v>38666</v>
          </cell>
          <cell r="D1724">
            <v>2.0665800000000001</v>
          </cell>
          <cell r="E1724">
            <v>2.0655809999999999</v>
          </cell>
          <cell r="F1724">
            <v>2.1709000000000001</v>
          </cell>
          <cell r="G1724">
            <v>2.1717</v>
          </cell>
          <cell r="H1724">
            <v>2.1760000000000002</v>
          </cell>
          <cell r="I1724">
            <v>19.010000000000002</v>
          </cell>
          <cell r="M1724">
            <v>3.4086304034928685</v>
          </cell>
          <cell r="N1724">
            <v>3.3997573715800407</v>
          </cell>
          <cell r="O1724">
            <v>3.4300463637771084</v>
          </cell>
        </row>
        <row r="1725">
          <cell r="A1725">
            <v>38666</v>
          </cell>
          <cell r="B1725">
            <v>38665</v>
          </cell>
          <cell r="C1725">
            <v>38667</v>
          </cell>
          <cell r="D1725">
            <v>2.0665800000000001</v>
          </cell>
          <cell r="E1725">
            <v>2.0665800000000001</v>
          </cell>
          <cell r="F1725">
            <v>2.1749000000000001</v>
          </cell>
          <cell r="G1725">
            <v>2.1757</v>
          </cell>
          <cell r="H1725">
            <v>2.1659999999999999</v>
          </cell>
          <cell r="I1725">
            <v>19.02</v>
          </cell>
          <cell r="M1725">
            <v>3.4109784726326184</v>
          </cell>
          <cell r="N1725">
            <v>3.402098196323823</v>
          </cell>
          <cell r="O1725">
            <v>3.4324160555204855</v>
          </cell>
        </row>
        <row r="1726">
          <cell r="A1726">
            <v>38667</v>
          </cell>
          <cell r="B1726">
            <v>38666</v>
          </cell>
          <cell r="C1726">
            <v>38670</v>
          </cell>
          <cell r="D1726">
            <v>2.0655809999999999</v>
          </cell>
          <cell r="E1726">
            <v>2.0665800000000001</v>
          </cell>
          <cell r="F1726">
            <v>2.1625000000000001</v>
          </cell>
          <cell r="G1726">
            <v>2.1633</v>
          </cell>
          <cell r="H1726">
            <v>2.161</v>
          </cell>
          <cell r="I1726">
            <v>19.03</v>
          </cell>
          <cell r="M1726">
            <v>3.4133281592632758</v>
          </cell>
          <cell r="N1726">
            <v>3.4044417656873422</v>
          </cell>
          <cell r="O1726">
            <v>3.4347885296390648</v>
          </cell>
        </row>
        <row r="1727">
          <cell r="A1727">
            <v>38670</v>
          </cell>
          <cell r="B1727">
            <v>38667</v>
          </cell>
          <cell r="C1727">
            <v>38672</v>
          </cell>
          <cell r="D1727">
            <v>2.0665800000000001</v>
          </cell>
          <cell r="E1727">
            <v>2.0665800000000001</v>
          </cell>
          <cell r="F1727">
            <v>2.1981999999999999</v>
          </cell>
          <cell r="G1727">
            <v>2.1989999999999998</v>
          </cell>
          <cell r="H1727">
            <v>2.2090000000000001</v>
          </cell>
          <cell r="I1727">
            <v>19.03</v>
          </cell>
          <cell r="M1727">
            <v>3.4156783278607894</v>
          </cell>
          <cell r="N1727">
            <v>3.4067869494420533</v>
          </cell>
          <cell r="O1727">
            <v>3.4371637895423595</v>
          </cell>
        </row>
        <row r="1728">
          <cell r="A1728">
            <v>38672</v>
          </cell>
          <cell r="B1728">
            <v>38670</v>
          </cell>
          <cell r="C1728">
            <v>38673</v>
          </cell>
          <cell r="D1728">
            <v>2.063577</v>
          </cell>
          <cell r="E1728">
            <v>2.0645790000000002</v>
          </cell>
          <cell r="F1728">
            <v>2.1966000000000001</v>
          </cell>
          <cell r="G1728">
            <v>2.1974</v>
          </cell>
          <cell r="H1728">
            <v>2.2010000000000001</v>
          </cell>
          <cell r="I1728">
            <v>19.02</v>
          </cell>
          <cell r="M1728">
            <v>3.4180312520337193</v>
          </cell>
          <cell r="N1728">
            <v>3.4091337487000457</v>
          </cell>
          <cell r="O1728">
            <v>3.4395406920095439</v>
          </cell>
        </row>
        <row r="1729">
          <cell r="A1729">
            <v>38673</v>
          </cell>
          <cell r="B1729">
            <v>38672</v>
          </cell>
          <cell r="C1729">
            <v>38674</v>
          </cell>
          <cell r="D1729">
            <v>2.063577</v>
          </cell>
          <cell r="E1729">
            <v>2.0615730000000001</v>
          </cell>
          <cell r="F1729">
            <v>2.1858</v>
          </cell>
          <cell r="G1729">
            <v>2.1865999999999999</v>
          </cell>
          <cell r="H1729">
            <v>2.1880000000000002</v>
          </cell>
          <cell r="I1729">
            <v>19.010000000000002</v>
          </cell>
          <cell r="M1729">
            <v>3.4203823755927116</v>
          </cell>
          <cell r="N1729">
            <v>3.411479890681965</v>
          </cell>
          <cell r="O1729">
            <v>3.4419180906522486</v>
          </cell>
        </row>
        <row r="1730">
          <cell r="A1730">
            <v>38674</v>
          </cell>
          <cell r="B1730">
            <v>38673</v>
          </cell>
          <cell r="C1730">
            <v>38677</v>
          </cell>
          <cell r="D1730">
            <v>2.063577</v>
          </cell>
          <cell r="E1730">
            <v>2.0615730000000001</v>
          </cell>
          <cell r="F1730">
            <v>2.2179000000000002</v>
          </cell>
          <cell r="G1730">
            <v>2.2187000000000001</v>
          </cell>
          <cell r="H1730">
            <v>2.226</v>
          </cell>
          <cell r="I1730">
            <v>19</v>
          </cell>
          <cell r="M1730">
            <v>3.4227351163932043</v>
          </cell>
          <cell r="N1730">
            <v>3.4138242289595224</v>
          </cell>
          <cell r="O1730">
            <v>3.4442959841311627</v>
          </cell>
        </row>
        <row r="1731">
          <cell r="A1731">
            <v>38677</v>
          </cell>
          <cell r="B1731">
            <v>38674</v>
          </cell>
          <cell r="C1731">
            <v>38678</v>
          </cell>
          <cell r="D1731">
            <v>2.0605709999999999</v>
          </cell>
          <cell r="E1731">
            <v>2.0615730000000001</v>
          </cell>
          <cell r="F1731">
            <v>2.2172999999999998</v>
          </cell>
          <cell r="G1731">
            <v>2.2181000000000002</v>
          </cell>
          <cell r="H1731">
            <v>2.2189999999999999</v>
          </cell>
          <cell r="I1731">
            <v>18.98</v>
          </cell>
          <cell r="M1731">
            <v>3.4250894755476309</v>
          </cell>
          <cell r="N1731">
            <v>3.4161701782452449</v>
          </cell>
          <cell r="O1731">
            <v>3.4466743711053378</v>
          </cell>
        </row>
        <row r="1732">
          <cell r="A1732">
            <v>38678</v>
          </cell>
          <cell r="B1732">
            <v>38677</v>
          </cell>
          <cell r="C1732">
            <v>38679</v>
          </cell>
          <cell r="D1732">
            <v>2.0605709999999999</v>
          </cell>
          <cell r="E1732">
            <v>2.058567</v>
          </cell>
          <cell r="F1732">
            <v>2.2503000000000002</v>
          </cell>
          <cell r="G1732">
            <v>2.2511000000000001</v>
          </cell>
          <cell r="H1732">
            <v>2.2480000000000002</v>
          </cell>
          <cell r="I1732">
            <v>18.98</v>
          </cell>
          <cell r="M1732">
            <v>3.4274420222295374</v>
          </cell>
          <cell r="N1732">
            <v>3.418517739646203</v>
          </cell>
          <cell r="O1732">
            <v>3.4490520999429113</v>
          </cell>
        </row>
        <row r="1733">
          <cell r="A1733">
            <v>38679</v>
          </cell>
          <cell r="B1733">
            <v>38678</v>
          </cell>
          <cell r="C1733">
            <v>38680</v>
          </cell>
          <cell r="D1733">
            <v>2.0575649999999999</v>
          </cell>
          <cell r="E1733">
            <v>2.0565630000000001</v>
          </cell>
          <cell r="F1733">
            <v>2.2372000000000001</v>
          </cell>
          <cell r="G1733">
            <v>2.238</v>
          </cell>
          <cell r="H1733">
            <v>2.238</v>
          </cell>
          <cell r="I1733">
            <v>18.96</v>
          </cell>
          <cell r="M1733">
            <v>3.4297961847746001</v>
          </cell>
          <cell r="N1733">
            <v>3.4208634889154532</v>
          </cell>
          <cell r="O1733">
            <v>3.4514314690846786</v>
          </cell>
        </row>
        <row r="1734">
          <cell r="A1734">
            <v>38680</v>
          </cell>
          <cell r="B1734">
            <v>38679</v>
          </cell>
          <cell r="C1734">
            <v>38681</v>
          </cell>
          <cell r="D1734">
            <v>2.0093580000000002</v>
          </cell>
          <cell r="E1734">
            <v>2.0063399999999998</v>
          </cell>
          <cell r="F1734">
            <v>2.2362000000000002</v>
          </cell>
          <cell r="G1734">
            <v>2.2370000000000001</v>
          </cell>
          <cell r="H1734">
            <v>2.2410000000000001</v>
          </cell>
          <cell r="I1734">
            <v>18.350000000000001</v>
          </cell>
          <cell r="M1734">
            <v>3.4321485276369086</v>
          </cell>
          <cell r="N1734">
            <v>3.4232085626752382</v>
          </cell>
          <cell r="O1734">
            <v>3.453810175619096</v>
          </cell>
        </row>
        <row r="1735">
          <cell r="A1735">
            <v>38681</v>
          </cell>
          <cell r="B1735">
            <v>38680</v>
          </cell>
          <cell r="C1735">
            <v>38684</v>
          </cell>
          <cell r="D1735">
            <v>2.0103659999999999</v>
          </cell>
          <cell r="E1735">
            <v>2.0073449999999999</v>
          </cell>
          <cell r="F1735">
            <v>2.2321</v>
          </cell>
          <cell r="G1735">
            <v>2.2328999999999999</v>
          </cell>
          <cell r="H1735">
            <v>2.234</v>
          </cell>
          <cell r="I1735">
            <v>18.47</v>
          </cell>
          <cell r="M1735">
            <v>3.4344473326706404</v>
          </cell>
          <cell r="N1735">
            <v>3.4254979360977842</v>
          </cell>
          <cell r="O1735">
            <v>3.4561200136974866</v>
          </cell>
        </row>
        <row r="1736">
          <cell r="A1736">
            <v>38684</v>
          </cell>
          <cell r="B1736">
            <v>38681</v>
          </cell>
          <cell r="C1736">
            <v>38685</v>
          </cell>
          <cell r="D1736">
            <v>2.010364</v>
          </cell>
          <cell r="E1736">
            <v>2.0083519999999999</v>
          </cell>
          <cell r="F1736">
            <v>2.2086000000000001</v>
          </cell>
          <cell r="G1736">
            <v>2.2094</v>
          </cell>
          <cell r="H1736">
            <v>2.2040000000000002</v>
          </cell>
          <cell r="I1736">
            <v>18.489999999999998</v>
          </cell>
          <cell r="M1736">
            <v>3.4367488313861045</v>
          </cell>
          <cell r="N1736">
            <v>3.4277899881492964</v>
          </cell>
          <cell r="O1736">
            <v>3.4584453047958164</v>
          </cell>
        </row>
        <row r="1737">
          <cell r="A1737">
            <v>38685</v>
          </cell>
          <cell r="B1737">
            <v>38684</v>
          </cell>
          <cell r="C1737">
            <v>38686</v>
          </cell>
          <cell r="D1737">
            <v>2.0123760000000002</v>
          </cell>
          <cell r="E1737">
            <v>2.0093580000000002</v>
          </cell>
          <cell r="F1737">
            <v>2.1972</v>
          </cell>
          <cell r="G1737">
            <v>2.198</v>
          </cell>
          <cell r="H1737">
            <v>2.1920000000000002</v>
          </cell>
          <cell r="I1737">
            <v>18.5</v>
          </cell>
          <cell r="M1737">
            <v>3.4390518700953248</v>
          </cell>
          <cell r="N1737">
            <v>3.4300847244420565</v>
          </cell>
          <cell r="O1737">
            <v>3.4607744785946815</v>
          </cell>
        </row>
        <row r="1738">
          <cell r="A1738">
            <v>38686</v>
          </cell>
          <cell r="B1738">
            <v>38685</v>
          </cell>
          <cell r="C1738">
            <v>38687</v>
          </cell>
          <cell r="D1738">
            <v>2.014389</v>
          </cell>
          <cell r="E1738">
            <v>2.011371</v>
          </cell>
          <cell r="F1738">
            <v>2.2061999999999999</v>
          </cell>
          <cell r="G1738">
            <v>2.2069999999999999</v>
          </cell>
          <cell r="H1738">
            <v>2.2029999999999998</v>
          </cell>
          <cell r="I1738">
            <v>18.53</v>
          </cell>
          <cell r="M1738">
            <v>3.4413587585773695</v>
          </cell>
          <cell r="N1738">
            <v>3.4323821471693017</v>
          </cell>
          <cell r="O1738">
            <v>3.4631063807842541</v>
          </cell>
        </row>
        <row r="1739">
          <cell r="A1739">
            <v>38687</v>
          </cell>
          <cell r="B1739">
            <v>38686</v>
          </cell>
          <cell r="C1739">
            <v>38688</v>
          </cell>
          <cell r="D1739">
            <v>2.014389</v>
          </cell>
          <cell r="E1739">
            <v>2.0123760000000002</v>
          </cell>
          <cell r="F1739">
            <v>2.2168999999999999</v>
          </cell>
          <cell r="G1739">
            <v>2.2176999999999998</v>
          </cell>
          <cell r="H1739">
            <v>2.218</v>
          </cell>
          <cell r="I1739">
            <v>18.52</v>
          </cell>
          <cell r="M1739">
            <v>3.4436695036534801</v>
          </cell>
          <cell r="N1739">
            <v>3.4346834118065463</v>
          </cell>
          <cell r="O1739">
            <v>3.4654433352469951</v>
          </cell>
        </row>
        <row r="1740">
          <cell r="A1740">
            <v>38688</v>
          </cell>
          <cell r="B1740">
            <v>38687</v>
          </cell>
          <cell r="C1740">
            <v>38691</v>
          </cell>
          <cell r="D1740">
            <v>2.0133839999999998</v>
          </cell>
          <cell r="E1740">
            <v>2.0123760000000002</v>
          </cell>
          <cell r="F1740">
            <v>2.2052999999999998</v>
          </cell>
          <cell r="G1740">
            <v>2.2061000000000002</v>
          </cell>
          <cell r="H1740">
            <v>2.2080000000000002</v>
          </cell>
          <cell r="I1740">
            <v>18.5</v>
          </cell>
          <cell r="M1740">
            <v>3.4459818003094118</v>
          </cell>
          <cell r="N1740">
            <v>3.4369873699617188</v>
          </cell>
          <cell r="O1740">
            <v>3.4677807056965437</v>
          </cell>
        </row>
        <row r="1741">
          <cell r="A1741">
            <v>38691</v>
          </cell>
          <cell r="B1741">
            <v>38688</v>
          </cell>
          <cell r="C1741">
            <v>38692</v>
          </cell>
          <cell r="D1741">
            <v>2.014389</v>
          </cell>
          <cell r="E1741">
            <v>2.011371</v>
          </cell>
          <cell r="F1741">
            <v>2.1960000000000002</v>
          </cell>
          <cell r="G1741">
            <v>2.1968000000000001</v>
          </cell>
          <cell r="H1741">
            <v>2.1960000000000002</v>
          </cell>
          <cell r="I1741">
            <v>18.489999999999998</v>
          </cell>
          <cell r="M1741">
            <v>3.4482944951830898</v>
          </cell>
          <cell r="N1741">
            <v>3.4392928735935899</v>
          </cell>
          <cell r="O1741">
            <v>3.470117328747421</v>
          </cell>
        </row>
        <row r="1742">
          <cell r="A1742">
            <v>38692</v>
          </cell>
          <cell r="B1742">
            <v>38691</v>
          </cell>
          <cell r="C1742">
            <v>38693</v>
          </cell>
          <cell r="D1742">
            <v>2.0133839999999998</v>
          </cell>
          <cell r="E1742">
            <v>2.0123760000000002</v>
          </cell>
          <cell r="F1742">
            <v>2.1798999999999999</v>
          </cell>
          <cell r="G1742">
            <v>2.1806999999999999</v>
          </cell>
          <cell r="H1742">
            <v>2.1760000000000002</v>
          </cell>
          <cell r="I1742">
            <v>18.48</v>
          </cell>
          <cell r="M1742">
            <v>3.4506098973497088</v>
          </cell>
          <cell r="N1742">
            <v>3.441598771575741</v>
          </cell>
          <cell r="O1742">
            <v>3.472454363353664</v>
          </cell>
        </row>
        <row r="1743">
          <cell r="A1743">
            <v>38693</v>
          </cell>
          <cell r="B1743">
            <v>38692</v>
          </cell>
          <cell r="C1743">
            <v>38694</v>
          </cell>
          <cell r="D1743">
            <v>2.0133839999999998</v>
          </cell>
          <cell r="E1743">
            <v>2.0123760000000002</v>
          </cell>
          <cell r="F1743">
            <v>2.1791999999999998</v>
          </cell>
          <cell r="G1743">
            <v>2.1800000000000002</v>
          </cell>
          <cell r="H1743">
            <v>2.1949999999999998</v>
          </cell>
          <cell r="I1743">
            <v>18.48</v>
          </cell>
          <cell r="M1743">
            <v>3.4529256982688974</v>
          </cell>
          <cell r="N1743">
            <v>3.4439073684989236</v>
          </cell>
          <cell r="O1743">
            <v>3.4747918081284155</v>
          </cell>
        </row>
        <row r="1744">
          <cell r="A1744">
            <v>38694</v>
          </cell>
          <cell r="B1744">
            <v>38693</v>
          </cell>
          <cell r="C1744">
            <v>38695</v>
          </cell>
          <cell r="D1744">
            <v>2.0103659999999999</v>
          </cell>
          <cell r="E1744">
            <v>2.0123760000000002</v>
          </cell>
          <cell r="F1744">
            <v>2.2119</v>
          </cell>
          <cell r="G1744">
            <v>2.2126999999999999</v>
          </cell>
          <cell r="H1744">
            <v>2.2210000000000001</v>
          </cell>
          <cell r="I1744">
            <v>18.41</v>
          </cell>
          <cell r="M1744">
            <v>3.4552430533869254</v>
          </cell>
          <cell r="N1744">
            <v>3.4462175140104536</v>
          </cell>
          <cell r="O1744">
            <v>3.4771308263286187</v>
          </cell>
        </row>
        <row r="1745">
          <cell r="A1745">
            <v>38695</v>
          </cell>
          <cell r="B1745">
            <v>38694</v>
          </cell>
          <cell r="C1745">
            <v>38698</v>
          </cell>
          <cell r="D1745">
            <v>2.0103659999999999</v>
          </cell>
          <cell r="E1745">
            <v>2.0103659999999999</v>
          </cell>
          <cell r="F1745">
            <v>2.2437999999999998</v>
          </cell>
          <cell r="G1745">
            <v>2.2446000000000002</v>
          </cell>
          <cell r="H1745">
            <v>2.2519999999999998</v>
          </cell>
          <cell r="I1745">
            <v>18.48</v>
          </cell>
          <cell r="M1745">
            <v>3.4575584877723475</v>
          </cell>
          <cell r="N1745">
            <v>3.4485292091491115</v>
          </cell>
          <cell r="O1745">
            <v>3.4794632589498051</v>
          </cell>
        </row>
        <row r="1746">
          <cell r="A1746">
            <v>38698</v>
          </cell>
          <cell r="B1746">
            <v>38695</v>
          </cell>
          <cell r="C1746">
            <v>38699</v>
          </cell>
          <cell r="D1746">
            <v>2.0103659999999999</v>
          </cell>
          <cell r="E1746">
            <v>2.0093580000000002</v>
          </cell>
          <cell r="F1746">
            <v>2.2625999999999999</v>
          </cell>
          <cell r="G1746">
            <v>2.2633999999999999</v>
          </cell>
          <cell r="H1746">
            <v>2.2610000000000001</v>
          </cell>
          <cell r="I1746">
            <v>18.48</v>
          </cell>
          <cell r="M1746">
            <v>3.4598754737812909</v>
          </cell>
          <cell r="N1746">
            <v>3.4508401444398054</v>
          </cell>
          <cell r="O1746">
            <v>3.4818054216861696</v>
          </cell>
        </row>
        <row r="1747">
          <cell r="A1747">
            <v>38699</v>
          </cell>
          <cell r="B1747">
            <v>38698</v>
          </cell>
          <cell r="C1747">
            <v>38700</v>
          </cell>
          <cell r="D1747">
            <v>2.0093580000000002</v>
          </cell>
          <cell r="E1747">
            <v>2.0093580000000002</v>
          </cell>
          <cell r="F1747">
            <v>2.2557</v>
          </cell>
          <cell r="G1747">
            <v>2.2565</v>
          </cell>
          <cell r="H1747">
            <v>2.2610000000000001</v>
          </cell>
          <cell r="I1747">
            <v>18.48</v>
          </cell>
          <cell r="M1747">
            <v>3.4621940124535322</v>
          </cell>
          <cell r="N1747">
            <v>3.453151468856789</v>
          </cell>
          <cell r="O1747">
            <v>3.4841491610238298</v>
          </cell>
        </row>
        <row r="1748">
          <cell r="A1748">
            <v>38700</v>
          </cell>
          <cell r="B1748">
            <v>38699</v>
          </cell>
          <cell r="C1748">
            <v>38701</v>
          </cell>
          <cell r="D1748">
            <v>2.0073449999999999</v>
          </cell>
          <cell r="E1748">
            <v>2.0093580000000002</v>
          </cell>
          <cell r="F1748">
            <v>2.2770999999999999</v>
          </cell>
          <cell r="G1748">
            <v>2.2778999999999998</v>
          </cell>
          <cell r="H1748">
            <v>2.2850000000000001</v>
          </cell>
          <cell r="I1748">
            <v>18.48</v>
          </cell>
          <cell r="M1748">
            <v>3.4645129415323574</v>
          </cell>
          <cell r="N1748">
            <v>3.4554643413665089</v>
          </cell>
          <cell r="O1748">
            <v>3.4864944780240581</v>
          </cell>
        </row>
        <row r="1749">
          <cell r="A1749">
            <v>38701</v>
          </cell>
          <cell r="B1749">
            <v>38700</v>
          </cell>
          <cell r="C1749">
            <v>38702</v>
          </cell>
          <cell r="D1749">
            <v>1.9609589999999999</v>
          </cell>
          <cell r="E1749">
            <v>1.9609589999999999</v>
          </cell>
          <cell r="F1749">
            <v>2.2949000000000002</v>
          </cell>
          <cell r="G1749">
            <v>2.2957000000000001</v>
          </cell>
          <cell r="H1749">
            <v>2.298</v>
          </cell>
          <cell r="I1749">
            <v>18</v>
          </cell>
          <cell r="M1749">
            <v>3.466831099109231</v>
          </cell>
          <cell r="N1749">
            <v>3.4577787630058556</v>
          </cell>
          <cell r="O1749">
            <v>3.4888413737488406</v>
          </cell>
        </row>
        <row r="1750">
          <cell r="A1750">
            <v>38702</v>
          </cell>
          <cell r="B1750">
            <v>38701</v>
          </cell>
          <cell r="C1750">
            <v>38705</v>
          </cell>
          <cell r="D1750">
            <v>1.961967</v>
          </cell>
          <cell r="E1750">
            <v>1.9609589999999999</v>
          </cell>
          <cell r="F1750">
            <v>2.3348</v>
          </cell>
          <cell r="G1750">
            <v>2.3355999999999999</v>
          </cell>
          <cell r="H1750">
            <v>2.3370000000000002</v>
          </cell>
          <cell r="I1750">
            <v>18.03</v>
          </cell>
          <cell r="M1750">
            <v>3.4690972036576575</v>
          </cell>
          <cell r="N1750">
            <v>3.4600389504676312</v>
          </cell>
          <cell r="O1750">
            <v>3.4911336090629996</v>
          </cell>
        </row>
        <row r="1751">
          <cell r="A1751">
            <v>38705</v>
          </cell>
          <cell r="B1751">
            <v>38702</v>
          </cell>
          <cell r="C1751">
            <v>38706</v>
          </cell>
          <cell r="D1751">
            <v>1.963989</v>
          </cell>
          <cell r="E1751">
            <v>1.961967</v>
          </cell>
          <cell r="F1751">
            <v>2.3727</v>
          </cell>
          <cell r="G1751">
            <v>2.3734999999999999</v>
          </cell>
          <cell r="H1751">
            <v>2.379</v>
          </cell>
          <cell r="I1751">
            <v>18.04</v>
          </cell>
          <cell r="M1751">
            <v>3.4713659550687801</v>
          </cell>
          <cell r="N1751">
            <v>3.4623006153077216</v>
          </cell>
          <cell r="O1751">
            <v>3.4934308744157474</v>
          </cell>
        </row>
        <row r="1752">
          <cell r="A1752">
            <v>38706</v>
          </cell>
          <cell r="B1752">
            <v>38705</v>
          </cell>
          <cell r="C1752">
            <v>38707</v>
          </cell>
          <cell r="D1752">
            <v>1.9649970000000001</v>
          </cell>
          <cell r="E1752">
            <v>1.961967</v>
          </cell>
          <cell r="F1752">
            <v>2.3489</v>
          </cell>
          <cell r="G1752">
            <v>2.3496999999999999</v>
          </cell>
          <cell r="H1752">
            <v>2.347</v>
          </cell>
          <cell r="I1752">
            <v>18.04</v>
          </cell>
          <cell r="M1752">
            <v>3.4736385299190231</v>
          </cell>
          <cell r="N1752">
            <v>3.4645649218248256</v>
          </cell>
          <cell r="O1752">
            <v>3.4957308266745355</v>
          </cell>
        </row>
        <row r="1753">
          <cell r="A1753">
            <v>38707</v>
          </cell>
          <cell r="B1753">
            <v>38706</v>
          </cell>
          <cell r="C1753">
            <v>38708</v>
          </cell>
          <cell r="D1753">
            <v>1.966008</v>
          </cell>
          <cell r="E1753">
            <v>1.9629779999999999</v>
          </cell>
          <cell r="F1753">
            <v>2.3159999999999998</v>
          </cell>
          <cell r="G1753">
            <v>2.3168000000000002</v>
          </cell>
          <cell r="H1753">
            <v>2.3079999999999998</v>
          </cell>
          <cell r="I1753">
            <v>18.04</v>
          </cell>
          <cell r="M1753">
            <v>3.4759137596824816</v>
          </cell>
          <cell r="N1753">
            <v>3.4668307091734847</v>
          </cell>
          <cell r="O1753">
            <v>3.498032293141156</v>
          </cell>
        </row>
        <row r="1754">
          <cell r="A1754">
            <v>38708</v>
          </cell>
          <cell r="B1754">
            <v>38707</v>
          </cell>
          <cell r="C1754">
            <v>38709</v>
          </cell>
          <cell r="D1754">
            <v>1.966008</v>
          </cell>
          <cell r="E1754">
            <v>1.963989</v>
          </cell>
          <cell r="F1754">
            <v>2.3246000000000002</v>
          </cell>
          <cell r="G1754">
            <v>2.3254000000000001</v>
          </cell>
          <cell r="H1754">
            <v>2.331</v>
          </cell>
          <cell r="I1754">
            <v>18.04</v>
          </cell>
          <cell r="M1754">
            <v>3.4781916511020965</v>
          </cell>
          <cell r="N1754">
            <v>3.4690991466440955</v>
          </cell>
          <cell r="O1754">
            <v>3.5003352748125103</v>
          </cell>
        </row>
        <row r="1755">
          <cell r="A1755">
            <v>38709</v>
          </cell>
          <cell r="B1755">
            <v>38708</v>
          </cell>
          <cell r="C1755">
            <v>38712</v>
          </cell>
          <cell r="D1755">
            <v>1.966008</v>
          </cell>
          <cell r="E1755">
            <v>1.963989</v>
          </cell>
          <cell r="F1755">
            <v>2.3319000000000001</v>
          </cell>
          <cell r="G1755">
            <v>2.3327</v>
          </cell>
          <cell r="H1755">
            <v>2.3149999999999999</v>
          </cell>
          <cell r="I1755">
            <v>18.04</v>
          </cell>
          <cell r="M1755">
            <v>3.4804710353059627</v>
          </cell>
          <cell r="N1755">
            <v>3.4713702374987347</v>
          </cell>
          <cell r="O1755">
            <v>3.5026397726861562</v>
          </cell>
        </row>
        <row r="1756">
          <cell r="A1756">
            <v>38712</v>
          </cell>
          <cell r="B1756">
            <v>38709</v>
          </cell>
          <cell r="C1756">
            <v>38713</v>
          </cell>
          <cell r="D1756">
            <v>1.9649970000000001</v>
          </cell>
          <cell r="E1756">
            <v>1.963989</v>
          </cell>
          <cell r="F1756">
            <v>2.3317000000000001</v>
          </cell>
          <cell r="G1756">
            <v>2.3325</v>
          </cell>
          <cell r="H1756">
            <v>2.335</v>
          </cell>
          <cell r="I1756">
            <v>18.04</v>
          </cell>
          <cell r="M1756">
            <v>3.4827519132723554</v>
          </cell>
          <cell r="N1756">
            <v>3.4736428151525263</v>
          </cell>
          <cell r="O1756">
            <v>3.5049457877603079</v>
          </cell>
        </row>
        <row r="1757">
          <cell r="A1757">
            <v>38713</v>
          </cell>
          <cell r="B1757">
            <v>38712</v>
          </cell>
          <cell r="C1757">
            <v>38714</v>
          </cell>
          <cell r="D1757">
            <v>1.964998</v>
          </cell>
          <cell r="E1757">
            <v>1.963989</v>
          </cell>
          <cell r="F1757">
            <v>2.3517999999999999</v>
          </cell>
          <cell r="G1757">
            <v>2.3525999999999998</v>
          </cell>
          <cell r="H1757">
            <v>2.3370000000000002</v>
          </cell>
          <cell r="I1757">
            <v>18.04</v>
          </cell>
          <cell r="M1757">
            <v>3.4850331122927969</v>
          </cell>
          <cell r="N1757">
            <v>3.4759168805788221</v>
          </cell>
          <cell r="O1757">
            <v>3.5072533210338372</v>
          </cell>
        </row>
        <row r="1758">
          <cell r="A1758">
            <v>38714</v>
          </cell>
          <cell r="B1758">
            <v>38713</v>
          </cell>
          <cell r="C1758">
            <v>38715</v>
          </cell>
          <cell r="D1758">
            <v>1.963989</v>
          </cell>
          <cell r="E1758">
            <v>1.963989</v>
          </cell>
          <cell r="F1758">
            <v>2.3475000000000001</v>
          </cell>
          <cell r="G1758">
            <v>2.3483000000000001</v>
          </cell>
          <cell r="H1758">
            <v>2.3420000000000001</v>
          </cell>
          <cell r="I1758">
            <v>18.04</v>
          </cell>
          <cell r="M1758">
            <v>3.4873158066579935</v>
          </cell>
          <cell r="N1758">
            <v>3.4781924347516124</v>
          </cell>
          <cell r="O1758">
            <v>3.5095623735062729</v>
          </cell>
        </row>
        <row r="1759">
          <cell r="A1759">
            <v>38715</v>
          </cell>
          <cell r="B1759">
            <v>38714</v>
          </cell>
          <cell r="C1759">
            <v>38716</v>
          </cell>
          <cell r="D1759">
            <v>1.9690380000000001</v>
          </cell>
          <cell r="E1759">
            <v>1.9639880000000001</v>
          </cell>
          <cell r="F1759">
            <v>2.3399000000000001</v>
          </cell>
          <cell r="G1759">
            <v>2.3407</v>
          </cell>
          <cell r="H1759">
            <v>2.3239999999999998</v>
          </cell>
          <cell r="I1759">
            <v>18.05</v>
          </cell>
          <cell r="M1759">
            <v>3.4895988232859274</v>
          </cell>
          <cell r="N1759">
            <v>3.4804694786455239</v>
          </cell>
          <cell r="O1759">
            <v>3.5118729461778027</v>
          </cell>
        </row>
        <row r="1760">
          <cell r="A1760">
            <v>38716</v>
          </cell>
          <cell r="B1760">
            <v>38715</v>
          </cell>
          <cell r="C1760">
            <v>38719</v>
          </cell>
          <cell r="D1760">
            <v>1.970048</v>
          </cell>
          <cell r="E1760">
            <v>1.966008</v>
          </cell>
          <cell r="F1760">
            <v>2.3399000000000001</v>
          </cell>
          <cell r="G1760">
            <v>2.3407</v>
          </cell>
          <cell r="H1760">
            <v>2.3250000000000002</v>
          </cell>
          <cell r="I1760">
            <v>18.05</v>
          </cell>
          <cell r="M1760">
            <v>3.4918892075151957</v>
          </cell>
          <cell r="N1760">
            <v>3.4827480120756658</v>
          </cell>
          <cell r="O1760">
            <v>3.514186221393766</v>
          </cell>
        </row>
        <row r="1761">
          <cell r="A1761">
            <v>38719</v>
          </cell>
          <cell r="B1761">
            <v>38716</v>
          </cell>
          <cell r="C1761">
            <v>38720</v>
          </cell>
          <cell r="D1761">
            <v>1.964998</v>
          </cell>
          <cell r="E1761">
            <v>1.9639880000000001</v>
          </cell>
          <cell r="F1761">
            <v>2.3361999999999998</v>
          </cell>
          <cell r="G1761">
            <v>2.3370000000000002</v>
          </cell>
          <cell r="H1761">
            <v>2.335</v>
          </cell>
          <cell r="I1761">
            <v>17.98</v>
          </cell>
          <cell r="M1761">
            <v>3.4941822706316916</v>
          </cell>
          <cell r="N1761">
            <v>3.4850303822269071</v>
          </cell>
          <cell r="O1761">
            <v>3.5165010203670826</v>
          </cell>
        </row>
        <row r="1762">
          <cell r="A1762">
            <v>38720</v>
          </cell>
          <cell r="B1762">
            <v>38719</v>
          </cell>
          <cell r="C1762">
            <v>38721</v>
          </cell>
          <cell r="D1762">
            <v>1.964998</v>
          </cell>
          <cell r="E1762">
            <v>1.9639880000000001</v>
          </cell>
          <cell r="F1762">
            <v>2.3452000000000002</v>
          </cell>
          <cell r="G1762">
            <v>2.3460000000000001</v>
          </cell>
          <cell r="H1762">
            <v>2.331</v>
          </cell>
          <cell r="I1762">
            <v>17.98</v>
          </cell>
          <cell r="M1762">
            <v>3.4964709576895006</v>
          </cell>
          <cell r="N1762">
            <v>3.48731190151035</v>
          </cell>
          <cell r="O1762">
            <v>3.5188090616954826</v>
          </cell>
        </row>
        <row r="1763">
          <cell r="A1763">
            <v>38721</v>
          </cell>
          <cell r="B1763">
            <v>38720</v>
          </cell>
          <cell r="C1763">
            <v>38722</v>
          </cell>
          <cell r="D1763">
            <v>1.9639880000000001</v>
          </cell>
          <cell r="E1763">
            <v>1.9639880000000001</v>
          </cell>
          <cell r="F1763">
            <v>2.3058000000000001</v>
          </cell>
          <cell r="G1763">
            <v>2.3066</v>
          </cell>
          <cell r="H1763">
            <v>2.294</v>
          </cell>
          <cell r="I1763">
            <v>17.97</v>
          </cell>
          <cell r="M1763">
            <v>3.4987611438358064</v>
          </cell>
          <cell r="N1763">
            <v>3.4895949144192908</v>
          </cell>
          <cell r="O1763">
            <v>3.5211186178975433</v>
          </cell>
        </row>
        <row r="1764">
          <cell r="A1764">
            <v>38722</v>
          </cell>
          <cell r="B1764">
            <v>38721</v>
          </cell>
          <cell r="C1764">
            <v>38723</v>
          </cell>
          <cell r="D1764">
            <v>1.9629779999999999</v>
          </cell>
          <cell r="E1764">
            <v>1.9629779999999999</v>
          </cell>
          <cell r="F1764">
            <v>2.2816999999999998</v>
          </cell>
          <cell r="G1764">
            <v>2.2825000000000002</v>
          </cell>
          <cell r="H1764">
            <v>2.29</v>
          </cell>
          <cell r="I1764">
            <v>17.96</v>
          </cell>
          <cell r="M1764">
            <v>3.5010516521362596</v>
          </cell>
          <cell r="N1764">
            <v>3.4918794219315505</v>
          </cell>
          <cell r="O1764">
            <v>3.5234285048129363</v>
          </cell>
        </row>
        <row r="1765">
          <cell r="A1765">
            <v>38723</v>
          </cell>
          <cell r="B1765">
            <v>38722</v>
          </cell>
          <cell r="C1765">
            <v>38726</v>
          </cell>
          <cell r="D1765">
            <v>1.9629779999999999</v>
          </cell>
          <cell r="E1765">
            <v>1.9619679999999999</v>
          </cell>
          <cell r="F1765">
            <v>2.2862</v>
          </cell>
          <cell r="G1765">
            <v>2.2869999999999999</v>
          </cell>
          <cell r="H1765">
            <v>2.2831999999999999</v>
          </cell>
          <cell r="I1765">
            <v>17.95</v>
          </cell>
          <cell r="M1765">
            <v>3.5033424812595952</v>
          </cell>
          <cell r="N1765">
            <v>3.4941642494261855</v>
          </cell>
          <cell r="O1765">
            <v>3.5257387210036462</v>
          </cell>
        </row>
        <row r="1766">
          <cell r="A1766">
            <v>38726</v>
          </cell>
          <cell r="B1766">
            <v>38723</v>
          </cell>
          <cell r="C1766">
            <v>38727</v>
          </cell>
          <cell r="D1766">
            <v>1.9619679999999999</v>
          </cell>
          <cell r="E1766">
            <v>1.9619679999999999</v>
          </cell>
          <cell r="F1766">
            <v>2.2624</v>
          </cell>
          <cell r="G1766">
            <v>2.2631999999999999</v>
          </cell>
          <cell r="H1766">
            <v>2.2532999999999999</v>
          </cell>
          <cell r="I1766">
            <v>17.95</v>
          </cell>
          <cell r="M1766">
            <v>3.5056348093319882</v>
          </cell>
          <cell r="N1766">
            <v>3.4964493955742246</v>
          </cell>
          <cell r="O1766">
            <v>3.5280492650301651</v>
          </cell>
        </row>
        <row r="1767">
          <cell r="A1767">
            <v>38727</v>
          </cell>
          <cell r="B1767">
            <v>38726</v>
          </cell>
          <cell r="C1767">
            <v>38728</v>
          </cell>
          <cell r="D1767">
            <v>1.9599470000000001</v>
          </cell>
          <cell r="E1767">
            <v>1.9619679999999999</v>
          </cell>
          <cell r="F1767">
            <v>2.2629999999999999</v>
          </cell>
          <cell r="G1767">
            <v>2.2637999999999998</v>
          </cell>
          <cell r="H1767">
            <v>2.2566000000000002</v>
          </cell>
          <cell r="I1767">
            <v>17.95</v>
          </cell>
          <cell r="M1767">
            <v>3.507927457103853</v>
          </cell>
          <cell r="N1767">
            <v>3.4987360361834696</v>
          </cell>
          <cell r="O1767">
            <v>3.5303613232397022</v>
          </cell>
        </row>
        <row r="1768">
          <cell r="A1768">
            <v>38728</v>
          </cell>
          <cell r="B1768">
            <v>38727</v>
          </cell>
          <cell r="C1768">
            <v>38729</v>
          </cell>
          <cell r="D1768">
            <v>1.9599470000000001</v>
          </cell>
          <cell r="E1768">
            <v>1.9589369999999999</v>
          </cell>
          <cell r="F1768">
            <v>2.2671000000000001</v>
          </cell>
          <cell r="G1768">
            <v>2.2679</v>
          </cell>
          <cell r="H1768">
            <v>2.2797000000000001</v>
          </cell>
          <cell r="I1768">
            <v>17.95</v>
          </cell>
          <cell r="M1768">
            <v>3.5102192410691089</v>
          </cell>
          <cell r="N1768">
            <v>3.5010241722312823</v>
          </cell>
          <cell r="O1768">
            <v>3.5326748966245565</v>
          </cell>
        </row>
        <row r="1769">
          <cell r="A1769">
            <v>38729</v>
          </cell>
          <cell r="B1769">
            <v>38728</v>
          </cell>
          <cell r="C1769">
            <v>38730</v>
          </cell>
          <cell r="D1769">
            <v>1.960958</v>
          </cell>
          <cell r="E1769">
            <v>1.9589369999999999</v>
          </cell>
          <cell r="F1769">
            <v>2.2721</v>
          </cell>
          <cell r="G1769">
            <v>2.2728999999999999</v>
          </cell>
          <cell r="H1769">
            <v>2.2635999999999998</v>
          </cell>
          <cell r="I1769">
            <v>17.95</v>
          </cell>
          <cell r="M1769">
            <v>3.512512522292734</v>
          </cell>
          <cell r="N1769">
            <v>3.5033102674942418</v>
          </cell>
          <cell r="O1769">
            <v>3.5349899861776772</v>
          </cell>
        </row>
        <row r="1770">
          <cell r="A1770">
            <v>38730</v>
          </cell>
          <cell r="B1770">
            <v>38729</v>
          </cell>
          <cell r="C1770">
            <v>38733</v>
          </cell>
          <cell r="D1770">
            <v>1.9599470000000001</v>
          </cell>
          <cell r="E1770">
            <v>1.9589369999999999</v>
          </cell>
          <cell r="F1770">
            <v>2.2738999999999998</v>
          </cell>
          <cell r="G1770">
            <v>2.2747000000000002</v>
          </cell>
          <cell r="H1770">
            <v>2.2715000000000001</v>
          </cell>
          <cell r="I1770">
            <v>17.95</v>
          </cell>
          <cell r="M1770">
            <v>3.5148084854696311</v>
          </cell>
          <cell r="N1770">
            <v>3.5055978555294001</v>
          </cell>
          <cell r="O1770">
            <v>3.5373065928926644</v>
          </cell>
        </row>
        <row r="1771">
          <cell r="A1771">
            <v>38733</v>
          </cell>
          <cell r="B1771">
            <v>38730</v>
          </cell>
          <cell r="C1771">
            <v>38734</v>
          </cell>
          <cell r="D1771">
            <v>1.9599470000000001</v>
          </cell>
          <cell r="E1771">
            <v>1.9589369999999999</v>
          </cell>
          <cell r="F1771">
            <v>2.2753999999999999</v>
          </cell>
          <cell r="G1771">
            <v>2.2761999999999998</v>
          </cell>
          <cell r="H1771">
            <v>2.2713999999999999</v>
          </cell>
          <cell r="I1771">
            <v>17.95</v>
          </cell>
          <cell r="M1771">
            <v>3.5171047649185212</v>
          </cell>
          <cell r="N1771">
            <v>3.5078869373115058</v>
          </cell>
          <cell r="O1771">
            <v>3.5396247177637687</v>
          </cell>
        </row>
        <row r="1772">
          <cell r="A1772">
            <v>38734</v>
          </cell>
          <cell r="B1772">
            <v>38733</v>
          </cell>
          <cell r="C1772">
            <v>38735</v>
          </cell>
          <cell r="D1772">
            <v>1.9589369999999999</v>
          </cell>
          <cell r="E1772">
            <v>1.9589369999999999</v>
          </cell>
          <cell r="F1772">
            <v>2.2915999999999999</v>
          </cell>
          <cell r="G1772">
            <v>2.2924000000000002</v>
          </cell>
          <cell r="H1772">
            <v>2.3033999999999999</v>
          </cell>
          <cell r="I1772">
            <v>17.95</v>
          </cell>
          <cell r="M1772">
            <v>3.5194025445627504</v>
          </cell>
          <cell r="N1772">
            <v>3.5101775138159446</v>
          </cell>
          <cell r="O1772">
            <v>3.5419443617858928</v>
          </cell>
        </row>
        <row r="1773">
          <cell r="A1773">
            <v>38735</v>
          </cell>
          <cell r="B1773">
            <v>38734</v>
          </cell>
          <cell r="C1773">
            <v>38736</v>
          </cell>
          <cell r="D1773">
            <v>1.9589369999999999</v>
          </cell>
          <cell r="E1773">
            <v>1.956915</v>
          </cell>
          <cell r="F1773">
            <v>2.3268</v>
          </cell>
          <cell r="G1773">
            <v>2.3275999999999999</v>
          </cell>
          <cell r="H1773">
            <v>2.3231999999999999</v>
          </cell>
          <cell r="I1773">
            <v>17.95</v>
          </cell>
          <cell r="M1773">
            <v>3.5217006405168965</v>
          </cell>
          <cell r="N1773">
            <v>3.5124695860187387</v>
          </cell>
          <cell r="O1773">
            <v>3.5442655259545912</v>
          </cell>
        </row>
        <row r="1774">
          <cell r="A1774">
            <v>38736</v>
          </cell>
          <cell r="B1774">
            <v>38735</v>
          </cell>
          <cell r="C1774">
            <v>38737</v>
          </cell>
          <cell r="D1774">
            <v>1.880868</v>
          </cell>
          <cell r="E1774">
            <v>1.8839189999999999</v>
          </cell>
          <cell r="F1774">
            <v>2.3216999999999999</v>
          </cell>
          <cell r="G1774">
            <v>2.3224999999999998</v>
          </cell>
          <cell r="H1774">
            <v>2.3323999999999998</v>
          </cell>
          <cell r="I1774">
            <v>17.2</v>
          </cell>
          <cell r="M1774">
            <v>3.5240002370794405</v>
          </cell>
          <cell r="N1774">
            <v>3.5147607874920466</v>
          </cell>
          <cell r="O1774">
            <v>3.5465882112660712</v>
          </cell>
        </row>
        <row r="1775">
          <cell r="A1775">
            <v>38737</v>
          </cell>
          <cell r="B1775">
            <v>38736</v>
          </cell>
          <cell r="C1775">
            <v>38740</v>
          </cell>
          <cell r="D1775">
            <v>1.8818859999999999</v>
          </cell>
          <cell r="E1775">
            <v>1.8798520000000001</v>
          </cell>
          <cell r="F1775">
            <v>2.2747999999999999</v>
          </cell>
          <cell r="G1775">
            <v>2.2755999999999998</v>
          </cell>
          <cell r="H1775">
            <v>2.2774000000000001</v>
          </cell>
          <cell r="I1775">
            <v>17.2</v>
          </cell>
          <cell r="M1775">
            <v>3.5262096301720791</v>
          </cell>
          <cell r="N1775">
            <v>3.5169679623680503</v>
          </cell>
          <cell r="O1775">
            <v>3.5488225854918007</v>
          </cell>
        </row>
        <row r="1776">
          <cell r="A1776">
            <v>38740</v>
          </cell>
          <cell r="B1776">
            <v>38737</v>
          </cell>
          <cell r="C1776">
            <v>38741</v>
          </cell>
          <cell r="D1776">
            <v>1.8859539999999999</v>
          </cell>
          <cell r="E1776">
            <v>1.8798520000000001</v>
          </cell>
          <cell r="F1776">
            <v>2.2601</v>
          </cell>
          <cell r="G1776">
            <v>2.2608999999999999</v>
          </cell>
          <cell r="H1776">
            <v>2.2570999999999999</v>
          </cell>
          <cell r="I1776">
            <v>17.2</v>
          </cell>
          <cell r="M1776">
            <v>3.5284216050174408</v>
          </cell>
          <cell r="N1776">
            <v>3.5191717554540483</v>
          </cell>
          <cell r="O1776">
            <v>3.5510583673881939</v>
          </cell>
        </row>
        <row r="1777">
          <cell r="A1777">
            <v>38741</v>
          </cell>
          <cell r="B1777">
            <v>38740</v>
          </cell>
          <cell r="C1777">
            <v>38742</v>
          </cell>
          <cell r="D1777">
            <v>1.8890039999999999</v>
          </cell>
          <cell r="E1777">
            <v>1.88392</v>
          </cell>
          <cell r="F1777">
            <v>2.2431999999999999</v>
          </cell>
          <cell r="G1777">
            <v>2.2440000000000002</v>
          </cell>
          <cell r="H1777">
            <v>2.2410000000000001</v>
          </cell>
          <cell r="I1777">
            <v>17.2</v>
          </cell>
          <cell r="M1777">
            <v>3.5306397519639972</v>
          </cell>
          <cell r="N1777">
            <v>3.521376929474993</v>
          </cell>
          <cell r="O1777">
            <v>3.5532955578420924</v>
          </cell>
        </row>
        <row r="1778">
          <cell r="A1778">
            <v>38742</v>
          </cell>
          <cell r="B1778">
            <v>38741</v>
          </cell>
          <cell r="C1778">
            <v>38743</v>
          </cell>
          <cell r="D1778">
            <v>1.8910359999999999</v>
          </cell>
          <cell r="E1778">
            <v>1.8859539999999999</v>
          </cell>
          <cell r="F1778">
            <v>2.2425000000000002</v>
          </cell>
          <cell r="G1778">
            <v>2.2433000000000001</v>
          </cell>
          <cell r="H1778">
            <v>2.242</v>
          </cell>
          <cell r="I1778">
            <v>17.21</v>
          </cell>
          <cell r="M1778">
            <v>3.5328628828353366</v>
          </cell>
          <cell r="N1778">
            <v>3.5235882602833191</v>
          </cell>
          <cell r="O1778">
            <v>3.555534157740897</v>
          </cell>
        </row>
        <row r="1779">
          <cell r="A1779">
            <v>38743</v>
          </cell>
          <cell r="B1779">
            <v>38742</v>
          </cell>
          <cell r="C1779">
            <v>38744</v>
          </cell>
          <cell r="D1779">
            <v>1.8981479999999999</v>
          </cell>
          <cell r="E1779">
            <v>1.8879870000000001</v>
          </cell>
          <cell r="F1779">
            <v>2.2374000000000001</v>
          </cell>
          <cell r="G1779">
            <v>2.2382</v>
          </cell>
          <cell r="H1779">
            <v>2.2294999999999998</v>
          </cell>
          <cell r="I1779">
            <v>17.22</v>
          </cell>
          <cell r="M1779">
            <v>3.5350898064668388</v>
          </cell>
          <cell r="N1779">
            <v>3.525803368741264</v>
          </cell>
          <cell r="O1779">
            <v>3.5577753725418138</v>
          </cell>
        </row>
        <row r="1780">
          <cell r="A1780">
            <v>38744</v>
          </cell>
          <cell r="B1780">
            <v>38743</v>
          </cell>
          <cell r="C1780">
            <v>38747</v>
          </cell>
          <cell r="D1780">
            <v>1.890021</v>
          </cell>
          <cell r="E1780">
            <v>1.890021</v>
          </cell>
          <cell r="F1780">
            <v>2.2143999999999999</v>
          </cell>
          <cell r="G1780">
            <v>2.2151999999999998</v>
          </cell>
          <cell r="H1780">
            <v>2.2111999999999998</v>
          </cell>
          <cell r="I1780">
            <v>17.23</v>
          </cell>
          <cell r="M1780">
            <v>3.5373265143488268</v>
          </cell>
          <cell r="N1780">
            <v>3.5280222590495103</v>
          </cell>
          <cell r="O1780">
            <v>3.5600192053084165</v>
          </cell>
        </row>
        <row r="1781">
          <cell r="A1781">
            <v>38747</v>
          </cell>
          <cell r="B1781">
            <v>38744</v>
          </cell>
          <cell r="C1781">
            <v>38748</v>
          </cell>
          <cell r="D1781">
            <v>1.8829020000000001</v>
          </cell>
          <cell r="E1781">
            <v>1.8849359999999999</v>
          </cell>
          <cell r="F1781">
            <v>2.2107999999999999</v>
          </cell>
          <cell r="G1781">
            <v>2.2115999999999998</v>
          </cell>
          <cell r="H1781">
            <v>2.2128000000000001</v>
          </cell>
          <cell r="I1781">
            <v>17.23</v>
          </cell>
          <cell r="M1781">
            <v>3.5395550548141523</v>
          </cell>
          <cell r="N1781">
            <v>3.5302449377688676</v>
          </cell>
          <cell r="O1781">
            <v>3.5622656591086921</v>
          </cell>
        </row>
        <row r="1782">
          <cell r="A1782">
            <v>38748</v>
          </cell>
          <cell r="B1782">
            <v>38747</v>
          </cell>
          <cell r="C1782">
            <v>38749</v>
          </cell>
          <cell r="D1782">
            <v>1.8798509999999999</v>
          </cell>
          <cell r="E1782">
            <v>1.8798509999999999</v>
          </cell>
          <cell r="F1782">
            <v>2.2151999999999998</v>
          </cell>
          <cell r="G1782">
            <v>2.2160000000000002</v>
          </cell>
          <cell r="H1782">
            <v>2.2117</v>
          </cell>
          <cell r="I1782">
            <v>17.23</v>
          </cell>
          <cell r="M1782">
            <v>3.5417765999114255</v>
          </cell>
          <cell r="N1782">
            <v>3.5324630330262066</v>
          </cell>
          <cell r="O1782">
            <v>3.5645135304728588</v>
          </cell>
        </row>
        <row r="1783">
          <cell r="A1783">
            <v>38749</v>
          </cell>
          <cell r="B1783">
            <v>38748</v>
          </cell>
          <cell r="C1783">
            <v>38750</v>
          </cell>
          <cell r="D1783">
            <v>1.8849370000000001</v>
          </cell>
          <cell r="E1783">
            <v>1.8818859999999999</v>
          </cell>
          <cell r="F1783">
            <v>2.2208999999999999</v>
          </cell>
          <cell r="G1783">
            <v>2.2216999999999998</v>
          </cell>
          <cell r="H1783">
            <v>2.2242999999999999</v>
          </cell>
          <cell r="I1783">
            <v>17.23</v>
          </cell>
          <cell r="M1783">
            <v>3.5439959373391323</v>
          </cell>
          <cell r="N1783">
            <v>3.5346765344145723</v>
          </cell>
          <cell r="O1783">
            <v>3.5667628202954318</v>
          </cell>
        </row>
        <row r="1784">
          <cell r="A1784">
            <v>38750</v>
          </cell>
          <cell r="B1784">
            <v>38749</v>
          </cell>
          <cell r="C1784">
            <v>38751</v>
          </cell>
          <cell r="D1784">
            <v>1.8879870000000001</v>
          </cell>
          <cell r="E1784">
            <v>1.8829020000000001</v>
          </cell>
          <cell r="F1784">
            <v>2.2202000000000002</v>
          </cell>
          <cell r="G1784">
            <v>2.2210000000000001</v>
          </cell>
          <cell r="H1784">
            <v>2.2269999999999999</v>
          </cell>
          <cell r="I1784">
            <v>17.239999999999998</v>
          </cell>
          <cell r="M1784">
            <v>3.5462226736958455</v>
          </cell>
          <cell r="N1784">
            <v>3.5368938205094533</v>
          </cell>
          <cell r="O1784">
            <v>3.5690135294714911</v>
          </cell>
        </row>
        <row r="1785">
          <cell r="A1785">
            <v>38751</v>
          </cell>
          <cell r="B1785">
            <v>38750</v>
          </cell>
          <cell r="C1785">
            <v>38754</v>
          </cell>
          <cell r="D1785">
            <v>1.8879870000000001</v>
          </cell>
          <cell r="E1785">
            <v>1.8849370000000001</v>
          </cell>
          <cell r="F1785">
            <v>2.2193999999999998</v>
          </cell>
          <cell r="G1785">
            <v>2.2202000000000002</v>
          </cell>
          <cell r="H1785">
            <v>2.2103000000000002</v>
          </cell>
          <cell r="I1785">
            <v>17.260000000000002</v>
          </cell>
          <cell r="M1785">
            <v>3.5484544144648593</v>
          </cell>
          <cell r="N1785">
            <v>3.5391136953255948</v>
          </cell>
          <cell r="O1785">
            <v>3.57126686772438</v>
          </cell>
        </row>
        <row r="1786">
          <cell r="A1786">
            <v>38754</v>
          </cell>
          <cell r="B1786">
            <v>38751</v>
          </cell>
          <cell r="C1786">
            <v>38755</v>
          </cell>
          <cell r="D1786">
            <v>1.8879870000000001</v>
          </cell>
          <cell r="E1786">
            <v>1.885953</v>
          </cell>
          <cell r="F1786">
            <v>2.1869000000000001</v>
          </cell>
          <cell r="G1786">
            <v>2.1877</v>
          </cell>
          <cell r="H1786">
            <v>2.1840000000000002</v>
          </cell>
          <cell r="I1786">
            <v>17.27</v>
          </cell>
          <cell r="M1786">
            <v>3.5506875597330598</v>
          </cell>
          <cell r="N1786">
            <v>3.5413373641094368</v>
          </cell>
          <cell r="O1786">
            <v>3.5735240475221701</v>
          </cell>
        </row>
        <row r="1787">
          <cell r="A1787">
            <v>38755</v>
          </cell>
          <cell r="B1787">
            <v>38754</v>
          </cell>
          <cell r="C1787">
            <v>38756</v>
          </cell>
          <cell r="D1787">
            <v>1.8879870000000001</v>
          </cell>
          <cell r="E1787">
            <v>1.885953</v>
          </cell>
          <cell r="F1787">
            <v>2.1858</v>
          </cell>
          <cell r="G1787">
            <v>2.1865999999999999</v>
          </cell>
          <cell r="H1787">
            <v>2.1901000000000002</v>
          </cell>
          <cell r="I1787">
            <v>17.28</v>
          </cell>
          <cell r="M1787">
            <v>3.5529221103843387</v>
          </cell>
          <cell r="N1787">
            <v>3.5435636293847215</v>
          </cell>
          <cell r="O1787">
            <v>3.5757838639925303</v>
          </cell>
        </row>
        <row r="1788">
          <cell r="A1788">
            <v>38756</v>
          </cell>
          <cell r="B1788">
            <v>38755</v>
          </cell>
          <cell r="C1788">
            <v>38757</v>
          </cell>
          <cell r="D1788">
            <v>1.8879870000000001</v>
          </cell>
          <cell r="E1788">
            <v>1.885953</v>
          </cell>
          <cell r="F1788">
            <v>2.1947999999999999</v>
          </cell>
          <cell r="G1788">
            <v>2.1956000000000002</v>
          </cell>
          <cell r="H1788">
            <v>2.1861000000000002</v>
          </cell>
          <cell r="I1788">
            <v>17.29</v>
          </cell>
          <cell r="M1788">
            <v>3.5551580673031444</v>
          </cell>
          <cell r="N1788">
            <v>3.5457912942038976</v>
          </cell>
          <cell r="O1788">
            <v>3.5780463202295176</v>
          </cell>
        </row>
        <row r="1789">
          <cell r="A1789">
            <v>38757</v>
          </cell>
          <cell r="B1789">
            <v>38756</v>
          </cell>
          <cell r="C1789">
            <v>38758</v>
          </cell>
          <cell r="D1789">
            <v>1.8879870000000001</v>
          </cell>
          <cell r="E1789">
            <v>1.885953</v>
          </cell>
          <cell r="F1789">
            <v>2.177</v>
          </cell>
          <cell r="G1789">
            <v>2.1778</v>
          </cell>
          <cell r="H1789">
            <v>2.1695000000000002</v>
          </cell>
          <cell r="I1789">
            <v>17.29</v>
          </cell>
          <cell r="M1789">
            <v>3.557395431374482</v>
          </cell>
          <cell r="N1789">
            <v>3.5480203594467903</v>
          </cell>
          <cell r="O1789">
            <v>3.5803114193316481</v>
          </cell>
        </row>
        <row r="1790">
          <cell r="A1790">
            <v>38758</v>
          </cell>
          <cell r="B1790">
            <v>38757</v>
          </cell>
          <cell r="C1790">
            <v>38761</v>
          </cell>
          <cell r="D1790">
            <v>1.88697</v>
          </cell>
          <cell r="E1790">
            <v>1.885953</v>
          </cell>
          <cell r="F1790">
            <v>2.1566999999999998</v>
          </cell>
          <cell r="G1790">
            <v>2.1575000000000002</v>
          </cell>
          <cell r="H1790">
            <v>2.1614</v>
          </cell>
          <cell r="I1790">
            <v>17.29</v>
          </cell>
          <cell r="M1790">
            <v>3.5596342034839132</v>
          </cell>
          <cell r="N1790">
            <v>3.5502508259937766</v>
          </cell>
          <cell r="O1790">
            <v>3.5825779523654506</v>
          </cell>
        </row>
        <row r="1791">
          <cell r="A1791">
            <v>38761</v>
          </cell>
          <cell r="B1791">
            <v>38758</v>
          </cell>
          <cell r="C1791">
            <v>38762</v>
          </cell>
          <cell r="D1791">
            <v>1.885953</v>
          </cell>
          <cell r="E1791">
            <v>1.885953</v>
          </cell>
          <cell r="F1791">
            <v>2.1613000000000002</v>
          </cell>
          <cell r="G1791">
            <v>2.1621000000000001</v>
          </cell>
          <cell r="H1791">
            <v>2.1541999999999999</v>
          </cell>
          <cell r="I1791">
            <v>17.29</v>
          </cell>
          <cell r="M1791">
            <v>3.5618731778015627</v>
          </cell>
          <cell r="N1791">
            <v>3.5524826947257884</v>
          </cell>
          <cell r="O1791">
            <v>3.5848459202386822</v>
          </cell>
        </row>
        <row r="1792">
          <cell r="A1792">
            <v>38762</v>
          </cell>
          <cell r="B1792">
            <v>38761</v>
          </cell>
          <cell r="C1792">
            <v>38763</v>
          </cell>
          <cell r="D1792">
            <v>1.88697</v>
          </cell>
          <cell r="E1792">
            <v>1.8849359999999999</v>
          </cell>
          <cell r="F1792">
            <v>2.1427</v>
          </cell>
          <cell r="G1792">
            <v>2.1435</v>
          </cell>
          <cell r="H1792">
            <v>2.1379999999999999</v>
          </cell>
          <cell r="I1792">
            <v>17.29</v>
          </cell>
          <cell r="M1792">
            <v>3.5641123529366605</v>
          </cell>
          <cell r="N1792">
            <v>3.5547159665243102</v>
          </cell>
          <cell r="O1792">
            <v>3.5871153238596749</v>
          </cell>
        </row>
        <row r="1793">
          <cell r="A1793">
            <v>38763</v>
          </cell>
          <cell r="B1793">
            <v>38762</v>
          </cell>
          <cell r="C1793">
            <v>38764</v>
          </cell>
          <cell r="D1793">
            <v>1.8920520000000001</v>
          </cell>
          <cell r="E1793">
            <v>1.8849359999999999</v>
          </cell>
          <cell r="F1793">
            <v>2.1366999999999998</v>
          </cell>
          <cell r="G1793">
            <v>2.1375000000000002</v>
          </cell>
          <cell r="H1793">
            <v>2.1358999999999999</v>
          </cell>
          <cell r="I1793">
            <v>17.29</v>
          </cell>
          <cell r="M1793">
            <v>3.5663541439655342</v>
          </cell>
          <cell r="N1793">
            <v>3.5569494372226687</v>
          </cell>
          <cell r="O1793">
            <v>3.5893861641373359</v>
          </cell>
        </row>
        <row r="1794">
          <cell r="A1794">
            <v>38764</v>
          </cell>
          <cell r="B1794">
            <v>38763</v>
          </cell>
          <cell r="C1794">
            <v>38765</v>
          </cell>
          <cell r="D1794">
            <v>1.891035</v>
          </cell>
          <cell r="E1794">
            <v>1.8890039999999999</v>
          </cell>
          <cell r="F1794">
            <v>2.1168999999999998</v>
          </cell>
          <cell r="G1794">
            <v>2.1177000000000001</v>
          </cell>
          <cell r="H1794">
            <v>2.1160000000000001</v>
          </cell>
          <cell r="I1794">
            <v>17.29</v>
          </cell>
          <cell r="M1794">
            <v>3.5686033864624673</v>
          </cell>
          <cell r="N1794">
            <v>3.5591843112374684</v>
          </cell>
          <cell r="O1794">
            <v>3.591658441981147</v>
          </cell>
        </row>
        <row r="1795">
          <cell r="A1795">
            <v>38765</v>
          </cell>
          <cell r="B1795">
            <v>38764</v>
          </cell>
          <cell r="C1795">
            <v>38768</v>
          </cell>
          <cell r="D1795">
            <v>1.8920520000000001</v>
          </cell>
          <cell r="E1795">
            <v>1.8890039999999999</v>
          </cell>
          <cell r="F1795">
            <v>2.1177999999999999</v>
          </cell>
          <cell r="G1795">
            <v>2.1185999999999998</v>
          </cell>
          <cell r="H1795">
            <v>2.1244000000000001</v>
          </cell>
          <cell r="I1795">
            <v>17.29</v>
          </cell>
          <cell r="M1795">
            <v>3.5708528377641073</v>
          </cell>
          <cell r="N1795">
            <v>3.5614254157043566</v>
          </cell>
          <cell r="O1795">
            <v>3.5939321583011665</v>
          </cell>
        </row>
        <row r="1796">
          <cell r="A1796">
            <v>38768</v>
          </cell>
          <cell r="B1796">
            <v>38765</v>
          </cell>
          <cell r="C1796">
            <v>38769</v>
          </cell>
          <cell r="D1796">
            <v>1.8920520000000001</v>
          </cell>
          <cell r="E1796">
            <v>1.8890039999999999</v>
          </cell>
          <cell r="F1796">
            <v>2.1173999999999999</v>
          </cell>
          <cell r="G1796">
            <v>2.1181999999999999</v>
          </cell>
          <cell r="H1796">
            <v>2.1160999999999999</v>
          </cell>
          <cell r="I1796">
            <v>17.29</v>
          </cell>
          <cell r="M1796">
            <v>3.5731049175152401</v>
          </cell>
          <cell r="N1796">
            <v>3.5636679313230122</v>
          </cell>
          <cell r="O1796">
            <v>3.5962073140080282</v>
          </cell>
        </row>
        <row r="1797">
          <cell r="A1797">
            <v>38769</v>
          </cell>
          <cell r="B1797">
            <v>38768</v>
          </cell>
          <cell r="C1797">
            <v>38770</v>
          </cell>
          <cell r="D1797">
            <v>1.8920520000000001</v>
          </cell>
          <cell r="E1797">
            <v>1.890021</v>
          </cell>
          <cell r="F1797">
            <v>2.1288999999999998</v>
          </cell>
          <cell r="G1797">
            <v>2.1297000000000001</v>
          </cell>
          <cell r="H1797">
            <v>2.15</v>
          </cell>
          <cell r="I1797">
            <v>17.29</v>
          </cell>
          <cell r="M1797">
            <v>3.5753584176170388</v>
          </cell>
          <cell r="N1797">
            <v>3.5659118589819925</v>
          </cell>
          <cell r="O1797">
            <v>3.5984839100129431</v>
          </cell>
        </row>
        <row r="1798">
          <cell r="A1798">
            <v>38770</v>
          </cell>
          <cell r="B1798">
            <v>38769</v>
          </cell>
          <cell r="C1798">
            <v>38771</v>
          </cell>
          <cell r="D1798">
            <v>1.894085</v>
          </cell>
          <cell r="E1798">
            <v>1.890021</v>
          </cell>
          <cell r="F1798">
            <v>2.1476000000000002</v>
          </cell>
          <cell r="G1798">
            <v>2.1484000000000001</v>
          </cell>
          <cell r="H1798">
            <v>2.1404999999999998</v>
          </cell>
          <cell r="I1798">
            <v>17.29</v>
          </cell>
          <cell r="M1798">
            <v>3.5776133389652953</v>
          </cell>
          <cell r="N1798">
            <v>3.5681584084145341</v>
          </cell>
          <cell r="O1798">
            <v>3.6007619472276984</v>
          </cell>
        </row>
        <row r="1799">
          <cell r="A1799">
            <v>38771</v>
          </cell>
          <cell r="B1799">
            <v>38770</v>
          </cell>
          <cell r="C1799">
            <v>38772</v>
          </cell>
          <cell r="D1799">
            <v>1.894085</v>
          </cell>
          <cell r="E1799">
            <v>1.8910359999999999</v>
          </cell>
          <cell r="F1799">
            <v>2.1345000000000001</v>
          </cell>
          <cell r="G1799">
            <v>2.1353</v>
          </cell>
          <cell r="H1799">
            <v>2.1415000000000002</v>
          </cell>
          <cell r="I1799">
            <v>17.29</v>
          </cell>
          <cell r="M1799">
            <v>3.5798721068856731</v>
          </cell>
          <cell r="N1799">
            <v>3.5704063731889444</v>
          </cell>
          <cell r="O1799">
            <v>3.6030414265646589</v>
          </cell>
        </row>
        <row r="1800">
          <cell r="A1800">
            <v>38772</v>
          </cell>
          <cell r="B1800">
            <v>38771</v>
          </cell>
          <cell r="C1800">
            <v>38777</v>
          </cell>
          <cell r="D1800">
            <v>1.8991640000000001</v>
          </cell>
          <cell r="E1800">
            <v>1.8910359999999999</v>
          </cell>
          <cell r="F1800">
            <v>2.1347</v>
          </cell>
          <cell r="G1800">
            <v>2.1355</v>
          </cell>
          <cell r="H1800">
            <v>2.1402999999999999</v>
          </cell>
          <cell r="I1800">
            <v>17.29</v>
          </cell>
          <cell r="M1800">
            <v>3.5821323009055299</v>
          </cell>
          <cell r="N1800">
            <v>3.572656962184388</v>
          </cell>
          <cell r="O1800">
            <v>3.6053223489367672</v>
          </cell>
        </row>
        <row r="1801">
          <cell r="A1801">
            <v>38777</v>
          </cell>
          <cell r="B1801">
            <v>38772</v>
          </cell>
          <cell r="C1801">
            <v>38778</v>
          </cell>
          <cell r="D1801">
            <v>1.8991640000000001</v>
          </cell>
          <cell r="E1801">
            <v>1.8930689999999999</v>
          </cell>
          <cell r="F1801">
            <v>2.1173000000000002</v>
          </cell>
          <cell r="G1801">
            <v>2.1181000000000001</v>
          </cell>
          <cell r="H1801">
            <v>2.1154000000000002</v>
          </cell>
          <cell r="I1801">
            <v>17.29</v>
          </cell>
          <cell r="M1801">
            <v>3.5843999864752356</v>
          </cell>
          <cell r="N1801">
            <v>3.574908969828102</v>
          </cell>
          <cell r="O1801">
            <v>3.6076047152575432</v>
          </cell>
        </row>
        <row r="1802">
          <cell r="A1802">
            <v>38778</v>
          </cell>
          <cell r="B1802">
            <v>38777</v>
          </cell>
          <cell r="C1802">
            <v>38779</v>
          </cell>
          <cell r="D1802">
            <v>1.8991640000000001</v>
          </cell>
          <cell r="E1802">
            <v>1.8951009999999999</v>
          </cell>
          <cell r="F1802">
            <v>2.1126</v>
          </cell>
          <cell r="G1802">
            <v>2.1133999999999999</v>
          </cell>
          <cell r="H1802">
            <v>2.1150000000000002</v>
          </cell>
          <cell r="I1802">
            <v>17.29</v>
          </cell>
          <cell r="M1802">
            <v>3.5866691076138735</v>
          </cell>
          <cell r="N1802">
            <v>3.5771648196109695</v>
          </cell>
          <cell r="O1802">
            <v>3.6098885264410852</v>
          </cell>
        </row>
        <row r="1803">
          <cell r="A1803">
            <v>38779</v>
          </cell>
          <cell r="B1803">
            <v>38778</v>
          </cell>
          <cell r="C1803">
            <v>38782</v>
          </cell>
          <cell r="D1803">
            <v>1.8981479999999999</v>
          </cell>
          <cell r="E1803">
            <v>1.8971340000000001</v>
          </cell>
          <cell r="F1803">
            <v>2.1147</v>
          </cell>
          <cell r="G1803">
            <v>2.1154999999999999</v>
          </cell>
          <cell r="H1803">
            <v>2.1099000000000001</v>
          </cell>
          <cell r="I1803">
            <v>17.29</v>
          </cell>
          <cell r="M1803">
            <v>3.5889396652302374</v>
          </cell>
          <cell r="N1803">
            <v>3.5794245158199063</v>
          </cell>
          <cell r="O1803">
            <v>3.6121737834020706</v>
          </cell>
        </row>
        <row r="1804">
          <cell r="A1804">
            <v>38782</v>
          </cell>
          <cell r="B1804">
            <v>38779</v>
          </cell>
          <cell r="C1804">
            <v>38783</v>
          </cell>
          <cell r="D1804">
            <v>1.897133</v>
          </cell>
          <cell r="E1804">
            <v>1.8961170000000001</v>
          </cell>
          <cell r="F1804">
            <v>2.1253000000000002</v>
          </cell>
          <cell r="G1804">
            <v>2.1261000000000001</v>
          </cell>
          <cell r="H1804">
            <v>2.1379999999999999</v>
          </cell>
          <cell r="I1804">
            <v>17.29</v>
          </cell>
          <cell r="M1804">
            <v>3.5912104447794628</v>
          </cell>
          <cell r="N1804">
            <v>3.5816880651363712</v>
          </cell>
          <cell r="O1804">
            <v>3.614460487055756</v>
          </cell>
        </row>
        <row r="1805">
          <cell r="A1805">
            <v>38783</v>
          </cell>
          <cell r="B1805">
            <v>38782</v>
          </cell>
          <cell r="C1805">
            <v>38784</v>
          </cell>
          <cell r="D1805">
            <v>1.8961170000000001</v>
          </cell>
          <cell r="E1805">
            <v>1.8961170000000001</v>
          </cell>
          <cell r="F1805">
            <v>2.1674000000000002</v>
          </cell>
          <cell r="G1805">
            <v>2.1682000000000001</v>
          </cell>
          <cell r="H1805">
            <v>2.1692999999999998</v>
          </cell>
          <cell r="I1805">
            <v>17.29</v>
          </cell>
          <cell r="M1805">
            <v>3.5934814460610411</v>
          </cell>
          <cell r="N1805">
            <v>3.5839518316793724</v>
          </cell>
          <cell r="O1805">
            <v>3.6167486383179765</v>
          </cell>
        </row>
        <row r="1806">
          <cell r="A1806">
            <v>38784</v>
          </cell>
          <cell r="B1806">
            <v>38783</v>
          </cell>
          <cell r="C1806">
            <v>38785</v>
          </cell>
          <cell r="D1806">
            <v>1.894085</v>
          </cell>
          <cell r="E1806">
            <v>1.8951009999999999</v>
          </cell>
          <cell r="F1806">
            <v>2.177</v>
          </cell>
          <cell r="G1806">
            <v>2.1778</v>
          </cell>
          <cell r="H1806">
            <v>2.1802000000000001</v>
          </cell>
          <cell r="I1806">
            <v>17.29</v>
          </cell>
          <cell r="M1806">
            <v>3.5957526664807284</v>
          </cell>
          <cell r="N1806">
            <v>3.5862170290111153</v>
          </cell>
          <cell r="O1806">
            <v>3.6190382381051478</v>
          </cell>
        </row>
        <row r="1807">
          <cell r="A1807">
            <v>38785</v>
          </cell>
          <cell r="B1807">
            <v>38784</v>
          </cell>
          <cell r="C1807">
            <v>38786</v>
          </cell>
          <cell r="D1807">
            <v>1.8196829999999999</v>
          </cell>
          <cell r="E1807">
            <v>1.8176369999999999</v>
          </cell>
          <cell r="F1807">
            <v>2.1606999999999998</v>
          </cell>
          <cell r="G1807">
            <v>2.1615000000000002</v>
          </cell>
          <cell r="H1807">
            <v>2.1617999999999999</v>
          </cell>
          <cell r="I1807">
            <v>16.54</v>
          </cell>
          <cell r="M1807">
            <v>3.5980228868771587</v>
          </cell>
          <cell r="N1807">
            <v>3.5884824435037475</v>
          </cell>
          <cell r="O1807">
            <v>3.6213292873342651</v>
          </cell>
        </row>
        <row r="1808">
          <cell r="A1808">
            <v>38786</v>
          </cell>
          <cell r="B1808">
            <v>38785</v>
          </cell>
          <cell r="C1808">
            <v>38789</v>
          </cell>
          <cell r="D1808">
            <v>1.8176369999999999</v>
          </cell>
          <cell r="E1808">
            <v>1.8176369999999999</v>
          </cell>
          <cell r="F1808">
            <v>2.1438999999999999</v>
          </cell>
          <cell r="G1808">
            <v>2.1446999999999998</v>
          </cell>
          <cell r="H1808">
            <v>2.1396999999999999</v>
          </cell>
          <cell r="I1808">
            <v>16.54</v>
          </cell>
          <cell r="M1808">
            <v>3.6002053072374456</v>
          </cell>
          <cell r="N1808">
            <v>3.5906566296581355</v>
          </cell>
          <cell r="O1808">
            <v>3.6235295447951295</v>
          </cell>
        </row>
        <row r="1809">
          <cell r="A1809">
            <v>38789</v>
          </cell>
          <cell r="B1809">
            <v>38786</v>
          </cell>
          <cell r="C1809">
            <v>38790</v>
          </cell>
          <cell r="D1809">
            <v>1.8176369999999999</v>
          </cell>
          <cell r="E1809">
            <v>1.816614</v>
          </cell>
          <cell r="F1809">
            <v>2.1341000000000001</v>
          </cell>
          <cell r="G1809">
            <v>2.1349</v>
          </cell>
          <cell r="H1809">
            <v>2.1337000000000002</v>
          </cell>
          <cell r="I1809">
            <v>16.54</v>
          </cell>
          <cell r="M1809">
            <v>3.6023865960287895</v>
          </cell>
          <cell r="N1809">
            <v>3.5928321331062563</v>
          </cell>
          <cell r="O1809">
            <v>3.6257311390946265</v>
          </cell>
        </row>
        <row r="1810">
          <cell r="A1810">
            <v>38790</v>
          </cell>
          <cell r="B1810">
            <v>38789</v>
          </cell>
          <cell r="C1810">
            <v>38791</v>
          </cell>
          <cell r="D1810">
            <v>1.816614</v>
          </cell>
          <cell r="E1810">
            <v>1.816614</v>
          </cell>
          <cell r="F1810">
            <v>2.1261000000000001</v>
          </cell>
          <cell r="G1810">
            <v>2.1269</v>
          </cell>
          <cell r="H1810">
            <v>2.1240000000000001</v>
          </cell>
          <cell r="I1810">
            <v>16.54</v>
          </cell>
          <cell r="M1810">
            <v>3.6045692064172052</v>
          </cell>
          <cell r="N1810">
            <v>3.5950077294904732</v>
          </cell>
          <cell r="O1810">
            <v>3.6279340710449968</v>
          </cell>
        </row>
        <row r="1811">
          <cell r="A1811">
            <v>38791</v>
          </cell>
          <cell r="B1811">
            <v>38790</v>
          </cell>
          <cell r="C1811">
            <v>38792</v>
          </cell>
          <cell r="D1811">
            <v>1.815591</v>
          </cell>
          <cell r="E1811">
            <v>1.8145690000000001</v>
          </cell>
          <cell r="F1811">
            <v>2.1206999999999998</v>
          </cell>
          <cell r="G1811">
            <v>2.1215000000000002</v>
          </cell>
          <cell r="H1811">
            <v>2.1215999999999999</v>
          </cell>
          <cell r="I1811">
            <v>16.54</v>
          </cell>
          <cell r="M1811">
            <v>3.6067519100453209</v>
          </cell>
          <cell r="N1811">
            <v>3.5971846432809738</v>
          </cell>
          <cell r="O1811">
            <v>3.6301383414589741</v>
          </cell>
        </row>
        <row r="1812">
          <cell r="A1812">
            <v>38792</v>
          </cell>
          <cell r="B1812">
            <v>38791</v>
          </cell>
          <cell r="C1812">
            <v>38793</v>
          </cell>
          <cell r="D1812">
            <v>1.814568</v>
          </cell>
          <cell r="E1812">
            <v>1.814568</v>
          </cell>
          <cell r="F1812">
            <v>2.1059000000000001</v>
          </cell>
          <cell r="G1812">
            <v>2.1067</v>
          </cell>
          <cell r="H1812">
            <v>2.1074000000000002</v>
          </cell>
          <cell r="I1812">
            <v>16.54</v>
          </cell>
          <cell r="M1812">
            <v>3.6089347054810248</v>
          </cell>
          <cell r="N1812">
            <v>3.5993604231946321</v>
          </cell>
          <cell r="O1812">
            <v>3.6323439511497857</v>
          </cell>
        </row>
        <row r="1813">
          <cell r="A1813">
            <v>38793</v>
          </cell>
          <cell r="B1813">
            <v>38792</v>
          </cell>
          <cell r="C1813">
            <v>38796</v>
          </cell>
          <cell r="D1813">
            <v>1.814568</v>
          </cell>
          <cell r="E1813">
            <v>1.814568</v>
          </cell>
          <cell r="F1813">
            <v>2.1179999999999999</v>
          </cell>
          <cell r="G1813">
            <v>2.1187999999999998</v>
          </cell>
          <cell r="H1813">
            <v>2.1231</v>
          </cell>
          <cell r="I1813">
            <v>16.54</v>
          </cell>
          <cell r="M1813">
            <v>3.6111175912912432</v>
          </cell>
          <cell r="N1813">
            <v>3.6015375179427642</v>
          </cell>
          <cell r="O1813">
            <v>3.6345509009311532</v>
          </cell>
        </row>
        <row r="1814">
          <cell r="A1814">
            <v>38796</v>
          </cell>
          <cell r="B1814">
            <v>38793</v>
          </cell>
          <cell r="C1814">
            <v>38797</v>
          </cell>
          <cell r="D1814">
            <v>1.814568</v>
          </cell>
          <cell r="E1814">
            <v>1.814568</v>
          </cell>
          <cell r="F1814">
            <v>2.1377999999999999</v>
          </cell>
          <cell r="G1814">
            <v>2.1385999999999998</v>
          </cell>
          <cell r="H1814">
            <v>2.1465999999999998</v>
          </cell>
          <cell r="I1814">
            <v>16.54</v>
          </cell>
          <cell r="M1814">
            <v>3.6133017974330413</v>
          </cell>
          <cell r="N1814">
            <v>3.603715929519717</v>
          </cell>
          <cell r="O1814">
            <v>3.6367591916172928</v>
          </cell>
        </row>
        <row r="1815">
          <cell r="A1815">
            <v>38797</v>
          </cell>
          <cell r="B1815">
            <v>38796</v>
          </cell>
          <cell r="C1815">
            <v>38798</v>
          </cell>
          <cell r="D1815">
            <v>1.814568</v>
          </cell>
          <cell r="E1815">
            <v>1.814568</v>
          </cell>
          <cell r="F1815">
            <v>2.1583000000000001</v>
          </cell>
          <cell r="G1815">
            <v>2.1591</v>
          </cell>
          <cell r="H1815">
            <v>2.1709999999999998</v>
          </cell>
          <cell r="I1815">
            <v>16.54</v>
          </cell>
          <cell r="M1815">
            <v>3.6154873247050294</v>
          </cell>
          <cell r="N1815">
            <v>3.6058956587219826</v>
          </cell>
          <cell r="O1815">
            <v>3.638968824022915</v>
          </cell>
        </row>
        <row r="1816">
          <cell r="A1816">
            <v>38798</v>
          </cell>
          <cell r="B1816">
            <v>38797</v>
          </cell>
          <cell r="C1816">
            <v>38799</v>
          </cell>
          <cell r="D1816">
            <v>1.815591</v>
          </cell>
          <cell r="E1816">
            <v>1.814568</v>
          </cell>
          <cell r="F1816">
            <v>2.1545000000000001</v>
          </cell>
          <cell r="G1816">
            <v>2.1553</v>
          </cell>
          <cell r="H1816">
            <v>2.1549999999999998</v>
          </cell>
          <cell r="I1816">
            <v>16.54</v>
          </cell>
          <cell r="M1816">
            <v>3.6176741739063014</v>
          </cell>
          <cell r="N1816">
            <v>3.6080767063465347</v>
          </cell>
          <cell r="O1816">
            <v>3.6411797989632255</v>
          </cell>
        </row>
        <row r="1817">
          <cell r="A1817">
            <v>38799</v>
          </cell>
          <cell r="B1817">
            <v>38798</v>
          </cell>
          <cell r="C1817">
            <v>38800</v>
          </cell>
          <cell r="D1817">
            <v>1.8176369999999999</v>
          </cell>
          <cell r="E1817">
            <v>1.814568</v>
          </cell>
          <cell r="F1817">
            <v>2.1497999999999999</v>
          </cell>
          <cell r="G1817">
            <v>2.1505999999999998</v>
          </cell>
          <cell r="H1817">
            <v>2.1614</v>
          </cell>
          <cell r="I1817">
            <v>16.54</v>
          </cell>
          <cell r="M1817">
            <v>3.6198635794633272</v>
          </cell>
          <cell r="N1817">
            <v>3.6102590731908286</v>
          </cell>
          <cell r="O1817">
            <v>3.6433921172539252</v>
          </cell>
        </row>
        <row r="1818">
          <cell r="A1818">
            <v>38800</v>
          </cell>
          <cell r="B1818">
            <v>38799</v>
          </cell>
          <cell r="C1818">
            <v>38803</v>
          </cell>
          <cell r="D1818">
            <v>1.815591</v>
          </cell>
          <cell r="E1818">
            <v>1.816614</v>
          </cell>
          <cell r="F1818">
            <v>2.1619999999999999</v>
          </cell>
          <cell r="G1818">
            <v>2.1627999999999998</v>
          </cell>
          <cell r="H1818">
            <v>2.1587999999999998</v>
          </cell>
          <cell r="I1818">
            <v>16.54</v>
          </cell>
          <cell r="M1818">
            <v>3.622056778788989</v>
          </cell>
          <cell r="N1818">
            <v>3.6124427600528026</v>
          </cell>
          <cell r="O1818">
            <v>3.6456057797112109</v>
          </cell>
        </row>
        <row r="1819">
          <cell r="A1819">
            <v>38803</v>
          </cell>
          <cell r="B1819">
            <v>38800</v>
          </cell>
          <cell r="C1819">
            <v>38804</v>
          </cell>
          <cell r="D1819">
            <v>1.815591</v>
          </cell>
          <cell r="E1819">
            <v>1.8145690000000001</v>
          </cell>
          <cell r="F1819">
            <v>2.1796000000000002</v>
          </cell>
          <cell r="G1819">
            <v>2.1804000000000001</v>
          </cell>
          <cell r="H1819">
            <v>2.1737000000000002</v>
          </cell>
          <cell r="I1819">
            <v>16.54</v>
          </cell>
          <cell r="M1819">
            <v>3.624248836685342</v>
          </cell>
          <cell r="N1819">
            <v>3.6146302314168399</v>
          </cell>
          <cell r="O1819">
            <v>3.6478207871517752</v>
          </cell>
        </row>
        <row r="1820">
          <cell r="A1820">
            <v>38804</v>
          </cell>
          <cell r="B1820">
            <v>38803</v>
          </cell>
          <cell r="C1820">
            <v>38805</v>
          </cell>
          <cell r="D1820">
            <v>1.816614</v>
          </cell>
          <cell r="E1820">
            <v>1.8145690000000001</v>
          </cell>
          <cell r="F1820">
            <v>2.2229999999999999</v>
          </cell>
          <cell r="G1820">
            <v>2.2238000000000002</v>
          </cell>
          <cell r="H1820">
            <v>2.2101000000000002</v>
          </cell>
          <cell r="I1820">
            <v>16.54</v>
          </cell>
          <cell r="M1820">
            <v>3.6264422212085576</v>
          </cell>
          <cell r="N1820">
            <v>3.6168165634049707</v>
          </cell>
          <cell r="O1820">
            <v>3.6500371403928069</v>
          </cell>
        </row>
        <row r="1821">
          <cell r="A1821">
            <v>38805</v>
          </cell>
          <cell r="B1821">
            <v>38804</v>
          </cell>
          <cell r="C1821">
            <v>38806</v>
          </cell>
          <cell r="D1821">
            <v>1.816614</v>
          </cell>
          <cell r="E1821">
            <v>1.815591</v>
          </cell>
          <cell r="F1821">
            <v>2.222</v>
          </cell>
          <cell r="G1821">
            <v>2.2227999999999999</v>
          </cell>
          <cell r="H1821">
            <v>2.2153</v>
          </cell>
          <cell r="I1821">
            <v>16.54</v>
          </cell>
          <cell r="M1821">
            <v>3.6286381697783039</v>
          </cell>
          <cell r="N1821">
            <v>3.6190042178098514</v>
          </cell>
          <cell r="O1821">
            <v>3.6522548402519912</v>
          </cell>
        </row>
        <row r="1822">
          <cell r="A1822">
            <v>38806</v>
          </cell>
          <cell r="B1822">
            <v>38805</v>
          </cell>
          <cell r="C1822">
            <v>38807</v>
          </cell>
          <cell r="D1822">
            <v>1.8176369999999999</v>
          </cell>
          <cell r="E1822">
            <v>1.815591</v>
          </cell>
          <cell r="F1822">
            <v>2.1943999999999999</v>
          </cell>
          <cell r="G1822">
            <v>2.1951999999999998</v>
          </cell>
          <cell r="H1822">
            <v>2.1911999999999998</v>
          </cell>
          <cell r="I1822">
            <v>16.54</v>
          </cell>
          <cell r="M1822">
            <v>3.6308354480783556</v>
          </cell>
          <cell r="N1822">
            <v>3.6211944283054573</v>
          </cell>
          <cell r="O1822">
            <v>3.65447388754751</v>
          </cell>
        </row>
        <row r="1823">
          <cell r="A1823">
            <v>38807</v>
          </cell>
          <cell r="B1823">
            <v>38806</v>
          </cell>
          <cell r="C1823">
            <v>38810</v>
          </cell>
          <cell r="D1823">
            <v>1.819682</v>
          </cell>
          <cell r="E1823">
            <v>1.816614</v>
          </cell>
          <cell r="F1823">
            <v>2.1716000000000002</v>
          </cell>
          <cell r="G1823">
            <v>2.1724000000000001</v>
          </cell>
          <cell r="H1823">
            <v>2.1640000000000001</v>
          </cell>
          <cell r="I1823">
            <v>16.54</v>
          </cell>
          <cell r="M1823">
            <v>3.6330352950288023</v>
          </cell>
          <cell r="N1823">
            <v>3.6233859643098847</v>
          </cell>
          <cell r="O1823">
            <v>3.6566942830980422</v>
          </cell>
        </row>
        <row r="1824">
          <cell r="A1824">
            <v>38810</v>
          </cell>
          <cell r="B1824">
            <v>38807</v>
          </cell>
          <cell r="C1824">
            <v>38811</v>
          </cell>
          <cell r="D1824">
            <v>1.8135460000000001</v>
          </cell>
          <cell r="E1824">
            <v>1.8135460000000001</v>
          </cell>
          <cell r="F1824">
            <v>2.1534</v>
          </cell>
          <cell r="G1824">
            <v>2.1541999999999999</v>
          </cell>
          <cell r="H1824">
            <v>2.137</v>
          </cell>
          <cell r="I1824">
            <v>16.45</v>
          </cell>
          <cell r="M1824">
            <v>3.635238951339379</v>
          </cell>
          <cell r="N1824">
            <v>3.6255800621999414</v>
          </cell>
          <cell r="O1824">
            <v>3.658916027722765</v>
          </cell>
        </row>
        <row r="1825">
          <cell r="A1825">
            <v>38811</v>
          </cell>
          <cell r="B1825">
            <v>38810</v>
          </cell>
          <cell r="C1825">
            <v>38812</v>
          </cell>
          <cell r="D1825">
            <v>1.8115000000000001</v>
          </cell>
          <cell r="E1825">
            <v>1.8125230000000001</v>
          </cell>
          <cell r="F1825">
            <v>2.1284999999999998</v>
          </cell>
          <cell r="G1825">
            <v>2.1293000000000002</v>
          </cell>
          <cell r="H1825">
            <v>2.1334</v>
          </cell>
          <cell r="I1825">
            <v>16.45</v>
          </cell>
          <cell r="M1825">
            <v>3.6374365090257945</v>
          </cell>
          <cell r="N1825">
            <v>3.6277717809397689</v>
          </cell>
          <cell r="O1825">
            <v>3.6611278981738198</v>
          </cell>
        </row>
        <row r="1826">
          <cell r="A1826">
            <v>38812</v>
          </cell>
          <cell r="B1826">
            <v>38811</v>
          </cell>
          <cell r="C1826">
            <v>38813</v>
          </cell>
          <cell r="D1826">
            <v>1.8104769999999999</v>
          </cell>
          <cell r="E1826">
            <v>1.8104769999999999</v>
          </cell>
          <cell r="F1826">
            <v>2.1335999999999999</v>
          </cell>
          <cell r="G1826">
            <v>2.1343999999999999</v>
          </cell>
          <cell r="H1826">
            <v>2.1334</v>
          </cell>
          <cell r="I1826">
            <v>16.45</v>
          </cell>
          <cell r="M1826">
            <v>3.6396329144378279</v>
          </cell>
          <cell r="N1826">
            <v>3.629963587537004</v>
          </cell>
          <cell r="O1826">
            <v>3.6633411057342409</v>
          </cell>
        </row>
        <row r="1827">
          <cell r="A1827">
            <v>38813</v>
          </cell>
          <cell r="B1827">
            <v>38812</v>
          </cell>
          <cell r="C1827">
            <v>38814</v>
          </cell>
          <cell r="D1827">
            <v>1.809453</v>
          </cell>
          <cell r="E1827">
            <v>1.809453</v>
          </cell>
          <cell r="F1827">
            <v>2.1291000000000002</v>
          </cell>
          <cell r="G1827">
            <v>2.1299000000000001</v>
          </cell>
          <cell r="H1827">
            <v>2.129</v>
          </cell>
          <cell r="I1827">
            <v>16.45</v>
          </cell>
          <cell r="M1827">
            <v>3.6418294049978388</v>
          </cell>
          <cell r="N1827">
            <v>3.6321542427323616</v>
          </cell>
          <cell r="O1827">
            <v>3.6655556512123315</v>
          </cell>
        </row>
        <row r="1828">
          <cell r="A1828">
            <v>38814</v>
          </cell>
          <cell r="B1828">
            <v>38813</v>
          </cell>
          <cell r="C1828">
            <v>38817</v>
          </cell>
          <cell r="D1828">
            <v>1.80843</v>
          </cell>
          <cell r="E1828">
            <v>1.80843</v>
          </cell>
          <cell r="F1828">
            <v>2.1400999999999999</v>
          </cell>
          <cell r="G1828">
            <v>2.1408999999999998</v>
          </cell>
          <cell r="H1828">
            <v>2.1488</v>
          </cell>
          <cell r="I1828">
            <v>16.45</v>
          </cell>
          <cell r="M1828">
            <v>3.6440259780452924</v>
          </cell>
          <cell r="N1828">
            <v>3.6343449801960199</v>
          </cell>
          <cell r="O1828">
            <v>3.6677715354168834</v>
          </cell>
        </row>
        <row r="1829">
          <cell r="A1829">
            <v>38817</v>
          </cell>
          <cell r="B1829">
            <v>38814</v>
          </cell>
          <cell r="C1829">
            <v>38818</v>
          </cell>
          <cell r="D1829">
            <v>1.80843</v>
          </cell>
          <cell r="E1829">
            <v>1.807407</v>
          </cell>
          <cell r="F1829">
            <v>2.1514000000000002</v>
          </cell>
          <cell r="G1829">
            <v>2.1522000000000001</v>
          </cell>
          <cell r="H1829">
            <v>2.1562000000000001</v>
          </cell>
          <cell r="I1829">
            <v>16.45</v>
          </cell>
          <cell r="M1829">
            <v>3.6462226333451175</v>
          </cell>
          <cell r="N1829">
            <v>3.6365357996935317</v>
          </cell>
          <cell r="O1829">
            <v>3.6699887591571771</v>
          </cell>
        </row>
        <row r="1830">
          <cell r="A1830">
            <v>38818</v>
          </cell>
          <cell r="B1830">
            <v>38817</v>
          </cell>
          <cell r="C1830">
            <v>38819</v>
          </cell>
          <cell r="D1830">
            <v>1.80843</v>
          </cell>
          <cell r="E1830">
            <v>1.807407</v>
          </cell>
          <cell r="F1830">
            <v>2.1412</v>
          </cell>
          <cell r="G1830">
            <v>2.1419999999999999</v>
          </cell>
          <cell r="H1830">
            <v>2.1406000000000001</v>
          </cell>
          <cell r="I1830">
            <v>16.45</v>
          </cell>
          <cell r="M1830">
            <v>3.6484206128107242</v>
          </cell>
          <cell r="N1830">
            <v>3.638726699780237</v>
          </cell>
          <cell r="O1830">
            <v>3.6722073232429824</v>
          </cell>
        </row>
        <row r="1831">
          <cell r="A1831">
            <v>38819</v>
          </cell>
          <cell r="B1831">
            <v>38818</v>
          </cell>
          <cell r="C1831">
            <v>38820</v>
          </cell>
          <cell r="D1831">
            <v>1.80843</v>
          </cell>
          <cell r="E1831">
            <v>1.807407</v>
          </cell>
          <cell r="F1831">
            <v>2.1328</v>
          </cell>
          <cell r="G1831">
            <v>2.1335999999999999</v>
          </cell>
          <cell r="H1831">
            <v>2.1349</v>
          </cell>
          <cell r="I1831">
            <v>16.45</v>
          </cell>
          <cell r="M1831">
            <v>3.6506199172403324</v>
          </cell>
          <cell r="N1831">
            <v>3.6409189198163268</v>
          </cell>
          <cell r="O1831">
            <v>3.6744272284845581</v>
          </cell>
        </row>
        <row r="1832">
          <cell r="A1832">
            <v>38820</v>
          </cell>
          <cell r="B1832">
            <v>38819</v>
          </cell>
          <cell r="C1832">
            <v>38824</v>
          </cell>
          <cell r="D1832">
            <v>1.80843</v>
          </cell>
          <cell r="E1832">
            <v>1.807407</v>
          </cell>
          <cell r="F1832">
            <v>2.1417999999999999</v>
          </cell>
          <cell r="G1832">
            <v>2.1425999999999998</v>
          </cell>
          <cell r="H1832">
            <v>2.1379999999999999</v>
          </cell>
          <cell r="I1832">
            <v>16.45</v>
          </cell>
          <cell r="M1832">
            <v>3.6528205474326438</v>
          </cell>
          <cell r="N1832">
            <v>3.6431124605970293</v>
          </cell>
          <cell r="O1832">
            <v>3.6766484756926539</v>
          </cell>
        </row>
        <row r="1833">
          <cell r="A1833">
            <v>38824</v>
          </cell>
          <cell r="B1833">
            <v>38820</v>
          </cell>
          <cell r="C1833">
            <v>38825</v>
          </cell>
          <cell r="D1833">
            <v>1.80843</v>
          </cell>
          <cell r="E1833">
            <v>1.807407</v>
          </cell>
          <cell r="F1833">
            <v>2.1335000000000002</v>
          </cell>
          <cell r="G1833">
            <v>2.1343000000000001</v>
          </cell>
          <cell r="H1833">
            <v>2.1352000000000002</v>
          </cell>
          <cell r="I1833">
            <v>16.45</v>
          </cell>
          <cell r="M1833">
            <v>3.6550225041868414</v>
          </cell>
          <cell r="N1833">
            <v>3.6453073229180526</v>
          </cell>
          <cell r="O1833">
            <v>3.6788710656785084</v>
          </cell>
        </row>
        <row r="1834">
          <cell r="A1834">
            <v>38825</v>
          </cell>
          <cell r="B1834">
            <v>38824</v>
          </cell>
          <cell r="C1834">
            <v>38826</v>
          </cell>
          <cell r="D1834">
            <v>1.80843</v>
          </cell>
          <cell r="E1834">
            <v>1.807407</v>
          </cell>
          <cell r="F1834">
            <v>2.1284000000000001</v>
          </cell>
          <cell r="G1834">
            <v>2.1292</v>
          </cell>
          <cell r="H1834">
            <v>2.1190000000000002</v>
          </cell>
          <cell r="I1834">
            <v>16.45</v>
          </cell>
          <cell r="M1834">
            <v>3.6572257883025903</v>
          </cell>
          <cell r="N1834">
            <v>3.6475035075755833</v>
          </cell>
          <cell r="O1834">
            <v>3.6810949992538515</v>
          </cell>
        </row>
        <row r="1835">
          <cell r="A1835">
            <v>38826</v>
          </cell>
          <cell r="B1835">
            <v>38825</v>
          </cell>
          <cell r="C1835">
            <v>38827</v>
          </cell>
          <cell r="D1835">
            <v>1.80843</v>
          </cell>
          <cell r="E1835">
            <v>1.807407</v>
          </cell>
          <cell r="F1835">
            <v>2.1135000000000002</v>
          </cell>
          <cell r="G1835">
            <v>2.1143000000000001</v>
          </cell>
          <cell r="H1835">
            <v>2.1126</v>
          </cell>
          <cell r="I1835">
            <v>16.440000000000001</v>
          </cell>
          <cell r="M1835">
            <v>3.6594304005800367</v>
          </cell>
          <cell r="N1835">
            <v>3.6497010153662885</v>
          </cell>
          <cell r="O1835">
            <v>3.6833202772309037</v>
          </cell>
        </row>
        <row r="1836">
          <cell r="A1836">
            <v>38827</v>
          </cell>
          <cell r="B1836">
            <v>38826</v>
          </cell>
          <cell r="C1836">
            <v>38831</v>
          </cell>
          <cell r="D1836">
            <v>1.73143</v>
          </cell>
          <cell r="E1836">
            <v>1.7303999999999999</v>
          </cell>
          <cell r="F1836">
            <v>2.1227999999999998</v>
          </cell>
          <cell r="G1836">
            <v>2.1236000000000002</v>
          </cell>
          <cell r="H1836">
            <v>2.1204999999999998</v>
          </cell>
          <cell r="I1836">
            <v>15.69</v>
          </cell>
          <cell r="M1836">
            <v>3.6616363418198103</v>
          </cell>
          <cell r="N1836">
            <v>3.6518998470873152</v>
          </cell>
          <cell r="O1836">
            <v>3.6855456444488577</v>
          </cell>
        </row>
        <row r="1837">
          <cell r="A1837">
            <v>38831</v>
          </cell>
          <cell r="B1837">
            <v>38827</v>
          </cell>
          <cell r="C1837">
            <v>38832</v>
          </cell>
          <cell r="D1837">
            <v>1.7303999999999999</v>
          </cell>
          <cell r="E1837">
            <v>1.7303999999999999</v>
          </cell>
          <cell r="F1837">
            <v>2.1173999999999999</v>
          </cell>
          <cell r="G1837">
            <v>2.1181999999999999</v>
          </cell>
          <cell r="H1837">
            <v>2.1139000000000001</v>
          </cell>
          <cell r="I1837">
            <v>15.68</v>
          </cell>
          <cell r="M1837">
            <v>3.6637496308235824</v>
          </cell>
          <cell r="N1837">
            <v>3.6540062629191148</v>
          </cell>
          <cell r="O1837">
            <v>3.6876777935568117</v>
          </cell>
        </row>
        <row r="1838">
          <cell r="A1838">
            <v>38832</v>
          </cell>
          <cell r="B1838">
            <v>38831</v>
          </cell>
          <cell r="C1838">
            <v>38833</v>
          </cell>
          <cell r="D1838">
            <v>1.7293700000000001</v>
          </cell>
          <cell r="E1838">
            <v>1.7303999999999999</v>
          </cell>
          <cell r="F1838">
            <v>2.1225000000000001</v>
          </cell>
          <cell r="G1838">
            <v>2.1233</v>
          </cell>
          <cell r="H1838">
            <v>2.1251000000000002</v>
          </cell>
          <cell r="I1838">
            <v>15.68</v>
          </cell>
          <cell r="M1838">
            <v>3.6658628816106411</v>
          </cell>
          <cell r="N1838">
            <v>3.6561138937315665</v>
          </cell>
          <cell r="O1838">
            <v>3.6898099104608302</v>
          </cell>
        </row>
        <row r="1839">
          <cell r="A1839">
            <v>38833</v>
          </cell>
          <cell r="B1839">
            <v>38832</v>
          </cell>
          <cell r="C1839">
            <v>38834</v>
          </cell>
          <cell r="D1839">
            <v>1.72834</v>
          </cell>
          <cell r="E1839">
            <v>1.72834</v>
          </cell>
          <cell r="F1839">
            <v>2.1215999999999999</v>
          </cell>
          <cell r="G1839">
            <v>2.1223999999999998</v>
          </cell>
          <cell r="H1839">
            <v>2.1185</v>
          </cell>
          <cell r="I1839">
            <v>15.68</v>
          </cell>
          <cell r="M1839">
            <v>3.6679760927078311</v>
          </cell>
          <cell r="N1839">
            <v>3.6582227402254706</v>
          </cell>
          <cell r="O1839">
            <v>3.6919432600979527</v>
          </cell>
        </row>
        <row r="1840">
          <cell r="A1840">
            <v>38834</v>
          </cell>
          <cell r="B1840">
            <v>38833</v>
          </cell>
          <cell r="C1840">
            <v>38835</v>
          </cell>
          <cell r="D1840">
            <v>1.7293700000000001</v>
          </cell>
          <cell r="E1840">
            <v>1.72834</v>
          </cell>
          <cell r="F1840">
            <v>2.1128</v>
          </cell>
          <cell r="G1840">
            <v>2.1135999999999999</v>
          </cell>
          <cell r="H1840">
            <v>2.1046999999999998</v>
          </cell>
          <cell r="I1840">
            <v>15.69</v>
          </cell>
          <cell r="M1840">
            <v>3.6700892626411878</v>
          </cell>
          <cell r="N1840">
            <v>3.6603302911224174</v>
          </cell>
          <cell r="O1840">
            <v>3.6940778431809123</v>
          </cell>
        </row>
        <row r="1841">
          <cell r="A1841">
            <v>38835</v>
          </cell>
          <cell r="B1841">
            <v>38834</v>
          </cell>
          <cell r="C1841">
            <v>38839</v>
          </cell>
          <cell r="D1841">
            <v>1.7365790000000001</v>
          </cell>
          <cell r="E1841">
            <v>1.72834</v>
          </cell>
          <cell r="F1841">
            <v>2.0884</v>
          </cell>
          <cell r="G1841">
            <v>2.0891999999999999</v>
          </cell>
          <cell r="H1841">
            <v>2.0859000000000001</v>
          </cell>
          <cell r="I1841">
            <v>15.7</v>
          </cell>
          <cell r="M1841">
            <v>3.6722049100638987</v>
          </cell>
          <cell r="N1841">
            <v>3.6624390562075368</v>
          </cell>
          <cell r="O1841">
            <v>3.6962149283069405</v>
          </cell>
        </row>
        <row r="1842">
          <cell r="A1842">
            <v>38839</v>
          </cell>
          <cell r="B1842">
            <v>38835</v>
          </cell>
          <cell r="C1842">
            <v>38840</v>
          </cell>
          <cell r="D1842">
            <v>1.7355499999999999</v>
          </cell>
          <cell r="E1842">
            <v>1.73143</v>
          </cell>
          <cell r="F1842">
            <v>2.0710000000000002</v>
          </cell>
          <cell r="G1842">
            <v>2.0718000000000001</v>
          </cell>
          <cell r="H1842">
            <v>2.0590999999999999</v>
          </cell>
          <cell r="I1842">
            <v>15.7</v>
          </cell>
          <cell r="M1842">
            <v>3.67433060137407</v>
          </cell>
          <cell r="N1842">
            <v>3.6645490361803388</v>
          </cell>
          <cell r="O1842">
            <v>3.6983545182804196</v>
          </cell>
        </row>
        <row r="1843">
          <cell r="A1843">
            <v>38840</v>
          </cell>
          <cell r="B1843">
            <v>38839</v>
          </cell>
          <cell r="C1843">
            <v>38841</v>
          </cell>
          <cell r="D1843">
            <v>1.7355499999999999</v>
          </cell>
          <cell r="E1843">
            <v>1.7324600000000001</v>
          </cell>
          <cell r="F1843">
            <v>2.0697999999999999</v>
          </cell>
          <cell r="G1843">
            <v>2.0706000000000002</v>
          </cell>
          <cell r="H1843">
            <v>2.0714999999999999</v>
          </cell>
          <cell r="I1843">
            <v>15.71</v>
          </cell>
          <cell r="M1843">
            <v>3.6764562628658086</v>
          </cell>
          <cell r="N1843">
            <v>3.666664006226243</v>
          </cell>
          <cell r="O1843">
            <v>3.7004953467763722</v>
          </cell>
        </row>
        <row r="1844">
          <cell r="A1844">
            <v>38841</v>
          </cell>
          <cell r="B1844">
            <v>38840</v>
          </cell>
          <cell r="C1844">
            <v>38842</v>
          </cell>
          <cell r="D1844">
            <v>1.73349</v>
          </cell>
          <cell r="E1844">
            <v>1.73349</v>
          </cell>
          <cell r="F1844">
            <v>2.0659000000000001</v>
          </cell>
          <cell r="G1844">
            <v>2.0667</v>
          </cell>
          <cell r="H1844">
            <v>2.0697000000000001</v>
          </cell>
          <cell r="I1844">
            <v>15.71</v>
          </cell>
          <cell r="M1844">
            <v>3.6785831540881477</v>
          </cell>
          <cell r="N1844">
            <v>3.668781455800985</v>
          </cell>
          <cell r="O1844">
            <v>3.7026386843797674</v>
          </cell>
        </row>
        <row r="1845">
          <cell r="A1845">
            <v>38842</v>
          </cell>
          <cell r="B1845">
            <v>38841</v>
          </cell>
          <cell r="C1845">
            <v>38845</v>
          </cell>
          <cell r="D1845">
            <v>1.7355499999999999</v>
          </cell>
          <cell r="E1845">
            <v>1.73349</v>
          </cell>
          <cell r="F1845">
            <v>2.0579000000000001</v>
          </cell>
          <cell r="G1845">
            <v>2.0587</v>
          </cell>
          <cell r="H1845">
            <v>2.0552999999999999</v>
          </cell>
          <cell r="I1845">
            <v>15.77</v>
          </cell>
          <cell r="M1845">
            <v>3.6807087497920743</v>
          </cell>
          <cell r="N1845">
            <v>3.67090138778959</v>
          </cell>
          <cell r="O1845">
            <v>3.7047832634104991</v>
          </cell>
        </row>
        <row r="1846">
          <cell r="A1846">
            <v>38845</v>
          </cell>
          <cell r="B1846">
            <v>38842</v>
          </cell>
          <cell r="C1846">
            <v>38846</v>
          </cell>
          <cell r="D1846">
            <v>1.7365790000000001</v>
          </cell>
          <cell r="E1846">
            <v>1.7345200000000001</v>
          </cell>
          <cell r="F1846">
            <v>2.0642999999999998</v>
          </cell>
          <cell r="G1846">
            <v>2.0651000000000002</v>
          </cell>
          <cell r="H1846">
            <v>2.0699000000000001</v>
          </cell>
          <cell r="I1846">
            <v>15.77</v>
          </cell>
          <cell r="M1846">
            <v>3.6828381011489753</v>
          </cell>
          <cell r="N1846">
            <v>3.6730225447384961</v>
          </cell>
          <cell r="O1846">
            <v>3.7069367103271134</v>
          </cell>
        </row>
        <row r="1847">
          <cell r="A1847">
            <v>38846</v>
          </cell>
          <cell r="B1847">
            <v>38845</v>
          </cell>
          <cell r="C1847">
            <v>38847</v>
          </cell>
          <cell r="D1847">
            <v>1.7345200000000001</v>
          </cell>
          <cell r="E1847">
            <v>1.7345200000000001</v>
          </cell>
          <cell r="F1847">
            <v>2.0634000000000001</v>
          </cell>
          <cell r="G1847">
            <v>2.0642</v>
          </cell>
          <cell r="H1847">
            <v>2.0606</v>
          </cell>
          <cell r="I1847">
            <v>15.77</v>
          </cell>
          <cell r="M1847">
            <v>3.6849699475845936</v>
          </cell>
          <cell r="N1847">
            <v>3.6751461884265963</v>
          </cell>
          <cell r="O1847">
            <v>3.7090914089589542</v>
          </cell>
        </row>
        <row r="1848">
          <cell r="A1848">
            <v>38847</v>
          </cell>
          <cell r="B1848">
            <v>38846</v>
          </cell>
          <cell r="C1848">
            <v>38848</v>
          </cell>
          <cell r="D1848">
            <v>1.7324600000000001</v>
          </cell>
          <cell r="E1848">
            <v>1.7324600000000001</v>
          </cell>
          <cell r="F1848">
            <v>2.0577999999999999</v>
          </cell>
          <cell r="G1848">
            <v>2.0586000000000002</v>
          </cell>
          <cell r="H1848">
            <v>2.0596000000000001</v>
          </cell>
          <cell r="I1848">
            <v>15.71</v>
          </cell>
          <cell r="M1848">
            <v>3.6871004989424221</v>
          </cell>
          <cell r="N1848">
            <v>3.6772710599488465</v>
          </cell>
          <cell r="O1848">
            <v>3.7112473600335951</v>
          </cell>
        </row>
        <row r="1849">
          <cell r="A1849">
            <v>38848</v>
          </cell>
          <cell r="B1849">
            <v>38847</v>
          </cell>
          <cell r="C1849">
            <v>38849</v>
          </cell>
          <cell r="D1849">
            <v>1.73143</v>
          </cell>
          <cell r="E1849">
            <v>1.73143</v>
          </cell>
          <cell r="F1849">
            <v>2.0872999999999999</v>
          </cell>
          <cell r="G1849">
            <v>2.0880999999999998</v>
          </cell>
          <cell r="H1849">
            <v>2.0960999999999999</v>
          </cell>
          <cell r="I1849">
            <v>15.7</v>
          </cell>
          <cell r="M1849">
            <v>3.6892297503192211</v>
          </cell>
          <cell r="N1849">
            <v>3.6793946349556856</v>
          </cell>
          <cell r="O1849">
            <v>3.7133969252341541</v>
          </cell>
        </row>
        <row r="1850">
          <cell r="A1850">
            <v>38849</v>
          </cell>
          <cell r="B1850">
            <v>38848</v>
          </cell>
          <cell r="C1850">
            <v>38852</v>
          </cell>
          <cell r="D1850">
            <v>1.7324600000000001</v>
          </cell>
          <cell r="E1850">
            <v>1.7303999999999999</v>
          </cell>
          <cell r="F1850">
            <v>2.1299000000000001</v>
          </cell>
          <cell r="G1850">
            <v>2.1307</v>
          </cell>
          <cell r="H1850">
            <v>2.1387999999999998</v>
          </cell>
          <cell r="I1850">
            <v>15.75</v>
          </cell>
          <cell r="M1850">
            <v>3.6913589646747527</v>
          </cell>
          <cell r="N1850">
            <v>3.6815181730399527</v>
          </cell>
          <cell r="O1850">
            <v>3.7155464611737266</v>
          </cell>
        </row>
        <row r="1851">
          <cell r="A1851">
            <v>38852</v>
          </cell>
          <cell r="B1851">
            <v>38849</v>
          </cell>
          <cell r="C1851">
            <v>38853</v>
          </cell>
          <cell r="D1851">
            <v>1.7355499999999999</v>
          </cell>
          <cell r="E1851">
            <v>1.7303999999999999</v>
          </cell>
          <cell r="F1851">
            <v>2.1766000000000001</v>
          </cell>
          <cell r="G1851">
            <v>2.1774</v>
          </cell>
          <cell r="H1851">
            <v>2.1819999999999999</v>
          </cell>
          <cell r="I1851">
            <v>15.74</v>
          </cell>
          <cell r="M1851">
            <v>3.6934906752587326</v>
          </cell>
          <cell r="N1851">
            <v>3.6836416727221617</v>
          </cell>
          <cell r="O1851">
            <v>3.7177036154607985</v>
          </cell>
        </row>
        <row r="1852">
          <cell r="A1852">
            <v>38853</v>
          </cell>
          <cell r="B1852">
            <v>38852</v>
          </cell>
          <cell r="C1852">
            <v>38854</v>
          </cell>
          <cell r="D1852">
            <v>1.737609</v>
          </cell>
          <cell r="E1852">
            <v>1.73349</v>
          </cell>
          <cell r="F1852">
            <v>2.1395</v>
          </cell>
          <cell r="G1852">
            <v>2.1402999999999999</v>
          </cell>
          <cell r="H1852">
            <v>2.1362000000000001</v>
          </cell>
          <cell r="I1852">
            <v>15.77</v>
          </cell>
          <cell r="M1852">
            <v>3.6956274211725479</v>
          </cell>
          <cell r="N1852">
            <v>3.6857663972389876</v>
          </cell>
          <cell r="O1852">
            <v>3.7198607468041285</v>
          </cell>
        </row>
        <row r="1853">
          <cell r="A1853">
            <v>38854</v>
          </cell>
          <cell r="B1853">
            <v>38853</v>
          </cell>
          <cell r="C1853">
            <v>38855</v>
          </cell>
          <cell r="D1853">
            <v>1.7324600000000001</v>
          </cell>
          <cell r="E1853">
            <v>1.73349</v>
          </cell>
          <cell r="F1853">
            <v>2.1818</v>
          </cell>
          <cell r="G1853">
            <v>2.1825999999999999</v>
          </cell>
          <cell r="H1853">
            <v>2.2016</v>
          </cell>
          <cell r="I1853">
            <v>15.68</v>
          </cell>
          <cell r="M1853">
            <v>3.6977679396617735</v>
          </cell>
          <cell r="N1853">
            <v>3.6878961436363036</v>
          </cell>
          <cell r="O1853">
            <v>3.722022957677448</v>
          </cell>
        </row>
        <row r="1854">
          <cell r="A1854">
            <v>38855</v>
          </cell>
          <cell r="B1854">
            <v>38854</v>
          </cell>
          <cell r="C1854">
            <v>38856</v>
          </cell>
          <cell r="D1854">
            <v>1.73143</v>
          </cell>
          <cell r="E1854">
            <v>1.73143</v>
          </cell>
          <cell r="F1854">
            <v>2.1825000000000001</v>
          </cell>
          <cell r="G1854">
            <v>2.1833</v>
          </cell>
          <cell r="H1854">
            <v>2.1711</v>
          </cell>
          <cell r="I1854">
            <v>15.68</v>
          </cell>
          <cell r="M1854">
            <v>3.6999033513433552</v>
          </cell>
          <cell r="N1854">
            <v>3.6900271206649804</v>
          </cell>
          <cell r="O1854">
            <v>3.7241749320389488</v>
          </cell>
        </row>
        <row r="1855">
          <cell r="A1855">
            <v>38856</v>
          </cell>
          <cell r="B1855">
            <v>38855</v>
          </cell>
          <cell r="C1855">
            <v>38859</v>
          </cell>
          <cell r="D1855">
            <v>1.7303999999999999</v>
          </cell>
          <cell r="E1855">
            <v>1.7303999999999999</v>
          </cell>
          <cell r="F1855">
            <v>2.1922000000000001</v>
          </cell>
          <cell r="G1855">
            <v>2.1930000000000001</v>
          </cell>
          <cell r="H1855">
            <v>2.2082999999999999</v>
          </cell>
          <cell r="I1855">
            <v>15.66</v>
          </cell>
          <cell r="M1855">
            <v>3.7020387258965606</v>
          </cell>
          <cell r="N1855">
            <v>3.6921567952174912</v>
          </cell>
          <cell r="O1855">
            <v>3.7263281506146053</v>
          </cell>
        </row>
        <row r="1856">
          <cell r="A1856">
            <v>38859</v>
          </cell>
          <cell r="B1856">
            <v>38856</v>
          </cell>
          <cell r="C1856">
            <v>38860</v>
          </cell>
          <cell r="D1856">
            <v>1.7293700000000001</v>
          </cell>
          <cell r="E1856">
            <v>1.7303999999999999</v>
          </cell>
          <cell r="F1856">
            <v>2.2875000000000001</v>
          </cell>
          <cell r="G1856">
            <v>2.2883</v>
          </cell>
          <cell r="H1856">
            <v>2.2926000000000002</v>
          </cell>
          <cell r="I1856">
            <v>15.66</v>
          </cell>
          <cell r="M1856">
            <v>3.7041740618336574</v>
          </cell>
          <cell r="N1856">
            <v>3.6942864312569723</v>
          </cell>
          <cell r="O1856">
            <v>3.7284800558872733</v>
          </cell>
        </row>
        <row r="1857">
          <cell r="A1857">
            <v>38860</v>
          </cell>
          <cell r="B1857">
            <v>38859</v>
          </cell>
          <cell r="C1857">
            <v>38861</v>
          </cell>
          <cell r="D1857">
            <v>1.7293700000000001</v>
          </cell>
          <cell r="E1857">
            <v>1.7293700000000001</v>
          </cell>
          <cell r="F1857">
            <v>2.2593000000000001</v>
          </cell>
          <cell r="G1857">
            <v>2.2601</v>
          </cell>
          <cell r="H1857">
            <v>2.2854000000000001</v>
          </cell>
          <cell r="I1857">
            <v>15.67</v>
          </cell>
          <cell r="M1857">
            <v>3.706309357666095</v>
          </cell>
          <cell r="N1857">
            <v>3.6964172956705212</v>
          </cell>
          <cell r="O1857">
            <v>3.730633203856804</v>
          </cell>
        </row>
        <row r="1858">
          <cell r="A1858">
            <v>38861</v>
          </cell>
          <cell r="B1858">
            <v>38860</v>
          </cell>
          <cell r="C1858">
            <v>38862</v>
          </cell>
          <cell r="D1858">
            <v>1.7293700000000001</v>
          </cell>
          <cell r="E1858">
            <v>1.72834</v>
          </cell>
          <cell r="F1858">
            <v>2.3702999999999999</v>
          </cell>
          <cell r="G1858">
            <v>2.3711000000000002</v>
          </cell>
          <cell r="H1858">
            <v>2.3982000000000001</v>
          </cell>
          <cell r="I1858">
            <v>15.66</v>
          </cell>
          <cell r="M1858">
            <v>3.7084458844040507</v>
          </cell>
          <cell r="N1858">
            <v>3.6985481200633923</v>
          </cell>
          <cell r="O1858">
            <v>3.7327888758920071</v>
          </cell>
        </row>
        <row r="1859">
          <cell r="A1859">
            <v>38862</v>
          </cell>
          <cell r="B1859">
            <v>38861</v>
          </cell>
          <cell r="C1859">
            <v>38863</v>
          </cell>
          <cell r="D1859">
            <v>1.7303999999999999</v>
          </cell>
          <cell r="E1859">
            <v>1.7293700000000001</v>
          </cell>
          <cell r="F1859">
            <v>2.3142</v>
          </cell>
          <cell r="G1859">
            <v>2.3149999999999999</v>
          </cell>
          <cell r="H1859">
            <v>2.2911999999999999</v>
          </cell>
          <cell r="I1859">
            <v>15.67</v>
          </cell>
          <cell r="M1859">
            <v>3.7105836427570877</v>
          </cell>
          <cell r="N1859">
            <v>3.7006789029493357</v>
          </cell>
          <cell r="O1859">
            <v>3.7349445121481599</v>
          </cell>
        </row>
        <row r="1860">
          <cell r="A1860">
            <v>38863</v>
          </cell>
          <cell r="B1860">
            <v>38862</v>
          </cell>
          <cell r="C1860">
            <v>38866</v>
          </cell>
          <cell r="D1860">
            <v>1.7293700000000001</v>
          </cell>
          <cell r="E1860">
            <v>1.7293700000000001</v>
          </cell>
          <cell r="F1860">
            <v>2.2511999999999999</v>
          </cell>
          <cell r="G1860">
            <v>2.2519999999999998</v>
          </cell>
          <cell r="H1860">
            <v>2.2399</v>
          </cell>
          <cell r="I1860">
            <v>15.66</v>
          </cell>
          <cell r="M1860">
            <v>3.7127239074022298</v>
          </cell>
          <cell r="N1860">
            <v>3.7028121839741335</v>
          </cell>
          <cell r="O1860">
            <v>3.7371026753869234</v>
          </cell>
        </row>
        <row r="1861">
          <cell r="A1861">
            <v>38866</v>
          </cell>
          <cell r="B1861">
            <v>38863</v>
          </cell>
          <cell r="C1861">
            <v>38867</v>
          </cell>
          <cell r="D1861">
            <v>1.7293700000000001</v>
          </cell>
          <cell r="E1861">
            <v>1.7293700000000001</v>
          </cell>
          <cell r="F1861">
            <v>2.2557999999999998</v>
          </cell>
          <cell r="G1861">
            <v>2.2566000000000002</v>
          </cell>
          <cell r="H1861">
            <v>2.2841999999999998</v>
          </cell>
          <cell r="I1861">
            <v>15.67</v>
          </cell>
          <cell r="M1861">
            <v>3.7148641318501445</v>
          </cell>
          <cell r="N1861">
            <v>3.7049466947429996</v>
          </cell>
          <cell r="O1861">
            <v>3.7392608028052883</v>
          </cell>
        </row>
        <row r="1862">
          <cell r="A1862">
            <v>38867</v>
          </cell>
          <cell r="B1862">
            <v>38866</v>
          </cell>
          <cell r="C1862">
            <v>38868</v>
          </cell>
          <cell r="D1862">
            <v>1.7303999999999999</v>
          </cell>
          <cell r="E1862">
            <v>1.7303999999999999</v>
          </cell>
          <cell r="F1862">
            <v>2.3227000000000002</v>
          </cell>
          <cell r="G1862">
            <v>2.3235000000000001</v>
          </cell>
          <cell r="H1862">
            <v>2.3163999999999998</v>
          </cell>
          <cell r="I1862">
            <v>15.66</v>
          </cell>
          <cell r="M1862">
            <v>3.7170055900447103</v>
          </cell>
          <cell r="N1862">
            <v>3.7070824359648289</v>
          </cell>
          <cell r="O1862">
            <v>3.7414214601265727</v>
          </cell>
        </row>
        <row r="1863">
          <cell r="A1863">
            <v>38868</v>
          </cell>
          <cell r="B1863">
            <v>38867</v>
          </cell>
          <cell r="C1863">
            <v>38869</v>
          </cell>
          <cell r="D1863">
            <v>1.73143</v>
          </cell>
          <cell r="E1863">
            <v>1.73143</v>
          </cell>
          <cell r="F1863">
            <v>2.2997000000000001</v>
          </cell>
          <cell r="G1863">
            <v>2.3005</v>
          </cell>
          <cell r="H1863">
            <v>2.319</v>
          </cell>
          <cell r="I1863">
            <v>15.66</v>
          </cell>
          <cell r="M1863">
            <v>3.7191495588690477</v>
          </cell>
          <cell r="N1863">
            <v>3.709220681113893</v>
          </cell>
          <cell r="O1863">
            <v>3.7435820815860628</v>
          </cell>
        </row>
        <row r="1864">
          <cell r="A1864">
            <v>38869</v>
          </cell>
          <cell r="B1864">
            <v>38868</v>
          </cell>
          <cell r="C1864">
            <v>38870</v>
          </cell>
          <cell r="D1864">
            <v>1.679821</v>
          </cell>
          <cell r="E1864">
            <v>1.6777519999999999</v>
          </cell>
          <cell r="F1864">
            <v>2.2705000000000002</v>
          </cell>
          <cell r="G1864">
            <v>2.2713000000000001</v>
          </cell>
          <cell r="H1864">
            <v>2.2522000000000002</v>
          </cell>
          <cell r="I1864">
            <v>15.17</v>
          </cell>
          <cell r="M1864">
            <v>3.7212960412426184</v>
          </cell>
          <cell r="N1864">
            <v>3.7113614331018598</v>
          </cell>
          <cell r="O1864">
            <v>3.7457439507758981</v>
          </cell>
        </row>
        <row r="1865">
          <cell r="A1865">
            <v>38870</v>
          </cell>
          <cell r="B1865">
            <v>38869</v>
          </cell>
          <cell r="C1865">
            <v>38873</v>
          </cell>
          <cell r="D1865">
            <v>1.681889</v>
          </cell>
          <cell r="E1865">
            <v>1.6777519999999999</v>
          </cell>
          <cell r="F1865">
            <v>2.2587000000000002</v>
          </cell>
          <cell r="G1865">
            <v>2.2595000000000001</v>
          </cell>
          <cell r="H1865">
            <v>2.2765</v>
          </cell>
          <cell r="I1865">
            <v>15.16</v>
          </cell>
          <cell r="M1865">
            <v>3.7233797449883839</v>
          </cell>
          <cell r="N1865">
            <v>3.7134370144575635</v>
          </cell>
          <cell r="O1865">
            <v>3.7478439263065417</v>
          </cell>
        </row>
        <row r="1866">
          <cell r="A1866">
            <v>38873</v>
          </cell>
          <cell r="B1866">
            <v>38870</v>
          </cell>
          <cell r="C1866">
            <v>38874</v>
          </cell>
          <cell r="D1866">
            <v>1.6829229999999999</v>
          </cell>
          <cell r="E1866">
            <v>1.6787859999999999</v>
          </cell>
          <cell r="F1866">
            <v>2.2549000000000001</v>
          </cell>
          <cell r="G1866">
            <v>2.2557</v>
          </cell>
          <cell r="H1866">
            <v>2.2513999999999998</v>
          </cell>
          <cell r="I1866">
            <v>15.17</v>
          </cell>
          <cell r="M1866">
            <v>3.7254671821336904</v>
          </cell>
          <cell r="N1866">
            <v>3.7155137565835239</v>
          </cell>
          <cell r="O1866">
            <v>3.7499437870231924</v>
          </cell>
        </row>
        <row r="1867">
          <cell r="A1867">
            <v>38874</v>
          </cell>
          <cell r="B1867">
            <v>38873</v>
          </cell>
          <cell r="C1867">
            <v>38875</v>
          </cell>
          <cell r="D1867">
            <v>1.679821</v>
          </cell>
          <cell r="E1867">
            <v>1.679821</v>
          </cell>
          <cell r="F1867">
            <v>2.2677999999999998</v>
          </cell>
          <cell r="G1867">
            <v>2.2686000000000002</v>
          </cell>
          <cell r="H1867">
            <v>2.2570000000000001</v>
          </cell>
          <cell r="I1867">
            <v>15.17</v>
          </cell>
          <cell r="M1867">
            <v>3.7275570736025427</v>
          </cell>
          <cell r="N1867">
            <v>3.7175929407426436</v>
          </cell>
          <cell r="O1867">
            <v>3.7520461171070218</v>
          </cell>
        </row>
        <row r="1868">
          <cell r="A1868">
            <v>38875</v>
          </cell>
          <cell r="B1868">
            <v>38874</v>
          </cell>
          <cell r="C1868">
            <v>38876</v>
          </cell>
          <cell r="D1868">
            <v>1.6787859999999999</v>
          </cell>
          <cell r="E1868">
            <v>1.679821</v>
          </cell>
          <cell r="F1868">
            <v>2.2492000000000001</v>
          </cell>
          <cell r="G1868">
            <v>2.25</v>
          </cell>
          <cell r="H1868">
            <v>2.2395999999999998</v>
          </cell>
          <cell r="I1868">
            <v>15.17</v>
          </cell>
          <cell r="M1868">
            <v>3.7296442831528549</v>
          </cell>
          <cell r="N1868">
            <v>3.7196745709730807</v>
          </cell>
          <cell r="O1868">
            <v>3.7541496258196609</v>
          </cell>
        </row>
        <row r="1869">
          <cell r="A1869">
            <v>38876</v>
          </cell>
          <cell r="B1869">
            <v>38875</v>
          </cell>
          <cell r="C1869">
            <v>38877</v>
          </cell>
          <cell r="D1869">
            <v>1.6787859999999999</v>
          </cell>
          <cell r="E1869">
            <v>1.6777519999999999</v>
          </cell>
          <cell r="F1869">
            <v>2.2692999999999999</v>
          </cell>
          <cell r="G1869">
            <v>2.2700999999999998</v>
          </cell>
          <cell r="H1869">
            <v>2.2688999999999999</v>
          </cell>
          <cell r="I1869">
            <v>15.17</v>
          </cell>
          <cell r="M1869">
            <v>3.7317313746887004</v>
          </cell>
          <cell r="N1869">
            <v>3.721757366792243</v>
          </cell>
          <cell r="O1869">
            <v>3.7562543138218838</v>
          </cell>
        </row>
        <row r="1870">
          <cell r="A1870">
            <v>38877</v>
          </cell>
          <cell r="B1870">
            <v>38876</v>
          </cell>
          <cell r="C1870">
            <v>38880</v>
          </cell>
          <cell r="D1870">
            <v>1.6787859999999999</v>
          </cell>
          <cell r="E1870">
            <v>1.6777519999999999</v>
          </cell>
          <cell r="F1870">
            <v>2.2606999999999999</v>
          </cell>
          <cell r="G1870">
            <v>2.2614999999999998</v>
          </cell>
          <cell r="H1870">
            <v>2.2593999999999999</v>
          </cell>
          <cell r="I1870">
            <v>15.17</v>
          </cell>
          <cell r="M1870">
            <v>3.7338196341512297</v>
          </cell>
          <cell r="N1870">
            <v>3.7238387620807933</v>
          </cell>
          <cell r="O1870">
            <v>3.7583601817748353</v>
          </cell>
        </row>
        <row r="1871">
          <cell r="A1871">
            <v>38880</v>
          </cell>
          <cell r="B1871">
            <v>38877</v>
          </cell>
          <cell r="C1871">
            <v>38881</v>
          </cell>
          <cell r="D1871">
            <v>1.679821</v>
          </cell>
          <cell r="E1871">
            <v>1.6777519999999999</v>
          </cell>
          <cell r="F1871">
            <v>2.2698999999999998</v>
          </cell>
          <cell r="G1871">
            <v>2.2707000000000002</v>
          </cell>
          <cell r="H1871">
            <v>2.2884000000000002</v>
          </cell>
          <cell r="I1871">
            <v>15.18</v>
          </cell>
          <cell r="M1871">
            <v>3.735909062194009</v>
          </cell>
          <cell r="N1871">
            <v>3.7259213213910463</v>
          </cell>
          <cell r="O1871">
            <v>3.7604672303400313</v>
          </cell>
        </row>
        <row r="1872">
          <cell r="A1872">
            <v>38881</v>
          </cell>
          <cell r="B1872">
            <v>38880</v>
          </cell>
          <cell r="C1872">
            <v>38882</v>
          </cell>
          <cell r="D1872">
            <v>1.679821</v>
          </cell>
          <cell r="E1872">
            <v>1.6787859999999999</v>
          </cell>
          <cell r="F1872">
            <v>2.3010000000000002</v>
          </cell>
          <cell r="G1872">
            <v>2.3018000000000001</v>
          </cell>
          <cell r="H1872">
            <v>2.3088000000000002</v>
          </cell>
          <cell r="I1872">
            <v>15.19</v>
          </cell>
          <cell r="M1872">
            <v>3.7380009483595971</v>
          </cell>
          <cell r="N1872">
            <v>3.7280050453739819</v>
          </cell>
          <cell r="O1872">
            <v>3.762576756542074</v>
          </cell>
        </row>
        <row r="1873">
          <cell r="A1873">
            <v>38882</v>
          </cell>
          <cell r="B1873">
            <v>38881</v>
          </cell>
          <cell r="C1873">
            <v>38884</v>
          </cell>
          <cell r="D1873">
            <v>1.6787859999999999</v>
          </cell>
          <cell r="E1873">
            <v>1.6777519999999999</v>
          </cell>
          <cell r="F1873">
            <v>2.2837000000000001</v>
          </cell>
          <cell r="G1873">
            <v>2.2845</v>
          </cell>
          <cell r="H1873">
            <v>2.2835000000000001</v>
          </cell>
          <cell r="I1873">
            <v>15.18</v>
          </cell>
          <cell r="M1873">
            <v>3.7400940058566219</v>
          </cell>
          <cell r="N1873">
            <v>3.7300912196000162</v>
          </cell>
          <cell r="O1873">
            <v>3.7646887631122903</v>
          </cell>
        </row>
        <row r="1874">
          <cell r="A1874">
            <v>38884</v>
          </cell>
          <cell r="B1874">
            <v>38882</v>
          </cell>
          <cell r="C1874">
            <v>38887</v>
          </cell>
          <cell r="D1874">
            <v>1.6787859999999999</v>
          </cell>
          <cell r="E1874">
            <v>1.6777519999999999</v>
          </cell>
          <cell r="F1874">
            <v>2.2513000000000001</v>
          </cell>
          <cell r="G1874">
            <v>2.2521</v>
          </cell>
          <cell r="H1874">
            <v>2.2494000000000001</v>
          </cell>
          <cell r="I1874">
            <v>15.18</v>
          </cell>
          <cell r="M1874">
            <v>3.7421869450085268</v>
          </cell>
          <cell r="N1874">
            <v>3.7321772756013054</v>
          </cell>
          <cell r="O1874">
            <v>3.7668006574865442</v>
          </cell>
        </row>
        <row r="1875">
          <cell r="A1875">
            <v>38887</v>
          </cell>
          <cell r="B1875">
            <v>38884</v>
          </cell>
          <cell r="C1875">
            <v>38888</v>
          </cell>
          <cell r="D1875">
            <v>1.6787859999999999</v>
          </cell>
          <cell r="E1875">
            <v>1.6777519999999999</v>
          </cell>
          <cell r="F1875">
            <v>2.2395999999999998</v>
          </cell>
          <cell r="G1875">
            <v>2.2404000000000002</v>
          </cell>
          <cell r="H1875">
            <v>2.2498</v>
          </cell>
          <cell r="I1875">
            <v>15.18</v>
          </cell>
          <cell r="M1875">
            <v>3.7442810553594144</v>
          </cell>
          <cell r="N1875">
            <v>3.7342644982308038</v>
          </cell>
          <cell r="O1875">
            <v>3.7689137365796763</v>
          </cell>
        </row>
        <row r="1876">
          <cell r="A1876">
            <v>38888</v>
          </cell>
          <cell r="B1876">
            <v>38887</v>
          </cell>
          <cell r="C1876">
            <v>38889</v>
          </cell>
          <cell r="D1876">
            <v>1.6787859999999999</v>
          </cell>
          <cell r="E1876">
            <v>1.6777519999999999</v>
          </cell>
          <cell r="F1876">
            <v>2.2498</v>
          </cell>
          <cell r="G1876">
            <v>2.2505999999999999</v>
          </cell>
          <cell r="H1876">
            <v>2.2469999999999999</v>
          </cell>
          <cell r="I1876">
            <v>15.18</v>
          </cell>
          <cell r="M1876">
            <v>3.7463763375646817</v>
          </cell>
          <cell r="N1876">
            <v>3.7363528881409493</v>
          </cell>
          <cell r="O1876">
            <v>3.7710280010562838</v>
          </cell>
        </row>
        <row r="1877">
          <cell r="A1877">
            <v>38889</v>
          </cell>
          <cell r="B1877">
            <v>38888</v>
          </cell>
          <cell r="C1877">
            <v>38890</v>
          </cell>
          <cell r="D1877">
            <v>1.679821</v>
          </cell>
          <cell r="E1877">
            <v>1.6777519999999999</v>
          </cell>
          <cell r="F1877">
            <v>2.2370000000000001</v>
          </cell>
          <cell r="G1877">
            <v>2.2378</v>
          </cell>
          <cell r="H1877">
            <v>2.2320000000000002</v>
          </cell>
          <cell r="I1877">
            <v>15.18</v>
          </cell>
          <cell r="M1877">
            <v>3.7484727922800931</v>
          </cell>
          <cell r="N1877">
            <v>3.7384424459845444</v>
          </cell>
          <cell r="O1877">
            <v>3.773143451581336</v>
          </cell>
        </row>
        <row r="1878">
          <cell r="A1878">
            <v>38890</v>
          </cell>
          <cell r="B1878">
            <v>38889</v>
          </cell>
          <cell r="C1878">
            <v>38891</v>
          </cell>
          <cell r="D1878">
            <v>1.6787859999999999</v>
          </cell>
          <cell r="E1878">
            <v>1.6787859999999999</v>
          </cell>
          <cell r="F1878">
            <v>2.2383000000000002</v>
          </cell>
          <cell r="G1878">
            <v>2.2391000000000001</v>
          </cell>
          <cell r="H1878">
            <v>2.2393999999999998</v>
          </cell>
          <cell r="I1878">
            <v>15.18</v>
          </cell>
          <cell r="M1878">
            <v>3.7505717133848937</v>
          </cell>
          <cell r="N1878">
            <v>3.7405331724147564</v>
          </cell>
          <cell r="O1878">
            <v>3.7752600888201764</v>
          </cell>
        </row>
        <row r="1879">
          <cell r="A1879">
            <v>38891</v>
          </cell>
          <cell r="B1879">
            <v>38890</v>
          </cell>
          <cell r="C1879">
            <v>38894</v>
          </cell>
          <cell r="D1879">
            <v>1.6787859999999999</v>
          </cell>
          <cell r="E1879">
            <v>1.6777519999999999</v>
          </cell>
          <cell r="F1879">
            <v>2.2454000000000001</v>
          </cell>
          <cell r="G1879">
            <v>2.2462</v>
          </cell>
          <cell r="H1879">
            <v>2.2320000000000002</v>
          </cell>
          <cell r="I1879">
            <v>15.17</v>
          </cell>
          <cell r="M1879">
            <v>3.7526705158130356</v>
          </cell>
          <cell r="N1879">
            <v>3.742626357322218</v>
          </cell>
          <cell r="O1879">
            <v>3.7773779134385208</v>
          </cell>
        </row>
        <row r="1880">
          <cell r="A1880">
            <v>38894</v>
          </cell>
          <cell r="B1880">
            <v>38891</v>
          </cell>
          <cell r="C1880">
            <v>38895</v>
          </cell>
          <cell r="D1880">
            <v>1.6787859999999999</v>
          </cell>
          <cell r="E1880">
            <v>1.6777519999999999</v>
          </cell>
          <cell r="F1880">
            <v>2.2250999999999999</v>
          </cell>
          <cell r="G1880">
            <v>2.2259000000000002</v>
          </cell>
          <cell r="H1880">
            <v>2.2271999999999998</v>
          </cell>
          <cell r="I1880">
            <v>15.18</v>
          </cell>
          <cell r="M1880">
            <v>3.7547704927212218</v>
          </cell>
          <cell r="N1880">
            <v>3.7447194236076351</v>
          </cell>
          <cell r="O1880">
            <v>3.7794956239100475</v>
          </cell>
        </row>
        <row r="1881">
          <cell r="A1881">
            <v>38895</v>
          </cell>
          <cell r="B1881">
            <v>38894</v>
          </cell>
          <cell r="C1881">
            <v>38896</v>
          </cell>
          <cell r="D1881">
            <v>1.6777519999999999</v>
          </cell>
          <cell r="E1881">
            <v>1.6777519999999999</v>
          </cell>
          <cell r="F1881">
            <v>2.2307000000000001</v>
          </cell>
          <cell r="G1881">
            <v>2.2315</v>
          </cell>
          <cell r="H1881">
            <v>2.2364999999999999</v>
          </cell>
          <cell r="I1881">
            <v>15.18</v>
          </cell>
          <cell r="M1881">
            <v>3.7568716447666861</v>
          </cell>
          <cell r="N1881">
            <v>3.7468136604417674</v>
          </cell>
          <cell r="O1881">
            <v>3.7816158245555465</v>
          </cell>
        </row>
        <row r="1882">
          <cell r="A1882">
            <v>38896</v>
          </cell>
          <cell r="B1882">
            <v>38895</v>
          </cell>
          <cell r="C1882">
            <v>38897</v>
          </cell>
          <cell r="D1882">
            <v>1.6777519999999999</v>
          </cell>
          <cell r="E1882">
            <v>1.676717</v>
          </cell>
          <cell r="F1882">
            <v>2.2254</v>
          </cell>
          <cell r="G1882">
            <v>2.2262</v>
          </cell>
          <cell r="H1882">
            <v>2.2191000000000001</v>
          </cell>
          <cell r="I1882">
            <v>15.18</v>
          </cell>
          <cell r="M1882">
            <v>3.7589726777386034</v>
          </cell>
          <cell r="N1882">
            <v>3.7489090684792457</v>
          </cell>
          <cell r="O1882">
            <v>3.7837372145795296</v>
          </cell>
        </row>
        <row r="1883">
          <cell r="A1883">
            <v>38897</v>
          </cell>
          <cell r="B1883">
            <v>38896</v>
          </cell>
          <cell r="C1883">
            <v>38898</v>
          </cell>
          <cell r="D1883">
            <v>1.676717</v>
          </cell>
          <cell r="E1883">
            <v>1.676717</v>
          </cell>
          <cell r="F1883">
            <v>2.2054999999999998</v>
          </cell>
          <cell r="G1883">
            <v>2.2063000000000001</v>
          </cell>
          <cell r="H1883">
            <v>2.1781000000000001</v>
          </cell>
          <cell r="I1883">
            <v>15.18</v>
          </cell>
          <cell r="M1883">
            <v>3.7610748857146108</v>
          </cell>
          <cell r="N1883">
            <v>3.7510043550014367</v>
          </cell>
          <cell r="O1883">
            <v>3.7858597946492085</v>
          </cell>
        </row>
        <row r="1884">
          <cell r="A1884">
            <v>38898</v>
          </cell>
          <cell r="B1884">
            <v>38897</v>
          </cell>
          <cell r="C1884">
            <v>38901</v>
          </cell>
          <cell r="D1884">
            <v>1.6829229999999999</v>
          </cell>
          <cell r="E1884">
            <v>1.676717</v>
          </cell>
          <cell r="F1884">
            <v>2.1635</v>
          </cell>
          <cell r="G1884">
            <v>2.1642999999999999</v>
          </cell>
          <cell r="H1884">
            <v>2.1661999999999999</v>
          </cell>
          <cell r="I1884">
            <v>15.18</v>
          </cell>
          <cell r="M1884">
            <v>3.763176971780994</v>
          </cell>
          <cell r="N1884">
            <v>3.7531008125911383</v>
          </cell>
          <cell r="O1884">
            <v>3.7879835654321679</v>
          </cell>
        </row>
        <row r="1885">
          <cell r="A1885">
            <v>38901</v>
          </cell>
          <cell r="B1885">
            <v>38898</v>
          </cell>
          <cell r="C1885">
            <v>38902</v>
          </cell>
          <cell r="D1885">
            <v>1.6829229999999999</v>
          </cell>
          <cell r="E1885">
            <v>1.6787859999999999</v>
          </cell>
          <cell r="F1885">
            <v>2.1692999999999998</v>
          </cell>
          <cell r="G1885">
            <v>2.1701000000000001</v>
          </cell>
          <cell r="H1885">
            <v>2.1783000000000001</v>
          </cell>
          <cell r="I1885">
            <v>15.17</v>
          </cell>
          <cell r="M1885">
            <v>3.7652880174739538</v>
          </cell>
          <cell r="N1885">
            <v>3.7551984419028663</v>
          </cell>
          <cell r="O1885">
            <v>3.790108527596368</v>
          </cell>
        </row>
        <row r="1886">
          <cell r="A1886">
            <v>38902</v>
          </cell>
          <cell r="B1886">
            <v>38901</v>
          </cell>
          <cell r="C1886">
            <v>38903</v>
          </cell>
          <cell r="D1886">
            <v>1.680855</v>
          </cell>
          <cell r="E1886">
            <v>1.6787859999999999</v>
          </cell>
          <cell r="F1886">
            <v>2.1638000000000002</v>
          </cell>
          <cell r="G1886">
            <v>2.1646000000000001</v>
          </cell>
          <cell r="H1886">
            <v>2.1686999999999999</v>
          </cell>
          <cell r="I1886">
            <v>15.18</v>
          </cell>
          <cell r="M1886">
            <v>3.767400247409364</v>
          </cell>
          <cell r="N1886">
            <v>3.7572998334266954</v>
          </cell>
          <cell r="O1886">
            <v>3.7922333752290496</v>
          </cell>
        </row>
        <row r="1887">
          <cell r="A1887">
            <v>38903</v>
          </cell>
          <cell r="B1887">
            <v>38902</v>
          </cell>
          <cell r="C1887">
            <v>38904</v>
          </cell>
          <cell r="D1887">
            <v>1.680855</v>
          </cell>
          <cell r="E1887">
            <v>1.6787859999999999</v>
          </cell>
          <cell r="F1887">
            <v>2.1947000000000001</v>
          </cell>
          <cell r="G1887">
            <v>2.1955</v>
          </cell>
          <cell r="H1887">
            <v>2.1998000000000002</v>
          </cell>
          <cell r="I1887">
            <v>15.18</v>
          </cell>
          <cell r="M1887">
            <v>3.7695110652569834</v>
          </cell>
          <cell r="N1887">
            <v>3.7594024008794147</v>
          </cell>
          <cell r="O1887">
            <v>3.7943607214281503</v>
          </cell>
        </row>
        <row r="1888">
          <cell r="A1888">
            <v>38904</v>
          </cell>
          <cell r="B1888">
            <v>38903</v>
          </cell>
          <cell r="C1888">
            <v>38905</v>
          </cell>
          <cell r="D1888">
            <v>1.679821</v>
          </cell>
          <cell r="E1888">
            <v>1.6787859999999999</v>
          </cell>
          <cell r="F1888">
            <v>2.1831999999999998</v>
          </cell>
          <cell r="G1888">
            <v>2.1840000000000002</v>
          </cell>
          <cell r="H1888">
            <v>2.1772999999999998</v>
          </cell>
          <cell r="I1888">
            <v>15.18</v>
          </cell>
          <cell r="M1888">
            <v>3.7716230657641807</v>
          </cell>
          <cell r="N1888">
            <v>3.7615061449190685</v>
          </cell>
          <cell r="O1888">
            <v>3.7964892610142087</v>
          </cell>
        </row>
        <row r="1889">
          <cell r="A1889">
            <v>38905</v>
          </cell>
          <cell r="B1889">
            <v>38904</v>
          </cell>
          <cell r="C1889">
            <v>38908</v>
          </cell>
          <cell r="D1889">
            <v>1.6787859999999999</v>
          </cell>
          <cell r="E1889">
            <v>1.6787859999999999</v>
          </cell>
          <cell r="F1889">
            <v>2.1757</v>
          </cell>
          <cell r="G1889">
            <v>2.1764999999999999</v>
          </cell>
          <cell r="H1889">
            <v>2.1816</v>
          </cell>
          <cell r="I1889">
            <v>15.18</v>
          </cell>
          <cell r="M1889">
            <v>3.7737349496408328</v>
          </cell>
          <cell r="N1889">
            <v>3.7636110662040698</v>
          </cell>
          <cell r="O1889">
            <v>3.7986189946566844</v>
          </cell>
        </row>
        <row r="1890">
          <cell r="A1890">
            <v>38908</v>
          </cell>
          <cell r="B1890">
            <v>38905</v>
          </cell>
          <cell r="C1890">
            <v>38909</v>
          </cell>
          <cell r="D1890">
            <v>1.6787859999999999</v>
          </cell>
          <cell r="E1890">
            <v>1.6777519999999999</v>
          </cell>
          <cell r="F1890">
            <v>2.1741999999999999</v>
          </cell>
          <cell r="G1890">
            <v>2.1749999999999998</v>
          </cell>
          <cell r="H1890">
            <v>2.1787999999999998</v>
          </cell>
          <cell r="I1890">
            <v>15.18</v>
          </cell>
          <cell r="M1890">
            <v>3.7758467141078884</v>
          </cell>
          <cell r="N1890">
            <v>3.7657171653931991</v>
          </cell>
          <cell r="O1890">
            <v>3.8007499230254127</v>
          </cell>
        </row>
        <row r="1891">
          <cell r="A1891">
            <v>38909</v>
          </cell>
          <cell r="B1891">
            <v>38908</v>
          </cell>
          <cell r="C1891">
            <v>38910</v>
          </cell>
          <cell r="D1891">
            <v>1.6777519999999999</v>
          </cell>
          <cell r="E1891">
            <v>1.6777519999999999</v>
          </cell>
          <cell r="F1891">
            <v>2.1850999999999998</v>
          </cell>
          <cell r="G1891">
            <v>2.1859000000000002</v>
          </cell>
          <cell r="H1891">
            <v>2.1829999999999998</v>
          </cell>
          <cell r="I1891">
            <v>15.18</v>
          </cell>
          <cell r="M1891">
            <v>3.7779596603084848</v>
          </cell>
          <cell r="N1891">
            <v>3.7678231452284234</v>
          </cell>
          <cell r="O1891">
            <v>3.8028820467906046</v>
          </cell>
        </row>
        <row r="1892">
          <cell r="A1892">
            <v>38910</v>
          </cell>
          <cell r="B1892">
            <v>38909</v>
          </cell>
          <cell r="C1892">
            <v>38911</v>
          </cell>
          <cell r="D1892">
            <v>1.6787859999999999</v>
          </cell>
          <cell r="E1892">
            <v>1.6777519999999999</v>
          </cell>
          <cell r="F1892">
            <v>2.1907000000000001</v>
          </cell>
          <cell r="G1892">
            <v>2.1915</v>
          </cell>
          <cell r="H1892">
            <v>2.198</v>
          </cell>
          <cell r="I1892">
            <v>15.18</v>
          </cell>
          <cell r="M1892">
            <v>3.7800724867671525</v>
          </cell>
          <cell r="N1892">
            <v>3.769930302834275</v>
          </cell>
          <cell r="O1892">
            <v>3.8050153666228472</v>
          </cell>
        </row>
        <row r="1893">
          <cell r="A1893">
            <v>38911</v>
          </cell>
          <cell r="B1893">
            <v>38910</v>
          </cell>
          <cell r="C1893">
            <v>38912</v>
          </cell>
          <cell r="D1893">
            <v>1.6777519999999999</v>
          </cell>
          <cell r="E1893">
            <v>1.6777519999999999</v>
          </cell>
          <cell r="F1893">
            <v>2.2098</v>
          </cell>
          <cell r="G1893">
            <v>2.2105999999999999</v>
          </cell>
          <cell r="H1893">
            <v>2.2195</v>
          </cell>
          <cell r="I1893">
            <v>15.18</v>
          </cell>
          <cell r="M1893">
            <v>3.7821877976904088</v>
          </cell>
          <cell r="N1893">
            <v>3.772038638869422</v>
          </cell>
          <cell r="O1893">
            <v>3.8071498831931034</v>
          </cell>
        </row>
        <row r="1894">
          <cell r="A1894">
            <v>38912</v>
          </cell>
          <cell r="B1894">
            <v>38911</v>
          </cell>
          <cell r="C1894">
            <v>38915</v>
          </cell>
          <cell r="D1894">
            <v>1.676717</v>
          </cell>
          <cell r="E1894">
            <v>1.6777519999999999</v>
          </cell>
          <cell r="F1894">
            <v>2.2122000000000002</v>
          </cell>
          <cell r="G1894">
            <v>2.2130000000000001</v>
          </cell>
          <cell r="H1894">
            <v>2.2155</v>
          </cell>
          <cell r="I1894">
            <v>15.18</v>
          </cell>
          <cell r="M1894">
            <v>3.7843029887377257</v>
          </cell>
          <cell r="N1894">
            <v>3.7741481539929023</v>
          </cell>
          <cell r="O1894">
            <v>3.8092855971727126</v>
          </cell>
        </row>
        <row r="1895">
          <cell r="A1895">
            <v>38915</v>
          </cell>
          <cell r="B1895">
            <v>38912</v>
          </cell>
          <cell r="C1895">
            <v>38916</v>
          </cell>
          <cell r="D1895">
            <v>1.6777519999999999</v>
          </cell>
          <cell r="E1895">
            <v>1.6756819999999999</v>
          </cell>
          <cell r="F1895">
            <v>2.2118000000000002</v>
          </cell>
          <cell r="G1895">
            <v>2.2126000000000001</v>
          </cell>
          <cell r="H1895">
            <v>2.2069000000000001</v>
          </cell>
          <cell r="I1895">
            <v>15.16</v>
          </cell>
          <cell r="M1895">
            <v>3.7864180571225146</v>
          </cell>
          <cell r="N1895">
            <v>3.776258848864122</v>
          </cell>
          <cell r="O1895">
            <v>3.8114225092333913</v>
          </cell>
        </row>
        <row r="1896">
          <cell r="A1896">
            <v>38916</v>
          </cell>
          <cell r="B1896">
            <v>38915</v>
          </cell>
          <cell r="C1896">
            <v>38917</v>
          </cell>
          <cell r="D1896">
            <v>1.6777519999999999</v>
          </cell>
          <cell r="E1896">
            <v>1.676717</v>
          </cell>
          <cell r="F1896">
            <v>2.1953999999999998</v>
          </cell>
          <cell r="G1896">
            <v>2.1962000000000002</v>
          </cell>
          <cell r="H1896">
            <v>2.1928999999999998</v>
          </cell>
          <cell r="I1896">
            <v>15.19</v>
          </cell>
          <cell r="M1896">
            <v>3.7885356139452391</v>
          </cell>
          <cell r="N1896">
            <v>3.7783681185242495</v>
          </cell>
          <cell r="O1896">
            <v>3.8135579920760785</v>
          </cell>
        </row>
        <row r="1897">
          <cell r="A1897">
            <v>38917</v>
          </cell>
          <cell r="B1897">
            <v>38916</v>
          </cell>
          <cell r="C1897">
            <v>38918</v>
          </cell>
          <cell r="D1897">
            <v>1.676717</v>
          </cell>
          <cell r="E1897">
            <v>1.676717</v>
          </cell>
          <cell r="F1897">
            <v>2.1802000000000001</v>
          </cell>
          <cell r="G1897">
            <v>2.181</v>
          </cell>
          <cell r="H1897">
            <v>2.1766000000000001</v>
          </cell>
          <cell r="I1897">
            <v>15.17</v>
          </cell>
          <cell r="M1897">
            <v>3.7906543550130287</v>
          </cell>
          <cell r="N1897">
            <v>3.7804798698764452</v>
          </cell>
          <cell r="O1897">
            <v>3.8156986153925763</v>
          </cell>
        </row>
        <row r="1898">
          <cell r="A1898">
            <v>38918</v>
          </cell>
          <cell r="B1898">
            <v>38917</v>
          </cell>
          <cell r="C1898">
            <v>38919</v>
          </cell>
          <cell r="D1898">
            <v>1.625909</v>
          </cell>
          <cell r="E1898">
            <v>1.62487</v>
          </cell>
          <cell r="F1898">
            <v>2.1886999999999999</v>
          </cell>
          <cell r="G1898">
            <v>2.1894999999999998</v>
          </cell>
          <cell r="H1898">
            <v>2.1909999999999998</v>
          </cell>
          <cell r="I1898">
            <v>14.66</v>
          </cell>
          <cell r="M1898">
            <v>3.7927729732124198</v>
          </cell>
          <cell r="N1898">
            <v>3.782592801498438</v>
          </cell>
          <cell r="O1898">
            <v>3.8178378095900269</v>
          </cell>
        </row>
        <row r="1899">
          <cell r="A1899">
            <v>38919</v>
          </cell>
          <cell r="B1899">
            <v>38918</v>
          </cell>
          <cell r="C1899">
            <v>38922</v>
          </cell>
          <cell r="D1899">
            <v>1.62487</v>
          </cell>
          <cell r="E1899">
            <v>1.62487</v>
          </cell>
          <cell r="F1899">
            <v>2.1926999999999999</v>
          </cell>
          <cell r="G1899">
            <v>2.1934999999999998</v>
          </cell>
          <cell r="H1899">
            <v>2.1993</v>
          </cell>
          <cell r="I1899">
            <v>14.65</v>
          </cell>
          <cell r="M1899">
            <v>3.7948285411164542</v>
          </cell>
          <cell r="N1899">
            <v>3.784641542020228</v>
          </cell>
          <cell r="O1899">
            <v>3.819910928551085</v>
          </cell>
        </row>
        <row r="1900">
          <cell r="A1900">
            <v>38922</v>
          </cell>
          <cell r="B1900">
            <v>38919</v>
          </cell>
          <cell r="C1900">
            <v>38923</v>
          </cell>
          <cell r="D1900">
            <v>1.623831</v>
          </cell>
          <cell r="E1900">
            <v>1.62487</v>
          </cell>
          <cell r="F1900">
            <v>2.1907999999999999</v>
          </cell>
          <cell r="G1900">
            <v>2.1916000000000002</v>
          </cell>
          <cell r="H1900">
            <v>2.1905999999999999</v>
          </cell>
          <cell r="I1900">
            <v>14.66</v>
          </cell>
          <cell r="M1900">
            <v>3.7968839088003219</v>
          </cell>
          <cell r="N1900">
            <v>3.7866913921876888</v>
          </cell>
          <cell r="O1900">
            <v>3.8219838504300281</v>
          </cell>
        </row>
        <row r="1901">
          <cell r="A1901">
            <v>38923</v>
          </cell>
          <cell r="B1901">
            <v>38922</v>
          </cell>
          <cell r="C1901">
            <v>38924</v>
          </cell>
          <cell r="D1901">
            <v>1.623831</v>
          </cell>
          <cell r="E1901">
            <v>1.6227910000000001</v>
          </cell>
          <cell r="F1901">
            <v>2.1985000000000001</v>
          </cell>
          <cell r="G1901">
            <v>2.1993</v>
          </cell>
          <cell r="H1901">
            <v>2.2017000000000002</v>
          </cell>
          <cell r="I1901">
            <v>14.66</v>
          </cell>
          <cell r="M1901">
            <v>3.7989390747318255</v>
          </cell>
          <cell r="N1901">
            <v>3.78874235260183</v>
          </cell>
          <cell r="O1901">
            <v>3.8240592207271322</v>
          </cell>
        </row>
        <row r="1902">
          <cell r="A1902">
            <v>38924</v>
          </cell>
          <cell r="B1902">
            <v>38923</v>
          </cell>
          <cell r="C1902">
            <v>38925</v>
          </cell>
          <cell r="D1902">
            <v>1.6227910000000001</v>
          </cell>
          <cell r="E1902">
            <v>1.6227910000000001</v>
          </cell>
          <cell r="F1902">
            <v>2.1976</v>
          </cell>
          <cell r="G1902">
            <v>2.1983999999999999</v>
          </cell>
          <cell r="H1902">
            <v>2.1919</v>
          </cell>
          <cell r="I1902">
            <v>14.66</v>
          </cell>
          <cell r="M1902">
            <v>3.8009953530773788</v>
          </cell>
          <cell r="N1902">
            <v>3.7907917982655368</v>
          </cell>
          <cell r="O1902">
            <v>3.8261357179682629</v>
          </cell>
        </row>
        <row r="1903">
          <cell r="A1903">
            <v>38925</v>
          </cell>
          <cell r="B1903">
            <v>38924</v>
          </cell>
          <cell r="C1903">
            <v>38926</v>
          </cell>
          <cell r="D1903">
            <v>1.6217520000000001</v>
          </cell>
          <cell r="E1903">
            <v>1.6227910000000001</v>
          </cell>
          <cell r="F1903">
            <v>2.1890999999999998</v>
          </cell>
          <cell r="G1903">
            <v>2.1899000000000002</v>
          </cell>
          <cell r="H1903">
            <v>2.1901999999999999</v>
          </cell>
          <cell r="I1903">
            <v>14.66</v>
          </cell>
          <cell r="M1903">
            <v>3.8030514267607169</v>
          </cell>
          <cell r="N1903">
            <v>3.7928423525365695</v>
          </cell>
          <cell r="O1903">
            <v>3.8282133427653608</v>
          </cell>
        </row>
        <row r="1904">
          <cell r="A1904">
            <v>38926</v>
          </cell>
          <cell r="B1904">
            <v>38925</v>
          </cell>
          <cell r="C1904">
            <v>38929</v>
          </cell>
          <cell r="D1904">
            <v>1.6217520000000001</v>
          </cell>
          <cell r="E1904">
            <v>1.6217520000000001</v>
          </cell>
          <cell r="F1904">
            <v>2.1791999999999998</v>
          </cell>
          <cell r="G1904">
            <v>2.1800000000000002</v>
          </cell>
          <cell r="H1904">
            <v>2.1753999999999998</v>
          </cell>
          <cell r="I1904">
            <v>14.65</v>
          </cell>
          <cell r="M1904">
            <v>3.8051072955132006</v>
          </cell>
          <cell r="N1904">
            <v>3.7948940160146076</v>
          </cell>
          <cell r="O1904">
            <v>3.8302920957306985</v>
          </cell>
        </row>
        <row r="1905">
          <cell r="A1905">
            <v>38929</v>
          </cell>
          <cell r="B1905">
            <v>38926</v>
          </cell>
          <cell r="C1905">
            <v>38930</v>
          </cell>
          <cell r="D1905">
            <v>1.625909</v>
          </cell>
          <cell r="E1905">
            <v>1.6217520000000001</v>
          </cell>
          <cell r="F1905">
            <v>2.1753999999999998</v>
          </cell>
          <cell r="G1905">
            <v>2.1762000000000001</v>
          </cell>
          <cell r="H1905">
            <v>2.1753</v>
          </cell>
          <cell r="I1905">
            <v>14.66</v>
          </cell>
          <cell r="M1905">
            <v>3.8071642756354378</v>
          </cell>
          <cell r="N1905">
            <v>3.7969454750013605</v>
          </cell>
          <cell r="O1905">
            <v>3.8323706510783211</v>
          </cell>
        </row>
        <row r="1906">
          <cell r="A1906">
            <v>38930</v>
          </cell>
          <cell r="B1906">
            <v>38929</v>
          </cell>
          <cell r="C1906">
            <v>38931</v>
          </cell>
          <cell r="D1906">
            <v>1.623831</v>
          </cell>
          <cell r="E1906">
            <v>1.623831</v>
          </cell>
          <cell r="F1906">
            <v>2.1897000000000002</v>
          </cell>
          <cell r="G1906">
            <v>2.1905000000000001</v>
          </cell>
          <cell r="H1906">
            <v>2.1917</v>
          </cell>
          <cell r="I1906">
            <v>14.66</v>
          </cell>
          <cell r="M1906">
            <v>3.8092276431888492</v>
          </cell>
          <cell r="N1906">
            <v>3.7989980429740182</v>
          </cell>
          <cell r="O1906">
            <v>3.83445166149804</v>
          </cell>
        </row>
        <row r="1907">
          <cell r="A1907">
            <v>38931</v>
          </cell>
          <cell r="B1907">
            <v>38930</v>
          </cell>
          <cell r="C1907">
            <v>38932</v>
          </cell>
          <cell r="D1907">
            <v>1.623831</v>
          </cell>
          <cell r="E1907">
            <v>1.6227910000000001</v>
          </cell>
          <cell r="F1907">
            <v>2.1812999999999998</v>
          </cell>
          <cell r="G1907">
            <v>2.1821000000000002</v>
          </cell>
          <cell r="H1907">
            <v>2.1802000000000001</v>
          </cell>
          <cell r="I1907">
            <v>14.66</v>
          </cell>
          <cell r="M1907">
            <v>3.8112894904998713</v>
          </cell>
          <cell r="N1907">
            <v>3.801054353237725</v>
          </cell>
          <cell r="O1907">
            <v>3.8365338019244208</v>
          </cell>
        </row>
        <row r="1908">
          <cell r="A1908">
            <v>38932</v>
          </cell>
          <cell r="B1908">
            <v>38931</v>
          </cell>
          <cell r="C1908">
            <v>38933</v>
          </cell>
          <cell r="D1908">
            <v>1.623831</v>
          </cell>
          <cell r="E1908">
            <v>1.6227910000000001</v>
          </cell>
          <cell r="F1908">
            <v>2.1827000000000001</v>
          </cell>
          <cell r="G1908">
            <v>2.1835</v>
          </cell>
          <cell r="H1908">
            <v>2.1778</v>
          </cell>
          <cell r="I1908">
            <v>14.67</v>
          </cell>
          <cell r="M1908">
            <v>3.8133524538414205</v>
          </cell>
          <cell r="N1908">
            <v>3.8031104588360396</v>
          </cell>
          <cell r="O1908">
            <v>3.8386170729710671</v>
          </cell>
        </row>
        <row r="1909">
          <cell r="A1909">
            <v>38933</v>
          </cell>
          <cell r="B1909">
            <v>38932</v>
          </cell>
          <cell r="C1909">
            <v>38936</v>
          </cell>
          <cell r="D1909">
            <v>1.623831</v>
          </cell>
          <cell r="E1909">
            <v>1.6227910000000001</v>
          </cell>
          <cell r="F1909">
            <v>2.1711999999999998</v>
          </cell>
          <cell r="G1909">
            <v>2.1720000000000002</v>
          </cell>
          <cell r="H1909">
            <v>2.1814</v>
          </cell>
          <cell r="I1909">
            <v>14.66</v>
          </cell>
          <cell r="M1909">
            <v>3.8154165338175781</v>
          </cell>
          <cell r="N1909">
            <v>3.805167676644241</v>
          </cell>
          <cell r="O1909">
            <v>3.8407028044178788</v>
          </cell>
        </row>
        <row r="1910">
          <cell r="A1910">
            <v>38936</v>
          </cell>
          <cell r="B1910">
            <v>38933</v>
          </cell>
          <cell r="C1910">
            <v>38937</v>
          </cell>
          <cell r="D1910">
            <v>1.6227910000000001</v>
          </cell>
          <cell r="E1910">
            <v>1.6227910000000001</v>
          </cell>
          <cell r="F1910">
            <v>2.1785000000000001</v>
          </cell>
          <cell r="G1910">
            <v>2.1793</v>
          </cell>
          <cell r="H1910">
            <v>2.1846999999999999</v>
          </cell>
          <cell r="I1910">
            <v>14.66</v>
          </cell>
          <cell r="M1910">
            <v>3.8174817310327529</v>
          </cell>
          <cell r="N1910">
            <v>3.807226007263957</v>
          </cell>
          <cell r="O1910">
            <v>3.8427883392689477</v>
          </cell>
        </row>
        <row r="1911">
          <cell r="A1911">
            <v>38937</v>
          </cell>
          <cell r="B1911">
            <v>38936</v>
          </cell>
          <cell r="C1911">
            <v>38938</v>
          </cell>
          <cell r="D1911">
            <v>1.623831</v>
          </cell>
          <cell r="E1911">
            <v>1.6227910000000001</v>
          </cell>
          <cell r="F1911">
            <v>2.1831</v>
          </cell>
          <cell r="G1911">
            <v>2.1839</v>
          </cell>
          <cell r="H1911">
            <v>2.1808999999999998</v>
          </cell>
          <cell r="I1911">
            <v>14.66</v>
          </cell>
          <cell r="M1911">
            <v>3.8195467226980142</v>
          </cell>
          <cell r="N1911">
            <v>3.8092854512971415</v>
          </cell>
          <cell r="O1911">
            <v>3.8448750065834836</v>
          </cell>
        </row>
        <row r="1912">
          <cell r="A1912">
            <v>38938</v>
          </cell>
          <cell r="B1912">
            <v>38937</v>
          </cell>
          <cell r="C1912">
            <v>38939</v>
          </cell>
          <cell r="D1912">
            <v>1.623831</v>
          </cell>
          <cell r="E1912">
            <v>1.6227910000000001</v>
          </cell>
          <cell r="F1912">
            <v>2.1678999999999999</v>
          </cell>
          <cell r="G1912">
            <v>2.1686999999999999</v>
          </cell>
          <cell r="H1912">
            <v>2.1667999999999998</v>
          </cell>
          <cell r="I1912">
            <v>14.66</v>
          </cell>
          <cell r="M1912">
            <v>3.8216141554894358</v>
          </cell>
          <cell r="N1912">
            <v>3.8113460093460731</v>
          </cell>
          <cell r="O1912">
            <v>3.8469628069764243</v>
          </cell>
        </row>
        <row r="1913">
          <cell r="A1913">
            <v>38939</v>
          </cell>
          <cell r="B1913">
            <v>38938</v>
          </cell>
          <cell r="C1913">
            <v>38940</v>
          </cell>
          <cell r="D1913">
            <v>1.6227910000000001</v>
          </cell>
          <cell r="E1913">
            <v>1.6227910000000001</v>
          </cell>
          <cell r="F1913">
            <v>2.1619999999999999</v>
          </cell>
          <cell r="G1913">
            <v>2.1627999999999998</v>
          </cell>
          <cell r="H1913">
            <v>2.1595</v>
          </cell>
          <cell r="I1913">
            <v>14.66</v>
          </cell>
          <cell r="M1913">
            <v>3.8236827073346764</v>
          </cell>
          <cell r="N1913">
            <v>3.8134076820133571</v>
          </cell>
          <cell r="O1913">
            <v>3.8490517410630414</v>
          </cell>
        </row>
        <row r="1914">
          <cell r="A1914">
            <v>38940</v>
          </cell>
          <cell r="B1914">
            <v>38939</v>
          </cell>
          <cell r="C1914">
            <v>38943</v>
          </cell>
          <cell r="D1914">
            <v>1.62487</v>
          </cell>
          <cell r="E1914">
            <v>1.6227910000000001</v>
          </cell>
          <cell r="F1914">
            <v>2.1608000000000001</v>
          </cell>
          <cell r="G1914">
            <v>2.1616</v>
          </cell>
          <cell r="H1914">
            <v>2.1652999999999998</v>
          </cell>
          <cell r="I1914">
            <v>14.67</v>
          </cell>
          <cell r="M1914">
            <v>3.8257510532961154</v>
          </cell>
          <cell r="N1914">
            <v>3.815470469901924</v>
          </cell>
          <cell r="O1914">
            <v>3.85114180945894</v>
          </cell>
        </row>
        <row r="1915">
          <cell r="A1915">
            <v>38943</v>
          </cell>
          <cell r="B1915">
            <v>38940</v>
          </cell>
          <cell r="C1915">
            <v>38944</v>
          </cell>
          <cell r="D1915">
            <v>1.625909</v>
          </cell>
          <cell r="E1915">
            <v>1.623831</v>
          </cell>
          <cell r="F1915">
            <v>2.1597</v>
          </cell>
          <cell r="G1915">
            <v>2.1604999999999999</v>
          </cell>
          <cell r="H1915">
            <v>2.1608000000000001</v>
          </cell>
          <cell r="I1915">
            <v>14.69</v>
          </cell>
          <cell r="M1915">
            <v>3.8278231693341049</v>
          </cell>
          <cell r="N1915">
            <v>3.8175343736150311</v>
          </cell>
          <cell r="O1915">
            <v>3.8532343462828598</v>
          </cell>
        </row>
        <row r="1916">
          <cell r="A1916">
            <v>38944</v>
          </cell>
          <cell r="B1916">
            <v>38943</v>
          </cell>
          <cell r="C1916">
            <v>38945</v>
          </cell>
          <cell r="D1916">
            <v>1.6269480000000001</v>
          </cell>
          <cell r="E1916">
            <v>1.623831</v>
          </cell>
          <cell r="F1916">
            <v>2.1472000000000002</v>
          </cell>
          <cell r="G1916">
            <v>2.1480000000000001</v>
          </cell>
          <cell r="H1916">
            <v>2.1398999999999999</v>
          </cell>
          <cell r="I1916">
            <v>14.7</v>
          </cell>
          <cell r="M1916">
            <v>3.8298977333812476</v>
          </cell>
          <cell r="N1916">
            <v>3.8196007171681781</v>
          </cell>
          <cell r="O1916">
            <v>3.8553306882040328</v>
          </cell>
        </row>
        <row r="1917">
          <cell r="A1917">
            <v>38945</v>
          </cell>
          <cell r="B1917">
            <v>38944</v>
          </cell>
          <cell r="C1917">
            <v>38946</v>
          </cell>
          <cell r="D1917">
            <v>1.6269480000000001</v>
          </cell>
          <cell r="E1917">
            <v>1.62487</v>
          </cell>
          <cell r="F1917">
            <v>2.1320999999999999</v>
          </cell>
          <cell r="G1917">
            <v>2.1328999999999998</v>
          </cell>
          <cell r="H1917">
            <v>2.1368</v>
          </cell>
          <cell r="I1917">
            <v>14.69</v>
          </cell>
          <cell r="M1917">
            <v>3.8319747482004241</v>
          </cell>
          <cell r="N1917">
            <v>3.8216681791855645</v>
          </cell>
          <cell r="O1917">
            <v>3.8574295052399235</v>
          </cell>
        </row>
        <row r="1918">
          <cell r="A1918">
            <v>38946</v>
          </cell>
          <cell r="B1918">
            <v>38945</v>
          </cell>
          <cell r="C1918">
            <v>38947</v>
          </cell>
          <cell r="D1918">
            <v>1.625909</v>
          </cell>
          <cell r="E1918">
            <v>1.625909</v>
          </cell>
          <cell r="F1918">
            <v>2.1356999999999999</v>
          </cell>
          <cell r="G1918">
            <v>2.1364999999999998</v>
          </cell>
          <cell r="H1918">
            <v>2.1408999999999998</v>
          </cell>
          <cell r="I1918">
            <v>14.69</v>
          </cell>
          <cell r="M1918">
            <v>3.8340528894179688</v>
          </cell>
          <cell r="N1918">
            <v>3.8237380838436685</v>
          </cell>
          <cell r="O1918">
            <v>3.8595281295261947</v>
          </cell>
        </row>
        <row r="1919">
          <cell r="A1919">
            <v>38947</v>
          </cell>
          <cell r="B1919">
            <v>38946</v>
          </cell>
          <cell r="C1919">
            <v>38950</v>
          </cell>
          <cell r="D1919">
            <v>1.6269480000000001</v>
          </cell>
          <cell r="E1919">
            <v>1.625909</v>
          </cell>
          <cell r="F1919">
            <v>2.1448</v>
          </cell>
          <cell r="G1919">
            <v>2.1456</v>
          </cell>
          <cell r="H1919">
            <v>2.1467999999999998</v>
          </cell>
          <cell r="I1919">
            <v>14.74</v>
          </cell>
          <cell r="M1919">
            <v>3.836130829784429</v>
          </cell>
          <cell r="N1919">
            <v>3.8258104338983898</v>
          </cell>
          <cell r="O1919">
            <v>3.8616278955634402</v>
          </cell>
        </row>
        <row r="1920">
          <cell r="A1920">
            <v>38950</v>
          </cell>
          <cell r="B1920">
            <v>38947</v>
          </cell>
          <cell r="C1920">
            <v>38951</v>
          </cell>
          <cell r="D1920">
            <v>1.6269480000000001</v>
          </cell>
          <cell r="E1920">
            <v>1.62487</v>
          </cell>
          <cell r="F1920">
            <v>2.1353</v>
          </cell>
          <cell r="G1920">
            <v>2.1360999999999999</v>
          </cell>
          <cell r="H1920">
            <v>2.1328</v>
          </cell>
          <cell r="I1920">
            <v>14.7</v>
          </cell>
          <cell r="M1920">
            <v>3.8382112249115141</v>
          </cell>
          <cell r="N1920">
            <v>3.8278839071039794</v>
          </cell>
          <cell r="O1920">
            <v>3.8637354867390998</v>
          </cell>
        </row>
        <row r="1921">
          <cell r="A1921">
            <v>38951</v>
          </cell>
          <cell r="B1921">
            <v>38950</v>
          </cell>
          <cell r="C1921">
            <v>38952</v>
          </cell>
          <cell r="D1921">
            <v>1.6269480000000001</v>
          </cell>
          <cell r="E1921">
            <v>1.62487</v>
          </cell>
          <cell r="F1921">
            <v>2.1347</v>
          </cell>
          <cell r="G1921">
            <v>2.1355</v>
          </cell>
          <cell r="H1921">
            <v>2.1379000000000001</v>
          </cell>
          <cell r="I1921">
            <v>14.69</v>
          </cell>
          <cell r="M1921">
            <v>3.840292748270163</v>
          </cell>
          <cell r="N1921">
            <v>3.8299571783453579</v>
          </cell>
          <cell r="O1921">
            <v>3.865838879292832</v>
          </cell>
        </row>
        <row r="1922">
          <cell r="A1922">
            <v>38952</v>
          </cell>
          <cell r="B1922">
            <v>38951</v>
          </cell>
          <cell r="C1922">
            <v>38953</v>
          </cell>
          <cell r="D1922">
            <v>1.625909</v>
          </cell>
          <cell r="E1922">
            <v>1.62487</v>
          </cell>
          <cell r="F1922">
            <v>2.1345999999999998</v>
          </cell>
          <cell r="G1922">
            <v>2.1354000000000002</v>
          </cell>
          <cell r="H1922">
            <v>2.1501000000000001</v>
          </cell>
          <cell r="I1922">
            <v>14.68</v>
          </cell>
          <cell r="M1922">
            <v>3.8423754004722337</v>
          </cell>
          <cell r="N1922">
            <v>3.832031572518817</v>
          </cell>
          <cell r="O1922">
            <v>3.8679420786767418</v>
          </cell>
        </row>
        <row r="1923">
          <cell r="A1923">
            <v>38953</v>
          </cell>
          <cell r="B1923">
            <v>38952</v>
          </cell>
          <cell r="C1923">
            <v>38954</v>
          </cell>
          <cell r="D1923">
            <v>1.62487</v>
          </cell>
          <cell r="E1923">
            <v>1.62487</v>
          </cell>
          <cell r="F1923">
            <v>2.1515</v>
          </cell>
          <cell r="G1923">
            <v>2.1522999999999999</v>
          </cell>
          <cell r="H1923">
            <v>2.1547999999999998</v>
          </cell>
          <cell r="I1923">
            <v>14.69</v>
          </cell>
          <cell r="M1923">
            <v>3.8444578513872356</v>
          </cell>
          <cell r="N1923">
            <v>3.8341070902325631</v>
          </cell>
          <cell r="O1923">
            <v>3.8700450832132449</v>
          </cell>
        </row>
        <row r="1924">
          <cell r="A1924">
            <v>38954</v>
          </cell>
          <cell r="B1924">
            <v>38953</v>
          </cell>
          <cell r="C1924">
            <v>38957</v>
          </cell>
          <cell r="D1924">
            <v>1.62487</v>
          </cell>
          <cell r="E1924">
            <v>1.623831</v>
          </cell>
          <cell r="F1924">
            <v>2.1562999999999999</v>
          </cell>
          <cell r="G1924">
            <v>2.1570999999999998</v>
          </cell>
          <cell r="H1924">
            <v>2.1560000000000001</v>
          </cell>
          <cell r="I1924">
            <v>14.68</v>
          </cell>
          <cell r="M1924">
            <v>3.8465400994635632</v>
          </cell>
          <cell r="N1924">
            <v>3.8361837320951317</v>
          </cell>
          <cell r="O1924">
            <v>3.872150570971236</v>
          </cell>
        </row>
        <row r="1925">
          <cell r="A1925">
            <v>38957</v>
          </cell>
          <cell r="B1925">
            <v>38954</v>
          </cell>
          <cell r="C1925">
            <v>38958</v>
          </cell>
          <cell r="D1925">
            <v>1.623831</v>
          </cell>
          <cell r="E1925">
            <v>1.623831</v>
          </cell>
          <cell r="F1925">
            <v>2.1465000000000001</v>
          </cell>
          <cell r="G1925">
            <v>2.1473</v>
          </cell>
          <cell r="H1925">
            <v>2.1415000000000002</v>
          </cell>
          <cell r="I1925">
            <v>14.69</v>
          </cell>
          <cell r="M1925">
            <v>3.8486234753340347</v>
          </cell>
          <cell r="N1925">
            <v>3.8382601701170889</v>
          </cell>
          <cell r="O1925">
            <v>3.8742558636698177</v>
          </cell>
        </row>
        <row r="1926">
          <cell r="A1926">
            <v>38958</v>
          </cell>
          <cell r="B1926">
            <v>38957</v>
          </cell>
          <cell r="C1926">
            <v>38959</v>
          </cell>
          <cell r="D1926">
            <v>1.623831</v>
          </cell>
          <cell r="E1926">
            <v>1.6227910000000001</v>
          </cell>
          <cell r="F1926">
            <v>2.1410999999999998</v>
          </cell>
          <cell r="G1926">
            <v>2.1419000000000001</v>
          </cell>
          <cell r="H1926">
            <v>2.1371000000000002</v>
          </cell>
          <cell r="I1926">
            <v>14.69</v>
          </cell>
          <cell r="M1926">
            <v>3.8507066467028928</v>
          </cell>
          <cell r="N1926">
            <v>3.840337732067189</v>
          </cell>
          <cell r="O1926">
            <v>3.8763636422917425</v>
          </cell>
        </row>
        <row r="1927">
          <cell r="A1927">
            <v>38959</v>
          </cell>
          <cell r="B1927">
            <v>38958</v>
          </cell>
          <cell r="C1927">
            <v>38960</v>
          </cell>
          <cell r="D1927">
            <v>1.6217520000000001</v>
          </cell>
          <cell r="E1927">
            <v>1.6227910000000001</v>
          </cell>
          <cell r="F1927">
            <v>2.1322000000000001</v>
          </cell>
          <cell r="G1927">
            <v>2.133</v>
          </cell>
          <cell r="H1927">
            <v>2.1381999999999999</v>
          </cell>
          <cell r="I1927">
            <v>14.67</v>
          </cell>
          <cell r="M1927">
            <v>3.8527909456444998</v>
          </cell>
          <cell r="N1927">
            <v>3.8424150872367084</v>
          </cell>
          <cell r="O1927">
            <v>3.8784725676450336</v>
          </cell>
        </row>
        <row r="1928">
          <cell r="A1928">
            <v>38960</v>
          </cell>
          <cell r="B1928">
            <v>38959</v>
          </cell>
          <cell r="C1928">
            <v>38961</v>
          </cell>
          <cell r="D1928">
            <v>1.571753</v>
          </cell>
          <cell r="E1928">
            <v>1.573841</v>
          </cell>
          <cell r="F1928">
            <v>2.1379999999999999</v>
          </cell>
          <cell r="G1928">
            <v>2.1387999999999998</v>
          </cell>
          <cell r="H1928">
            <v>2.1436000000000002</v>
          </cell>
          <cell r="I1928">
            <v>14.18</v>
          </cell>
          <cell r="M1928">
            <v>3.8548737027850595</v>
          </cell>
          <cell r="N1928">
            <v>3.8444935661106521</v>
          </cell>
          <cell r="O1928">
            <v>3.8805799547706976</v>
          </cell>
        </row>
        <row r="1929">
          <cell r="A1929">
            <v>38961</v>
          </cell>
          <cell r="B1929">
            <v>38960</v>
          </cell>
          <cell r="C1929">
            <v>38964</v>
          </cell>
          <cell r="D1929">
            <v>1.573841</v>
          </cell>
          <cell r="E1929">
            <v>1.569666</v>
          </cell>
          <cell r="F1929">
            <v>2.1459999999999999</v>
          </cell>
          <cell r="G1929">
            <v>2.1467999999999998</v>
          </cell>
          <cell r="H1929">
            <v>2.1391</v>
          </cell>
          <cell r="I1929">
            <v>14.17</v>
          </cell>
          <cell r="M1929">
            <v>3.8568933392207176</v>
          </cell>
          <cell r="N1929">
            <v>3.8465104399768455</v>
          </cell>
          <cell r="O1929">
            <v>3.8826225081969454</v>
          </cell>
        </row>
        <row r="1930">
          <cell r="A1930">
            <v>38964</v>
          </cell>
          <cell r="B1930">
            <v>38961</v>
          </cell>
          <cell r="C1930">
            <v>38965</v>
          </cell>
          <cell r="D1930">
            <v>1.573841</v>
          </cell>
          <cell r="E1930">
            <v>1.5707100000000001</v>
          </cell>
          <cell r="F1930">
            <v>2.1274000000000002</v>
          </cell>
          <cell r="G1930">
            <v>2.1282000000000001</v>
          </cell>
          <cell r="H1930">
            <v>2.1234999999999999</v>
          </cell>
          <cell r="I1930">
            <v>14.17</v>
          </cell>
          <cell r="M1930">
            <v>3.858916718177348</v>
          </cell>
          <cell r="N1930">
            <v>3.848523018862271</v>
          </cell>
          <cell r="O1930">
            <v>3.884664786576407</v>
          </cell>
        </row>
        <row r="1931">
          <cell r="A1931">
            <v>38965</v>
          </cell>
          <cell r="B1931">
            <v>38964</v>
          </cell>
          <cell r="C1931">
            <v>38966</v>
          </cell>
          <cell r="D1931">
            <v>1.572797</v>
          </cell>
          <cell r="E1931">
            <v>1.571753</v>
          </cell>
          <cell r="F1931">
            <v>2.1280000000000001</v>
          </cell>
          <cell r="G1931">
            <v>2.1288</v>
          </cell>
          <cell r="H1931">
            <v>2.13</v>
          </cell>
          <cell r="I1931">
            <v>14.18</v>
          </cell>
          <cell r="M1931">
            <v>3.8609411586262321</v>
          </cell>
          <cell r="N1931">
            <v>3.8505379900592565</v>
          </cell>
          <cell r="O1931">
            <v>3.8867081392042588</v>
          </cell>
        </row>
        <row r="1932">
          <cell r="A1932">
            <v>38966</v>
          </cell>
          <cell r="B1932">
            <v>38965</v>
          </cell>
          <cell r="C1932">
            <v>38968</v>
          </cell>
          <cell r="D1932">
            <v>1.573841</v>
          </cell>
          <cell r="E1932">
            <v>1.571753</v>
          </cell>
          <cell r="F1932">
            <v>2.1435</v>
          </cell>
          <cell r="G1932">
            <v>2.1442999999999999</v>
          </cell>
          <cell r="H1932">
            <v>2.1507000000000001</v>
          </cell>
          <cell r="I1932">
            <v>14.17</v>
          </cell>
          <cell r="M1932">
            <v>3.86296531751672</v>
          </cell>
          <cell r="N1932">
            <v>3.8525553549384197</v>
          </cell>
          <cell r="O1932">
            <v>3.8887539182164392</v>
          </cell>
        </row>
        <row r="1933">
          <cell r="A1933">
            <v>38968</v>
          </cell>
          <cell r="B1933">
            <v>38966</v>
          </cell>
          <cell r="C1933">
            <v>38971</v>
          </cell>
          <cell r="D1933">
            <v>1.572797</v>
          </cell>
          <cell r="E1933">
            <v>1.571753</v>
          </cell>
          <cell r="F1933">
            <v>2.1574</v>
          </cell>
          <cell r="G1933">
            <v>2.1581999999999999</v>
          </cell>
          <cell r="H1933">
            <v>2.1587999999999998</v>
          </cell>
          <cell r="I1933">
            <v>14.17</v>
          </cell>
          <cell r="M1933">
            <v>3.8649918819161484</v>
          </cell>
          <cell r="N1933">
            <v>3.8545737767506836</v>
          </cell>
          <cell r="O1933">
            <v>3.8907994217474813</v>
          </cell>
        </row>
        <row r="1934">
          <cell r="A1934">
            <v>38971</v>
          </cell>
          <cell r="B1934">
            <v>38968</v>
          </cell>
          <cell r="C1934">
            <v>38972</v>
          </cell>
          <cell r="D1934">
            <v>1.571753</v>
          </cell>
          <cell r="E1934">
            <v>1.571753</v>
          </cell>
          <cell r="F1934">
            <v>2.1743000000000001</v>
          </cell>
          <cell r="G1934">
            <v>2.1751</v>
          </cell>
          <cell r="H1934">
            <v>2.1757</v>
          </cell>
          <cell r="I1934">
            <v>14.17</v>
          </cell>
          <cell r="M1934">
            <v>3.8670181644617823</v>
          </cell>
          <cell r="N1934">
            <v>3.8565932560497935</v>
          </cell>
          <cell r="O1934">
            <v>3.8928460012233588</v>
          </cell>
        </row>
        <row r="1935">
          <cell r="A1935">
            <v>38972</v>
          </cell>
          <cell r="B1935">
            <v>38971</v>
          </cell>
          <cell r="C1935">
            <v>38973</v>
          </cell>
          <cell r="D1935">
            <v>1.569666</v>
          </cell>
          <cell r="E1935">
            <v>1.569666</v>
          </cell>
          <cell r="F1935">
            <v>2.1724000000000001</v>
          </cell>
          <cell r="G1935">
            <v>2.1732</v>
          </cell>
          <cell r="H1935">
            <v>2.1678999999999999</v>
          </cell>
          <cell r="I1935">
            <v>14.17</v>
          </cell>
          <cell r="M1935">
            <v>3.8690441635954649</v>
          </cell>
          <cell r="N1935">
            <v>3.8586137933897855</v>
          </cell>
          <cell r="O1935">
            <v>3.8948936572100243</v>
          </cell>
        </row>
        <row r="1936">
          <cell r="A1936">
            <v>38973</v>
          </cell>
          <cell r="B1936">
            <v>38972</v>
          </cell>
          <cell r="C1936">
            <v>38974</v>
          </cell>
          <cell r="D1936">
            <v>1.5707100000000001</v>
          </cell>
          <cell r="E1936">
            <v>1.567577</v>
          </cell>
          <cell r="F1936">
            <v>2.1692</v>
          </cell>
          <cell r="G1936">
            <v>2.17</v>
          </cell>
          <cell r="H1936">
            <v>2.1574</v>
          </cell>
          <cell r="I1936">
            <v>14.17</v>
          </cell>
          <cell r="M1936">
            <v>3.8710685326208294</v>
          </cell>
          <cell r="N1936">
            <v>3.8606327050159903</v>
          </cell>
          <cell r="O1936">
            <v>3.8969423902737277</v>
          </cell>
        </row>
        <row r="1937">
          <cell r="A1937">
            <v>38974</v>
          </cell>
          <cell r="B1937">
            <v>38973</v>
          </cell>
          <cell r="C1937">
            <v>38975</v>
          </cell>
          <cell r="D1937">
            <v>1.5707100000000001</v>
          </cell>
          <cell r="E1937">
            <v>1.568622</v>
          </cell>
          <cell r="F1937">
            <v>2.1585000000000001</v>
          </cell>
          <cell r="G1937">
            <v>2.1593</v>
          </cell>
          <cell r="H1937">
            <v>2.1614</v>
          </cell>
          <cell r="I1937">
            <v>14.17</v>
          </cell>
          <cell r="M1937">
            <v>3.8730953079724535</v>
          </cell>
          <cell r="N1937">
            <v>3.8626499846939342</v>
          </cell>
          <cell r="O1937">
            <v>3.8989922009810165</v>
          </cell>
        </row>
        <row r="1938">
          <cell r="A1938">
            <v>38975</v>
          </cell>
          <cell r="B1938">
            <v>38974</v>
          </cell>
          <cell r="C1938">
            <v>38978</v>
          </cell>
          <cell r="D1938">
            <v>1.569666</v>
          </cell>
          <cell r="E1938">
            <v>1.568622</v>
          </cell>
          <cell r="F1938">
            <v>2.1532</v>
          </cell>
          <cell r="G1938">
            <v>2.1539999999999999</v>
          </cell>
          <cell r="H1938">
            <v>2.1511</v>
          </cell>
          <cell r="I1938">
            <v>14.17</v>
          </cell>
          <cell r="M1938">
            <v>3.8751231444828482</v>
          </cell>
          <cell r="N1938">
            <v>3.8646696639420313</v>
          </cell>
          <cell r="O1938">
            <v>3.9010430898987369</v>
          </cell>
        </row>
        <row r="1939">
          <cell r="A1939">
            <v>38978</v>
          </cell>
          <cell r="B1939">
            <v>38975</v>
          </cell>
          <cell r="C1939">
            <v>38979</v>
          </cell>
          <cell r="D1939">
            <v>1.569666</v>
          </cell>
          <cell r="E1939">
            <v>1.568622</v>
          </cell>
          <cell r="F1939">
            <v>2.1444999999999999</v>
          </cell>
          <cell r="G1939">
            <v>2.1453000000000002</v>
          </cell>
          <cell r="H1939">
            <v>2.1463000000000001</v>
          </cell>
          <cell r="I1939">
            <v>14.16</v>
          </cell>
          <cell r="M1939">
            <v>3.8771506941647509</v>
          </cell>
          <cell r="N1939">
            <v>3.8666903992278954</v>
          </cell>
          <cell r="O1939">
            <v>3.9030950575940326</v>
          </cell>
        </row>
        <row r="1940">
          <cell r="A1940">
            <v>38979</v>
          </cell>
          <cell r="B1940">
            <v>38978</v>
          </cell>
          <cell r="C1940">
            <v>38980</v>
          </cell>
          <cell r="D1940">
            <v>1.5707100000000001</v>
          </cell>
          <cell r="E1940">
            <v>1.568622</v>
          </cell>
          <cell r="F1940">
            <v>2.1509999999999998</v>
          </cell>
          <cell r="G1940">
            <v>2.1518000000000002</v>
          </cell>
          <cell r="H1940">
            <v>2.1638000000000002</v>
          </cell>
          <cell r="I1940">
            <v>14.17</v>
          </cell>
          <cell r="M1940">
            <v>3.8791793047052532</v>
          </cell>
          <cell r="N1940">
            <v>3.8687121911037017</v>
          </cell>
          <cell r="O1940">
            <v>3.9051467472466372</v>
          </cell>
        </row>
        <row r="1941">
          <cell r="A1941">
            <v>38980</v>
          </cell>
          <cell r="B1941">
            <v>38979</v>
          </cell>
          <cell r="C1941">
            <v>38981</v>
          </cell>
          <cell r="D1941">
            <v>1.569666</v>
          </cell>
          <cell r="E1941">
            <v>1.568622</v>
          </cell>
          <cell r="F1941">
            <v>2.1682000000000001</v>
          </cell>
          <cell r="G1941">
            <v>2.169</v>
          </cell>
          <cell r="H1941">
            <v>2.1781000000000001</v>
          </cell>
          <cell r="I1941">
            <v>14.17</v>
          </cell>
          <cell r="M1941">
            <v>3.8812103266138176</v>
          </cell>
          <cell r="N1941">
            <v>3.8707350401219132</v>
          </cell>
          <cell r="O1941">
            <v>3.9072008734857162</v>
          </cell>
        </row>
        <row r="1942">
          <cell r="A1942">
            <v>38981</v>
          </cell>
          <cell r="B1942">
            <v>38980</v>
          </cell>
          <cell r="C1942">
            <v>38982</v>
          </cell>
          <cell r="D1942">
            <v>1.5696650000000001</v>
          </cell>
          <cell r="E1942">
            <v>1.568622</v>
          </cell>
          <cell r="F1942">
            <v>2.1960999999999999</v>
          </cell>
          <cell r="G1942">
            <v>2.1968999999999999</v>
          </cell>
          <cell r="H1942">
            <v>2.2029999999999998</v>
          </cell>
          <cell r="I1942">
            <v>14.18</v>
          </cell>
          <cell r="M1942">
            <v>3.883241061243329</v>
          </cell>
          <cell r="N1942">
            <v>3.8727589468352823</v>
          </cell>
          <cell r="O1942">
            <v>3.9092560802052176</v>
          </cell>
        </row>
        <row r="1943">
          <cell r="A1943">
            <v>38982</v>
          </cell>
          <cell r="B1943">
            <v>38981</v>
          </cell>
          <cell r="C1943">
            <v>38985</v>
          </cell>
          <cell r="D1943">
            <v>1.569666</v>
          </cell>
          <cell r="E1943">
            <v>1.568622</v>
          </cell>
          <cell r="F1943">
            <v>2.2168999999999999</v>
          </cell>
          <cell r="G1943">
            <v>2.2176999999999998</v>
          </cell>
          <cell r="H1943">
            <v>2.2075</v>
          </cell>
          <cell r="I1943">
            <v>14.17</v>
          </cell>
          <cell r="M1943">
            <v>3.8852728571034612</v>
          </cell>
          <cell r="N1943">
            <v>3.8747839117968503</v>
          </cell>
          <cell r="O1943">
            <v>3.911313727385219</v>
          </cell>
        </row>
        <row r="1944">
          <cell r="A1944">
            <v>38985</v>
          </cell>
          <cell r="B1944">
            <v>38982</v>
          </cell>
          <cell r="C1944">
            <v>38986</v>
          </cell>
          <cell r="D1944">
            <v>1.571753</v>
          </cell>
          <cell r="E1944">
            <v>1.568622</v>
          </cell>
          <cell r="F1944">
            <v>2.218</v>
          </cell>
          <cell r="G1944">
            <v>2.2187999999999999</v>
          </cell>
          <cell r="H1944">
            <v>2.2179000000000002</v>
          </cell>
          <cell r="I1944">
            <v>14.17</v>
          </cell>
          <cell r="M1944">
            <v>3.8873057173383003</v>
          </cell>
          <cell r="N1944">
            <v>3.8768099355599475</v>
          </cell>
          <cell r="O1944">
            <v>3.9133710974859346</v>
          </cell>
        </row>
        <row r="1945">
          <cell r="A1945">
            <v>38986</v>
          </cell>
          <cell r="B1945">
            <v>38985</v>
          </cell>
          <cell r="C1945">
            <v>38987</v>
          </cell>
          <cell r="D1945">
            <v>1.5707100000000001</v>
          </cell>
          <cell r="E1945">
            <v>1.569666</v>
          </cell>
          <cell r="F1945">
            <v>2.1972</v>
          </cell>
          <cell r="G1945">
            <v>2.198</v>
          </cell>
          <cell r="H1945">
            <v>2.1924999999999999</v>
          </cell>
          <cell r="I1945">
            <v>14.17</v>
          </cell>
          <cell r="M1945">
            <v>3.8893423454793483</v>
          </cell>
          <cell r="N1945">
            <v>3.8788370186781935</v>
          </cell>
          <cell r="O1945">
            <v>3.9154295497733593</v>
          </cell>
        </row>
        <row r="1946">
          <cell r="A1946">
            <v>38987</v>
          </cell>
          <cell r="B1946">
            <v>38986</v>
          </cell>
          <cell r="C1946">
            <v>38988</v>
          </cell>
          <cell r="D1946">
            <v>1.573841</v>
          </cell>
          <cell r="E1946">
            <v>1.569666</v>
          </cell>
          <cell r="F1946">
            <v>2.1852</v>
          </cell>
          <cell r="G1946">
            <v>2.1859999999999999</v>
          </cell>
          <cell r="H1946">
            <v>2.18675</v>
          </cell>
          <cell r="I1946">
            <v>14.17</v>
          </cell>
          <cell r="M1946">
            <v>3.8913786884511707</v>
          </cell>
          <cell r="N1946">
            <v>3.8808665115407806</v>
          </cell>
          <cell r="O1946">
            <v>3.917489084816729</v>
          </cell>
        </row>
        <row r="1947">
          <cell r="A1947">
            <v>38988</v>
          </cell>
          <cell r="B1947">
            <v>38987</v>
          </cell>
          <cell r="C1947">
            <v>38989</v>
          </cell>
          <cell r="D1947">
            <v>1.573841</v>
          </cell>
          <cell r="E1947">
            <v>1.5707100000000001</v>
          </cell>
          <cell r="F1947">
            <v>2.1785000000000001</v>
          </cell>
          <cell r="G1947">
            <v>2.1793</v>
          </cell>
          <cell r="H1947">
            <v>2.1718999999999999</v>
          </cell>
          <cell r="I1947">
            <v>14.17</v>
          </cell>
          <cell r="M1947">
            <v>3.8934201588933073</v>
          </cell>
          <cell r="N1947">
            <v>3.8828970662786819</v>
          </cell>
          <cell r="O1947">
            <v>3.9195497031855782</v>
          </cell>
        </row>
        <row r="1948">
          <cell r="A1948">
            <v>38989</v>
          </cell>
          <cell r="B1948">
            <v>38988</v>
          </cell>
          <cell r="C1948">
            <v>38992</v>
          </cell>
          <cell r="D1948">
            <v>1.5790580000000001</v>
          </cell>
          <cell r="E1948">
            <v>1.5707100000000001</v>
          </cell>
          <cell r="F1948">
            <v>2.1734</v>
          </cell>
          <cell r="G1948">
            <v>2.1741999999999999</v>
          </cell>
          <cell r="H1948">
            <v>2.1694</v>
          </cell>
          <cell r="I1948">
            <v>14.17</v>
          </cell>
          <cell r="M1948">
            <v>3.8954627003187379</v>
          </cell>
          <cell r="N1948">
            <v>3.8849300346956732</v>
          </cell>
          <cell r="O1948">
            <v>3.9216114054497413</v>
          </cell>
        </row>
        <row r="1949">
          <cell r="A1949">
            <v>38992</v>
          </cell>
          <cell r="B1949">
            <v>38989</v>
          </cell>
          <cell r="C1949">
            <v>38993</v>
          </cell>
          <cell r="D1949">
            <v>1.5769709999999999</v>
          </cell>
          <cell r="E1949">
            <v>1.572797</v>
          </cell>
          <cell r="F1949">
            <v>2.1615000000000002</v>
          </cell>
          <cell r="G1949">
            <v>2.1623000000000001</v>
          </cell>
          <cell r="H1949">
            <v>2.1576</v>
          </cell>
          <cell r="I1949">
            <v>14.16</v>
          </cell>
          <cell r="M1949">
            <v>3.8975130874989508</v>
          </cell>
          <cell r="N1949">
            <v>3.8869640675139383</v>
          </cell>
          <cell r="O1949">
            <v>3.923674192179353</v>
          </cell>
        </row>
        <row r="1950">
          <cell r="A1950">
            <v>38993</v>
          </cell>
          <cell r="B1950">
            <v>38992</v>
          </cell>
          <cell r="C1950">
            <v>38994</v>
          </cell>
          <cell r="D1950">
            <v>1.574884</v>
          </cell>
          <cell r="E1950">
            <v>1.573841</v>
          </cell>
          <cell r="F1950">
            <v>2.1646999999999998</v>
          </cell>
          <cell r="G1950">
            <v>2.1655000000000002</v>
          </cell>
          <cell r="H1950">
            <v>2.1730999999999998</v>
          </cell>
          <cell r="I1950">
            <v>14.16</v>
          </cell>
          <cell r="M1950">
            <v>3.8995618425359866</v>
          </cell>
          <cell r="N1950">
            <v>3.8890018693221027</v>
          </cell>
          <cell r="O1950">
            <v>3.9257366994002889</v>
          </cell>
        </row>
        <row r="1951">
          <cell r="A1951">
            <v>38994</v>
          </cell>
          <cell r="B1951">
            <v>38993</v>
          </cell>
          <cell r="C1951">
            <v>38995</v>
          </cell>
          <cell r="D1951">
            <v>1.574884</v>
          </cell>
          <cell r="E1951">
            <v>1.573841</v>
          </cell>
          <cell r="F1951">
            <v>2.1667999999999998</v>
          </cell>
          <cell r="G1951">
            <v>2.1676000000000002</v>
          </cell>
          <cell r="H1951">
            <v>2.1613000000000002</v>
          </cell>
          <cell r="I1951">
            <v>14.16</v>
          </cell>
          <cell r="M1951">
            <v>3.9016089617202603</v>
          </cell>
          <cell r="N1951">
            <v>3.891042092852441</v>
          </cell>
          <cell r="O1951">
            <v>3.9278002907928018</v>
          </cell>
        </row>
        <row r="1952">
          <cell r="A1952">
            <v>38995</v>
          </cell>
          <cell r="B1952">
            <v>38994</v>
          </cell>
          <cell r="C1952">
            <v>38996</v>
          </cell>
          <cell r="D1952">
            <v>1.574884</v>
          </cell>
          <cell r="E1952">
            <v>1.573841</v>
          </cell>
          <cell r="F1952">
            <v>2.1621000000000001</v>
          </cell>
          <cell r="G1952">
            <v>2.1629</v>
          </cell>
          <cell r="H1952">
            <v>2.1591999999999998</v>
          </cell>
          <cell r="I1952">
            <v>14.16</v>
          </cell>
          <cell r="M1952">
            <v>3.9036571555629505</v>
          </cell>
          <cell r="N1952">
            <v>3.8930833867119263</v>
          </cell>
          <cell r="O1952">
            <v>3.929864966926794</v>
          </cell>
        </row>
        <row r="1953">
          <cell r="A1953">
            <v>38996</v>
          </cell>
          <cell r="B1953">
            <v>38995</v>
          </cell>
          <cell r="C1953">
            <v>38999</v>
          </cell>
          <cell r="D1953">
            <v>1.573841</v>
          </cell>
          <cell r="E1953">
            <v>1.573841</v>
          </cell>
          <cell r="F1953">
            <v>2.1627999999999998</v>
          </cell>
          <cell r="G1953">
            <v>2.1636000000000002</v>
          </cell>
          <cell r="H1953">
            <v>2.1621000000000001</v>
          </cell>
          <cell r="I1953">
            <v>14.17</v>
          </cell>
          <cell r="M1953">
            <v>3.9057064246282112</v>
          </cell>
          <cell r="N1953">
            <v>3.8951257514620679</v>
          </cell>
          <cell r="O1953">
            <v>3.9319307283724676</v>
          </cell>
        </row>
        <row r="1954">
          <cell r="A1954">
            <v>38999</v>
          </cell>
          <cell r="B1954">
            <v>38996</v>
          </cell>
          <cell r="C1954">
            <v>39000</v>
          </cell>
          <cell r="D1954">
            <v>1.571753</v>
          </cell>
          <cell r="E1954">
            <v>1.572797</v>
          </cell>
          <cell r="F1954">
            <v>2.1579999999999999</v>
          </cell>
          <cell r="G1954">
            <v>2.1587999999999998</v>
          </cell>
          <cell r="H1954">
            <v>2.1558999999999999</v>
          </cell>
          <cell r="I1954">
            <v>14.16</v>
          </cell>
          <cell r="M1954">
            <v>3.9077554115965585</v>
          </cell>
          <cell r="N1954">
            <v>3.8971691876646699</v>
          </cell>
          <cell r="O1954">
            <v>3.9339989431162761</v>
          </cell>
        </row>
        <row r="1955">
          <cell r="A1955">
            <v>39000</v>
          </cell>
          <cell r="B1955">
            <v>38999</v>
          </cell>
          <cell r="C1955">
            <v>39001</v>
          </cell>
          <cell r="D1955">
            <v>1.5707100000000001</v>
          </cell>
          <cell r="E1955">
            <v>1.571753</v>
          </cell>
          <cell r="F1955">
            <v>2.1488999999999998</v>
          </cell>
          <cell r="G1955">
            <v>2.1497000000000002</v>
          </cell>
          <cell r="H1955">
            <v>2.1518999999999999</v>
          </cell>
          <cell r="I1955">
            <v>14.16</v>
          </cell>
          <cell r="M1955">
            <v>3.9098027536937066</v>
          </cell>
          <cell r="N1955">
            <v>3.8992123396669536</v>
          </cell>
          <cell r="O1955">
            <v>3.93606687761591</v>
          </cell>
        </row>
        <row r="1956">
          <cell r="A1956">
            <v>39001</v>
          </cell>
          <cell r="B1956">
            <v>39000</v>
          </cell>
          <cell r="C1956">
            <v>39003</v>
          </cell>
          <cell r="D1956">
            <v>1.569666</v>
          </cell>
          <cell r="E1956">
            <v>1.5707100000000001</v>
          </cell>
          <cell r="F1956">
            <v>2.1537999999999999</v>
          </cell>
          <cell r="G1956">
            <v>2.1545999999999998</v>
          </cell>
          <cell r="H1956">
            <v>2.1598999999999999</v>
          </cell>
          <cell r="I1956">
            <v>14.16</v>
          </cell>
          <cell r="M1956">
            <v>3.9118498091214575</v>
          </cell>
          <cell r="N1956">
            <v>3.9012552058977898</v>
          </cell>
          <cell r="O1956">
            <v>3.9381358991400086</v>
          </cell>
        </row>
        <row r="1957">
          <cell r="A1957">
            <v>39003</v>
          </cell>
          <cell r="B1957">
            <v>39001</v>
          </cell>
          <cell r="C1957">
            <v>39006</v>
          </cell>
          <cell r="D1957">
            <v>1.568622</v>
          </cell>
          <cell r="E1957">
            <v>1.569666</v>
          </cell>
          <cell r="F1957">
            <v>2.1410999999999998</v>
          </cell>
          <cell r="G1957">
            <v>2.1419000000000001</v>
          </cell>
          <cell r="H1957">
            <v>2.1377999999999999</v>
          </cell>
          <cell r="I1957">
            <v>14.16</v>
          </cell>
          <cell r="M1957">
            <v>3.9138965750022856</v>
          </cell>
          <cell r="N1957">
            <v>3.9032977860859415</v>
          </cell>
          <cell r="O1957">
            <v>3.9402060082599739</v>
          </cell>
        </row>
        <row r="1958">
          <cell r="A1958">
            <v>39006</v>
          </cell>
          <cell r="B1958">
            <v>39003</v>
          </cell>
          <cell r="C1958">
            <v>39007</v>
          </cell>
          <cell r="D1958">
            <v>1.568622</v>
          </cell>
          <cell r="E1958">
            <v>1.568622</v>
          </cell>
          <cell r="F1958">
            <v>2.1322999999999999</v>
          </cell>
          <cell r="G1958">
            <v>2.1331000000000002</v>
          </cell>
          <cell r="H1958">
            <v>2.1294</v>
          </cell>
          <cell r="I1958">
            <v>14.16</v>
          </cell>
          <cell r="M1958">
            <v>3.9159430497600436</v>
          </cell>
          <cell r="N1958">
            <v>3.9053400773601727</v>
          </cell>
          <cell r="O1958">
            <v>3.9422772055475086</v>
          </cell>
        </row>
        <row r="1959">
          <cell r="A1959">
            <v>39007</v>
          </cell>
          <cell r="B1959">
            <v>39006</v>
          </cell>
          <cell r="C1959">
            <v>39008</v>
          </cell>
          <cell r="D1959">
            <v>1.569666</v>
          </cell>
          <cell r="E1959">
            <v>1.568622</v>
          </cell>
          <cell r="F1959">
            <v>2.1353</v>
          </cell>
          <cell r="G1959">
            <v>2.1360999999999999</v>
          </cell>
          <cell r="H1959">
            <v>2.1318999999999999</v>
          </cell>
          <cell r="I1959">
            <v>14.16</v>
          </cell>
          <cell r="M1959">
            <v>3.9179905945662439</v>
          </cell>
          <cell r="N1959">
            <v>3.9073820781477826</v>
          </cell>
          <cell r="O1959">
            <v>3.9443494915746151</v>
          </cell>
        </row>
        <row r="1960">
          <cell r="A1960">
            <v>39008</v>
          </cell>
          <cell r="B1960">
            <v>39007</v>
          </cell>
          <cell r="C1960">
            <v>39009</v>
          </cell>
          <cell r="D1960">
            <v>1.5707100000000001</v>
          </cell>
          <cell r="E1960">
            <v>1.568622</v>
          </cell>
          <cell r="F1960">
            <v>2.1331000000000002</v>
          </cell>
          <cell r="G1960">
            <v>2.1339000000000001</v>
          </cell>
          <cell r="H1960">
            <v>2.1362999999999999</v>
          </cell>
          <cell r="I1960">
            <v>14.16</v>
          </cell>
          <cell r="M1960">
            <v>3.9200405734411139</v>
          </cell>
          <cell r="N1960">
            <v>3.9094251466445122</v>
          </cell>
          <cell r="O1960">
            <v>3.9464228669135979</v>
          </cell>
        </row>
        <row r="1961">
          <cell r="A1961">
            <v>39009</v>
          </cell>
          <cell r="B1961">
            <v>39008</v>
          </cell>
          <cell r="C1961">
            <v>39010</v>
          </cell>
          <cell r="D1961">
            <v>1.5184</v>
          </cell>
          <cell r="E1961">
            <v>1.5173509999999999</v>
          </cell>
          <cell r="F1961">
            <v>2.1379000000000001</v>
          </cell>
          <cell r="G1961">
            <v>2.1387</v>
          </cell>
          <cell r="H1961">
            <v>2.1398999999999999</v>
          </cell>
          <cell r="I1961">
            <v>13.67</v>
          </cell>
          <cell r="M1961">
            <v>3.9220929890841503</v>
          </cell>
          <cell r="N1961">
            <v>3.9114692834086391</v>
          </cell>
          <cell r="O1961">
            <v>3.9484973321370611</v>
          </cell>
        </row>
        <row r="1962">
          <cell r="A1962">
            <v>39010</v>
          </cell>
          <cell r="B1962">
            <v>39009</v>
          </cell>
          <cell r="C1962">
            <v>39013</v>
          </cell>
          <cell r="D1962">
            <v>1.5184</v>
          </cell>
          <cell r="E1962">
            <v>1.5173509999999999</v>
          </cell>
          <cell r="F1962">
            <v>2.1448999999999998</v>
          </cell>
          <cell r="G1962">
            <v>2.1457000000000002</v>
          </cell>
          <cell r="H1962">
            <v>2.141</v>
          </cell>
          <cell r="I1962">
            <v>13.65</v>
          </cell>
          <cell r="M1962">
            <v>3.9240780910823587</v>
          </cell>
          <cell r="N1962">
            <v>3.9134476406848555</v>
          </cell>
          <cell r="O1962">
            <v>3.9505054549443797</v>
          </cell>
        </row>
        <row r="1963">
          <cell r="A1963">
            <v>39013</v>
          </cell>
          <cell r="B1963">
            <v>39010</v>
          </cell>
          <cell r="C1963">
            <v>39014</v>
          </cell>
          <cell r="D1963">
            <v>1.5184</v>
          </cell>
          <cell r="E1963">
            <v>1.5184</v>
          </cell>
          <cell r="F1963">
            <v>2.1383000000000001</v>
          </cell>
          <cell r="G1963">
            <v>2.1391</v>
          </cell>
          <cell r="H1963">
            <v>2.1385999999999998</v>
          </cell>
          <cell r="I1963">
            <v>13.66</v>
          </cell>
          <cell r="M1963">
            <v>3.9260641978068587</v>
          </cell>
          <cell r="N1963">
            <v>3.9154269985818688</v>
          </cell>
          <cell r="O1963">
            <v>3.9525118391294098</v>
          </cell>
        </row>
        <row r="1964">
          <cell r="A1964">
            <v>39014</v>
          </cell>
          <cell r="B1964">
            <v>39013</v>
          </cell>
          <cell r="C1964">
            <v>39015</v>
          </cell>
          <cell r="D1964">
            <v>1.5184</v>
          </cell>
          <cell r="E1964">
            <v>1.5184</v>
          </cell>
          <cell r="F1964">
            <v>2.1459000000000001</v>
          </cell>
          <cell r="G1964">
            <v>2.1467000000000001</v>
          </cell>
          <cell r="H1964">
            <v>2.1497000000000002</v>
          </cell>
          <cell r="I1964">
            <v>13.67</v>
          </cell>
          <cell r="M1964">
            <v>3.9280513097661753</v>
          </cell>
          <cell r="N1964">
            <v>3.9174087267000846</v>
          </cell>
          <cell r="O1964">
            <v>3.9545206230346208</v>
          </cell>
        </row>
        <row r="1965">
          <cell r="A1965">
            <v>39015</v>
          </cell>
          <cell r="B1965">
            <v>39014</v>
          </cell>
          <cell r="C1965">
            <v>39016</v>
          </cell>
          <cell r="D1965">
            <v>1.5184</v>
          </cell>
          <cell r="E1965">
            <v>1.5173509999999999</v>
          </cell>
          <cell r="F1965">
            <v>2.1501999999999999</v>
          </cell>
          <cell r="G1965">
            <v>2.1509999999999998</v>
          </cell>
          <cell r="H1965">
            <v>2.1467999999999998</v>
          </cell>
          <cell r="I1965">
            <v>13.68</v>
          </cell>
          <cell r="M1965">
            <v>3.930039427469092</v>
          </cell>
          <cell r="N1965">
            <v>3.9193914578369586</v>
          </cell>
          <cell r="O1965">
            <v>3.9565318091611741</v>
          </cell>
        </row>
        <row r="1966">
          <cell r="A1966">
            <v>39016</v>
          </cell>
          <cell r="B1966">
            <v>39015</v>
          </cell>
          <cell r="C1966">
            <v>39017</v>
          </cell>
          <cell r="D1966">
            <v>1.5184</v>
          </cell>
          <cell r="E1966">
            <v>1.5173509999999999</v>
          </cell>
          <cell r="F1966">
            <v>2.1355</v>
          </cell>
          <cell r="G1966">
            <v>2.1362999999999999</v>
          </cell>
          <cell r="H1966">
            <v>2.1374</v>
          </cell>
          <cell r="I1966">
            <v>13.68</v>
          </cell>
          <cell r="M1966">
            <v>3.9320285514246485</v>
          </cell>
          <cell r="N1966">
            <v>3.9213738220196053</v>
          </cell>
          <cell r="O1966">
            <v>3.9585454000138554</v>
          </cell>
        </row>
        <row r="1967">
          <cell r="A1967">
            <v>39017</v>
          </cell>
          <cell r="B1967">
            <v>39016</v>
          </cell>
          <cell r="C1967">
            <v>39020</v>
          </cell>
          <cell r="D1967">
            <v>1.5184</v>
          </cell>
          <cell r="E1967">
            <v>1.516303</v>
          </cell>
          <cell r="F1967">
            <v>2.137</v>
          </cell>
          <cell r="G1967">
            <v>2.1377999999999999</v>
          </cell>
          <cell r="H1967">
            <v>2.1355</v>
          </cell>
          <cell r="I1967">
            <v>13.67</v>
          </cell>
          <cell r="M1967">
            <v>3.9340186821421432</v>
          </cell>
          <cell r="N1967">
            <v>3.923357188849677</v>
          </cell>
          <cell r="O1967">
            <v>3.9605600156398273</v>
          </cell>
        </row>
        <row r="1968">
          <cell r="A1968">
            <v>39020</v>
          </cell>
          <cell r="B1968">
            <v>39017</v>
          </cell>
          <cell r="C1968">
            <v>39021</v>
          </cell>
          <cell r="D1968">
            <v>1.5173509999999999</v>
          </cell>
          <cell r="E1968">
            <v>1.516303</v>
          </cell>
          <cell r="F1968">
            <v>2.1448</v>
          </cell>
          <cell r="G1968">
            <v>2.1456</v>
          </cell>
          <cell r="H1968">
            <v>2.1476999999999999</v>
          </cell>
          <cell r="I1968">
            <v>13.68</v>
          </cell>
          <cell r="M1968">
            <v>3.9360098201311318</v>
          </cell>
          <cell r="N1968">
            <v>3.9253401882748515</v>
          </cell>
          <cell r="O1968">
            <v>3.9625742732746057</v>
          </cell>
        </row>
        <row r="1969">
          <cell r="A1969">
            <v>39021</v>
          </cell>
          <cell r="B1969">
            <v>39020</v>
          </cell>
          <cell r="C1969">
            <v>39022</v>
          </cell>
          <cell r="D1969">
            <v>1.523641</v>
          </cell>
          <cell r="E1969">
            <v>1.516303</v>
          </cell>
          <cell r="F1969">
            <v>2.1421999999999999</v>
          </cell>
          <cell r="G1969">
            <v>2.1429999999999998</v>
          </cell>
          <cell r="H1969">
            <v>2.1433</v>
          </cell>
          <cell r="I1969">
            <v>13.68</v>
          </cell>
          <cell r="M1969">
            <v>3.9380005896099934</v>
          </cell>
          <cell r="N1969">
            <v>3.9273241899760185</v>
          </cell>
          <cell r="O1969">
            <v>3.9645909393080396</v>
          </cell>
        </row>
        <row r="1970">
          <cell r="A1970">
            <v>39022</v>
          </cell>
          <cell r="B1970">
            <v>39021</v>
          </cell>
          <cell r="C1970">
            <v>39024</v>
          </cell>
          <cell r="D1970">
            <v>1.5225930000000001</v>
          </cell>
          <cell r="E1970">
            <v>1.5184</v>
          </cell>
          <cell r="F1970">
            <v>2.1402000000000001</v>
          </cell>
          <cell r="G1970">
            <v>2.141</v>
          </cell>
          <cell r="H1970">
            <v>2.1427</v>
          </cell>
          <cell r="I1970">
            <v>13.68</v>
          </cell>
          <cell r="M1970">
            <v>3.9400006226621116</v>
          </cell>
          <cell r="N1970">
            <v>3.9293091944597629</v>
          </cell>
          <cell r="O1970">
            <v>3.9666086316798106</v>
          </cell>
        </row>
        <row r="1971">
          <cell r="A1971">
            <v>39024</v>
          </cell>
          <cell r="B1971">
            <v>39022</v>
          </cell>
          <cell r="C1971">
            <v>39027</v>
          </cell>
          <cell r="D1971">
            <v>1.5225930000000001</v>
          </cell>
          <cell r="E1971">
            <v>1.5184</v>
          </cell>
          <cell r="F1971">
            <v>2.1412</v>
          </cell>
          <cell r="G1971">
            <v>2.1419999999999999</v>
          </cell>
          <cell r="H1971">
            <v>2.1404000000000001</v>
          </cell>
          <cell r="I1971">
            <v>13.67</v>
          </cell>
          <cell r="M1971">
            <v>3.9420002951181319</v>
          </cell>
          <cell r="N1971">
            <v>3.9312979488200521</v>
          </cell>
          <cell r="O1971">
            <v>3.9686273509122514</v>
          </cell>
        </row>
        <row r="1972">
          <cell r="A1972">
            <v>39027</v>
          </cell>
          <cell r="B1972">
            <v>39024</v>
          </cell>
          <cell r="C1972">
            <v>39028</v>
          </cell>
          <cell r="D1972">
            <v>1.5267850000000001</v>
          </cell>
          <cell r="E1972">
            <v>1.5194479999999999</v>
          </cell>
          <cell r="F1972">
            <v>2.137</v>
          </cell>
          <cell r="G1972">
            <v>2.1377999999999999</v>
          </cell>
          <cell r="H1972">
            <v>2.1368999999999998</v>
          </cell>
          <cell r="I1972">
            <v>13.69</v>
          </cell>
          <cell r="M1972">
            <v>3.9440009824699134</v>
          </cell>
          <cell r="N1972">
            <v>3.933287709755215</v>
          </cell>
          <cell r="O1972">
            <v>3.9706457114243001</v>
          </cell>
        </row>
        <row r="1973">
          <cell r="A1973">
            <v>39028</v>
          </cell>
          <cell r="B1973">
            <v>39027</v>
          </cell>
          <cell r="C1973">
            <v>39029</v>
          </cell>
          <cell r="D1973">
            <v>1.5257369999999999</v>
          </cell>
          <cell r="E1973">
            <v>1.5225930000000001</v>
          </cell>
          <cell r="F1973">
            <v>2.1345000000000001</v>
          </cell>
          <cell r="G1973">
            <v>2.1353</v>
          </cell>
          <cell r="H1973">
            <v>2.1375000000000002</v>
          </cell>
          <cell r="I1973">
            <v>13.69</v>
          </cell>
          <cell r="M1973">
            <v>3.9460081963165865</v>
          </cell>
          <cell r="N1973">
            <v>3.9352798518032195</v>
          </cell>
          <cell r="O1973">
            <v>3.9726678719278148</v>
          </cell>
        </row>
        <row r="1974">
          <cell r="A1974">
            <v>39029</v>
          </cell>
          <cell r="B1974">
            <v>39028</v>
          </cell>
          <cell r="C1974">
            <v>39030</v>
          </cell>
          <cell r="D1974">
            <v>1.523641</v>
          </cell>
          <cell r="E1974">
            <v>1.523641</v>
          </cell>
          <cell r="F1974">
            <v>2.1456</v>
          </cell>
          <cell r="G1974">
            <v>2.1463999999999999</v>
          </cell>
          <cell r="H1974">
            <v>2.1456</v>
          </cell>
          <cell r="I1974">
            <v>13.69</v>
          </cell>
          <cell r="M1974">
            <v>3.9480150532190605</v>
          </cell>
          <cell r="N1974">
            <v>3.9372771283216852</v>
          </cell>
          <cell r="O1974">
            <v>3.9746910622721665</v>
          </cell>
        </row>
        <row r="1975">
          <cell r="A1975">
            <v>39030</v>
          </cell>
          <cell r="B1975">
            <v>39029</v>
          </cell>
          <cell r="C1975">
            <v>39031</v>
          </cell>
          <cell r="D1975">
            <v>1.5215449999999999</v>
          </cell>
          <cell r="E1975">
            <v>1.5215449999999999</v>
          </cell>
          <cell r="F1975">
            <v>2.1404000000000001</v>
          </cell>
          <cell r="G1975">
            <v>2.1412</v>
          </cell>
          <cell r="H1975">
            <v>2.1417000000000002</v>
          </cell>
          <cell r="I1975">
            <v>13.68</v>
          </cell>
          <cell r="M1975">
            <v>3.9500201724202948</v>
          </cell>
          <cell r="N1975">
            <v>3.9392767939420432</v>
          </cell>
          <cell r="O1975">
            <v>3.9767152829818295</v>
          </cell>
        </row>
        <row r="1976">
          <cell r="A1976">
            <v>39031</v>
          </cell>
          <cell r="B1976">
            <v>39030</v>
          </cell>
          <cell r="C1976">
            <v>39034</v>
          </cell>
          <cell r="D1976">
            <v>1.5215449999999999</v>
          </cell>
          <cell r="E1976">
            <v>1.5194479999999999</v>
          </cell>
          <cell r="F1976">
            <v>2.1480999999999999</v>
          </cell>
          <cell r="G1976">
            <v>2.1488999999999998</v>
          </cell>
          <cell r="H1976">
            <v>2.1518000000000002</v>
          </cell>
          <cell r="I1976">
            <v>13.66</v>
          </cell>
          <cell r="M1976">
            <v>3.9520235502347099</v>
          </cell>
          <cell r="N1976">
            <v>3.9412747229118561</v>
          </cell>
          <cell r="O1976">
            <v>3.9787391457747403</v>
          </cell>
        </row>
        <row r="1977">
          <cell r="A1977">
            <v>39034</v>
          </cell>
          <cell r="B1977">
            <v>39031</v>
          </cell>
          <cell r="C1977">
            <v>39035</v>
          </cell>
          <cell r="D1977">
            <v>1.5215449999999999</v>
          </cell>
          <cell r="E1977">
            <v>1.520497</v>
          </cell>
          <cell r="F1977">
            <v>2.1612</v>
          </cell>
          <cell r="G1977">
            <v>2.1619999999999999</v>
          </cell>
          <cell r="H1977">
            <v>2.1659000000000002</v>
          </cell>
          <cell r="I1977">
            <v>13.68</v>
          </cell>
          <cell r="M1977">
            <v>3.9540279441256239</v>
          </cell>
          <cell r="N1977">
            <v>3.9432709102435828</v>
          </cell>
          <cell r="O1977">
            <v>3.9807612591761328</v>
          </cell>
        </row>
        <row r="1978">
          <cell r="A1978">
            <v>39035</v>
          </cell>
          <cell r="B1978">
            <v>39034</v>
          </cell>
          <cell r="C1978">
            <v>39037</v>
          </cell>
          <cell r="D1978">
            <v>1.5215449999999999</v>
          </cell>
          <cell r="E1978">
            <v>1.520497</v>
          </cell>
          <cell r="F1978">
            <v>2.1528999999999998</v>
          </cell>
          <cell r="G1978">
            <v>2.1537000000000002</v>
          </cell>
          <cell r="H1978">
            <v>2.1497999999999999</v>
          </cell>
          <cell r="I1978">
            <v>13.67</v>
          </cell>
          <cell r="M1978">
            <v>3.9560333546083721</v>
          </cell>
          <cell r="N1978">
            <v>3.9452694874399867</v>
          </cell>
          <cell r="O1978">
            <v>3.9827871810806719</v>
          </cell>
        </row>
        <row r="1979">
          <cell r="A1979">
            <v>39037</v>
          </cell>
          <cell r="B1979">
            <v>39035</v>
          </cell>
          <cell r="C1979">
            <v>39038</v>
          </cell>
          <cell r="D1979">
            <v>1.520497</v>
          </cell>
          <cell r="E1979">
            <v>1.5194479999999999</v>
          </cell>
          <cell r="F1979">
            <v>2.1509</v>
          </cell>
          <cell r="G1979">
            <v>2.1516999999999999</v>
          </cell>
          <cell r="H1979">
            <v>2.1528999999999998</v>
          </cell>
          <cell r="I1979">
            <v>13.66</v>
          </cell>
          <cell r="M1979">
            <v>3.9580397821985511</v>
          </cell>
          <cell r="N1979">
            <v>3.9472690775799344</v>
          </cell>
          <cell r="O1979">
            <v>3.9848127429849254</v>
          </cell>
        </row>
        <row r="1980">
          <cell r="A1980">
            <v>39038</v>
          </cell>
          <cell r="B1980">
            <v>39037</v>
          </cell>
          <cell r="C1980">
            <v>39041</v>
          </cell>
          <cell r="D1980">
            <v>1.5194479999999999</v>
          </cell>
          <cell r="E1980">
            <v>1.5184</v>
          </cell>
          <cell r="F1980">
            <v>2.1585000000000001</v>
          </cell>
          <cell r="G1980">
            <v>2.1593</v>
          </cell>
          <cell r="H1980">
            <v>2.1585000000000001</v>
          </cell>
          <cell r="I1980">
            <v>13.66</v>
          </cell>
          <cell r="M1980">
            <v>3.9600458447367886</v>
          </cell>
          <cell r="N1980">
            <v>3.9492683009483982</v>
          </cell>
          <cell r="O1980">
            <v>3.9868379431688044</v>
          </cell>
        </row>
        <row r="1981">
          <cell r="A1981">
            <v>39041</v>
          </cell>
          <cell r="B1981">
            <v>39038</v>
          </cell>
          <cell r="C1981">
            <v>39042</v>
          </cell>
          <cell r="D1981">
            <v>1.5194479999999999</v>
          </cell>
          <cell r="E1981">
            <v>1.5184</v>
          </cell>
          <cell r="F1981">
            <v>2.1614</v>
          </cell>
          <cell r="G1981">
            <v>2.1621999999999999</v>
          </cell>
          <cell r="H1981">
            <v>2.1593</v>
          </cell>
          <cell r="I1981">
            <v>13.68</v>
          </cell>
          <cell r="M1981">
            <v>3.9620515393163536</v>
          </cell>
          <cell r="N1981">
            <v>3.9512671572777851</v>
          </cell>
          <cell r="O1981">
            <v>3.9888641726195644</v>
          </cell>
        </row>
        <row r="1982">
          <cell r="A1982">
            <v>39042</v>
          </cell>
          <cell r="B1982">
            <v>39041</v>
          </cell>
          <cell r="C1982">
            <v>39043</v>
          </cell>
          <cell r="D1982">
            <v>1.520497</v>
          </cell>
          <cell r="E1982">
            <v>1.5173509999999999</v>
          </cell>
          <cell r="F1982">
            <v>2.1629999999999998</v>
          </cell>
          <cell r="G1982">
            <v>2.1638000000000002</v>
          </cell>
          <cell r="H1982">
            <v>2.1629</v>
          </cell>
          <cell r="I1982">
            <v>13.68</v>
          </cell>
          <cell r="M1982">
            <v>3.9640582497454577</v>
          </cell>
          <cell r="N1982">
            <v>3.9532670252949886</v>
          </cell>
          <cell r="O1982">
            <v>3.9908942183257499</v>
          </cell>
        </row>
        <row r="1983">
          <cell r="A1983">
            <v>39043</v>
          </cell>
          <cell r="B1983">
            <v>39042</v>
          </cell>
          <cell r="C1983">
            <v>39044</v>
          </cell>
          <cell r="D1983">
            <v>1.5194479999999999</v>
          </cell>
          <cell r="E1983">
            <v>1.5173509999999999</v>
          </cell>
          <cell r="F1983">
            <v>2.1615000000000002</v>
          </cell>
          <cell r="G1983">
            <v>2.1623000000000001</v>
          </cell>
          <cell r="H1983">
            <v>2.1663999999999999</v>
          </cell>
          <cell r="I1983">
            <v>13.66</v>
          </cell>
          <cell r="M1983">
            <v>3.966067362637645</v>
          </cell>
          <cell r="N1983">
            <v>3.9552665231863546</v>
          </cell>
          <cell r="O1983">
            <v>3.9929252971795663</v>
          </cell>
        </row>
        <row r="1984">
          <cell r="A1984">
            <v>39044</v>
          </cell>
          <cell r="B1984">
            <v>39043</v>
          </cell>
          <cell r="C1984">
            <v>39045</v>
          </cell>
          <cell r="D1984">
            <v>1.520497</v>
          </cell>
          <cell r="E1984">
            <v>1.5173509999999999</v>
          </cell>
          <cell r="F1984">
            <v>2.1675</v>
          </cell>
          <cell r="G1984">
            <v>2.1682999999999999</v>
          </cell>
          <cell r="H1984">
            <v>2.1678000000000002</v>
          </cell>
          <cell r="I1984">
            <v>13.67</v>
          </cell>
          <cell r="M1984">
            <v>3.9680761070116537</v>
          </cell>
          <cell r="N1984">
            <v>3.9572670323910955</v>
          </cell>
          <cell r="O1984">
            <v>3.9949546204044277</v>
          </cell>
        </row>
        <row r="1985">
          <cell r="A1985">
            <v>39045</v>
          </cell>
          <cell r="B1985">
            <v>39044</v>
          </cell>
          <cell r="C1985">
            <v>39048</v>
          </cell>
          <cell r="D1985">
            <v>1.5194479999999999</v>
          </cell>
          <cell r="E1985">
            <v>1.5173509999999999</v>
          </cell>
          <cell r="F1985">
            <v>2.1692</v>
          </cell>
          <cell r="G1985">
            <v>2.17</v>
          </cell>
          <cell r="H1985">
            <v>2.1688999999999998</v>
          </cell>
          <cell r="I1985">
            <v>13.66</v>
          </cell>
          <cell r="M1985">
            <v>3.9700872562838145</v>
          </cell>
          <cell r="N1985">
            <v>3.9592685534207175</v>
          </cell>
          <cell r="O1985">
            <v>3.9969863704127517</v>
          </cell>
        </row>
        <row r="1986">
          <cell r="A1986">
            <v>39048</v>
          </cell>
          <cell r="B1986">
            <v>39045</v>
          </cell>
          <cell r="C1986">
            <v>39049</v>
          </cell>
          <cell r="D1986">
            <v>1.5194479999999999</v>
          </cell>
          <cell r="E1986">
            <v>1.5173509999999999</v>
          </cell>
          <cell r="F1986">
            <v>2.1791999999999998</v>
          </cell>
          <cell r="G1986">
            <v>2.1800000000000002</v>
          </cell>
          <cell r="H1986">
            <v>2.1880000000000002</v>
          </cell>
          <cell r="I1986">
            <v>13.66</v>
          </cell>
          <cell r="M1986">
            <v>3.9720980366642769</v>
          </cell>
          <cell r="N1986">
            <v>3.9612710867869847</v>
          </cell>
          <cell r="O1986">
            <v>3.9990177575956429</v>
          </cell>
        </row>
        <row r="1987">
          <cell r="A1987">
            <v>39049</v>
          </cell>
          <cell r="B1987">
            <v>39048</v>
          </cell>
          <cell r="C1987">
            <v>39050</v>
          </cell>
          <cell r="D1987">
            <v>1.5184</v>
          </cell>
          <cell r="E1987">
            <v>1.5184</v>
          </cell>
          <cell r="F1987">
            <v>2.1861999999999999</v>
          </cell>
          <cell r="G1987">
            <v>2.1869999999999998</v>
          </cell>
          <cell r="H1987">
            <v>2.1884999999999999</v>
          </cell>
          <cell r="I1987">
            <v>13.68</v>
          </cell>
          <cell r="M1987">
            <v>3.9741098354701485</v>
          </cell>
          <cell r="N1987">
            <v>3.9632746330019204</v>
          </cell>
          <cell r="O1987">
            <v>4.0010501771898319</v>
          </cell>
        </row>
        <row r="1988">
          <cell r="A1988">
            <v>39050</v>
          </cell>
          <cell r="B1988">
            <v>39049</v>
          </cell>
          <cell r="C1988">
            <v>39051</v>
          </cell>
          <cell r="D1988">
            <v>1.5184</v>
          </cell>
          <cell r="E1988">
            <v>1.5173509999999999</v>
          </cell>
          <cell r="F1988">
            <v>2.1775000000000002</v>
          </cell>
          <cell r="G1988">
            <v>2.1783000000000001</v>
          </cell>
          <cell r="H1988">
            <v>2.1728999999999998</v>
          </cell>
          <cell r="I1988">
            <v>13.68</v>
          </cell>
          <cell r="M1988">
            <v>3.9761212649282078</v>
          </cell>
          <cell r="N1988">
            <v>3.9652805784028371</v>
          </cell>
          <cell r="O1988">
            <v>4.0030864246981306</v>
          </cell>
        </row>
        <row r="1989">
          <cell r="A1989">
            <v>39051</v>
          </cell>
          <cell r="B1989">
            <v>39050</v>
          </cell>
          <cell r="C1989">
            <v>39052</v>
          </cell>
          <cell r="D1989">
            <v>1.4690190000000001</v>
          </cell>
          <cell r="E1989">
            <v>1.4658599999999999</v>
          </cell>
          <cell r="F1989">
            <v>2.1659999999999999</v>
          </cell>
          <cell r="G1989">
            <v>2.1667999999999998</v>
          </cell>
          <cell r="H1989">
            <v>2.165</v>
          </cell>
          <cell r="I1989">
            <v>13.18</v>
          </cell>
          <cell r="M1989">
            <v>3.9781337124377636</v>
          </cell>
          <cell r="N1989">
            <v>3.9672861525531435</v>
          </cell>
          <cell r="O1989">
            <v>4.0051237085103324</v>
          </cell>
        </row>
        <row r="1990">
          <cell r="A1990">
            <v>39052</v>
          </cell>
          <cell r="B1990">
            <v>39051</v>
          </cell>
          <cell r="C1990">
            <v>39055</v>
          </cell>
          <cell r="D1990">
            <v>1.470072</v>
          </cell>
          <cell r="E1990">
            <v>1.481646</v>
          </cell>
          <cell r="F1990">
            <v>2.1663999999999999</v>
          </cell>
          <cell r="G1990">
            <v>2.1671999999999998</v>
          </cell>
          <cell r="H1990">
            <v>2.1667000000000001</v>
          </cell>
          <cell r="I1990">
            <v>13.18</v>
          </cell>
          <cell r="M1990">
            <v>3.980081697107134</v>
          </cell>
          <cell r="N1990">
            <v>3.9692246479130042</v>
          </cell>
          <cell r="O1990">
            <v>4.0070919360422428</v>
          </cell>
        </row>
        <row r="1991">
          <cell r="A1991">
            <v>39055</v>
          </cell>
          <cell r="B1991">
            <v>39052</v>
          </cell>
          <cell r="C1991">
            <v>39056</v>
          </cell>
          <cell r="D1991">
            <v>1.471125</v>
          </cell>
          <cell r="E1991">
            <v>1.4658599999999999</v>
          </cell>
          <cell r="F1991">
            <v>2.1684999999999999</v>
          </cell>
          <cell r="G1991">
            <v>2.1692999999999998</v>
          </cell>
          <cell r="H1991">
            <v>2.1644999999999999</v>
          </cell>
          <cell r="I1991">
            <v>13.18</v>
          </cell>
          <cell r="M1991">
            <v>3.9820320326606775</v>
          </cell>
          <cell r="N1991">
            <v>3.9711849765205649</v>
          </cell>
          <cell r="O1991">
            <v>4.009061130815093</v>
          </cell>
        </row>
        <row r="1992">
          <cell r="A1992">
            <v>39056</v>
          </cell>
          <cell r="B1992">
            <v>39055</v>
          </cell>
          <cell r="C1992">
            <v>39057</v>
          </cell>
          <cell r="D1992">
            <v>1.471125</v>
          </cell>
          <cell r="E1992">
            <v>1.481646</v>
          </cell>
          <cell r="F1992">
            <v>2.1551999999999998</v>
          </cell>
          <cell r="G1992">
            <v>2.1560000000000001</v>
          </cell>
          <cell r="H1992">
            <v>2.1528</v>
          </cell>
          <cell r="I1992">
            <v>13.19</v>
          </cell>
          <cell r="M1992">
            <v>3.9839847216186937</v>
          </cell>
          <cell r="N1992">
            <v>3.9731253769237926</v>
          </cell>
          <cell r="O1992">
            <v>4.0110312933042112</v>
          </cell>
        </row>
        <row r="1993">
          <cell r="A1993">
            <v>39057</v>
          </cell>
          <cell r="B1993">
            <v>39056</v>
          </cell>
          <cell r="C1993">
            <v>39058</v>
          </cell>
          <cell r="D1993">
            <v>1.470072</v>
          </cell>
          <cell r="E1993">
            <v>1.484801</v>
          </cell>
          <cell r="F1993">
            <v>2.1520000000000001</v>
          </cell>
          <cell r="G1993">
            <v>2.1528</v>
          </cell>
          <cell r="H1993">
            <v>2.1461000000000001</v>
          </cell>
          <cell r="I1993">
            <v>13.18</v>
          </cell>
          <cell r="M1993">
            <v>3.9859383681265577</v>
          </cell>
          <cell r="N1993">
            <v>3.9750876320311983</v>
          </cell>
          <cell r="O1993">
            <v>4.0130038309397555</v>
          </cell>
        </row>
        <row r="1994">
          <cell r="A1994">
            <v>39058</v>
          </cell>
          <cell r="B1994">
            <v>39057</v>
          </cell>
          <cell r="C1994">
            <v>39059</v>
          </cell>
          <cell r="D1994">
            <v>1.4679660000000001</v>
          </cell>
          <cell r="E1994">
            <v>1.484801</v>
          </cell>
          <cell r="F1994">
            <v>2.1419999999999999</v>
          </cell>
          <cell r="G1994">
            <v>2.1427999999999998</v>
          </cell>
          <cell r="H1994">
            <v>2.1427</v>
          </cell>
          <cell r="I1994">
            <v>13.18</v>
          </cell>
          <cell r="M1994">
            <v>3.9878915735894607</v>
          </cell>
          <cell r="N1994">
            <v>3.9770550367282409</v>
          </cell>
          <cell r="O1994">
            <v>4.0149759309797455</v>
          </cell>
        </row>
        <row r="1995">
          <cell r="A1995">
            <v>39059</v>
          </cell>
          <cell r="B1995">
            <v>39058</v>
          </cell>
          <cell r="C1995">
            <v>39062</v>
          </cell>
          <cell r="D1995">
            <v>1.4690190000000001</v>
          </cell>
          <cell r="E1995">
            <v>1.484801</v>
          </cell>
          <cell r="F1995">
            <v>2.1434000000000002</v>
          </cell>
          <cell r="G1995">
            <v>2.1442000000000001</v>
          </cell>
          <cell r="H1995">
            <v>2.1396000000000002</v>
          </cell>
          <cell r="I1995">
            <v>13.18</v>
          </cell>
          <cell r="M1995">
            <v>3.9898429366700325</v>
          </cell>
          <cell r="N1995">
            <v>3.9790234151601038</v>
          </cell>
          <cell r="O1995">
            <v>4.0169490001637316</v>
          </cell>
        </row>
        <row r="1996">
          <cell r="A1996">
            <v>39062</v>
          </cell>
          <cell r="B1996">
            <v>39059</v>
          </cell>
          <cell r="C1996">
            <v>39063</v>
          </cell>
          <cell r="D1996">
            <v>1.4669129999999999</v>
          </cell>
          <cell r="E1996">
            <v>1.484801</v>
          </cell>
          <cell r="F1996">
            <v>2.1375999999999999</v>
          </cell>
          <cell r="G1996">
            <v>2.1383999999999999</v>
          </cell>
          <cell r="H1996">
            <v>2.1371000000000002</v>
          </cell>
          <cell r="I1996">
            <v>13.19</v>
          </cell>
          <cell r="M1996">
            <v>3.9917966550303601</v>
          </cell>
          <cell r="N1996">
            <v>3.9809927678087216</v>
          </cell>
          <cell r="O1996">
            <v>4.0189230389679773</v>
          </cell>
        </row>
        <row r="1997">
          <cell r="A1997">
            <v>39063</v>
          </cell>
          <cell r="B1997">
            <v>39062</v>
          </cell>
          <cell r="C1997">
            <v>39064</v>
          </cell>
          <cell r="D1997">
            <v>1.4658599999999999</v>
          </cell>
          <cell r="E1997">
            <v>1.484801</v>
          </cell>
          <cell r="F1997">
            <v>2.1473</v>
          </cell>
          <cell r="G1997">
            <v>2.1480999999999999</v>
          </cell>
          <cell r="H1997">
            <v>2.1513</v>
          </cell>
          <cell r="I1997">
            <v>13.18</v>
          </cell>
          <cell r="M1997">
            <v>3.9937485278325671</v>
          </cell>
          <cell r="N1997">
            <v>3.9829630951562667</v>
          </cell>
          <cell r="O1997">
            <v>4.0208994575917743</v>
          </cell>
        </row>
        <row r="1998">
          <cell r="A1998">
            <v>39064</v>
          </cell>
          <cell r="B1998">
            <v>39063</v>
          </cell>
          <cell r="C1998">
            <v>39065</v>
          </cell>
          <cell r="D1998">
            <v>1.4658599999999999</v>
          </cell>
          <cell r="E1998">
            <v>1.497412</v>
          </cell>
          <cell r="F1998">
            <v>2.1450999999999998</v>
          </cell>
          <cell r="G1998">
            <v>2.1459000000000001</v>
          </cell>
          <cell r="H1998">
            <v>2.1475</v>
          </cell>
          <cell r="I1998">
            <v>13.19</v>
          </cell>
          <cell r="M1998">
            <v>3.9956999532382369</v>
          </cell>
          <cell r="N1998">
            <v>3.9849343976851501</v>
          </cell>
          <cell r="O1998">
            <v>4.0228754377590432</v>
          </cell>
        </row>
        <row r="1999">
          <cell r="A1999">
            <v>39065</v>
          </cell>
          <cell r="B1999">
            <v>39064</v>
          </cell>
          <cell r="C1999">
            <v>39066</v>
          </cell>
          <cell r="D1999">
            <v>1.4658599999999999</v>
          </cell>
          <cell r="E1999">
            <v>1.497412</v>
          </cell>
          <cell r="F1999">
            <v>2.1452</v>
          </cell>
          <cell r="G1999">
            <v>2.1459999999999999</v>
          </cell>
          <cell r="H1999">
            <v>2.1469</v>
          </cell>
          <cell r="I1999">
            <v>13.19</v>
          </cell>
          <cell r="M1999">
            <v>3.9976523321493884</v>
          </cell>
          <cell r="N1999">
            <v>3.9869234272139193</v>
          </cell>
          <cell r="O1999">
            <v>4.0248538000862908</v>
          </cell>
        </row>
        <row r="2000">
          <cell r="A2000">
            <v>39066</v>
          </cell>
          <cell r="B2000">
            <v>39065</v>
          </cell>
          <cell r="C2000">
            <v>39069</v>
          </cell>
          <cell r="D2000">
            <v>1.4669129999999999</v>
          </cell>
          <cell r="E2000">
            <v>1.497412</v>
          </cell>
          <cell r="F2000">
            <v>2.1461999999999999</v>
          </cell>
          <cell r="G2000">
            <v>2.1469999999999998</v>
          </cell>
          <cell r="H2000">
            <v>2.1459999999999999</v>
          </cell>
          <cell r="I2000">
            <v>13.18</v>
          </cell>
          <cell r="M2000">
            <v>3.9996056650319236</v>
          </cell>
          <cell r="N2000">
            <v>3.9889134495415832</v>
          </cell>
          <cell r="O2000">
            <v>4.026833135328947</v>
          </cell>
        </row>
        <row r="2001">
          <cell r="A2001">
            <v>39069</v>
          </cell>
          <cell r="B2001">
            <v>39066</v>
          </cell>
          <cell r="C2001">
            <v>39070</v>
          </cell>
          <cell r="D2001">
            <v>1.4679660000000001</v>
          </cell>
          <cell r="E2001">
            <v>1.497412</v>
          </cell>
          <cell r="F2001">
            <v>2.1461999999999999</v>
          </cell>
          <cell r="G2001">
            <v>2.1469999999999998</v>
          </cell>
          <cell r="H2001">
            <v>2.1484999999999999</v>
          </cell>
          <cell r="I2001">
            <v>13.19</v>
          </cell>
          <cell r="M2001">
            <v>4.0015613562135597</v>
          </cell>
          <cell r="N2001">
            <v>3.9909044651636854</v>
          </cell>
          <cell r="O2001">
            <v>4.0288120314680409</v>
          </cell>
        </row>
        <row r="2002">
          <cell r="A2002">
            <v>39070</v>
          </cell>
          <cell r="B2002">
            <v>39069</v>
          </cell>
          <cell r="C2002">
            <v>39071</v>
          </cell>
          <cell r="D2002">
            <v>1.470072</v>
          </cell>
          <cell r="E2002">
            <v>1.497412</v>
          </cell>
          <cell r="F2002">
            <v>2.1564000000000001</v>
          </cell>
          <cell r="G2002">
            <v>2.1572</v>
          </cell>
          <cell r="H2002">
            <v>2.1604999999999999</v>
          </cell>
          <cell r="I2002">
            <v>13.19</v>
          </cell>
          <cell r="M2002">
            <v>4.0035194082195042</v>
          </cell>
          <cell r="N2002">
            <v>3.9928964745760154</v>
          </cell>
          <cell r="O2002">
            <v>4.030793313282488</v>
          </cell>
        </row>
        <row r="2003">
          <cell r="A2003">
            <v>39071</v>
          </cell>
          <cell r="B2003">
            <v>39070</v>
          </cell>
          <cell r="C2003">
            <v>39072</v>
          </cell>
          <cell r="D2003">
            <v>1.471125</v>
          </cell>
          <cell r="E2003">
            <v>1.497412</v>
          </cell>
          <cell r="F2003">
            <v>2.1551999999999998</v>
          </cell>
          <cell r="G2003">
            <v>2.1560000000000001</v>
          </cell>
          <cell r="H2003">
            <v>2.157</v>
          </cell>
          <cell r="I2003">
            <v>13.19</v>
          </cell>
          <cell r="M2003">
            <v>4.0054812288139976</v>
          </cell>
          <cell r="N2003">
            <v>3.9948894782746116</v>
          </cell>
          <cell r="O2003">
            <v>4.0327755694480834</v>
          </cell>
        </row>
        <row r="2004">
          <cell r="A2004">
            <v>39072</v>
          </cell>
          <cell r="B2004">
            <v>39071</v>
          </cell>
          <cell r="C2004">
            <v>39073</v>
          </cell>
          <cell r="D2004">
            <v>1.471125</v>
          </cell>
          <cell r="E2004">
            <v>1.497412</v>
          </cell>
          <cell r="F2004">
            <v>2.1585000000000001</v>
          </cell>
          <cell r="G2004">
            <v>2.1593</v>
          </cell>
          <cell r="H2004">
            <v>2.1579999999999999</v>
          </cell>
          <cell r="I2004">
            <v>13.19</v>
          </cell>
          <cell r="M2004">
            <v>4.0074454166715778</v>
          </cell>
          <cell r="N2004">
            <v>3.9968834767557593</v>
          </cell>
          <cell r="O2004">
            <v>4.0347588004439912</v>
          </cell>
        </row>
        <row r="2005">
          <cell r="A2005">
            <v>39073</v>
          </cell>
          <cell r="B2005">
            <v>39072</v>
          </cell>
          <cell r="C2005">
            <v>39077</v>
          </cell>
          <cell r="D2005">
            <v>1.470072</v>
          </cell>
          <cell r="E2005">
            <v>1.497412</v>
          </cell>
          <cell r="F2005">
            <v>2.1509999999999998</v>
          </cell>
          <cell r="G2005">
            <v>2.1518000000000002</v>
          </cell>
          <cell r="H2005">
            <v>2.1476000000000002</v>
          </cell>
          <cell r="I2005">
            <v>13.19</v>
          </cell>
          <cell r="M2005">
            <v>4.0094105677177785</v>
          </cell>
          <cell r="N2005">
            <v>3.9988784705159914</v>
          </cell>
          <cell r="O2005">
            <v>4.036743006749612</v>
          </cell>
        </row>
        <row r="2006">
          <cell r="A2006">
            <v>39077</v>
          </cell>
          <cell r="B2006">
            <v>39073</v>
          </cell>
          <cell r="C2006">
            <v>39078</v>
          </cell>
          <cell r="D2006">
            <v>1.4721770000000001</v>
          </cell>
          <cell r="E2006">
            <v>1.497412</v>
          </cell>
          <cell r="F2006">
            <v>2.1429</v>
          </cell>
          <cell r="G2006">
            <v>2.1436999999999999</v>
          </cell>
          <cell r="H2006">
            <v>2.1429999999999998</v>
          </cell>
          <cell r="I2006">
            <v>13.19</v>
          </cell>
          <cell r="M2006">
            <v>4.0113752751218144</v>
          </cell>
          <cell r="N2006">
            <v>4.0008744600520894</v>
          </cell>
          <cell r="O2006">
            <v>4.0387281888445825</v>
          </cell>
        </row>
        <row r="2007">
          <cell r="A2007">
            <v>39078</v>
          </cell>
          <cell r="B2007">
            <v>39077</v>
          </cell>
          <cell r="C2007">
            <v>39079</v>
          </cell>
          <cell r="D2007">
            <v>1.4721770000000001</v>
          </cell>
          <cell r="E2007">
            <v>1.497412</v>
          </cell>
          <cell r="F2007">
            <v>2.1488999999999998</v>
          </cell>
          <cell r="G2007">
            <v>2.1497000000000002</v>
          </cell>
          <cell r="H2007">
            <v>2.1448999999999998</v>
          </cell>
          <cell r="I2007">
            <v>13.18</v>
          </cell>
          <cell r="M2007">
            <v>4.0133437599279489</v>
          </cell>
          <cell r="N2007">
            <v>4.0028714458610812</v>
          </cell>
          <cell r="O2007">
            <v>4.0407143472087732</v>
          </cell>
        </row>
        <row r="2008">
          <cell r="A2008">
            <v>39079</v>
          </cell>
          <cell r="B2008">
            <v>39078</v>
          </cell>
          <cell r="C2008">
            <v>39080</v>
          </cell>
          <cell r="D2008">
            <v>1.47323</v>
          </cell>
          <cell r="E2008">
            <v>1.497412</v>
          </cell>
          <cell r="F2008">
            <v>2.1372</v>
          </cell>
          <cell r="G2008">
            <v>2.1379999999999999</v>
          </cell>
          <cell r="H2008">
            <v>2.1360000000000001</v>
          </cell>
          <cell r="I2008">
            <v>13.19</v>
          </cell>
          <cell r="M2008">
            <v>4.0153132107201017</v>
          </cell>
          <cell r="N2008">
            <v>4.0048694284402444</v>
          </cell>
          <cell r="O2008">
            <v>4.0427000649557341</v>
          </cell>
        </row>
        <row r="2009">
          <cell r="A2009">
            <v>39080</v>
          </cell>
          <cell r="B2009">
            <v>39079</v>
          </cell>
          <cell r="C2009">
            <v>39084</v>
          </cell>
          <cell r="D2009">
            <v>1.47323</v>
          </cell>
          <cell r="E2009">
            <v>1.497412</v>
          </cell>
          <cell r="F2009">
            <v>2.1372</v>
          </cell>
          <cell r="G2009">
            <v>2.1379999999999999</v>
          </cell>
          <cell r="H2009">
            <v>2.1366999999999998</v>
          </cell>
          <cell r="I2009">
            <v>13.19</v>
          </cell>
          <cell r="M2009">
            <v>4.0172850373472446</v>
          </cell>
          <cell r="N2009">
            <v>4.0068684082871044</v>
          </cell>
          <cell r="O2009">
            <v>4.0446881766018965</v>
          </cell>
        </row>
        <row r="2010">
          <cell r="A2010">
            <v>39084</v>
          </cell>
          <cell r="B2010">
            <v>39080</v>
          </cell>
          <cell r="C2010">
            <v>39085</v>
          </cell>
          <cell r="D2010">
            <v>1.4721770000000001</v>
          </cell>
          <cell r="E2010">
            <v>1.497412</v>
          </cell>
          <cell r="F2010">
            <v>2.1334</v>
          </cell>
          <cell r="G2010">
            <v>2.1341999999999999</v>
          </cell>
          <cell r="H2010">
            <v>2.1307999999999998</v>
          </cell>
          <cell r="I2010">
            <v>13.19</v>
          </cell>
          <cell r="M2010">
            <v>4.0192578322924346</v>
          </cell>
          <cell r="N2010">
            <v>4.0088683858994347</v>
          </cell>
          <cell r="O2010">
            <v>4.0466772659579693</v>
          </cell>
        </row>
        <row r="2011">
          <cell r="A2011">
            <v>39085</v>
          </cell>
          <cell r="B2011">
            <v>39084</v>
          </cell>
          <cell r="C2011">
            <v>39086</v>
          </cell>
          <cell r="D2011">
            <v>1.4721770000000001</v>
          </cell>
          <cell r="E2011">
            <v>1.497412</v>
          </cell>
          <cell r="F2011">
            <v>2.1364000000000001</v>
          </cell>
          <cell r="G2011">
            <v>2.1372</v>
          </cell>
          <cell r="H2011">
            <v>2.1395</v>
          </cell>
          <cell r="I2011">
            <v>13.18</v>
          </cell>
          <cell r="M2011">
            <v>4.0212301852716914</v>
          </cell>
          <cell r="N2011">
            <v>4.0108693617752573</v>
          </cell>
          <cell r="O2011">
            <v>4.0486673335047687</v>
          </cell>
        </row>
        <row r="2012">
          <cell r="A2012">
            <v>39086</v>
          </cell>
          <cell r="B2012">
            <v>39085</v>
          </cell>
          <cell r="C2012">
            <v>39087</v>
          </cell>
          <cell r="D2012">
            <v>1.4721770000000001</v>
          </cell>
          <cell r="E2012">
            <v>1.497412</v>
          </cell>
          <cell r="F2012">
            <v>2.1421000000000001</v>
          </cell>
          <cell r="G2012">
            <v>2.1429</v>
          </cell>
          <cell r="H2012">
            <v>2.1436000000000002</v>
          </cell>
          <cell r="I2012">
            <v>13.19</v>
          </cell>
          <cell r="M2012">
            <v>4.0232035061351787</v>
          </cell>
          <cell r="N2012">
            <v>4.0128713364128421</v>
          </cell>
          <cell r="O2012">
            <v>4.0506569595671094</v>
          </cell>
        </row>
        <row r="2013">
          <cell r="A2013">
            <v>39087</v>
          </cell>
          <cell r="B2013">
            <v>39086</v>
          </cell>
          <cell r="C2013">
            <v>39090</v>
          </cell>
          <cell r="D2013">
            <v>1.47323</v>
          </cell>
          <cell r="E2013">
            <v>1.497412</v>
          </cell>
          <cell r="F2013">
            <v>2.1465999999999998</v>
          </cell>
          <cell r="G2013">
            <v>2.1474000000000002</v>
          </cell>
          <cell r="H2013">
            <v>2.1511999999999998</v>
          </cell>
          <cell r="I2013">
            <v>13.19</v>
          </cell>
          <cell r="M2013">
            <v>4.0251777953578625</v>
          </cell>
          <cell r="N2013">
            <v>4.0148743103107094</v>
          </cell>
          <cell r="O2013">
            <v>4.0526489842403555</v>
          </cell>
        </row>
        <row r="2014">
          <cell r="A2014">
            <v>39090</v>
          </cell>
          <cell r="B2014">
            <v>39087</v>
          </cell>
          <cell r="C2014">
            <v>39091</v>
          </cell>
          <cell r="D2014">
            <v>1.4742820000000001</v>
          </cell>
          <cell r="E2014">
            <v>1.497412</v>
          </cell>
          <cell r="F2014">
            <v>2.1497000000000002</v>
          </cell>
          <cell r="G2014">
            <v>2.1505000000000001</v>
          </cell>
          <cell r="H2014">
            <v>2.1520000000000001</v>
          </cell>
          <cell r="I2014">
            <v>13.19</v>
          </cell>
          <cell r="M2014">
            <v>4.0271544662523473</v>
          </cell>
          <cell r="N2014">
            <v>4.0168782839676265</v>
          </cell>
          <cell r="O2014">
            <v>4.0546419885478535</v>
          </cell>
        </row>
        <row r="2015">
          <cell r="A2015">
            <v>39091</v>
          </cell>
          <cell r="B2015">
            <v>39090</v>
          </cell>
          <cell r="C2015">
            <v>39092</v>
          </cell>
          <cell r="D2015">
            <v>1.4742820000000001</v>
          </cell>
          <cell r="E2015">
            <v>1.497412</v>
          </cell>
          <cell r="F2015">
            <v>2.1497999999999999</v>
          </cell>
          <cell r="G2015">
            <v>2.1505999999999998</v>
          </cell>
          <cell r="H2015">
            <v>2.1499000000000001</v>
          </cell>
          <cell r="I2015">
            <v>13.19</v>
          </cell>
          <cell r="M2015">
            <v>4.0291335200326195</v>
          </cell>
          <cell r="N2015">
            <v>4.018883257882611</v>
          </cell>
          <cell r="O2015">
            <v>4.0566359729713657</v>
          </cell>
        </row>
        <row r="2016">
          <cell r="A2016">
            <v>39092</v>
          </cell>
          <cell r="B2016">
            <v>39091</v>
          </cell>
          <cell r="C2016">
            <v>39093</v>
          </cell>
          <cell r="D2016">
            <v>1.471125</v>
          </cell>
          <cell r="E2016">
            <v>1.497412</v>
          </cell>
          <cell r="F2016">
            <v>2.1547999999999998</v>
          </cell>
          <cell r="G2016">
            <v>2.1556000000000002</v>
          </cell>
          <cell r="H2016">
            <v>2.1497999999999999</v>
          </cell>
          <cell r="I2016">
            <v>13.19</v>
          </cell>
          <cell r="M2016">
            <v>4.0311135463740131</v>
          </cell>
          <cell r="N2016">
            <v>4.0208892325549286</v>
          </cell>
          <cell r="O2016">
            <v>4.0586309379928913</v>
          </cell>
        </row>
        <row r="2017">
          <cell r="A2017">
            <v>39093</v>
          </cell>
          <cell r="B2017">
            <v>39092</v>
          </cell>
          <cell r="C2017">
            <v>39094</v>
          </cell>
          <cell r="D2017">
            <v>1.4679660000000001</v>
          </cell>
          <cell r="E2017">
            <v>1.497412</v>
          </cell>
          <cell r="F2017">
            <v>2.1457000000000002</v>
          </cell>
          <cell r="G2017">
            <v>2.1465000000000001</v>
          </cell>
          <cell r="H2017">
            <v>2.1453000000000002</v>
          </cell>
          <cell r="I2017">
            <v>13.19</v>
          </cell>
          <cell r="M2017">
            <v>4.033090303679316</v>
          </cell>
          <cell r="N2017">
            <v>4.0228962084840951</v>
          </cell>
          <cell r="O2017">
            <v>4.0606268840946678</v>
          </cell>
        </row>
        <row r="2018">
          <cell r="A2018">
            <v>39094</v>
          </cell>
          <cell r="B2018">
            <v>39093</v>
          </cell>
          <cell r="C2018">
            <v>39097</v>
          </cell>
          <cell r="D2018">
            <v>1.4690190000000001</v>
          </cell>
          <cell r="E2018">
            <v>1.497412</v>
          </cell>
          <cell r="F2018">
            <v>2.1413000000000002</v>
          </cell>
          <cell r="G2018">
            <v>2.1421000000000001</v>
          </cell>
          <cell r="H2018">
            <v>2.1404000000000001</v>
          </cell>
          <cell r="I2018">
            <v>13.18</v>
          </cell>
          <cell r="M2018">
            <v>4.0350637834928929</v>
          </cell>
          <cell r="N2018">
            <v>4.0249041861698753</v>
          </cell>
          <cell r="O2018">
            <v>4.0626238117591686</v>
          </cell>
        </row>
        <row r="2019">
          <cell r="A2019">
            <v>39097</v>
          </cell>
          <cell r="B2019">
            <v>39094</v>
          </cell>
          <cell r="C2019">
            <v>39098</v>
          </cell>
          <cell r="D2019">
            <v>1.470072</v>
          </cell>
          <cell r="E2019">
            <v>1.497412</v>
          </cell>
          <cell r="F2019">
            <v>2.1398999999999999</v>
          </cell>
          <cell r="G2019">
            <v>2.1406999999999998</v>
          </cell>
          <cell r="H2019">
            <v>2.1415999999999999</v>
          </cell>
          <cell r="I2019">
            <v>13.19</v>
          </cell>
          <cell r="M2019">
            <v>4.0370396452809469</v>
          </cell>
          <cell r="N2019">
            <v>4.0269131661122826</v>
          </cell>
          <cell r="O2019">
            <v>4.0646202964173357</v>
          </cell>
        </row>
        <row r="2020">
          <cell r="A2020">
            <v>39098</v>
          </cell>
          <cell r="B2020">
            <v>39097</v>
          </cell>
          <cell r="C2020">
            <v>39099</v>
          </cell>
          <cell r="D2020">
            <v>1.4679660000000001</v>
          </cell>
          <cell r="E2020">
            <v>1.497412</v>
          </cell>
          <cell r="F2020">
            <v>2.1436000000000002</v>
          </cell>
          <cell r="G2020">
            <v>2.1444000000000001</v>
          </cell>
          <cell r="H2020">
            <v>2.1408999999999998</v>
          </cell>
          <cell r="I2020">
            <v>13.19</v>
          </cell>
          <cell r="M2020">
            <v>4.0390178915960862</v>
          </cell>
          <cell r="N2020">
            <v>4.0289231488115806</v>
          </cell>
          <cell r="O2020">
            <v>4.0666191879548474</v>
          </cell>
        </row>
        <row r="2021">
          <cell r="A2021">
            <v>39099</v>
          </cell>
          <cell r="B2021">
            <v>39098</v>
          </cell>
          <cell r="C2021">
            <v>39100</v>
          </cell>
          <cell r="D2021">
            <v>1.4679660000000001</v>
          </cell>
          <cell r="E2021">
            <v>1.497412</v>
          </cell>
          <cell r="F2021">
            <v>2.1341999999999999</v>
          </cell>
          <cell r="G2021">
            <v>2.1349999999999998</v>
          </cell>
          <cell r="H2021">
            <v>2.1339999999999999</v>
          </cell>
          <cell r="I2021">
            <v>13.19</v>
          </cell>
          <cell r="M2021">
            <v>4.0409942719088372</v>
          </cell>
          <cell r="N2021">
            <v>4.0309341347682839</v>
          </cell>
          <cell r="O2021">
            <v>4.0686190625035845</v>
          </cell>
        </row>
        <row r="2022">
          <cell r="A2022">
            <v>39100</v>
          </cell>
          <cell r="B2022">
            <v>39099</v>
          </cell>
          <cell r="C2022">
            <v>39101</v>
          </cell>
          <cell r="D2022">
            <v>1.4690190000000001</v>
          </cell>
          <cell r="E2022">
            <v>1.497412</v>
          </cell>
          <cell r="F2022">
            <v>2.1320999999999999</v>
          </cell>
          <cell r="G2022">
            <v>2.1328999999999998</v>
          </cell>
          <cell r="H2022">
            <v>2.1334</v>
          </cell>
          <cell r="I2022">
            <v>13.19</v>
          </cell>
          <cell r="M2022">
            <v>4.0429716193079557</v>
          </cell>
          <cell r="N2022">
            <v>4.0329461244831544</v>
          </cell>
          <cell r="O2022">
            <v>4.07061992054697</v>
          </cell>
        </row>
        <row r="2023">
          <cell r="A2023">
            <v>39101</v>
          </cell>
          <cell r="B2023">
            <v>39100</v>
          </cell>
          <cell r="C2023">
            <v>39104</v>
          </cell>
          <cell r="D2023">
            <v>1.4669129999999999</v>
          </cell>
          <cell r="E2023">
            <v>1.497412</v>
          </cell>
          <cell r="F2023">
            <v>2.1299000000000001</v>
          </cell>
          <cell r="G2023">
            <v>2.1307</v>
          </cell>
          <cell r="H2023">
            <v>2.1295999999999999</v>
          </cell>
          <cell r="I2023">
            <v>13.19</v>
          </cell>
          <cell r="M2023">
            <v>4.0449513533496964</v>
          </cell>
          <cell r="N2023">
            <v>4.0349591184572065</v>
          </cell>
          <cell r="O2023">
            <v>4.0726217625686658</v>
          </cell>
        </row>
        <row r="2024">
          <cell r="A2024">
            <v>39104</v>
          </cell>
          <cell r="B2024">
            <v>39101</v>
          </cell>
          <cell r="C2024">
            <v>39105</v>
          </cell>
          <cell r="D2024">
            <v>1.4679660000000001</v>
          </cell>
          <cell r="E2024">
            <v>1.497412</v>
          </cell>
          <cell r="F2024">
            <v>2.1318999999999999</v>
          </cell>
          <cell r="G2024">
            <v>2.1326999999999998</v>
          </cell>
          <cell r="H2024">
            <v>2.1352000000000002</v>
          </cell>
          <cell r="I2024">
            <v>13.19</v>
          </cell>
          <cell r="M2024">
            <v>4.0469292172578948</v>
          </cell>
          <cell r="N2024">
            <v>4.0369731171917023</v>
          </cell>
          <cell r="O2024">
            <v>4.0746245890525712</v>
          </cell>
        </row>
        <row r="2025">
          <cell r="A2025">
            <v>39105</v>
          </cell>
          <cell r="B2025">
            <v>39104</v>
          </cell>
          <cell r="C2025">
            <v>39106</v>
          </cell>
          <cell r="D2025">
            <v>1.4679660000000001</v>
          </cell>
          <cell r="E2025">
            <v>1.497412</v>
          </cell>
          <cell r="F2025">
            <v>2.1360000000000001</v>
          </cell>
          <cell r="G2025">
            <v>2.1368</v>
          </cell>
          <cell r="H2025">
            <v>2.1320000000000001</v>
          </cell>
          <cell r="I2025">
            <v>13.19</v>
          </cell>
          <cell r="M2025">
            <v>4.0489094687563414</v>
          </cell>
          <cell r="N2025">
            <v>4.0389881211881562</v>
          </cell>
          <cell r="O2025">
            <v>4.0766284004828224</v>
          </cell>
        </row>
        <row r="2026">
          <cell r="A2026">
            <v>39106</v>
          </cell>
          <cell r="B2026">
            <v>39105</v>
          </cell>
          <cell r="C2026">
            <v>39107</v>
          </cell>
          <cell r="D2026">
            <v>1.455325</v>
          </cell>
          <cell r="E2026">
            <v>1.497412</v>
          </cell>
          <cell r="F2026">
            <v>2.1278000000000001</v>
          </cell>
          <cell r="G2026">
            <v>2.1286</v>
          </cell>
          <cell r="H2026">
            <v>2.1282999999999999</v>
          </cell>
          <cell r="I2026">
            <v>13.18</v>
          </cell>
          <cell r="M2026">
            <v>4.0508906892354117</v>
          </cell>
          <cell r="N2026">
            <v>4.0410041309483313</v>
          </cell>
          <cell r="O2026">
            <v>4.0786331973437955</v>
          </cell>
        </row>
        <row r="2027">
          <cell r="A2027">
            <v>39107</v>
          </cell>
          <cell r="B2027">
            <v>39106</v>
          </cell>
          <cell r="C2027">
            <v>39108</v>
          </cell>
          <cell r="D2027">
            <v>1.441614</v>
          </cell>
          <cell r="E2027">
            <v>1.471125</v>
          </cell>
          <cell r="F2027">
            <v>2.1273</v>
          </cell>
          <cell r="G2027">
            <v>2.1280999999999999</v>
          </cell>
          <cell r="H2027">
            <v>2.1339999999999999</v>
          </cell>
          <cell r="I2027">
            <v>12.94</v>
          </cell>
          <cell r="M2027">
            <v>4.0528558100661822</v>
          </cell>
          <cell r="N2027">
            <v>4.0430211469742421</v>
          </cell>
          <cell r="O2027">
            <v>4.0806375494527005</v>
          </cell>
        </row>
        <row r="2028">
          <cell r="A2028">
            <v>39108</v>
          </cell>
          <cell r="B2028">
            <v>39107</v>
          </cell>
          <cell r="C2028">
            <v>39111</v>
          </cell>
          <cell r="D2028">
            <v>1.4384479999999999</v>
          </cell>
          <cell r="E2028">
            <v>1.471125</v>
          </cell>
          <cell r="F2028">
            <v>2.1352000000000002</v>
          </cell>
          <cell r="G2028">
            <v>2.1360000000000001</v>
          </cell>
          <cell r="H2028">
            <v>2.1377999999999999</v>
          </cell>
          <cell r="I2028">
            <v>12.92</v>
          </cell>
          <cell r="M2028">
            <v>4.0548033612914391</v>
          </cell>
          <cell r="N2028">
            <v>4.0450037434691897</v>
          </cell>
          <cell r="O2028">
            <v>4.0826084958209927</v>
          </cell>
        </row>
        <row r="2029">
          <cell r="A2029">
            <v>39111</v>
          </cell>
          <cell r="B2029">
            <v>39108</v>
          </cell>
          <cell r="C2029">
            <v>39112</v>
          </cell>
          <cell r="D2029">
            <v>1.4395039999999999</v>
          </cell>
          <cell r="E2029">
            <v>1.471125</v>
          </cell>
          <cell r="F2029">
            <v>2.1352000000000002</v>
          </cell>
          <cell r="G2029">
            <v>2.1360000000000001</v>
          </cell>
          <cell r="H2029">
            <v>2.1347</v>
          </cell>
          <cell r="I2029">
            <v>12.93</v>
          </cell>
          <cell r="M2029">
            <v>4.0567475692199206</v>
          </cell>
          <cell r="N2029">
            <v>4.0469873121798932</v>
          </cell>
          <cell r="O2029">
            <v>4.0845775235903696</v>
          </cell>
        </row>
        <row r="2030">
          <cell r="A2030">
            <v>39112</v>
          </cell>
          <cell r="B2030">
            <v>39111</v>
          </cell>
          <cell r="C2030">
            <v>39113</v>
          </cell>
          <cell r="D2030">
            <v>1.441614</v>
          </cell>
          <cell r="E2030">
            <v>1.471125</v>
          </cell>
          <cell r="F2030">
            <v>2.1320999999999999</v>
          </cell>
          <cell r="G2030">
            <v>2.1328999999999998</v>
          </cell>
          <cell r="H2030">
            <v>2.13</v>
          </cell>
          <cell r="I2030">
            <v>12.93</v>
          </cell>
          <cell r="M2030">
            <v>4.0586941373375476</v>
          </cell>
          <cell r="N2030">
            <v>4.0489718535831036</v>
          </cell>
          <cell r="O2030">
            <v>4.0865489370531227</v>
          </cell>
        </row>
        <row r="2031">
          <cell r="A2031">
            <v>39113</v>
          </cell>
          <cell r="B2031">
            <v>39112</v>
          </cell>
          <cell r="C2031">
            <v>39114</v>
          </cell>
          <cell r="D2031">
            <v>1.445835</v>
          </cell>
          <cell r="E2031">
            <v>1.471125</v>
          </cell>
          <cell r="F2031">
            <v>2.1238999999999999</v>
          </cell>
          <cell r="G2031">
            <v>2.1246999999999998</v>
          </cell>
          <cell r="H2031">
            <v>2.1234000000000002</v>
          </cell>
          <cell r="I2031">
            <v>12.93</v>
          </cell>
          <cell r="M2031">
            <v>4.0606444941009148</v>
          </cell>
          <cell r="N2031">
            <v>4.0509573681558049</v>
          </cell>
          <cell r="O2031">
            <v>4.0885213020147813</v>
          </cell>
        </row>
        <row r="2032">
          <cell r="A2032">
            <v>39114</v>
          </cell>
          <cell r="B2032">
            <v>39113</v>
          </cell>
          <cell r="C2032">
            <v>39115</v>
          </cell>
          <cell r="D2032">
            <v>1.4468890000000001</v>
          </cell>
          <cell r="E2032">
            <v>1.471125</v>
          </cell>
          <cell r="F2032">
            <v>2.1084999999999998</v>
          </cell>
          <cell r="G2032">
            <v>2.1093000000000002</v>
          </cell>
          <cell r="H2032">
            <v>2.1019000000000001</v>
          </cell>
          <cell r="I2032">
            <v>12.93</v>
          </cell>
          <cell r="M2032">
            <v>4.0626015014116241</v>
          </cell>
          <cell r="N2032">
            <v>4.0529438563752143</v>
          </cell>
          <cell r="O2032">
            <v>4.0904946189345841</v>
          </cell>
        </row>
        <row r="2033">
          <cell r="A2033">
            <v>39115</v>
          </cell>
          <cell r="B2033">
            <v>39114</v>
          </cell>
          <cell r="C2033">
            <v>39118</v>
          </cell>
          <cell r="D2033">
            <v>1.445835</v>
          </cell>
          <cell r="E2033">
            <v>1.471125</v>
          </cell>
          <cell r="F2033">
            <v>2.0973999999999999</v>
          </cell>
          <cell r="G2033">
            <v>2.0981999999999998</v>
          </cell>
          <cell r="H2033">
            <v>2.1040999999999999</v>
          </cell>
          <cell r="I2033">
            <v>12.93</v>
          </cell>
          <cell r="M2033">
            <v>4.0645608792195489</v>
          </cell>
          <cell r="N2033">
            <v>4.0549313187187845</v>
          </cell>
          <cell r="O2033">
            <v>4.0924688882719913</v>
          </cell>
        </row>
        <row r="2034">
          <cell r="A2034">
            <v>39118</v>
          </cell>
          <cell r="B2034">
            <v>39115</v>
          </cell>
          <cell r="C2034">
            <v>39119</v>
          </cell>
          <cell r="D2034">
            <v>1.4468890000000001</v>
          </cell>
          <cell r="E2034">
            <v>1.471125</v>
          </cell>
          <cell r="F2034">
            <v>2.0956000000000001</v>
          </cell>
          <cell r="G2034">
            <v>2.0964</v>
          </cell>
          <cell r="H2034">
            <v>2.0956000000000001</v>
          </cell>
          <cell r="I2034">
            <v>12.93</v>
          </cell>
          <cell r="M2034">
            <v>4.0665197740124839</v>
          </cell>
          <cell r="N2034">
            <v>4.0569197556642012</v>
          </cell>
          <cell r="O2034">
            <v>4.0944441104866867</v>
          </cell>
        </row>
        <row r="2035">
          <cell r="A2035">
            <v>39119</v>
          </cell>
          <cell r="B2035">
            <v>39118</v>
          </cell>
          <cell r="C2035">
            <v>39120</v>
          </cell>
          <cell r="D2035">
            <v>1.44478</v>
          </cell>
          <cell r="E2035">
            <v>1.4763869999999999</v>
          </cell>
          <cell r="F2035">
            <v>2.0825</v>
          </cell>
          <cell r="G2035">
            <v>2.0832999999999999</v>
          </cell>
          <cell r="H2035">
            <v>2.0849000000000002</v>
          </cell>
          <cell r="I2035">
            <v>12.93</v>
          </cell>
          <cell r="M2035">
            <v>4.0684810415889174</v>
          </cell>
          <cell r="N2035">
            <v>4.0589091676893849</v>
          </cell>
          <cell r="O2035">
            <v>4.0964202860385734</v>
          </cell>
        </row>
        <row r="2036">
          <cell r="A2036">
            <v>39120</v>
          </cell>
          <cell r="B2036">
            <v>39119</v>
          </cell>
          <cell r="C2036">
            <v>39121</v>
          </cell>
          <cell r="D2036">
            <v>1.4437249999999999</v>
          </cell>
          <cell r="E2036">
            <v>1.4763869999999999</v>
          </cell>
          <cell r="F2036">
            <v>2.0844</v>
          </cell>
          <cell r="G2036">
            <v>2.0851999999999999</v>
          </cell>
          <cell r="H2036">
            <v>2.0912000000000002</v>
          </cell>
          <cell r="I2036">
            <v>12.93</v>
          </cell>
          <cell r="M2036">
            <v>4.07044039493534</v>
          </cell>
          <cell r="N2036">
            <v>4.0609066745991704</v>
          </cell>
          <cell r="O2036">
            <v>4.0983974153877787</v>
          </cell>
        </row>
        <row r="2037">
          <cell r="A2037">
            <v>39121</v>
          </cell>
          <cell r="B2037">
            <v>39120</v>
          </cell>
          <cell r="C2037">
            <v>39122</v>
          </cell>
          <cell r="D2037">
            <v>1.4437249999999999</v>
          </cell>
          <cell r="E2037">
            <v>1.4763869999999999</v>
          </cell>
          <cell r="F2037">
            <v>2.0943000000000001</v>
          </cell>
          <cell r="G2037">
            <v>2.0951</v>
          </cell>
          <cell r="H2037">
            <v>2.0935999999999999</v>
          </cell>
          <cell r="I2037">
            <v>12.93</v>
          </cell>
          <cell r="M2037">
            <v>4.0723992604550663</v>
          </cell>
          <cell r="N2037">
            <v>4.0629051645400338</v>
          </cell>
          <cell r="O2037">
            <v>4.1003754989946497</v>
          </cell>
        </row>
        <row r="2038">
          <cell r="A2038">
            <v>39122</v>
          </cell>
          <cell r="B2038">
            <v>39121</v>
          </cell>
          <cell r="C2038">
            <v>39125</v>
          </cell>
          <cell r="D2038">
            <v>1.4426699999999999</v>
          </cell>
          <cell r="E2038">
            <v>1.4763869999999999</v>
          </cell>
          <cell r="F2038">
            <v>2.1025</v>
          </cell>
          <cell r="G2038">
            <v>2.1032999999999999</v>
          </cell>
          <cell r="H2038">
            <v>2.1089000000000002</v>
          </cell>
          <cell r="I2038">
            <v>12.93</v>
          </cell>
          <cell r="M2038">
            <v>4.0743590686625</v>
          </cell>
          <cell r="N2038">
            <v>4.0649046379957534</v>
          </cell>
          <cell r="O2038">
            <v>4.1023545373197585</v>
          </cell>
        </row>
        <row r="2039">
          <cell r="A2039">
            <v>39125</v>
          </cell>
          <cell r="B2039">
            <v>39122</v>
          </cell>
          <cell r="C2039">
            <v>39126</v>
          </cell>
          <cell r="D2039">
            <v>1.4426699999999999</v>
          </cell>
          <cell r="E2039">
            <v>1.4763869999999999</v>
          </cell>
          <cell r="F2039">
            <v>2.1132</v>
          </cell>
          <cell r="G2039">
            <v>2.1139999999999999</v>
          </cell>
          <cell r="H2039">
            <v>2.1128</v>
          </cell>
          <cell r="I2039">
            <v>12.93</v>
          </cell>
          <cell r="M2039">
            <v>4.0763183871950286</v>
          </cell>
          <cell r="N2039">
            <v>4.0669050954503456</v>
          </cell>
          <cell r="O2039">
            <v>4.1043345308238974</v>
          </cell>
        </row>
        <row r="2040">
          <cell r="A2040">
            <v>39126</v>
          </cell>
          <cell r="B2040">
            <v>39125</v>
          </cell>
          <cell r="C2040">
            <v>39127</v>
          </cell>
          <cell r="D2040">
            <v>1.4437249999999999</v>
          </cell>
          <cell r="E2040">
            <v>1.4763869999999999</v>
          </cell>
          <cell r="F2040">
            <v>2.1080000000000001</v>
          </cell>
          <cell r="G2040">
            <v>2.1088</v>
          </cell>
          <cell r="H2040">
            <v>2.1086</v>
          </cell>
          <cell r="I2040">
            <v>12.93</v>
          </cell>
          <cell r="M2040">
            <v>4.0782786479442468</v>
          </cell>
          <cell r="N2040">
            <v>4.068906537388064</v>
          </cell>
          <cell r="O2040">
            <v>4.1063154799680817</v>
          </cell>
        </row>
        <row r="2041">
          <cell r="A2041">
            <v>39127</v>
          </cell>
          <cell r="B2041">
            <v>39126</v>
          </cell>
          <cell r="C2041">
            <v>39128</v>
          </cell>
          <cell r="D2041">
            <v>1.4437249999999999</v>
          </cell>
          <cell r="E2041">
            <v>1.4763869999999999</v>
          </cell>
          <cell r="F2041">
            <v>2.0992000000000002</v>
          </cell>
          <cell r="G2041">
            <v>2.1</v>
          </cell>
          <cell r="H2041">
            <v>2.0916000000000001</v>
          </cell>
          <cell r="I2041">
            <v>12.93</v>
          </cell>
          <cell r="M2041">
            <v>4.0802412855579142</v>
          </cell>
          <cell r="N2041">
            <v>4.0709089642934018</v>
          </cell>
          <cell r="O2041">
            <v>4.1082973852135494</v>
          </cell>
        </row>
        <row r="2042">
          <cell r="A2042">
            <v>39128</v>
          </cell>
          <cell r="B2042">
            <v>39127</v>
          </cell>
          <cell r="C2042">
            <v>39129</v>
          </cell>
          <cell r="D2042">
            <v>1.4426699999999999</v>
          </cell>
          <cell r="E2042">
            <v>1.4763869999999999</v>
          </cell>
          <cell r="F2042">
            <v>2.0888</v>
          </cell>
          <cell r="G2042">
            <v>2.0895999999999999</v>
          </cell>
          <cell r="H2042">
            <v>2.0931000000000002</v>
          </cell>
          <cell r="I2042">
            <v>12.93</v>
          </cell>
          <cell r="M2042">
            <v>4.0822048676745784</v>
          </cell>
          <cell r="N2042">
            <v>4.0729123766510904</v>
          </cell>
          <cell r="O2042">
            <v>4.1102802470217608</v>
          </cell>
        </row>
        <row r="2043">
          <cell r="A2043">
            <v>39129</v>
          </cell>
          <cell r="B2043">
            <v>39128</v>
          </cell>
          <cell r="C2043">
            <v>39134</v>
          </cell>
          <cell r="D2043">
            <v>1.4437249999999999</v>
          </cell>
          <cell r="E2043">
            <v>1.4795430000000001</v>
          </cell>
          <cell r="F2043">
            <v>2.0905</v>
          </cell>
          <cell r="G2043">
            <v>2.0912999999999999</v>
          </cell>
          <cell r="H2043">
            <v>2.0918999999999999</v>
          </cell>
          <cell r="I2043">
            <v>12.94</v>
          </cell>
          <cell r="M2043">
            <v>4.0841679591733939</v>
          </cell>
          <cell r="N2043">
            <v>4.0749167749460993</v>
          </cell>
          <cell r="O2043">
            <v>4.112264065854399</v>
          </cell>
        </row>
        <row r="2044">
          <cell r="A2044">
            <v>39134</v>
          </cell>
          <cell r="B2044">
            <v>39129</v>
          </cell>
          <cell r="C2044">
            <v>39135</v>
          </cell>
          <cell r="D2044">
            <v>1.445835</v>
          </cell>
          <cell r="E2044">
            <v>1.4795430000000001</v>
          </cell>
          <cell r="F2044">
            <v>2.0794000000000001</v>
          </cell>
          <cell r="G2044">
            <v>2.0802</v>
          </cell>
          <cell r="H2044">
            <v>2.0781999999999998</v>
          </cell>
          <cell r="I2044">
            <v>12.94</v>
          </cell>
          <cell r="M2044">
            <v>4.0861334309690127</v>
          </cell>
          <cell r="N2044">
            <v>4.0769264464760839</v>
          </cell>
          <cell r="O2044">
            <v>4.1142502878179599</v>
          </cell>
        </row>
        <row r="2045">
          <cell r="A2045">
            <v>39135</v>
          </cell>
          <cell r="B2045">
            <v>39134</v>
          </cell>
          <cell r="C2045">
            <v>39136</v>
          </cell>
          <cell r="D2045">
            <v>1.441614</v>
          </cell>
          <cell r="E2045">
            <v>1.4795430000000001</v>
          </cell>
          <cell r="F2045">
            <v>2.0758000000000001</v>
          </cell>
          <cell r="G2045">
            <v>2.0766</v>
          </cell>
          <cell r="H2045">
            <v>2.0821999999999998</v>
          </cell>
          <cell r="I2045">
            <v>12.94</v>
          </cell>
          <cell r="M2045">
            <v>4.0881027225454014</v>
          </cell>
          <cell r="N2045">
            <v>4.0789371091378834</v>
          </cell>
          <cell r="O2045">
            <v>4.1162374691259656</v>
          </cell>
        </row>
        <row r="2046">
          <cell r="A2046">
            <v>39136</v>
          </cell>
          <cell r="B2046">
            <v>39135</v>
          </cell>
          <cell r="C2046">
            <v>39139</v>
          </cell>
          <cell r="D2046">
            <v>1.441614</v>
          </cell>
          <cell r="E2046">
            <v>1.4795430000000001</v>
          </cell>
          <cell r="F2046">
            <v>2.0859999999999999</v>
          </cell>
          <cell r="G2046">
            <v>2.0868000000000002</v>
          </cell>
          <cell r="H2046">
            <v>2.0895000000000001</v>
          </cell>
          <cell r="I2046">
            <v>12.94</v>
          </cell>
          <cell r="M2046">
            <v>4.0900672112514878</v>
          </cell>
          <cell r="N2046">
            <v>4.080948763420305</v>
          </cell>
          <cell r="O2046">
            <v>4.1182256102417796</v>
          </cell>
        </row>
        <row r="2047">
          <cell r="A2047">
            <v>39139</v>
          </cell>
          <cell r="B2047">
            <v>39136</v>
          </cell>
          <cell r="C2047">
            <v>39140</v>
          </cell>
          <cell r="D2047">
            <v>1.441614</v>
          </cell>
          <cell r="E2047">
            <v>1.4795430000000001</v>
          </cell>
          <cell r="F2047">
            <v>2.0855000000000001</v>
          </cell>
          <cell r="G2047">
            <v>2.0863</v>
          </cell>
          <cell r="H2047">
            <v>2.0842000000000001</v>
          </cell>
          <cell r="I2047">
            <v>12.93</v>
          </cell>
          <cell r="M2047">
            <v>4.0920326439690475</v>
          </cell>
          <cell r="N2047">
            <v>4.0829614098123974</v>
          </cell>
          <cell r="O2047">
            <v>4.1202147116289884</v>
          </cell>
        </row>
        <row r="2048">
          <cell r="A2048">
            <v>39140</v>
          </cell>
          <cell r="B2048">
            <v>39139</v>
          </cell>
          <cell r="C2048">
            <v>39141</v>
          </cell>
          <cell r="D2048">
            <v>1.4405589999999999</v>
          </cell>
          <cell r="E2048">
            <v>1.4795430000000001</v>
          </cell>
          <cell r="F2048">
            <v>2.1091000000000002</v>
          </cell>
          <cell r="G2048">
            <v>2.1099000000000001</v>
          </cell>
          <cell r="H2048">
            <v>2.1190000000000002</v>
          </cell>
          <cell r="I2048">
            <v>12.93</v>
          </cell>
          <cell r="M2048">
            <v>4.0939990211517152</v>
          </cell>
          <cell r="N2048">
            <v>4.0849750488034502</v>
          </cell>
          <cell r="O2048">
            <v>4.1222033253118058</v>
          </cell>
        </row>
        <row r="2049">
          <cell r="A2049">
            <v>39141</v>
          </cell>
          <cell r="B2049">
            <v>39140</v>
          </cell>
          <cell r="C2049">
            <v>39142</v>
          </cell>
          <cell r="D2049">
            <v>1.44478</v>
          </cell>
          <cell r="E2049">
            <v>1.4795430000000001</v>
          </cell>
          <cell r="F2049">
            <v>2.1173999999999999</v>
          </cell>
          <cell r="G2049">
            <v>2.1181999999999999</v>
          </cell>
          <cell r="H2049">
            <v>2.1183999999999998</v>
          </cell>
          <cell r="I2049">
            <v>12.93</v>
          </cell>
          <cell r="M2049">
            <v>4.0959649035303523</v>
          </cell>
          <cell r="N2049">
            <v>4.0869896808829935</v>
          </cell>
          <cell r="O2049">
            <v>4.1241928987951813</v>
          </cell>
        </row>
        <row r="2050">
          <cell r="A2050">
            <v>39142</v>
          </cell>
          <cell r="B2050">
            <v>39141</v>
          </cell>
          <cell r="C2050">
            <v>39143</v>
          </cell>
          <cell r="D2050">
            <v>1.44478</v>
          </cell>
          <cell r="E2050">
            <v>1.4795430000000001</v>
          </cell>
          <cell r="F2050">
            <v>2.1252</v>
          </cell>
          <cell r="G2050">
            <v>2.1259999999999999</v>
          </cell>
          <cell r="H2050">
            <v>2.1208999999999998</v>
          </cell>
          <cell r="I2050">
            <v>12.93</v>
          </cell>
          <cell r="M2050">
            <v>4.09793749292146</v>
          </cell>
          <cell r="N2050">
            <v>4.089005306540801</v>
          </cell>
          <cell r="O2050">
            <v>4.1261834325423603</v>
          </cell>
        </row>
        <row r="2051">
          <cell r="A2051">
            <v>39143</v>
          </cell>
          <cell r="B2051">
            <v>39142</v>
          </cell>
          <cell r="C2051">
            <v>39146</v>
          </cell>
          <cell r="D2051">
            <v>1.44478</v>
          </cell>
          <cell r="E2051">
            <v>1.4795430000000001</v>
          </cell>
          <cell r="F2051">
            <v>2.1265999999999998</v>
          </cell>
          <cell r="G2051">
            <v>2.1274000000000002</v>
          </cell>
          <cell r="H2051">
            <v>2.1322000000000001</v>
          </cell>
          <cell r="I2051">
            <v>13.23</v>
          </cell>
          <cell r="M2051">
            <v>4.0999110322984675</v>
          </cell>
          <cell r="N2051">
            <v>4.0910219262668859</v>
          </cell>
          <cell r="O2051">
            <v>4.1281749270168131</v>
          </cell>
        </row>
        <row r="2052">
          <cell r="A2052">
            <v>39146</v>
          </cell>
          <cell r="B2052">
            <v>39143</v>
          </cell>
          <cell r="C2052">
            <v>39147</v>
          </cell>
          <cell r="D2052">
            <v>1.44478</v>
          </cell>
          <cell r="E2052">
            <v>1.4795430000000001</v>
          </cell>
          <cell r="F2052">
            <v>2.1379999999999999</v>
          </cell>
          <cell r="G2052">
            <v>2.1387999999999998</v>
          </cell>
          <cell r="H2052">
            <v>2.1343000000000001</v>
          </cell>
          <cell r="I2052">
            <v>12.93</v>
          </cell>
          <cell r="M2052">
            <v>4.1018855221188826</v>
          </cell>
          <cell r="N2052">
            <v>4.0930395405515041</v>
          </cell>
          <cell r="O2052">
            <v>4.1302108642412838</v>
          </cell>
        </row>
        <row r="2053">
          <cell r="A2053">
            <v>39147</v>
          </cell>
          <cell r="B2053">
            <v>39146</v>
          </cell>
          <cell r="C2053">
            <v>39148</v>
          </cell>
          <cell r="D2053">
            <v>1.4437249999999999</v>
          </cell>
          <cell r="E2053">
            <v>1.4795430000000001</v>
          </cell>
          <cell r="F2053">
            <v>2.1200999999999999</v>
          </cell>
          <cell r="G2053">
            <v>2.1208999999999998</v>
          </cell>
          <cell r="H2053">
            <v>2.1164000000000001</v>
          </cell>
          <cell r="I2053">
            <v>12.93</v>
          </cell>
          <cell r="M2053">
            <v>4.1038609628404314</v>
          </cell>
          <cell r="N2053">
            <v>4.095058149885153</v>
          </cell>
          <cell r="O2053">
            <v>4.1322043025478772</v>
          </cell>
        </row>
        <row r="2054">
          <cell r="A2054">
            <v>39148</v>
          </cell>
          <cell r="B2054">
            <v>39147</v>
          </cell>
          <cell r="C2054">
            <v>39149</v>
          </cell>
          <cell r="D2054">
            <v>1.441614</v>
          </cell>
          <cell r="E2054">
            <v>1.4795430000000001</v>
          </cell>
          <cell r="F2054">
            <v>2.1113</v>
          </cell>
          <cell r="G2054">
            <v>2.1120999999999999</v>
          </cell>
          <cell r="H2054">
            <v>2.1109</v>
          </cell>
          <cell r="I2054">
            <v>12.93</v>
          </cell>
          <cell r="M2054">
            <v>4.1058359117299572</v>
          </cell>
          <cell r="N2054">
            <v>4.0970777547585717</v>
          </cell>
          <cell r="O2054">
            <v>4.1341987029836238</v>
          </cell>
        </row>
        <row r="2055">
          <cell r="A2055">
            <v>39149</v>
          </cell>
          <cell r="B2055">
            <v>39148</v>
          </cell>
          <cell r="C2055">
            <v>39150</v>
          </cell>
          <cell r="D2055">
            <v>1.417319</v>
          </cell>
          <cell r="E2055">
            <v>1.4532160000000001</v>
          </cell>
          <cell r="F2055">
            <v>2.1046</v>
          </cell>
          <cell r="G2055">
            <v>2.1053999999999999</v>
          </cell>
          <cell r="H2055">
            <v>2.1051000000000002</v>
          </cell>
          <cell r="I2055">
            <v>12.69</v>
          </cell>
          <cell r="M2055">
            <v>4.1078089219073082</v>
          </cell>
          <cell r="N2055">
            <v>4.0990983556627407</v>
          </cell>
          <cell r="O2055">
            <v>4.1361940660128935</v>
          </cell>
        </row>
        <row r="2056">
          <cell r="A2056">
            <v>39150</v>
          </cell>
          <cell r="B2056">
            <v>39149</v>
          </cell>
          <cell r="C2056">
            <v>39153</v>
          </cell>
          <cell r="D2056">
            <v>1.4194340000000001</v>
          </cell>
          <cell r="E2056">
            <v>1.4532160000000001</v>
          </cell>
          <cell r="F2056">
            <v>2.0975000000000001</v>
          </cell>
          <cell r="G2056">
            <v>2.0983000000000001</v>
          </cell>
          <cell r="H2056">
            <v>2.0975999999999999</v>
          </cell>
          <cell r="I2056">
            <v>12.69</v>
          </cell>
          <cell r="M2056">
            <v>4.1097496137851044</v>
          </cell>
          <cell r="N2056">
            <v>4.101083980768081</v>
          </cell>
          <cell r="O2056">
            <v>4.1381554562031342</v>
          </cell>
        </row>
        <row r="2057">
          <cell r="A2057">
            <v>39153</v>
          </cell>
          <cell r="B2057">
            <v>39150</v>
          </cell>
          <cell r="C2057">
            <v>39154</v>
          </cell>
          <cell r="D2057">
            <v>1.418377</v>
          </cell>
          <cell r="E2057">
            <v>1.4532160000000001</v>
          </cell>
          <cell r="F2057">
            <v>2.0893999999999999</v>
          </cell>
          <cell r="G2057">
            <v>2.0901999999999998</v>
          </cell>
          <cell r="H2057">
            <v>2.0874999999999999</v>
          </cell>
          <cell r="I2057">
            <v>12.69</v>
          </cell>
          <cell r="M2057">
            <v>4.1116941198962023</v>
          </cell>
          <cell r="N2057">
            <v>4.1030705677208124</v>
          </cell>
          <cell r="O2057">
            <v>4.140117776487906</v>
          </cell>
        </row>
        <row r="2058">
          <cell r="A2058">
            <v>39154</v>
          </cell>
          <cell r="B2058">
            <v>39153</v>
          </cell>
          <cell r="C2058">
            <v>39155</v>
          </cell>
          <cell r="D2058">
            <v>1.4152039999999999</v>
          </cell>
          <cell r="E2058">
            <v>1.4532160000000001</v>
          </cell>
          <cell r="F2058">
            <v>2.0954000000000002</v>
          </cell>
          <cell r="G2058">
            <v>2.0962000000000001</v>
          </cell>
          <cell r="H2058">
            <v>2.1011000000000002</v>
          </cell>
          <cell r="I2058">
            <v>12.68</v>
          </cell>
          <cell r="M2058">
            <v>4.1136380973531015</v>
          </cell>
          <cell r="N2058">
            <v>4.105058116986859</v>
          </cell>
          <cell r="O2058">
            <v>4.1420810273082607</v>
          </cell>
        </row>
        <row r="2059">
          <cell r="A2059">
            <v>39155</v>
          </cell>
          <cell r="B2059">
            <v>39154</v>
          </cell>
          <cell r="C2059">
            <v>39156</v>
          </cell>
          <cell r="D2059">
            <v>1.4162619999999999</v>
          </cell>
          <cell r="E2059">
            <v>1.4532160000000001</v>
          </cell>
          <cell r="F2059">
            <v>2.1036000000000001</v>
          </cell>
          <cell r="G2059">
            <v>2.1044</v>
          </cell>
          <cell r="H2059">
            <v>2.097</v>
          </cell>
          <cell r="I2059">
            <v>12.68</v>
          </cell>
          <cell r="M2059">
            <v>4.1155786430497443</v>
          </cell>
          <cell r="N2059">
            <v>4.1070466290323706</v>
          </cell>
          <cell r="O2059">
            <v>4.1440437497611846</v>
          </cell>
        </row>
        <row r="2060">
          <cell r="A2060">
            <v>39156</v>
          </cell>
          <cell r="B2060">
            <v>39155</v>
          </cell>
          <cell r="C2060">
            <v>39157</v>
          </cell>
          <cell r="D2060">
            <v>1.4162619999999999</v>
          </cell>
          <cell r="E2060">
            <v>1.4532160000000001</v>
          </cell>
          <cell r="F2060">
            <v>2.0901000000000001</v>
          </cell>
          <cell r="G2060">
            <v>2.0909</v>
          </cell>
          <cell r="H2060">
            <v>2.0886</v>
          </cell>
          <cell r="I2060">
            <v>12.68</v>
          </cell>
          <cell r="M2060">
            <v>4.1175215555964648</v>
          </cell>
          <cell r="N2060">
            <v>4.1090361043237227</v>
          </cell>
          <cell r="O2060">
            <v>4.1460074022488911</v>
          </cell>
        </row>
        <row r="2061">
          <cell r="A2061">
            <v>39157</v>
          </cell>
          <cell r="B2061">
            <v>39156</v>
          </cell>
          <cell r="C2061">
            <v>39160</v>
          </cell>
          <cell r="D2061">
            <v>1.418377</v>
          </cell>
          <cell r="E2061">
            <v>1.4532160000000001</v>
          </cell>
          <cell r="F2061">
            <v>2.0907</v>
          </cell>
          <cell r="G2061">
            <v>2.0914999999999999</v>
          </cell>
          <cell r="H2061">
            <v>2.0924999999999998</v>
          </cell>
          <cell r="I2061">
            <v>12.68</v>
          </cell>
          <cell r="M2061">
            <v>4.1194653853675884</v>
          </cell>
          <cell r="N2061">
            <v>4.1110265433275162</v>
          </cell>
          <cell r="O2061">
            <v>4.1479719852120764</v>
          </cell>
        </row>
        <row r="2062">
          <cell r="A2062">
            <v>39160</v>
          </cell>
          <cell r="B2062">
            <v>39157</v>
          </cell>
          <cell r="C2062">
            <v>39161</v>
          </cell>
          <cell r="D2062">
            <v>1.418377</v>
          </cell>
          <cell r="E2062">
            <v>1.4532160000000001</v>
          </cell>
          <cell r="F2062">
            <v>2.0783999999999998</v>
          </cell>
          <cell r="G2062">
            <v>2.0792000000000002</v>
          </cell>
          <cell r="H2062">
            <v>2.0777000000000001</v>
          </cell>
          <cell r="I2062">
            <v>12.68</v>
          </cell>
          <cell r="M2062">
            <v>4.1214130370192228</v>
          </cell>
          <cell r="N2062">
            <v>4.1130179465105785</v>
          </cell>
          <cell r="O2062">
            <v>4.1499374990916458</v>
          </cell>
        </row>
        <row r="2063">
          <cell r="A2063">
            <v>39161</v>
          </cell>
          <cell r="B2063">
            <v>39160</v>
          </cell>
          <cell r="C2063">
            <v>39162</v>
          </cell>
          <cell r="D2063">
            <v>1.417319</v>
          </cell>
          <cell r="E2063">
            <v>1.4532160000000001</v>
          </cell>
          <cell r="F2063">
            <v>2.0754999999999999</v>
          </cell>
          <cell r="G2063">
            <v>2.0762999999999998</v>
          </cell>
          <cell r="H2063">
            <v>2.0764999999999998</v>
          </cell>
          <cell r="I2063">
            <v>12.68</v>
          </cell>
          <cell r="M2063">
            <v>4.1233616095056256</v>
          </cell>
          <cell r="N2063">
            <v>4.1150103143399637</v>
          </cell>
          <cell r="O2063">
            <v>4.1519039443287138</v>
          </cell>
        </row>
        <row r="2064">
          <cell r="A2064">
            <v>39162</v>
          </cell>
          <cell r="B2064">
            <v>39161</v>
          </cell>
          <cell r="C2064">
            <v>39163</v>
          </cell>
          <cell r="D2064">
            <v>1.418377</v>
          </cell>
          <cell r="E2064">
            <v>1.4532160000000001</v>
          </cell>
          <cell r="F2064">
            <v>2.0668000000000002</v>
          </cell>
          <cell r="G2064">
            <v>2.0676000000000001</v>
          </cell>
          <cell r="H2064">
            <v>2.0632999999999999</v>
          </cell>
          <cell r="I2064">
            <v>12.68</v>
          </cell>
          <cell r="M2064">
            <v>4.1253096490899663</v>
          </cell>
          <cell r="N2064">
            <v>4.1170036472829512</v>
          </cell>
          <cell r="O2064">
            <v>4.153871321364603</v>
          </cell>
        </row>
        <row r="2065">
          <cell r="A2065">
            <v>39163</v>
          </cell>
          <cell r="B2065">
            <v>39162</v>
          </cell>
          <cell r="C2065">
            <v>39164</v>
          </cell>
          <cell r="D2065">
            <v>1.4162619999999999</v>
          </cell>
          <cell r="E2065">
            <v>1.4532160000000001</v>
          </cell>
          <cell r="F2065">
            <v>2.0594000000000001</v>
          </cell>
          <cell r="G2065">
            <v>2.0602</v>
          </cell>
          <cell r="H2065">
            <v>2.0589</v>
          </cell>
          <cell r="I2065">
            <v>12.68</v>
          </cell>
          <cell r="M2065">
            <v>4.1272600638646821</v>
          </cell>
          <cell r="N2065">
            <v>4.118997945807048</v>
          </cell>
          <cell r="O2065">
            <v>4.1558396306408456</v>
          </cell>
        </row>
        <row r="2066">
          <cell r="A2066">
            <v>39164</v>
          </cell>
          <cell r="B2066">
            <v>39163</v>
          </cell>
          <cell r="C2066">
            <v>39167</v>
          </cell>
          <cell r="D2066">
            <v>1.414147</v>
          </cell>
          <cell r="E2066">
            <v>1.4532160000000001</v>
          </cell>
          <cell r="F2066">
            <v>2.0644</v>
          </cell>
          <cell r="G2066">
            <v>2.0651999999999999</v>
          </cell>
          <cell r="H2066">
            <v>2.0626000000000002</v>
          </cell>
          <cell r="I2066">
            <v>12.68</v>
          </cell>
          <cell r="M2066">
            <v>4.1292084910622044</v>
          </cell>
          <cell r="N2066">
            <v>4.1209932103799858</v>
          </cell>
          <cell r="O2066">
            <v>4.1578088725991833</v>
          </cell>
        </row>
        <row r="2067">
          <cell r="A2067">
            <v>39167</v>
          </cell>
          <cell r="B2067">
            <v>39164</v>
          </cell>
          <cell r="C2067">
            <v>39168</v>
          </cell>
          <cell r="D2067">
            <v>1.413089</v>
          </cell>
          <cell r="E2067">
            <v>1.4532160000000001</v>
          </cell>
          <cell r="F2067">
            <v>2.0592999999999999</v>
          </cell>
          <cell r="G2067">
            <v>2.0600999999999998</v>
          </cell>
          <cell r="H2067">
            <v>2.0598999999999998</v>
          </cell>
          <cell r="I2067">
            <v>12.68</v>
          </cell>
          <cell r="M2067">
            <v>4.1311549269955412</v>
          </cell>
          <cell r="N2067">
            <v>4.1229894414697243</v>
          </cell>
          <cell r="O2067">
            <v>4.1597790476815675</v>
          </cell>
        </row>
        <row r="2068">
          <cell r="A2068">
            <v>39168</v>
          </cell>
          <cell r="B2068">
            <v>39167</v>
          </cell>
          <cell r="C2068">
            <v>39169</v>
          </cell>
          <cell r="D2068">
            <v>1.413089</v>
          </cell>
          <cell r="E2068">
            <v>1.4532160000000001</v>
          </cell>
          <cell r="F2068">
            <v>2.0629</v>
          </cell>
          <cell r="G2068">
            <v>2.0636999999999999</v>
          </cell>
          <cell r="H2068">
            <v>2.0629</v>
          </cell>
          <cell r="I2068">
            <v>12.68</v>
          </cell>
          <cell r="M2068">
            <v>4.1331008235237521</v>
          </cell>
          <cell r="N2068">
            <v>4.1249866395444492</v>
          </cell>
          <cell r="O2068">
            <v>4.1617501563301573</v>
          </cell>
        </row>
        <row r="2069">
          <cell r="A2069">
            <v>39169</v>
          </cell>
          <cell r="B2069">
            <v>39168</v>
          </cell>
          <cell r="C2069">
            <v>39170</v>
          </cell>
          <cell r="D2069">
            <v>1.414147</v>
          </cell>
          <cell r="E2069">
            <v>1.4532160000000001</v>
          </cell>
          <cell r="F2069">
            <v>2.0708000000000002</v>
          </cell>
          <cell r="G2069">
            <v>2.0716000000000001</v>
          </cell>
          <cell r="H2069">
            <v>2.0688</v>
          </cell>
          <cell r="I2069">
            <v>12.68</v>
          </cell>
          <cell r="M2069">
            <v>4.1350476366269557</v>
          </cell>
          <cell r="N2069">
            <v>4.1269848050725733</v>
          </cell>
          <cell r="O2069">
            <v>4.1637221989873234</v>
          </cell>
        </row>
        <row r="2070">
          <cell r="A2070">
            <v>39170</v>
          </cell>
          <cell r="B2070">
            <v>39169</v>
          </cell>
          <cell r="C2070">
            <v>39171</v>
          </cell>
          <cell r="D2070">
            <v>1.4152039999999999</v>
          </cell>
          <cell r="E2070">
            <v>1.4532160000000001</v>
          </cell>
          <cell r="F2070">
            <v>2.0537000000000001</v>
          </cell>
          <cell r="G2070">
            <v>2.0545</v>
          </cell>
          <cell r="H2070">
            <v>2.0453000000000001</v>
          </cell>
          <cell r="I2070">
            <v>12.68</v>
          </cell>
          <cell r="M2070">
            <v>4.1369968250303533</v>
          </cell>
          <cell r="N2070">
            <v>4.1289839385227358</v>
          </cell>
          <cell r="O2070">
            <v>4.1656951760956451</v>
          </cell>
        </row>
        <row r="2071">
          <cell r="A2071">
            <v>39171</v>
          </cell>
          <cell r="B2071">
            <v>39170</v>
          </cell>
          <cell r="C2071">
            <v>39174</v>
          </cell>
          <cell r="D2071">
            <v>1.4194340000000001</v>
          </cell>
          <cell r="E2071">
            <v>1.4532160000000001</v>
          </cell>
          <cell r="F2071">
            <v>2.0495999999999999</v>
          </cell>
          <cell r="G2071">
            <v>2.0503999999999998</v>
          </cell>
          <cell r="H2071">
            <v>2.0587</v>
          </cell>
          <cell r="I2071">
            <v>12.68</v>
          </cell>
          <cell r="M2071">
            <v>4.1389483898486104</v>
          </cell>
          <cell r="N2071">
            <v>4.1309840403638036</v>
          </cell>
          <cell r="O2071">
            <v>4.1676690880979104</v>
          </cell>
        </row>
        <row r="2072">
          <cell r="A2072">
            <v>39174</v>
          </cell>
          <cell r="B2072">
            <v>39171</v>
          </cell>
          <cell r="C2072">
            <v>39175</v>
          </cell>
          <cell r="D2072">
            <v>1.4204909999999999</v>
          </cell>
          <cell r="E2072">
            <v>1.4532160000000001</v>
          </cell>
          <cell r="F2072">
            <v>2.0470000000000002</v>
          </cell>
          <cell r="G2072">
            <v>2.0478000000000001</v>
          </cell>
          <cell r="H2072">
            <v>2.0470000000000002</v>
          </cell>
          <cell r="I2072">
            <v>12.68</v>
          </cell>
          <cell r="M2072">
            <v>4.1409067112048756</v>
          </cell>
          <cell r="N2072">
            <v>4.1329851110648708</v>
          </cell>
          <cell r="O2072">
            <v>4.1696439354371195</v>
          </cell>
        </row>
        <row r="2073">
          <cell r="A2073">
            <v>39175</v>
          </cell>
          <cell r="B2073">
            <v>39174</v>
          </cell>
          <cell r="C2073">
            <v>39176</v>
          </cell>
          <cell r="D2073">
            <v>1.418377</v>
          </cell>
          <cell r="E2073">
            <v>1.4532160000000001</v>
          </cell>
          <cell r="F2073">
            <v>2.0364</v>
          </cell>
          <cell r="G2073">
            <v>2.0371999999999999</v>
          </cell>
          <cell r="H2073">
            <v>2.0360999999999998</v>
          </cell>
          <cell r="I2073">
            <v>12.68</v>
          </cell>
          <cell r="M2073">
            <v>4.142867418109911</v>
          </cell>
          <cell r="N2073">
            <v>4.1349871510952578</v>
          </cell>
          <cell r="O2073">
            <v>4.1716197185564807</v>
          </cell>
        </row>
        <row r="2074">
          <cell r="A2074">
            <v>39176</v>
          </cell>
          <cell r="B2074">
            <v>39175</v>
          </cell>
          <cell r="C2074">
            <v>39177</v>
          </cell>
          <cell r="D2074">
            <v>1.417319</v>
          </cell>
          <cell r="E2074">
            <v>1.4532160000000001</v>
          </cell>
          <cell r="F2074">
            <v>2.0312999999999999</v>
          </cell>
          <cell r="G2074">
            <v>2.0320999999999998</v>
          </cell>
          <cell r="H2074">
            <v>2.0318000000000001</v>
          </cell>
          <cell r="I2074">
            <v>12.68</v>
          </cell>
          <cell r="M2074">
            <v>4.1448261340632104</v>
          </cell>
          <cell r="N2074">
            <v>4.1369901609245128</v>
          </cell>
          <cell r="O2074">
            <v>4.1735964378994126</v>
          </cell>
        </row>
        <row r="2075">
          <cell r="A2075">
            <v>39177</v>
          </cell>
          <cell r="B2075">
            <v>39176</v>
          </cell>
          <cell r="C2075">
            <v>39181</v>
          </cell>
          <cell r="D2075">
            <v>1.4194340000000001</v>
          </cell>
          <cell r="E2075">
            <v>1.4532160000000001</v>
          </cell>
          <cell r="F2075">
            <v>2.0325000000000002</v>
          </cell>
          <cell r="G2075">
            <v>2.0333000000000001</v>
          </cell>
          <cell r="H2075">
            <v>2.0316000000000001</v>
          </cell>
          <cell r="I2075">
            <v>12.69</v>
          </cell>
          <cell r="M2075">
            <v>4.1467843143403789</v>
          </cell>
          <cell r="N2075">
            <v>4.1389941410224118</v>
          </cell>
          <cell r="O2075">
            <v>4.1755740939095443</v>
          </cell>
        </row>
        <row r="2076">
          <cell r="A2076">
            <v>39181</v>
          </cell>
          <cell r="B2076">
            <v>39177</v>
          </cell>
          <cell r="C2076">
            <v>39182</v>
          </cell>
          <cell r="D2076">
            <v>1.418377</v>
          </cell>
          <cell r="E2076">
            <v>1.4532160000000001</v>
          </cell>
          <cell r="F2076">
            <v>2.0228000000000002</v>
          </cell>
          <cell r="G2076">
            <v>2.0236000000000001</v>
          </cell>
          <cell r="H2076">
            <v>2.0238999999999998</v>
          </cell>
          <cell r="I2076">
            <v>12.68</v>
          </cell>
          <cell r="M2076">
            <v>4.148746343222526</v>
          </cell>
          <cell r="N2076">
            <v>4.1409990918589585</v>
          </cell>
          <cell r="O2076">
            <v>4.1775541581753179</v>
          </cell>
        </row>
        <row r="2077">
          <cell r="A2077">
            <v>39182</v>
          </cell>
          <cell r="B2077">
            <v>39181</v>
          </cell>
          <cell r="C2077">
            <v>39183</v>
          </cell>
          <cell r="D2077">
            <v>1.4162619999999999</v>
          </cell>
          <cell r="E2077">
            <v>1.4532160000000001</v>
          </cell>
          <cell r="F2077">
            <v>2.0274000000000001</v>
          </cell>
          <cell r="G2077">
            <v>2.0282</v>
          </cell>
          <cell r="H2077">
            <v>2.0272999999999999</v>
          </cell>
          <cell r="I2077">
            <v>12.68</v>
          </cell>
          <cell r="M2077">
            <v>4.1507078386865466</v>
          </cell>
          <cell r="N2077">
            <v>4.143005013904383</v>
          </cell>
          <cell r="O2077">
            <v>4.1795336895486779</v>
          </cell>
        </row>
        <row r="2078">
          <cell r="A2078">
            <v>39183</v>
          </cell>
          <cell r="B2078">
            <v>39182</v>
          </cell>
          <cell r="C2078">
            <v>39184</v>
          </cell>
          <cell r="D2078">
            <v>1.4162619999999999</v>
          </cell>
          <cell r="E2078">
            <v>1.4532160000000001</v>
          </cell>
          <cell r="F2078">
            <v>2.0325000000000002</v>
          </cell>
          <cell r="G2078">
            <v>2.0333000000000001</v>
          </cell>
          <cell r="H2078">
            <v>2.0377000000000001</v>
          </cell>
          <cell r="I2078">
            <v>12.68</v>
          </cell>
          <cell r="M2078">
            <v>4.1526673352815573</v>
          </cell>
          <cell r="N2078">
            <v>4.1450119076291445</v>
          </cell>
          <cell r="O2078">
            <v>4.1815141589217166</v>
          </cell>
        </row>
        <row r="2079">
          <cell r="A2079">
            <v>39184</v>
          </cell>
          <cell r="B2079">
            <v>39183</v>
          </cell>
          <cell r="C2079">
            <v>39185</v>
          </cell>
          <cell r="D2079">
            <v>1.4162619999999999</v>
          </cell>
          <cell r="E2079">
            <v>1.4532160000000001</v>
          </cell>
          <cell r="F2079">
            <v>2.0363000000000002</v>
          </cell>
          <cell r="G2079">
            <v>2.0371000000000001</v>
          </cell>
          <cell r="H2079">
            <v>2.0339</v>
          </cell>
          <cell r="I2079">
            <v>12.68</v>
          </cell>
          <cell r="M2079">
            <v>4.1546277569300907</v>
          </cell>
          <cell r="N2079">
            <v>4.1470197735039296</v>
          </cell>
          <cell r="O2079">
            <v>4.1834955667389053</v>
          </cell>
        </row>
        <row r="2080">
          <cell r="A2080">
            <v>39185</v>
          </cell>
          <cell r="B2080">
            <v>39184</v>
          </cell>
          <cell r="C2080">
            <v>39188</v>
          </cell>
          <cell r="D2080">
            <v>1.4162619999999999</v>
          </cell>
          <cell r="E2080">
            <v>1.4532160000000001</v>
          </cell>
          <cell r="F2080">
            <v>2.0223</v>
          </cell>
          <cell r="G2080">
            <v>2.0230999999999999</v>
          </cell>
          <cell r="H2080">
            <v>2.0209999999999999</v>
          </cell>
          <cell r="I2080">
            <v>12.68</v>
          </cell>
          <cell r="M2080">
            <v>4.1565891040688525</v>
          </cell>
          <cell r="N2080">
            <v>4.1490286119996531</v>
          </cell>
          <cell r="O2080">
            <v>4.1854779134449238</v>
          </cell>
        </row>
        <row r="2081">
          <cell r="A2081">
            <v>39188</v>
          </cell>
          <cell r="B2081">
            <v>39185</v>
          </cell>
          <cell r="C2081">
            <v>39189</v>
          </cell>
          <cell r="D2081">
            <v>1.417319</v>
          </cell>
          <cell r="E2081">
            <v>1.4532160000000001</v>
          </cell>
          <cell r="F2081">
            <v>2.0331999999999999</v>
          </cell>
          <cell r="G2081">
            <v>2.0339999999999998</v>
          </cell>
          <cell r="H2081">
            <v>2.0363000000000002</v>
          </cell>
          <cell r="I2081">
            <v>12.68</v>
          </cell>
          <cell r="M2081">
            <v>4.1585513771347546</v>
          </cell>
          <cell r="N2081">
            <v>4.1510384235874582</v>
          </cell>
          <cell r="O2081">
            <v>4.1874611994846651</v>
          </cell>
        </row>
        <row r="2082">
          <cell r="A2082">
            <v>39189</v>
          </cell>
          <cell r="B2082">
            <v>39188</v>
          </cell>
          <cell r="C2082">
            <v>39190</v>
          </cell>
          <cell r="D2082">
            <v>1.4152039999999999</v>
          </cell>
          <cell r="E2082">
            <v>1.4532160000000001</v>
          </cell>
          <cell r="F2082">
            <v>2.0339999999999998</v>
          </cell>
          <cell r="G2082">
            <v>2.0348000000000002</v>
          </cell>
          <cell r="H2082">
            <v>2.0362</v>
          </cell>
          <cell r="I2082">
            <v>12.67</v>
          </cell>
          <cell r="M2082">
            <v>4.1605160417611842</v>
          </cell>
          <cell r="N2082">
            <v>4.1530492087387154</v>
          </cell>
          <cell r="O2082">
            <v>4.1894454253032309</v>
          </cell>
        </row>
        <row r="2083">
          <cell r="A2083">
            <v>39190</v>
          </cell>
          <cell r="B2083">
            <v>39189</v>
          </cell>
          <cell r="C2083">
            <v>39191</v>
          </cell>
          <cell r="D2083">
            <v>1.413089</v>
          </cell>
          <cell r="E2083">
            <v>1.4532160000000001</v>
          </cell>
          <cell r="F2083">
            <v>2.0356999999999998</v>
          </cell>
          <cell r="G2083">
            <v>2.0365000000000002</v>
          </cell>
          <cell r="H2083">
            <v>2.0333000000000001</v>
          </cell>
          <cell r="I2083">
            <v>12.67</v>
          </cell>
          <cell r="M2083">
            <v>4.1624787014093059</v>
          </cell>
          <cell r="N2083">
            <v>4.1550609679250243</v>
          </cell>
          <cell r="O2083">
            <v>4.1914291151836851</v>
          </cell>
        </row>
        <row r="2084">
          <cell r="A2084">
            <v>39191</v>
          </cell>
          <cell r="B2084">
            <v>39190</v>
          </cell>
          <cell r="C2084">
            <v>39192</v>
          </cell>
          <cell r="D2084">
            <v>1.388736</v>
          </cell>
          <cell r="E2084">
            <v>1.4268320000000001</v>
          </cell>
          <cell r="F2084">
            <v>2.0304000000000002</v>
          </cell>
          <cell r="G2084">
            <v>2.0312000000000001</v>
          </cell>
          <cell r="H2084">
            <v>2.0287000000000002</v>
          </cell>
          <cell r="I2084">
            <v>12.43</v>
          </cell>
          <cell r="M2084">
            <v>4.1644393523645373</v>
          </cell>
          <cell r="N2084">
            <v>4.157073701618212</v>
          </cell>
          <cell r="O2084">
            <v>4.1934137443353654</v>
          </cell>
        </row>
        <row r="2085">
          <cell r="A2085">
            <v>39192</v>
          </cell>
          <cell r="B2085">
            <v>39191</v>
          </cell>
          <cell r="C2085">
            <v>39195</v>
          </cell>
          <cell r="D2085">
            <v>1.388736</v>
          </cell>
          <cell r="E2085">
            <v>1.4268320000000001</v>
          </cell>
          <cell r="F2085">
            <v>2.0253999999999999</v>
          </cell>
          <cell r="G2085">
            <v>2.0261999999999998</v>
          </cell>
          <cell r="H2085">
            <v>2.0261999999999998</v>
          </cell>
          <cell r="I2085">
            <v>12.43</v>
          </cell>
          <cell r="M2085">
            <v>4.1663671213140185</v>
          </cell>
          <cell r="N2085">
            <v>4.1590508502128207</v>
          </cell>
          <cell r="O2085">
            <v>4.1953638125099664</v>
          </cell>
        </row>
        <row r="2086">
          <cell r="A2086">
            <v>39195</v>
          </cell>
          <cell r="B2086">
            <v>39192</v>
          </cell>
          <cell r="C2086">
            <v>39196</v>
          </cell>
          <cell r="D2086">
            <v>1.3876759999999999</v>
          </cell>
          <cell r="E2086">
            <v>1.4268320000000001</v>
          </cell>
          <cell r="F2086">
            <v>2.0282</v>
          </cell>
          <cell r="G2086">
            <v>2.0289999999999999</v>
          </cell>
          <cell r="H2086">
            <v>2.0354999999999999</v>
          </cell>
          <cell r="I2086">
            <v>12.43</v>
          </cell>
          <cell r="M2086">
            <v>4.1682957826508797</v>
          </cell>
          <cell r="N2086">
            <v>4.1610289391603903</v>
          </cell>
          <cell r="O2086">
            <v>4.1973147875270875</v>
          </cell>
        </row>
        <row r="2087">
          <cell r="A2087">
            <v>39196</v>
          </cell>
          <cell r="B2087">
            <v>39195</v>
          </cell>
          <cell r="C2087">
            <v>39197</v>
          </cell>
          <cell r="D2087">
            <v>1.385556</v>
          </cell>
          <cell r="E2087">
            <v>1.4268320000000001</v>
          </cell>
          <cell r="F2087">
            <v>2.0377000000000001</v>
          </cell>
          <cell r="G2087">
            <v>2.0385</v>
          </cell>
          <cell r="H2087">
            <v>2.0352000000000001</v>
          </cell>
          <cell r="I2087">
            <v>12.43</v>
          </cell>
          <cell r="M2087">
            <v>4.1702238639903753</v>
          </cell>
          <cell r="N2087">
            <v>4.1630079689081629</v>
          </cell>
          <cell r="O2087">
            <v>4.1992666698084378</v>
          </cell>
        </row>
        <row r="2088">
          <cell r="A2088">
            <v>39197</v>
          </cell>
          <cell r="B2088">
            <v>39196</v>
          </cell>
          <cell r="C2088">
            <v>39198</v>
          </cell>
          <cell r="D2088">
            <v>1.384495</v>
          </cell>
          <cell r="E2088">
            <v>1.4268320000000001</v>
          </cell>
          <cell r="F2088">
            <v>2.0228000000000002</v>
          </cell>
          <cell r="G2088">
            <v>2.0236000000000001</v>
          </cell>
          <cell r="H2088">
            <v>2.0205000000000002</v>
          </cell>
          <cell r="I2088">
            <v>12.43</v>
          </cell>
          <cell r="M2088">
            <v>4.172149890222407</v>
          </cell>
          <cell r="N2088">
            <v>4.1649879399035932</v>
          </cell>
          <cell r="O2088">
            <v>4.201219459775924</v>
          </cell>
        </row>
        <row r="2089">
          <cell r="A2089">
            <v>39198</v>
          </cell>
          <cell r="B2089">
            <v>39197</v>
          </cell>
          <cell r="C2089">
            <v>39199</v>
          </cell>
          <cell r="D2089">
            <v>1.384495</v>
          </cell>
          <cell r="E2089">
            <v>1.4268320000000001</v>
          </cell>
          <cell r="F2089">
            <v>2.0244</v>
          </cell>
          <cell r="G2089">
            <v>2.0251999999999999</v>
          </cell>
          <cell r="H2089">
            <v>2.0257999999999998</v>
          </cell>
          <cell r="I2089">
            <v>12.43</v>
          </cell>
          <cell r="M2089">
            <v>4.174075330443161</v>
          </cell>
          <cell r="N2089">
            <v>4.1669688525943487</v>
          </cell>
          <cell r="O2089">
            <v>4.2031731578516487</v>
          </cell>
        </row>
        <row r="2090">
          <cell r="A2090">
            <v>39199</v>
          </cell>
          <cell r="B2090">
            <v>39198</v>
          </cell>
          <cell r="C2090">
            <v>39202</v>
          </cell>
          <cell r="D2090">
            <v>1.384495</v>
          </cell>
          <cell r="E2090">
            <v>1.4268320000000001</v>
          </cell>
          <cell r="F2090">
            <v>2.0312999999999999</v>
          </cell>
          <cell r="G2090">
            <v>2.0320999999999998</v>
          </cell>
          <cell r="H2090">
            <v>2.0310999999999999</v>
          </cell>
          <cell r="I2090">
            <v>12.43</v>
          </cell>
          <cell r="M2090">
            <v>4.1760016592513685</v>
          </cell>
          <cell r="N2090">
            <v>4.1689507074283103</v>
          </cell>
          <cell r="O2090">
            <v>4.2051277644579104</v>
          </cell>
        </row>
        <row r="2091">
          <cell r="A2091">
            <v>39202</v>
          </cell>
          <cell r="B2091">
            <v>39199</v>
          </cell>
          <cell r="C2091">
            <v>39204</v>
          </cell>
          <cell r="D2091">
            <v>1.384495</v>
          </cell>
          <cell r="E2091">
            <v>1.4268320000000001</v>
          </cell>
          <cell r="F2091">
            <v>2.0331000000000001</v>
          </cell>
          <cell r="G2091">
            <v>2.0339</v>
          </cell>
          <cell r="H2091">
            <v>2.0350000000000001</v>
          </cell>
          <cell r="I2091">
            <v>12.43</v>
          </cell>
          <cell r="M2091">
            <v>4.1779288770571101</v>
          </cell>
          <cell r="N2091">
            <v>4.1709335048535703</v>
          </cell>
          <cell r="O2091">
            <v>4.207083280017204</v>
          </cell>
        </row>
        <row r="2092">
          <cell r="A2092">
            <v>39204</v>
          </cell>
          <cell r="B2092">
            <v>39202</v>
          </cell>
          <cell r="C2092">
            <v>39205</v>
          </cell>
          <cell r="D2092">
            <v>1.384495</v>
          </cell>
          <cell r="E2092">
            <v>1.4268320000000001</v>
          </cell>
          <cell r="F2092">
            <v>2.0259999999999998</v>
          </cell>
          <cell r="G2092">
            <v>2.0268000000000002</v>
          </cell>
          <cell r="H2092">
            <v>2.0230999999999999</v>
          </cell>
          <cell r="I2092">
            <v>12.43</v>
          </cell>
          <cell r="M2092">
            <v>4.179856984270657</v>
          </cell>
          <cell r="N2092">
            <v>4.1729172453184358</v>
          </cell>
          <cell r="O2092">
            <v>4.2090397049522208</v>
          </cell>
        </row>
        <row r="2093">
          <cell r="A2093">
            <v>39205</v>
          </cell>
          <cell r="B2093">
            <v>39204</v>
          </cell>
          <cell r="C2093">
            <v>39206</v>
          </cell>
          <cell r="D2093">
            <v>1.384495</v>
          </cell>
          <cell r="E2093">
            <v>1.4268320000000001</v>
          </cell>
          <cell r="F2093">
            <v>2.0230999999999999</v>
          </cell>
          <cell r="G2093">
            <v>2.0238999999999998</v>
          </cell>
          <cell r="H2093">
            <v>2.0272000000000001</v>
          </cell>
          <cell r="I2093">
            <v>12.43</v>
          </cell>
          <cell r="M2093">
            <v>4.1817859813024691</v>
          </cell>
          <cell r="N2093">
            <v>4.1749019292714262</v>
          </cell>
          <cell r="O2093">
            <v>4.2109970396858492</v>
          </cell>
        </row>
        <row r="2094">
          <cell r="A2094">
            <v>39206</v>
          </cell>
          <cell r="B2094">
            <v>39205</v>
          </cell>
          <cell r="C2094">
            <v>39209</v>
          </cell>
          <cell r="D2094">
            <v>1.385556</v>
          </cell>
          <cell r="E2094">
            <v>1.4268320000000001</v>
          </cell>
          <cell r="F2094">
            <v>2.0301</v>
          </cell>
          <cell r="G2094">
            <v>2.0308999999999999</v>
          </cell>
          <cell r="H2094">
            <v>2.0339</v>
          </cell>
          <cell r="I2094">
            <v>12.43</v>
          </cell>
          <cell r="M2094">
            <v>4.1837158685631968</v>
          </cell>
          <cell r="N2094">
            <v>4.1768875571612742</v>
          </cell>
          <cell r="O2094">
            <v>4.2129552846411737</v>
          </cell>
        </row>
        <row r="2095">
          <cell r="A2095">
            <v>39209</v>
          </cell>
          <cell r="B2095">
            <v>39206</v>
          </cell>
          <cell r="C2095">
            <v>39210</v>
          </cell>
          <cell r="D2095">
            <v>1.3876759999999999</v>
          </cell>
          <cell r="E2095">
            <v>1.4268320000000001</v>
          </cell>
          <cell r="F2095">
            <v>2.0257999999999998</v>
          </cell>
          <cell r="G2095">
            <v>2.0266000000000002</v>
          </cell>
          <cell r="H2095">
            <v>2.0213000000000001</v>
          </cell>
          <cell r="I2095">
            <v>12.43</v>
          </cell>
          <cell r="M2095">
            <v>4.1856481261045237</v>
          </cell>
          <cell r="N2095">
            <v>4.1788741294369274</v>
          </cell>
          <cell r="O2095">
            <v>4.2149144402414755</v>
          </cell>
        </row>
        <row r="2096">
          <cell r="A2096">
            <v>39210</v>
          </cell>
          <cell r="B2096">
            <v>39209</v>
          </cell>
          <cell r="C2096">
            <v>39211</v>
          </cell>
          <cell r="D2096">
            <v>1.3866160000000001</v>
          </cell>
          <cell r="E2096">
            <v>1.4268320000000001</v>
          </cell>
          <cell r="F2096">
            <v>2.0217999999999998</v>
          </cell>
          <cell r="G2096">
            <v>2.0226000000000002</v>
          </cell>
          <cell r="H2096">
            <v>2.0217999999999998</v>
          </cell>
          <cell r="I2096">
            <v>12.43</v>
          </cell>
          <cell r="M2096">
            <v>4.1875842339208704</v>
          </cell>
          <cell r="N2096">
            <v>4.1808616465475446</v>
          </cell>
          <cell r="O2096">
            <v>4.2168745069102336</v>
          </cell>
        </row>
        <row r="2097">
          <cell r="A2097">
            <v>39211</v>
          </cell>
          <cell r="B2097">
            <v>39210</v>
          </cell>
          <cell r="C2097">
            <v>39212</v>
          </cell>
          <cell r="D2097">
            <v>1.3866160000000001</v>
          </cell>
          <cell r="E2097">
            <v>1.4268320000000001</v>
          </cell>
          <cell r="F2097">
            <v>2.0213999999999999</v>
          </cell>
          <cell r="G2097">
            <v>2.0222000000000002</v>
          </cell>
          <cell r="H2097">
            <v>2.0196000000000001</v>
          </cell>
          <cell r="I2097">
            <v>12.43</v>
          </cell>
          <cell r="M2097">
            <v>4.1895197576875711</v>
          </cell>
          <cell r="N2097">
            <v>4.1828501089424996</v>
          </cell>
          <cell r="O2097">
            <v>4.2188354850711223</v>
          </cell>
        </row>
        <row r="2098">
          <cell r="A2098">
            <v>39212</v>
          </cell>
          <cell r="B2098">
            <v>39211</v>
          </cell>
          <cell r="C2098">
            <v>39213</v>
          </cell>
          <cell r="D2098">
            <v>1.3876759999999999</v>
          </cell>
          <cell r="E2098">
            <v>1.4268320000000001</v>
          </cell>
          <cell r="F2098">
            <v>2.0209000000000001</v>
          </cell>
          <cell r="G2098">
            <v>2.0217000000000001</v>
          </cell>
          <cell r="H2098">
            <v>2.0224000000000002</v>
          </cell>
          <cell r="I2098">
            <v>12.43</v>
          </cell>
          <cell r="M2098">
            <v>4.1914561760636797</v>
          </cell>
          <cell r="N2098">
            <v>4.1848395170713797</v>
          </cell>
          <cell r="O2098">
            <v>4.220797375148015</v>
          </cell>
        </row>
        <row r="2099">
          <cell r="A2099">
            <v>39213</v>
          </cell>
          <cell r="B2099">
            <v>39212</v>
          </cell>
          <cell r="C2099">
            <v>39216</v>
          </cell>
          <cell r="D2099">
            <v>1.3866160000000001</v>
          </cell>
          <cell r="E2099">
            <v>1.4268320000000001</v>
          </cell>
          <cell r="F2099">
            <v>2.0186000000000002</v>
          </cell>
          <cell r="G2099">
            <v>2.0194000000000001</v>
          </cell>
          <cell r="H2099">
            <v>2.0186000000000002</v>
          </cell>
          <cell r="I2099">
            <v>12.43</v>
          </cell>
          <cell r="M2099">
            <v>4.1933949704438716</v>
          </cell>
          <cell r="N2099">
            <v>4.1868298713839867</v>
          </cell>
          <cell r="O2099">
            <v>4.2227601775649806</v>
          </cell>
        </row>
        <row r="2100">
          <cell r="A2100">
            <v>39216</v>
          </cell>
          <cell r="B2100">
            <v>39213</v>
          </cell>
          <cell r="C2100">
            <v>39217</v>
          </cell>
          <cell r="D2100">
            <v>1.3876759999999999</v>
          </cell>
          <cell r="E2100">
            <v>1.4268320000000001</v>
          </cell>
          <cell r="F2100">
            <v>2.0129999999999999</v>
          </cell>
          <cell r="G2100">
            <v>2.0137999999999998</v>
          </cell>
          <cell r="H2100">
            <v>2.0123000000000002</v>
          </cell>
          <cell r="I2100">
            <v>12.43</v>
          </cell>
          <cell r="M2100">
            <v>4.1953331799639839</v>
          </cell>
          <cell r="N2100">
            <v>4.1888211723303348</v>
          </cell>
          <cell r="O2100">
            <v>4.2247238927462849</v>
          </cell>
        </row>
        <row r="2101">
          <cell r="A2101">
            <v>39217</v>
          </cell>
          <cell r="B2101">
            <v>39216</v>
          </cell>
          <cell r="C2101">
            <v>39218</v>
          </cell>
          <cell r="D2101">
            <v>1.3866160000000001</v>
          </cell>
          <cell r="E2101">
            <v>1.4268320000000001</v>
          </cell>
          <cell r="F2101">
            <v>1.9914000000000001</v>
          </cell>
          <cell r="G2101">
            <v>1.9922</v>
          </cell>
          <cell r="H2101">
            <v>1.9814000000000001</v>
          </cell>
          <cell r="I2101">
            <v>12.43</v>
          </cell>
          <cell r="M2101">
            <v>4.1972737676859309</v>
          </cell>
          <cell r="N2101">
            <v>4.1908134203606542</v>
          </cell>
          <cell r="O2101">
            <v>4.2266885211163929</v>
          </cell>
        </row>
        <row r="2102">
          <cell r="A2102">
            <v>39218</v>
          </cell>
          <cell r="B2102">
            <v>39217</v>
          </cell>
          <cell r="C2102">
            <v>39219</v>
          </cell>
          <cell r="D2102">
            <v>1.385556</v>
          </cell>
          <cell r="E2102">
            <v>1.4268320000000001</v>
          </cell>
          <cell r="F2102">
            <v>1.9578</v>
          </cell>
          <cell r="G2102">
            <v>1.9585999999999999</v>
          </cell>
          <cell r="H2102">
            <v>1.9528000000000001</v>
          </cell>
          <cell r="I2102">
            <v>12.43</v>
          </cell>
          <cell r="M2102">
            <v>4.1992137700068159</v>
          </cell>
          <cell r="N2102">
            <v>4.1928066159253872</v>
          </cell>
          <cell r="O2102">
            <v>4.2286540630999658</v>
          </cell>
        </row>
        <row r="2103">
          <cell r="A2103">
            <v>39219</v>
          </cell>
          <cell r="B2103">
            <v>39218</v>
          </cell>
          <cell r="C2103">
            <v>39220</v>
          </cell>
          <cell r="D2103">
            <v>1.3876759999999999</v>
          </cell>
          <cell r="E2103">
            <v>1.4268320000000001</v>
          </cell>
          <cell r="F2103">
            <v>1.9564999999999999</v>
          </cell>
          <cell r="G2103">
            <v>1.9573</v>
          </cell>
          <cell r="H2103">
            <v>1.9535</v>
          </cell>
          <cell r="I2103">
            <v>12.43</v>
          </cell>
          <cell r="M2103">
            <v>4.2011531852849204</v>
          </cell>
          <cell r="N2103">
            <v>4.194800759475191</v>
          </cell>
          <cell r="O2103">
            <v>4.230620519121862</v>
          </cell>
        </row>
        <row r="2104">
          <cell r="A2104">
            <v>39220</v>
          </cell>
          <cell r="B2104">
            <v>39219</v>
          </cell>
          <cell r="C2104">
            <v>39223</v>
          </cell>
          <cell r="D2104">
            <v>1.3866160000000001</v>
          </cell>
          <cell r="E2104">
            <v>1.4268320000000001</v>
          </cell>
          <cell r="F2104">
            <v>1.9621999999999999</v>
          </cell>
          <cell r="G2104">
            <v>1.9630000000000001</v>
          </cell>
          <cell r="H2104">
            <v>1.9583999999999999</v>
          </cell>
          <cell r="I2104">
            <v>12.43</v>
          </cell>
          <cell r="M2104">
            <v>4.2030964651007681</v>
          </cell>
          <cell r="N2104">
            <v>4.196795851460938</v>
          </cell>
          <cell r="O2104">
            <v>4.2325878896071378</v>
          </cell>
        </row>
        <row r="2105">
          <cell r="A2105">
            <v>39223</v>
          </cell>
          <cell r="B2105">
            <v>39220</v>
          </cell>
          <cell r="C2105">
            <v>39224</v>
          </cell>
          <cell r="D2105">
            <v>1.3866160000000001</v>
          </cell>
          <cell r="E2105">
            <v>1.4268320000000001</v>
          </cell>
          <cell r="F2105">
            <v>1.9427000000000001</v>
          </cell>
          <cell r="G2105">
            <v>1.9435</v>
          </cell>
          <cell r="H2105">
            <v>1.9390000000000001</v>
          </cell>
          <cell r="I2105">
            <v>12.43</v>
          </cell>
          <cell r="M2105">
            <v>4.2050391587034524</v>
          </cell>
          <cell r="N2105">
            <v>4.1987918923337153</v>
          </cell>
          <cell r="O2105">
            <v>4.234556174981047</v>
          </cell>
        </row>
        <row r="2106">
          <cell r="A2106">
            <v>39224</v>
          </cell>
          <cell r="B2106">
            <v>39223</v>
          </cell>
          <cell r="C2106">
            <v>39225</v>
          </cell>
          <cell r="D2106">
            <v>1.3866160000000001</v>
          </cell>
          <cell r="E2106">
            <v>1.4268320000000001</v>
          </cell>
          <cell r="F2106">
            <v>1.9400999999999999</v>
          </cell>
          <cell r="G2106">
            <v>1.9409000000000001</v>
          </cell>
          <cell r="H2106">
            <v>1.9435</v>
          </cell>
          <cell r="I2106">
            <v>12.43</v>
          </cell>
          <cell r="M2106">
            <v>4.2069827502294812</v>
          </cell>
          <cell r="N2106">
            <v>4.2007888825448223</v>
          </cell>
          <cell r="O2106">
            <v>4.236525375669042</v>
          </cell>
        </row>
        <row r="2107">
          <cell r="A2107">
            <v>39225</v>
          </cell>
          <cell r="B2107">
            <v>39224</v>
          </cell>
          <cell r="C2107">
            <v>39226</v>
          </cell>
          <cell r="D2107">
            <v>1.3866160000000001</v>
          </cell>
          <cell r="E2107">
            <v>1.4268320000000001</v>
          </cell>
          <cell r="F2107">
            <v>1.9480999999999999</v>
          </cell>
          <cell r="G2107">
            <v>1.9489000000000001</v>
          </cell>
          <cell r="H2107">
            <v>1.9519</v>
          </cell>
          <cell r="I2107">
            <v>12.43</v>
          </cell>
          <cell r="M2107">
            <v>4.2089272400938791</v>
          </cell>
          <cell r="N2107">
            <v>4.2027868225457752</v>
          </cell>
          <cell r="O2107">
            <v>4.2384954920967717</v>
          </cell>
        </row>
        <row r="2108">
          <cell r="A2108">
            <v>39226</v>
          </cell>
          <cell r="B2108">
            <v>39225</v>
          </cell>
          <cell r="C2108">
            <v>39227</v>
          </cell>
          <cell r="D2108">
            <v>1.385556</v>
          </cell>
          <cell r="E2108">
            <v>1.4268320000000001</v>
          </cell>
          <cell r="F2108">
            <v>1.9644999999999999</v>
          </cell>
          <cell r="G2108">
            <v>1.9653</v>
          </cell>
          <cell r="H2108">
            <v>1.9676</v>
          </cell>
          <cell r="I2108">
            <v>12.43</v>
          </cell>
          <cell r="M2108">
            <v>4.2108726287118632</v>
          </cell>
          <cell r="N2108">
            <v>4.2047857127883033</v>
          </cell>
          <cell r="O2108">
            <v>4.2404665246900839</v>
          </cell>
        </row>
        <row r="2109">
          <cell r="A2109">
            <v>39227</v>
          </cell>
          <cell r="B2109">
            <v>39226</v>
          </cell>
          <cell r="C2109">
            <v>39230</v>
          </cell>
          <cell r="D2109">
            <v>1.3876759999999999</v>
          </cell>
          <cell r="E2109">
            <v>1.4268320000000001</v>
          </cell>
          <cell r="F2109">
            <v>1.9512</v>
          </cell>
          <cell r="G2109">
            <v>1.952</v>
          </cell>
          <cell r="H2109">
            <v>1.9518</v>
          </cell>
          <cell r="I2109">
            <v>12.43</v>
          </cell>
          <cell r="M2109">
            <v>4.2128174286571785</v>
          </cell>
          <cell r="N2109">
            <v>4.2067855537243526</v>
          </cell>
          <cell r="O2109">
            <v>4.2424384738750245</v>
          </cell>
        </row>
        <row r="2110">
          <cell r="A2110">
            <v>39230</v>
          </cell>
          <cell r="B2110">
            <v>39227</v>
          </cell>
          <cell r="C2110">
            <v>39231</v>
          </cell>
          <cell r="D2110">
            <v>1.388736</v>
          </cell>
          <cell r="E2110">
            <v>1.4268320000000001</v>
          </cell>
          <cell r="F2110">
            <v>1.9433</v>
          </cell>
          <cell r="G2110">
            <v>1.9440999999999999</v>
          </cell>
          <cell r="H2110">
            <v>1.9432</v>
          </cell>
          <cell r="I2110">
            <v>12.43</v>
          </cell>
          <cell r="M2110">
            <v>4.2147661038698878</v>
          </cell>
          <cell r="N2110">
            <v>4.2087863458060824</v>
          </cell>
          <cell r="O2110">
            <v>4.2444113400778365</v>
          </cell>
        </row>
        <row r="2111">
          <cell r="A2111">
            <v>39231</v>
          </cell>
          <cell r="B2111">
            <v>39230</v>
          </cell>
          <cell r="C2111">
            <v>39232</v>
          </cell>
          <cell r="D2111">
            <v>1.389796</v>
          </cell>
          <cell r="E2111">
            <v>1.4268320000000001</v>
          </cell>
          <cell r="F2111">
            <v>1.9453</v>
          </cell>
          <cell r="G2111">
            <v>1.9460999999999999</v>
          </cell>
          <cell r="H2111">
            <v>1.9517</v>
          </cell>
          <cell r="I2111">
            <v>12.43</v>
          </cell>
          <cell r="M2111">
            <v>4.2167171696765617</v>
          </cell>
          <cell r="N2111">
            <v>4.2107880894858685</v>
          </cell>
          <cell r="O2111">
            <v>4.2463851237249628</v>
          </cell>
        </row>
        <row r="2112">
          <cell r="A2112">
            <v>39232</v>
          </cell>
          <cell r="B2112">
            <v>39231</v>
          </cell>
          <cell r="C2112">
            <v>39233</v>
          </cell>
          <cell r="D2112">
            <v>1.388736</v>
          </cell>
          <cell r="E2112">
            <v>1.4268320000000001</v>
          </cell>
          <cell r="F2112">
            <v>1.946</v>
          </cell>
          <cell r="G2112">
            <v>1.9468000000000001</v>
          </cell>
          <cell r="H2112">
            <v>1.9419999999999999</v>
          </cell>
          <cell r="I2112">
            <v>12.43</v>
          </cell>
          <cell r="M2112">
            <v>4.2186706285617444</v>
          </cell>
          <cell r="N2112">
            <v>4.2127907852163009</v>
          </cell>
          <cell r="O2112">
            <v>4.2483598252430426</v>
          </cell>
        </row>
        <row r="2113">
          <cell r="A2113">
            <v>39233</v>
          </cell>
          <cell r="B2113">
            <v>39232</v>
          </cell>
          <cell r="C2113">
            <v>39234</v>
          </cell>
          <cell r="D2113">
            <v>1.390855</v>
          </cell>
          <cell r="E2113">
            <v>1.4268320000000001</v>
          </cell>
          <cell r="F2113">
            <v>1.9280999999999999</v>
          </cell>
          <cell r="G2113">
            <v>1.9289000000000001</v>
          </cell>
          <cell r="H2113">
            <v>1.9263999999999999</v>
          </cell>
          <cell r="I2113">
            <v>12.43</v>
          </cell>
          <cell r="M2113">
            <v>4.2206235018197527</v>
          </cell>
          <cell r="N2113">
            <v>4.2147944334501846</v>
          </cell>
          <cell r="O2113">
            <v>4.2503354450589148</v>
          </cell>
        </row>
        <row r="2114">
          <cell r="A2114">
            <v>39234</v>
          </cell>
          <cell r="B2114">
            <v>39233</v>
          </cell>
          <cell r="C2114">
            <v>39237</v>
          </cell>
          <cell r="D2114">
            <v>1.390855</v>
          </cell>
          <cell r="E2114">
            <v>1.4268320000000001</v>
          </cell>
          <cell r="F2114">
            <v>1.9048</v>
          </cell>
          <cell r="G2114">
            <v>1.9056</v>
          </cell>
          <cell r="H2114">
            <v>1.901</v>
          </cell>
          <cell r="I2114">
            <v>12.43</v>
          </cell>
          <cell r="M2114">
            <v>4.2225802602532934</v>
          </cell>
          <cell r="N2114">
            <v>4.2167990346405402</v>
          </cell>
          <cell r="O2114">
            <v>4.2523119835996166</v>
          </cell>
        </row>
        <row r="2115">
          <cell r="A2115">
            <v>39237</v>
          </cell>
          <cell r="B2115">
            <v>39234</v>
          </cell>
          <cell r="C2115">
            <v>39238</v>
          </cell>
          <cell r="D2115">
            <v>1.390855</v>
          </cell>
          <cell r="E2115">
            <v>1.4268320000000001</v>
          </cell>
          <cell r="F2115">
            <v>1.9207000000000001</v>
          </cell>
          <cell r="G2115">
            <v>1.9215</v>
          </cell>
          <cell r="H2115">
            <v>1.9263999999999999</v>
          </cell>
          <cell r="I2115">
            <v>12.43</v>
          </cell>
          <cell r="M2115">
            <v>4.2245379258759179</v>
          </cell>
          <cell r="N2115">
            <v>4.2188045892406043</v>
          </cell>
          <cell r="O2115">
            <v>4.254289441292384</v>
          </cell>
        </row>
        <row r="2116">
          <cell r="A2116">
            <v>39238</v>
          </cell>
          <cell r="B2116">
            <v>39237</v>
          </cell>
          <cell r="C2116">
            <v>39239</v>
          </cell>
          <cell r="D2116">
            <v>1.391915</v>
          </cell>
          <cell r="E2116">
            <v>1.4268320000000001</v>
          </cell>
          <cell r="F2116">
            <v>1.9387000000000001</v>
          </cell>
          <cell r="G2116">
            <v>1.9395</v>
          </cell>
          <cell r="H2116">
            <v>1.9433</v>
          </cell>
          <cell r="I2116">
            <v>12.43</v>
          </cell>
          <cell r="M2116">
            <v>4.2264964991082161</v>
          </cell>
          <cell r="N2116">
            <v>4.2208110977038293</v>
          </cell>
          <cell r="O2116">
            <v>4.256267818564651</v>
          </cell>
        </row>
        <row r="2117">
          <cell r="A2117">
            <v>39239</v>
          </cell>
          <cell r="B2117">
            <v>39238</v>
          </cell>
          <cell r="C2117">
            <v>39241</v>
          </cell>
          <cell r="D2117">
            <v>1.389796</v>
          </cell>
          <cell r="E2117">
            <v>1.4268320000000001</v>
          </cell>
          <cell r="F2117">
            <v>1.9609000000000001</v>
          </cell>
          <cell r="G2117">
            <v>1.9617</v>
          </cell>
          <cell r="H2117">
            <v>1.956</v>
          </cell>
          <cell r="I2117">
            <v>12.43</v>
          </cell>
          <cell r="M2117">
            <v>4.2284574737330676</v>
          </cell>
          <cell r="N2117">
            <v>4.2228185604838817</v>
          </cell>
          <cell r="O2117">
            <v>4.2582471158440516</v>
          </cell>
        </row>
        <row r="2118">
          <cell r="A2118">
            <v>39241</v>
          </cell>
          <cell r="B2118">
            <v>39239</v>
          </cell>
          <cell r="C2118">
            <v>39244</v>
          </cell>
          <cell r="D2118">
            <v>1.336687</v>
          </cell>
          <cell r="E2118">
            <v>1.373888</v>
          </cell>
          <cell r="F2118">
            <v>1.9630000000000001</v>
          </cell>
          <cell r="G2118">
            <v>1.9638</v>
          </cell>
          <cell r="H2118">
            <v>1.9604999999999999</v>
          </cell>
          <cell r="I2118">
            <v>11.93</v>
          </cell>
          <cell r="M2118">
            <v>4.2304163714941225</v>
          </cell>
          <cell r="N2118">
            <v>4.2248269780346455</v>
          </cell>
          <cell r="O2118">
            <v>4.2602273335584169</v>
          </cell>
        </row>
        <row r="2119">
          <cell r="A2119">
            <v>39244</v>
          </cell>
          <cell r="B2119">
            <v>39241</v>
          </cell>
          <cell r="C2119">
            <v>39245</v>
          </cell>
          <cell r="D2119">
            <v>1.336687</v>
          </cell>
          <cell r="E2119">
            <v>1.373888</v>
          </cell>
          <cell r="F2119">
            <v>1.9464999999999999</v>
          </cell>
          <cell r="G2119">
            <v>1.9473</v>
          </cell>
          <cell r="H2119">
            <v>1.9414</v>
          </cell>
          <cell r="I2119">
            <v>11.93</v>
          </cell>
          <cell r="M2119">
            <v>4.2323012856835769</v>
          </cell>
          <cell r="N2119">
            <v>4.2267617910637121</v>
          </cell>
          <cell r="O2119">
            <v>4.2621330870220815</v>
          </cell>
        </row>
        <row r="2120">
          <cell r="A2120">
            <v>39245</v>
          </cell>
          <cell r="B2120">
            <v>39244</v>
          </cell>
          <cell r="C2120">
            <v>39246</v>
          </cell>
          <cell r="D2120">
            <v>1.3356220000000001</v>
          </cell>
          <cell r="E2120">
            <v>1.373888</v>
          </cell>
          <cell r="F2120">
            <v>1.9412</v>
          </cell>
          <cell r="G2120">
            <v>1.9419999999999999</v>
          </cell>
          <cell r="H2120">
            <v>1.9426000000000001</v>
          </cell>
          <cell r="I2120">
            <v>11.93</v>
          </cell>
          <cell r="M2120">
            <v>4.2341870397197958</v>
          </cell>
          <cell r="N2120">
            <v>4.2286974901649126</v>
          </cell>
          <cell r="O2120">
            <v>4.2640396929980602</v>
          </cell>
        </row>
        <row r="2121">
          <cell r="A2121">
            <v>39246</v>
          </cell>
          <cell r="B2121">
            <v>39245</v>
          </cell>
          <cell r="C2121">
            <v>39247</v>
          </cell>
          <cell r="D2121">
            <v>1.3356220000000001</v>
          </cell>
          <cell r="E2121">
            <v>1.373888</v>
          </cell>
          <cell r="F2121">
            <v>1.9434</v>
          </cell>
          <cell r="G2121">
            <v>1.9441999999999999</v>
          </cell>
          <cell r="H2121">
            <v>1.9436</v>
          </cell>
          <cell r="I2121">
            <v>11.93</v>
          </cell>
          <cell r="M2121">
            <v>4.2360721308405846</v>
          </cell>
          <cell r="N2121">
            <v>4.2306340757440353</v>
          </cell>
          <cell r="O2121">
            <v>4.2659471518677128</v>
          </cell>
        </row>
        <row r="2122">
          <cell r="A2122">
            <v>39247</v>
          </cell>
          <cell r="B2122">
            <v>39246</v>
          </cell>
          <cell r="C2122">
            <v>39248</v>
          </cell>
          <cell r="D2122">
            <v>1.3345579999999999</v>
          </cell>
          <cell r="E2122">
            <v>1.373888</v>
          </cell>
          <cell r="F2122">
            <v>1.9295</v>
          </cell>
          <cell r="G2122">
            <v>1.9302999999999999</v>
          </cell>
          <cell r="H2122">
            <v>1.9268000000000001</v>
          </cell>
          <cell r="I2122">
            <v>11.93</v>
          </cell>
          <cell r="M2122">
            <v>4.2379580612177641</v>
          </cell>
          <cell r="N2122">
            <v>4.2325715482070541</v>
          </cell>
          <cell r="O2122">
            <v>4.2678554640125697</v>
          </cell>
        </row>
        <row r="2123">
          <cell r="A2123">
            <v>39248</v>
          </cell>
          <cell r="B2123">
            <v>39247</v>
          </cell>
          <cell r="C2123">
            <v>39251</v>
          </cell>
          <cell r="D2123">
            <v>1.3345579999999999</v>
          </cell>
          <cell r="E2123">
            <v>1.373888</v>
          </cell>
          <cell r="F2123">
            <v>1.9089</v>
          </cell>
          <cell r="G2123">
            <v>1.9097</v>
          </cell>
          <cell r="H2123">
            <v>1.9097999999999999</v>
          </cell>
          <cell r="I2123">
            <v>11.93</v>
          </cell>
          <cell r="M2123">
            <v>4.2398433281625181</v>
          </cell>
          <cell r="N2123">
            <v>4.2345099079601285</v>
          </cell>
          <cell r="O2123">
            <v>4.2697646298143317</v>
          </cell>
        </row>
        <row r="2124">
          <cell r="A2124">
            <v>39251</v>
          </cell>
          <cell r="B2124">
            <v>39248</v>
          </cell>
          <cell r="C2124">
            <v>39252</v>
          </cell>
          <cell r="D2124">
            <v>1.3356220000000001</v>
          </cell>
          <cell r="E2124">
            <v>1.373888</v>
          </cell>
          <cell r="F2124">
            <v>1.9038999999999999</v>
          </cell>
          <cell r="G2124">
            <v>1.9047000000000001</v>
          </cell>
          <cell r="H2124">
            <v>1.9044000000000001</v>
          </cell>
          <cell r="I2124">
            <v>11.93</v>
          </cell>
          <cell r="M2124">
            <v>4.2417294337733003</v>
          </cell>
          <cell r="N2124">
            <v>4.2364491554096046</v>
          </cell>
          <cell r="O2124">
            <v>4.2716746496548703</v>
          </cell>
        </row>
        <row r="2125">
          <cell r="A2125">
            <v>39252</v>
          </cell>
          <cell r="B2125">
            <v>39251</v>
          </cell>
          <cell r="C2125">
            <v>39253</v>
          </cell>
          <cell r="D2125">
            <v>1.3356220000000001</v>
          </cell>
          <cell r="E2125">
            <v>1.373888</v>
          </cell>
          <cell r="F2125">
            <v>1.905</v>
          </cell>
          <cell r="G2125">
            <v>1.9057999999999999</v>
          </cell>
          <cell r="H2125">
            <v>1.9043000000000001</v>
          </cell>
          <cell r="I2125">
            <v>11.93</v>
          </cell>
          <cell r="M2125">
            <v>4.2436178828232327</v>
          </cell>
          <cell r="N2125">
            <v>4.2383892909620142</v>
          </cell>
          <cell r="O2125">
            <v>4.2735855239162275</v>
          </cell>
        </row>
        <row r="2126">
          <cell r="A2126">
            <v>39253</v>
          </cell>
          <cell r="B2126">
            <v>39252</v>
          </cell>
          <cell r="C2126">
            <v>39254</v>
          </cell>
          <cell r="D2126">
            <v>1.3345579999999999</v>
          </cell>
          <cell r="E2126">
            <v>1.373888</v>
          </cell>
          <cell r="F2126">
            <v>1.919</v>
          </cell>
          <cell r="G2126">
            <v>1.9198</v>
          </cell>
          <cell r="H2126">
            <v>1.9283999999999999</v>
          </cell>
          <cell r="I2126">
            <v>11.93</v>
          </cell>
          <cell r="M2126">
            <v>4.2455071726245306</v>
          </cell>
          <cell r="N2126">
            <v>4.2403303150240754</v>
          </cell>
          <cell r="O2126">
            <v>4.2754972529806166</v>
          </cell>
        </row>
        <row r="2127">
          <cell r="A2127">
            <v>39254</v>
          </cell>
          <cell r="B2127">
            <v>39253</v>
          </cell>
          <cell r="C2127">
            <v>39255</v>
          </cell>
          <cell r="D2127">
            <v>1.3345579999999999</v>
          </cell>
          <cell r="E2127">
            <v>1.373888</v>
          </cell>
          <cell r="F2127">
            <v>1.9189000000000001</v>
          </cell>
          <cell r="G2127">
            <v>1.9197</v>
          </cell>
          <cell r="H2127">
            <v>1.9167000000000001</v>
          </cell>
          <cell r="I2127">
            <v>11.93</v>
          </cell>
          <cell r="M2127">
            <v>4.2473957978116257</v>
          </cell>
          <cell r="N2127">
            <v>4.2422722280026921</v>
          </cell>
          <cell r="O2127">
            <v>4.2774098372304223</v>
          </cell>
        </row>
        <row r="2128">
          <cell r="A2128">
            <v>39255</v>
          </cell>
          <cell r="B2128">
            <v>39254</v>
          </cell>
          <cell r="C2128">
            <v>39258</v>
          </cell>
          <cell r="D2128">
            <v>1.3345579999999999</v>
          </cell>
          <cell r="E2128">
            <v>1.373888</v>
          </cell>
          <cell r="F2128">
            <v>1.9326000000000001</v>
          </cell>
          <cell r="G2128">
            <v>1.9334</v>
          </cell>
          <cell r="H2128">
            <v>1.9426000000000001</v>
          </cell>
          <cell r="I2128">
            <v>11.93</v>
          </cell>
          <cell r="M2128">
            <v>4.2492852631586713</v>
          </cell>
          <cell r="N2128">
            <v>4.2442150303049546</v>
          </cell>
          <cell r="O2128">
            <v>4.2793232770481993</v>
          </cell>
        </row>
        <row r="2129">
          <cell r="A2129">
            <v>39258</v>
          </cell>
          <cell r="B2129">
            <v>39255</v>
          </cell>
          <cell r="C2129">
            <v>39259</v>
          </cell>
          <cell r="D2129">
            <v>1.3345579999999999</v>
          </cell>
          <cell r="E2129">
            <v>1.373888</v>
          </cell>
          <cell r="F2129">
            <v>1.9371</v>
          </cell>
          <cell r="G2129">
            <v>1.9379</v>
          </cell>
          <cell r="H2129">
            <v>1.9505999999999999</v>
          </cell>
          <cell r="I2129">
            <v>11.93</v>
          </cell>
          <cell r="M2129">
            <v>4.2511755690394146</v>
          </cell>
          <cell r="N2129">
            <v>4.2461587223381398</v>
          </cell>
          <cell r="O2129">
            <v>4.2812375728166749</v>
          </cell>
        </row>
        <row r="2130">
          <cell r="A2130">
            <v>39259</v>
          </cell>
          <cell r="B2130">
            <v>39258</v>
          </cell>
          <cell r="C2130">
            <v>39260</v>
          </cell>
          <cell r="D2130">
            <v>1.3345579999999999</v>
          </cell>
          <cell r="E2130">
            <v>1.373888</v>
          </cell>
          <cell r="F2130">
            <v>1.948</v>
          </cell>
          <cell r="G2130">
            <v>1.9488000000000001</v>
          </cell>
          <cell r="H2130">
            <v>1.9529000000000001</v>
          </cell>
          <cell r="I2130">
            <v>11.93</v>
          </cell>
          <cell r="M2130">
            <v>4.25306671582777</v>
          </cell>
          <cell r="N2130">
            <v>4.2481033045097121</v>
          </cell>
          <cell r="O2130">
            <v>4.2831527249187458</v>
          </cell>
        </row>
        <row r="2131">
          <cell r="A2131">
            <v>39260</v>
          </cell>
          <cell r="B2131">
            <v>39259</v>
          </cell>
          <cell r="C2131">
            <v>39261</v>
          </cell>
          <cell r="D2131">
            <v>1.3345579999999999</v>
          </cell>
          <cell r="E2131">
            <v>1.373888</v>
          </cell>
          <cell r="F2131">
            <v>1.9491000000000001</v>
          </cell>
          <cell r="G2131">
            <v>1.9499</v>
          </cell>
          <cell r="H2131">
            <v>1.9438</v>
          </cell>
          <cell r="I2131">
            <v>11.93</v>
          </cell>
          <cell r="M2131">
            <v>4.2549587038978176</v>
          </cell>
          <cell r="N2131">
            <v>4.2500487772273212</v>
          </cell>
          <cell r="O2131">
            <v>4.2850687337374813</v>
          </cell>
        </row>
        <row r="2132">
          <cell r="A2132">
            <v>39261</v>
          </cell>
          <cell r="B2132">
            <v>39260</v>
          </cell>
          <cell r="C2132">
            <v>39262</v>
          </cell>
          <cell r="D2132">
            <v>1.3356220000000001</v>
          </cell>
          <cell r="E2132">
            <v>1.373888</v>
          </cell>
          <cell r="F2132">
            <v>1.9248000000000001</v>
          </cell>
          <cell r="G2132">
            <v>1.9256</v>
          </cell>
          <cell r="H2132">
            <v>1.9213</v>
          </cell>
          <cell r="I2132">
            <v>11.93</v>
          </cell>
          <cell r="M2132">
            <v>4.2568515336238031</v>
          </cell>
          <cell r="N2132">
            <v>4.2519951408988037</v>
          </cell>
          <cell r="O2132">
            <v>4.2869855996561217</v>
          </cell>
        </row>
        <row r="2133">
          <cell r="A2133">
            <v>39262</v>
          </cell>
          <cell r="B2133">
            <v>39261</v>
          </cell>
          <cell r="C2133">
            <v>39265</v>
          </cell>
          <cell r="D2133">
            <v>1.3377509999999999</v>
          </cell>
          <cell r="E2133">
            <v>1.373888</v>
          </cell>
          <cell r="F2133">
            <v>1.9254</v>
          </cell>
          <cell r="G2133">
            <v>1.9261999999999999</v>
          </cell>
          <cell r="H2133">
            <v>1.929</v>
          </cell>
          <cell r="I2133">
            <v>11.93</v>
          </cell>
          <cell r="M2133">
            <v>4.2587467151434844</v>
          </cell>
          <cell r="N2133">
            <v>4.2539423959321834</v>
          </cell>
          <cell r="O2133">
            <v>4.2889033230580793</v>
          </cell>
        </row>
        <row r="2134">
          <cell r="A2134">
            <v>39265</v>
          </cell>
          <cell r="B2134">
            <v>39262</v>
          </cell>
          <cell r="C2134">
            <v>39266</v>
          </cell>
          <cell r="D2134">
            <v>1.336687</v>
          </cell>
          <cell r="E2134">
            <v>1.373888</v>
          </cell>
          <cell r="F2134">
            <v>1.9168000000000001</v>
          </cell>
          <cell r="G2134">
            <v>1.9176</v>
          </cell>
          <cell r="H2134">
            <v>1.9153</v>
          </cell>
          <cell r="I2134">
            <v>11.93</v>
          </cell>
          <cell r="M2134">
            <v>4.2606457627024605</v>
          </cell>
          <cell r="N2134">
            <v>4.2558905427356715</v>
          </cell>
          <cell r="O2134">
            <v>4.2908219043269362</v>
          </cell>
        </row>
        <row r="2135">
          <cell r="A2135">
            <v>39266</v>
          </cell>
          <cell r="B2135">
            <v>39265</v>
          </cell>
          <cell r="C2135">
            <v>39267</v>
          </cell>
          <cell r="D2135">
            <v>1.3356220000000001</v>
          </cell>
          <cell r="E2135">
            <v>1.373888</v>
          </cell>
          <cell r="F2135">
            <v>1.9114</v>
          </cell>
          <cell r="G2135">
            <v>1.9121999999999999</v>
          </cell>
          <cell r="H2135">
            <v>1.9098999999999999</v>
          </cell>
          <cell r="I2135">
            <v>11.93</v>
          </cell>
          <cell r="M2135">
            <v>4.2625441459699971</v>
          </cell>
          <cell r="N2135">
            <v>4.2578395817176649</v>
          </cell>
          <cell r="O2135">
            <v>4.2927413438464486</v>
          </cell>
        </row>
        <row r="2136">
          <cell r="A2136">
            <v>39267</v>
          </cell>
          <cell r="B2136">
            <v>39266</v>
          </cell>
          <cell r="C2136">
            <v>39268</v>
          </cell>
          <cell r="D2136">
            <v>1.3356220000000001</v>
          </cell>
          <cell r="E2136">
            <v>1.373888</v>
          </cell>
          <cell r="F2136">
            <v>1.9091</v>
          </cell>
          <cell r="G2136">
            <v>1.9098999999999999</v>
          </cell>
          <cell r="H2136">
            <v>1.9091</v>
          </cell>
          <cell r="I2136">
            <v>11.93</v>
          </cell>
          <cell r="M2136">
            <v>4.2644418618824407</v>
          </cell>
          <cell r="N2136">
            <v>4.2597895132867478</v>
          </cell>
          <cell r="O2136">
            <v>4.2946616420005421</v>
          </cell>
        </row>
        <row r="2137">
          <cell r="A2137">
            <v>39268</v>
          </cell>
          <cell r="B2137">
            <v>39267</v>
          </cell>
          <cell r="C2137">
            <v>39269</v>
          </cell>
          <cell r="D2137">
            <v>1.3356220000000001</v>
          </cell>
          <cell r="E2137">
            <v>1.373888</v>
          </cell>
          <cell r="F2137">
            <v>1.9149</v>
          </cell>
          <cell r="G2137">
            <v>1.9157</v>
          </cell>
          <cell r="H2137">
            <v>1.9141999999999999</v>
          </cell>
          <cell r="I2137">
            <v>11.93</v>
          </cell>
          <cell r="M2137">
            <v>4.2663404226719246</v>
          </cell>
          <cell r="N2137">
            <v>4.261740337851692</v>
          </cell>
          <cell r="O2137">
            <v>4.296582799173315</v>
          </cell>
        </row>
        <row r="2138">
          <cell r="A2138">
            <v>39269</v>
          </cell>
          <cell r="B2138">
            <v>39268</v>
          </cell>
          <cell r="C2138">
            <v>39272</v>
          </cell>
          <cell r="D2138">
            <v>1.336687</v>
          </cell>
          <cell r="E2138">
            <v>1.373888</v>
          </cell>
          <cell r="F2138">
            <v>1.9025000000000001</v>
          </cell>
          <cell r="G2138">
            <v>1.9033</v>
          </cell>
          <cell r="H2138">
            <v>1.9008</v>
          </cell>
          <cell r="I2138">
            <v>11.93</v>
          </cell>
          <cell r="M2138">
            <v>4.2682398287145951</v>
          </cell>
          <cell r="N2138">
            <v>4.2636920558214557</v>
          </cell>
          <cell r="O2138">
            <v>4.2985048157490375</v>
          </cell>
        </row>
        <row r="2139">
          <cell r="A2139">
            <v>39272</v>
          </cell>
          <cell r="B2139">
            <v>39269</v>
          </cell>
          <cell r="C2139">
            <v>39273</v>
          </cell>
          <cell r="D2139">
            <v>1.3377509999999999</v>
          </cell>
          <cell r="E2139">
            <v>1.373888</v>
          </cell>
          <cell r="F2139">
            <v>1.8984000000000001</v>
          </cell>
          <cell r="G2139">
            <v>1.8992</v>
          </cell>
          <cell r="H2139">
            <v>1.8959999999999999</v>
          </cell>
          <cell r="I2139">
            <v>11.93</v>
          </cell>
          <cell r="M2139">
            <v>4.2701415956119027</v>
          </cell>
          <cell r="N2139">
            <v>4.2656446676051853</v>
          </cell>
          <cell r="O2139">
            <v>4.3004276921121516</v>
          </cell>
        </row>
        <row r="2140">
          <cell r="A2140">
            <v>39273</v>
          </cell>
          <cell r="B2140">
            <v>39272</v>
          </cell>
          <cell r="C2140">
            <v>39274</v>
          </cell>
          <cell r="D2140">
            <v>1.3356220000000001</v>
          </cell>
          <cell r="E2140">
            <v>1.373888</v>
          </cell>
          <cell r="F2140">
            <v>1.8938999999999999</v>
          </cell>
          <cell r="G2140">
            <v>1.8947000000000001</v>
          </cell>
          <cell r="H2140">
            <v>1.8920999999999999</v>
          </cell>
          <cell r="I2140">
            <v>11.93</v>
          </cell>
          <cell r="M2140">
            <v>4.2720457243417931</v>
          </cell>
          <cell r="N2140">
            <v>4.2675981736122148</v>
          </cell>
          <cell r="O2140">
            <v>4.3023514286472713</v>
          </cell>
        </row>
        <row r="2141">
          <cell r="A2141">
            <v>39274</v>
          </cell>
          <cell r="B2141">
            <v>39273</v>
          </cell>
          <cell r="C2141">
            <v>39275</v>
          </cell>
          <cell r="D2141">
            <v>1.336687</v>
          </cell>
          <cell r="E2141">
            <v>1.373888</v>
          </cell>
          <cell r="F2141">
            <v>1.8892</v>
          </cell>
          <cell r="G2141">
            <v>1.89</v>
          </cell>
          <cell r="H2141">
            <v>1.8900999999999999</v>
          </cell>
          <cell r="I2141">
            <v>11.93</v>
          </cell>
          <cell r="M2141">
            <v>4.2739476704266055</v>
          </cell>
          <cell r="N2141">
            <v>4.2695525742520646</v>
          </cell>
          <cell r="O2141">
            <v>4.3042760257391821</v>
          </cell>
        </row>
        <row r="2142">
          <cell r="A2142">
            <v>39275</v>
          </cell>
          <cell r="B2142">
            <v>39274</v>
          </cell>
          <cell r="C2142">
            <v>39276</v>
          </cell>
          <cell r="D2142">
            <v>1.3356220000000001</v>
          </cell>
          <cell r="E2142">
            <v>1.373888</v>
          </cell>
          <cell r="F2142">
            <v>1.8892</v>
          </cell>
          <cell r="G2142">
            <v>1.89</v>
          </cell>
          <cell r="H2142">
            <v>1.8900999999999999</v>
          </cell>
          <cell r="I2142">
            <v>11.93</v>
          </cell>
          <cell r="M2142">
            <v>4.2758519805231847</v>
          </cell>
          <cell r="N2142">
            <v>4.2715078699344433</v>
          </cell>
          <cell r="O2142">
            <v>4.3062014837728428</v>
          </cell>
        </row>
        <row r="2143">
          <cell r="A2143">
            <v>39276</v>
          </cell>
          <cell r="B2143">
            <v>39275</v>
          </cell>
          <cell r="C2143">
            <v>39279</v>
          </cell>
          <cell r="D2143">
            <v>1.3345579999999999</v>
          </cell>
          <cell r="E2143">
            <v>1.373888</v>
          </cell>
          <cell r="F2143">
            <v>1.8675999999999999</v>
          </cell>
          <cell r="G2143">
            <v>1.8684000000000001</v>
          </cell>
          <cell r="H2143">
            <v>1.8616999999999999</v>
          </cell>
          <cell r="I2143">
            <v>11.93</v>
          </cell>
          <cell r="M2143">
            <v>4.2777556211811616</v>
          </cell>
          <cell r="N2143">
            <v>4.2734640610692463</v>
          </cell>
          <cell r="O2143">
            <v>4.3081278031333827</v>
          </cell>
        </row>
        <row r="2144">
          <cell r="A2144">
            <v>39279</v>
          </cell>
          <cell r="B2144">
            <v>39276</v>
          </cell>
          <cell r="C2144">
            <v>39280</v>
          </cell>
          <cell r="D2144">
            <v>1.3345579999999999</v>
          </cell>
          <cell r="E2144">
            <v>1.373888</v>
          </cell>
          <cell r="F2144">
            <v>1.8638999999999999</v>
          </cell>
          <cell r="G2144">
            <v>1.8647</v>
          </cell>
          <cell r="H2144">
            <v>1.8686</v>
          </cell>
          <cell r="I2144">
            <v>11.93</v>
          </cell>
          <cell r="M2144">
            <v>4.2796585921765926</v>
          </cell>
          <cell r="N2144">
            <v>4.2754211480665578</v>
          </cell>
          <cell r="O2144">
            <v>4.3100549842061051</v>
          </cell>
        </row>
        <row r="2145">
          <cell r="A2145">
            <v>39280</v>
          </cell>
          <cell r="B2145">
            <v>39279</v>
          </cell>
          <cell r="C2145">
            <v>39281</v>
          </cell>
          <cell r="D2145">
            <v>1.3345579999999999</v>
          </cell>
          <cell r="E2145">
            <v>1.373888</v>
          </cell>
          <cell r="F2145">
            <v>1.8613</v>
          </cell>
          <cell r="G2145">
            <v>1.8621000000000001</v>
          </cell>
          <cell r="H2145">
            <v>1.8596999999999999</v>
          </cell>
          <cell r="I2145">
            <v>11.93</v>
          </cell>
          <cell r="M2145">
            <v>4.2815624097137457</v>
          </cell>
          <cell r="N2145">
            <v>4.2773791313366498</v>
          </cell>
          <cell r="O2145">
            <v>4.3119830273764856</v>
          </cell>
        </row>
        <row r="2146">
          <cell r="A2146">
            <v>39281</v>
          </cell>
          <cell r="B2146">
            <v>39280</v>
          </cell>
          <cell r="C2146">
            <v>39282</v>
          </cell>
          <cell r="D2146">
            <v>1.336687</v>
          </cell>
          <cell r="E2146">
            <v>1.373888</v>
          </cell>
          <cell r="F2146">
            <v>1.8601000000000001</v>
          </cell>
          <cell r="G2146">
            <v>1.8609</v>
          </cell>
          <cell r="H2146">
            <v>1.8597999999999999</v>
          </cell>
          <cell r="I2146">
            <v>11.93</v>
          </cell>
          <cell r="M2146">
            <v>4.2834670741692067</v>
          </cell>
          <cell r="N2146">
            <v>4.2793380112899815</v>
          </cell>
          <cell r="O2146">
            <v>4.3139119330301705</v>
          </cell>
        </row>
        <row r="2147">
          <cell r="A2147">
            <v>39282</v>
          </cell>
          <cell r="B2147">
            <v>39281</v>
          </cell>
          <cell r="C2147">
            <v>39283</v>
          </cell>
          <cell r="D2147">
            <v>1.280133</v>
          </cell>
          <cell r="E2147">
            <v>1.320708</v>
          </cell>
          <cell r="F2147">
            <v>1.8528</v>
          </cell>
          <cell r="G2147">
            <v>1.8535999999999999</v>
          </cell>
          <cell r="H2147">
            <v>1.8540000000000001</v>
          </cell>
          <cell r="I2147">
            <v>11.43</v>
          </cell>
          <cell r="M2147">
            <v>4.28537562575353</v>
          </cell>
          <cell r="N2147">
            <v>4.2812977883372003</v>
          </cell>
          <cell r="O2147">
            <v>4.31584170155298</v>
          </cell>
        </row>
        <row r="2148">
          <cell r="A2148">
            <v>39283</v>
          </cell>
          <cell r="B2148">
            <v>39282</v>
          </cell>
          <cell r="C2148">
            <v>39286</v>
          </cell>
          <cell r="D2148">
            <v>1.2822709999999999</v>
          </cell>
          <cell r="E2148">
            <v>1.320708</v>
          </cell>
          <cell r="F2148">
            <v>1.8597999999999999</v>
          </cell>
          <cell r="G2148">
            <v>1.8606</v>
          </cell>
          <cell r="H2148">
            <v>1.8577999999999999</v>
          </cell>
          <cell r="I2148">
            <v>11.43</v>
          </cell>
          <cell r="M2148">
            <v>4.2872042426721713</v>
          </cell>
          <cell r="N2148">
            <v>4.2831825697503465</v>
          </cell>
          <cell r="O2148">
            <v>4.3176956235636563</v>
          </cell>
        </row>
        <row r="2149">
          <cell r="A2149">
            <v>39286</v>
          </cell>
          <cell r="B2149">
            <v>39283</v>
          </cell>
          <cell r="C2149">
            <v>39287</v>
          </cell>
          <cell r="D2149">
            <v>1.2833410000000001</v>
          </cell>
          <cell r="E2149">
            <v>1.320708</v>
          </cell>
          <cell r="F2149">
            <v>1.8440000000000001</v>
          </cell>
          <cell r="G2149">
            <v>1.8448</v>
          </cell>
          <cell r="H2149">
            <v>1.8426</v>
          </cell>
          <cell r="I2149">
            <v>11.43</v>
          </cell>
          <cell r="M2149">
            <v>4.2890366952293224</v>
          </cell>
          <cell r="N2149">
            <v>4.2850681809121234</v>
          </cell>
          <cell r="O2149">
            <v>4.3195503419489585</v>
          </cell>
        </row>
        <row r="2150">
          <cell r="A2150">
            <v>39287</v>
          </cell>
          <cell r="B2150">
            <v>39286</v>
          </cell>
          <cell r="C2150">
            <v>39288</v>
          </cell>
          <cell r="D2150">
            <v>1.2844100000000001</v>
          </cell>
          <cell r="E2150">
            <v>1.320708</v>
          </cell>
          <cell r="F2150">
            <v>1.8516999999999999</v>
          </cell>
          <cell r="G2150">
            <v>1.8525</v>
          </cell>
          <cell r="H2150">
            <v>1.8611</v>
          </cell>
          <cell r="I2150">
            <v>11.43</v>
          </cell>
          <cell r="M2150">
            <v>4.2908714607764864</v>
          </cell>
          <cell r="N2150">
            <v>4.2869546221878156</v>
          </cell>
          <cell r="O2150">
            <v>4.3214058570509799</v>
          </cell>
        </row>
        <row r="2151">
          <cell r="A2151">
            <v>39288</v>
          </cell>
          <cell r="B2151">
            <v>39287</v>
          </cell>
          <cell r="C2151">
            <v>39289</v>
          </cell>
          <cell r="D2151">
            <v>1.2833410000000001</v>
          </cell>
          <cell r="E2151">
            <v>1.320708</v>
          </cell>
          <cell r="F2151">
            <v>1.8634999999999999</v>
          </cell>
          <cell r="G2151">
            <v>1.8643000000000001</v>
          </cell>
          <cell r="H2151">
            <v>1.8681000000000001</v>
          </cell>
          <cell r="I2151">
            <v>11.43</v>
          </cell>
          <cell r="M2151">
            <v>4.2927085401807989</v>
          </cell>
          <cell r="N2151">
            <v>4.2888418939428687</v>
          </cell>
          <cell r="O2151">
            <v>4.3232621692119588</v>
          </cell>
        </row>
        <row r="2152">
          <cell r="A2152">
            <v>39289</v>
          </cell>
          <cell r="B2152">
            <v>39288</v>
          </cell>
          <cell r="C2152">
            <v>39290</v>
          </cell>
          <cell r="D2152">
            <v>1.2822720000000001</v>
          </cell>
          <cell r="E2152">
            <v>1.320708</v>
          </cell>
          <cell r="F2152">
            <v>1.9046000000000001</v>
          </cell>
          <cell r="G2152">
            <v>1.9054</v>
          </cell>
          <cell r="H2152">
            <v>1.9298</v>
          </cell>
          <cell r="I2152">
            <v>11.43</v>
          </cell>
          <cell r="M2152">
            <v>4.2945448764710203</v>
          </cell>
          <cell r="N2152">
            <v>4.2907299965428907</v>
          </cell>
          <cell r="O2152">
            <v>4.3251192787742818</v>
          </cell>
        </row>
        <row r="2153">
          <cell r="A2153">
            <v>39290</v>
          </cell>
          <cell r="B2153">
            <v>39289</v>
          </cell>
          <cell r="C2153">
            <v>39293</v>
          </cell>
          <cell r="D2153">
            <v>1.2833410000000001</v>
          </cell>
          <cell r="E2153">
            <v>1.320708</v>
          </cell>
          <cell r="F2153">
            <v>1.9060999999999999</v>
          </cell>
          <cell r="G2153">
            <v>1.9069</v>
          </cell>
          <cell r="H2153">
            <v>1.8966000000000001</v>
          </cell>
          <cell r="I2153">
            <v>11.43</v>
          </cell>
          <cell r="M2153">
            <v>4.2963804680203008</v>
          </cell>
          <cell r="N2153">
            <v>4.2926189303536484</v>
          </cell>
          <cell r="O2153">
            <v>4.326977186080482</v>
          </cell>
        </row>
        <row r="2154">
          <cell r="A2154">
            <v>39293</v>
          </cell>
          <cell r="B2154">
            <v>39290</v>
          </cell>
          <cell r="C2154">
            <v>39294</v>
          </cell>
          <cell r="D2154">
            <v>1.2833410000000001</v>
          </cell>
          <cell r="E2154">
            <v>1.320708</v>
          </cell>
          <cell r="F2154">
            <v>1.8801000000000001</v>
          </cell>
          <cell r="G2154">
            <v>1.8809</v>
          </cell>
          <cell r="H2154">
            <v>1.877</v>
          </cell>
          <cell r="I2154">
            <v>11.43</v>
          </cell>
          <cell r="M2154">
            <v>4.2982183750890366</v>
          </cell>
          <cell r="N2154">
            <v>4.2945086957410714</v>
          </cell>
          <cell r="O2154">
            <v>4.3288358914732408</v>
          </cell>
        </row>
        <row r="2155">
          <cell r="A2155">
            <v>39294</v>
          </cell>
          <cell r="B2155">
            <v>39293</v>
          </cell>
          <cell r="C2155">
            <v>39295</v>
          </cell>
          <cell r="D2155">
            <v>1.2822720000000001</v>
          </cell>
          <cell r="E2155">
            <v>1.320708</v>
          </cell>
          <cell r="F2155">
            <v>1.8768</v>
          </cell>
          <cell r="G2155">
            <v>1.8775999999999999</v>
          </cell>
          <cell r="H2155">
            <v>1.8827</v>
          </cell>
          <cell r="I2155">
            <v>11.43</v>
          </cell>
          <cell r="M2155">
            <v>4.3000570683782708</v>
          </cell>
          <cell r="N2155">
            <v>4.29639929307125</v>
          </cell>
          <cell r="O2155">
            <v>4.3306953952953853</v>
          </cell>
        </row>
        <row r="2156">
          <cell r="A2156">
            <v>39295</v>
          </cell>
          <cell r="B2156">
            <v>39294</v>
          </cell>
          <cell r="C2156">
            <v>39296</v>
          </cell>
          <cell r="D2156">
            <v>1.2833410000000001</v>
          </cell>
          <cell r="E2156">
            <v>1.320708</v>
          </cell>
          <cell r="F2156">
            <v>1.8848</v>
          </cell>
          <cell r="G2156">
            <v>1.8855999999999999</v>
          </cell>
          <cell r="H2156">
            <v>1.8896999999999999</v>
          </cell>
          <cell r="I2156">
            <v>11.43</v>
          </cell>
          <cell r="M2156">
            <v>4.3018950159706648</v>
          </cell>
          <cell r="N2156">
            <v>4.2982907227104343</v>
          </cell>
          <cell r="O2156">
            <v>4.3325556978898909</v>
          </cell>
        </row>
        <row r="2157">
          <cell r="A2157">
            <v>39296</v>
          </cell>
          <cell r="B2157">
            <v>39295</v>
          </cell>
          <cell r="C2157">
            <v>39297</v>
          </cell>
          <cell r="D2157">
            <v>1.2844100000000001</v>
          </cell>
          <cell r="E2157">
            <v>1.320708</v>
          </cell>
          <cell r="F2157">
            <v>1.8721000000000001</v>
          </cell>
          <cell r="G2157">
            <v>1.8729</v>
          </cell>
          <cell r="H2157">
            <v>1.8745000000000001</v>
          </cell>
          <cell r="I2157">
            <v>11.43</v>
          </cell>
          <cell r="M2157">
            <v>4.3037352820545616</v>
          </cell>
          <cell r="N2157">
            <v>4.300182985025037</v>
          </cell>
          <cell r="O2157">
            <v>4.3344167995998797</v>
          </cell>
        </row>
        <row r="2158">
          <cell r="A2158">
            <v>39297</v>
          </cell>
          <cell r="B2158">
            <v>39296</v>
          </cell>
          <cell r="C2158">
            <v>39300</v>
          </cell>
          <cell r="D2158">
            <v>1.285479</v>
          </cell>
          <cell r="E2158">
            <v>1.320708</v>
          </cell>
          <cell r="F2158">
            <v>1.8806</v>
          </cell>
          <cell r="G2158">
            <v>1.8814</v>
          </cell>
          <cell r="H2158">
            <v>1.8960999999999999</v>
          </cell>
          <cell r="I2158">
            <v>11.43</v>
          </cell>
          <cell r="M2158">
            <v>4.3055778689324367</v>
          </cell>
          <cell r="N2158">
            <v>4.3020760803816325</v>
          </cell>
          <cell r="O2158">
            <v>4.336278700768621</v>
          </cell>
        </row>
        <row r="2159">
          <cell r="A2159">
            <v>39300</v>
          </cell>
          <cell r="B2159">
            <v>39297</v>
          </cell>
          <cell r="C2159">
            <v>39301</v>
          </cell>
          <cell r="D2159">
            <v>1.285479</v>
          </cell>
          <cell r="E2159">
            <v>1.320708</v>
          </cell>
          <cell r="F2159">
            <v>1.9097999999999999</v>
          </cell>
          <cell r="G2159">
            <v>1.9106000000000001</v>
          </cell>
          <cell r="H2159">
            <v>1.9060999999999999</v>
          </cell>
          <cell r="I2159">
            <v>11.43</v>
          </cell>
          <cell r="M2159">
            <v>4.3074227789102295</v>
          </cell>
          <cell r="N2159">
            <v>4.3039700091469557</v>
          </cell>
          <cell r="O2159">
            <v>4.3381414017395326</v>
          </cell>
        </row>
        <row r="2160">
          <cell r="A2160">
            <v>39301</v>
          </cell>
          <cell r="B2160">
            <v>39300</v>
          </cell>
          <cell r="C2160">
            <v>39302</v>
          </cell>
          <cell r="D2160">
            <v>1.2833410000000001</v>
          </cell>
          <cell r="E2160">
            <v>1.320708</v>
          </cell>
          <cell r="F2160">
            <v>1.9069</v>
          </cell>
          <cell r="G2160">
            <v>1.9077</v>
          </cell>
          <cell r="H2160">
            <v>1.9095</v>
          </cell>
          <cell r="I2160">
            <v>11.43</v>
          </cell>
          <cell r="M2160">
            <v>4.3092684794190328</v>
          </cell>
          <cell r="N2160">
            <v>4.3058647716879026</v>
          </cell>
          <cell r="O2160">
            <v>4.3400049028561787</v>
          </cell>
        </row>
        <row r="2161">
          <cell r="A2161">
            <v>39302</v>
          </cell>
          <cell r="B2161">
            <v>39301</v>
          </cell>
          <cell r="C2161">
            <v>39303</v>
          </cell>
          <cell r="D2161">
            <v>1.2822720000000001</v>
          </cell>
          <cell r="E2161">
            <v>1.320708</v>
          </cell>
          <cell r="F2161">
            <v>1.8857999999999999</v>
          </cell>
          <cell r="G2161">
            <v>1.8866000000000001</v>
          </cell>
          <cell r="H2161">
            <v>1.8858999999999999</v>
          </cell>
          <cell r="I2161">
            <v>11.43</v>
          </cell>
          <cell r="M2161">
            <v>4.3111118997255815</v>
          </cell>
          <cell r="N2161">
            <v>4.3077603683715315</v>
          </cell>
          <cell r="O2161">
            <v>4.341869204462272</v>
          </cell>
        </row>
        <row r="2162">
          <cell r="A2162">
            <v>39303</v>
          </cell>
          <cell r="B2162">
            <v>39302</v>
          </cell>
          <cell r="C2162">
            <v>39304</v>
          </cell>
          <cell r="D2162">
            <v>1.281202</v>
          </cell>
          <cell r="E2162">
            <v>1.320708</v>
          </cell>
          <cell r="F2162">
            <v>1.9182999999999999</v>
          </cell>
          <cell r="G2162">
            <v>1.9191</v>
          </cell>
          <cell r="H2162">
            <v>1.9245000000000001</v>
          </cell>
          <cell r="I2162">
            <v>11.43</v>
          </cell>
          <cell r="M2162">
            <v>4.3129545724182092</v>
          </cell>
          <cell r="N2162">
            <v>4.3096567995650616</v>
          </cell>
          <cell r="O2162">
            <v>4.3437343069016716</v>
          </cell>
        </row>
        <row r="2163">
          <cell r="A2163">
            <v>39304</v>
          </cell>
          <cell r="B2163">
            <v>39303</v>
          </cell>
          <cell r="C2163">
            <v>39307</v>
          </cell>
          <cell r="D2163">
            <v>1.2822720000000001</v>
          </cell>
          <cell r="E2163">
            <v>1.320708</v>
          </cell>
          <cell r="F2163">
            <v>1.9541999999999999</v>
          </cell>
          <cell r="G2163">
            <v>1.9550000000000001</v>
          </cell>
          <cell r="H2163">
            <v>1.9443999999999999</v>
          </cell>
          <cell r="I2163">
            <v>11.43</v>
          </cell>
          <cell r="M2163">
            <v>4.3147964944262398</v>
          </cell>
          <cell r="N2163">
            <v>4.3115540656358746</v>
          </cell>
          <cell r="O2163">
            <v>4.345600210518386</v>
          </cell>
        </row>
        <row r="2164">
          <cell r="A2164">
            <v>39307</v>
          </cell>
          <cell r="B2164">
            <v>39304</v>
          </cell>
          <cell r="C2164">
            <v>39308</v>
          </cell>
          <cell r="D2164">
            <v>1.281202</v>
          </cell>
          <cell r="E2164">
            <v>1.320708</v>
          </cell>
          <cell r="F2164">
            <v>1.9402999999999999</v>
          </cell>
          <cell r="G2164">
            <v>1.9411</v>
          </cell>
          <cell r="H2164">
            <v>1.9421999999999999</v>
          </cell>
          <cell r="I2164">
            <v>11.42</v>
          </cell>
          <cell r="M2164">
            <v>4.3166407420030737</v>
          </cell>
          <cell r="N2164">
            <v>4.3134521669515138</v>
          </cell>
          <cell r="O2164">
            <v>4.3474669156565708</v>
          </cell>
        </row>
        <row r="2165">
          <cell r="A2165">
            <v>39308</v>
          </cell>
          <cell r="B2165">
            <v>39307</v>
          </cell>
          <cell r="C2165">
            <v>39309</v>
          </cell>
          <cell r="D2165">
            <v>1.2822720000000001</v>
          </cell>
          <cell r="E2165">
            <v>1.320708</v>
          </cell>
          <cell r="F2165">
            <v>1.9801</v>
          </cell>
          <cell r="G2165">
            <v>1.9809000000000001</v>
          </cell>
          <cell r="H2165">
            <v>1.9865999999999999</v>
          </cell>
          <cell r="I2165">
            <v>11.43</v>
          </cell>
          <cell r="M2165">
            <v>4.3184842382537187</v>
          </cell>
          <cell r="N2165">
            <v>4.3153511038796841</v>
          </cell>
          <cell r="O2165">
            <v>4.3493328737028873</v>
          </cell>
        </row>
        <row r="2166">
          <cell r="A2166">
            <v>39309</v>
          </cell>
          <cell r="B2166">
            <v>39308</v>
          </cell>
          <cell r="C2166">
            <v>39310</v>
          </cell>
          <cell r="D2166">
            <v>1.281202</v>
          </cell>
          <cell r="E2166">
            <v>1.320708</v>
          </cell>
          <cell r="F2166">
            <v>2.0034999999999998</v>
          </cell>
          <cell r="G2166">
            <v>2.0043000000000002</v>
          </cell>
          <cell r="H2166">
            <v>2.0261999999999998</v>
          </cell>
          <cell r="I2166">
            <v>11.43</v>
          </cell>
          <cell r="M2166">
            <v>4.3203300620607701</v>
          </cell>
          <cell r="N2166">
            <v>4.3172508767882514</v>
          </cell>
          <cell r="O2166">
            <v>4.3512011822516961</v>
          </cell>
        </row>
        <row r="2167">
          <cell r="A2167">
            <v>39310</v>
          </cell>
          <cell r="B2167">
            <v>39309</v>
          </cell>
          <cell r="C2167">
            <v>39311</v>
          </cell>
          <cell r="D2167">
            <v>1.281202</v>
          </cell>
          <cell r="E2167">
            <v>1.320708</v>
          </cell>
          <cell r="F2167">
            <v>2.1116000000000001</v>
          </cell>
          <cell r="G2167">
            <v>2.1124000000000001</v>
          </cell>
          <cell r="H2167">
            <v>2.0951</v>
          </cell>
          <cell r="I2167">
            <v>11.43</v>
          </cell>
          <cell r="M2167">
            <v>4.3221751338994938</v>
          </cell>
          <cell r="N2167">
            <v>4.3191514860452447</v>
          </cell>
          <cell r="O2167">
            <v>4.3530702933550423</v>
          </cell>
        </row>
        <row r="2168">
          <cell r="A2168">
            <v>39311</v>
          </cell>
          <cell r="B2168">
            <v>39310</v>
          </cell>
          <cell r="C2168">
            <v>39314</v>
          </cell>
          <cell r="D2168">
            <v>1.2822720000000001</v>
          </cell>
          <cell r="E2168">
            <v>1.320708</v>
          </cell>
          <cell r="F2168">
            <v>2.0367999999999999</v>
          </cell>
          <cell r="G2168">
            <v>2.0375999999999999</v>
          </cell>
          <cell r="H2168">
            <v>2.0230000000000001</v>
          </cell>
          <cell r="I2168">
            <v>11.43</v>
          </cell>
          <cell r="M2168">
            <v>4.3240209937081282</v>
          </cell>
          <cell r="N2168">
            <v>4.3210529320188549</v>
          </cell>
          <cell r="O2168">
            <v>4.3549402073576733</v>
          </cell>
        </row>
        <row r="2169">
          <cell r="A2169">
            <v>39314</v>
          </cell>
          <cell r="B2169">
            <v>39311</v>
          </cell>
          <cell r="C2169">
            <v>39315</v>
          </cell>
          <cell r="D2169">
            <v>1.2822720000000001</v>
          </cell>
          <cell r="E2169">
            <v>1.320708</v>
          </cell>
          <cell r="F2169">
            <v>2.0272000000000001</v>
          </cell>
          <cell r="G2169">
            <v>2.028</v>
          </cell>
          <cell r="H2169">
            <v>2.0312999999999999</v>
          </cell>
          <cell r="I2169">
            <v>11.43</v>
          </cell>
          <cell r="M2169">
            <v>4.3258691840573427</v>
          </cell>
          <cell r="N2169">
            <v>4.3229552150774353</v>
          </cell>
          <cell r="O2169">
            <v>4.3568109246044839</v>
          </cell>
        </row>
        <row r="2170">
          <cell r="A2170">
            <v>39315</v>
          </cell>
          <cell r="B2170">
            <v>39314</v>
          </cell>
          <cell r="C2170">
            <v>39316</v>
          </cell>
          <cell r="D2170">
            <v>1.281202</v>
          </cell>
          <cell r="E2170">
            <v>1.320708</v>
          </cell>
          <cell r="F2170">
            <v>2.0377000000000001</v>
          </cell>
          <cell r="G2170">
            <v>2.0385</v>
          </cell>
          <cell r="H2170">
            <v>2.0347</v>
          </cell>
          <cell r="I2170">
            <v>11.43</v>
          </cell>
          <cell r="M2170">
            <v>4.3277181643674689</v>
          </cell>
          <cell r="N2170">
            <v>4.3248583355895001</v>
          </cell>
          <cell r="O2170">
            <v>4.3586824454405173</v>
          </cell>
        </row>
        <row r="2171">
          <cell r="A2171">
            <v>39316</v>
          </cell>
          <cell r="B2171">
            <v>39315</v>
          </cell>
          <cell r="C2171">
            <v>39317</v>
          </cell>
          <cell r="D2171">
            <v>1.281202</v>
          </cell>
          <cell r="E2171">
            <v>1.320708</v>
          </cell>
          <cell r="F2171">
            <v>2.0165000000000002</v>
          </cell>
          <cell r="G2171">
            <v>2.0173000000000001</v>
          </cell>
          <cell r="H2171">
            <v>2.0133999999999999</v>
          </cell>
          <cell r="I2171">
            <v>11.43</v>
          </cell>
          <cell r="M2171">
            <v>4.3295663914233433</v>
          </cell>
          <cell r="N2171">
            <v>4.3267622939237267</v>
          </cell>
          <cell r="O2171">
            <v>4.3605547702109657</v>
          </cell>
        </row>
        <row r="2172">
          <cell r="A2172">
            <v>39317</v>
          </cell>
          <cell r="B2172">
            <v>39316</v>
          </cell>
          <cell r="C2172">
            <v>39318</v>
          </cell>
          <cell r="D2172">
            <v>1.280133</v>
          </cell>
          <cell r="E2172">
            <v>1.320708</v>
          </cell>
          <cell r="F2172">
            <v>1.9931000000000001</v>
          </cell>
          <cell r="G2172">
            <v>1.9939</v>
          </cell>
          <cell r="H2172">
            <v>1.9873000000000001</v>
          </cell>
          <cell r="I2172">
            <v>11.43</v>
          </cell>
          <cell r="M2172">
            <v>4.3314154077966176</v>
          </cell>
          <cell r="N2172">
            <v>4.3286670904489544</v>
          </cell>
          <cell r="O2172">
            <v>4.362427899261168</v>
          </cell>
        </row>
        <row r="2173">
          <cell r="A2173">
            <v>39318</v>
          </cell>
          <cell r="B2173">
            <v>39317</v>
          </cell>
          <cell r="C2173">
            <v>39321</v>
          </cell>
          <cell r="D2173">
            <v>1.2822720000000001</v>
          </cell>
          <cell r="E2173">
            <v>1.320708</v>
          </cell>
          <cell r="F2173">
            <v>1.9846999999999999</v>
          </cell>
          <cell r="G2173">
            <v>1.9855</v>
          </cell>
          <cell r="H2173">
            <v>1.9432</v>
          </cell>
          <cell r="I2173">
            <v>11.43</v>
          </cell>
          <cell r="M2173">
            <v>4.3332636703966942</v>
          </cell>
          <cell r="N2173">
            <v>4.3305727255341848</v>
          </cell>
          <cell r="O2173">
            <v>4.3643018329366123</v>
          </cell>
        </row>
        <row r="2174">
          <cell r="A2174">
            <v>39321</v>
          </cell>
          <cell r="B2174">
            <v>39318</v>
          </cell>
          <cell r="C2174">
            <v>39322</v>
          </cell>
          <cell r="D2174">
            <v>1.281202</v>
          </cell>
          <cell r="E2174">
            <v>1.320708</v>
          </cell>
          <cell r="F2174">
            <v>1.9480999999999999</v>
          </cell>
          <cell r="G2174">
            <v>1.9489000000000001</v>
          </cell>
          <cell r="H2174">
            <v>1.9468000000000001</v>
          </cell>
          <cell r="I2174">
            <v>11.43</v>
          </cell>
          <cell r="M2174">
            <v>4.3351158112877499</v>
          </cell>
          <cell r="N2174">
            <v>4.3324791995485832</v>
          </cell>
          <cell r="O2174">
            <v>4.3661765715829359</v>
          </cell>
        </row>
        <row r="2175">
          <cell r="A2175">
            <v>39322</v>
          </cell>
          <cell r="B2175">
            <v>39321</v>
          </cell>
          <cell r="C2175">
            <v>39323</v>
          </cell>
          <cell r="D2175">
            <v>1.281202</v>
          </cell>
          <cell r="E2175">
            <v>1.320708</v>
          </cell>
          <cell r="F2175">
            <v>1.9841</v>
          </cell>
          <cell r="G2175">
            <v>1.9849000000000001</v>
          </cell>
          <cell r="H2175">
            <v>1.9995000000000001</v>
          </cell>
          <cell r="I2175">
            <v>11.43</v>
          </cell>
          <cell r="M2175">
            <v>4.3369671976369677</v>
          </cell>
          <cell r="N2175">
            <v>4.3343865128614754</v>
          </cell>
          <cell r="O2175">
            <v>4.3680521155459235</v>
          </cell>
        </row>
        <row r="2176">
          <cell r="A2176">
            <v>39323</v>
          </cell>
          <cell r="B2176">
            <v>39322</v>
          </cell>
          <cell r="C2176">
            <v>39324</v>
          </cell>
          <cell r="D2176">
            <v>1.281202</v>
          </cell>
          <cell r="E2176">
            <v>1.320708</v>
          </cell>
          <cell r="F2176">
            <v>1.9856</v>
          </cell>
          <cell r="G2176">
            <v>1.9863999999999999</v>
          </cell>
          <cell r="H2176">
            <v>1.9658</v>
          </cell>
          <cell r="I2176">
            <v>11.43</v>
          </cell>
          <cell r="M2176">
            <v>4.3388193746528163</v>
          </cell>
          <cell r="N2176">
            <v>4.3362946658423516</v>
          </cell>
          <cell r="O2176">
            <v>4.3699284651715082</v>
          </cell>
        </row>
        <row r="2177">
          <cell r="A2177">
            <v>39324</v>
          </cell>
          <cell r="B2177">
            <v>39323</v>
          </cell>
          <cell r="C2177">
            <v>39325</v>
          </cell>
          <cell r="D2177">
            <v>1.281202</v>
          </cell>
          <cell r="E2177">
            <v>1.320708</v>
          </cell>
          <cell r="F2177">
            <v>1.9769000000000001</v>
          </cell>
          <cell r="G2177">
            <v>1.9777</v>
          </cell>
          <cell r="H2177">
            <v>1.9775</v>
          </cell>
          <cell r="I2177">
            <v>11.43</v>
          </cell>
          <cell r="M2177">
            <v>4.3406723426729643</v>
          </cell>
          <cell r="N2177">
            <v>4.3382036588608637</v>
          </cell>
          <cell r="O2177">
            <v>4.3718056208057723</v>
          </cell>
        </row>
        <row r="2178">
          <cell r="A2178">
            <v>39325</v>
          </cell>
          <cell r="B2178">
            <v>39324</v>
          </cell>
          <cell r="C2178">
            <v>39328</v>
          </cell>
          <cell r="D2178">
            <v>1.287617</v>
          </cell>
          <cell r="E2178">
            <v>1.320708</v>
          </cell>
          <cell r="F2178">
            <v>1.9612000000000001</v>
          </cell>
          <cell r="G2178">
            <v>1.962</v>
          </cell>
          <cell r="H2178">
            <v>1.9601</v>
          </cell>
          <cell r="I2178">
            <v>11.43</v>
          </cell>
          <cell r="M2178">
            <v>4.3425261020352233</v>
          </cell>
          <cell r="N2178">
            <v>4.3401134922868261</v>
          </cell>
          <cell r="O2178">
            <v>4.3736835827949463</v>
          </cell>
        </row>
        <row r="2179">
          <cell r="A2179">
            <v>39328</v>
          </cell>
          <cell r="B2179">
            <v>39325</v>
          </cell>
          <cell r="C2179">
            <v>39329</v>
          </cell>
          <cell r="D2179">
            <v>1.290824</v>
          </cell>
          <cell r="E2179">
            <v>1.320708</v>
          </cell>
          <cell r="F2179">
            <v>1.9539</v>
          </cell>
          <cell r="G2179">
            <v>1.9547000000000001</v>
          </cell>
          <cell r="H2179">
            <v>1.9549000000000001</v>
          </cell>
          <cell r="I2179">
            <v>11.43</v>
          </cell>
          <cell r="M2179">
            <v>4.3443899388458647</v>
          </cell>
          <cell r="N2179">
            <v>4.3420241664902166</v>
          </cell>
          <cell r="O2179">
            <v>4.3755623514854101</v>
          </cell>
        </row>
        <row r="2180">
          <cell r="A2180">
            <v>39329</v>
          </cell>
          <cell r="B2180">
            <v>39328</v>
          </cell>
          <cell r="C2180">
            <v>39330</v>
          </cell>
          <cell r="D2180">
            <v>1.2844100000000001</v>
          </cell>
          <cell r="E2180">
            <v>1.320708</v>
          </cell>
          <cell r="F2180">
            <v>1.952</v>
          </cell>
          <cell r="G2180">
            <v>1.9528000000000001</v>
          </cell>
          <cell r="H2180">
            <v>1.9481999999999999</v>
          </cell>
          <cell r="I2180">
            <v>11.43</v>
          </cell>
          <cell r="M2180">
            <v>4.3462592197786716</v>
          </cell>
          <cell r="N2180">
            <v>4.3439356818411756</v>
          </cell>
          <cell r="O2180">
            <v>4.3774419272236926</v>
          </cell>
        </row>
        <row r="2181">
          <cell r="A2181">
            <v>39330</v>
          </cell>
          <cell r="B2181">
            <v>39329</v>
          </cell>
          <cell r="C2181">
            <v>39331</v>
          </cell>
          <cell r="D2181">
            <v>1.2822720000000001</v>
          </cell>
          <cell r="E2181">
            <v>1.320708</v>
          </cell>
          <cell r="F2181">
            <v>1.9632000000000001</v>
          </cell>
          <cell r="G2181">
            <v>1.964</v>
          </cell>
          <cell r="H2181">
            <v>1.9688000000000001</v>
          </cell>
          <cell r="I2181">
            <v>11.43</v>
          </cell>
          <cell r="M2181">
            <v>4.3481200127134976</v>
          </cell>
          <cell r="N2181">
            <v>4.3458480387100069</v>
          </cell>
          <cell r="O2181">
            <v>4.3793223103564705</v>
          </cell>
        </row>
        <row r="2182">
          <cell r="A2182">
            <v>39331</v>
          </cell>
          <cell r="B2182">
            <v>39330</v>
          </cell>
          <cell r="C2182">
            <v>39335</v>
          </cell>
          <cell r="D2182">
            <v>1.2576499999999999</v>
          </cell>
          <cell r="E2182">
            <v>1.2940290000000001</v>
          </cell>
          <cell r="F2182">
            <v>1.9537</v>
          </cell>
          <cell r="G2182">
            <v>1.9544999999999999</v>
          </cell>
          <cell r="H2182">
            <v>1.9468000000000001</v>
          </cell>
          <cell r="I2182">
            <v>11.18</v>
          </cell>
          <cell r="M2182">
            <v>4.349978503561811</v>
          </cell>
          <cell r="N2182">
            <v>4.3477612374671768</v>
          </cell>
          <cell r="O2182">
            <v>4.3812035012305692</v>
          </cell>
        </row>
        <row r="2183">
          <cell r="A2183">
            <v>39335</v>
          </cell>
          <cell r="B2183">
            <v>39331</v>
          </cell>
          <cell r="C2183">
            <v>39336</v>
          </cell>
          <cell r="D2183">
            <v>1.2576499999999999</v>
          </cell>
          <cell r="E2183">
            <v>1.2940290000000001</v>
          </cell>
          <cell r="F2183">
            <v>1.9582999999999999</v>
          </cell>
          <cell r="G2183">
            <v>1.9591000000000001</v>
          </cell>
          <cell r="H2183">
            <v>1.9464999999999999</v>
          </cell>
          <cell r="I2183">
            <v>11.18</v>
          </cell>
          <cell r="M2183">
            <v>4.3518020870501459</v>
          </cell>
          <cell r="N2183">
            <v>4.3496366138426295</v>
          </cell>
          <cell r="O2183">
            <v>4.3830464338297528</v>
          </cell>
        </row>
        <row r="2184">
          <cell r="A2184">
            <v>39336</v>
          </cell>
          <cell r="B2184">
            <v>39335</v>
          </cell>
          <cell r="C2184">
            <v>39337</v>
          </cell>
          <cell r="D2184">
            <v>1.2565789999999999</v>
          </cell>
          <cell r="E2184">
            <v>1.2940290000000001</v>
          </cell>
          <cell r="F2184">
            <v>1.9296</v>
          </cell>
          <cell r="G2184">
            <v>1.9303999999999999</v>
          </cell>
          <cell r="H2184">
            <v>1.9236</v>
          </cell>
          <cell r="I2184">
            <v>11.18</v>
          </cell>
          <cell r="M2184">
            <v>4.3536264350150722</v>
          </cell>
          <cell r="N2184">
            <v>4.351512799148554</v>
          </cell>
          <cell r="O2184">
            <v>4.3848901416498469</v>
          </cell>
        </row>
        <row r="2185">
          <cell r="A2185">
            <v>39337</v>
          </cell>
          <cell r="B2185">
            <v>39336</v>
          </cell>
          <cell r="C2185">
            <v>39338</v>
          </cell>
          <cell r="D2185">
            <v>1.2555069999999999</v>
          </cell>
          <cell r="E2185">
            <v>1.2940290000000001</v>
          </cell>
          <cell r="F2185">
            <v>1.9117</v>
          </cell>
          <cell r="G2185">
            <v>1.9125000000000001</v>
          </cell>
          <cell r="H2185">
            <v>1.9076</v>
          </cell>
          <cell r="I2185">
            <v>11.18</v>
          </cell>
          <cell r="M2185">
            <v>4.3554499935324342</v>
          </cell>
          <cell r="N2185">
            <v>4.3533897937338777</v>
          </cell>
          <cell r="O2185">
            <v>4.3867346250169437</v>
          </cell>
        </row>
        <row r="2186">
          <cell r="A2186">
            <v>39338</v>
          </cell>
          <cell r="B2186">
            <v>39337</v>
          </cell>
          <cell r="C2186">
            <v>39339</v>
          </cell>
          <cell r="D2186">
            <v>1.254435</v>
          </cell>
          <cell r="E2186">
            <v>1.2940290000000001</v>
          </cell>
          <cell r="F2186">
            <v>1.8983000000000001</v>
          </cell>
          <cell r="G2186">
            <v>1.8991</v>
          </cell>
          <cell r="H2186">
            <v>1.9016999999999999</v>
          </cell>
          <cell r="I2186">
            <v>11.18</v>
          </cell>
          <cell r="M2186">
            <v>4.3572727595174445</v>
          </cell>
          <cell r="N2186">
            <v>4.3552675979476767</v>
          </cell>
          <cell r="O2186">
            <v>4.3885798842572736</v>
          </cell>
        </row>
        <row r="2187">
          <cell r="A2187">
            <v>39339</v>
          </cell>
          <cell r="B2187">
            <v>39338</v>
          </cell>
          <cell r="C2187">
            <v>39342</v>
          </cell>
          <cell r="D2187">
            <v>1.2555069999999999</v>
          </cell>
          <cell r="E2187">
            <v>1.2940290000000001</v>
          </cell>
          <cell r="F2187">
            <v>1.9023000000000001</v>
          </cell>
          <cell r="G2187">
            <v>1.9031</v>
          </cell>
          <cell r="H2187">
            <v>1.9016999999999999</v>
          </cell>
          <cell r="I2187">
            <v>11.18</v>
          </cell>
          <cell r="M2187">
            <v>4.3590947313354729</v>
          </cell>
          <cell r="N2187">
            <v>4.3571462121391784</v>
          </cell>
          <cell r="O2187">
            <v>4.3904259196972042</v>
          </cell>
        </row>
        <row r="2188">
          <cell r="A2188">
            <v>39342</v>
          </cell>
          <cell r="B2188">
            <v>39339</v>
          </cell>
          <cell r="C2188">
            <v>39343</v>
          </cell>
          <cell r="D2188">
            <v>1.254435</v>
          </cell>
          <cell r="E2188">
            <v>1.2940290000000001</v>
          </cell>
          <cell r="F2188">
            <v>1.9115</v>
          </cell>
          <cell r="G2188">
            <v>1.9123000000000001</v>
          </cell>
          <cell r="H2188">
            <v>1.9194</v>
          </cell>
          <cell r="I2188">
            <v>11.18</v>
          </cell>
          <cell r="M2188">
            <v>4.3609190226517578</v>
          </cell>
          <cell r="N2188">
            <v>4.3590256366577611</v>
          </cell>
          <cell r="O2188">
            <v>4.3922727316632404</v>
          </cell>
        </row>
        <row r="2189">
          <cell r="A2189">
            <v>39343</v>
          </cell>
          <cell r="B2189">
            <v>39342</v>
          </cell>
          <cell r="C2189">
            <v>39344</v>
          </cell>
          <cell r="D2189">
            <v>1.2555069999999999</v>
          </cell>
          <cell r="E2189">
            <v>1.2940290000000001</v>
          </cell>
          <cell r="F2189">
            <v>1.8952</v>
          </cell>
          <cell r="G2189">
            <v>1.8959999999999999</v>
          </cell>
          <cell r="H2189">
            <v>1.8777999999999999</v>
          </cell>
          <cell r="I2189">
            <v>11.18</v>
          </cell>
          <cell r="M2189">
            <v>4.3627425191364848</v>
          </cell>
          <cell r="N2189">
            <v>4.3609058718529541</v>
          </cell>
          <cell r="O2189">
            <v>4.3941203204820241</v>
          </cell>
        </row>
        <row r="2190">
          <cell r="A2190">
            <v>39344</v>
          </cell>
          <cell r="B2190">
            <v>39343</v>
          </cell>
          <cell r="C2190">
            <v>39345</v>
          </cell>
          <cell r="D2190">
            <v>1.253363</v>
          </cell>
          <cell r="E2190">
            <v>1.2940290000000001</v>
          </cell>
          <cell r="F2190">
            <v>1.8631</v>
          </cell>
          <cell r="G2190">
            <v>1.8638999999999999</v>
          </cell>
          <cell r="H2190">
            <v>1.8675999999999999</v>
          </cell>
          <cell r="I2190">
            <v>11.18</v>
          </cell>
          <cell r="M2190">
            <v>4.3645683370604766</v>
          </cell>
          <cell r="N2190">
            <v>4.3627869180744367</v>
          </cell>
          <cell r="O2190">
            <v>4.3959686864803347</v>
          </cell>
        </row>
        <row r="2191">
          <cell r="A2191">
            <v>39345</v>
          </cell>
          <cell r="B2191">
            <v>39344</v>
          </cell>
          <cell r="C2191">
            <v>39346</v>
          </cell>
          <cell r="D2191">
            <v>1.252291</v>
          </cell>
          <cell r="E2191">
            <v>1.2940290000000001</v>
          </cell>
          <cell r="F2191">
            <v>1.8629</v>
          </cell>
          <cell r="G2191">
            <v>1.8636999999999999</v>
          </cell>
          <cell r="H2191">
            <v>1.8793</v>
          </cell>
          <cell r="I2191">
            <v>11.18</v>
          </cell>
          <cell r="M2191">
            <v>4.3663917998820247</v>
          </cell>
          <cell r="N2191">
            <v>4.3646687756720395</v>
          </cell>
          <cell r="O2191">
            <v>4.3978178299850885</v>
          </cell>
        </row>
        <row r="2192">
          <cell r="A2192">
            <v>39346</v>
          </cell>
          <cell r="B2192">
            <v>39345</v>
          </cell>
          <cell r="C2192">
            <v>39349</v>
          </cell>
          <cell r="D2192">
            <v>1.252291</v>
          </cell>
          <cell r="E2192">
            <v>1.2940290000000001</v>
          </cell>
          <cell r="F2192">
            <v>1.861</v>
          </cell>
          <cell r="G2192">
            <v>1.8617999999999999</v>
          </cell>
          <cell r="H2192">
            <v>1.8676999999999999</v>
          </cell>
          <cell r="I2192">
            <v>11.18</v>
          </cell>
          <cell r="M2192">
            <v>4.3682144642665133</v>
          </cell>
          <cell r="N2192">
            <v>4.3665514449957445</v>
          </cell>
          <cell r="O2192">
            <v>4.3996677513233404</v>
          </cell>
        </row>
        <row r="2193">
          <cell r="A2193">
            <v>39349</v>
          </cell>
          <cell r="B2193">
            <v>39346</v>
          </cell>
          <cell r="C2193">
            <v>39350</v>
          </cell>
          <cell r="D2193">
            <v>1.2512190000000001</v>
          </cell>
          <cell r="E2193">
            <v>1.2940290000000001</v>
          </cell>
          <cell r="F2193">
            <v>1.8686</v>
          </cell>
          <cell r="G2193">
            <v>1.8694</v>
          </cell>
          <cell r="H2193">
            <v>1.8698999999999999</v>
          </cell>
          <cell r="I2193">
            <v>11.18</v>
          </cell>
          <cell r="M2193">
            <v>4.3700378894864036</v>
          </cell>
          <cell r="N2193">
            <v>4.3684349263956834</v>
          </cell>
          <cell r="O2193">
            <v>4.4015184508222829</v>
          </cell>
        </row>
        <row r="2194">
          <cell r="A2194">
            <v>39350</v>
          </cell>
          <cell r="B2194">
            <v>39349</v>
          </cell>
          <cell r="C2194">
            <v>39351</v>
          </cell>
          <cell r="D2194">
            <v>1.2512190000000001</v>
          </cell>
          <cell r="E2194">
            <v>1.2940290000000001</v>
          </cell>
          <cell r="F2194">
            <v>1.8648</v>
          </cell>
          <cell r="G2194">
            <v>1.8655999999999999</v>
          </cell>
          <cell r="H2194">
            <v>1.8595999999999999</v>
          </cell>
          <cell r="I2194">
            <v>11.18</v>
          </cell>
          <cell r="M2194">
            <v>4.371860514299085</v>
          </cell>
          <cell r="N2194">
            <v>4.3703192202221395</v>
          </cell>
          <cell r="O2194">
            <v>4.4033699288092452</v>
          </cell>
        </row>
        <row r="2195">
          <cell r="A2195">
            <v>39351</v>
          </cell>
          <cell r="B2195">
            <v>39350</v>
          </cell>
          <cell r="C2195">
            <v>39352</v>
          </cell>
          <cell r="D2195">
            <v>1.252291</v>
          </cell>
          <cell r="E2195">
            <v>1.2940290000000001</v>
          </cell>
          <cell r="F2195">
            <v>1.8485</v>
          </cell>
          <cell r="G2195">
            <v>1.8492999999999999</v>
          </cell>
          <cell r="H2195">
            <v>1.8472999999999999</v>
          </cell>
          <cell r="I2195">
            <v>11.18</v>
          </cell>
          <cell r="M2195">
            <v>4.3736838992793645</v>
          </cell>
          <cell r="N2195">
            <v>4.3722043268255479</v>
          </cell>
          <cell r="O2195">
            <v>4.4052221856116942</v>
          </cell>
        </row>
        <row r="2196">
          <cell r="A2196">
            <v>39352</v>
          </cell>
          <cell r="B2196">
            <v>39351</v>
          </cell>
          <cell r="C2196">
            <v>39353</v>
          </cell>
          <cell r="D2196">
            <v>1.253363</v>
          </cell>
          <cell r="E2196">
            <v>1.2940290000000001</v>
          </cell>
          <cell r="F2196">
            <v>1.8401000000000001</v>
          </cell>
          <cell r="G2196">
            <v>1.8409</v>
          </cell>
          <cell r="H2196">
            <v>1.8412999999999999</v>
          </cell>
          <cell r="I2196">
            <v>11.18</v>
          </cell>
          <cell r="M2196">
            <v>4.3755096076073352</v>
          </cell>
          <cell r="N2196">
            <v>4.3740902465564941</v>
          </cell>
          <cell r="O2196">
            <v>4.4070752215572355</v>
          </cell>
        </row>
        <row r="2197">
          <cell r="A2197">
            <v>39353</v>
          </cell>
          <cell r="B2197">
            <v>39352</v>
          </cell>
          <cell r="C2197">
            <v>39356</v>
          </cell>
          <cell r="D2197">
            <v>1.2555069999999999</v>
          </cell>
          <cell r="E2197">
            <v>1.2940290000000001</v>
          </cell>
          <cell r="F2197">
            <v>1.8381000000000001</v>
          </cell>
          <cell r="G2197">
            <v>1.8389</v>
          </cell>
          <cell r="H2197">
            <v>1.8333999999999999</v>
          </cell>
          <cell r="I2197">
            <v>11.18</v>
          </cell>
          <cell r="M2197">
            <v>4.3773376415567746</v>
          </cell>
          <cell r="N2197">
            <v>4.3759769797657144</v>
          </cell>
          <cell r="O2197">
            <v>4.4089290369736114</v>
          </cell>
        </row>
        <row r="2198">
          <cell r="A2198">
            <v>39356</v>
          </cell>
          <cell r="B2198">
            <v>39353</v>
          </cell>
          <cell r="C2198">
            <v>39357</v>
          </cell>
          <cell r="D2198">
            <v>1.2555069999999999</v>
          </cell>
          <cell r="E2198">
            <v>1.2940290000000001</v>
          </cell>
          <cell r="F2198">
            <v>1.8217000000000001</v>
          </cell>
          <cell r="G2198">
            <v>1.8225</v>
          </cell>
          <cell r="H2198">
            <v>1.8095000000000001</v>
          </cell>
          <cell r="I2198">
            <v>11.18</v>
          </cell>
          <cell r="M2198">
            <v>4.3791695675735545</v>
          </cell>
          <cell r="N2198">
            <v>4.3778645268040979</v>
          </cell>
          <cell r="O2198">
            <v>4.4107836321887035</v>
          </cell>
        </row>
        <row r="2199">
          <cell r="A2199">
            <v>39357</v>
          </cell>
          <cell r="B2199">
            <v>39356</v>
          </cell>
          <cell r="C2199">
            <v>39358</v>
          </cell>
          <cell r="D2199">
            <v>1.2555069999999999</v>
          </cell>
          <cell r="E2199">
            <v>1.2940290000000001</v>
          </cell>
          <cell r="F2199">
            <v>1.8227</v>
          </cell>
          <cell r="G2199">
            <v>1.8234999999999999</v>
          </cell>
          <cell r="H2199">
            <v>1.8223</v>
          </cell>
          <cell r="I2199">
            <v>11.18</v>
          </cell>
          <cell r="M2199">
            <v>4.3810022602556469</v>
          </cell>
          <cell r="N2199">
            <v>4.3797528880226837</v>
          </cell>
          <cell r="O2199">
            <v>4.4126390075305295</v>
          </cell>
        </row>
        <row r="2200">
          <cell r="A2200">
            <v>39358</v>
          </cell>
          <cell r="B2200">
            <v>39357</v>
          </cell>
          <cell r="C2200">
            <v>39359</v>
          </cell>
          <cell r="D2200">
            <v>1.254435</v>
          </cell>
          <cell r="E2200">
            <v>1.2940290000000001</v>
          </cell>
          <cell r="F2200">
            <v>1.8266</v>
          </cell>
          <cell r="G2200">
            <v>1.8273999999999999</v>
          </cell>
          <cell r="H2200">
            <v>1.8401000000000001</v>
          </cell>
          <cell r="I2200">
            <v>11.18</v>
          </cell>
          <cell r="M2200">
            <v>4.3828357199239028</v>
          </cell>
          <cell r="N2200">
            <v>4.3816420637726621</v>
          </cell>
          <cell r="O2200">
            <v>4.4144951633272473</v>
          </cell>
        </row>
        <row r="2201">
          <cell r="A2201">
            <v>39359</v>
          </cell>
          <cell r="B2201">
            <v>39358</v>
          </cell>
          <cell r="C2201">
            <v>39360</v>
          </cell>
          <cell r="D2201">
            <v>1.254435</v>
          </cell>
          <cell r="E2201">
            <v>1.2940290000000001</v>
          </cell>
          <cell r="F2201">
            <v>1.8275999999999999</v>
          </cell>
          <cell r="G2201">
            <v>1.8284</v>
          </cell>
          <cell r="H2201">
            <v>1.8245</v>
          </cell>
          <cell r="I2201">
            <v>11.18</v>
          </cell>
          <cell r="M2201">
            <v>4.3846683807660103</v>
          </cell>
          <cell r="N2201">
            <v>4.383532054405376</v>
          </cell>
          <cell r="O2201">
            <v>4.4163520999071508</v>
          </cell>
        </row>
        <row r="2202">
          <cell r="A2202">
            <v>39360</v>
          </cell>
          <cell r="B2202">
            <v>39359</v>
          </cell>
          <cell r="C2202">
            <v>39363</v>
          </cell>
          <cell r="D2202">
            <v>1.254435</v>
          </cell>
          <cell r="E2202">
            <v>1.2940290000000001</v>
          </cell>
          <cell r="F2202">
            <v>1.8084</v>
          </cell>
          <cell r="G2202">
            <v>1.8091999999999999</v>
          </cell>
          <cell r="H2202">
            <v>1.8030999999999999</v>
          </cell>
          <cell r="I2202">
            <v>11.18</v>
          </cell>
          <cell r="M2202">
            <v>4.386501807926086</v>
          </cell>
          <cell r="N2202">
            <v>4.3854228602723193</v>
          </cell>
          <cell r="O2202">
            <v>4.4182098175986724</v>
          </cell>
        </row>
        <row r="2203">
          <cell r="A2203">
            <v>39363</v>
          </cell>
          <cell r="B2203">
            <v>39360</v>
          </cell>
          <cell r="C2203">
            <v>39364</v>
          </cell>
          <cell r="D2203">
            <v>1.254435</v>
          </cell>
          <cell r="E2203">
            <v>1.2940290000000001</v>
          </cell>
          <cell r="F2203">
            <v>1.8125</v>
          </cell>
          <cell r="G2203">
            <v>1.8132999999999999</v>
          </cell>
          <cell r="H2203">
            <v>1.8177000000000001</v>
          </cell>
          <cell r="I2203">
            <v>11.18</v>
          </cell>
          <cell r="M2203">
            <v>4.3883360017245616</v>
          </cell>
          <cell r="N2203">
            <v>4.3873144817251379</v>
          </cell>
          <cell r="O2203">
            <v>4.4200683167303838</v>
          </cell>
        </row>
        <row r="2204">
          <cell r="A2204">
            <v>39364</v>
          </cell>
          <cell r="B2204">
            <v>39363</v>
          </cell>
          <cell r="C2204">
            <v>39365</v>
          </cell>
          <cell r="D2204">
            <v>1.254435</v>
          </cell>
          <cell r="E2204">
            <v>1.2940290000000001</v>
          </cell>
          <cell r="F2204">
            <v>1.81</v>
          </cell>
          <cell r="G2204">
            <v>1.8108</v>
          </cell>
          <cell r="H2204">
            <v>1.8016000000000001</v>
          </cell>
          <cell r="I2204">
            <v>11.18</v>
          </cell>
          <cell r="M2204">
            <v>4.3901709624820029</v>
          </cell>
          <cell r="N2204">
            <v>4.3892069191156287</v>
          </cell>
          <cell r="O2204">
            <v>4.4219275976309937</v>
          </cell>
        </row>
        <row r="2205">
          <cell r="A2205">
            <v>39365</v>
          </cell>
          <cell r="B2205">
            <v>39364</v>
          </cell>
          <cell r="C2205">
            <v>39366</v>
          </cell>
          <cell r="D2205">
            <v>1.254435</v>
          </cell>
          <cell r="E2205">
            <v>1.2940290000000001</v>
          </cell>
          <cell r="F2205">
            <v>1.804</v>
          </cell>
          <cell r="G2205">
            <v>1.8048</v>
          </cell>
          <cell r="H2205">
            <v>1.804</v>
          </cell>
          <cell r="I2205">
            <v>11.18</v>
          </cell>
          <cell r="M2205">
            <v>4.3920066905191097</v>
          </cell>
          <cell r="N2205">
            <v>4.3911001727957411</v>
          </cell>
          <cell r="O2205">
            <v>4.4237876606293494</v>
          </cell>
        </row>
        <row r="2206">
          <cell r="A2206">
            <v>39366</v>
          </cell>
          <cell r="B2206">
            <v>39365</v>
          </cell>
          <cell r="C2206">
            <v>39370</v>
          </cell>
          <cell r="D2206">
            <v>1.254435</v>
          </cell>
          <cell r="E2206">
            <v>1.2940290000000001</v>
          </cell>
          <cell r="F2206">
            <v>1.7911999999999999</v>
          </cell>
          <cell r="G2206">
            <v>1.792</v>
          </cell>
          <cell r="H2206">
            <v>1.8011999999999999</v>
          </cell>
          <cell r="I2206">
            <v>11.18</v>
          </cell>
          <cell r="M2206">
            <v>4.3938431861567171</v>
          </cell>
          <cell r="N2206">
            <v>4.3929942431175757</v>
          </cell>
          <cell r="O2206">
            <v>4.4256485060544364</v>
          </cell>
        </row>
        <row r="2207">
          <cell r="A2207">
            <v>39370</v>
          </cell>
          <cell r="B2207">
            <v>39366</v>
          </cell>
          <cell r="C2207">
            <v>39371</v>
          </cell>
          <cell r="D2207">
            <v>1.2555069999999999</v>
          </cell>
          <cell r="E2207">
            <v>1.2940290000000001</v>
          </cell>
          <cell r="F2207">
            <v>1.8069999999999999</v>
          </cell>
          <cell r="G2207">
            <v>1.8078000000000001</v>
          </cell>
          <cell r="H2207">
            <v>1.8138000000000001</v>
          </cell>
          <cell r="I2207">
            <v>11.18</v>
          </cell>
          <cell r="M2207">
            <v>4.3956804497157931</v>
          </cell>
          <cell r="N2207">
            <v>4.394889130433385</v>
          </cell>
          <cell r="O2207">
            <v>4.4275101342353791</v>
          </cell>
        </row>
        <row r="2208">
          <cell r="A2208">
            <v>39371</v>
          </cell>
          <cell r="B2208">
            <v>39370</v>
          </cell>
          <cell r="C2208">
            <v>39372</v>
          </cell>
          <cell r="D2208">
            <v>1.2555069999999999</v>
          </cell>
          <cell r="E2208">
            <v>1.2940290000000001</v>
          </cell>
          <cell r="F2208">
            <v>1.8233999999999999</v>
          </cell>
          <cell r="G2208">
            <v>1.8242</v>
          </cell>
          <cell r="H2208">
            <v>1.8148</v>
          </cell>
          <cell r="I2208">
            <v>11.18</v>
          </cell>
          <cell r="M2208">
            <v>4.3975200522405871</v>
          </cell>
          <cell r="N2208">
            <v>4.3967848350955734</v>
          </cell>
          <cell r="O2208">
            <v>4.4293725455014403</v>
          </cell>
        </row>
        <row r="2209">
          <cell r="A2209">
            <v>39372</v>
          </cell>
          <cell r="B2209">
            <v>39371</v>
          </cell>
          <cell r="C2209">
            <v>39373</v>
          </cell>
          <cell r="D2209">
            <v>1.252291</v>
          </cell>
          <cell r="E2209">
            <v>1.2940290000000001</v>
          </cell>
          <cell r="F2209">
            <v>1.8129999999999999</v>
          </cell>
          <cell r="G2209">
            <v>1.8138000000000001</v>
          </cell>
          <cell r="H2209">
            <v>1.8199000000000001</v>
          </cell>
          <cell r="I2209">
            <v>11.18</v>
          </cell>
          <cell r="M2209">
            <v>4.39936042464333</v>
          </cell>
          <cell r="N2209">
            <v>4.3986813574566979</v>
          </cell>
          <cell r="O2209">
            <v>4.4312357401820206</v>
          </cell>
        </row>
        <row r="2210">
          <cell r="A2210">
            <v>39373</v>
          </cell>
          <cell r="B2210">
            <v>39372</v>
          </cell>
          <cell r="C2210">
            <v>39374</v>
          </cell>
          <cell r="D2210">
            <v>1.253363</v>
          </cell>
          <cell r="E2210">
            <v>1.2940290000000001</v>
          </cell>
          <cell r="F2210">
            <v>1.8063</v>
          </cell>
          <cell r="G2210">
            <v>1.8070999999999999</v>
          </cell>
          <cell r="H2210">
            <v>1.7904</v>
          </cell>
          <cell r="I2210">
            <v>11.18</v>
          </cell>
          <cell r="M2210">
            <v>4.401196851131842</v>
          </cell>
          <cell r="N2210">
            <v>4.4005786978694674</v>
          </cell>
          <cell r="O2210">
            <v>4.4330997186066599</v>
          </cell>
        </row>
        <row r="2211">
          <cell r="A2211">
            <v>39374</v>
          </cell>
          <cell r="B2211">
            <v>39373</v>
          </cell>
          <cell r="C2211">
            <v>39377</v>
          </cell>
          <cell r="D2211">
            <v>1.254435</v>
          </cell>
          <cell r="E2211">
            <v>1.2940290000000001</v>
          </cell>
          <cell r="F2211">
            <v>1.7956000000000001</v>
          </cell>
          <cell r="G2211">
            <v>1.7964</v>
          </cell>
          <cell r="H2211">
            <v>1.8019000000000001</v>
          </cell>
          <cell r="I2211">
            <v>11.18</v>
          </cell>
          <cell r="M2211">
            <v>4.403035616894817</v>
          </cell>
          <cell r="N2211">
            <v>4.4024768566867429</v>
          </cell>
          <cell r="O2211">
            <v>4.4349644811050366</v>
          </cell>
        </row>
        <row r="2212">
          <cell r="A2212">
            <v>39377</v>
          </cell>
          <cell r="B2212">
            <v>39374</v>
          </cell>
          <cell r="C2212">
            <v>39378</v>
          </cell>
          <cell r="D2212">
            <v>1.2555069999999999</v>
          </cell>
          <cell r="E2212">
            <v>1.2940290000000001</v>
          </cell>
          <cell r="F2212">
            <v>1.8198000000000001</v>
          </cell>
          <cell r="G2212">
            <v>1.8206</v>
          </cell>
          <cell r="H2212">
            <v>1.8131999999999999</v>
          </cell>
          <cell r="I2212">
            <v>11.18</v>
          </cell>
          <cell r="M2212">
            <v>4.4048767242228433</v>
          </cell>
          <cell r="N2212">
            <v>4.4043758342615371</v>
          </cell>
          <cell r="O2212">
            <v>4.4368300280069679</v>
          </cell>
        </row>
        <row r="2213">
          <cell r="A2213">
            <v>39378</v>
          </cell>
          <cell r="B2213">
            <v>39377</v>
          </cell>
          <cell r="C2213">
            <v>39379</v>
          </cell>
          <cell r="D2213">
            <v>1.254435</v>
          </cell>
          <cell r="E2213">
            <v>1.2940290000000001</v>
          </cell>
          <cell r="F2213">
            <v>1.7999000000000001</v>
          </cell>
          <cell r="G2213">
            <v>1.8007</v>
          </cell>
          <cell r="H2213">
            <v>1.7977000000000001</v>
          </cell>
          <cell r="I2213">
            <v>11.18</v>
          </cell>
          <cell r="M2213">
            <v>4.4067201754099763</v>
          </cell>
          <cell r="N2213">
            <v>4.4062756309470155</v>
          </cell>
          <cell r="O2213">
            <v>4.4386963596424085</v>
          </cell>
        </row>
        <row r="2214">
          <cell r="A2214">
            <v>39379</v>
          </cell>
          <cell r="B2214">
            <v>39378</v>
          </cell>
          <cell r="C2214">
            <v>39380</v>
          </cell>
          <cell r="D2214">
            <v>1.2555069999999999</v>
          </cell>
          <cell r="E2214">
            <v>1.2940290000000001</v>
          </cell>
          <cell r="F2214">
            <v>1.7961</v>
          </cell>
          <cell r="G2214">
            <v>1.7968999999999999</v>
          </cell>
          <cell r="H2214">
            <v>1.8049999999999999</v>
          </cell>
          <cell r="I2214">
            <v>11.18</v>
          </cell>
          <cell r="M2214">
            <v>4.4085628234177232</v>
          </cell>
          <cell r="N2214">
            <v>4.4081762470964954</v>
          </cell>
          <cell r="O2214">
            <v>4.4405634763414534</v>
          </cell>
        </row>
        <row r="2215">
          <cell r="A2215">
            <v>39380</v>
          </cell>
          <cell r="B2215">
            <v>39379</v>
          </cell>
          <cell r="C2215">
            <v>39381</v>
          </cell>
          <cell r="D2215">
            <v>1.2555069999999999</v>
          </cell>
          <cell r="E2215">
            <v>1.2940290000000001</v>
          </cell>
          <cell r="F2215">
            <v>1.7887999999999999</v>
          </cell>
          <cell r="G2215">
            <v>1.7896000000000001</v>
          </cell>
          <cell r="H2215">
            <v>1.7935000000000001</v>
          </cell>
          <cell r="I2215">
            <v>11.18</v>
          </cell>
          <cell r="M2215">
            <v>4.4104078172459706</v>
          </cell>
          <cell r="N2215">
            <v>4.4100776830634469</v>
          </cell>
          <cell r="O2215">
            <v>4.4424313784343363</v>
          </cell>
        </row>
        <row r="2216">
          <cell r="A2216">
            <v>39381</v>
          </cell>
          <cell r="B2216">
            <v>39380</v>
          </cell>
          <cell r="C2216">
            <v>39384</v>
          </cell>
          <cell r="D2216">
            <v>1.254435</v>
          </cell>
          <cell r="E2216">
            <v>1.2940290000000001</v>
          </cell>
          <cell r="F2216">
            <v>1.7744</v>
          </cell>
          <cell r="G2216">
            <v>1.7751999999999999</v>
          </cell>
          <cell r="H2216">
            <v>1.7698</v>
          </cell>
          <cell r="I2216">
            <v>11.18</v>
          </cell>
          <cell r="M2216">
            <v>4.4122535832084395</v>
          </cell>
          <cell r="N2216">
            <v>4.4119799392014931</v>
          </cell>
          <cell r="O2216">
            <v>4.4443000662514294</v>
          </cell>
        </row>
        <row r="2217">
          <cell r="A2217">
            <v>39384</v>
          </cell>
          <cell r="B2217">
            <v>39381</v>
          </cell>
          <cell r="C2217">
            <v>39385</v>
          </cell>
          <cell r="D2217">
            <v>1.2555069999999999</v>
          </cell>
          <cell r="E2217">
            <v>1.2940290000000001</v>
          </cell>
          <cell r="F2217">
            <v>1.7586999999999999</v>
          </cell>
          <cell r="G2217">
            <v>1.7595000000000001</v>
          </cell>
          <cell r="H2217">
            <v>1.7549999999999999</v>
          </cell>
          <cell r="I2217">
            <v>11.18</v>
          </cell>
          <cell r="M2217">
            <v>4.4140985449829904</v>
          </cell>
          <cell r="N2217">
            <v>4.4138830158644087</v>
          </cell>
          <cell r="O2217">
            <v>4.4461695401232433</v>
          </cell>
        </row>
        <row r="2218">
          <cell r="A2218">
            <v>39385</v>
          </cell>
          <cell r="B2218">
            <v>39384</v>
          </cell>
          <cell r="C2218">
            <v>39386</v>
          </cell>
          <cell r="D2218">
            <v>1.254435</v>
          </cell>
          <cell r="E2218">
            <v>1.2940290000000001</v>
          </cell>
          <cell r="F2218">
            <v>1.7544</v>
          </cell>
          <cell r="G2218">
            <v>1.7552000000000001</v>
          </cell>
          <cell r="H2218">
            <v>1.7522</v>
          </cell>
          <cell r="I2218">
            <v>11.17</v>
          </cell>
          <cell r="M2218">
            <v>4.4159458555236295</v>
          </cell>
          <cell r="N2218">
            <v>4.4157869134061212</v>
          </cell>
          <cell r="O2218">
            <v>4.4480398003804282</v>
          </cell>
        </row>
        <row r="2219">
          <cell r="A2219">
            <v>39386</v>
          </cell>
          <cell r="B2219">
            <v>39385</v>
          </cell>
          <cell r="C2219">
            <v>39387</v>
          </cell>
          <cell r="D2219">
            <v>1.252291</v>
          </cell>
          <cell r="E2219">
            <v>1.2940290000000001</v>
          </cell>
          <cell r="F2219">
            <v>1.7432000000000001</v>
          </cell>
          <cell r="G2219">
            <v>1.744</v>
          </cell>
          <cell r="H2219">
            <v>1.7363</v>
          </cell>
          <cell r="I2219">
            <v>11.18</v>
          </cell>
          <cell r="M2219">
            <v>4.4177923612033876</v>
          </cell>
          <cell r="N2219">
            <v>4.4176916321807109</v>
          </cell>
          <cell r="O2219">
            <v>4.4499092590134781</v>
          </cell>
        </row>
        <row r="2220">
          <cell r="A2220">
            <v>39387</v>
          </cell>
          <cell r="B2220">
            <v>39386</v>
          </cell>
          <cell r="C2220">
            <v>39391</v>
          </cell>
          <cell r="D2220">
            <v>1.253363</v>
          </cell>
          <cell r="E2220">
            <v>1.2940290000000001</v>
          </cell>
          <cell r="F2220">
            <v>1.7452000000000001</v>
          </cell>
          <cell r="G2220">
            <v>1.746</v>
          </cell>
          <cell r="H2220">
            <v>1.7479</v>
          </cell>
          <cell r="I2220">
            <v>11.18</v>
          </cell>
          <cell r="M2220">
            <v>4.4196364817413221</v>
          </cell>
          <cell r="N2220">
            <v>4.419597172542411</v>
          </cell>
          <cell r="O2220">
            <v>4.4517810923657848</v>
          </cell>
        </row>
        <row r="2221">
          <cell r="A2221">
            <v>39391</v>
          </cell>
          <cell r="B2221">
            <v>39387</v>
          </cell>
          <cell r="C2221">
            <v>39392</v>
          </cell>
          <cell r="D2221">
            <v>1.254435</v>
          </cell>
          <cell r="E2221">
            <v>1.2940290000000001</v>
          </cell>
          <cell r="F2221">
            <v>1.7547999999999999</v>
          </cell>
          <cell r="G2221">
            <v>1.7556</v>
          </cell>
          <cell r="H2221">
            <v>1.75</v>
          </cell>
          <cell r="I2221">
            <v>11.18</v>
          </cell>
          <cell r="M2221">
            <v>4.4214829513545437</v>
          </cell>
          <cell r="N2221">
            <v>4.4215035348456073</v>
          </cell>
          <cell r="O2221">
            <v>4.4536537130959672</v>
          </cell>
        </row>
        <row r="2222">
          <cell r="A2222">
            <v>39392</v>
          </cell>
          <cell r="B2222">
            <v>39391</v>
          </cell>
          <cell r="C2222">
            <v>39393</v>
          </cell>
          <cell r="D2222">
            <v>1.254435</v>
          </cell>
          <cell r="E2222">
            <v>1.2940290000000001</v>
          </cell>
          <cell r="F2222">
            <v>1.7317</v>
          </cell>
          <cell r="G2222">
            <v>1.7324999999999999</v>
          </cell>
          <cell r="H2222">
            <v>1.7344999999999999</v>
          </cell>
          <cell r="I2222">
            <v>11.18</v>
          </cell>
          <cell r="M2222">
            <v>4.4233317723432384</v>
          </cell>
          <cell r="N2222">
            <v>4.4234107194448384</v>
          </cell>
          <cell r="O2222">
            <v>4.4555271215352317</v>
          </cell>
        </row>
        <row r="2223">
          <cell r="A2223">
            <v>39393</v>
          </cell>
          <cell r="B2223">
            <v>39392</v>
          </cell>
          <cell r="C2223">
            <v>39394</v>
          </cell>
          <cell r="D2223">
            <v>1.254435</v>
          </cell>
          <cell r="E2223">
            <v>1.2940290000000001</v>
          </cell>
          <cell r="F2223">
            <v>1.7392000000000001</v>
          </cell>
          <cell r="G2223">
            <v>1.74</v>
          </cell>
          <cell r="H2223">
            <v>1.7393000000000001</v>
          </cell>
          <cell r="I2223">
            <v>11.18</v>
          </cell>
          <cell r="M2223">
            <v>4.4251813664071848</v>
          </cell>
          <cell r="N2223">
            <v>4.4253187266947958</v>
          </cell>
          <cell r="O2223">
            <v>4.4574013180149246</v>
          </cell>
        </row>
        <row r="2224">
          <cell r="A2224">
            <v>39394</v>
          </cell>
          <cell r="B2224">
            <v>39393</v>
          </cell>
          <cell r="C2224">
            <v>39395</v>
          </cell>
          <cell r="D2224">
            <v>1.253363</v>
          </cell>
          <cell r="E2224">
            <v>1.2940290000000001</v>
          </cell>
          <cell r="F2224">
            <v>1.7345999999999999</v>
          </cell>
          <cell r="G2224">
            <v>1.7354000000000001</v>
          </cell>
          <cell r="H2224">
            <v>1.7447999999999999</v>
          </cell>
          <cell r="I2224">
            <v>11.18</v>
          </cell>
          <cell r="M2224">
            <v>4.427031733869641</v>
          </cell>
          <cell r="N2224">
            <v>4.4272275569503243</v>
          </cell>
          <cell r="O2224">
            <v>4.4592763028665319</v>
          </cell>
        </row>
        <row r="2225">
          <cell r="A2225">
            <v>39395</v>
          </cell>
          <cell r="B2225">
            <v>39394</v>
          </cell>
          <cell r="C2225">
            <v>39398</v>
          </cell>
          <cell r="D2225">
            <v>1.253363</v>
          </cell>
          <cell r="E2225">
            <v>1.2940290000000001</v>
          </cell>
          <cell r="F2225">
            <v>1.7482</v>
          </cell>
          <cell r="G2225">
            <v>1.7490000000000001</v>
          </cell>
          <cell r="H2225">
            <v>1.7450000000000001</v>
          </cell>
          <cell r="I2225">
            <v>11.18</v>
          </cell>
          <cell r="M2225">
            <v>4.4288812931279935</v>
          </cell>
          <cell r="N2225">
            <v>4.429137210566422</v>
          </cell>
          <cell r="O2225">
            <v>4.4611520764216772</v>
          </cell>
        </row>
        <row r="2226">
          <cell r="A2226">
            <v>39398</v>
          </cell>
          <cell r="B2226">
            <v>39395</v>
          </cell>
          <cell r="C2226">
            <v>39399</v>
          </cell>
          <cell r="D2226">
            <v>1.254435</v>
          </cell>
          <cell r="E2226">
            <v>1.2940290000000001</v>
          </cell>
          <cell r="F2226">
            <v>1.7732000000000001</v>
          </cell>
          <cell r="G2226">
            <v>1.774</v>
          </cell>
          <cell r="H2226">
            <v>1.7770999999999999</v>
          </cell>
          <cell r="I2226">
            <v>11.18</v>
          </cell>
          <cell r="M2226">
            <v>4.4307316251093933</v>
          </cell>
          <cell r="N2226">
            <v>4.4310476878982392</v>
          </cell>
          <cell r="O2226">
            <v>4.4630286390121263</v>
          </cell>
        </row>
        <row r="2227">
          <cell r="A2227">
            <v>39399</v>
          </cell>
          <cell r="B2227">
            <v>39398</v>
          </cell>
          <cell r="C2227">
            <v>39400</v>
          </cell>
          <cell r="D2227">
            <v>1.2565789999999999</v>
          </cell>
          <cell r="E2227">
            <v>1.2940290000000001</v>
          </cell>
          <cell r="F2227">
            <v>1.7674000000000001</v>
          </cell>
          <cell r="G2227">
            <v>1.7682</v>
          </cell>
          <cell r="H2227">
            <v>1.7656000000000001</v>
          </cell>
          <cell r="I2227">
            <v>11.18</v>
          </cell>
          <cell r="M2227">
            <v>4.4325843133847744</v>
          </cell>
          <cell r="N2227">
            <v>4.4329589893010803</v>
          </cell>
          <cell r="O2227">
            <v>4.4649059909697826</v>
          </cell>
        </row>
        <row r="2228">
          <cell r="A2228">
            <v>39400</v>
          </cell>
          <cell r="B2228">
            <v>39399</v>
          </cell>
          <cell r="C2228">
            <v>39402</v>
          </cell>
          <cell r="D2228">
            <v>1.254435</v>
          </cell>
          <cell r="E2228">
            <v>1.2940290000000001</v>
          </cell>
          <cell r="F2228">
            <v>1.7370000000000001</v>
          </cell>
          <cell r="G2228">
            <v>1.7378</v>
          </cell>
          <cell r="H2228">
            <v>1.7335</v>
          </cell>
          <cell r="I2228">
            <v>11.18</v>
          </cell>
          <cell r="M2228">
            <v>4.434440944172751</v>
          </cell>
          <cell r="N2228">
            <v>4.4348711151304023</v>
          </cell>
          <cell r="O2228">
            <v>4.4667841326266897</v>
          </cell>
        </row>
        <row r="2229">
          <cell r="A2229">
            <v>39402</v>
          </cell>
          <cell r="B2229">
            <v>39400</v>
          </cell>
          <cell r="C2229">
            <v>39405</v>
          </cell>
          <cell r="D2229">
            <v>1.253363</v>
          </cell>
          <cell r="E2229">
            <v>1.2940290000000001</v>
          </cell>
          <cell r="F2229">
            <v>1.7405999999999999</v>
          </cell>
          <cell r="G2229">
            <v>1.7414000000000001</v>
          </cell>
          <cell r="H2229">
            <v>1.7444</v>
          </cell>
          <cell r="I2229">
            <v>11.18</v>
          </cell>
          <cell r="M2229">
            <v>4.4362951834813522</v>
          </cell>
          <cell r="N2229">
            <v>4.4367840657418158</v>
          </cell>
          <cell r="O2229">
            <v>4.4686630643150309</v>
          </cell>
        </row>
        <row r="2230">
          <cell r="A2230">
            <v>39405</v>
          </cell>
          <cell r="B2230">
            <v>39402</v>
          </cell>
          <cell r="C2230">
            <v>39406</v>
          </cell>
          <cell r="D2230">
            <v>1.2565789999999999</v>
          </cell>
          <cell r="E2230">
            <v>1.2940290000000001</v>
          </cell>
          <cell r="F2230">
            <v>1.7585</v>
          </cell>
          <cell r="G2230">
            <v>1.7593000000000001</v>
          </cell>
          <cell r="H2230">
            <v>1.7633000000000001</v>
          </cell>
          <cell r="I2230">
            <v>11.18</v>
          </cell>
          <cell r="M2230">
            <v>4.4381486128947039</v>
          </cell>
          <cell r="N2230">
            <v>4.4386978414910851</v>
          </cell>
          <cell r="O2230">
            <v>4.4705427863671297</v>
          </cell>
        </row>
        <row r="2231">
          <cell r="A2231">
            <v>39406</v>
          </cell>
          <cell r="B2231">
            <v>39405</v>
          </cell>
          <cell r="C2231">
            <v>39407</v>
          </cell>
          <cell r="D2231">
            <v>1.2565789999999999</v>
          </cell>
          <cell r="E2231">
            <v>1.2940290000000001</v>
          </cell>
          <cell r="F2231">
            <v>1.7639</v>
          </cell>
          <cell r="G2231">
            <v>1.7646999999999999</v>
          </cell>
          <cell r="H2231">
            <v>1.7589999999999999</v>
          </cell>
          <cell r="I2231">
            <v>11.18</v>
          </cell>
          <cell r="M2231">
            <v>4.4400075743433183</v>
          </cell>
          <cell r="N2231">
            <v>4.4406124427341274</v>
          </cell>
          <cell r="O2231">
            <v>4.472423299115448</v>
          </cell>
        </row>
        <row r="2232">
          <cell r="A2232">
            <v>39407</v>
          </cell>
          <cell r="B2232">
            <v>39406</v>
          </cell>
          <cell r="C2232">
            <v>39408</v>
          </cell>
          <cell r="D2232">
            <v>1.2565789999999999</v>
          </cell>
          <cell r="E2232">
            <v>1.2940290000000001</v>
          </cell>
          <cell r="F2232">
            <v>1.7858000000000001</v>
          </cell>
          <cell r="G2232">
            <v>1.7866</v>
          </cell>
          <cell r="H2232">
            <v>1.7806999999999999</v>
          </cell>
          <cell r="I2232">
            <v>11.18</v>
          </cell>
          <cell r="M2232">
            <v>4.441867314435906</v>
          </cell>
          <cell r="N2232">
            <v>4.4425278698270141</v>
          </cell>
          <cell r="O2232">
            <v>4.4743046028925892</v>
          </cell>
        </row>
        <row r="2233">
          <cell r="A2233">
            <v>39408</v>
          </cell>
          <cell r="B2233">
            <v>39407</v>
          </cell>
          <cell r="C2233">
            <v>39409</v>
          </cell>
          <cell r="D2233">
            <v>1.2555069999999999</v>
          </cell>
          <cell r="E2233">
            <v>1.2940290000000001</v>
          </cell>
          <cell r="F2233">
            <v>1.7739</v>
          </cell>
          <cell r="G2233">
            <v>1.7746999999999999</v>
          </cell>
          <cell r="H2233">
            <v>1.7777000000000001</v>
          </cell>
          <cell r="I2233">
            <v>11.18</v>
          </cell>
          <cell r="M2233">
            <v>4.4437278334986088</v>
          </cell>
          <cell r="N2233">
            <v>4.4444441231259688</v>
          </cell>
          <cell r="O2233">
            <v>4.4761866980312952</v>
          </cell>
        </row>
        <row r="2234">
          <cell r="A2234">
            <v>39409</v>
          </cell>
          <cell r="B2234">
            <v>39408</v>
          </cell>
          <cell r="C2234">
            <v>39412</v>
          </cell>
          <cell r="D2234">
            <v>1.253363</v>
          </cell>
          <cell r="E2234">
            <v>1.2940290000000001</v>
          </cell>
          <cell r="F2234">
            <v>1.7954000000000001</v>
          </cell>
          <cell r="G2234">
            <v>1.7962</v>
          </cell>
          <cell r="H2234">
            <v>1.8038000000000001</v>
          </cell>
          <cell r="I2234">
            <v>11.18</v>
          </cell>
          <cell r="M2234">
            <v>4.4455875439656269</v>
          </cell>
          <cell r="N2234">
            <v>4.4463612029873705</v>
          </cell>
          <cell r="O2234">
            <v>4.4780695848644489</v>
          </cell>
        </row>
        <row r="2235">
          <cell r="A2235">
            <v>39412</v>
          </cell>
          <cell r="B2235">
            <v>39409</v>
          </cell>
          <cell r="C2235">
            <v>39413</v>
          </cell>
          <cell r="D2235">
            <v>1.254435</v>
          </cell>
          <cell r="E2235">
            <v>1.2940290000000001</v>
          </cell>
          <cell r="F2235">
            <v>1.8102</v>
          </cell>
          <cell r="G2235">
            <v>1.8109999999999999</v>
          </cell>
          <cell r="H2235">
            <v>1.8224</v>
          </cell>
          <cell r="I2235">
            <v>11.18</v>
          </cell>
          <cell r="M2235">
            <v>4.4474448556125825</v>
          </cell>
          <cell r="N2235">
            <v>4.4482791097677508</v>
          </cell>
          <cell r="O2235">
            <v>4.479953263725073</v>
          </cell>
        </row>
        <row r="2236">
          <cell r="A2236">
            <v>39413</v>
          </cell>
          <cell r="B2236">
            <v>39412</v>
          </cell>
          <cell r="C2236">
            <v>39414</v>
          </cell>
          <cell r="D2236">
            <v>1.2565789999999999</v>
          </cell>
          <cell r="E2236">
            <v>1.2940290000000001</v>
          </cell>
          <cell r="F2236">
            <v>1.8492999999999999</v>
          </cell>
          <cell r="G2236">
            <v>1.8501000000000001</v>
          </cell>
          <cell r="H2236">
            <v>1.8371</v>
          </cell>
          <cell r="I2236">
            <v>11.18</v>
          </cell>
          <cell r="M2236">
            <v>4.4493045324417331</v>
          </cell>
          <cell r="N2236">
            <v>4.450197843823795</v>
          </cell>
          <cell r="O2236">
            <v>4.4818377349463301</v>
          </cell>
        </row>
        <row r="2237">
          <cell r="A2237">
            <v>39414</v>
          </cell>
          <cell r="B2237">
            <v>39413</v>
          </cell>
          <cell r="C2237">
            <v>39415</v>
          </cell>
          <cell r="D2237">
            <v>1.254435</v>
          </cell>
          <cell r="E2237">
            <v>1.2940290000000001</v>
          </cell>
          <cell r="F2237">
            <v>1.8009999999999999</v>
          </cell>
          <cell r="G2237">
            <v>1.8018000000000001</v>
          </cell>
          <cell r="H2237">
            <v>1.7930999999999999</v>
          </cell>
          <cell r="I2237">
            <v>11.18</v>
          </cell>
          <cell r="M2237">
            <v>4.4511681666550906</v>
          </cell>
          <cell r="N2237">
            <v>4.452117405512344</v>
          </cell>
          <cell r="O2237">
            <v>4.4837229988615226</v>
          </cell>
        </row>
        <row r="2238">
          <cell r="A2238">
            <v>39415</v>
          </cell>
          <cell r="B2238">
            <v>39414</v>
          </cell>
          <cell r="C2238">
            <v>39416</v>
          </cell>
          <cell r="D2238">
            <v>1.253363</v>
          </cell>
          <cell r="E2238">
            <v>1.2940290000000001</v>
          </cell>
          <cell r="F2238">
            <v>1.7897000000000001</v>
          </cell>
          <cell r="G2238">
            <v>1.7905</v>
          </cell>
          <cell r="H2238">
            <v>1.7904</v>
          </cell>
          <cell r="I2238">
            <v>11.18</v>
          </cell>
          <cell r="M2238">
            <v>4.4530294003681368</v>
          </cell>
          <cell r="N2238">
            <v>4.4540377951903904</v>
          </cell>
          <cell r="O2238">
            <v>4.4856090558040931</v>
          </cell>
        </row>
        <row r="2239">
          <cell r="A2239">
            <v>39416</v>
          </cell>
          <cell r="B2239">
            <v>39415</v>
          </cell>
          <cell r="C2239">
            <v>39419</v>
          </cell>
          <cell r="D2239">
            <v>1.2555069999999999</v>
          </cell>
          <cell r="E2239">
            <v>1.2940290000000001</v>
          </cell>
          <cell r="F2239">
            <v>1.7828999999999999</v>
          </cell>
          <cell r="G2239">
            <v>1.7837000000000001</v>
          </cell>
          <cell r="H2239">
            <v>1.7957000000000001</v>
          </cell>
          <cell r="I2239">
            <v>11.18</v>
          </cell>
          <cell r="M2239">
            <v>4.4548898211309149</v>
          </cell>
          <cell r="N2239">
            <v>4.4559590132150815</v>
          </cell>
          <cell r="O2239">
            <v>4.4874959061076254</v>
          </cell>
        </row>
        <row r="2240">
          <cell r="A2240">
            <v>39419</v>
          </cell>
          <cell r="B2240">
            <v>39416</v>
          </cell>
          <cell r="C2240">
            <v>39420</v>
          </cell>
          <cell r="D2240">
            <v>1.2565789999999999</v>
          </cell>
          <cell r="E2240">
            <v>1.2940290000000001</v>
          </cell>
          <cell r="F2240">
            <v>1.788</v>
          </cell>
          <cell r="G2240">
            <v>1.7887999999999999</v>
          </cell>
          <cell r="H2240">
            <v>1.7965</v>
          </cell>
          <cell r="I2240">
            <v>11.18</v>
          </cell>
          <cell r="M2240">
            <v>4.4567542029158016</v>
          </cell>
          <cell r="N2240">
            <v>4.4578810599437189</v>
          </cell>
          <cell r="O2240">
            <v>4.4893835501058437</v>
          </cell>
        </row>
        <row r="2241">
          <cell r="A2241">
            <v>39420</v>
          </cell>
          <cell r="B2241">
            <v>39419</v>
          </cell>
          <cell r="C2241">
            <v>39421</v>
          </cell>
          <cell r="D2241">
            <v>1.2565789999999999</v>
          </cell>
          <cell r="E2241">
            <v>1.2940290000000001</v>
          </cell>
          <cell r="F2241">
            <v>1.8225</v>
          </cell>
          <cell r="G2241">
            <v>1.8232999999999999</v>
          </cell>
          <cell r="H2241">
            <v>1.8085</v>
          </cell>
          <cell r="I2241">
            <v>11.18</v>
          </cell>
          <cell r="M2241">
            <v>4.4586209574956506</v>
          </cell>
          <cell r="N2241">
            <v>4.459803935733758</v>
          </cell>
          <cell r="O2241">
            <v>4.4912719881326106</v>
          </cell>
        </row>
        <row r="2242">
          <cell r="A2242">
            <v>39421</v>
          </cell>
          <cell r="B2242">
            <v>39420</v>
          </cell>
          <cell r="C2242">
            <v>39422</v>
          </cell>
          <cell r="D2242">
            <v>1.2576499999999999</v>
          </cell>
          <cell r="E2242">
            <v>1.2940290000000001</v>
          </cell>
          <cell r="F2242">
            <v>1.7948</v>
          </cell>
          <cell r="G2242">
            <v>1.7956000000000001</v>
          </cell>
          <cell r="H2242">
            <v>1.796</v>
          </cell>
          <cell r="I2242">
            <v>11.18</v>
          </cell>
          <cell r="M2242">
            <v>4.4604884939837008</v>
          </cell>
          <cell r="N2242">
            <v>4.4617276409428097</v>
          </cell>
          <cell r="O2242">
            <v>4.4931612205219311</v>
          </cell>
        </row>
        <row r="2243">
          <cell r="A2243">
            <v>39422</v>
          </cell>
          <cell r="B2243">
            <v>39421</v>
          </cell>
          <cell r="C2243">
            <v>39423</v>
          </cell>
          <cell r="D2243">
            <v>1.2555069999999999</v>
          </cell>
          <cell r="E2243">
            <v>1.2940290000000001</v>
          </cell>
          <cell r="F2243">
            <v>1.7865</v>
          </cell>
          <cell r="G2243">
            <v>1.7873000000000001</v>
          </cell>
          <cell r="H2243">
            <v>1.7756000000000001</v>
          </cell>
          <cell r="I2243">
            <v>11.18</v>
          </cell>
          <cell r="M2243">
            <v>4.4623584051018543</v>
          </cell>
          <cell r="N2243">
            <v>4.4636521759286367</v>
          </cell>
          <cell r="O2243">
            <v>4.4950512476079503</v>
          </cell>
        </row>
        <row r="2244">
          <cell r="A2244">
            <v>39423</v>
          </cell>
          <cell r="B2244">
            <v>39422</v>
          </cell>
          <cell r="C2244">
            <v>39426</v>
          </cell>
          <cell r="D2244">
            <v>1.253363</v>
          </cell>
          <cell r="E2244">
            <v>1.2940290000000001</v>
          </cell>
          <cell r="F2244">
            <v>1.7607999999999999</v>
          </cell>
          <cell r="G2244">
            <v>1.7616000000000001</v>
          </cell>
          <cell r="H2244">
            <v>1.7578</v>
          </cell>
          <cell r="I2244">
            <v>11.18</v>
          </cell>
          <cell r="M2244">
            <v>4.4642259125065591</v>
          </cell>
          <cell r="N2244">
            <v>4.4655775410491581</v>
          </cell>
          <cell r="O2244">
            <v>4.4969420697249536</v>
          </cell>
        </row>
        <row r="2245">
          <cell r="A2245">
            <v>39426</v>
          </cell>
          <cell r="B2245">
            <v>39423</v>
          </cell>
          <cell r="C2245">
            <v>39427</v>
          </cell>
          <cell r="D2245">
            <v>1.254435</v>
          </cell>
          <cell r="E2245">
            <v>1.2940290000000001</v>
          </cell>
          <cell r="F2245">
            <v>1.7612000000000001</v>
          </cell>
          <cell r="G2245">
            <v>1.762</v>
          </cell>
          <cell r="H2245">
            <v>1.7665</v>
          </cell>
          <cell r="I2245">
            <v>11.18</v>
          </cell>
          <cell r="M2245">
            <v>4.4660910110340177</v>
          </cell>
          <cell r="N2245">
            <v>4.4675037366624473</v>
          </cell>
          <cell r="O2245">
            <v>4.4988336872073669</v>
          </cell>
        </row>
        <row r="2246">
          <cell r="A2246">
            <v>39427</v>
          </cell>
          <cell r="B2246">
            <v>39426</v>
          </cell>
          <cell r="C2246">
            <v>39428</v>
          </cell>
          <cell r="D2246">
            <v>1.252291</v>
          </cell>
          <cell r="E2246">
            <v>1.2940290000000001</v>
          </cell>
          <cell r="F2246">
            <v>1.7642</v>
          </cell>
          <cell r="G2246">
            <v>1.7649999999999999</v>
          </cell>
          <cell r="H2246">
            <v>1.7559</v>
          </cell>
          <cell r="I2246">
            <v>11.18</v>
          </cell>
          <cell r="M2246">
            <v>4.4679584846598264</v>
          </cell>
          <cell r="N2246">
            <v>4.4694307631267307</v>
          </cell>
          <cell r="O2246">
            <v>4.5007261003897563</v>
          </cell>
        </row>
        <row r="2247">
          <cell r="A2247">
            <v>39428</v>
          </cell>
          <cell r="B2247">
            <v>39427</v>
          </cell>
          <cell r="C2247">
            <v>39429</v>
          </cell>
          <cell r="D2247">
            <v>1.252291</v>
          </cell>
          <cell r="E2247">
            <v>1.2940290000000001</v>
          </cell>
          <cell r="F2247">
            <v>1.7616000000000001</v>
          </cell>
          <cell r="G2247">
            <v>1.7624</v>
          </cell>
          <cell r="H2247">
            <v>1.7735000000000001</v>
          </cell>
          <cell r="I2247">
            <v>11.18</v>
          </cell>
          <cell r="M2247">
            <v>4.4698235460593976</v>
          </cell>
          <cell r="N2247">
            <v>4.4713586208003901</v>
          </cell>
          <cell r="O2247">
            <v>4.5026193096068301</v>
          </cell>
        </row>
        <row r="2248">
          <cell r="A2248">
            <v>39429</v>
          </cell>
          <cell r="B2248">
            <v>39428</v>
          </cell>
          <cell r="C2248">
            <v>39430</v>
          </cell>
          <cell r="D2248">
            <v>1.2512190000000001</v>
          </cell>
          <cell r="E2248">
            <v>1.2940290000000001</v>
          </cell>
          <cell r="F2248">
            <v>1.7738</v>
          </cell>
          <cell r="G2248">
            <v>1.7746</v>
          </cell>
          <cell r="H2248">
            <v>1.7797000000000001</v>
          </cell>
          <cell r="I2248">
            <v>11.18</v>
          </cell>
          <cell r="M2248">
            <v>4.4716893859921703</v>
          </cell>
          <cell r="N2248">
            <v>4.4732873100419619</v>
          </cell>
          <cell r="O2248">
            <v>4.504513315193436</v>
          </cell>
        </row>
        <row r="2249">
          <cell r="A2249">
            <v>39430</v>
          </cell>
          <cell r="B2249">
            <v>39429</v>
          </cell>
          <cell r="C2249">
            <v>39433</v>
          </cell>
          <cell r="D2249">
            <v>1.2512190000000001</v>
          </cell>
          <cell r="E2249">
            <v>1.2940290000000001</v>
          </cell>
          <cell r="F2249">
            <v>1.7950999999999999</v>
          </cell>
          <cell r="G2249">
            <v>1.7959000000000001</v>
          </cell>
          <cell r="H2249">
            <v>1.7966</v>
          </cell>
          <cell r="I2249">
            <v>11.18</v>
          </cell>
          <cell r="M2249">
            <v>4.4735544068994537</v>
          </cell>
          <cell r="N2249">
            <v>4.4752168312101377</v>
          </cell>
          <cell r="O2249">
            <v>4.5064081174845638</v>
          </cell>
        </row>
        <row r="2250">
          <cell r="A2250">
            <v>39433</v>
          </cell>
          <cell r="B2250">
            <v>39430</v>
          </cell>
          <cell r="C2250">
            <v>39434</v>
          </cell>
          <cell r="D2250">
            <v>1.2512190000000001</v>
          </cell>
          <cell r="E2250">
            <v>1.2940290000000001</v>
          </cell>
          <cell r="F2250">
            <v>1.8115000000000001</v>
          </cell>
          <cell r="G2250">
            <v>1.8123</v>
          </cell>
          <cell r="H2250">
            <v>1.8116000000000001</v>
          </cell>
          <cell r="I2250">
            <v>11.18</v>
          </cell>
          <cell r="M2250">
            <v>4.4754202056566026</v>
          </cell>
          <cell r="N2250">
            <v>4.4771471846637629</v>
          </cell>
          <cell r="O2250">
            <v>4.5083037168153428</v>
          </cell>
        </row>
        <row r="2251">
          <cell r="A2251">
            <v>39434</v>
          </cell>
          <cell r="B2251">
            <v>39433</v>
          </cell>
          <cell r="C2251">
            <v>39435</v>
          </cell>
          <cell r="D2251">
            <v>1.252291</v>
          </cell>
          <cell r="E2251">
            <v>1.2940290000000001</v>
          </cell>
          <cell r="F2251">
            <v>1.8083</v>
          </cell>
          <cell r="G2251">
            <v>1.8090999999999999</v>
          </cell>
          <cell r="H2251">
            <v>1.8112999999999999</v>
          </cell>
          <cell r="I2251">
            <v>11.18</v>
          </cell>
          <cell r="M2251">
            <v>4.4772867825880365</v>
          </cell>
          <cell r="N2251">
            <v>4.4790783707618376</v>
          </cell>
          <cell r="O2251">
            <v>4.5102001135210443</v>
          </cell>
        </row>
        <row r="2252">
          <cell r="A2252">
            <v>39435</v>
          </cell>
          <cell r="B2252">
            <v>39434</v>
          </cell>
          <cell r="C2252">
            <v>39436</v>
          </cell>
          <cell r="D2252">
            <v>1.253363</v>
          </cell>
          <cell r="E2252">
            <v>1.2940290000000001</v>
          </cell>
          <cell r="F2252">
            <v>1.8010999999999999</v>
          </cell>
          <cell r="G2252">
            <v>1.8019000000000001</v>
          </cell>
          <cell r="H2252">
            <v>1.7990999999999999</v>
          </cell>
          <cell r="I2252">
            <v>11.18</v>
          </cell>
          <cell r="M2252">
            <v>4.4791557379021212</v>
          </cell>
          <cell r="N2252">
            <v>4.481010389863517</v>
          </cell>
          <cell r="O2252">
            <v>4.5120973079370801</v>
          </cell>
        </row>
        <row r="2253">
          <cell r="A2253">
            <v>39436</v>
          </cell>
          <cell r="B2253">
            <v>39435</v>
          </cell>
          <cell r="C2253">
            <v>39437</v>
          </cell>
          <cell r="D2253">
            <v>1.252291</v>
          </cell>
          <cell r="E2253">
            <v>1.2940290000000001</v>
          </cell>
          <cell r="F2253">
            <v>1.8024</v>
          </cell>
          <cell r="G2253">
            <v>1.8031999999999999</v>
          </cell>
          <cell r="H2253">
            <v>1.8048</v>
          </cell>
          <cell r="I2253">
            <v>11.18</v>
          </cell>
          <cell r="M2253">
            <v>4.4810270739264961</v>
          </cell>
          <cell r="N2253">
            <v>4.4829432423281119</v>
          </cell>
          <cell r="O2253">
            <v>4.513995300399003</v>
          </cell>
        </row>
        <row r="2254">
          <cell r="A2254">
            <v>39437</v>
          </cell>
          <cell r="B2254">
            <v>39436</v>
          </cell>
          <cell r="C2254">
            <v>39440</v>
          </cell>
          <cell r="D2254">
            <v>1.2565789999999999</v>
          </cell>
          <cell r="E2254">
            <v>1.2940290000000001</v>
          </cell>
          <cell r="F2254">
            <v>1.7958000000000001</v>
          </cell>
          <cell r="G2254">
            <v>1.7966</v>
          </cell>
          <cell r="H2254">
            <v>1.7887999999999999</v>
          </cell>
          <cell r="I2254">
            <v>11.18</v>
          </cell>
          <cell r="M2254">
            <v>4.4828975905516408</v>
          </cell>
          <cell r="N2254">
            <v>4.4848769285150878</v>
          </cell>
          <cell r="O2254">
            <v>4.5158940912425081</v>
          </cell>
        </row>
        <row r="2255">
          <cell r="A2255">
            <v>39440</v>
          </cell>
          <cell r="B2255">
            <v>39437</v>
          </cell>
          <cell r="C2255">
            <v>39442</v>
          </cell>
          <cell r="D2255">
            <v>1.2565789999999999</v>
          </cell>
          <cell r="E2255">
            <v>1.2940290000000001</v>
          </cell>
          <cell r="F2255">
            <v>1.7901</v>
          </cell>
          <cell r="G2255">
            <v>1.7908999999999999</v>
          </cell>
          <cell r="H2255">
            <v>1.7888999999999999</v>
          </cell>
          <cell r="I2255">
            <v>11.18</v>
          </cell>
          <cell r="M2255">
            <v>4.4847752955421205</v>
          </cell>
          <cell r="N2255">
            <v>4.4868114487840645</v>
          </cell>
          <cell r="O2255">
            <v>4.5177936808034298</v>
          </cell>
        </row>
        <row r="2256">
          <cell r="A2256">
            <v>39442</v>
          </cell>
          <cell r="B2256">
            <v>39440</v>
          </cell>
          <cell r="C2256">
            <v>39443</v>
          </cell>
          <cell r="D2256">
            <v>1.254435</v>
          </cell>
          <cell r="E2256">
            <v>1.2940290000000001</v>
          </cell>
          <cell r="F2256">
            <v>1.7786999999999999</v>
          </cell>
          <cell r="G2256">
            <v>1.7795000000000001</v>
          </cell>
          <cell r="H2256">
            <v>1.7728999999999999</v>
          </cell>
          <cell r="I2256">
            <v>11.18</v>
          </cell>
          <cell r="M2256">
            <v>4.4866537870274863</v>
          </cell>
          <cell r="N2256">
            <v>4.4887468034948173</v>
          </cell>
          <cell r="O2256">
            <v>4.5196940694177457</v>
          </cell>
        </row>
        <row r="2257">
          <cell r="A2257">
            <v>39443</v>
          </cell>
          <cell r="B2257">
            <v>39442</v>
          </cell>
          <cell r="C2257">
            <v>39444</v>
          </cell>
          <cell r="D2257">
            <v>1.254435</v>
          </cell>
          <cell r="E2257">
            <v>1.2940290000000001</v>
          </cell>
          <cell r="F2257">
            <v>1.7663</v>
          </cell>
          <cell r="G2257">
            <v>1.7670999999999999</v>
          </cell>
          <cell r="H2257">
            <v>1.7636000000000001</v>
          </cell>
          <cell r="I2257">
            <v>11.18</v>
          </cell>
          <cell r="M2257">
            <v>4.4885298588752631</v>
          </cell>
          <cell r="N2257">
            <v>4.4906829930072769</v>
          </cell>
          <cell r="O2257">
            <v>4.5215952574215734</v>
          </cell>
        </row>
        <row r="2258">
          <cell r="A2258">
            <v>39444</v>
          </cell>
          <cell r="B2258">
            <v>39443</v>
          </cell>
          <cell r="C2258">
            <v>39447</v>
          </cell>
          <cell r="D2258">
            <v>1.2555069999999999</v>
          </cell>
          <cell r="E2258">
            <v>1.2940290000000001</v>
          </cell>
          <cell r="F2258">
            <v>1.7705</v>
          </cell>
          <cell r="G2258">
            <v>1.7713000000000001</v>
          </cell>
          <cell r="H2258">
            <v>1.7811999999999999</v>
          </cell>
          <cell r="I2258">
            <v>11.18</v>
          </cell>
          <cell r="M2258">
            <v>4.4904067151931031</v>
          </cell>
          <cell r="N2258">
            <v>4.4926200176815296</v>
          </cell>
          <cell r="O2258">
            <v>4.5234972451511721</v>
          </cell>
        </row>
        <row r="2259">
          <cell r="A2259">
            <v>39447</v>
          </cell>
          <cell r="B2259">
            <v>39444</v>
          </cell>
          <cell r="C2259">
            <v>39449</v>
          </cell>
          <cell r="D2259">
            <v>1.2555069999999999</v>
          </cell>
          <cell r="E2259">
            <v>1.2940290000000001</v>
          </cell>
          <cell r="F2259">
            <v>1.7705</v>
          </cell>
          <cell r="G2259">
            <v>1.7713000000000001</v>
          </cell>
          <cell r="H2259">
            <v>1.7818000000000001</v>
          </cell>
          <cell r="I2259">
            <v>11.18</v>
          </cell>
          <cell r="M2259">
            <v>4.4922859608810271</v>
          </cell>
          <cell r="N2259">
            <v>4.4945578778778161</v>
          </cell>
          <cell r="O2259">
            <v>4.5254000329429438</v>
          </cell>
        </row>
        <row r="2260">
          <cell r="A2260">
            <v>39449</v>
          </cell>
          <cell r="B2260">
            <v>39447</v>
          </cell>
          <cell r="C2260">
            <v>39450</v>
          </cell>
          <cell r="D2260">
            <v>1.252291</v>
          </cell>
          <cell r="E2260">
            <v>1.2940290000000001</v>
          </cell>
          <cell r="F2260">
            <v>1.7714000000000001</v>
          </cell>
          <cell r="G2260">
            <v>1.7722</v>
          </cell>
          <cell r="H2260">
            <v>1.7719</v>
          </cell>
          <cell r="I2260">
            <v>11.18</v>
          </cell>
          <cell r="M2260">
            <v>4.4941659930376563</v>
          </cell>
          <cell r="N2260">
            <v>4.4964965739565335</v>
          </cell>
          <cell r="O2260">
            <v>4.5273036211334299</v>
          </cell>
        </row>
        <row r="2261">
          <cell r="A2261">
            <v>39450</v>
          </cell>
          <cell r="B2261">
            <v>39449</v>
          </cell>
          <cell r="C2261">
            <v>39451</v>
          </cell>
          <cell r="D2261">
            <v>1.252291</v>
          </cell>
          <cell r="E2261">
            <v>1.2940290000000001</v>
          </cell>
          <cell r="F2261">
            <v>1.7561</v>
          </cell>
          <cell r="G2261">
            <v>1.7568999999999999</v>
          </cell>
          <cell r="H2261">
            <v>1.7513000000000001</v>
          </cell>
          <cell r="I2261">
            <v>11.18</v>
          </cell>
          <cell r="M2261">
            <v>4.4960419942461849</v>
          </cell>
          <cell r="N2261">
            <v>4.4984361062782341</v>
          </cell>
          <cell r="O2261">
            <v>4.5292080100593139</v>
          </cell>
        </row>
        <row r="2262">
          <cell r="A2262">
            <v>39451</v>
          </cell>
          <cell r="B2262">
            <v>39450</v>
          </cell>
          <cell r="C2262">
            <v>39454</v>
          </cell>
          <cell r="D2262">
            <v>1.246929</v>
          </cell>
          <cell r="E2262">
            <v>1.2940290000000001</v>
          </cell>
          <cell r="F2262">
            <v>1.7565999999999999</v>
          </cell>
          <cell r="G2262">
            <v>1.7574000000000001</v>
          </cell>
          <cell r="H2262">
            <v>1.7563</v>
          </cell>
          <cell r="I2262">
            <v>11.18</v>
          </cell>
          <cell r="M2262">
            <v>4.4979187785545234</v>
          </cell>
          <cell r="N2262">
            <v>4.5003764752036242</v>
          </cell>
          <cell r="O2262">
            <v>4.5311132000574226</v>
          </cell>
        </row>
        <row r="2263">
          <cell r="A2263">
            <v>39454</v>
          </cell>
          <cell r="B2263">
            <v>39451</v>
          </cell>
          <cell r="C2263">
            <v>39455</v>
          </cell>
          <cell r="D2263">
            <v>1.2512190000000001</v>
          </cell>
          <cell r="E2263">
            <v>1.2940290000000001</v>
          </cell>
          <cell r="F2263">
            <v>1.7666999999999999</v>
          </cell>
          <cell r="G2263">
            <v>1.7675000000000001</v>
          </cell>
          <cell r="H2263">
            <v>1.7641</v>
          </cell>
          <cell r="I2263">
            <v>11.17</v>
          </cell>
          <cell r="M2263">
            <v>4.499788307009398</v>
          </cell>
          <cell r="N2263">
            <v>4.5023176810935679</v>
          </cell>
          <cell r="O2263">
            <v>4.5330191914647227</v>
          </cell>
        </row>
        <row r="2264">
          <cell r="A2264">
            <v>39455</v>
          </cell>
          <cell r="B2264">
            <v>39454</v>
          </cell>
          <cell r="C2264">
            <v>39456</v>
          </cell>
          <cell r="D2264">
            <v>1.252291</v>
          </cell>
          <cell r="E2264">
            <v>1.2940290000000001</v>
          </cell>
          <cell r="F2264">
            <v>1.7545999999999999</v>
          </cell>
          <cell r="G2264">
            <v>1.7554000000000001</v>
          </cell>
          <cell r="H2264">
            <v>1.7591000000000001</v>
          </cell>
          <cell r="I2264">
            <v>11.17</v>
          </cell>
          <cell r="M2264">
            <v>4.5016650472179673</v>
          </cell>
          <cell r="N2264">
            <v>4.5042597243090841</v>
          </cell>
          <cell r="O2264">
            <v>4.5349243659329321</v>
          </cell>
        </row>
        <row r="2265">
          <cell r="A2265">
            <v>39456</v>
          </cell>
          <cell r="B2265">
            <v>39455</v>
          </cell>
          <cell r="C2265">
            <v>39457</v>
          </cell>
          <cell r="D2265">
            <v>1.253363</v>
          </cell>
          <cell r="E2265">
            <v>1.2940290000000001</v>
          </cell>
          <cell r="F2265">
            <v>1.7683</v>
          </cell>
          <cell r="G2265">
            <v>1.7690999999999999</v>
          </cell>
          <cell r="H2265">
            <v>1.7689999999999999</v>
          </cell>
          <cell r="I2265">
            <v>11.18</v>
          </cell>
          <cell r="M2265">
            <v>4.5035441787591823</v>
          </cell>
          <cell r="N2265">
            <v>4.5062026052113469</v>
          </cell>
          <cell r="O2265">
            <v>4.536830341123486</v>
          </cell>
        </row>
        <row r="2266">
          <cell r="A2266">
            <v>39457</v>
          </cell>
          <cell r="B2266">
            <v>39456</v>
          </cell>
          <cell r="C2266">
            <v>39458</v>
          </cell>
          <cell r="D2266">
            <v>1.254435</v>
          </cell>
          <cell r="E2266">
            <v>1.2940290000000001</v>
          </cell>
          <cell r="F2266">
            <v>1.762</v>
          </cell>
          <cell r="G2266">
            <v>1.7627999999999999</v>
          </cell>
          <cell r="H2266">
            <v>1.7584</v>
          </cell>
          <cell r="I2266">
            <v>11.18</v>
          </cell>
          <cell r="M2266">
            <v>4.5054257039733567</v>
          </cell>
          <cell r="N2266">
            <v>4.5081463241616868</v>
          </cell>
          <cell r="O2266">
            <v>4.5387387374192238</v>
          </cell>
        </row>
        <row r="2267">
          <cell r="A2267">
            <v>39458</v>
          </cell>
          <cell r="B2267">
            <v>39457</v>
          </cell>
          <cell r="C2267">
            <v>39461</v>
          </cell>
          <cell r="D2267">
            <v>1.252291</v>
          </cell>
          <cell r="E2267">
            <v>1.2940290000000001</v>
          </cell>
          <cell r="F2267">
            <v>1.7527999999999999</v>
          </cell>
          <cell r="G2267">
            <v>1.7536</v>
          </cell>
          <cell r="H2267">
            <v>1.7476</v>
          </cell>
          <cell r="I2267">
            <v>11.18</v>
          </cell>
          <cell r="M2267">
            <v>4.5073096252043445</v>
          </cell>
          <cell r="N2267">
            <v>4.5100908815215899</v>
          </cell>
          <cell r="O2267">
            <v>4.5406479364728671</v>
          </cell>
        </row>
        <row r="2268">
          <cell r="A2268">
            <v>39461</v>
          </cell>
          <cell r="B2268">
            <v>39458</v>
          </cell>
          <cell r="C2268">
            <v>39462</v>
          </cell>
          <cell r="D2268">
            <v>1.252291</v>
          </cell>
          <cell r="E2268">
            <v>1.2940290000000001</v>
          </cell>
          <cell r="F2268">
            <v>1.7405999999999999</v>
          </cell>
          <cell r="G2268">
            <v>1.7414000000000001</v>
          </cell>
          <cell r="H2268">
            <v>1.7358</v>
          </cell>
          <cell r="I2268">
            <v>11.18</v>
          </cell>
          <cell r="M2268">
            <v>4.50919111296363</v>
          </cell>
          <cell r="N2268">
            <v>4.5120362776526983</v>
          </cell>
          <cell r="O2268">
            <v>4.5425579386220925</v>
          </cell>
        </row>
        <row r="2269">
          <cell r="A2269">
            <v>39462</v>
          </cell>
          <cell r="B2269">
            <v>39461</v>
          </cell>
          <cell r="C2269">
            <v>39463</v>
          </cell>
          <cell r="D2269">
            <v>1.2512190000000001</v>
          </cell>
          <cell r="E2269">
            <v>1.2940290000000001</v>
          </cell>
          <cell r="F2269">
            <v>1.7442</v>
          </cell>
          <cell r="G2269">
            <v>1.7450000000000001</v>
          </cell>
          <cell r="H2269">
            <v>1.7511000000000001</v>
          </cell>
          <cell r="I2269">
            <v>11.18</v>
          </cell>
          <cell r="M2269">
            <v>4.5110733861129777</v>
          </cell>
          <cell r="N2269">
            <v>4.5139825129168099</v>
          </cell>
          <cell r="O2269">
            <v>4.5444687442047176</v>
          </cell>
        </row>
        <row r="2270">
          <cell r="A2270">
            <v>39463</v>
          </cell>
          <cell r="B2270">
            <v>39462</v>
          </cell>
          <cell r="C2270">
            <v>39464</v>
          </cell>
          <cell r="D2270">
            <v>1.2512190000000001</v>
          </cell>
          <cell r="E2270">
            <v>1.2940290000000001</v>
          </cell>
          <cell r="F2270">
            <v>1.7622</v>
          </cell>
          <cell r="G2270">
            <v>1.7629999999999999</v>
          </cell>
          <cell r="H2270">
            <v>1.7698</v>
          </cell>
          <cell r="I2270">
            <v>11.18</v>
          </cell>
          <cell r="M2270">
            <v>4.5129548330233433</v>
          </cell>
          <cell r="N2270">
            <v>4.5159295876758794</v>
          </cell>
          <cell r="O2270">
            <v>4.5463803535587033</v>
          </cell>
        </row>
        <row r="2271">
          <cell r="A2271">
            <v>39464</v>
          </cell>
          <cell r="B2271">
            <v>39463</v>
          </cell>
          <cell r="C2271">
            <v>39465</v>
          </cell>
          <cell r="D2271">
            <v>1.2501469999999999</v>
          </cell>
          <cell r="E2271">
            <v>1.2940290000000001</v>
          </cell>
          <cell r="F2271">
            <v>1.7679</v>
          </cell>
          <cell r="G2271">
            <v>1.7686999999999999</v>
          </cell>
          <cell r="H2271">
            <v>1.7836000000000001</v>
          </cell>
          <cell r="I2271">
            <v>11.18</v>
          </cell>
          <cell r="M2271">
            <v>4.5148370646344169</v>
          </cell>
          <cell r="N2271">
            <v>4.5178775022920163</v>
          </cell>
          <cell r="O2271">
            <v>4.5482927670221516</v>
          </cell>
        </row>
        <row r="2272">
          <cell r="A2272">
            <v>39465</v>
          </cell>
          <cell r="B2272">
            <v>39464</v>
          </cell>
          <cell r="C2272">
            <v>39468</v>
          </cell>
          <cell r="D2272">
            <v>1.2501469999999999</v>
          </cell>
          <cell r="E2272">
            <v>1.2940290000000001</v>
          </cell>
          <cell r="F2272">
            <v>1.7842</v>
          </cell>
          <cell r="G2272">
            <v>1.7849999999999999</v>
          </cell>
          <cell r="H2272">
            <v>1.7886</v>
          </cell>
          <cell r="I2272">
            <v>11.18</v>
          </cell>
          <cell r="M2272">
            <v>4.516718467971697</v>
          </cell>
          <cell r="N2272">
            <v>4.5198262571274874</v>
          </cell>
          <cell r="O2272">
            <v>4.5502059849333083</v>
          </cell>
        </row>
        <row r="2273">
          <cell r="A2273">
            <v>39468</v>
          </cell>
          <cell r="B2273">
            <v>39465</v>
          </cell>
          <cell r="C2273">
            <v>39469</v>
          </cell>
          <cell r="D2273">
            <v>1.2512190000000001</v>
          </cell>
          <cell r="E2273">
            <v>1.2940290000000001</v>
          </cell>
          <cell r="F2273">
            <v>1.8292999999999999</v>
          </cell>
          <cell r="G2273">
            <v>1.8301000000000001</v>
          </cell>
          <cell r="H2273">
            <v>1.8311999999999999</v>
          </cell>
          <cell r="I2273">
            <v>11.17</v>
          </cell>
          <cell r="M2273">
            <v>4.5186006553192231</v>
          </cell>
          <cell r="N2273">
            <v>4.5217758525447156</v>
          </cell>
          <cell r="O2273">
            <v>4.5521200076305606</v>
          </cell>
        </row>
        <row r="2274">
          <cell r="A2274">
            <v>39469</v>
          </cell>
          <cell r="B2274">
            <v>39468</v>
          </cell>
          <cell r="C2274">
            <v>39470</v>
          </cell>
          <cell r="D2274">
            <v>1.2512190000000001</v>
          </cell>
          <cell r="E2274">
            <v>1.2940290000000001</v>
          </cell>
          <cell r="F2274">
            <v>1.8032999999999999</v>
          </cell>
          <cell r="G2274">
            <v>1.8041</v>
          </cell>
          <cell r="H2274">
            <v>1.7937000000000001</v>
          </cell>
          <cell r="I2274">
            <v>11.18</v>
          </cell>
          <cell r="M2274">
            <v>4.5204852416503387</v>
          </cell>
          <cell r="N2274">
            <v>4.5237262889062801</v>
          </cell>
          <cell r="O2274">
            <v>4.5540332099463798</v>
          </cell>
        </row>
        <row r="2275">
          <cell r="A2275">
            <v>39470</v>
          </cell>
          <cell r="B2275">
            <v>39469</v>
          </cell>
          <cell r="C2275">
            <v>39471</v>
          </cell>
          <cell r="D2275">
            <v>1.2512190000000001</v>
          </cell>
          <cell r="E2275">
            <v>1.2940290000000001</v>
          </cell>
          <cell r="F2275">
            <v>1.8139000000000001</v>
          </cell>
          <cell r="G2275">
            <v>1.8147</v>
          </cell>
          <cell r="H2275">
            <v>1.8234999999999999</v>
          </cell>
          <cell r="I2275">
            <v>11.18</v>
          </cell>
          <cell r="M2275">
            <v>4.5223706139915292</v>
          </cell>
          <cell r="N2275">
            <v>4.5256775665749158</v>
          </cell>
          <cell r="O2275">
            <v>4.5559488425477914</v>
          </cell>
        </row>
        <row r="2276">
          <cell r="A2276">
            <v>39471</v>
          </cell>
          <cell r="B2276">
            <v>39470</v>
          </cell>
          <cell r="C2276">
            <v>39472</v>
          </cell>
          <cell r="D2276">
            <v>1.252291</v>
          </cell>
          <cell r="E2276">
            <v>1.2940290000000001</v>
          </cell>
          <cell r="F2276">
            <v>1.7875000000000001</v>
          </cell>
          <cell r="G2276">
            <v>1.7883</v>
          </cell>
          <cell r="H2276">
            <v>1.7864</v>
          </cell>
          <cell r="I2276">
            <v>11.17</v>
          </cell>
          <cell r="M2276">
            <v>4.5242567726706184</v>
          </cell>
          <cell r="N2276">
            <v>4.5276296859135154</v>
          </cell>
          <cell r="O2276">
            <v>4.5578652809510265</v>
          </cell>
        </row>
        <row r="2277">
          <cell r="A2277">
            <v>39472</v>
          </cell>
          <cell r="B2277">
            <v>39471</v>
          </cell>
          <cell r="C2277">
            <v>39475</v>
          </cell>
          <cell r="D2277">
            <v>1.252291</v>
          </cell>
          <cell r="E2277">
            <v>1.2940290000000001</v>
          </cell>
          <cell r="F2277">
            <v>1.7904</v>
          </cell>
          <cell r="G2277">
            <v>1.7911999999999999</v>
          </cell>
          <cell r="H2277">
            <v>1.7869999999999999</v>
          </cell>
          <cell r="I2277">
            <v>11.18</v>
          </cell>
          <cell r="M2277">
            <v>4.5261453346833198</v>
          </cell>
          <cell r="N2277">
            <v>4.5295826472851264</v>
          </cell>
          <cell r="O2277">
            <v>4.5597808979374177</v>
          </cell>
        </row>
        <row r="2278">
          <cell r="A2278">
            <v>39475</v>
          </cell>
          <cell r="B2278">
            <v>39472</v>
          </cell>
          <cell r="C2278">
            <v>39476</v>
          </cell>
          <cell r="D2278">
            <v>1.252291</v>
          </cell>
          <cell r="E2278">
            <v>1.2940290000000001</v>
          </cell>
          <cell r="F2278">
            <v>1.7898000000000001</v>
          </cell>
          <cell r="G2278">
            <v>1.7906</v>
          </cell>
          <cell r="H2278">
            <v>1.7827</v>
          </cell>
          <cell r="I2278">
            <v>11.18</v>
          </cell>
          <cell r="M2278">
            <v>4.528034685039092</v>
          </cell>
          <cell r="N2278">
            <v>4.5315364510529541</v>
          </cell>
          <cell r="O2278">
            <v>4.5616989482766872</v>
          </cell>
        </row>
        <row r="2279">
          <cell r="A2279">
            <v>39476</v>
          </cell>
          <cell r="B2279">
            <v>39475</v>
          </cell>
          <cell r="C2279">
            <v>39477</v>
          </cell>
          <cell r="D2279">
            <v>1.2512190000000001</v>
          </cell>
          <cell r="E2279">
            <v>1.2940290000000001</v>
          </cell>
          <cell r="F2279">
            <v>1.7754000000000001</v>
          </cell>
          <cell r="G2279">
            <v>1.7762</v>
          </cell>
          <cell r="H2279">
            <v>1.7797000000000001</v>
          </cell>
          <cell r="I2279">
            <v>11.18</v>
          </cell>
          <cell r="M2279">
            <v>4.5299248240670122</v>
          </cell>
          <cell r="N2279">
            <v>4.5334910975803604</v>
          </cell>
          <cell r="O2279">
            <v>4.5636178054347898</v>
          </cell>
        </row>
        <row r="2280">
          <cell r="A2280">
            <v>39477</v>
          </cell>
          <cell r="B2280">
            <v>39476</v>
          </cell>
          <cell r="C2280">
            <v>39478</v>
          </cell>
          <cell r="D2280">
            <v>1.252291</v>
          </cell>
          <cell r="E2280">
            <v>1.2940290000000001</v>
          </cell>
          <cell r="F2280">
            <v>1.7794000000000001</v>
          </cell>
          <cell r="G2280">
            <v>1.7802</v>
          </cell>
          <cell r="H2280">
            <v>1.7797000000000001</v>
          </cell>
          <cell r="I2280">
            <v>11.18</v>
          </cell>
          <cell r="M2280">
            <v>4.5318141334031603</v>
          </cell>
          <cell r="N2280">
            <v>4.5354465872308642</v>
          </cell>
          <cell r="O2280">
            <v>4.56553746975111</v>
          </cell>
        </row>
        <row r="2281">
          <cell r="A2281">
            <v>39478</v>
          </cell>
          <cell r="B2281">
            <v>39477</v>
          </cell>
          <cell r="C2281">
            <v>39479</v>
          </cell>
          <cell r="D2281">
            <v>1.253363</v>
          </cell>
          <cell r="E2281">
            <v>1.2940290000000001</v>
          </cell>
          <cell r="F2281">
            <v>1.7595000000000001</v>
          </cell>
          <cell r="G2281">
            <v>1.7603</v>
          </cell>
          <cell r="H2281">
            <v>1.7587999999999999</v>
          </cell>
          <cell r="I2281">
            <v>11.18</v>
          </cell>
          <cell r="M2281">
            <v>4.533705850087471</v>
          </cell>
          <cell r="N2281">
            <v>4.5374029203681401</v>
          </cell>
          <cell r="O2281">
            <v>4.5674579415651753</v>
          </cell>
        </row>
        <row r="2282">
          <cell r="A2282">
            <v>39479</v>
          </cell>
          <cell r="B2282">
            <v>39478</v>
          </cell>
          <cell r="C2282">
            <v>39484</v>
          </cell>
          <cell r="D2282">
            <v>1.252291</v>
          </cell>
          <cell r="E2282">
            <v>1.2940290000000001</v>
          </cell>
          <cell r="F2282">
            <v>1.7443</v>
          </cell>
          <cell r="G2282">
            <v>1.7451000000000001</v>
          </cell>
          <cell r="H2282">
            <v>1.7453000000000001</v>
          </cell>
          <cell r="I2282">
            <v>11.18</v>
          </cell>
          <cell r="M2282">
            <v>4.5355999764759316</v>
          </cell>
          <cell r="N2282">
            <v>4.5393600973560204</v>
          </cell>
          <cell r="O2282">
            <v>4.5693792212166562</v>
          </cell>
        </row>
        <row r="2283">
          <cell r="A2283">
            <v>39484</v>
          </cell>
          <cell r="B2283">
            <v>39479</v>
          </cell>
          <cell r="C2283">
            <v>39485</v>
          </cell>
          <cell r="D2283">
            <v>1.253363</v>
          </cell>
          <cell r="E2283">
            <v>1.2940290000000001</v>
          </cell>
          <cell r="F2283">
            <v>1.7523</v>
          </cell>
          <cell r="G2283">
            <v>1.7531000000000001</v>
          </cell>
          <cell r="H2283">
            <v>1.7522</v>
          </cell>
          <cell r="I2283">
            <v>11.18</v>
          </cell>
          <cell r="M2283">
            <v>4.5374932734859783</v>
          </cell>
          <cell r="N2283">
            <v>4.5413181185584941</v>
          </cell>
          <cell r="O2283">
            <v>4.5713013090453654</v>
          </cell>
        </row>
        <row r="2284">
          <cell r="A2284">
            <v>39485</v>
          </cell>
          <cell r="B2284">
            <v>39484</v>
          </cell>
          <cell r="C2284">
            <v>39486</v>
          </cell>
          <cell r="D2284">
            <v>1.252291</v>
          </cell>
          <cell r="E2284">
            <v>1.2940290000000001</v>
          </cell>
          <cell r="F2284">
            <v>1.7619</v>
          </cell>
          <cell r="G2284">
            <v>1.7626999999999999</v>
          </cell>
          <cell r="H2284">
            <v>1.7584</v>
          </cell>
          <cell r="I2284">
            <v>11.18</v>
          </cell>
          <cell r="M2284">
            <v>4.5393889822132234</v>
          </cell>
          <cell r="N2284">
            <v>4.5432769843397072</v>
          </cell>
          <cell r="O2284">
            <v>4.5732242053912584</v>
          </cell>
        </row>
        <row r="2285">
          <cell r="A2285">
            <v>39486</v>
          </cell>
          <cell r="B2285">
            <v>39485</v>
          </cell>
          <cell r="C2285">
            <v>39489</v>
          </cell>
          <cell r="D2285">
            <v>1.2512190000000001</v>
          </cell>
          <cell r="E2285">
            <v>1.2940290000000001</v>
          </cell>
          <cell r="F2285">
            <v>1.7673000000000001</v>
          </cell>
          <cell r="G2285">
            <v>1.7681</v>
          </cell>
          <cell r="H2285">
            <v>1.7674000000000001</v>
          </cell>
          <cell r="I2285">
            <v>11.18</v>
          </cell>
          <cell r="M2285">
            <v>4.5412838608691981</v>
          </cell>
          <cell r="N2285">
            <v>4.5452366950639638</v>
          </cell>
          <cell r="O2285">
            <v>4.5751479105944348</v>
          </cell>
        </row>
        <row r="2286">
          <cell r="A2286">
            <v>39489</v>
          </cell>
          <cell r="B2286">
            <v>39486</v>
          </cell>
          <cell r="C2286">
            <v>39490</v>
          </cell>
          <cell r="D2286">
            <v>1.252291</v>
          </cell>
          <cell r="E2286">
            <v>1.2940290000000001</v>
          </cell>
          <cell r="F2286">
            <v>1.7593000000000001</v>
          </cell>
          <cell r="G2286">
            <v>1.7601</v>
          </cell>
          <cell r="H2286">
            <v>1.7565</v>
          </cell>
          <cell r="I2286">
            <v>11.18</v>
          </cell>
          <cell r="M2286">
            <v>4.5431779077529022</v>
          </cell>
          <cell r="N2286">
            <v>4.5471972510957226</v>
          </cell>
          <cell r="O2286">
            <v>4.5770724249951362</v>
          </cell>
        </row>
        <row r="2287">
          <cell r="A2287">
            <v>39490</v>
          </cell>
          <cell r="B2287">
            <v>39489</v>
          </cell>
          <cell r="C2287">
            <v>39491</v>
          </cell>
          <cell r="D2287">
            <v>1.252291</v>
          </cell>
          <cell r="E2287">
            <v>1.2940290000000001</v>
          </cell>
          <cell r="F2287">
            <v>1.7470000000000001</v>
          </cell>
          <cell r="G2287">
            <v>1.7478</v>
          </cell>
          <cell r="H2287">
            <v>1.7494000000000001</v>
          </cell>
          <cell r="I2287">
            <v>11.18</v>
          </cell>
          <cell r="M2287">
            <v>4.5450743680213277</v>
          </cell>
          <cell r="N2287">
            <v>4.5491586527996022</v>
          </cell>
          <cell r="O2287">
            <v>4.5789977489337481</v>
          </cell>
        </row>
        <row r="2288">
          <cell r="A2288">
            <v>39491</v>
          </cell>
          <cell r="B2288">
            <v>39490</v>
          </cell>
          <cell r="C2288">
            <v>39492</v>
          </cell>
          <cell r="D2288">
            <v>1.2512190000000001</v>
          </cell>
          <cell r="E2288">
            <v>1.2940290000000001</v>
          </cell>
          <cell r="F2288">
            <v>1.7451000000000001</v>
          </cell>
          <cell r="G2288">
            <v>1.7459</v>
          </cell>
          <cell r="H2288">
            <v>1.7442</v>
          </cell>
          <cell r="I2288">
            <v>11.18</v>
          </cell>
          <cell r="M2288">
            <v>4.5469716199297956</v>
          </cell>
          <cell r="N2288">
            <v>4.5511209005403765</v>
          </cell>
          <cell r="O2288">
            <v>4.5809238827507981</v>
          </cell>
        </row>
        <row r="2289">
          <cell r="A2289">
            <v>39492</v>
          </cell>
          <cell r="B2289">
            <v>39491</v>
          </cell>
          <cell r="C2289">
            <v>39493</v>
          </cell>
          <cell r="D2289">
            <v>1.2501469999999999</v>
          </cell>
          <cell r="E2289">
            <v>1.2940290000000001</v>
          </cell>
          <cell r="F2289">
            <v>1.7461</v>
          </cell>
          <cell r="G2289">
            <v>1.7468999999999999</v>
          </cell>
          <cell r="H2289">
            <v>1.7488999999999999</v>
          </cell>
          <cell r="I2289">
            <v>11.18</v>
          </cell>
          <cell r="M2289">
            <v>4.5488680390242342</v>
          </cell>
          <cell r="N2289">
            <v>4.5530839946829786</v>
          </cell>
          <cell r="O2289">
            <v>4.5828508267869585</v>
          </cell>
        </row>
        <row r="2290">
          <cell r="A2290">
            <v>39493</v>
          </cell>
          <cell r="B2290">
            <v>39492</v>
          </cell>
          <cell r="C2290">
            <v>39496</v>
          </cell>
          <cell r="D2290">
            <v>1.249074</v>
          </cell>
          <cell r="E2290">
            <v>1.2940290000000001</v>
          </cell>
          <cell r="F2290">
            <v>1.7533000000000001</v>
          </cell>
          <cell r="G2290">
            <v>1.7541</v>
          </cell>
          <cell r="H2290">
            <v>1.7542</v>
          </cell>
          <cell r="I2290">
            <v>11.17</v>
          </cell>
          <cell r="M2290">
            <v>4.5507636236016946</v>
          </cell>
          <cell r="N2290">
            <v>4.5550479355924969</v>
          </cell>
          <cell r="O2290">
            <v>4.5847785813830439</v>
          </cell>
        </row>
        <row r="2291">
          <cell r="A2291">
            <v>39496</v>
          </cell>
          <cell r="B2291">
            <v>39493</v>
          </cell>
          <cell r="C2291">
            <v>39497</v>
          </cell>
          <cell r="D2291">
            <v>1.2501469999999999</v>
          </cell>
          <cell r="E2291">
            <v>1.2940290000000001</v>
          </cell>
          <cell r="F2291">
            <v>1.7385999999999999</v>
          </cell>
          <cell r="G2291">
            <v>1.7394000000000001</v>
          </cell>
          <cell r="H2291">
            <v>1.7367999999999999</v>
          </cell>
          <cell r="I2291">
            <v>11.18</v>
          </cell>
          <cell r="M2291">
            <v>4.5526583704424901</v>
          </cell>
          <cell r="N2291">
            <v>4.5570127236341795</v>
          </cell>
          <cell r="O2291">
            <v>4.5867055097119804</v>
          </cell>
        </row>
        <row r="2292">
          <cell r="A2292">
            <v>39497</v>
          </cell>
          <cell r="B2292">
            <v>39496</v>
          </cell>
          <cell r="C2292">
            <v>39498</v>
          </cell>
          <cell r="D2292">
            <v>1.249074</v>
          </cell>
          <cell r="E2292">
            <v>1.2940290000000001</v>
          </cell>
          <cell r="F2292">
            <v>1.7321</v>
          </cell>
          <cell r="G2292">
            <v>1.7329000000000001</v>
          </cell>
          <cell r="H2292">
            <v>1.7318</v>
          </cell>
          <cell r="I2292">
            <v>11.18</v>
          </cell>
          <cell r="M2292">
            <v>4.5545555345104338</v>
          </cell>
          <cell r="N2292">
            <v>4.5589783591734303</v>
          </cell>
          <cell r="O2292">
            <v>4.588634885762267</v>
          </cell>
        </row>
        <row r="2293">
          <cell r="A2293">
            <v>39498</v>
          </cell>
          <cell r="B2293">
            <v>39497</v>
          </cell>
          <cell r="C2293">
            <v>39499</v>
          </cell>
          <cell r="D2293">
            <v>1.249074</v>
          </cell>
          <cell r="E2293">
            <v>1.2940290000000001</v>
          </cell>
          <cell r="F2293">
            <v>1.7343</v>
          </cell>
          <cell r="G2293">
            <v>1.7351000000000001</v>
          </cell>
          <cell r="H2293">
            <v>1.7237</v>
          </cell>
          <cell r="I2293">
            <v>11.18</v>
          </cell>
          <cell r="M2293">
            <v>4.5564518601436719</v>
          </cell>
          <cell r="N2293">
            <v>4.560944842575811</v>
          </cell>
          <cell r="O2293">
            <v>4.590565073395493</v>
          </cell>
        </row>
        <row r="2294">
          <cell r="A2294">
            <v>39499</v>
          </cell>
          <cell r="B2294">
            <v>39498</v>
          </cell>
          <cell r="C2294">
            <v>39500</v>
          </cell>
          <cell r="D2294">
            <v>1.2480020000000001</v>
          </cell>
          <cell r="E2294">
            <v>1.2940290000000001</v>
          </cell>
          <cell r="F2294">
            <v>1.7096</v>
          </cell>
          <cell r="G2294">
            <v>1.7103999999999999</v>
          </cell>
          <cell r="H2294">
            <v>1.7099</v>
          </cell>
          <cell r="I2294">
            <v>11.18</v>
          </cell>
          <cell r="M2294">
            <v>4.5583489753272577</v>
          </cell>
          <cell r="N2294">
            <v>4.5629121742070424</v>
          </cell>
          <cell r="O2294">
            <v>4.5924960729530477</v>
          </cell>
        </row>
        <row r="2295">
          <cell r="A2295">
            <v>39500</v>
          </cell>
          <cell r="B2295">
            <v>39499</v>
          </cell>
          <cell r="C2295">
            <v>39503</v>
          </cell>
          <cell r="D2295">
            <v>1.249074</v>
          </cell>
          <cell r="E2295">
            <v>1.2940290000000001</v>
          </cell>
          <cell r="F2295">
            <v>1.7032</v>
          </cell>
          <cell r="G2295">
            <v>1.704</v>
          </cell>
          <cell r="H2295">
            <v>1.7063999999999999</v>
          </cell>
          <cell r="I2295">
            <v>11.18</v>
          </cell>
          <cell r="M2295">
            <v>4.560245251539893</v>
          </cell>
          <cell r="N2295">
            <v>4.5648803544330017</v>
          </cell>
          <cell r="O2295">
            <v>4.5944278847764641</v>
          </cell>
        </row>
        <row r="2296">
          <cell r="A2296">
            <v>39503</v>
          </cell>
          <cell r="B2296">
            <v>39500</v>
          </cell>
          <cell r="C2296">
            <v>39504</v>
          </cell>
          <cell r="D2296">
            <v>1.249074</v>
          </cell>
          <cell r="E2296">
            <v>1.2940290000000001</v>
          </cell>
          <cell r="F2296">
            <v>1.7054</v>
          </cell>
          <cell r="G2296">
            <v>1.7061999999999999</v>
          </cell>
          <cell r="H2296">
            <v>1.7055</v>
          </cell>
          <cell r="I2296">
            <v>11.18</v>
          </cell>
          <cell r="M2296">
            <v>4.5621439461323341</v>
          </cell>
          <cell r="N2296">
            <v>4.5668493836197239</v>
          </cell>
          <cell r="O2296">
            <v>4.5963605092074165</v>
          </cell>
        </row>
        <row r="2297">
          <cell r="A2297">
            <v>39504</v>
          </cell>
          <cell r="B2297">
            <v>39503</v>
          </cell>
          <cell r="C2297">
            <v>39505</v>
          </cell>
          <cell r="D2297">
            <v>1.2501469999999999</v>
          </cell>
          <cell r="E2297">
            <v>1.2940290000000001</v>
          </cell>
          <cell r="F2297">
            <v>1.6874</v>
          </cell>
          <cell r="G2297">
            <v>1.6881999999999999</v>
          </cell>
          <cell r="H2297">
            <v>1.6827000000000001</v>
          </cell>
          <cell r="I2297">
            <v>11.18</v>
          </cell>
          <cell r="M2297">
            <v>4.5640434312614584</v>
          </cell>
          <cell r="N2297">
            <v>4.5688192621334025</v>
          </cell>
          <cell r="O2297">
            <v>4.5982939465877255</v>
          </cell>
        </row>
        <row r="2298">
          <cell r="A2298">
            <v>39505</v>
          </cell>
          <cell r="B2298">
            <v>39504</v>
          </cell>
          <cell r="C2298">
            <v>39506</v>
          </cell>
          <cell r="D2298">
            <v>1.2501469999999999</v>
          </cell>
          <cell r="E2298">
            <v>1.2940290000000001</v>
          </cell>
          <cell r="F2298">
            <v>1.6707000000000001</v>
          </cell>
          <cell r="G2298">
            <v>1.6715</v>
          </cell>
          <cell r="H2298">
            <v>1.6713</v>
          </cell>
          <cell r="I2298">
            <v>11.18</v>
          </cell>
          <cell r="M2298">
            <v>4.565945339662612</v>
          </cell>
          <cell r="N2298">
            <v>4.5707899903403888</v>
          </cell>
          <cell r="O2298">
            <v>4.6002281972593542</v>
          </cell>
        </row>
        <row r="2299">
          <cell r="A2299">
            <v>39506</v>
          </cell>
          <cell r="B2299">
            <v>39505</v>
          </cell>
          <cell r="C2299">
            <v>39507</v>
          </cell>
          <cell r="D2299">
            <v>1.2512190000000001</v>
          </cell>
          <cell r="E2299">
            <v>1.2940290000000001</v>
          </cell>
          <cell r="F2299">
            <v>1.6715</v>
          </cell>
          <cell r="G2299">
            <v>1.6722999999999999</v>
          </cell>
          <cell r="H2299">
            <v>1.6718999999999999</v>
          </cell>
          <cell r="I2299">
            <v>11.18</v>
          </cell>
          <cell r="M2299">
            <v>4.5678480406187925</v>
          </cell>
          <cell r="N2299">
            <v>4.5727615686071923</v>
          </cell>
          <cell r="O2299">
            <v>4.6021632615644092</v>
          </cell>
        </row>
        <row r="2300">
          <cell r="A2300">
            <v>39507</v>
          </cell>
          <cell r="B2300">
            <v>39506</v>
          </cell>
          <cell r="C2300">
            <v>39510</v>
          </cell>
          <cell r="D2300">
            <v>1.2512190000000001</v>
          </cell>
          <cell r="E2300">
            <v>1.2940290000000001</v>
          </cell>
          <cell r="F2300">
            <v>1.6825000000000001</v>
          </cell>
          <cell r="G2300">
            <v>1.6833</v>
          </cell>
          <cell r="H2300">
            <v>1.6909000000000001</v>
          </cell>
          <cell r="I2300">
            <v>11.18</v>
          </cell>
          <cell r="M2300">
            <v>4.5697531667046372</v>
          </cell>
          <cell r="N2300">
            <v>4.5747339973004806</v>
          </cell>
          <cell r="O2300">
            <v>4.6040991398451423</v>
          </cell>
        </row>
        <row r="2301">
          <cell r="A2301">
            <v>39510</v>
          </cell>
          <cell r="B2301">
            <v>39507</v>
          </cell>
          <cell r="C2301">
            <v>39511</v>
          </cell>
          <cell r="D2301">
            <v>1.253363</v>
          </cell>
          <cell r="E2301">
            <v>1.2940290000000001</v>
          </cell>
          <cell r="F2301">
            <v>1.6808000000000001</v>
          </cell>
          <cell r="G2301">
            <v>1.6816</v>
          </cell>
          <cell r="H2301">
            <v>1.6704000000000001</v>
          </cell>
          <cell r="I2301">
            <v>11.18</v>
          </cell>
          <cell r="M2301">
            <v>4.5716590873671334</v>
          </cell>
          <cell r="N2301">
            <v>4.5767072767870784</v>
          </cell>
          <cell r="O2301">
            <v>4.6060358324439479</v>
          </cell>
        </row>
        <row r="2302">
          <cell r="A2302">
            <v>39511</v>
          </cell>
          <cell r="B2302">
            <v>39510</v>
          </cell>
          <cell r="C2302">
            <v>39512</v>
          </cell>
          <cell r="D2302">
            <v>1.252291</v>
          </cell>
          <cell r="E2302">
            <v>1.2940290000000001</v>
          </cell>
          <cell r="F2302">
            <v>1.6721999999999999</v>
          </cell>
          <cell r="G2302">
            <v>1.673</v>
          </cell>
          <cell r="H2302">
            <v>1.6845000000000001</v>
          </cell>
          <cell r="I2302">
            <v>11.17</v>
          </cell>
          <cell r="M2302">
            <v>4.5735690701500404</v>
          </cell>
          <cell r="N2302">
            <v>4.5786814074339697</v>
          </cell>
          <cell r="O2302">
            <v>4.6079733397033653</v>
          </cell>
        </row>
        <row r="2303">
          <cell r="A2303">
            <v>39512</v>
          </cell>
          <cell r="B2303">
            <v>39511</v>
          </cell>
          <cell r="C2303">
            <v>39513</v>
          </cell>
          <cell r="D2303">
            <v>1.2512190000000001</v>
          </cell>
          <cell r="E2303">
            <v>1.2940290000000001</v>
          </cell>
          <cell r="F2303">
            <v>1.6692</v>
          </cell>
          <cell r="G2303">
            <v>1.67</v>
          </cell>
          <cell r="H2303">
            <v>1.6716</v>
          </cell>
          <cell r="I2303">
            <v>11.18</v>
          </cell>
          <cell r="M2303">
            <v>4.5754782166115158</v>
          </cell>
          <cell r="N2303">
            <v>4.580656389608297</v>
          </cell>
          <cell r="O2303">
            <v>4.6099100165154834</v>
          </cell>
        </row>
        <row r="2304">
          <cell r="A2304">
            <v>39513</v>
          </cell>
          <cell r="B2304">
            <v>39512</v>
          </cell>
          <cell r="C2304">
            <v>39514</v>
          </cell>
          <cell r="D2304">
            <v>1.2512190000000001</v>
          </cell>
          <cell r="E2304">
            <v>1.2940290000000001</v>
          </cell>
          <cell r="F2304">
            <v>1.6712</v>
          </cell>
          <cell r="G2304">
            <v>1.6719999999999999</v>
          </cell>
          <cell r="H2304">
            <v>1.679</v>
          </cell>
          <cell r="I2304">
            <v>11.18</v>
          </cell>
          <cell r="M2304">
            <v>4.5773865250377526</v>
          </cell>
          <cell r="N2304">
            <v>4.5826322236773596</v>
          </cell>
          <cell r="O2304">
            <v>4.6118491534321668</v>
          </cell>
        </row>
        <row r="2305">
          <cell r="A2305">
            <v>39514</v>
          </cell>
          <cell r="B2305">
            <v>39513</v>
          </cell>
          <cell r="C2305">
            <v>39517</v>
          </cell>
          <cell r="D2305">
            <v>1.252291</v>
          </cell>
          <cell r="E2305">
            <v>1.2940290000000001</v>
          </cell>
          <cell r="F2305">
            <v>1.6833</v>
          </cell>
          <cell r="G2305">
            <v>1.6840999999999999</v>
          </cell>
          <cell r="H2305">
            <v>1.6827000000000001</v>
          </cell>
          <cell r="I2305">
            <v>11.18</v>
          </cell>
          <cell r="M2305">
            <v>4.579295629367909</v>
          </cell>
          <cell r="N2305">
            <v>4.5846089100086171</v>
          </cell>
          <cell r="O2305">
            <v>4.613789106037653</v>
          </cell>
        </row>
        <row r="2306">
          <cell r="A2306">
            <v>39517</v>
          </cell>
          <cell r="B2306">
            <v>39514</v>
          </cell>
          <cell r="C2306">
            <v>39518</v>
          </cell>
          <cell r="D2306">
            <v>1.252291</v>
          </cell>
          <cell r="E2306">
            <v>1.2940290000000001</v>
          </cell>
          <cell r="F2306">
            <v>1.6988000000000001</v>
          </cell>
          <cell r="G2306">
            <v>1.6996</v>
          </cell>
          <cell r="H2306">
            <v>1.7063999999999999</v>
          </cell>
          <cell r="I2306">
            <v>11.18</v>
          </cell>
          <cell r="M2306">
            <v>4.581207166268908</v>
          </cell>
          <cell r="N2306">
            <v>4.5865864489696868</v>
          </cell>
          <cell r="O2306">
            <v>4.6157298746750577</v>
          </cell>
        </row>
        <row r="2307">
          <cell r="A2307">
            <v>39518</v>
          </cell>
          <cell r="B2307">
            <v>39517</v>
          </cell>
          <cell r="C2307">
            <v>39519</v>
          </cell>
          <cell r="D2307">
            <v>1.253363</v>
          </cell>
          <cell r="E2307">
            <v>1.2940290000000001</v>
          </cell>
          <cell r="F2307">
            <v>1.6939</v>
          </cell>
          <cell r="G2307">
            <v>1.6947000000000001</v>
          </cell>
          <cell r="H2307">
            <v>1.6851</v>
          </cell>
          <cell r="I2307">
            <v>11.18</v>
          </cell>
          <cell r="M2307">
            <v>4.5831195011033925</v>
          </cell>
          <cell r="N2307">
            <v>4.5885648409283446</v>
          </cell>
          <cell r="O2307">
            <v>4.6176714596876405</v>
          </cell>
        </row>
        <row r="2308">
          <cell r="A2308">
            <v>39519</v>
          </cell>
          <cell r="B2308">
            <v>39518</v>
          </cell>
          <cell r="C2308">
            <v>39520</v>
          </cell>
          <cell r="D2308">
            <v>1.2512190000000001</v>
          </cell>
          <cell r="E2308">
            <v>1.2940290000000001</v>
          </cell>
          <cell r="F2308">
            <v>1.6788000000000001</v>
          </cell>
          <cell r="G2308">
            <v>1.6796</v>
          </cell>
          <cell r="H2308">
            <v>1.6738</v>
          </cell>
          <cell r="I2308">
            <v>11.18</v>
          </cell>
          <cell r="M2308">
            <v>4.5850342719058128</v>
          </cell>
          <cell r="N2308">
            <v>4.5905440862525255</v>
          </cell>
          <cell r="O2308">
            <v>4.6196138614188058</v>
          </cell>
        </row>
        <row r="2309">
          <cell r="A2309">
            <v>39520</v>
          </cell>
          <cell r="B2309">
            <v>39519</v>
          </cell>
          <cell r="C2309">
            <v>39521</v>
          </cell>
          <cell r="D2309">
            <v>1.2512190000000001</v>
          </cell>
          <cell r="E2309">
            <v>1.2940290000000001</v>
          </cell>
          <cell r="F2309">
            <v>1.6962999999999999</v>
          </cell>
          <cell r="G2309">
            <v>1.6971000000000001</v>
          </cell>
          <cell r="H2309">
            <v>1.6930000000000001</v>
          </cell>
          <cell r="I2309">
            <v>11.18</v>
          </cell>
          <cell r="M2309">
            <v>4.5869465659046993</v>
          </cell>
          <cell r="N2309">
            <v>4.5925241853103218</v>
          </cell>
          <cell r="O2309">
            <v>4.6215570802121029</v>
          </cell>
        </row>
        <row r="2310">
          <cell r="A2310">
            <v>39521</v>
          </cell>
          <cell r="B2310">
            <v>39520</v>
          </cell>
          <cell r="C2310">
            <v>39524</v>
          </cell>
          <cell r="D2310">
            <v>1.253363</v>
          </cell>
          <cell r="E2310">
            <v>1.2940290000000001</v>
          </cell>
          <cell r="F2310">
            <v>1.6939</v>
          </cell>
          <cell r="G2310">
            <v>1.6947000000000001</v>
          </cell>
          <cell r="H2310">
            <v>1.7146999999999999</v>
          </cell>
          <cell r="I2310">
            <v>11.18</v>
          </cell>
          <cell r="M2310">
            <v>4.5888596574697802</v>
          </cell>
          <cell r="N2310">
            <v>4.5945051384699864</v>
          </cell>
          <cell r="O2310">
            <v>4.6235011164112247</v>
          </cell>
        </row>
        <row r="2311">
          <cell r="A2311">
            <v>39524</v>
          </cell>
          <cell r="B2311">
            <v>39521</v>
          </cell>
          <cell r="C2311">
            <v>39525</v>
          </cell>
          <cell r="D2311">
            <v>1.252291</v>
          </cell>
          <cell r="E2311">
            <v>1.2940290000000001</v>
          </cell>
          <cell r="F2311">
            <v>1.724</v>
          </cell>
          <cell r="G2311">
            <v>1.7248000000000001</v>
          </cell>
          <cell r="H2311">
            <v>1.7248000000000001</v>
          </cell>
          <cell r="I2311">
            <v>11.18</v>
          </cell>
          <cell r="M2311">
            <v>4.5907768264387352</v>
          </cell>
          <cell r="N2311">
            <v>4.5964869460999296</v>
          </cell>
          <cell r="O2311">
            <v>4.6254459703600093</v>
          </cell>
        </row>
        <row r="2312">
          <cell r="A2312">
            <v>39525</v>
          </cell>
          <cell r="B2312">
            <v>39524</v>
          </cell>
          <cell r="C2312">
            <v>39526</v>
          </cell>
          <cell r="D2312">
            <v>1.252291</v>
          </cell>
          <cell r="E2312">
            <v>1.2940290000000001</v>
          </cell>
          <cell r="F2312">
            <v>1.6999</v>
          </cell>
          <cell r="G2312">
            <v>1.7007000000000001</v>
          </cell>
          <cell r="H2312">
            <v>1.6957</v>
          </cell>
          <cell r="I2312">
            <v>11.17</v>
          </cell>
          <cell r="M2312">
            <v>4.5926931559396547</v>
          </cell>
          <cell r="N2312">
            <v>4.5984696085687213</v>
          </cell>
          <cell r="O2312">
            <v>4.6273916424024391</v>
          </cell>
        </row>
        <row r="2313">
          <cell r="A2313">
            <v>39526</v>
          </cell>
          <cell r="B2313">
            <v>39525</v>
          </cell>
          <cell r="C2313">
            <v>39527</v>
          </cell>
          <cell r="D2313">
            <v>1.253363</v>
          </cell>
          <cell r="E2313">
            <v>1.2940290000000001</v>
          </cell>
          <cell r="F2313">
            <v>1.7037</v>
          </cell>
          <cell r="G2313">
            <v>1.7044999999999999</v>
          </cell>
          <cell r="H2313">
            <v>1.7197</v>
          </cell>
          <cell r="I2313">
            <v>11.18</v>
          </cell>
          <cell r="M2313">
            <v>4.5946102853746362</v>
          </cell>
          <cell r="N2313">
            <v>4.6004531262450907</v>
          </cell>
          <cell r="O2313">
            <v>4.6293364804980097</v>
          </cell>
        </row>
        <row r="2314">
          <cell r="A2314">
            <v>39527</v>
          </cell>
          <cell r="B2314">
            <v>39526</v>
          </cell>
          <cell r="C2314">
            <v>39531</v>
          </cell>
          <cell r="D2314">
            <v>1.254435</v>
          </cell>
          <cell r="E2314">
            <v>1.2940290000000001</v>
          </cell>
          <cell r="F2314">
            <v>1.7416</v>
          </cell>
          <cell r="G2314">
            <v>1.7423999999999999</v>
          </cell>
          <cell r="H2314">
            <v>1.7319</v>
          </cell>
          <cell r="I2314">
            <v>11.18</v>
          </cell>
          <cell r="M2314">
            <v>4.5965298568850059</v>
          </cell>
          <cell r="N2314">
            <v>4.6024374994979249</v>
          </cell>
          <cell r="O2314">
            <v>4.631283789065189</v>
          </cell>
        </row>
        <row r="2315">
          <cell r="A2315">
            <v>39531</v>
          </cell>
          <cell r="B2315">
            <v>39527</v>
          </cell>
          <cell r="C2315">
            <v>39532</v>
          </cell>
          <cell r="D2315">
            <v>1.253363</v>
          </cell>
          <cell r="E2315">
            <v>1.2940290000000001</v>
          </cell>
          <cell r="F2315">
            <v>1.7399</v>
          </cell>
          <cell r="G2315">
            <v>1.7406999999999999</v>
          </cell>
          <cell r="H2315">
            <v>1.7458</v>
          </cell>
          <cell r="I2315">
            <v>11.18</v>
          </cell>
          <cell r="M2315">
            <v>4.5984518728620136</v>
          </cell>
          <cell r="N2315">
            <v>4.6044227286962709</v>
          </cell>
          <cell r="O2315">
            <v>4.633231916758537</v>
          </cell>
        </row>
        <row r="2316">
          <cell r="A2316">
            <v>39532</v>
          </cell>
          <cell r="B2316">
            <v>39531</v>
          </cell>
          <cell r="C2316">
            <v>39533</v>
          </cell>
          <cell r="D2316">
            <v>1.253363</v>
          </cell>
          <cell r="E2316">
            <v>1.2983020000000001</v>
          </cell>
          <cell r="F2316">
            <v>1.7333000000000001</v>
          </cell>
          <cell r="G2316">
            <v>1.7341</v>
          </cell>
          <cell r="H2316">
            <v>1.7332000000000001</v>
          </cell>
          <cell r="I2316">
            <v>11.18</v>
          </cell>
          <cell r="M2316">
            <v>4.6003730493402557</v>
          </cell>
          <cell r="N2316">
            <v>4.6064088142093347</v>
          </cell>
          <cell r="O2316">
            <v>4.6351808639226153</v>
          </cell>
        </row>
        <row r="2317">
          <cell r="A2317">
            <v>39533</v>
          </cell>
          <cell r="B2317">
            <v>39532</v>
          </cell>
          <cell r="C2317">
            <v>39534</v>
          </cell>
          <cell r="D2317">
            <v>1.252291</v>
          </cell>
          <cell r="E2317">
            <v>1.2983020000000001</v>
          </cell>
          <cell r="F2317">
            <v>1.728</v>
          </cell>
          <cell r="G2317">
            <v>1.7287999999999999</v>
          </cell>
          <cell r="H2317">
            <v>1.7272000000000001</v>
          </cell>
          <cell r="I2317">
            <v>11.18</v>
          </cell>
          <cell r="M2317">
            <v>4.6022950284623354</v>
          </cell>
          <cell r="N2317">
            <v>4.6084023174681032</v>
          </cell>
          <cell r="O2317">
            <v>4.6371306309021305</v>
          </cell>
        </row>
        <row r="2318">
          <cell r="A2318">
            <v>39534</v>
          </cell>
          <cell r="B2318">
            <v>39533</v>
          </cell>
          <cell r="C2318">
            <v>39535</v>
          </cell>
          <cell r="D2318">
            <v>1.252291</v>
          </cell>
          <cell r="E2318">
            <v>1.2983020000000001</v>
          </cell>
          <cell r="F2318">
            <v>1.7337</v>
          </cell>
          <cell r="G2318">
            <v>1.7344999999999999</v>
          </cell>
          <cell r="H2318">
            <v>1.7367999999999999</v>
          </cell>
          <cell r="I2318">
            <v>11.18</v>
          </cell>
          <cell r="M2318">
            <v>4.6042161660101648</v>
          </cell>
          <cell r="N2318">
            <v>4.6103966834499612</v>
          </cell>
          <cell r="O2318">
            <v>4.6390812180419339</v>
          </cell>
        </row>
        <row r="2319">
          <cell r="A2319">
            <v>39535</v>
          </cell>
          <cell r="B2319">
            <v>39534</v>
          </cell>
          <cell r="C2319">
            <v>39538</v>
          </cell>
          <cell r="D2319">
            <v>1.252291</v>
          </cell>
          <cell r="E2319">
            <v>1.2983020000000001</v>
          </cell>
          <cell r="F2319">
            <v>1.7447999999999999</v>
          </cell>
          <cell r="G2319">
            <v>1.7456</v>
          </cell>
          <cell r="H2319">
            <v>1.7447999999999999</v>
          </cell>
          <cell r="I2319">
            <v>11.18</v>
          </cell>
          <cell r="M2319">
            <v>4.6061381054990811</v>
          </cell>
          <cell r="N2319">
            <v>4.6123919125282669</v>
          </cell>
          <cell r="O2319">
            <v>4.6410326256870222</v>
          </cell>
        </row>
        <row r="2320">
          <cell r="A2320">
            <v>39538</v>
          </cell>
          <cell r="B2320">
            <v>39535</v>
          </cell>
          <cell r="C2320">
            <v>39539</v>
          </cell>
          <cell r="D2320">
            <v>1.2587219999999999</v>
          </cell>
          <cell r="E2320">
            <v>1.2983020000000001</v>
          </cell>
          <cell r="F2320">
            <v>1.7483</v>
          </cell>
          <cell r="G2320">
            <v>1.7491000000000001</v>
          </cell>
          <cell r="H2320">
            <v>1.7521</v>
          </cell>
          <cell r="I2320">
            <v>11.18</v>
          </cell>
          <cell r="M2320">
            <v>4.6080608472638387</v>
          </cell>
          <cell r="N2320">
            <v>4.61438800507654</v>
          </cell>
          <cell r="O2320">
            <v>4.6429848541825374</v>
          </cell>
        </row>
        <row r="2321">
          <cell r="A2321">
            <v>39539</v>
          </cell>
          <cell r="B2321">
            <v>39538</v>
          </cell>
          <cell r="C2321">
            <v>39540</v>
          </cell>
          <cell r="D2321">
            <v>1.2576499999999999</v>
          </cell>
          <cell r="E2321">
            <v>1.2983020000000001</v>
          </cell>
          <cell r="F2321">
            <v>1.7525999999999999</v>
          </cell>
          <cell r="G2321">
            <v>1.7534000000000001</v>
          </cell>
          <cell r="H2321">
            <v>1.746</v>
          </cell>
          <cell r="I2321">
            <v>11.18</v>
          </cell>
          <cell r="M2321">
            <v>4.6099942697857683</v>
          </cell>
          <cell r="N2321">
            <v>4.6163849614684622</v>
          </cell>
          <cell r="O2321">
            <v>4.6449379038737666</v>
          </cell>
        </row>
        <row r="2322">
          <cell r="A2322">
            <v>39540</v>
          </cell>
          <cell r="B2322">
            <v>39539</v>
          </cell>
          <cell r="C2322">
            <v>39541</v>
          </cell>
          <cell r="D2322">
            <v>1.253363</v>
          </cell>
          <cell r="E2322">
            <v>1.2983020000000001</v>
          </cell>
          <cell r="F2322">
            <v>1.7264999999999999</v>
          </cell>
          <cell r="G2322">
            <v>1.7273000000000001</v>
          </cell>
          <cell r="H2322">
            <v>1.7263999999999999</v>
          </cell>
          <cell r="I2322">
            <v>11.13</v>
          </cell>
          <cell r="M2322">
            <v>4.6119268562169005</v>
          </cell>
          <cell r="N2322">
            <v>4.6183827820778767</v>
          </cell>
          <cell r="O2322">
            <v>4.6468917751061412</v>
          </cell>
        </row>
        <row r="2323">
          <cell r="A2323">
            <v>39541</v>
          </cell>
          <cell r="B2323">
            <v>39540</v>
          </cell>
          <cell r="C2323">
            <v>39542</v>
          </cell>
          <cell r="D2323">
            <v>1.2587219999999999</v>
          </cell>
          <cell r="E2323">
            <v>1.2983020000000001</v>
          </cell>
          <cell r="F2323">
            <v>1.7243999999999999</v>
          </cell>
          <cell r="G2323">
            <v>1.7252000000000001</v>
          </cell>
          <cell r="H2323">
            <v>1.7178</v>
          </cell>
          <cell r="I2323">
            <v>11.18</v>
          </cell>
          <cell r="M2323">
            <v>4.6138536623769966</v>
          </cell>
          <cell r="N2323">
            <v>4.6203814672787891</v>
          </cell>
          <cell r="O2323">
            <v>4.6488381699987569</v>
          </cell>
        </row>
        <row r="2324">
          <cell r="A2324">
            <v>39542</v>
          </cell>
          <cell r="B2324">
            <v>39541</v>
          </cell>
          <cell r="C2324">
            <v>39545</v>
          </cell>
          <cell r="D2324">
            <v>1.2565789999999999</v>
          </cell>
          <cell r="E2324">
            <v>1.2983020000000001</v>
          </cell>
          <cell r="F2324">
            <v>1.7109000000000001</v>
          </cell>
          <cell r="G2324">
            <v>1.7117</v>
          </cell>
          <cell r="H2324">
            <v>1.7095</v>
          </cell>
          <cell r="I2324">
            <v>11.18</v>
          </cell>
          <cell r="M2324">
            <v>4.6157895154135344</v>
          </cell>
          <cell r="N2324">
            <v>4.6223810174453659</v>
          </cell>
          <cell r="O2324">
            <v>4.6507936818596907</v>
          </cell>
        </row>
        <row r="2325">
          <cell r="A2325">
            <v>39545</v>
          </cell>
          <cell r="B2325">
            <v>39542</v>
          </cell>
          <cell r="C2325">
            <v>39546</v>
          </cell>
          <cell r="D2325">
            <v>1.2587219999999999</v>
          </cell>
          <cell r="E2325">
            <v>1.2983020000000001</v>
          </cell>
          <cell r="F2325">
            <v>1.6981999999999999</v>
          </cell>
          <cell r="G2325">
            <v>1.6990000000000001</v>
          </cell>
          <cell r="H2325">
            <v>1.7029000000000001</v>
          </cell>
          <cell r="I2325">
            <v>11.18</v>
          </cell>
          <cell r="M2325">
            <v>4.6177228834713642</v>
          </cell>
          <cell r="N2325">
            <v>4.6243814329519362</v>
          </cell>
          <cell r="O2325">
            <v>4.6527500162974702</v>
          </cell>
        </row>
        <row r="2326">
          <cell r="A2326">
            <v>39546</v>
          </cell>
          <cell r="B2326">
            <v>39545</v>
          </cell>
          <cell r="C2326">
            <v>39547</v>
          </cell>
          <cell r="D2326">
            <v>1.254435</v>
          </cell>
          <cell r="E2326">
            <v>1.2983020000000001</v>
          </cell>
          <cell r="F2326">
            <v>1.7030000000000001</v>
          </cell>
          <cell r="G2326">
            <v>1.7038</v>
          </cell>
          <cell r="H2326">
            <v>1.6947000000000001</v>
          </cell>
          <cell r="I2326">
            <v>11.18</v>
          </cell>
          <cell r="M2326">
            <v>4.6196603599324737</v>
          </cell>
          <cell r="N2326">
            <v>4.6263827141729905</v>
          </cell>
          <cell r="O2326">
            <v>4.6547071736581085</v>
          </cell>
        </row>
        <row r="2327">
          <cell r="A2327">
            <v>39547</v>
          </cell>
          <cell r="B2327">
            <v>39546</v>
          </cell>
          <cell r="C2327">
            <v>39548</v>
          </cell>
          <cell r="D2327">
            <v>1.253363</v>
          </cell>
          <cell r="E2327">
            <v>1.2983020000000001</v>
          </cell>
          <cell r="F2327">
            <v>1.6870000000000001</v>
          </cell>
          <cell r="G2327">
            <v>1.6878</v>
          </cell>
          <cell r="H2327">
            <v>1.6886000000000001</v>
          </cell>
          <cell r="I2327">
            <v>11.18</v>
          </cell>
          <cell r="M2327">
            <v>4.6215920478136781</v>
          </cell>
          <cell r="N2327">
            <v>4.6283848614831822</v>
          </cell>
          <cell r="O2327">
            <v>4.6566651542877642</v>
          </cell>
        </row>
        <row r="2328">
          <cell r="A2328">
            <v>39548</v>
          </cell>
          <cell r="B2328">
            <v>39547</v>
          </cell>
          <cell r="C2328">
            <v>39549</v>
          </cell>
          <cell r="D2328">
            <v>1.254435</v>
          </cell>
          <cell r="E2328">
            <v>1.2983020000000001</v>
          </cell>
          <cell r="F2328">
            <v>1.6814</v>
          </cell>
          <cell r="G2328">
            <v>1.6821999999999999</v>
          </cell>
          <cell r="H2328">
            <v>1.6850000000000001</v>
          </cell>
          <cell r="I2328">
            <v>11.18</v>
          </cell>
          <cell r="M2328">
            <v>4.6235228919716196</v>
          </cell>
          <cell r="N2328">
            <v>4.6303878752573269</v>
          </cell>
          <cell r="O2328">
            <v>4.6586239585327416</v>
          </cell>
        </row>
        <row r="2329">
          <cell r="A2329">
            <v>39549</v>
          </cell>
          <cell r="B2329">
            <v>39548</v>
          </cell>
          <cell r="C2329">
            <v>39552</v>
          </cell>
          <cell r="D2329">
            <v>1.254435</v>
          </cell>
          <cell r="E2329">
            <v>1.2983020000000001</v>
          </cell>
          <cell r="F2329">
            <v>1.6868000000000001</v>
          </cell>
          <cell r="G2329">
            <v>1.6876</v>
          </cell>
          <cell r="H2329">
            <v>1.6893</v>
          </cell>
          <cell r="I2329">
            <v>11.18</v>
          </cell>
          <cell r="M2329">
            <v>4.6254561949512834</v>
          </cell>
          <cell r="N2329">
            <v>4.6323917558704011</v>
          </cell>
          <cell r="O2329">
            <v>4.6605835867394907</v>
          </cell>
        </row>
        <row r="2330">
          <cell r="A2330">
            <v>39552</v>
          </cell>
          <cell r="B2330">
            <v>39549</v>
          </cell>
          <cell r="C2330">
            <v>39553</v>
          </cell>
          <cell r="D2330">
            <v>1.254435</v>
          </cell>
          <cell r="E2330">
            <v>1.2983020000000001</v>
          </cell>
          <cell r="F2330">
            <v>1.6859</v>
          </cell>
          <cell r="G2330">
            <v>1.6867000000000001</v>
          </cell>
          <cell r="H2330">
            <v>1.6859</v>
          </cell>
          <cell r="I2330">
            <v>11.18</v>
          </cell>
          <cell r="M2330">
            <v>4.6273903063319217</v>
          </cell>
          <cell r="N2330">
            <v>4.6343965036975447</v>
          </cell>
          <cell r="O2330">
            <v>4.6625440392546071</v>
          </cell>
        </row>
        <row r="2331">
          <cell r="A2331">
            <v>39553</v>
          </cell>
          <cell r="B2331">
            <v>39552</v>
          </cell>
          <cell r="C2331">
            <v>39554</v>
          </cell>
          <cell r="D2331">
            <v>1.2555069999999999</v>
          </cell>
          <cell r="E2331">
            <v>1.2983020000000001</v>
          </cell>
          <cell r="F2331">
            <v>1.6814</v>
          </cell>
          <cell r="G2331">
            <v>1.6821999999999999</v>
          </cell>
          <cell r="H2331">
            <v>1.6829000000000001</v>
          </cell>
          <cell r="I2331">
            <v>11.18</v>
          </cell>
          <cell r="M2331">
            <v>4.629325226451563</v>
          </cell>
          <cell r="N2331">
            <v>4.6364021191140594</v>
          </cell>
          <cell r="O2331">
            <v>4.6645053164248322</v>
          </cell>
        </row>
        <row r="2332">
          <cell r="A2332">
            <v>39554</v>
          </cell>
          <cell r="B2332">
            <v>39553</v>
          </cell>
          <cell r="C2332">
            <v>39555</v>
          </cell>
          <cell r="D2332">
            <v>1.2555069999999999</v>
          </cell>
          <cell r="E2332">
            <v>1.2983020000000001</v>
          </cell>
          <cell r="F2332">
            <v>1.6691</v>
          </cell>
          <cell r="G2332">
            <v>1.6698999999999999</v>
          </cell>
          <cell r="H2332">
            <v>1.6640999999999999</v>
          </cell>
          <cell r="I2332">
            <v>11.18</v>
          </cell>
          <cell r="M2332">
            <v>4.6312626098605918</v>
          </cell>
          <cell r="N2332">
            <v>4.6384086024954092</v>
          </cell>
          <cell r="O2332">
            <v>4.6664674185970529</v>
          </cell>
        </row>
        <row r="2333">
          <cell r="A2333">
            <v>39555</v>
          </cell>
          <cell r="B2333">
            <v>39554</v>
          </cell>
          <cell r="C2333">
            <v>39556</v>
          </cell>
          <cell r="D2333">
            <v>1.3089770000000001</v>
          </cell>
          <cell r="E2333">
            <v>1.3515809999999999</v>
          </cell>
          <cell r="F2333">
            <v>1.6579999999999999</v>
          </cell>
          <cell r="G2333">
            <v>1.6588000000000001</v>
          </cell>
          <cell r="H2333">
            <v>1.657</v>
          </cell>
          <cell r="I2333">
            <v>11.68</v>
          </cell>
          <cell r="M2333">
            <v>4.633200804069098</v>
          </cell>
          <cell r="N2333">
            <v>4.6404159542172216</v>
          </cell>
          <cell r="O2333">
            <v>4.6684303461183028</v>
          </cell>
        </row>
        <row r="2334">
          <cell r="A2334">
            <v>39556</v>
          </cell>
          <cell r="B2334">
            <v>39555</v>
          </cell>
          <cell r="C2334">
            <v>39560</v>
          </cell>
          <cell r="D2334">
            <v>1.3089770000000001</v>
          </cell>
          <cell r="E2334">
            <v>1.3515809999999999</v>
          </cell>
          <cell r="F2334">
            <v>1.6685000000000001</v>
          </cell>
          <cell r="G2334">
            <v>1.6693</v>
          </cell>
          <cell r="H2334">
            <v>1.6698999999999999</v>
          </cell>
          <cell r="I2334">
            <v>11.65</v>
          </cell>
          <cell r="M2334">
            <v>4.6352223884987334</v>
          </cell>
          <cell r="N2334">
            <v>4.6425065868958271</v>
          </cell>
          <cell r="O2334">
            <v>4.6704772614376111</v>
          </cell>
        </row>
        <row r="2335">
          <cell r="A2335">
            <v>39560</v>
          </cell>
          <cell r="B2335">
            <v>39556</v>
          </cell>
          <cell r="C2335">
            <v>39561</v>
          </cell>
          <cell r="D2335">
            <v>1.3079099999999999</v>
          </cell>
          <cell r="E2335">
            <v>1.3515809999999999</v>
          </cell>
          <cell r="F2335">
            <v>1.6567000000000001</v>
          </cell>
          <cell r="G2335">
            <v>1.6575</v>
          </cell>
          <cell r="H2335">
            <v>1.6601999999999999</v>
          </cell>
          <cell r="I2335">
            <v>11.64</v>
          </cell>
          <cell r="M2335">
            <v>4.6372448549975429</v>
          </cell>
          <cell r="N2335">
            <v>4.6445981614609009</v>
          </cell>
          <cell r="O2335">
            <v>4.6725200928036319</v>
          </cell>
        </row>
        <row r="2336">
          <cell r="A2336">
            <v>39561</v>
          </cell>
          <cell r="B2336">
            <v>39560</v>
          </cell>
          <cell r="C2336">
            <v>39562</v>
          </cell>
          <cell r="D2336">
            <v>1.304708</v>
          </cell>
          <cell r="E2336">
            <v>1.3515809999999999</v>
          </cell>
          <cell r="F2336">
            <v>1.6574</v>
          </cell>
          <cell r="G2336">
            <v>1.6581999999999999</v>
          </cell>
          <cell r="H2336">
            <v>1.6584000000000001</v>
          </cell>
          <cell r="I2336">
            <v>11.64</v>
          </cell>
          <cell r="M2336">
            <v>4.6392665546369765</v>
          </cell>
          <cell r="N2336">
            <v>4.6466906783367889</v>
          </cell>
          <cell r="O2336">
            <v>4.6745621561853534</v>
          </cell>
        </row>
        <row r="2337">
          <cell r="A2337">
            <v>39562</v>
          </cell>
          <cell r="B2337">
            <v>39561</v>
          </cell>
          <cell r="C2337">
            <v>39563</v>
          </cell>
          <cell r="D2337">
            <v>1.304708</v>
          </cell>
          <cell r="E2337">
            <v>1.3515809999999999</v>
          </cell>
          <cell r="F2337">
            <v>1.6678999999999999</v>
          </cell>
          <cell r="G2337">
            <v>1.6687000000000001</v>
          </cell>
          <cell r="H2337">
            <v>1.6689000000000001</v>
          </cell>
          <cell r="I2337">
            <v>11.62</v>
          </cell>
          <cell r="M2337">
            <v>4.6412841840329655</v>
          </cell>
          <cell r="N2337">
            <v>4.6487841379480273</v>
          </cell>
          <cell r="O2337">
            <v>4.6766051120239878</v>
          </cell>
        </row>
        <row r="2338">
          <cell r="A2338">
            <v>39563</v>
          </cell>
          <cell r="B2338">
            <v>39562</v>
          </cell>
          <cell r="C2338">
            <v>39566</v>
          </cell>
          <cell r="D2338">
            <v>1.3057749999999999</v>
          </cell>
          <cell r="E2338">
            <v>1.3515809999999999</v>
          </cell>
          <cell r="F2338">
            <v>1.6679999999999999</v>
          </cell>
          <cell r="G2338">
            <v>1.6688000000000001</v>
          </cell>
          <cell r="H2338">
            <v>1.6673</v>
          </cell>
          <cell r="I2338">
            <v>11.6</v>
          </cell>
          <cell r="M2338">
            <v>4.6433026909013586</v>
          </cell>
          <cell r="N2338">
            <v>4.6508785407193445</v>
          </cell>
          <cell r="O2338">
            <v>4.6786456343527227</v>
          </cell>
        </row>
        <row r="2339">
          <cell r="A2339">
            <v>39566</v>
          </cell>
          <cell r="B2339">
            <v>39563</v>
          </cell>
          <cell r="C2339">
            <v>39567</v>
          </cell>
          <cell r="D2339">
            <v>1.304708</v>
          </cell>
          <cell r="E2339">
            <v>1.3515809999999999</v>
          </cell>
          <cell r="F2339">
            <v>1.6756</v>
          </cell>
          <cell r="G2339">
            <v>1.6763999999999999</v>
          </cell>
          <cell r="H2339">
            <v>1.6863999999999999</v>
          </cell>
          <cell r="I2339">
            <v>11.61</v>
          </cell>
          <cell r="M2339">
            <v>4.6453237270917622</v>
          </cell>
          <cell r="N2339">
            <v>4.6529738870756585</v>
          </cell>
          <cell r="O2339">
            <v>4.6806837186113137</v>
          </cell>
        </row>
        <row r="2340">
          <cell r="A2340">
            <v>39567</v>
          </cell>
          <cell r="B2340">
            <v>39566</v>
          </cell>
          <cell r="C2340">
            <v>39568</v>
          </cell>
          <cell r="D2340">
            <v>1.3036399999999999</v>
          </cell>
          <cell r="E2340">
            <v>1.3515809999999999</v>
          </cell>
          <cell r="F2340">
            <v>1.7050000000000001</v>
          </cell>
          <cell r="G2340">
            <v>1.7058</v>
          </cell>
          <cell r="H2340">
            <v>1.7065999999999999</v>
          </cell>
          <cell r="I2340">
            <v>11.61</v>
          </cell>
          <cell r="M2340">
            <v>4.6473439907682037</v>
          </cell>
          <cell r="N2340">
            <v>4.6550701774420808</v>
          </cell>
          <cell r="O2340">
            <v>4.6827243556885865</v>
          </cell>
        </row>
        <row r="2341">
          <cell r="A2341">
            <v>39568</v>
          </cell>
          <cell r="B2341">
            <v>39567</v>
          </cell>
          <cell r="C2341">
            <v>39570</v>
          </cell>
          <cell r="D2341">
            <v>1.3036399999999999</v>
          </cell>
          <cell r="E2341">
            <v>1.3515809999999999</v>
          </cell>
          <cell r="F2341">
            <v>1.6863999999999999</v>
          </cell>
          <cell r="G2341">
            <v>1.6872</v>
          </cell>
          <cell r="H2341">
            <v>1.6656</v>
          </cell>
          <cell r="I2341">
            <v>11.61</v>
          </cell>
          <cell r="M2341">
            <v>4.6493634786082456</v>
          </cell>
          <cell r="N2341">
            <v>4.6571674122439131</v>
          </cell>
          <cell r="O2341">
            <v>4.684765882422143</v>
          </cell>
        </row>
        <row r="2342">
          <cell r="A2342">
            <v>39570</v>
          </cell>
          <cell r="B2342">
            <v>39568</v>
          </cell>
          <cell r="C2342">
            <v>39573</v>
          </cell>
          <cell r="D2342">
            <v>1.304708</v>
          </cell>
          <cell r="E2342">
            <v>1.3515809999999999</v>
          </cell>
          <cell r="F2342">
            <v>1.6497999999999999</v>
          </cell>
          <cell r="G2342">
            <v>1.6506000000000001</v>
          </cell>
          <cell r="H2342">
            <v>1.6496999999999999</v>
          </cell>
          <cell r="I2342">
            <v>11.61</v>
          </cell>
          <cell r="M2342">
            <v>4.6513838440099962</v>
          </cell>
          <cell r="N2342">
            <v>4.6592655919066486</v>
          </cell>
          <cell r="O2342">
            <v>4.6868082991998463</v>
          </cell>
        </row>
        <row r="2343">
          <cell r="A2343">
            <v>39573</v>
          </cell>
          <cell r="B2343">
            <v>39570</v>
          </cell>
          <cell r="C2343">
            <v>39574</v>
          </cell>
          <cell r="D2343">
            <v>1.302573</v>
          </cell>
          <cell r="E2343">
            <v>1.3515809999999999</v>
          </cell>
          <cell r="F2343">
            <v>1.657</v>
          </cell>
          <cell r="G2343">
            <v>1.6577999999999999</v>
          </cell>
          <cell r="H2343">
            <v>1.6583000000000001</v>
          </cell>
          <cell r="I2343">
            <v>11.61</v>
          </cell>
          <cell r="M2343">
            <v>4.6534067432474462</v>
          </cell>
          <cell r="N2343">
            <v>4.6613647168559735</v>
          </cell>
          <cell r="O2343">
            <v>4.6888516064097283</v>
          </cell>
        </row>
        <row r="2344">
          <cell r="A2344">
            <v>39574</v>
          </cell>
          <cell r="B2344">
            <v>39573</v>
          </cell>
          <cell r="C2344">
            <v>39575</v>
          </cell>
          <cell r="D2344">
            <v>1.302573</v>
          </cell>
          <cell r="E2344">
            <v>1.3515809999999999</v>
          </cell>
          <cell r="F2344">
            <v>1.6607000000000001</v>
          </cell>
          <cell r="G2344">
            <v>1.6615</v>
          </cell>
          <cell r="H2344">
            <v>1.6606000000000001</v>
          </cell>
          <cell r="I2344">
            <v>11.61</v>
          </cell>
          <cell r="M2344">
            <v>4.6554272105747039</v>
          </cell>
          <cell r="N2344">
            <v>4.6634647875177642</v>
          </cell>
          <cell r="O2344">
            <v>4.6908958044399913</v>
          </cell>
        </row>
        <row r="2345">
          <cell r="A2345">
            <v>39575</v>
          </cell>
          <cell r="B2345">
            <v>39574</v>
          </cell>
          <cell r="C2345">
            <v>39576</v>
          </cell>
          <cell r="D2345">
            <v>1.3015049999999999</v>
          </cell>
          <cell r="E2345">
            <v>1.3515809999999999</v>
          </cell>
          <cell r="F2345">
            <v>1.6733</v>
          </cell>
          <cell r="G2345">
            <v>1.6740999999999999</v>
          </cell>
          <cell r="H2345">
            <v>1.6877</v>
          </cell>
          <cell r="I2345">
            <v>11.61</v>
          </cell>
          <cell r="M2345">
            <v>4.6574485551706912</v>
          </cell>
          <cell r="N2345">
            <v>4.6655658043180894</v>
          </cell>
          <cell r="O2345">
            <v>4.6929408936790065</v>
          </cell>
        </row>
        <row r="2346">
          <cell r="A2346">
            <v>39576</v>
          </cell>
          <cell r="B2346">
            <v>39575</v>
          </cell>
          <cell r="C2346">
            <v>39577</v>
          </cell>
          <cell r="D2346">
            <v>1.3015049999999999</v>
          </cell>
          <cell r="E2346">
            <v>1.3515809999999999</v>
          </cell>
          <cell r="F2346">
            <v>1.6928000000000001</v>
          </cell>
          <cell r="G2346">
            <v>1.6936</v>
          </cell>
          <cell r="H2346">
            <v>1.6966000000000001</v>
          </cell>
          <cell r="I2346">
            <v>11.6</v>
          </cell>
          <cell r="M2346">
            <v>4.6594691193646236</v>
          </cell>
          <cell r="N2346">
            <v>4.667667767683211</v>
          </cell>
          <cell r="O2346">
            <v>4.6949868745153136</v>
          </cell>
        </row>
        <row r="2347">
          <cell r="A2347">
            <v>39577</v>
          </cell>
          <cell r="B2347">
            <v>39576</v>
          </cell>
          <cell r="C2347">
            <v>39580</v>
          </cell>
          <cell r="D2347">
            <v>1.302573</v>
          </cell>
          <cell r="E2347">
            <v>1.3515809999999999</v>
          </cell>
          <cell r="F2347">
            <v>1.6940999999999999</v>
          </cell>
          <cell r="G2347">
            <v>1.6949000000000001</v>
          </cell>
          <cell r="H2347">
            <v>1.6888000000000001</v>
          </cell>
          <cell r="I2347">
            <v>11.61</v>
          </cell>
          <cell r="M2347">
            <v>4.6614905601500229</v>
          </cell>
          <cell r="N2347">
            <v>4.6697706780395816</v>
          </cell>
          <cell r="O2347">
            <v>4.6970320772494087</v>
          </cell>
        </row>
        <row r="2348">
          <cell r="A2348">
            <v>39580</v>
          </cell>
          <cell r="B2348">
            <v>39577</v>
          </cell>
          <cell r="C2348">
            <v>39581</v>
          </cell>
          <cell r="D2348">
            <v>1.302573</v>
          </cell>
          <cell r="E2348">
            <v>1.3515809999999999</v>
          </cell>
          <cell r="F2348">
            <v>1.6735</v>
          </cell>
          <cell r="G2348">
            <v>1.6742999999999999</v>
          </cell>
          <cell r="H2348">
            <v>1.6657999999999999</v>
          </cell>
          <cell r="I2348">
            <v>11.61</v>
          </cell>
          <cell r="M2348">
            <v>4.6635145373978251</v>
          </cell>
          <cell r="N2348">
            <v>4.6718745358138465</v>
          </cell>
          <cell r="O2348">
            <v>4.6990798417184889</v>
          </cell>
        </row>
        <row r="2349">
          <cell r="A2349">
            <v>39581</v>
          </cell>
          <cell r="B2349">
            <v>39580</v>
          </cell>
          <cell r="C2349">
            <v>39582</v>
          </cell>
          <cell r="D2349">
            <v>1.302573</v>
          </cell>
          <cell r="E2349">
            <v>1.3515809999999999</v>
          </cell>
          <cell r="F2349">
            <v>1.6575</v>
          </cell>
          <cell r="G2349">
            <v>1.6583000000000001</v>
          </cell>
          <cell r="H2349">
            <v>1.6557999999999999</v>
          </cell>
          <cell r="I2349">
            <v>11.62</v>
          </cell>
          <cell r="M2349">
            <v>4.6655393934383325</v>
          </cell>
          <cell r="N2349">
            <v>4.673979341432843</v>
          </cell>
          <cell r="O2349">
            <v>4.7011284989511806</v>
          </cell>
        </row>
        <row r="2350">
          <cell r="A2350">
            <v>39582</v>
          </cell>
          <cell r="B2350">
            <v>39581</v>
          </cell>
          <cell r="C2350">
            <v>39583</v>
          </cell>
          <cell r="D2350">
            <v>1.300438</v>
          </cell>
          <cell r="E2350">
            <v>1.3515809999999999</v>
          </cell>
          <cell r="F2350">
            <v>1.6633</v>
          </cell>
          <cell r="G2350">
            <v>1.6640999999999999</v>
          </cell>
          <cell r="H2350">
            <v>1.6636</v>
          </cell>
          <cell r="I2350">
            <v>11.63</v>
          </cell>
          <cell r="M2350">
            <v>4.6675651286531092</v>
          </cell>
          <cell r="N2350">
            <v>4.6760850953236002</v>
          </cell>
          <cell r="O2350">
            <v>4.7031797214603674</v>
          </cell>
        </row>
        <row r="2351">
          <cell r="A2351">
            <v>39583</v>
          </cell>
          <cell r="B2351">
            <v>39582</v>
          </cell>
          <cell r="C2351">
            <v>39584</v>
          </cell>
          <cell r="D2351">
            <v>1.300438</v>
          </cell>
          <cell r="E2351">
            <v>1.3515809999999999</v>
          </cell>
          <cell r="F2351">
            <v>1.6593</v>
          </cell>
          <cell r="G2351">
            <v>1.6600999999999999</v>
          </cell>
          <cell r="H2351">
            <v>1.6553</v>
          </cell>
          <cell r="I2351">
            <v>11.63</v>
          </cell>
          <cell r="M2351">
            <v>4.6695884216733683</v>
          </cell>
          <cell r="N2351">
            <v>4.6781917979133407</v>
          </cell>
          <cell r="O2351">
            <v>4.7052335116743436</v>
          </cell>
        </row>
        <row r="2352">
          <cell r="A2352">
            <v>39584</v>
          </cell>
          <cell r="B2352">
            <v>39583</v>
          </cell>
          <cell r="C2352">
            <v>39587</v>
          </cell>
          <cell r="D2352">
            <v>1.300438</v>
          </cell>
          <cell r="E2352">
            <v>1.3515809999999999</v>
          </cell>
          <cell r="F2352">
            <v>1.6426000000000001</v>
          </cell>
          <cell r="G2352">
            <v>1.6434</v>
          </cell>
          <cell r="H2352">
            <v>1.6412</v>
          </cell>
          <cell r="I2352">
            <v>11.64</v>
          </cell>
          <cell r="M2352">
            <v>4.6716125917493363</v>
          </cell>
          <cell r="N2352">
            <v>4.6802994496294792</v>
          </cell>
          <cell r="O2352">
            <v>4.7072881987399162</v>
          </cell>
        </row>
        <row r="2353">
          <cell r="A2353">
            <v>39587</v>
          </cell>
          <cell r="B2353">
            <v>39584</v>
          </cell>
          <cell r="C2353">
            <v>39588</v>
          </cell>
          <cell r="D2353">
            <v>1.2993699999999999</v>
          </cell>
          <cell r="E2353">
            <v>1.3515809999999999</v>
          </cell>
          <cell r="F2353">
            <v>1.6452</v>
          </cell>
          <cell r="G2353">
            <v>1.6459999999999999</v>
          </cell>
          <cell r="H2353">
            <v>1.6496</v>
          </cell>
          <cell r="I2353">
            <v>11.64</v>
          </cell>
          <cell r="M2353">
            <v>4.6736376392611998</v>
          </cell>
          <cell r="N2353">
            <v>4.682408050899622</v>
          </cell>
          <cell r="O2353">
            <v>4.7093454570645328</v>
          </cell>
        </row>
        <row r="2354">
          <cell r="A2354">
            <v>39588</v>
          </cell>
          <cell r="B2354">
            <v>39587</v>
          </cell>
          <cell r="C2354">
            <v>39589</v>
          </cell>
          <cell r="D2354">
            <v>1.3015049999999999</v>
          </cell>
          <cell r="E2354">
            <v>1.3515809999999999</v>
          </cell>
          <cell r="F2354">
            <v>1.6561999999999999</v>
          </cell>
          <cell r="G2354">
            <v>1.657</v>
          </cell>
          <cell r="H2354">
            <v>1.6496999999999999</v>
          </cell>
          <cell r="I2354">
            <v>11.64</v>
          </cell>
          <cell r="M2354">
            <v>4.6756619007743083</v>
          </cell>
          <cell r="N2354">
            <v>4.6845176021515691</v>
          </cell>
          <cell r="O2354">
            <v>4.7114036144868114</v>
          </cell>
        </row>
        <row r="2355">
          <cell r="A2355">
            <v>39589</v>
          </cell>
          <cell r="B2355">
            <v>39588</v>
          </cell>
          <cell r="C2355">
            <v>39591</v>
          </cell>
          <cell r="D2355">
            <v>1.3015049999999999</v>
          </cell>
          <cell r="E2355">
            <v>1.3515809999999999</v>
          </cell>
          <cell r="F2355">
            <v>1.6484000000000001</v>
          </cell>
          <cell r="G2355">
            <v>1.6492</v>
          </cell>
          <cell r="H2355">
            <v>1.6584000000000001</v>
          </cell>
          <cell r="I2355">
            <v>11.64</v>
          </cell>
          <cell r="M2355">
            <v>4.67769036655503</v>
          </cell>
          <cell r="N2355">
            <v>4.6866281038133133</v>
          </cell>
          <cell r="O2355">
            <v>4.7134626713996912</v>
          </cell>
        </row>
        <row r="2356">
          <cell r="A2356">
            <v>39591</v>
          </cell>
          <cell r="B2356">
            <v>39589</v>
          </cell>
          <cell r="C2356">
            <v>39594</v>
          </cell>
          <cell r="D2356">
            <v>1.300438</v>
          </cell>
          <cell r="E2356">
            <v>1.3515809999999999</v>
          </cell>
          <cell r="F2356">
            <v>1.6538999999999999</v>
          </cell>
          <cell r="G2356">
            <v>1.6547000000000001</v>
          </cell>
          <cell r="H2356">
            <v>1.6612</v>
          </cell>
          <cell r="I2356">
            <v>11.64</v>
          </cell>
          <cell r="M2356">
            <v>4.6797197123552046</v>
          </cell>
          <cell r="N2356">
            <v>4.6887395563130401</v>
          </cell>
          <cell r="O2356">
            <v>4.7155226281962825</v>
          </cell>
        </row>
        <row r="2357">
          <cell r="A2357">
            <v>39594</v>
          </cell>
          <cell r="B2357">
            <v>39591</v>
          </cell>
          <cell r="C2357">
            <v>39595</v>
          </cell>
          <cell r="D2357">
            <v>1.3015049999999999</v>
          </cell>
          <cell r="E2357">
            <v>1.3515809999999999</v>
          </cell>
          <cell r="F2357">
            <v>1.6601999999999999</v>
          </cell>
          <cell r="G2357">
            <v>1.661</v>
          </cell>
          <cell r="H2357">
            <v>1.6594</v>
          </cell>
          <cell r="I2357">
            <v>11.64</v>
          </cell>
          <cell r="M2357">
            <v>4.6817482741363037</v>
          </cell>
          <cell r="N2357">
            <v>4.6908519600791267</v>
          </cell>
          <cell r="O2357">
            <v>4.7175834852698673</v>
          </cell>
        </row>
        <row r="2358">
          <cell r="A2358">
            <v>39595</v>
          </cell>
          <cell r="B2358">
            <v>39594</v>
          </cell>
          <cell r="C2358">
            <v>39596</v>
          </cell>
          <cell r="D2358">
            <v>1.3015049999999999</v>
          </cell>
          <cell r="E2358">
            <v>1.3515809999999999</v>
          </cell>
          <cell r="F2358">
            <v>1.6673</v>
          </cell>
          <cell r="G2358">
            <v>1.6680999999999999</v>
          </cell>
          <cell r="H2358">
            <v>1.6705000000000001</v>
          </cell>
          <cell r="I2358">
            <v>11.64</v>
          </cell>
          <cell r="M2358">
            <v>4.6837793803988133</v>
          </cell>
          <cell r="N2358">
            <v>4.6929653155401452</v>
          </cell>
          <cell r="O2358">
            <v>4.7196452430138995</v>
          </cell>
        </row>
        <row r="2359">
          <cell r="A2359">
            <v>39596</v>
          </cell>
          <cell r="B2359">
            <v>39595</v>
          </cell>
          <cell r="C2359">
            <v>39597</v>
          </cell>
          <cell r="D2359">
            <v>1.300438</v>
          </cell>
          <cell r="E2359">
            <v>1.3515809999999999</v>
          </cell>
          <cell r="F2359">
            <v>1.6621999999999999</v>
          </cell>
          <cell r="G2359">
            <v>1.663</v>
          </cell>
          <cell r="H2359">
            <v>1.6571</v>
          </cell>
          <cell r="I2359">
            <v>11.64</v>
          </cell>
          <cell r="M2359">
            <v>4.6858113678263082</v>
          </cell>
          <cell r="N2359">
            <v>4.695079623124859</v>
          </cell>
          <cell r="O2359">
            <v>4.7217079018220058</v>
          </cell>
        </row>
        <row r="2360">
          <cell r="A2360">
            <v>39597</v>
          </cell>
          <cell r="B2360">
            <v>39596</v>
          </cell>
          <cell r="C2360">
            <v>39598</v>
          </cell>
          <cell r="D2360">
            <v>1.2993699999999999</v>
          </cell>
          <cell r="E2360">
            <v>1.3515809999999999</v>
          </cell>
          <cell r="F2360">
            <v>1.6488</v>
          </cell>
          <cell r="G2360">
            <v>1.6496</v>
          </cell>
          <cell r="H2360">
            <v>1.6372</v>
          </cell>
          <cell r="I2360">
            <v>11.64</v>
          </cell>
          <cell r="M2360">
            <v>4.6878425702141593</v>
          </cell>
          <cell r="N2360">
            <v>4.6971948832622266</v>
          </cell>
          <cell r="O2360">
            <v>4.7237714620879849</v>
          </cell>
        </row>
        <row r="2361">
          <cell r="A2361">
            <v>39598</v>
          </cell>
          <cell r="B2361">
            <v>39597</v>
          </cell>
          <cell r="C2361">
            <v>39601</v>
          </cell>
          <cell r="D2361">
            <v>1.3015049999999999</v>
          </cell>
          <cell r="E2361">
            <v>1.3515809999999999</v>
          </cell>
          <cell r="F2361">
            <v>1.6286</v>
          </cell>
          <cell r="G2361">
            <v>1.6294</v>
          </cell>
          <cell r="H2361">
            <v>1.6286</v>
          </cell>
          <cell r="I2361">
            <v>11.64</v>
          </cell>
          <cell r="M2361">
            <v>4.6898729842143121</v>
          </cell>
          <cell r="N2361">
            <v>4.6993110963813978</v>
          </cell>
          <cell r="O2361">
            <v>4.7258359242058061</v>
          </cell>
        </row>
        <row r="2362">
          <cell r="A2362">
            <v>39601</v>
          </cell>
          <cell r="B2362">
            <v>39598</v>
          </cell>
          <cell r="C2362">
            <v>39602</v>
          </cell>
          <cell r="D2362">
            <v>1.302573</v>
          </cell>
          <cell r="E2362">
            <v>1.3515809999999999</v>
          </cell>
          <cell r="F2362">
            <v>1.6312</v>
          </cell>
          <cell r="G2362">
            <v>1.6319999999999999</v>
          </cell>
          <cell r="H2362">
            <v>1.6322000000000001</v>
          </cell>
          <cell r="I2362">
            <v>11.64</v>
          </cell>
          <cell r="M2362">
            <v>4.6919076152604182</v>
          </cell>
          <cell r="N2362">
            <v>4.7014282629117172</v>
          </cell>
          <cell r="O2362">
            <v>4.7279012885696128</v>
          </cell>
        </row>
        <row r="2363">
          <cell r="A2363">
            <v>39602</v>
          </cell>
          <cell r="B2363">
            <v>39601</v>
          </cell>
          <cell r="C2363">
            <v>39603</v>
          </cell>
          <cell r="D2363">
            <v>1.300438</v>
          </cell>
          <cell r="E2363">
            <v>1.3515809999999999</v>
          </cell>
          <cell r="F2363">
            <v>1.6207</v>
          </cell>
          <cell r="G2363">
            <v>1.6214999999999999</v>
          </cell>
          <cell r="H2363">
            <v>1.6287</v>
          </cell>
          <cell r="I2363">
            <v>11.64</v>
          </cell>
          <cell r="M2363">
            <v>4.6939447993197962</v>
          </cell>
          <cell r="N2363">
            <v>4.7035463832827213</v>
          </cell>
          <cell r="O2363">
            <v>4.7299675555737188</v>
          </cell>
        </row>
        <row r="2364">
          <cell r="A2364">
            <v>39603</v>
          </cell>
          <cell r="B2364">
            <v>39602</v>
          </cell>
          <cell r="C2364">
            <v>39604</v>
          </cell>
          <cell r="D2364">
            <v>1.2993699999999999</v>
          </cell>
          <cell r="E2364">
            <v>1.3515809999999999</v>
          </cell>
          <cell r="F2364">
            <v>1.6298999999999999</v>
          </cell>
          <cell r="G2364">
            <v>1.6307</v>
          </cell>
          <cell r="H2364">
            <v>1.6282000000000001</v>
          </cell>
          <cell r="I2364">
            <v>11.64</v>
          </cell>
          <cell r="M2364">
            <v>4.695979527382109</v>
          </cell>
          <cell r="N2364">
            <v>4.7056654579241419</v>
          </cell>
          <cell r="O2364">
            <v>4.7320347256126123</v>
          </cell>
        </row>
        <row r="2365">
          <cell r="A2365">
            <v>39604</v>
          </cell>
          <cell r="B2365">
            <v>39603</v>
          </cell>
          <cell r="C2365">
            <v>39605</v>
          </cell>
          <cell r="D2365">
            <v>1.352644</v>
          </cell>
          <cell r="E2365">
            <v>1.4046240000000001</v>
          </cell>
          <cell r="F2365">
            <v>1.6254</v>
          </cell>
          <cell r="G2365">
            <v>1.6262000000000001</v>
          </cell>
          <cell r="H2365">
            <v>1.6276999999999999</v>
          </cell>
          <cell r="I2365">
            <v>12.14</v>
          </cell>
          <cell r="M2365">
            <v>4.6980134656882733</v>
          </cell>
          <cell r="N2365">
            <v>4.7077854872659035</v>
          </cell>
          <cell r="O2365">
            <v>4.7341027990809517</v>
          </cell>
        </row>
        <row r="2366">
          <cell r="A2366">
            <v>39605</v>
          </cell>
          <cell r="B2366">
            <v>39604</v>
          </cell>
          <cell r="C2366">
            <v>39608</v>
          </cell>
          <cell r="D2366">
            <v>1.352644</v>
          </cell>
          <cell r="E2366">
            <v>1.4046240000000001</v>
          </cell>
          <cell r="F2366">
            <v>1.6274</v>
          </cell>
          <cell r="G2366">
            <v>1.6282000000000001</v>
          </cell>
          <cell r="H2366">
            <v>1.6335</v>
          </cell>
          <cell r="I2366">
            <v>12.14</v>
          </cell>
          <cell r="M2366">
            <v>4.7001317122637003</v>
          </cell>
          <cell r="N2366">
            <v>4.7099897100933257</v>
          </cell>
          <cell r="O2366">
            <v>4.7362557630138475</v>
          </cell>
        </row>
        <row r="2367">
          <cell r="A2367">
            <v>39608</v>
          </cell>
          <cell r="B2367">
            <v>39605</v>
          </cell>
          <cell r="C2367">
            <v>39609</v>
          </cell>
          <cell r="D2367">
            <v>1.353707</v>
          </cell>
          <cell r="E2367">
            <v>1.4046240000000001</v>
          </cell>
          <cell r="F2367">
            <v>1.6256999999999999</v>
          </cell>
          <cell r="G2367">
            <v>1.6265000000000001</v>
          </cell>
          <cell r="H2367">
            <v>1.6259999999999999</v>
          </cell>
          <cell r="I2367">
            <v>12.14</v>
          </cell>
          <cell r="M2367">
            <v>4.7022509139169681</v>
          </cell>
          <cell r="N2367">
            <v>4.7121949649555095</v>
          </cell>
          <cell r="O2367">
            <v>4.7384097060665242</v>
          </cell>
        </row>
        <row r="2368">
          <cell r="A2368">
            <v>39609</v>
          </cell>
          <cell r="B2368">
            <v>39608</v>
          </cell>
          <cell r="C2368">
            <v>39610</v>
          </cell>
          <cell r="D2368">
            <v>1.3558330000000001</v>
          </cell>
          <cell r="E2368">
            <v>1.4046240000000001</v>
          </cell>
          <cell r="F2368">
            <v>1.6384000000000001</v>
          </cell>
          <cell r="G2368">
            <v>1.6392</v>
          </cell>
          <cell r="H2368">
            <v>1.6484000000000001</v>
          </cell>
          <cell r="I2368">
            <v>12.16</v>
          </cell>
          <cell r="M2368">
            <v>4.7043727372429434</v>
          </cell>
          <cell r="N2368">
            <v>4.7144012523356613</v>
          </cell>
          <cell r="O2368">
            <v>4.7405646286842638</v>
          </cell>
        </row>
        <row r="2369">
          <cell r="A2369">
            <v>39610</v>
          </cell>
          <cell r="B2369">
            <v>39609</v>
          </cell>
          <cell r="C2369">
            <v>39611</v>
          </cell>
          <cell r="D2369">
            <v>1.3568960000000001</v>
          </cell>
          <cell r="E2369">
            <v>1.4046240000000001</v>
          </cell>
          <cell r="F2369">
            <v>1.6419999999999999</v>
          </cell>
          <cell r="G2369">
            <v>1.6428</v>
          </cell>
          <cell r="H2369">
            <v>1.6404000000000001</v>
          </cell>
          <cell r="I2369">
            <v>12.17</v>
          </cell>
          <cell r="M2369">
            <v>4.7064988518434276</v>
          </cell>
          <cell r="N2369">
            <v>4.7166085727172149</v>
          </cell>
          <cell r="O2369">
            <v>4.7427238875900857</v>
          </cell>
        </row>
        <row r="2370">
          <cell r="A2370">
            <v>39611</v>
          </cell>
          <cell r="B2370">
            <v>39610</v>
          </cell>
          <cell r="C2370">
            <v>39612</v>
          </cell>
          <cell r="D2370">
            <v>1.3579589999999999</v>
          </cell>
          <cell r="E2370">
            <v>1.4046240000000001</v>
          </cell>
          <cell r="F2370">
            <v>1.6392</v>
          </cell>
          <cell r="G2370">
            <v>1.64</v>
          </cell>
          <cell r="H2370">
            <v>1.6346000000000001</v>
          </cell>
          <cell r="I2370">
            <v>12.17</v>
          </cell>
          <cell r="M2370">
            <v>4.7086275949987844</v>
          </cell>
          <cell r="N2370">
            <v>4.7188169265838296</v>
          </cell>
          <cell r="O2370">
            <v>4.744885808686738</v>
          </cell>
        </row>
        <row r="2371">
          <cell r="A2371">
            <v>39612</v>
          </cell>
          <cell r="B2371">
            <v>39611</v>
          </cell>
          <cell r="C2371">
            <v>39615</v>
          </cell>
          <cell r="D2371">
            <v>1.3568960000000001</v>
          </cell>
          <cell r="E2371">
            <v>1.4046240000000001</v>
          </cell>
          <cell r="F2371">
            <v>1.6359999999999999</v>
          </cell>
          <cell r="G2371">
            <v>1.6368</v>
          </cell>
          <cell r="H2371">
            <v>1.6354</v>
          </cell>
          <cell r="I2371">
            <v>12.17</v>
          </cell>
          <cell r="M2371">
            <v>4.7107589694055436</v>
          </cell>
          <cell r="N2371">
            <v>4.721026314419392</v>
          </cell>
          <cell r="O2371">
            <v>4.7470487152725189</v>
          </cell>
        </row>
        <row r="2372">
          <cell r="A2372">
            <v>39615</v>
          </cell>
          <cell r="B2372">
            <v>39612</v>
          </cell>
          <cell r="C2372">
            <v>39616</v>
          </cell>
          <cell r="D2372">
            <v>1.3568960000000001</v>
          </cell>
          <cell r="E2372">
            <v>1.4046240000000001</v>
          </cell>
          <cell r="F2372">
            <v>1.6269</v>
          </cell>
          <cell r="G2372">
            <v>1.6276999999999999</v>
          </cell>
          <cell r="H2372">
            <v>1.6246</v>
          </cell>
          <cell r="I2372">
            <v>12.17</v>
          </cell>
          <cell r="M2372">
            <v>4.7128896394063933</v>
          </cell>
          <cell r="N2372">
            <v>4.7232367367080137</v>
          </cell>
          <cell r="O2372">
            <v>4.7492126077966521</v>
          </cell>
        </row>
        <row r="2373">
          <cell r="A2373">
            <v>39616</v>
          </cell>
          <cell r="B2373">
            <v>39615</v>
          </cell>
          <cell r="C2373">
            <v>39617</v>
          </cell>
          <cell r="D2373">
            <v>1.3579589999999999</v>
          </cell>
          <cell r="E2373">
            <v>1.4046240000000001</v>
          </cell>
          <cell r="F2373">
            <v>1.6119000000000001</v>
          </cell>
          <cell r="G2373">
            <v>1.6127</v>
          </cell>
          <cell r="H2373">
            <v>1.6081000000000001</v>
          </cell>
          <cell r="I2373">
            <v>12.17</v>
          </cell>
          <cell r="M2373">
            <v>4.7150212731064434</v>
          </cell>
          <cell r="N2373">
            <v>4.7254481939340343</v>
          </cell>
          <cell r="O2373">
            <v>4.7513774867085683</v>
          </cell>
        </row>
        <row r="2374">
          <cell r="A2374">
            <v>39617</v>
          </cell>
          <cell r="B2374">
            <v>39616</v>
          </cell>
          <cell r="C2374">
            <v>39618</v>
          </cell>
          <cell r="D2374">
            <v>1.3558330000000001</v>
          </cell>
          <cell r="E2374">
            <v>1.4046240000000001</v>
          </cell>
          <cell r="F2374">
            <v>1.6105</v>
          </cell>
          <cell r="G2374">
            <v>1.6113</v>
          </cell>
          <cell r="H2374">
            <v>1.6076999999999999</v>
          </cell>
          <cell r="I2374">
            <v>12.17</v>
          </cell>
          <cell r="M2374">
            <v>4.7171555416307784</v>
          </cell>
          <cell r="N2374">
            <v>4.7276606865820199</v>
          </cell>
          <cell r="O2374">
            <v>4.7535433524579016</v>
          </cell>
        </row>
        <row r="2375">
          <cell r="A2375">
            <v>39618</v>
          </cell>
          <cell r="B2375">
            <v>39617</v>
          </cell>
          <cell r="C2375">
            <v>39619</v>
          </cell>
          <cell r="D2375">
            <v>1.3558330000000001</v>
          </cell>
          <cell r="E2375">
            <v>1.4046240000000001</v>
          </cell>
          <cell r="F2375">
            <v>1.6043000000000001</v>
          </cell>
          <cell r="G2375">
            <v>1.6051</v>
          </cell>
          <cell r="H2375">
            <v>1.6032</v>
          </cell>
          <cell r="I2375">
            <v>12.17</v>
          </cell>
          <cell r="M2375">
            <v>4.7192874333472705</v>
          </cell>
          <cell r="N2375">
            <v>4.7298742151367632</v>
          </cell>
          <cell r="O2375">
            <v>4.7557102054944913</v>
          </cell>
        </row>
        <row r="2376">
          <cell r="A2376">
            <v>39619</v>
          </cell>
          <cell r="B2376">
            <v>39618</v>
          </cell>
          <cell r="C2376">
            <v>39622</v>
          </cell>
          <cell r="D2376">
            <v>1.3558330000000001</v>
          </cell>
          <cell r="E2376">
            <v>1.4046240000000001</v>
          </cell>
          <cell r="F2376">
            <v>1.6033999999999999</v>
          </cell>
          <cell r="G2376">
            <v>1.6042000000000001</v>
          </cell>
          <cell r="H2376">
            <v>1.6061000000000001</v>
          </cell>
          <cell r="I2376">
            <v>12.17</v>
          </cell>
          <cell r="M2376">
            <v>4.7214202885601431</v>
          </cell>
          <cell r="N2376">
            <v>4.7320887800832843</v>
          </cell>
          <cell r="O2376">
            <v>4.7578780462683827</v>
          </cell>
        </row>
        <row r="2377">
          <cell r="A2377">
            <v>39622</v>
          </cell>
          <cell r="B2377">
            <v>39619</v>
          </cell>
          <cell r="C2377">
            <v>39623</v>
          </cell>
          <cell r="D2377">
            <v>1.359021</v>
          </cell>
          <cell r="E2377">
            <v>1.4046240000000001</v>
          </cell>
          <cell r="F2377">
            <v>1.6109</v>
          </cell>
          <cell r="G2377">
            <v>1.6116999999999999</v>
          </cell>
          <cell r="H2377">
            <v>1.6126</v>
          </cell>
          <cell r="I2377">
            <v>12.17</v>
          </cell>
          <cell r="M2377">
            <v>4.7235541077048424</v>
          </cell>
          <cell r="N2377">
            <v>4.7343043819068296</v>
          </cell>
          <cell r="O2377">
            <v>4.7600468752298246</v>
          </cell>
        </row>
        <row r="2378">
          <cell r="A2378">
            <v>39623</v>
          </cell>
          <cell r="B2378">
            <v>39622</v>
          </cell>
          <cell r="C2378">
            <v>39624</v>
          </cell>
          <cell r="D2378">
            <v>1.3579589999999999</v>
          </cell>
          <cell r="E2378">
            <v>1.4046240000000001</v>
          </cell>
          <cell r="F2378">
            <v>1.6037999999999999</v>
          </cell>
          <cell r="G2378">
            <v>1.6046</v>
          </cell>
          <cell r="H2378">
            <v>1.6019000000000001</v>
          </cell>
          <cell r="I2378">
            <v>12.17</v>
          </cell>
          <cell r="M2378">
            <v>4.7256939107805112</v>
          </cell>
          <cell r="N2378">
            <v>4.7365210210928739</v>
          </cell>
          <cell r="O2378">
            <v>4.7622166928292726</v>
          </cell>
        </row>
        <row r="2379">
          <cell r="A2379">
            <v>39624</v>
          </cell>
          <cell r="B2379">
            <v>39623</v>
          </cell>
          <cell r="C2379">
            <v>39625</v>
          </cell>
          <cell r="D2379">
            <v>1.3579589999999999</v>
          </cell>
          <cell r="E2379">
            <v>1.4046240000000001</v>
          </cell>
          <cell r="F2379">
            <v>1.5992999999999999</v>
          </cell>
          <cell r="G2379">
            <v>1.6001000000000001</v>
          </cell>
          <cell r="H2379">
            <v>1.591</v>
          </cell>
          <cell r="I2379">
            <v>12.17</v>
          </cell>
          <cell r="M2379">
            <v>4.7278330103063073</v>
          </cell>
          <cell r="N2379">
            <v>4.7387386981271176</v>
          </cell>
          <cell r="O2379">
            <v>4.7643874995173867</v>
          </cell>
        </row>
        <row r="2380">
          <cell r="A2380">
            <v>39625</v>
          </cell>
          <cell r="B2380">
            <v>39624</v>
          </cell>
          <cell r="C2380">
            <v>39626</v>
          </cell>
          <cell r="D2380">
            <v>1.3568960000000001</v>
          </cell>
          <cell r="E2380">
            <v>1.4046240000000001</v>
          </cell>
          <cell r="F2380">
            <v>1.5943000000000001</v>
          </cell>
          <cell r="G2380">
            <v>1.5951</v>
          </cell>
          <cell r="H2380">
            <v>1.6016999999999999</v>
          </cell>
          <cell r="I2380">
            <v>12.17</v>
          </cell>
          <cell r="M2380">
            <v>4.7299730781019216</v>
          </cell>
          <cell r="N2380">
            <v>4.7409574134954902</v>
          </cell>
          <cell r="O2380">
            <v>4.7665592957450329</v>
          </cell>
        </row>
        <row r="2381">
          <cell r="A2381">
            <v>39626</v>
          </cell>
          <cell r="B2381">
            <v>39625</v>
          </cell>
          <cell r="C2381">
            <v>39629</v>
          </cell>
          <cell r="D2381">
            <v>1.3568960000000001</v>
          </cell>
          <cell r="E2381">
            <v>1.4046240000000001</v>
          </cell>
          <cell r="F2381">
            <v>1.6069</v>
          </cell>
          <cell r="G2381">
            <v>1.6076999999999999</v>
          </cell>
          <cell r="H2381">
            <v>1.5959000000000001</v>
          </cell>
          <cell r="I2381">
            <v>12.17</v>
          </cell>
          <cell r="M2381">
            <v>4.7321124386185165</v>
          </cell>
          <cell r="N2381">
            <v>4.7431771676841485</v>
          </cell>
          <cell r="O2381">
            <v>4.7687320819632824</v>
          </cell>
        </row>
        <row r="2382">
          <cell r="A2382">
            <v>39629</v>
          </cell>
          <cell r="B2382">
            <v>39626</v>
          </cell>
          <cell r="C2382">
            <v>39630</v>
          </cell>
          <cell r="D2382">
            <v>1.359021</v>
          </cell>
          <cell r="E2382">
            <v>1.4046240000000001</v>
          </cell>
          <cell r="F2382">
            <v>1.5911</v>
          </cell>
          <cell r="G2382">
            <v>1.5919000000000001</v>
          </cell>
          <cell r="H2382">
            <v>1.5971</v>
          </cell>
          <cell r="I2382">
            <v>12.17</v>
          </cell>
          <cell r="M2382">
            <v>4.73425276676502</v>
          </cell>
          <cell r="N2382">
            <v>4.7453979611794761</v>
          </cell>
          <cell r="O2382">
            <v>4.7709058586234114</v>
          </cell>
        </row>
        <row r="2383">
          <cell r="A2383">
            <v>39630</v>
          </cell>
          <cell r="B2383">
            <v>39629</v>
          </cell>
          <cell r="C2383">
            <v>39631</v>
          </cell>
          <cell r="D2383">
            <v>1.3685799999999999</v>
          </cell>
          <cell r="E2383">
            <v>1.4046240000000001</v>
          </cell>
          <cell r="F2383">
            <v>1.6052999999999999</v>
          </cell>
          <cell r="G2383">
            <v>1.6061000000000001</v>
          </cell>
          <cell r="H2383">
            <v>1.603</v>
          </cell>
          <cell r="I2383">
            <v>12.17</v>
          </cell>
          <cell r="M2383">
            <v>4.7363974164081339</v>
          </cell>
          <cell r="N2383">
            <v>4.7476197944680845</v>
          </cell>
          <cell r="O2383">
            <v>4.7730806261769034</v>
          </cell>
        </row>
        <row r="2384">
          <cell r="A2384">
            <v>39631</v>
          </cell>
          <cell r="B2384">
            <v>39630</v>
          </cell>
          <cell r="C2384">
            <v>39632</v>
          </cell>
          <cell r="D2384">
            <v>1.3632709999999999</v>
          </cell>
          <cell r="E2384">
            <v>1.4046240000000001</v>
          </cell>
          <cell r="F2384">
            <v>1.5985</v>
          </cell>
          <cell r="G2384">
            <v>1.5992999999999999</v>
          </cell>
          <cell r="H2384">
            <v>1.6021000000000001</v>
          </cell>
          <cell r="I2384">
            <v>12.17</v>
          </cell>
          <cell r="M2384">
            <v>4.7385581293335166</v>
          </cell>
          <cell r="N2384">
            <v>4.7498426680368127</v>
          </cell>
          <cell r="O2384">
            <v>4.7752563850754459</v>
          </cell>
        </row>
        <row r="2385">
          <cell r="A2385">
            <v>39632</v>
          </cell>
          <cell r="B2385">
            <v>39631</v>
          </cell>
          <cell r="C2385">
            <v>39633</v>
          </cell>
          <cell r="D2385">
            <v>1.3600840000000001</v>
          </cell>
          <cell r="E2385">
            <v>1.4046240000000001</v>
          </cell>
          <cell r="F2385">
            <v>1.6081000000000001</v>
          </cell>
          <cell r="G2385">
            <v>1.6089</v>
          </cell>
          <cell r="H2385">
            <v>1.6117999999999999</v>
          </cell>
          <cell r="I2385">
            <v>12.17</v>
          </cell>
          <cell r="M2385">
            <v>4.7407114422933612</v>
          </cell>
          <cell r="N2385">
            <v>4.7520665823727288</v>
          </cell>
          <cell r="O2385">
            <v>4.7774331357709343</v>
          </cell>
        </row>
        <row r="2386">
          <cell r="A2386">
            <v>39633</v>
          </cell>
          <cell r="B2386">
            <v>39632</v>
          </cell>
          <cell r="C2386">
            <v>39636</v>
          </cell>
          <cell r="D2386">
            <v>1.3622080000000001</v>
          </cell>
          <cell r="E2386">
            <v>1.4046240000000001</v>
          </cell>
          <cell r="F2386">
            <v>1.6092</v>
          </cell>
          <cell r="G2386">
            <v>1.61</v>
          </cell>
          <cell r="H2386">
            <v>1.6075999999999999</v>
          </cell>
          <cell r="I2386">
            <v>12.17</v>
          </cell>
          <cell r="M2386">
            <v>4.7428606975537875</v>
          </cell>
          <cell r="N2386">
            <v>4.7542915379631285</v>
          </cell>
          <cell r="O2386">
            <v>4.7796108787154683</v>
          </cell>
        </row>
        <row r="2387">
          <cell r="A2387">
            <v>39636</v>
          </cell>
          <cell r="B2387">
            <v>39633</v>
          </cell>
          <cell r="C2387">
            <v>39637</v>
          </cell>
          <cell r="D2387">
            <v>1.361146</v>
          </cell>
          <cell r="E2387">
            <v>1.417319</v>
          </cell>
          <cell r="F2387">
            <v>1.6032999999999999</v>
          </cell>
          <cell r="G2387">
            <v>1.6041000000000001</v>
          </cell>
          <cell r="H2387">
            <v>1.6012</v>
          </cell>
          <cell r="I2387">
            <v>12.17</v>
          </cell>
          <cell r="M2387">
            <v>4.7450142851488186</v>
          </cell>
          <cell r="N2387">
            <v>4.7565175352955356</v>
          </cell>
          <cell r="O2387">
            <v>4.7817896143613536</v>
          </cell>
        </row>
        <row r="2388">
          <cell r="A2388">
            <v>39637</v>
          </cell>
          <cell r="B2388">
            <v>39636</v>
          </cell>
          <cell r="C2388">
            <v>39638</v>
          </cell>
          <cell r="D2388">
            <v>1.3632709999999999</v>
          </cell>
          <cell r="E2388">
            <v>1.417319</v>
          </cell>
          <cell r="F2388">
            <v>1.6019000000000001</v>
          </cell>
          <cell r="G2388">
            <v>1.6027</v>
          </cell>
          <cell r="H2388">
            <v>1.6127</v>
          </cell>
          <cell r="I2388">
            <v>12.17</v>
          </cell>
          <cell r="M2388">
            <v>4.7471671708868763</v>
          </cell>
          <cell r="N2388">
            <v>4.7587647028544051</v>
          </cell>
          <cell r="O2388">
            <v>4.7839693431611039</v>
          </cell>
        </row>
        <row r="2389">
          <cell r="A2389">
            <v>39638</v>
          </cell>
          <cell r="B2389">
            <v>39637</v>
          </cell>
          <cell r="C2389">
            <v>39639</v>
          </cell>
          <cell r="D2389">
            <v>1.364333</v>
          </cell>
          <cell r="E2389">
            <v>1.417319</v>
          </cell>
          <cell r="F2389">
            <v>1.6084000000000001</v>
          </cell>
          <cell r="G2389">
            <v>1.6092</v>
          </cell>
          <cell r="H2389">
            <v>1.6133</v>
          </cell>
          <cell r="I2389">
            <v>12.17</v>
          </cell>
          <cell r="M2389">
            <v>4.7493243959989497</v>
          </cell>
          <cell r="N2389">
            <v>4.761012932064367</v>
          </cell>
          <cell r="O2389">
            <v>4.7861500655674369</v>
          </cell>
        </row>
        <row r="2390">
          <cell r="A2390">
            <v>39639</v>
          </cell>
          <cell r="B2390">
            <v>39638</v>
          </cell>
          <cell r="C2390">
            <v>39640</v>
          </cell>
          <cell r="D2390">
            <v>1.3622080000000001</v>
          </cell>
          <cell r="E2390">
            <v>1.417319</v>
          </cell>
          <cell r="F2390">
            <v>1.6138999999999999</v>
          </cell>
          <cell r="G2390">
            <v>1.6147</v>
          </cell>
          <cell r="H2390">
            <v>1.6099000000000001</v>
          </cell>
          <cell r="I2390">
            <v>12.17</v>
          </cell>
          <cell r="M2390">
            <v>4.7514842826660049</v>
          </cell>
          <cell r="N2390">
            <v>4.7632622234269872</v>
          </cell>
          <cell r="O2390">
            <v>4.7883317820332785</v>
          </cell>
        </row>
        <row r="2391">
          <cell r="A2391">
            <v>39640</v>
          </cell>
          <cell r="B2391">
            <v>39639</v>
          </cell>
          <cell r="C2391">
            <v>39643</v>
          </cell>
          <cell r="D2391">
            <v>1.361146</v>
          </cell>
          <cell r="E2391">
            <v>1.417319</v>
          </cell>
          <cell r="F2391">
            <v>1.6024</v>
          </cell>
          <cell r="G2391">
            <v>1.6032</v>
          </cell>
          <cell r="H2391">
            <v>1.6011</v>
          </cell>
          <cell r="I2391">
            <v>12.17</v>
          </cell>
          <cell r="M2391">
            <v>4.753641785966578</v>
          </cell>
          <cell r="N2391">
            <v>4.7655125774440688</v>
          </cell>
          <cell r="O2391">
            <v>4.7905144930117602</v>
          </cell>
        </row>
        <row r="2392">
          <cell r="A2392">
            <v>39643</v>
          </cell>
          <cell r="B2392">
            <v>39640</v>
          </cell>
          <cell r="C2392">
            <v>39644</v>
          </cell>
          <cell r="D2392">
            <v>1.359021</v>
          </cell>
          <cell r="E2392">
            <v>1.417319</v>
          </cell>
          <cell r="F2392">
            <v>1.5933999999999999</v>
          </cell>
          <cell r="G2392">
            <v>1.5942000000000001</v>
          </cell>
          <cell r="H2392">
            <v>1.5938000000000001</v>
          </cell>
          <cell r="I2392">
            <v>12.17</v>
          </cell>
          <cell r="M2392">
            <v>4.7557985861340448</v>
          </cell>
          <cell r="N2392">
            <v>4.7677639946176518</v>
          </cell>
          <cell r="O2392">
            <v>4.7926981989562201</v>
          </cell>
        </row>
        <row r="2393">
          <cell r="A2393">
            <v>39644</v>
          </cell>
          <cell r="B2393">
            <v>39643</v>
          </cell>
          <cell r="C2393">
            <v>39645</v>
          </cell>
          <cell r="D2393">
            <v>1.3579589999999999</v>
          </cell>
          <cell r="E2393">
            <v>1.417319</v>
          </cell>
          <cell r="F2393">
            <v>1.5902000000000001</v>
          </cell>
          <cell r="G2393">
            <v>1.591</v>
          </cell>
          <cell r="H2393">
            <v>1.5876999999999999</v>
          </cell>
          <cell r="I2393">
            <v>12.17</v>
          </cell>
          <cell r="M2393">
            <v>4.7579529961841533</v>
          </cell>
          <cell r="N2393">
            <v>4.7700164754500145</v>
          </cell>
          <cell r="O2393">
            <v>4.7948829003202027</v>
          </cell>
        </row>
        <row r="2394">
          <cell r="A2394">
            <v>39645</v>
          </cell>
          <cell r="B2394">
            <v>39644</v>
          </cell>
          <cell r="C2394">
            <v>39646</v>
          </cell>
          <cell r="D2394">
            <v>1.3600840000000001</v>
          </cell>
          <cell r="E2394">
            <v>1.417319</v>
          </cell>
          <cell r="F2394">
            <v>1.5952</v>
          </cell>
          <cell r="G2394">
            <v>1.5960000000000001</v>
          </cell>
          <cell r="H2394">
            <v>1.5959000000000001</v>
          </cell>
          <cell r="I2394">
            <v>12.17</v>
          </cell>
          <cell r="M2394">
            <v>4.760106697881735</v>
          </cell>
          <cell r="N2394">
            <v>4.7722700204436705</v>
          </cell>
          <cell r="O2394">
            <v>4.7970685975574598</v>
          </cell>
        </row>
        <row r="2395">
          <cell r="A2395">
            <v>39646</v>
          </cell>
          <cell r="B2395">
            <v>39645</v>
          </cell>
          <cell r="C2395">
            <v>39647</v>
          </cell>
          <cell r="D2395">
            <v>1.359021</v>
          </cell>
          <cell r="E2395">
            <v>1.417319</v>
          </cell>
          <cell r="F2395">
            <v>1.5905</v>
          </cell>
          <cell r="G2395">
            <v>1.5912999999999999</v>
          </cell>
          <cell r="H2395">
            <v>1.5985</v>
          </cell>
          <cell r="I2395">
            <v>12.17</v>
          </cell>
          <cell r="M2395">
            <v>4.7622647462010956</v>
          </cell>
          <cell r="N2395">
            <v>4.7745246301013724</v>
          </cell>
          <cell r="O2395">
            <v>4.7992552911219502</v>
          </cell>
        </row>
        <row r="2396">
          <cell r="A2396">
            <v>39647</v>
          </cell>
          <cell r="B2396">
            <v>39646</v>
          </cell>
          <cell r="C2396">
            <v>39650</v>
          </cell>
          <cell r="D2396">
            <v>1.359021</v>
          </cell>
          <cell r="E2396">
            <v>1.417319</v>
          </cell>
          <cell r="F2396">
            <v>1.593</v>
          </cell>
          <cell r="G2396">
            <v>1.5938000000000001</v>
          </cell>
          <cell r="H2396">
            <v>1.5891</v>
          </cell>
          <cell r="I2396">
            <v>12.17</v>
          </cell>
          <cell r="M2396">
            <v>4.7644220854669781</v>
          </cell>
          <cell r="N2396">
            <v>4.7767803049261088</v>
          </cell>
          <cell r="O2396">
            <v>4.8014429814678392</v>
          </cell>
        </row>
        <row r="2397">
          <cell r="A2397">
            <v>39650</v>
          </cell>
          <cell r="B2397">
            <v>39647</v>
          </cell>
          <cell r="C2397">
            <v>39651</v>
          </cell>
          <cell r="D2397">
            <v>1.3600840000000001</v>
          </cell>
          <cell r="E2397">
            <v>1.417319</v>
          </cell>
          <cell r="F2397">
            <v>1.581</v>
          </cell>
          <cell r="G2397">
            <v>1.5818000000000001</v>
          </cell>
          <cell r="H2397">
            <v>1.5788</v>
          </cell>
          <cell r="I2397">
            <v>12.17</v>
          </cell>
          <cell r="M2397">
            <v>4.7665804020226492</v>
          </cell>
          <cell r="N2397">
            <v>4.7790370454211084</v>
          </cell>
          <cell r="O2397">
            <v>4.8036316690494987</v>
          </cell>
        </row>
        <row r="2398">
          <cell r="A2398">
            <v>39651</v>
          </cell>
          <cell r="B2398">
            <v>39650</v>
          </cell>
          <cell r="C2398">
            <v>39652</v>
          </cell>
          <cell r="D2398">
            <v>1.3579589999999999</v>
          </cell>
          <cell r="E2398">
            <v>1.417319</v>
          </cell>
          <cell r="F2398">
            <v>1.5803</v>
          </cell>
          <cell r="G2398">
            <v>1.5810999999999999</v>
          </cell>
          <cell r="H2398">
            <v>1.5787</v>
          </cell>
          <cell r="I2398">
            <v>12.17</v>
          </cell>
          <cell r="M2398">
            <v>4.7687413852691503</v>
          </cell>
          <cell r="N2398">
            <v>4.7812948520898351</v>
          </cell>
          <cell r="O2398">
            <v>4.8058213543215089</v>
          </cell>
        </row>
        <row r="2399">
          <cell r="A2399">
            <v>39652</v>
          </cell>
          <cell r="B2399">
            <v>39651</v>
          </cell>
          <cell r="C2399">
            <v>39653</v>
          </cell>
          <cell r="D2399">
            <v>1.3568960000000001</v>
          </cell>
          <cell r="E2399">
            <v>1.417319</v>
          </cell>
          <cell r="F2399">
            <v>1.5826</v>
          </cell>
          <cell r="G2399">
            <v>1.5833999999999999</v>
          </cell>
          <cell r="H2399">
            <v>1.5832999999999999</v>
          </cell>
          <cell r="I2399">
            <v>12.16</v>
          </cell>
          <cell r="M2399">
            <v>4.7708999703634163</v>
          </cell>
          <cell r="N2399">
            <v>4.7835537254359917</v>
          </cell>
          <cell r="O2399">
            <v>4.8080120377386564</v>
          </cell>
        </row>
        <row r="2400">
          <cell r="A2400">
            <v>39653</v>
          </cell>
          <cell r="B2400">
            <v>39652</v>
          </cell>
          <cell r="C2400">
            <v>39654</v>
          </cell>
          <cell r="D2400">
            <v>1.4384479999999999</v>
          </cell>
          <cell r="E2400">
            <v>1.499512</v>
          </cell>
          <cell r="F2400">
            <v>1.5772999999999999</v>
          </cell>
          <cell r="G2400">
            <v>1.5781000000000001</v>
          </cell>
          <cell r="H2400">
            <v>1.5792999999999999</v>
          </cell>
          <cell r="I2400">
            <v>12.91</v>
          </cell>
          <cell r="M2400">
            <v>4.7730578420588117</v>
          </cell>
          <cell r="N2400">
            <v>4.7858136659635191</v>
          </cell>
          <cell r="O2400">
            <v>4.8102020179677982</v>
          </cell>
        </row>
        <row r="2401">
          <cell r="A2401">
            <v>39654</v>
          </cell>
          <cell r="B2401">
            <v>39653</v>
          </cell>
          <cell r="C2401">
            <v>39657</v>
          </cell>
          <cell r="D2401">
            <v>1.4384479999999999</v>
          </cell>
          <cell r="E2401">
            <v>1.499512</v>
          </cell>
          <cell r="F2401">
            <v>1.5737000000000001</v>
          </cell>
          <cell r="G2401">
            <v>1.5745</v>
          </cell>
          <cell r="H2401">
            <v>1.5729</v>
          </cell>
          <cell r="I2401">
            <v>12.92</v>
          </cell>
          <cell r="M2401">
            <v>4.7753464405610764</v>
          </cell>
          <cell r="N2401">
            <v>4.7882057943041447</v>
          </cell>
          <cell r="O2401">
            <v>4.8125202702436392</v>
          </cell>
        </row>
        <row r="2402">
          <cell r="A2402">
            <v>39657</v>
          </cell>
          <cell r="B2402">
            <v>39654</v>
          </cell>
          <cell r="C2402">
            <v>39658</v>
          </cell>
          <cell r="D2402">
            <v>1.4373929999999999</v>
          </cell>
          <cell r="E2402">
            <v>1.499512</v>
          </cell>
          <cell r="F2402">
            <v>1.5746</v>
          </cell>
          <cell r="G2402">
            <v>1.5753999999999999</v>
          </cell>
          <cell r="H2402">
            <v>1.5744</v>
          </cell>
          <cell r="I2402">
            <v>12.92</v>
          </cell>
          <cell r="M2402">
            <v>4.7776361364066542</v>
          </cell>
          <cell r="N2402">
            <v>4.7905991183198209</v>
          </cell>
          <cell r="O2402">
            <v>4.8148413319037271</v>
          </cell>
        </row>
        <row r="2403">
          <cell r="A2403">
            <v>39658</v>
          </cell>
          <cell r="B2403">
            <v>39657</v>
          </cell>
          <cell r="C2403">
            <v>39659</v>
          </cell>
          <cell r="D2403">
            <v>1.4373929999999999</v>
          </cell>
          <cell r="E2403">
            <v>1.499512</v>
          </cell>
          <cell r="F2403">
            <v>1.5722</v>
          </cell>
          <cell r="G2403">
            <v>1.573</v>
          </cell>
          <cell r="H2403">
            <v>1.5691999999999999</v>
          </cell>
          <cell r="I2403">
            <v>12.92</v>
          </cell>
          <cell r="M2403">
            <v>4.7799252499863272</v>
          </cell>
          <cell r="N2403">
            <v>4.7929936386081913</v>
          </cell>
          <cell r="O2403">
            <v>4.8171635130037185</v>
          </cell>
        </row>
        <row r="2404">
          <cell r="A2404">
            <v>39659</v>
          </cell>
          <cell r="B2404">
            <v>39658</v>
          </cell>
          <cell r="C2404">
            <v>39660</v>
          </cell>
          <cell r="D2404">
            <v>1.4384479999999999</v>
          </cell>
          <cell r="E2404">
            <v>1.499512</v>
          </cell>
          <cell r="F2404">
            <v>1.5632999999999999</v>
          </cell>
          <cell r="G2404">
            <v>1.5641</v>
          </cell>
          <cell r="H2404">
            <v>1.5613999999999999</v>
          </cell>
          <cell r="I2404">
            <v>12.92</v>
          </cell>
          <cell r="M2404">
            <v>4.7822154603512788</v>
          </cell>
          <cell r="N2404">
            <v>4.7953893557671972</v>
          </cell>
          <cell r="O2404">
            <v>4.8194868140835165</v>
          </cell>
        </row>
        <row r="2405">
          <cell r="A2405">
            <v>39660</v>
          </cell>
          <cell r="B2405">
            <v>39659</v>
          </cell>
          <cell r="C2405">
            <v>39661</v>
          </cell>
          <cell r="D2405">
            <v>1.4395039999999999</v>
          </cell>
          <cell r="E2405">
            <v>1.499512</v>
          </cell>
          <cell r="F2405">
            <v>1.5658000000000001</v>
          </cell>
          <cell r="G2405">
            <v>1.5666</v>
          </cell>
          <cell r="H2405">
            <v>1.5623</v>
          </cell>
          <cell r="I2405">
            <v>12.92</v>
          </cell>
          <cell r="M2405">
            <v>4.7845084497727832</v>
          </cell>
          <cell r="N2405">
            <v>4.7977862703950791</v>
          </cell>
          <cell r="O2405">
            <v>4.821811235683283</v>
          </cell>
        </row>
        <row r="2406">
          <cell r="A2406">
            <v>39661</v>
          </cell>
          <cell r="B2406">
            <v>39660</v>
          </cell>
          <cell r="C2406">
            <v>39664</v>
          </cell>
          <cell r="D2406">
            <v>1.4426699999999999</v>
          </cell>
          <cell r="E2406">
            <v>1.499512</v>
          </cell>
          <cell r="F2406">
            <v>1.5585</v>
          </cell>
          <cell r="G2406">
            <v>1.5592999999999999</v>
          </cell>
          <cell r="H2406">
            <v>1.5589999999999999</v>
          </cell>
          <cell r="I2406">
            <v>12.92</v>
          </cell>
          <cell r="M2406">
            <v>4.786804222789943</v>
          </cell>
          <cell r="N2406">
            <v>4.800184383090377</v>
          </cell>
          <cell r="O2406">
            <v>4.8241367783434406</v>
          </cell>
        </row>
        <row r="2407">
          <cell r="A2407">
            <v>39664</v>
          </cell>
          <cell r="B2407">
            <v>39661</v>
          </cell>
          <cell r="C2407">
            <v>39665</v>
          </cell>
          <cell r="D2407">
            <v>1.4405589999999999</v>
          </cell>
          <cell r="E2407">
            <v>1.499512</v>
          </cell>
          <cell r="F2407">
            <v>1.5650999999999999</v>
          </cell>
          <cell r="G2407">
            <v>1.5659000000000001</v>
          </cell>
          <cell r="H2407">
            <v>1.5623</v>
          </cell>
          <cell r="I2407">
            <v>12.92</v>
          </cell>
          <cell r="M2407">
            <v>4.7891061490726399</v>
          </cell>
          <cell r="N2407">
            <v>4.8025836944519291</v>
          </cell>
          <cell r="O2407">
            <v>4.8264634426046724</v>
          </cell>
        </row>
        <row r="2408">
          <cell r="A2408">
            <v>39665</v>
          </cell>
          <cell r="B2408">
            <v>39664</v>
          </cell>
          <cell r="C2408">
            <v>39666</v>
          </cell>
          <cell r="D2408">
            <v>1.441614</v>
          </cell>
          <cell r="E2408">
            <v>1.499512</v>
          </cell>
          <cell r="F2408">
            <v>1.5724</v>
          </cell>
          <cell r="G2408">
            <v>1.5731999999999999</v>
          </cell>
          <cell r="H2408">
            <v>1.5734999999999999</v>
          </cell>
          <cell r="I2408">
            <v>12.92</v>
          </cell>
          <cell r="M2408">
            <v>4.7914058123943066</v>
          </cell>
          <cell r="N2408">
            <v>4.804984205078874</v>
          </cell>
          <cell r="O2408">
            <v>4.8287912290079236</v>
          </cell>
        </row>
        <row r="2409">
          <cell r="A2409">
            <v>39666</v>
          </cell>
          <cell r="B2409">
            <v>39665</v>
          </cell>
          <cell r="C2409">
            <v>39667</v>
          </cell>
          <cell r="D2409">
            <v>1.441614</v>
          </cell>
          <cell r="E2409">
            <v>1.499512</v>
          </cell>
          <cell r="F2409">
            <v>1.5773999999999999</v>
          </cell>
          <cell r="G2409">
            <v>1.5782</v>
          </cell>
          <cell r="H2409">
            <v>1.577</v>
          </cell>
          <cell r="I2409">
            <v>12.92</v>
          </cell>
          <cell r="M2409">
            <v>4.7937082649605829</v>
          </cell>
          <cell r="N2409">
            <v>4.8073859155706495</v>
          </cell>
          <cell r="O2409">
            <v>4.8311201380943993</v>
          </cell>
        </row>
        <row r="2410">
          <cell r="A2410">
            <v>39667</v>
          </cell>
          <cell r="B2410">
            <v>39666</v>
          </cell>
          <cell r="C2410">
            <v>39668</v>
          </cell>
          <cell r="D2410">
            <v>1.441614</v>
          </cell>
          <cell r="E2410">
            <v>1.499512</v>
          </cell>
          <cell r="F2410">
            <v>1.5834999999999999</v>
          </cell>
          <cell r="G2410">
            <v>1.5843</v>
          </cell>
          <cell r="H2410">
            <v>1.5907</v>
          </cell>
          <cell r="I2410">
            <v>12.92</v>
          </cell>
          <cell r="M2410">
            <v>4.79601182394281</v>
          </cell>
          <cell r="N2410">
            <v>4.8097888265269928</v>
          </cell>
          <cell r="O2410">
            <v>4.8334501704055652</v>
          </cell>
        </row>
        <row r="2411">
          <cell r="A2411">
            <v>39668</v>
          </cell>
          <cell r="B2411">
            <v>39667</v>
          </cell>
          <cell r="C2411">
            <v>39671</v>
          </cell>
          <cell r="D2411">
            <v>1.4405589999999999</v>
          </cell>
          <cell r="E2411">
            <v>1.499512</v>
          </cell>
          <cell r="F2411">
            <v>1.6128</v>
          </cell>
          <cell r="G2411">
            <v>1.6135999999999999</v>
          </cell>
          <cell r="H2411">
            <v>1.609</v>
          </cell>
          <cell r="I2411">
            <v>12.92</v>
          </cell>
          <cell r="M2411">
            <v>4.7983164898726631</v>
          </cell>
          <cell r="N2411">
            <v>4.8121929385479403</v>
          </cell>
          <cell r="O2411">
            <v>4.8357813264831488</v>
          </cell>
        </row>
        <row r="2412">
          <cell r="A2412">
            <v>39671</v>
          </cell>
          <cell r="B2412">
            <v>39668</v>
          </cell>
          <cell r="C2412">
            <v>39672</v>
          </cell>
          <cell r="D2412">
            <v>1.4384479999999999</v>
          </cell>
          <cell r="E2412">
            <v>1.499512</v>
          </cell>
          <cell r="F2412">
            <v>1.6140000000000001</v>
          </cell>
          <cell r="G2412">
            <v>1.6148</v>
          </cell>
          <cell r="H2412">
            <v>1.617</v>
          </cell>
          <cell r="I2412">
            <v>12.92</v>
          </cell>
          <cell r="M2412">
            <v>4.8006205758741078</v>
          </cell>
          <cell r="N2412">
            <v>4.8145982522338295</v>
          </cell>
          <cell r="O2412">
            <v>4.8381136068691388</v>
          </cell>
        </row>
        <row r="2413">
          <cell r="A2413">
            <v>39672</v>
          </cell>
          <cell r="B2413">
            <v>39671</v>
          </cell>
          <cell r="C2413">
            <v>39673</v>
          </cell>
          <cell r="D2413">
            <v>1.4384479999999999</v>
          </cell>
          <cell r="E2413">
            <v>1.499512</v>
          </cell>
          <cell r="F2413">
            <v>1.6153</v>
          </cell>
          <cell r="G2413">
            <v>1.6161000000000001</v>
          </cell>
          <cell r="H2413">
            <v>1.6214</v>
          </cell>
          <cell r="I2413">
            <v>12.91</v>
          </cell>
          <cell r="M2413">
            <v>4.8029223902294831</v>
          </cell>
          <cell r="N2413">
            <v>4.8170047681852974</v>
          </cell>
          <cell r="O2413">
            <v>4.840447012105785</v>
          </cell>
        </row>
        <row r="2414">
          <cell r="A2414">
            <v>39673</v>
          </cell>
          <cell r="B2414">
            <v>39672</v>
          </cell>
          <cell r="C2414">
            <v>39674</v>
          </cell>
          <cell r="D2414">
            <v>1.4395039999999999</v>
          </cell>
          <cell r="E2414">
            <v>1.499512</v>
          </cell>
          <cell r="F2414">
            <v>1.6203000000000001</v>
          </cell>
          <cell r="G2414">
            <v>1.6211</v>
          </cell>
          <cell r="H2414">
            <v>1.6140000000000001</v>
          </cell>
          <cell r="I2414">
            <v>12.91</v>
          </cell>
          <cell r="M2414">
            <v>4.8052253082649434</v>
          </cell>
          <cell r="N2414">
            <v>4.8194124870032811</v>
          </cell>
          <cell r="O2414">
            <v>4.842779840801958</v>
          </cell>
        </row>
        <row r="2415">
          <cell r="A2415">
            <v>39674</v>
          </cell>
          <cell r="B2415">
            <v>39673</v>
          </cell>
          <cell r="C2415">
            <v>39675</v>
          </cell>
          <cell r="D2415">
            <v>1.4395039999999999</v>
          </cell>
          <cell r="E2415">
            <v>1.499512</v>
          </cell>
          <cell r="F2415">
            <v>1.6195999999999999</v>
          </cell>
          <cell r="G2415">
            <v>1.6204000000000001</v>
          </cell>
          <cell r="H2415">
            <v>1.6245000000000001</v>
          </cell>
          <cell r="I2415">
            <v>12.92</v>
          </cell>
          <cell r="M2415">
            <v>4.8075310219489928</v>
          </cell>
          <cell r="N2415">
            <v>4.8218214092890186</v>
          </cell>
          <cell r="O2415">
            <v>4.8451137937929971</v>
          </cell>
        </row>
        <row r="2416">
          <cell r="A2416">
            <v>39675</v>
          </cell>
          <cell r="B2416">
            <v>39674</v>
          </cell>
          <cell r="C2416">
            <v>39678</v>
          </cell>
          <cell r="D2416">
            <v>1.4395039999999999</v>
          </cell>
          <cell r="E2416">
            <v>1.499512</v>
          </cell>
          <cell r="F2416">
            <v>1.6380999999999999</v>
          </cell>
          <cell r="G2416">
            <v>1.6389</v>
          </cell>
          <cell r="H2416">
            <v>1.6395999999999999</v>
          </cell>
          <cell r="I2416">
            <v>12.92</v>
          </cell>
          <cell r="M2416">
            <v>4.8098378419943986</v>
          </cell>
          <cell r="N2416">
            <v>4.8242315356440475</v>
          </cell>
          <cell r="O2416">
            <v>4.8474505751952632</v>
          </cell>
        </row>
        <row r="2417">
          <cell r="A2417">
            <v>39678</v>
          </cell>
          <cell r="B2417">
            <v>39675</v>
          </cell>
          <cell r="C2417">
            <v>39679</v>
          </cell>
          <cell r="D2417">
            <v>1.4426699999999999</v>
          </cell>
          <cell r="E2417">
            <v>1.499512</v>
          </cell>
          <cell r="F2417">
            <v>1.6341000000000001</v>
          </cell>
          <cell r="G2417">
            <v>1.6349</v>
          </cell>
          <cell r="H2417">
            <v>1.6376999999999999</v>
          </cell>
          <cell r="I2417">
            <v>12.92</v>
          </cell>
          <cell r="M2417">
            <v>4.8121457689320319</v>
          </cell>
          <cell r="N2417">
            <v>4.8266428666702064</v>
          </cell>
          <cell r="O2417">
            <v>4.8497884836190099</v>
          </cell>
        </row>
        <row r="2418">
          <cell r="A2418">
            <v>39679</v>
          </cell>
          <cell r="B2418">
            <v>39678</v>
          </cell>
          <cell r="C2418">
            <v>39680</v>
          </cell>
          <cell r="D2418">
            <v>1.441614</v>
          </cell>
          <cell r="E2418">
            <v>1.499512</v>
          </cell>
          <cell r="F2418">
            <v>1.6335</v>
          </cell>
          <cell r="G2418">
            <v>1.6343000000000001</v>
          </cell>
          <cell r="H2418">
            <v>1.6257999999999999</v>
          </cell>
          <cell r="I2418">
            <v>12.92</v>
          </cell>
          <cell r="M2418">
            <v>4.814459881710853</v>
          </cell>
          <cell r="N2418">
            <v>4.8290554029696349</v>
          </cell>
          <cell r="O2418">
            <v>4.8521275196077962</v>
          </cell>
        </row>
        <row r="2419">
          <cell r="A2419">
            <v>39680</v>
          </cell>
          <cell r="B2419">
            <v>39679</v>
          </cell>
          <cell r="C2419">
            <v>39681</v>
          </cell>
          <cell r="D2419">
            <v>1.4405589999999999</v>
          </cell>
          <cell r="E2419">
            <v>1.499512</v>
          </cell>
          <cell r="F2419">
            <v>1.6198999999999999</v>
          </cell>
          <cell r="G2419">
            <v>1.6207</v>
          </cell>
          <cell r="H2419">
            <v>1.6188</v>
          </cell>
          <cell r="I2419">
            <v>12.92</v>
          </cell>
          <cell r="M2419">
            <v>4.8167734126334905</v>
          </cell>
          <cell r="N2419">
            <v>4.8314691451447747</v>
          </cell>
          <cell r="O2419">
            <v>4.8544676837054421</v>
          </cell>
        </row>
        <row r="2420">
          <cell r="A2420">
            <v>39681</v>
          </cell>
          <cell r="B2420">
            <v>39680</v>
          </cell>
          <cell r="C2420">
            <v>39682</v>
          </cell>
          <cell r="D2420">
            <v>1.4405589999999999</v>
          </cell>
          <cell r="E2420">
            <v>1.499512</v>
          </cell>
          <cell r="F2420">
            <v>1.6134999999999999</v>
          </cell>
          <cell r="G2420">
            <v>1.6143000000000001</v>
          </cell>
          <cell r="H2420">
            <v>1.61</v>
          </cell>
          <cell r="I2420">
            <v>12.92</v>
          </cell>
          <cell r="M2420">
            <v>4.8190863613969999</v>
          </cell>
          <cell r="N2420">
            <v>4.8338840937983658</v>
          </cell>
          <cell r="O2420">
            <v>4.8568089764560307</v>
          </cell>
        </row>
        <row r="2421">
          <cell r="A2421">
            <v>39682</v>
          </cell>
          <cell r="B2421">
            <v>39681</v>
          </cell>
          <cell r="C2421">
            <v>39685</v>
          </cell>
          <cell r="D2421">
            <v>1.4384479999999999</v>
          </cell>
          <cell r="E2421">
            <v>1.499512</v>
          </cell>
          <cell r="F2421">
            <v>1.6209</v>
          </cell>
          <cell r="G2421">
            <v>1.6216999999999999</v>
          </cell>
          <cell r="H2421">
            <v>1.6269</v>
          </cell>
          <cell r="I2421">
            <v>12.92</v>
          </cell>
          <cell r="M2421">
            <v>4.8214004208068957</v>
          </cell>
          <cell r="N2421">
            <v>4.8363002495334522</v>
          </cell>
          <cell r="O2421">
            <v>4.8591513984039079</v>
          </cell>
        </row>
        <row r="2422">
          <cell r="A2422">
            <v>39685</v>
          </cell>
          <cell r="B2422">
            <v>39682</v>
          </cell>
          <cell r="C2422">
            <v>39686</v>
          </cell>
          <cell r="D2422">
            <v>1.4395039999999999</v>
          </cell>
          <cell r="E2422">
            <v>1.499512</v>
          </cell>
          <cell r="F2422">
            <v>1.6267</v>
          </cell>
          <cell r="G2422">
            <v>1.6274999999999999</v>
          </cell>
          <cell r="H2422">
            <v>1.6315</v>
          </cell>
          <cell r="I2422">
            <v>12.92</v>
          </cell>
          <cell r="M2422">
            <v>4.8237121987377325</v>
          </cell>
          <cell r="N2422">
            <v>4.8387176129533787</v>
          </cell>
          <cell r="O2422">
            <v>4.8614949500936806</v>
          </cell>
        </row>
        <row r="2423">
          <cell r="A2423">
            <v>39686</v>
          </cell>
          <cell r="B2423">
            <v>39685</v>
          </cell>
          <cell r="C2423">
            <v>39687</v>
          </cell>
          <cell r="D2423">
            <v>1.4384479999999999</v>
          </cell>
          <cell r="E2423">
            <v>1.499512</v>
          </cell>
          <cell r="F2423">
            <v>1.6367</v>
          </cell>
          <cell r="G2423">
            <v>1.6375</v>
          </cell>
          <cell r="H2423">
            <v>1.6312</v>
          </cell>
          <cell r="I2423">
            <v>12.92</v>
          </cell>
          <cell r="M2423">
            <v>4.8260267830727095</v>
          </cell>
          <cell r="N2423">
            <v>4.8411361846617904</v>
          </cell>
          <cell r="O2423">
            <v>4.8638396320702206</v>
          </cell>
        </row>
        <row r="2424">
          <cell r="A2424">
            <v>39687</v>
          </cell>
          <cell r="B2424">
            <v>39686</v>
          </cell>
          <cell r="C2424">
            <v>39688</v>
          </cell>
          <cell r="D2424">
            <v>1.4384479999999999</v>
          </cell>
          <cell r="E2424">
            <v>1.499512</v>
          </cell>
          <cell r="F2424">
            <v>1.6205000000000001</v>
          </cell>
          <cell r="G2424">
            <v>1.6213</v>
          </cell>
          <cell r="H2424">
            <v>1.6198999999999999</v>
          </cell>
          <cell r="I2424">
            <v>12.92</v>
          </cell>
          <cell r="M2424">
            <v>4.828340779264062</v>
          </cell>
          <cell r="N2424">
            <v>4.8435559652626354</v>
          </cell>
          <cell r="O2424">
            <v>4.8661854448786599</v>
          </cell>
        </row>
        <row r="2425">
          <cell r="A2425">
            <v>39688</v>
          </cell>
          <cell r="B2425">
            <v>39687</v>
          </cell>
          <cell r="C2425">
            <v>39689</v>
          </cell>
          <cell r="D2425">
            <v>1.4384479999999999</v>
          </cell>
          <cell r="E2425">
            <v>1.499512</v>
          </cell>
          <cell r="F2425">
            <v>1.6254</v>
          </cell>
          <cell r="G2425">
            <v>1.6262000000000001</v>
          </cell>
          <cell r="H2425">
            <v>1.6311</v>
          </cell>
          <cell r="I2425">
            <v>12.92</v>
          </cell>
          <cell r="M2425">
            <v>4.8306558849764798</v>
          </cell>
          <cell r="N2425">
            <v>4.8459769553601628</v>
          </cell>
          <cell r="O2425">
            <v>4.8685323890643959</v>
          </cell>
        </row>
        <row r="2426">
          <cell r="A2426">
            <v>39689</v>
          </cell>
          <cell r="B2426">
            <v>39688</v>
          </cell>
          <cell r="C2426">
            <v>39692</v>
          </cell>
          <cell r="D2426">
            <v>1.436337</v>
          </cell>
          <cell r="E2426">
            <v>1.499512</v>
          </cell>
          <cell r="F2426">
            <v>1.6335999999999999</v>
          </cell>
          <cell r="G2426">
            <v>1.6344000000000001</v>
          </cell>
          <cell r="H2426">
            <v>1.6309</v>
          </cell>
          <cell r="I2426">
            <v>12.92</v>
          </cell>
          <cell r="M2426">
            <v>4.8329721007419577</v>
          </cell>
          <cell r="N2426">
            <v>4.8483991555589245</v>
          </cell>
          <cell r="O2426">
            <v>4.8708804651730873</v>
          </cell>
        </row>
        <row r="2427">
          <cell r="A2427">
            <v>39692</v>
          </cell>
          <cell r="B2427">
            <v>39689</v>
          </cell>
          <cell r="C2427">
            <v>39693</v>
          </cell>
          <cell r="D2427">
            <v>1.4384479999999999</v>
          </cell>
          <cell r="E2427">
            <v>1.499512</v>
          </cell>
          <cell r="F2427">
            <v>1.6438999999999999</v>
          </cell>
          <cell r="G2427">
            <v>1.6447000000000001</v>
          </cell>
          <cell r="H2427">
            <v>1.6425000000000001</v>
          </cell>
          <cell r="I2427">
            <v>12.91</v>
          </cell>
          <cell r="M2427">
            <v>4.8352860262913788</v>
          </cell>
          <cell r="N2427">
            <v>4.8508225664637745</v>
          </cell>
          <cell r="O2427">
            <v>4.8732296737506564</v>
          </cell>
        </row>
        <row r="2428">
          <cell r="A2428">
            <v>39693</v>
          </cell>
          <cell r="B2428">
            <v>39692</v>
          </cell>
          <cell r="C2428">
            <v>39694</v>
          </cell>
          <cell r="D2428">
            <v>1.4373929999999999</v>
          </cell>
          <cell r="E2428">
            <v>1.499512</v>
          </cell>
          <cell r="F2428">
            <v>1.6594</v>
          </cell>
          <cell r="G2428">
            <v>1.6601999999999999</v>
          </cell>
          <cell r="H2428">
            <v>1.6637999999999999</v>
          </cell>
          <cell r="I2428">
            <v>12.92</v>
          </cell>
          <cell r="M2428">
            <v>4.8376044621293612</v>
          </cell>
          <cell r="N2428">
            <v>4.8532471886798687</v>
          </cell>
          <cell r="O2428">
            <v>4.8755783018830448</v>
          </cell>
        </row>
        <row r="2429">
          <cell r="A2429">
            <v>39694</v>
          </cell>
          <cell r="B2429">
            <v>39693</v>
          </cell>
          <cell r="C2429">
            <v>39695</v>
          </cell>
          <cell r="D2429">
            <v>1.441614</v>
          </cell>
          <cell r="E2429">
            <v>1.499512</v>
          </cell>
          <cell r="F2429">
            <v>1.6719999999999999</v>
          </cell>
          <cell r="G2429">
            <v>1.6728000000000001</v>
          </cell>
          <cell r="H2429">
            <v>1.6758999999999999</v>
          </cell>
          <cell r="I2429">
            <v>12.92</v>
          </cell>
          <cell r="M2429">
            <v>4.8399223083929064</v>
          </cell>
          <cell r="N2429">
            <v>4.8556730228126659</v>
          </cell>
          <cell r="O2429">
            <v>4.8779297762107952</v>
          </cell>
        </row>
        <row r="2430">
          <cell r="A2430">
            <v>39695</v>
          </cell>
          <cell r="B2430">
            <v>39694</v>
          </cell>
          <cell r="C2430">
            <v>39696</v>
          </cell>
          <cell r="D2430">
            <v>1.4384479999999999</v>
          </cell>
          <cell r="E2430">
            <v>1.499512</v>
          </cell>
          <cell r="F2430">
            <v>1.7001999999999999</v>
          </cell>
          <cell r="G2430">
            <v>1.7010000000000001</v>
          </cell>
          <cell r="H2430">
            <v>1.7194</v>
          </cell>
          <cell r="I2430">
            <v>12.92</v>
          </cell>
          <cell r="M2430">
            <v>4.8422480749791363</v>
          </cell>
          <cell r="N2430">
            <v>4.8581000694679277</v>
          </cell>
          <cell r="O2430">
            <v>4.8802823846463728</v>
          </cell>
        </row>
        <row r="2431">
          <cell r="A2431">
            <v>39696</v>
          </cell>
          <cell r="B2431">
            <v>39695</v>
          </cell>
          <cell r="C2431">
            <v>39699</v>
          </cell>
          <cell r="D2431">
            <v>1.435281</v>
          </cell>
          <cell r="E2431">
            <v>1.499512</v>
          </cell>
          <cell r="F2431">
            <v>1.7297</v>
          </cell>
          <cell r="G2431">
            <v>1.7304999999999999</v>
          </cell>
          <cell r="H2431">
            <v>1.7170000000000001</v>
          </cell>
          <cell r="I2431">
            <v>12.92</v>
          </cell>
          <cell r="M2431">
            <v>4.8445698489987894</v>
          </cell>
          <cell r="N2431">
            <v>4.860528329251717</v>
          </cell>
          <cell r="O2431">
            <v>4.8826361277367534</v>
          </cell>
        </row>
        <row r="2432">
          <cell r="A2432">
            <v>39699</v>
          </cell>
          <cell r="B2432">
            <v>39696</v>
          </cell>
          <cell r="C2432">
            <v>39700</v>
          </cell>
          <cell r="D2432">
            <v>1.4437249999999999</v>
          </cell>
          <cell r="E2432">
            <v>1.499512</v>
          </cell>
          <cell r="F2432">
            <v>1.7274</v>
          </cell>
          <cell r="G2432">
            <v>1.7282</v>
          </cell>
          <cell r="H2432">
            <v>1.7332000000000001</v>
          </cell>
          <cell r="I2432">
            <v>12.91</v>
          </cell>
          <cell r="M2432">
            <v>4.8468876220179364</v>
          </cell>
          <cell r="N2432">
            <v>4.862957802770401</v>
          </cell>
          <cell r="O2432">
            <v>4.8849910060291775</v>
          </cell>
        </row>
        <row r="2433">
          <cell r="A2433">
            <v>39700</v>
          </cell>
          <cell r="B2433">
            <v>39699</v>
          </cell>
          <cell r="C2433">
            <v>39701</v>
          </cell>
          <cell r="D2433">
            <v>1.4405589999999999</v>
          </cell>
          <cell r="E2433">
            <v>1.499512</v>
          </cell>
          <cell r="F2433">
            <v>1.7536</v>
          </cell>
          <cell r="G2433">
            <v>1.7544</v>
          </cell>
          <cell r="H2433">
            <v>1.772</v>
          </cell>
          <cell r="I2433">
            <v>12.92</v>
          </cell>
          <cell r="M2433">
            <v>4.849220146295302</v>
          </cell>
          <cell r="N2433">
            <v>4.8653884906306502</v>
          </cell>
          <cell r="O2433">
            <v>4.8873453024755404</v>
          </cell>
        </row>
        <row r="2434">
          <cell r="A2434">
            <v>39701</v>
          </cell>
          <cell r="B2434">
            <v>39700</v>
          </cell>
          <cell r="C2434">
            <v>39702</v>
          </cell>
          <cell r="D2434">
            <v>1.4426699999999999</v>
          </cell>
          <cell r="E2434">
            <v>1.499512</v>
          </cell>
          <cell r="F2434">
            <v>1.7849999999999999</v>
          </cell>
          <cell r="G2434">
            <v>1.7858000000000001</v>
          </cell>
          <cell r="H2434">
            <v>1.7845</v>
          </cell>
          <cell r="I2434">
            <v>12.92</v>
          </cell>
          <cell r="M2434">
            <v>4.8515486755368773</v>
          </cell>
          <cell r="N2434">
            <v>4.8678203934394375</v>
          </cell>
          <cell r="O2434">
            <v>4.8897024519864374</v>
          </cell>
        </row>
        <row r="2435">
          <cell r="A2435">
            <v>39702</v>
          </cell>
          <cell r="B2435">
            <v>39701</v>
          </cell>
          <cell r="C2435">
            <v>39703</v>
          </cell>
          <cell r="D2435">
            <v>1.5215449999999999</v>
          </cell>
          <cell r="E2435">
            <v>1.5863579999999999</v>
          </cell>
          <cell r="F2435">
            <v>1.8247</v>
          </cell>
          <cell r="G2435">
            <v>1.8254999999999999</v>
          </cell>
          <cell r="H2435">
            <v>1.8164</v>
          </cell>
          <cell r="I2435">
            <v>13.66</v>
          </cell>
          <cell r="M2435">
            <v>4.8538817367794564</v>
          </cell>
          <cell r="N2435">
            <v>4.87025351180404</v>
          </cell>
          <cell r="O2435">
            <v>4.8920607383422823</v>
          </cell>
        </row>
        <row r="2436">
          <cell r="A2436">
            <v>39703</v>
          </cell>
          <cell r="B2436">
            <v>39702</v>
          </cell>
          <cell r="C2436">
            <v>39706</v>
          </cell>
          <cell r="D2436">
            <v>1.5173509999999999</v>
          </cell>
          <cell r="E2436">
            <v>1.5863579999999999</v>
          </cell>
          <cell r="F2436">
            <v>1.7904</v>
          </cell>
          <cell r="G2436">
            <v>1.7911999999999999</v>
          </cell>
          <cell r="H2436">
            <v>1.7824</v>
          </cell>
          <cell r="I2436">
            <v>13.66</v>
          </cell>
          <cell r="M2436">
            <v>4.8563435366085193</v>
          </cell>
          <cell r="N2436">
            <v>4.8728288336775334</v>
          </cell>
          <cell r="O2436">
            <v>4.8945470289024291</v>
          </cell>
        </row>
        <row r="2437">
          <cell r="A2437">
            <v>39706</v>
          </cell>
          <cell r="B2437">
            <v>39703</v>
          </cell>
          <cell r="C2437">
            <v>39707</v>
          </cell>
          <cell r="D2437">
            <v>1.5173509999999999</v>
          </cell>
          <cell r="E2437">
            <v>1.591569</v>
          </cell>
          <cell r="F2437">
            <v>1.8117000000000001</v>
          </cell>
          <cell r="G2437">
            <v>1.8125</v>
          </cell>
          <cell r="H2437">
            <v>1.8107</v>
          </cell>
          <cell r="I2437">
            <v>13.66</v>
          </cell>
          <cell r="M2437">
            <v>4.8587997958490581</v>
          </cell>
          <cell r="N2437">
            <v>4.8754055173451789</v>
          </cell>
          <cell r="O2437">
            <v>4.8970345830692805</v>
          </cell>
        </row>
        <row r="2438">
          <cell r="A2438">
            <v>39707</v>
          </cell>
          <cell r="B2438">
            <v>39706</v>
          </cell>
          <cell r="C2438">
            <v>39708</v>
          </cell>
          <cell r="D2438">
            <v>1.5184</v>
          </cell>
          <cell r="E2438">
            <v>1.591569</v>
          </cell>
          <cell r="F2438">
            <v>1.8402000000000001</v>
          </cell>
          <cell r="G2438">
            <v>1.841</v>
          </cell>
          <cell r="H2438">
            <v>1.8254999999999999</v>
          </cell>
          <cell r="I2438">
            <v>13.66</v>
          </cell>
          <cell r="M2438">
            <v>4.8612572974254018</v>
          </cell>
          <cell r="N2438">
            <v>4.8779920321064569</v>
          </cell>
          <cell r="O2438">
            <v>4.8995234014850393</v>
          </cell>
        </row>
        <row r="2439">
          <cell r="A2439">
            <v>39708</v>
          </cell>
          <cell r="B2439">
            <v>39707</v>
          </cell>
          <cell r="C2439">
            <v>39709</v>
          </cell>
          <cell r="D2439">
            <v>1.516303</v>
          </cell>
          <cell r="E2439">
            <v>1.591569</v>
          </cell>
          <cell r="F2439">
            <v>1.8652</v>
          </cell>
          <cell r="G2439">
            <v>1.8660000000000001</v>
          </cell>
          <cell r="H2439">
            <v>1.8660000000000001</v>
          </cell>
          <cell r="I2439">
            <v>13.66</v>
          </cell>
          <cell r="M2439">
            <v>4.8637177417855391</v>
          </cell>
          <cell r="N2439">
            <v>4.8805799190733055</v>
          </cell>
          <cell r="O2439">
            <v>4.902013484792235</v>
          </cell>
        </row>
        <row r="2440">
          <cell r="A2440">
            <v>39709</v>
          </cell>
          <cell r="B2440">
            <v>39708</v>
          </cell>
          <cell r="C2440">
            <v>39710</v>
          </cell>
          <cell r="D2440">
            <v>1.516303</v>
          </cell>
          <cell r="E2440">
            <v>1.591569</v>
          </cell>
          <cell r="F2440">
            <v>1.9151</v>
          </cell>
          <cell r="G2440">
            <v>1.9158999999999999</v>
          </cell>
          <cell r="H2440">
            <v>1.9406000000000001</v>
          </cell>
          <cell r="I2440">
            <v>13.66</v>
          </cell>
          <cell r="M2440">
            <v>4.8661760317198794</v>
          </cell>
          <cell r="N2440">
            <v>4.8831691789737111</v>
          </cell>
          <cell r="O2440">
            <v>4.9045048336337222</v>
          </cell>
        </row>
        <row r="2441">
          <cell r="A2441">
            <v>39710</v>
          </cell>
          <cell r="B2441">
            <v>39709</v>
          </cell>
          <cell r="C2441">
            <v>39713</v>
          </cell>
          <cell r="D2441">
            <v>1.523641</v>
          </cell>
          <cell r="E2441">
            <v>1.591569</v>
          </cell>
          <cell r="F2441">
            <v>1.839</v>
          </cell>
          <cell r="G2441">
            <v>1.8398000000000001</v>
          </cell>
          <cell r="H2441">
            <v>1.8270999999999999</v>
          </cell>
          <cell r="I2441">
            <v>13.66</v>
          </cell>
          <cell r="M2441">
            <v>4.8686355641583541</v>
          </cell>
          <cell r="N2441">
            <v>4.8857598125360475</v>
          </cell>
          <cell r="O2441">
            <v>4.9069974486526826</v>
          </cell>
        </row>
        <row r="2442">
          <cell r="A2442">
            <v>39713</v>
          </cell>
          <cell r="B2442">
            <v>39710</v>
          </cell>
          <cell r="C2442">
            <v>39714</v>
          </cell>
          <cell r="D2442">
            <v>1.5267850000000001</v>
          </cell>
          <cell r="E2442">
            <v>1.591569</v>
          </cell>
          <cell r="F2442">
            <v>1.7981</v>
          </cell>
          <cell r="G2442">
            <v>1.7988999999999999</v>
          </cell>
          <cell r="H2442">
            <v>1.7915000000000001</v>
          </cell>
          <cell r="I2442">
            <v>13.66</v>
          </cell>
          <cell r="M2442">
            <v>4.8711082484115575</v>
          </cell>
          <cell r="N2442">
            <v>4.8883518204890732</v>
          </cell>
          <cell r="O2442">
            <v>4.9094913304926262</v>
          </cell>
        </row>
        <row r="2443">
          <cell r="A2443">
            <v>39714</v>
          </cell>
          <cell r="B2443">
            <v>39713</v>
          </cell>
          <cell r="C2443">
            <v>39715</v>
          </cell>
          <cell r="D2443">
            <v>1.520497</v>
          </cell>
          <cell r="E2443">
            <v>1.591569</v>
          </cell>
          <cell r="F2443">
            <v>1.8233999999999999</v>
          </cell>
          <cell r="G2443">
            <v>1.8242</v>
          </cell>
          <cell r="H2443">
            <v>1.8306</v>
          </cell>
          <cell r="I2443">
            <v>13.66</v>
          </cell>
          <cell r="M2443">
            <v>4.873587293413908</v>
          </cell>
          <cell r="N2443">
            <v>4.8909452035619339</v>
          </cell>
          <cell r="O2443">
            <v>4.9119864797973882</v>
          </cell>
        </row>
        <row r="2444">
          <cell r="A2444">
            <v>39715</v>
          </cell>
          <cell r="B2444">
            <v>39714</v>
          </cell>
          <cell r="C2444">
            <v>39716</v>
          </cell>
          <cell r="D2444">
            <v>1.5173509999999999</v>
          </cell>
          <cell r="E2444">
            <v>1.591569</v>
          </cell>
          <cell r="F2444">
            <v>1.8436999999999999</v>
          </cell>
          <cell r="G2444">
            <v>1.8445</v>
          </cell>
          <cell r="H2444">
            <v>1.8544</v>
          </cell>
          <cell r="I2444">
            <v>13.66</v>
          </cell>
          <cell r="M2444">
            <v>4.8760573850335325</v>
          </cell>
          <cell r="N2444">
            <v>4.8935399624841622</v>
          </cell>
          <cell r="O2444">
            <v>4.9144828972111316</v>
          </cell>
        </row>
        <row r="2445">
          <cell r="A2445">
            <v>39716</v>
          </cell>
          <cell r="B2445">
            <v>39715</v>
          </cell>
          <cell r="C2445">
            <v>39717</v>
          </cell>
          <cell r="D2445">
            <v>1.5184</v>
          </cell>
          <cell r="E2445">
            <v>1.591569</v>
          </cell>
          <cell r="F2445">
            <v>1.8269</v>
          </cell>
          <cell r="G2445">
            <v>1.8277000000000001</v>
          </cell>
          <cell r="H2445">
            <v>1.8220000000000001</v>
          </cell>
          <cell r="I2445">
            <v>13.66</v>
          </cell>
          <cell r="M2445">
            <v>4.8785236152166114</v>
          </cell>
          <cell r="N2445">
            <v>4.8961360979856785</v>
          </cell>
          <cell r="O2445">
            <v>4.916980583378348</v>
          </cell>
        </row>
        <row r="2446">
          <cell r="A2446">
            <v>39717</v>
          </cell>
          <cell r="B2446">
            <v>39716</v>
          </cell>
          <cell r="C2446">
            <v>39720</v>
          </cell>
          <cell r="D2446">
            <v>1.5184</v>
          </cell>
          <cell r="E2446">
            <v>1.591569</v>
          </cell>
          <cell r="F2446">
            <v>1.8547</v>
          </cell>
          <cell r="G2446">
            <v>1.8554999999999999</v>
          </cell>
          <cell r="H2446">
            <v>1.8531</v>
          </cell>
          <cell r="I2446">
            <v>13.66</v>
          </cell>
          <cell r="M2446">
            <v>4.8809927986357264</v>
          </cell>
          <cell r="N2446">
            <v>4.89873361079679</v>
          </cell>
          <cell r="O2446">
            <v>4.9194795389438548</v>
          </cell>
        </row>
        <row r="2447">
          <cell r="A2447">
            <v>39720</v>
          </cell>
          <cell r="B2447">
            <v>39717</v>
          </cell>
          <cell r="C2447">
            <v>39721</v>
          </cell>
          <cell r="D2447">
            <v>1.516303</v>
          </cell>
          <cell r="E2447">
            <v>1.591569</v>
          </cell>
          <cell r="F2447">
            <v>1.9551000000000001</v>
          </cell>
          <cell r="G2447">
            <v>1.9559</v>
          </cell>
          <cell r="H2447">
            <v>1.9659</v>
          </cell>
          <cell r="I2447">
            <v>13.67</v>
          </cell>
          <cell r="M2447">
            <v>4.8834632317908762</v>
          </cell>
          <cell r="N2447">
            <v>4.9013325016481906</v>
          </cell>
          <cell r="O2447">
            <v>4.9219797645527992</v>
          </cell>
        </row>
        <row r="2448">
          <cell r="A2448">
            <v>39721</v>
          </cell>
          <cell r="B2448">
            <v>39720</v>
          </cell>
          <cell r="C2448">
            <v>39722</v>
          </cell>
          <cell r="D2448">
            <v>1.5173509999999999</v>
          </cell>
          <cell r="E2448">
            <v>1.591569</v>
          </cell>
          <cell r="F2448">
            <v>1.9135</v>
          </cell>
          <cell r="G2448">
            <v>1.9142999999999999</v>
          </cell>
          <cell r="H2448">
            <v>1.9020999999999999</v>
          </cell>
          <cell r="I2448">
            <v>13.66</v>
          </cell>
          <cell r="M2448">
            <v>4.8859315017737943</v>
          </cell>
          <cell r="N2448">
            <v>4.9039327712709619</v>
          </cell>
          <cell r="O2448">
            <v>4.9244829800778325</v>
          </cell>
        </row>
        <row r="2449">
          <cell r="A2449">
            <v>39722</v>
          </cell>
          <cell r="B2449">
            <v>39721</v>
          </cell>
          <cell r="C2449">
            <v>39723</v>
          </cell>
          <cell r="D2449">
            <v>1.516303</v>
          </cell>
          <cell r="E2449">
            <v>1.591569</v>
          </cell>
          <cell r="F2449">
            <v>1.9205000000000001</v>
          </cell>
          <cell r="G2449">
            <v>1.9213</v>
          </cell>
          <cell r="H2449">
            <v>1.9233</v>
          </cell>
          <cell r="I2449">
            <v>13.66</v>
          </cell>
          <cell r="M2449">
            <v>4.8884027261238439</v>
          </cell>
          <cell r="N2449">
            <v>4.9065344203965742</v>
          </cell>
          <cell r="O2449">
            <v>4.9269857485841619</v>
          </cell>
        </row>
        <row r="2450">
          <cell r="A2450">
            <v>39723</v>
          </cell>
          <cell r="B2450">
            <v>39722</v>
          </cell>
          <cell r="C2450">
            <v>39724</v>
          </cell>
          <cell r="D2450">
            <v>1.5194479999999999</v>
          </cell>
          <cell r="E2450">
            <v>1.591569</v>
          </cell>
          <cell r="F2450">
            <v>2.0072999999999999</v>
          </cell>
          <cell r="G2450">
            <v>2.0081000000000002</v>
          </cell>
          <cell r="H2450">
            <v>2.0240999999999998</v>
          </cell>
          <cell r="I2450">
            <v>13.67</v>
          </cell>
          <cell r="M2450">
            <v>4.8908734926967865</v>
          </cell>
          <cell r="N2450">
            <v>4.9091374497568854</v>
          </cell>
          <cell r="O2450">
            <v>4.9294897890717779</v>
          </cell>
        </row>
        <row r="2451">
          <cell r="A2451">
            <v>39724</v>
          </cell>
          <cell r="B2451">
            <v>39723</v>
          </cell>
          <cell r="C2451">
            <v>39727</v>
          </cell>
          <cell r="D2451">
            <v>1.523641</v>
          </cell>
          <cell r="E2451">
            <v>1.591569</v>
          </cell>
          <cell r="F2451">
            <v>2.0531999999999999</v>
          </cell>
          <cell r="G2451">
            <v>2.0539999999999998</v>
          </cell>
          <cell r="H2451">
            <v>2.0543999999999998</v>
          </cell>
          <cell r="I2451">
            <v>13.67</v>
          </cell>
          <cell r="M2451">
            <v>4.8933506353456977</v>
          </cell>
          <cell r="N2451">
            <v>4.9117418600841418</v>
          </cell>
          <cell r="O2451">
            <v>4.9319968240375385</v>
          </cell>
        </row>
        <row r="2452">
          <cell r="A2452">
            <v>39727</v>
          </cell>
          <cell r="B2452">
            <v>39724</v>
          </cell>
          <cell r="C2452">
            <v>39728</v>
          </cell>
          <cell r="D2452">
            <v>1.534117</v>
          </cell>
          <cell r="E2452">
            <v>1.591569</v>
          </cell>
          <cell r="F2452">
            <v>2.1760999999999999</v>
          </cell>
          <cell r="G2452">
            <v>2.1768999999999998</v>
          </cell>
          <cell r="H2452">
            <v>2.1796000000000002</v>
          </cell>
          <cell r="I2452">
            <v>13.67</v>
          </cell>
          <cell r="M2452">
            <v>4.8958358718974946</v>
          </cell>
          <cell r="N2452">
            <v>4.9143476521109788</v>
          </cell>
          <cell r="O2452">
            <v>4.9345051340286235</v>
          </cell>
        </row>
        <row r="2453">
          <cell r="A2453">
            <v>39728</v>
          </cell>
          <cell r="B2453">
            <v>39727</v>
          </cell>
          <cell r="C2453">
            <v>39729</v>
          </cell>
          <cell r="D2453">
            <v>1.52888</v>
          </cell>
          <cell r="E2453">
            <v>1.591569</v>
          </cell>
          <cell r="F2453">
            <v>2.1875</v>
          </cell>
          <cell r="G2453">
            <v>2.1882999999999999</v>
          </cell>
          <cell r="H2453">
            <v>2.3090000000000002</v>
          </cell>
          <cell r="I2453">
            <v>13.67</v>
          </cell>
          <cell r="M2453">
            <v>4.8983394669109241</v>
          </cell>
          <cell r="N2453">
            <v>4.9169548265704188</v>
          </cell>
          <cell r="O2453">
            <v>4.9370147196934839</v>
          </cell>
        </row>
        <row r="2454">
          <cell r="A2454">
            <v>39729</v>
          </cell>
          <cell r="B2454">
            <v>39728</v>
          </cell>
          <cell r="C2454">
            <v>39730</v>
          </cell>
          <cell r="D2454">
            <v>1.5257369999999999</v>
          </cell>
          <cell r="E2454">
            <v>1.591569</v>
          </cell>
          <cell r="F2454">
            <v>2.3915999999999999</v>
          </cell>
          <cell r="G2454">
            <v>2.3923999999999999</v>
          </cell>
          <cell r="H2454">
            <v>2.2684000000000002</v>
          </cell>
          <cell r="I2454">
            <v>13.67</v>
          </cell>
          <cell r="M2454">
            <v>4.9008357913256475</v>
          </cell>
          <cell r="N2454">
            <v>4.9195633841958752</v>
          </cell>
          <cell r="O2454">
            <v>4.9395255816809014</v>
          </cell>
        </row>
        <row r="2455">
          <cell r="A2455">
            <v>39730</v>
          </cell>
          <cell r="B2455">
            <v>39729</v>
          </cell>
          <cell r="C2455">
            <v>39731</v>
          </cell>
          <cell r="D2455">
            <v>1.523641</v>
          </cell>
          <cell r="E2455">
            <v>1.591569</v>
          </cell>
          <cell r="F2455">
            <v>2.181</v>
          </cell>
          <cell r="G2455">
            <v>2.1818</v>
          </cell>
          <cell r="H2455">
            <v>2.1825999999999999</v>
          </cell>
          <cell r="I2455">
            <v>13.67</v>
          </cell>
          <cell r="M2455">
            <v>4.9033282534915639</v>
          </cell>
          <cell r="N2455">
            <v>4.9221733257211486</v>
          </cell>
          <cell r="O2455">
            <v>4.9420377206399868</v>
          </cell>
        </row>
        <row r="2456">
          <cell r="A2456">
            <v>39731</v>
          </cell>
          <cell r="B2456">
            <v>39730</v>
          </cell>
          <cell r="C2456">
            <v>39734</v>
          </cell>
          <cell r="D2456">
            <v>1.524689</v>
          </cell>
          <cell r="E2456">
            <v>1.591569</v>
          </cell>
          <cell r="F2456">
            <v>2.2871999999999999</v>
          </cell>
          <cell r="G2456">
            <v>2.2879999999999998</v>
          </cell>
          <cell r="H2456">
            <v>2.3130000000000002</v>
          </cell>
          <cell r="I2456">
            <v>13.67</v>
          </cell>
          <cell r="M2456">
            <v>4.9058185574793898</v>
          </cell>
          <cell r="N2456">
            <v>4.9247846518804295</v>
          </cell>
          <cell r="O2456">
            <v>4.9445511372201807</v>
          </cell>
        </row>
        <row r="2457">
          <cell r="A2457">
            <v>39734</v>
          </cell>
          <cell r="B2457">
            <v>39731</v>
          </cell>
          <cell r="C2457">
            <v>39735</v>
          </cell>
          <cell r="D2457">
            <v>1.529928</v>
          </cell>
          <cell r="E2457">
            <v>1.591569</v>
          </cell>
          <cell r="F2457">
            <v>2.1554000000000002</v>
          </cell>
          <cell r="G2457">
            <v>2.1562000000000001</v>
          </cell>
          <cell r="H2457">
            <v>2.1755</v>
          </cell>
          <cell r="I2457">
            <v>13.67</v>
          </cell>
          <cell r="M2457">
            <v>4.9083118400095849</v>
          </cell>
          <cell r="N2457">
            <v>4.9273973634082981</v>
          </cell>
          <cell r="O2457">
            <v>4.9470658320712548</v>
          </cell>
        </row>
        <row r="2458">
          <cell r="A2458">
            <v>39735</v>
          </cell>
          <cell r="B2458">
            <v>39734</v>
          </cell>
          <cell r="C2458">
            <v>39736</v>
          </cell>
          <cell r="D2458">
            <v>1.5225930000000001</v>
          </cell>
          <cell r="E2458">
            <v>1.591569</v>
          </cell>
          <cell r="F2458">
            <v>2.0781000000000001</v>
          </cell>
          <cell r="G2458">
            <v>2.0789</v>
          </cell>
          <cell r="H2458">
            <v>2.1036999999999999</v>
          </cell>
          <cell r="I2458">
            <v>13.67</v>
          </cell>
          <cell r="M2458">
            <v>4.9108149612485059</v>
          </cell>
          <cell r="N2458">
            <v>4.930011461039725</v>
          </cell>
          <cell r="O2458">
            <v>4.9495818058433105</v>
          </cell>
        </row>
        <row r="2459">
          <cell r="A2459">
            <v>39736</v>
          </cell>
          <cell r="B2459">
            <v>39735</v>
          </cell>
          <cell r="C2459">
            <v>39737</v>
          </cell>
          <cell r="D2459">
            <v>1.5267850000000001</v>
          </cell>
          <cell r="E2459">
            <v>1.591569</v>
          </cell>
          <cell r="F2459">
            <v>2.1543000000000001</v>
          </cell>
          <cell r="G2459">
            <v>2.1551</v>
          </cell>
          <cell r="H2459">
            <v>2.1591999999999998</v>
          </cell>
          <cell r="I2459">
            <v>13.67</v>
          </cell>
          <cell r="M2459">
            <v>4.9133073520766031</v>
          </cell>
          <cell r="N2459">
            <v>4.9326269455100693</v>
          </cell>
          <cell r="O2459">
            <v>4.9520990591867804</v>
          </cell>
        </row>
        <row r="2460">
          <cell r="A2460">
            <v>39737</v>
          </cell>
          <cell r="B2460">
            <v>39736</v>
          </cell>
          <cell r="C2460">
            <v>39738</v>
          </cell>
          <cell r="D2460">
            <v>1.524689</v>
          </cell>
          <cell r="E2460">
            <v>1.591569</v>
          </cell>
          <cell r="F2460">
            <v>2.1846000000000001</v>
          </cell>
          <cell r="G2460">
            <v>2.1854</v>
          </cell>
          <cell r="H2460">
            <v>2.1680999999999999</v>
          </cell>
          <cell r="I2460">
            <v>13.66</v>
          </cell>
          <cell r="M2460">
            <v>4.9158078733984496</v>
          </cell>
          <cell r="N2460">
            <v>4.9352438175550812</v>
          </cell>
          <cell r="O2460">
            <v>4.9546175927524265</v>
          </cell>
        </row>
        <row r="2461">
          <cell r="A2461">
            <v>39738</v>
          </cell>
          <cell r="B2461">
            <v>39737</v>
          </cell>
          <cell r="C2461">
            <v>39741</v>
          </cell>
          <cell r="D2461">
            <v>1.5225930000000001</v>
          </cell>
          <cell r="E2461">
            <v>1.591569</v>
          </cell>
          <cell r="F2461">
            <v>2.1012</v>
          </cell>
          <cell r="G2461">
            <v>2.1019999999999999</v>
          </cell>
          <cell r="H2461">
            <v>2.1103999999999998</v>
          </cell>
          <cell r="I2461">
            <v>13.66</v>
          </cell>
          <cell r="M2461">
            <v>4.9183062327953451</v>
          </cell>
          <cell r="N2461">
            <v>4.9378620779109017</v>
          </cell>
          <cell r="O2461">
            <v>4.9571356765639072</v>
          </cell>
        </row>
        <row r="2462">
          <cell r="A2462">
            <v>39741</v>
          </cell>
          <cell r="B2462">
            <v>39738</v>
          </cell>
          <cell r="C2462">
            <v>39742</v>
          </cell>
          <cell r="D2462">
            <v>1.5257369999999999</v>
          </cell>
          <cell r="E2462">
            <v>1.591569</v>
          </cell>
          <cell r="F2462">
            <v>2.1166</v>
          </cell>
          <cell r="G2462">
            <v>2.1173999999999999</v>
          </cell>
          <cell r="H2462">
            <v>2.1295000000000002</v>
          </cell>
          <cell r="I2462">
            <v>13.66</v>
          </cell>
          <cell r="M2462">
            <v>4.9208024256759817</v>
          </cell>
          <cell r="N2462">
            <v>4.9404817273140607</v>
          </cell>
          <cell r="O2462">
            <v>4.9596550401403672</v>
          </cell>
        </row>
        <row r="2463">
          <cell r="A2463">
            <v>39742</v>
          </cell>
          <cell r="B2463">
            <v>39741</v>
          </cell>
          <cell r="C2463">
            <v>39743</v>
          </cell>
          <cell r="D2463">
            <v>1.520497</v>
          </cell>
          <cell r="E2463">
            <v>1.591569</v>
          </cell>
          <cell r="F2463">
            <v>2.1932999999999998</v>
          </cell>
          <cell r="G2463">
            <v>2.1941000000000002</v>
          </cell>
          <cell r="H2463">
            <v>2.246</v>
          </cell>
          <cell r="I2463">
            <v>13.66</v>
          </cell>
          <cell r="M2463">
            <v>4.9233050424528289</v>
          </cell>
          <cell r="N2463">
            <v>4.9431027665014797</v>
          </cell>
          <cell r="O2463">
            <v>4.9621756841322213</v>
          </cell>
        </row>
        <row r="2464">
          <cell r="A2464">
            <v>39743</v>
          </cell>
          <cell r="B2464">
            <v>39742</v>
          </cell>
          <cell r="C2464">
            <v>39744</v>
          </cell>
          <cell r="D2464">
            <v>1.5131559999999999</v>
          </cell>
          <cell r="E2464">
            <v>1.591569</v>
          </cell>
          <cell r="F2464">
            <v>2.3641999999999999</v>
          </cell>
          <cell r="G2464">
            <v>2.3650000000000002</v>
          </cell>
          <cell r="H2464">
            <v>2.3786999999999998</v>
          </cell>
          <cell r="I2464">
            <v>13.66</v>
          </cell>
          <cell r="M2464">
            <v>4.9258003326352062</v>
          </cell>
          <cell r="N2464">
            <v>4.9457251962104722</v>
          </cell>
          <cell r="O2464">
            <v>4.964697609190214</v>
          </cell>
        </row>
        <row r="2465">
          <cell r="A2465">
            <v>39744</v>
          </cell>
          <cell r="B2465">
            <v>39743</v>
          </cell>
          <cell r="C2465">
            <v>39745</v>
          </cell>
          <cell r="D2465">
            <v>1.5184</v>
          </cell>
          <cell r="E2465">
            <v>1.591569</v>
          </cell>
          <cell r="F2465">
            <v>2.3138999999999998</v>
          </cell>
          <cell r="G2465">
            <v>2.3147000000000002</v>
          </cell>
          <cell r="H2465">
            <v>2.2645</v>
          </cell>
          <cell r="I2465">
            <v>13.66</v>
          </cell>
          <cell r="M2465">
            <v>4.9282848340779157</v>
          </cell>
          <cell r="N2465">
            <v>4.9483490171787405</v>
          </cell>
          <cell r="O2465">
            <v>4.9672208159654216</v>
          </cell>
        </row>
        <row r="2466">
          <cell r="A2466">
            <v>39745</v>
          </cell>
          <cell r="B2466">
            <v>39744</v>
          </cell>
          <cell r="C2466">
            <v>39748</v>
          </cell>
          <cell r="D2466">
            <v>1.5215449999999999</v>
          </cell>
          <cell r="E2466">
            <v>1.591569</v>
          </cell>
          <cell r="F2466">
            <v>2.3104</v>
          </cell>
          <cell r="G2466">
            <v>2.3111999999999999</v>
          </cell>
          <cell r="H2466">
            <v>2.3252000000000002</v>
          </cell>
          <cell r="I2466">
            <v>13.66</v>
          </cell>
          <cell r="M2466">
            <v>4.930779203308604</v>
          </cell>
          <cell r="N2466">
            <v>4.9509742301443804</v>
          </cell>
          <cell r="O2466">
            <v>4.9697453051092513</v>
          </cell>
        </row>
        <row r="2467">
          <cell r="A2467">
            <v>39748</v>
          </cell>
          <cell r="B2467">
            <v>39745</v>
          </cell>
          <cell r="C2467">
            <v>39749</v>
          </cell>
          <cell r="D2467">
            <v>1.5215449999999999</v>
          </cell>
          <cell r="E2467">
            <v>1.591569</v>
          </cell>
          <cell r="F2467">
            <v>2.2515999999999998</v>
          </cell>
          <cell r="G2467">
            <v>2.2524000000000002</v>
          </cell>
          <cell r="H2467">
            <v>2.2383000000000002</v>
          </cell>
          <cell r="I2467">
            <v>13.66</v>
          </cell>
          <cell r="M2467">
            <v>4.9332800041229028</v>
          </cell>
          <cell r="N2467">
            <v>4.9536008358458785</v>
          </cell>
          <cell r="O2467">
            <v>4.9722710772734402</v>
          </cell>
        </row>
        <row r="2468">
          <cell r="A2468">
            <v>39749</v>
          </cell>
          <cell r="B2468">
            <v>39748</v>
          </cell>
          <cell r="C2468">
            <v>39750</v>
          </cell>
          <cell r="D2468">
            <v>1.5225930000000001</v>
          </cell>
          <cell r="E2468">
            <v>1.591569</v>
          </cell>
          <cell r="F2468">
            <v>2.1692</v>
          </cell>
          <cell r="G2468">
            <v>2.17</v>
          </cell>
          <cell r="H2468">
            <v>2.2065000000000001</v>
          </cell>
          <cell r="I2468">
            <v>13.66</v>
          </cell>
          <cell r="M2468">
            <v>4.9357820732975268</v>
          </cell>
          <cell r="N2468">
            <v>4.9562288350221131</v>
          </cell>
          <cell r="O2468">
            <v>4.9747981331100579</v>
          </cell>
        </row>
        <row r="2469">
          <cell r="A2469">
            <v>39750</v>
          </cell>
          <cell r="B2469">
            <v>39749</v>
          </cell>
          <cell r="C2469">
            <v>39751</v>
          </cell>
          <cell r="D2469">
            <v>1.520497</v>
          </cell>
          <cell r="E2469">
            <v>1.591569</v>
          </cell>
          <cell r="F2469">
            <v>2.1312000000000002</v>
          </cell>
          <cell r="G2469">
            <v>2.1320000000000001</v>
          </cell>
          <cell r="H2469">
            <v>2.1276000000000002</v>
          </cell>
          <cell r="I2469">
            <v>13.67</v>
          </cell>
          <cell r="M2469">
            <v>4.9382871357089693</v>
          </cell>
          <cell r="N2469">
            <v>4.958858228412355</v>
          </cell>
          <cell r="O2469">
            <v>4.9773264732715052</v>
          </cell>
        </row>
        <row r="2470">
          <cell r="A2470">
            <v>39751</v>
          </cell>
          <cell r="B2470">
            <v>39750</v>
          </cell>
          <cell r="C2470">
            <v>39752</v>
          </cell>
          <cell r="D2470">
            <v>1.5152540000000001</v>
          </cell>
          <cell r="E2470">
            <v>1.591569</v>
          </cell>
          <cell r="F2470">
            <v>2.1143000000000001</v>
          </cell>
          <cell r="G2470">
            <v>2.1151</v>
          </cell>
          <cell r="H2470">
            <v>2.1110000000000002</v>
          </cell>
          <cell r="I2470">
            <v>13.67</v>
          </cell>
          <cell r="M2470">
            <v>4.9407900193006302</v>
          </cell>
          <cell r="N2470">
            <v>4.9614890167562669</v>
          </cell>
          <cell r="O2470">
            <v>4.9798578369700683</v>
          </cell>
        </row>
        <row r="2471">
          <cell r="A2471">
            <v>39752</v>
          </cell>
          <cell r="B2471">
            <v>39751</v>
          </cell>
          <cell r="C2471">
            <v>39755</v>
          </cell>
          <cell r="D2471">
            <v>1.5173509999999999</v>
          </cell>
          <cell r="E2471">
            <v>1.591569</v>
          </cell>
          <cell r="F2471">
            <v>2.1145</v>
          </cell>
          <cell r="G2471">
            <v>2.1153</v>
          </cell>
          <cell r="H2471">
            <v>2.1589999999999998</v>
          </cell>
          <cell r="I2471">
            <v>13.67</v>
          </cell>
          <cell r="M2471">
            <v>4.943285536580599</v>
          </cell>
          <cell r="N2471">
            <v>4.9641212007939028</v>
          </cell>
          <cell r="O2471">
            <v>4.9823904880670389</v>
          </cell>
        </row>
        <row r="2472">
          <cell r="A2472">
            <v>39755</v>
          </cell>
          <cell r="B2472">
            <v>39752</v>
          </cell>
          <cell r="C2472">
            <v>39756</v>
          </cell>
          <cell r="D2472">
            <v>1.516303</v>
          </cell>
          <cell r="E2472">
            <v>1.591569</v>
          </cell>
          <cell r="F2472">
            <v>2.181</v>
          </cell>
          <cell r="G2472">
            <v>2.1818</v>
          </cell>
          <cell r="H2472">
            <v>2.1690999999999998</v>
          </cell>
          <cell r="I2472">
            <v>13.65</v>
          </cell>
          <cell r="M2472">
            <v>4.9457857696646705</v>
          </cell>
          <cell r="N2472">
            <v>4.9667547812657107</v>
          </cell>
          <cell r="O2472">
            <v>4.9849244272171607</v>
          </cell>
        </row>
        <row r="2473">
          <cell r="A2473">
            <v>39756</v>
          </cell>
          <cell r="B2473">
            <v>39755</v>
          </cell>
          <cell r="C2473">
            <v>39757</v>
          </cell>
          <cell r="D2473">
            <v>1.514205</v>
          </cell>
          <cell r="E2473">
            <v>1.591569</v>
          </cell>
          <cell r="F2473">
            <v>2.1219000000000001</v>
          </cell>
          <cell r="G2473">
            <v>2.1227</v>
          </cell>
          <cell r="H2473">
            <v>2.1069</v>
          </cell>
          <cell r="I2473">
            <v>13.65</v>
          </cell>
          <cell r="M2473">
            <v>4.9482855395979701</v>
          </cell>
          <cell r="N2473">
            <v>4.9693897589125315</v>
          </cell>
          <cell r="O2473">
            <v>4.9874561724959383</v>
          </cell>
        </row>
        <row r="2474">
          <cell r="A2474">
            <v>39757</v>
          </cell>
          <cell r="B2474">
            <v>39756</v>
          </cell>
          <cell r="C2474">
            <v>39758</v>
          </cell>
          <cell r="D2474">
            <v>1.514205</v>
          </cell>
          <cell r="E2474">
            <v>1.591569</v>
          </cell>
          <cell r="F2474">
            <v>2.1202000000000001</v>
          </cell>
          <cell r="G2474">
            <v>2.121</v>
          </cell>
          <cell r="H2474">
            <v>2.1173000000000002</v>
          </cell>
          <cell r="I2474">
            <v>13.65</v>
          </cell>
          <cell r="M2474">
            <v>4.9507831124997992</v>
          </cell>
          <cell r="N2474">
            <v>4.9720261344755983</v>
          </cell>
          <cell r="O2474">
            <v>4.9899892035984532</v>
          </cell>
        </row>
        <row r="2475">
          <cell r="A2475">
            <v>39758</v>
          </cell>
          <cell r="B2475">
            <v>39757</v>
          </cell>
          <cell r="C2475">
            <v>39759</v>
          </cell>
          <cell r="D2475">
            <v>1.5079100000000001</v>
          </cell>
          <cell r="E2475">
            <v>1.591569</v>
          </cell>
          <cell r="F2475">
            <v>2.1585000000000001</v>
          </cell>
          <cell r="G2475">
            <v>2.1593</v>
          </cell>
          <cell r="H2475">
            <v>2.1996000000000002</v>
          </cell>
          <cell r="I2475">
            <v>13.65</v>
          </cell>
          <cell r="M2475">
            <v>4.9532819460140871</v>
          </cell>
          <cell r="N2475">
            <v>4.9746639086965381</v>
          </cell>
          <cell r="O2475">
            <v>4.9925235211777492</v>
          </cell>
        </row>
        <row r="2476">
          <cell r="A2476">
            <v>39759</v>
          </cell>
          <cell r="B2476">
            <v>39758</v>
          </cell>
          <cell r="C2476">
            <v>39762</v>
          </cell>
          <cell r="D2476">
            <v>1.506861</v>
          </cell>
          <cell r="E2476">
            <v>1.591569</v>
          </cell>
          <cell r="F2476">
            <v>2.1604999999999999</v>
          </cell>
          <cell r="G2476">
            <v>2.1613000000000002</v>
          </cell>
          <cell r="H2476">
            <v>2.1558999999999999</v>
          </cell>
          <cell r="I2476">
            <v>13.64</v>
          </cell>
          <cell r="M2476">
            <v>4.9557716471404918</v>
          </cell>
          <cell r="N2476">
            <v>4.9773030823173707</v>
          </cell>
          <cell r="O2476">
            <v>4.9950591258872041</v>
          </cell>
        </row>
        <row r="2477">
          <cell r="A2477">
            <v>39762</v>
          </cell>
          <cell r="B2477">
            <v>39759</v>
          </cell>
          <cell r="C2477">
            <v>39763</v>
          </cell>
          <cell r="D2477">
            <v>1.5079100000000001</v>
          </cell>
          <cell r="E2477">
            <v>1.591569</v>
          </cell>
          <cell r="F2477">
            <v>2.1326999999999998</v>
          </cell>
          <cell r="G2477">
            <v>2.1335000000000002</v>
          </cell>
          <cell r="H2477">
            <v>2.1825999999999999</v>
          </cell>
          <cell r="I2477">
            <v>13.64</v>
          </cell>
          <cell r="M2477">
            <v>4.9582608668138191</v>
          </cell>
          <cell r="N2477">
            <v>4.9799436560805104</v>
          </cell>
          <cell r="O2477">
            <v>4.9975942733211927</v>
          </cell>
        </row>
        <row r="2478">
          <cell r="A2478">
            <v>39763</v>
          </cell>
          <cell r="B2478">
            <v>39762</v>
          </cell>
          <cell r="C2478">
            <v>39764</v>
          </cell>
          <cell r="D2478">
            <v>1.5037119999999999</v>
          </cell>
          <cell r="E2478">
            <v>1.591569</v>
          </cell>
          <cell r="F2478">
            <v>2.2002000000000002</v>
          </cell>
          <cell r="G2478">
            <v>2.2010000000000001</v>
          </cell>
          <cell r="H2478">
            <v>2.2225000000000001</v>
          </cell>
          <cell r="I2478">
            <v>13.64</v>
          </cell>
          <cell r="M2478">
            <v>4.9607530705283782</v>
          </cell>
          <cell r="N2478">
            <v>4.9825856307287646</v>
          </cell>
          <cell r="O2478">
            <v>5.0001307074211345</v>
          </cell>
        </row>
        <row r="2479">
          <cell r="A2479">
            <v>39764</v>
          </cell>
          <cell r="B2479">
            <v>39763</v>
          </cell>
          <cell r="C2479">
            <v>39765</v>
          </cell>
          <cell r="D2479">
            <v>1.497412</v>
          </cell>
          <cell r="E2479">
            <v>1.591569</v>
          </cell>
          <cell r="F2479">
            <v>2.2624</v>
          </cell>
          <cell r="G2479">
            <v>2.2631999999999999</v>
          </cell>
          <cell r="H2479">
            <v>2.2886000000000002</v>
          </cell>
          <cell r="I2479">
            <v>13.64</v>
          </cell>
          <cell r="M2479">
            <v>4.9632395851687745</v>
          </cell>
          <cell r="N2479">
            <v>4.9852290070053353</v>
          </cell>
          <cell r="O2479">
            <v>5.0026684288400523</v>
          </cell>
        </row>
        <row r="2480">
          <cell r="A2480">
            <v>39765</v>
          </cell>
          <cell r="B2480">
            <v>39764</v>
          </cell>
          <cell r="C2480">
            <v>39766</v>
          </cell>
          <cell r="D2480">
            <v>1.4805950000000001</v>
          </cell>
          <cell r="E2480">
            <v>1.591569</v>
          </cell>
          <cell r="F2480">
            <v>2.3306</v>
          </cell>
          <cell r="G2480">
            <v>2.3313999999999999</v>
          </cell>
          <cell r="H2480">
            <v>2.3506</v>
          </cell>
          <cell r="I2480">
            <v>13.64</v>
          </cell>
          <cell r="M2480">
            <v>4.9657169233400102</v>
          </cell>
          <cell r="N2480">
            <v>4.987873785653818</v>
          </cell>
          <cell r="O2480">
            <v>5.0052074382313005</v>
          </cell>
        </row>
        <row r="2481">
          <cell r="A2481">
            <v>39766</v>
          </cell>
          <cell r="B2481">
            <v>39765</v>
          </cell>
          <cell r="C2481">
            <v>39769</v>
          </cell>
          <cell r="D2481">
            <v>1.481646</v>
          </cell>
          <cell r="E2481">
            <v>1.591569</v>
          </cell>
          <cell r="F2481">
            <v>2.2791999999999999</v>
          </cell>
          <cell r="G2481">
            <v>2.2799999999999998</v>
          </cell>
          <cell r="H2481">
            <v>2.2616000000000001</v>
          </cell>
          <cell r="I2481">
            <v>13.63</v>
          </cell>
          <cell r="M2481">
            <v>4.9681676618893817</v>
          </cell>
          <cell r="N2481">
            <v>4.9905199674182041</v>
          </cell>
          <cell r="O2481">
            <v>5.0077477362485654</v>
          </cell>
        </row>
        <row r="2482">
          <cell r="A2482">
            <v>39769</v>
          </cell>
          <cell r="B2482">
            <v>39766</v>
          </cell>
          <cell r="C2482">
            <v>39770</v>
          </cell>
          <cell r="D2482">
            <v>1.484801</v>
          </cell>
          <cell r="E2482">
            <v>1.591569</v>
          </cell>
          <cell r="F2482">
            <v>2.2932000000000001</v>
          </cell>
          <cell r="G2482">
            <v>2.294</v>
          </cell>
          <cell r="H2482">
            <v>2.2730000000000001</v>
          </cell>
          <cell r="I2482">
            <v>13.63</v>
          </cell>
          <cell r="M2482">
            <v>4.9706213504705712</v>
          </cell>
          <cell r="N2482">
            <v>4.9931675530428778</v>
          </cell>
          <cell r="O2482">
            <v>5.0102875739003299</v>
          </cell>
        </row>
        <row r="2483">
          <cell r="A2483">
            <v>39770</v>
          </cell>
          <cell r="B2483">
            <v>39769</v>
          </cell>
          <cell r="C2483">
            <v>39771</v>
          </cell>
          <cell r="D2483">
            <v>1.481646</v>
          </cell>
          <cell r="E2483">
            <v>1.591569</v>
          </cell>
          <cell r="F2483">
            <v>2.2988</v>
          </cell>
          <cell r="G2483">
            <v>2.2995999999999999</v>
          </cell>
          <cell r="H2483">
            <v>2.3079999999999998</v>
          </cell>
          <cell r="I2483">
            <v>13.63</v>
          </cell>
          <cell r="M2483">
            <v>4.9730814783211708</v>
          </cell>
          <cell r="N2483">
            <v>4.9958165432726203</v>
          </cell>
          <cell r="O2483">
            <v>5.0128286997110907</v>
          </cell>
        </row>
        <row r="2484">
          <cell r="A2484">
            <v>39771</v>
          </cell>
          <cell r="B2484">
            <v>39770</v>
          </cell>
          <cell r="C2484">
            <v>39772</v>
          </cell>
          <cell r="D2484">
            <v>1.4468890000000001</v>
          </cell>
          <cell r="E2484">
            <v>1.591569</v>
          </cell>
          <cell r="F2484">
            <v>2.3757999999999999</v>
          </cell>
          <cell r="G2484">
            <v>2.3765999999999998</v>
          </cell>
          <cell r="H2484">
            <v>2.3855</v>
          </cell>
          <cell r="I2484">
            <v>13.64</v>
          </cell>
          <cell r="M2484">
            <v>4.9755375937478465</v>
          </cell>
          <cell r="N2484">
            <v>4.998466938852606</v>
          </cell>
          <cell r="O2484">
            <v>5.0153711143341786</v>
          </cell>
        </row>
        <row r="2485">
          <cell r="A2485">
            <v>39772</v>
          </cell>
          <cell r="B2485">
            <v>39771</v>
          </cell>
          <cell r="C2485">
            <v>39773</v>
          </cell>
          <cell r="D2485">
            <v>1.441614</v>
          </cell>
          <cell r="E2485">
            <v>1.591569</v>
          </cell>
          <cell r="F2485">
            <v>2.3954</v>
          </cell>
          <cell r="G2485">
            <v>2.3961999999999999</v>
          </cell>
          <cell r="H2485">
            <v>2.3866999999999998</v>
          </cell>
          <cell r="I2485">
            <v>13.63</v>
          </cell>
          <cell r="M2485">
            <v>4.9779372772856734</v>
          </cell>
          <cell r="N2485">
            <v>5.0011187405284065</v>
          </cell>
          <cell r="O2485">
            <v>5.0179165707323037</v>
          </cell>
        </row>
        <row r="2486">
          <cell r="A2486">
            <v>39773</v>
          </cell>
          <cell r="B2486">
            <v>39772</v>
          </cell>
          <cell r="C2486">
            <v>39776</v>
          </cell>
          <cell r="D2486">
            <v>1.463754</v>
          </cell>
          <cell r="E2486">
            <v>1.591569</v>
          </cell>
          <cell r="F2486">
            <v>2.4268999999999998</v>
          </cell>
          <cell r="G2486">
            <v>2.4277000000000002</v>
          </cell>
          <cell r="H2486">
            <v>2.4615</v>
          </cell>
          <cell r="I2486">
            <v>13.63</v>
          </cell>
          <cell r="M2486">
            <v>4.980329365309025</v>
          </cell>
          <cell r="N2486">
            <v>5.0037719490459871</v>
          </cell>
          <cell r="O2486">
            <v>5.0204615658301011</v>
          </cell>
        </row>
        <row r="2487">
          <cell r="A2487">
            <v>39776</v>
          </cell>
          <cell r="B2487">
            <v>39773</v>
          </cell>
          <cell r="C2487">
            <v>39777</v>
          </cell>
          <cell r="D2487">
            <v>1.4721770000000001</v>
          </cell>
          <cell r="E2487">
            <v>1.591569</v>
          </cell>
          <cell r="F2487">
            <v>2.3492000000000002</v>
          </cell>
          <cell r="G2487">
            <v>2.35</v>
          </cell>
          <cell r="H2487">
            <v>2.3336000000000001</v>
          </cell>
          <cell r="I2487">
            <v>13.64</v>
          </cell>
          <cell r="M2487">
            <v>4.9827593576522871</v>
          </cell>
          <cell r="N2487">
            <v>5.0064265651517106</v>
          </cell>
          <cell r="O2487">
            <v>5.0230078517026566</v>
          </cell>
        </row>
        <row r="2488">
          <cell r="A2488">
            <v>39777</v>
          </cell>
          <cell r="B2488">
            <v>39776</v>
          </cell>
          <cell r="C2488">
            <v>39778</v>
          </cell>
          <cell r="D2488">
            <v>1.470072</v>
          </cell>
          <cell r="E2488">
            <v>1.591569</v>
          </cell>
          <cell r="F2488">
            <v>2.3048000000000002</v>
          </cell>
          <cell r="G2488">
            <v>2.3056000000000001</v>
          </cell>
          <cell r="H2488">
            <v>2.3298000000000001</v>
          </cell>
          <cell r="I2488">
            <v>13.64</v>
          </cell>
          <cell r="M2488">
            <v>4.9852045255599107</v>
          </cell>
          <cell r="N2488">
            <v>5.0090825895923343</v>
          </cell>
          <cell r="O2488">
            <v>5.0255571839818591</v>
          </cell>
        </row>
        <row r="2489">
          <cell r="A2489">
            <v>39778</v>
          </cell>
          <cell r="B2489">
            <v>39777</v>
          </cell>
          <cell r="C2489">
            <v>39779</v>
          </cell>
          <cell r="D2489">
            <v>1.471125</v>
          </cell>
          <cell r="E2489">
            <v>1.591569</v>
          </cell>
          <cell r="F2489">
            <v>2.3212999999999999</v>
          </cell>
          <cell r="G2489">
            <v>2.3220999999999998</v>
          </cell>
          <cell r="H2489">
            <v>2.2749000000000001</v>
          </cell>
          <cell r="I2489">
            <v>13.64</v>
          </cell>
          <cell r="M2489">
            <v>4.9876473954223437</v>
          </cell>
          <cell r="N2489">
            <v>5.0117400231150118</v>
          </cell>
          <cell r="O2489">
            <v>5.0281078101262633</v>
          </cell>
        </row>
        <row r="2490">
          <cell r="A2490">
            <v>39779</v>
          </cell>
          <cell r="B2490">
            <v>39778</v>
          </cell>
          <cell r="C2490">
            <v>39780</v>
          </cell>
          <cell r="D2490">
            <v>1.478491</v>
          </cell>
          <cell r="E2490">
            <v>1.591569</v>
          </cell>
          <cell r="F2490">
            <v>2.2648999999999999</v>
          </cell>
          <cell r="G2490">
            <v>2.2656999999999998</v>
          </cell>
          <cell r="H2490">
            <v>2.2726999999999999</v>
          </cell>
          <cell r="I2490">
            <v>13.64</v>
          </cell>
          <cell r="M2490">
            <v>4.990093213013874</v>
          </cell>
          <cell r="N2490">
            <v>5.0143988664672943</v>
          </cell>
          <cell r="O2490">
            <v>5.0306597307925465</v>
          </cell>
        </row>
        <row r="2491">
          <cell r="A2491">
            <v>39780</v>
          </cell>
          <cell r="B2491">
            <v>39779</v>
          </cell>
          <cell r="C2491">
            <v>39783</v>
          </cell>
          <cell r="D2491">
            <v>1.4932099999999999</v>
          </cell>
          <cell r="E2491">
            <v>1.591569</v>
          </cell>
          <cell r="F2491">
            <v>2.3323</v>
          </cell>
          <cell r="G2491">
            <v>2.3331</v>
          </cell>
          <cell r="H2491">
            <v>2.3258999999999999</v>
          </cell>
          <cell r="I2491">
            <v>13.65</v>
          </cell>
          <cell r="M2491">
            <v>4.9925524823154079</v>
          </cell>
          <cell r="N2491">
            <v>5.0170591203971284</v>
          </cell>
          <cell r="O2491">
            <v>5.0332129466377182</v>
          </cell>
        </row>
        <row r="2492">
          <cell r="A2492">
            <v>39783</v>
          </cell>
          <cell r="B2492">
            <v>39780</v>
          </cell>
          <cell r="C2492">
            <v>39784</v>
          </cell>
          <cell r="D2492">
            <v>1.5047619999999999</v>
          </cell>
          <cell r="E2492">
            <v>1.591569</v>
          </cell>
          <cell r="F2492">
            <v>2.3557000000000001</v>
          </cell>
          <cell r="G2492">
            <v>2.3565</v>
          </cell>
          <cell r="H2492">
            <v>2.3371</v>
          </cell>
          <cell r="I2492">
            <v>13.65</v>
          </cell>
          <cell r="M2492">
            <v>4.9950374587461148</v>
          </cell>
          <cell r="N2492">
            <v>5.0197207856528587</v>
          </cell>
          <cell r="O2492">
            <v>5.035769216707763</v>
          </cell>
        </row>
        <row r="2493">
          <cell r="A2493">
            <v>39784</v>
          </cell>
          <cell r="B2493">
            <v>39783</v>
          </cell>
          <cell r="C2493">
            <v>39785</v>
          </cell>
          <cell r="D2493">
            <v>1.505811</v>
          </cell>
          <cell r="E2493">
            <v>1.591569</v>
          </cell>
          <cell r="F2493">
            <v>2.3449</v>
          </cell>
          <cell r="G2493">
            <v>2.3456999999999999</v>
          </cell>
          <cell r="H2493">
            <v>2.4087999999999998</v>
          </cell>
          <cell r="I2493">
            <v>13.66</v>
          </cell>
          <cell r="M2493">
            <v>4.9975429062649477</v>
          </cell>
          <cell r="N2493">
            <v>5.0223838629832249</v>
          </cell>
          <cell r="O2493">
            <v>5.0383267850572055</v>
          </cell>
        </row>
        <row r="2494">
          <cell r="A2494">
            <v>39785</v>
          </cell>
          <cell r="B2494">
            <v>39784</v>
          </cell>
          <cell r="C2494">
            <v>39786</v>
          </cell>
          <cell r="D2494">
            <v>1.5037119999999999</v>
          </cell>
          <cell r="E2494">
            <v>1.591569</v>
          </cell>
          <cell r="F2494">
            <v>2.4205000000000001</v>
          </cell>
          <cell r="G2494">
            <v>2.4213</v>
          </cell>
          <cell r="H2494">
            <v>2.4483999999999999</v>
          </cell>
          <cell r="I2494">
            <v>13.66</v>
          </cell>
          <cell r="M2494">
            <v>5.0000513579586894</v>
          </cell>
          <cell r="N2494">
            <v>5.0250483531373655</v>
          </cell>
          <cell r="O2494">
            <v>5.0408874123663567</v>
          </cell>
        </row>
        <row r="2495">
          <cell r="A2495">
            <v>39786</v>
          </cell>
          <cell r="B2495">
            <v>39785</v>
          </cell>
          <cell r="C2495">
            <v>39787</v>
          </cell>
          <cell r="D2495">
            <v>1.5047619999999999</v>
          </cell>
          <cell r="E2495">
            <v>1.591569</v>
          </cell>
          <cell r="F2495">
            <v>2.4897</v>
          </cell>
          <cell r="G2495">
            <v>2.4904999999999999</v>
          </cell>
          <cell r="H2495">
            <v>2.4906000000000001</v>
          </cell>
          <cell r="I2495">
            <v>13.66</v>
          </cell>
          <cell r="M2495">
            <v>5.0025575703678822</v>
          </cell>
          <cell r="N2495">
            <v>5.0277142568648161</v>
          </cell>
          <cell r="O2495">
            <v>5.043449341062356</v>
          </cell>
        </row>
        <row r="2496">
          <cell r="A2496">
            <v>39787</v>
          </cell>
          <cell r="B2496">
            <v>39786</v>
          </cell>
          <cell r="C2496">
            <v>39790</v>
          </cell>
          <cell r="D2496">
            <v>1.5037119999999999</v>
          </cell>
          <cell r="E2496">
            <v>1.591569</v>
          </cell>
          <cell r="F2496">
            <v>2.4996</v>
          </cell>
          <cell r="G2496">
            <v>2.5004</v>
          </cell>
          <cell r="H2496">
            <v>2.464</v>
          </cell>
          <cell r="I2496">
            <v>13.66</v>
          </cell>
          <cell r="M2496">
            <v>5.0050667898794501</v>
          </cell>
          <cell r="N2496">
            <v>5.0303815749155101</v>
          </cell>
          <cell r="O2496">
            <v>5.0460125718066076</v>
          </cell>
        </row>
        <row r="2497">
          <cell r="A2497">
            <v>39790</v>
          </cell>
          <cell r="B2497">
            <v>39787</v>
          </cell>
          <cell r="C2497">
            <v>39791</v>
          </cell>
          <cell r="D2497">
            <v>1.5037119999999999</v>
          </cell>
          <cell r="E2497">
            <v>1.591569</v>
          </cell>
          <cell r="F2497">
            <v>2.4681000000000002</v>
          </cell>
          <cell r="G2497">
            <v>2.4689000000000001</v>
          </cell>
          <cell r="H2497">
            <v>2.4933999999999998</v>
          </cell>
          <cell r="I2497">
            <v>13.66</v>
          </cell>
          <cell r="M2497">
            <v>5.0075755162103643</v>
          </cell>
          <cell r="N2497">
            <v>5.0330503080397788</v>
          </cell>
          <cell r="O2497">
            <v>5.0485771052608506</v>
          </cell>
        </row>
        <row r="2498">
          <cell r="A2498">
            <v>39791</v>
          </cell>
          <cell r="B2498">
            <v>39790</v>
          </cell>
          <cell r="C2498">
            <v>39792</v>
          </cell>
          <cell r="D2498">
            <v>1.5047619999999999</v>
          </cell>
          <cell r="E2498">
            <v>1.591569</v>
          </cell>
          <cell r="F2498">
            <v>2.4821</v>
          </cell>
          <cell r="G2498">
            <v>2.4828999999999999</v>
          </cell>
          <cell r="H2498">
            <v>2.4493999999999998</v>
          </cell>
          <cell r="I2498">
            <v>13.66</v>
          </cell>
          <cell r="M2498">
            <v>5.0100855000085751</v>
          </cell>
          <cell r="N2498">
            <v>5.0357204569883507</v>
          </cell>
          <cell r="O2498">
            <v>5.0511429420871607</v>
          </cell>
        </row>
        <row r="2499">
          <cell r="A2499">
            <v>39792</v>
          </cell>
          <cell r="B2499">
            <v>39791</v>
          </cell>
          <cell r="C2499">
            <v>39793</v>
          </cell>
          <cell r="D2499">
            <v>1.5037119999999999</v>
          </cell>
          <cell r="E2499">
            <v>1.591569</v>
          </cell>
          <cell r="F2499">
            <v>2.4674999999999998</v>
          </cell>
          <cell r="G2499">
            <v>2.4683000000000002</v>
          </cell>
          <cell r="H2499">
            <v>2.4283000000000001</v>
          </cell>
          <cell r="I2499">
            <v>13.66</v>
          </cell>
          <cell r="M2499">
            <v>5.0125984954342968</v>
          </cell>
          <cell r="N2499">
            <v>5.0383920225123529</v>
          </cell>
          <cell r="O2499">
            <v>5.0537100829479504</v>
          </cell>
        </row>
        <row r="2500">
          <cell r="A2500">
            <v>39793</v>
          </cell>
          <cell r="B2500">
            <v>39792</v>
          </cell>
          <cell r="C2500">
            <v>39794</v>
          </cell>
          <cell r="D2500">
            <v>1.5037119999999999</v>
          </cell>
          <cell r="E2500">
            <v>1.591569</v>
          </cell>
          <cell r="F2500">
            <v>2.3389000000000002</v>
          </cell>
          <cell r="G2500">
            <v>2.3397000000000001</v>
          </cell>
          <cell r="H2500">
            <v>2.3451</v>
          </cell>
          <cell r="I2500">
            <v>13.66</v>
          </cell>
          <cell r="M2500">
            <v>5.015110996937219</v>
          </cell>
          <cell r="N2500">
            <v>5.0410650053633113</v>
          </cell>
          <cell r="O2500">
            <v>5.0562785285059695</v>
          </cell>
        </row>
        <row r="2501">
          <cell r="A2501">
            <v>39794</v>
          </cell>
          <cell r="B2501">
            <v>39793</v>
          </cell>
          <cell r="C2501">
            <v>39797</v>
          </cell>
          <cell r="D2501">
            <v>1.5026619999999999</v>
          </cell>
          <cell r="E2501">
            <v>1.591569</v>
          </cell>
          <cell r="F2501">
            <v>2.3912</v>
          </cell>
          <cell r="G2501">
            <v>2.3919999999999999</v>
          </cell>
          <cell r="H2501">
            <v>2.3675000000000002</v>
          </cell>
          <cell r="I2501">
            <v>13.66</v>
          </cell>
          <cell r="M2501">
            <v>5.0176247577996946</v>
          </cell>
          <cell r="N2501">
            <v>5.0437394062931507</v>
          </cell>
          <cell r="O2501">
            <v>5.0588482794243026</v>
          </cell>
        </row>
        <row r="2502">
          <cell r="A2502">
            <v>39797</v>
          </cell>
          <cell r="B2502">
            <v>39794</v>
          </cell>
          <cell r="C2502">
            <v>39798</v>
          </cell>
          <cell r="D2502">
            <v>1.5037119999999999</v>
          </cell>
          <cell r="E2502">
            <v>1.591569</v>
          </cell>
          <cell r="F2502">
            <v>2.3681999999999999</v>
          </cell>
          <cell r="G2502">
            <v>2.3690000000000002</v>
          </cell>
          <cell r="H2502">
            <v>2.3586999999999998</v>
          </cell>
          <cell r="I2502">
            <v>13.66</v>
          </cell>
          <cell r="M2502">
            <v>5.0201380224842964</v>
          </cell>
          <cell r="N2502">
            <v>5.0464152260541946</v>
          </cell>
          <cell r="O2502">
            <v>5.0614193363663738</v>
          </cell>
        </row>
        <row r="2503">
          <cell r="A2503">
            <v>39798</v>
          </cell>
          <cell r="B2503">
            <v>39797</v>
          </cell>
          <cell r="C2503">
            <v>39799</v>
          </cell>
          <cell r="D2503">
            <v>1.5037119999999999</v>
          </cell>
          <cell r="E2503">
            <v>1.591569</v>
          </cell>
          <cell r="F2503">
            <v>2.3774999999999999</v>
          </cell>
          <cell r="G2503">
            <v>2.3782999999999999</v>
          </cell>
          <cell r="H2503">
            <v>2.3645999999999998</v>
          </cell>
          <cell r="I2503">
            <v>13.66</v>
          </cell>
          <cell r="M2503">
            <v>5.0226543030796513</v>
          </cell>
          <cell r="N2503">
            <v>5.0490924653991662</v>
          </cell>
          <cell r="O2503">
            <v>5.0639916999959427</v>
          </cell>
        </row>
        <row r="2504">
          <cell r="A2504">
            <v>39799</v>
          </cell>
          <cell r="M2504">
            <v>5.0251718449287823</v>
          </cell>
          <cell r="N2504">
            <v>5.0517711250811868</v>
          </cell>
        </row>
        <row r="2505">
          <cell r="A2505">
            <v>39800</v>
          </cell>
          <cell r="M2505">
            <v>5.0276941646091098</v>
          </cell>
          <cell r="N2505">
            <v>5.0544512058537778</v>
          </cell>
        </row>
        <row r="2506">
          <cell r="A2506">
            <v>39801</v>
          </cell>
          <cell r="M2506">
            <v>5.0302212680450289</v>
          </cell>
          <cell r="N2506">
            <v>5.0571327084708608</v>
          </cell>
        </row>
        <row r="2507">
          <cell r="A2507">
            <v>39804</v>
          </cell>
          <cell r="M2507">
            <v>5.0327426027394999</v>
          </cell>
          <cell r="N2507">
            <v>5.0598156336867568</v>
          </cell>
        </row>
        <row r="2508">
          <cell r="A2508">
            <v>39805</v>
          </cell>
          <cell r="M2508">
            <v>5.0352740051654425</v>
          </cell>
          <cell r="N2508">
            <v>5.0624999822561865</v>
          </cell>
        </row>
        <row r="2509">
          <cell r="A2509">
            <v>39806</v>
          </cell>
          <cell r="M2509">
            <v>5.0377996348262961</v>
          </cell>
          <cell r="N2509">
            <v>5.065185754934272</v>
          </cell>
        </row>
        <row r="2510">
          <cell r="A2510">
            <v>39808</v>
          </cell>
          <cell r="M2510">
            <v>5.0403353424225577</v>
          </cell>
          <cell r="N2510">
            <v>5.0678729524765362</v>
          </cell>
        </row>
        <row r="2511">
          <cell r="A2511">
            <v>39811</v>
          </cell>
          <cell r="M2511">
            <v>5.0428705638953248</v>
          </cell>
          <cell r="N2511">
            <v>5.0705615756389024</v>
          </cell>
        </row>
        <row r="2512">
          <cell r="A2512">
            <v>39812</v>
          </cell>
          <cell r="M2512">
            <v>5.0454211654596568</v>
          </cell>
          <cell r="N2512">
            <v>5.0732516251776945</v>
          </cell>
        </row>
        <row r="2513">
          <cell r="A2513">
            <v>39813</v>
          </cell>
          <cell r="M2513">
            <v>5.0479765838259958</v>
          </cell>
          <cell r="N2513">
            <v>5.0759431018496377</v>
          </cell>
        </row>
        <row r="2514">
          <cell r="A2514">
            <v>39815</v>
          </cell>
          <cell r="M2514">
            <v>5.0505350615765883</v>
          </cell>
          <cell r="N2514">
            <v>5.0786360064118599</v>
          </cell>
        </row>
        <row r="2515">
          <cell r="A2515">
            <v>39818</v>
          </cell>
          <cell r="M2515">
            <v>5.0530948360464283</v>
          </cell>
          <cell r="N2515">
            <v>5.0813303396218892</v>
          </cell>
        </row>
        <row r="2516">
          <cell r="A2516">
            <v>39819</v>
          </cell>
          <cell r="M2516">
            <v>5.0556506088806179</v>
          </cell>
          <cell r="N2516">
            <v>5.0840261022376563</v>
          </cell>
        </row>
        <row r="2517">
          <cell r="A2517">
            <v>39820</v>
          </cell>
          <cell r="M2517">
            <v>5.0582094421754595</v>
          </cell>
          <cell r="N2517">
            <v>5.0867232950174932</v>
          </cell>
        </row>
        <row r="2518">
          <cell r="A2518">
            <v>39821</v>
          </cell>
          <cell r="M2518">
            <v>5.0607713375822918</v>
          </cell>
          <cell r="N2518">
            <v>5.0894219187201353</v>
          </cell>
        </row>
        <row r="2519">
          <cell r="A2519">
            <v>39822</v>
          </cell>
          <cell r="M2519">
            <v>5.0633327626486206</v>
          </cell>
          <cell r="N2519">
            <v>5.0921219741047201</v>
          </cell>
        </row>
        <row r="2520">
          <cell r="A2520">
            <v>39825</v>
          </cell>
          <cell r="M2520">
            <v>5.065897252928468</v>
          </cell>
          <cell r="N2520">
            <v>5.0948234619307877</v>
          </cell>
        </row>
        <row r="2521">
          <cell r="A2521">
            <v>39826</v>
          </cell>
          <cell r="M2521">
            <v>5.0684612723914171</v>
          </cell>
          <cell r="N2521">
            <v>5.0975263829582813</v>
          </cell>
        </row>
        <row r="2522">
          <cell r="A2522">
            <v>39827</v>
          </cell>
          <cell r="M2522">
            <v>5.0710265895900841</v>
          </cell>
          <cell r="N2522">
            <v>5.1002307379475473</v>
          </cell>
        </row>
        <row r="2523">
          <cell r="A2523">
            <v>39828</v>
          </cell>
          <cell r="M2523">
            <v>5.0735932051812958</v>
          </cell>
          <cell r="N2523">
            <v>5.1029365276593346</v>
          </cell>
        </row>
        <row r="2524">
          <cell r="A2524">
            <v>39829</v>
          </cell>
          <cell r="M2524">
            <v>5.0761646662638613</v>
          </cell>
          <cell r="N2524">
            <v>5.1056437528547978</v>
          </cell>
        </row>
        <row r="2525">
          <cell r="A2525">
            <v>39832</v>
          </cell>
          <cell r="M2525">
            <v>5.0787356556804699</v>
          </cell>
          <cell r="N2525">
            <v>5.108352414295493</v>
          </cell>
        </row>
        <row r="2526">
          <cell r="A2526">
            <v>39833</v>
          </cell>
          <cell r="M2526">
            <v>5.0812670854444804</v>
          </cell>
          <cell r="N2526">
            <v>5.1110625127433815</v>
          </cell>
        </row>
        <row r="2527">
          <cell r="A2527">
            <v>39834</v>
          </cell>
          <cell r="M2527">
            <v>5.0838122277648639</v>
          </cell>
          <cell r="N2527">
            <v>5.1137740489608294</v>
          </cell>
        </row>
        <row r="2528">
          <cell r="A2528">
            <v>39835</v>
          </cell>
          <cell r="M2528">
            <v>5.0863870905388149</v>
          </cell>
          <cell r="N2528">
            <v>5.1164870237106062</v>
          </cell>
        </row>
        <row r="2529">
          <cell r="A2529">
            <v>39836</v>
          </cell>
          <cell r="M2529">
            <v>5.0887847235537897</v>
          </cell>
          <cell r="N2529">
            <v>5.1190229320511076</v>
          </cell>
        </row>
        <row r="2530">
          <cell r="A2530">
            <v>39839</v>
          </cell>
          <cell r="M2530">
            <v>5.0911834867706096</v>
          </cell>
          <cell r="N2530">
            <v>5.1215600972756938</v>
          </cell>
        </row>
        <row r="2531">
          <cell r="A2531">
            <v>39840</v>
          </cell>
          <cell r="M2531">
            <v>5.0935851745156802</v>
          </cell>
          <cell r="N2531">
            <v>5.1240985200073208</v>
          </cell>
        </row>
        <row r="2532">
          <cell r="A2532">
            <v>39841</v>
          </cell>
          <cell r="M2532">
            <v>5.0959879952201188</v>
          </cell>
          <cell r="N2532">
            <v>5.1266382008692517</v>
          </cell>
        </row>
        <row r="2533">
          <cell r="A2533">
            <v>39842</v>
          </cell>
          <cell r="M2533">
            <v>5.0983919494183816</v>
          </cell>
          <cell r="N2533">
            <v>5.1291791404850606</v>
          </cell>
        </row>
        <row r="2534">
          <cell r="A2534">
            <v>39843</v>
          </cell>
          <cell r="M2534">
            <v>5.1007970376451768</v>
          </cell>
          <cell r="N2534">
            <v>5.131721339478629</v>
          </cell>
        </row>
        <row r="2535">
          <cell r="A2535">
            <v>39846</v>
          </cell>
          <cell r="M2535">
            <v>5.1032014632546421</v>
          </cell>
          <cell r="N2535">
            <v>5.1342647984741481</v>
          </cell>
        </row>
        <row r="2536">
          <cell r="A2536">
            <v>39847</v>
          </cell>
          <cell r="M2536">
            <v>5.1056106200248923</v>
          </cell>
          <cell r="N2536">
            <v>5.1368095180961184</v>
          </cell>
        </row>
        <row r="2537">
          <cell r="A2537">
            <v>39848</v>
          </cell>
          <cell r="M2537">
            <v>5.1080191135488597</v>
          </cell>
          <cell r="N2537">
            <v>5.1393554989693504</v>
          </cell>
        </row>
        <row r="2538">
          <cell r="A2538">
            <v>39849</v>
          </cell>
          <cell r="M2538">
            <v>5.1104305446707903</v>
          </cell>
          <cell r="N2538">
            <v>5.1419027417189636</v>
          </cell>
        </row>
        <row r="2539">
          <cell r="A2539">
            <v>39850</v>
          </cell>
          <cell r="M2539">
            <v>5.1128431141988084</v>
          </cell>
          <cell r="N2539">
            <v>5.1444512469703882</v>
          </cell>
        </row>
        <row r="2540">
          <cell r="A2540">
            <v>39853</v>
          </cell>
          <cell r="M2540">
            <v>5.1152568226703421</v>
          </cell>
          <cell r="N2540">
            <v>5.1470010153493631</v>
          </cell>
        </row>
        <row r="2541">
          <cell r="A2541">
            <v>39854</v>
          </cell>
          <cell r="M2541">
            <v>5.1176698666424993</v>
          </cell>
          <cell r="N2541">
            <v>5.1495520474819392</v>
          </cell>
        </row>
        <row r="2542">
          <cell r="A2542">
            <v>39855</v>
          </cell>
          <cell r="M2542">
            <v>5.1200858537627223</v>
          </cell>
          <cell r="N2542">
            <v>5.152104343994476</v>
          </cell>
        </row>
        <row r="2543">
          <cell r="A2543">
            <v>39856</v>
          </cell>
          <cell r="M2543">
            <v>5.122501175756252</v>
          </cell>
          <cell r="N2543">
            <v>5.1546579055136439</v>
          </cell>
        </row>
        <row r="2544">
          <cell r="A2544">
            <v>39857</v>
          </cell>
          <cell r="M2544">
            <v>5.124919443676311</v>
          </cell>
          <cell r="N2544">
            <v>5.1572127326664239</v>
          </cell>
        </row>
        <row r="2545">
          <cell r="A2545">
            <v>39860</v>
          </cell>
          <cell r="M2545">
            <v>5.1273370458417675</v>
          </cell>
          <cell r="N2545">
            <v>5.159768826080108</v>
          </cell>
        </row>
        <row r="2546">
          <cell r="A2546">
            <v>39861</v>
          </cell>
          <cell r="M2546">
            <v>5.1297575967148399</v>
          </cell>
          <cell r="N2546">
            <v>5.1623261863822991</v>
          </cell>
        </row>
        <row r="2547">
          <cell r="A2547">
            <v>39862</v>
          </cell>
          <cell r="M2547">
            <v>5.1321774812048071</v>
          </cell>
          <cell r="N2547">
            <v>5.1648848142009118</v>
          </cell>
        </row>
        <row r="2548">
          <cell r="A2548">
            <v>39863</v>
          </cell>
          <cell r="M2548">
            <v>5.1345985072381781</v>
          </cell>
          <cell r="N2548">
            <v>5.1674447101641698</v>
          </cell>
        </row>
        <row r="2549">
          <cell r="A2549">
            <v>39864</v>
          </cell>
          <cell r="M2549">
            <v>5.1370206753534573</v>
          </cell>
          <cell r="N2549">
            <v>5.1700058749006104</v>
          </cell>
        </row>
        <row r="2550">
          <cell r="A2550">
            <v>39869</v>
          </cell>
          <cell r="M2550">
            <v>5.1394439860894057</v>
          </cell>
          <cell r="N2550">
            <v>5.1725683090390815</v>
          </cell>
        </row>
        <row r="2551">
          <cell r="A2551">
            <v>39870</v>
          </cell>
          <cell r="M2551">
            <v>5.1418684399850356</v>
          </cell>
          <cell r="N2551">
            <v>5.1751320132087431</v>
          </cell>
        </row>
        <row r="2552">
          <cell r="A2552">
            <v>39871</v>
          </cell>
          <cell r="M2552">
            <v>5.1442940375796162</v>
          </cell>
          <cell r="N2552">
            <v>5.1776969880390658</v>
          </cell>
        </row>
        <row r="2553">
          <cell r="A2553">
            <v>39874</v>
          </cell>
          <cell r="M2553">
            <v>5.1467171526853726</v>
          </cell>
          <cell r="N2553">
            <v>5.1802632341598338</v>
          </cell>
        </row>
        <row r="2554">
          <cell r="A2554">
            <v>39875</v>
          </cell>
          <cell r="M2554">
            <v>5.1491432242258117</v>
          </cell>
          <cell r="N2554">
            <v>5.1828307522011423</v>
          </cell>
        </row>
        <row r="2555">
          <cell r="A2555">
            <v>39876</v>
          </cell>
          <cell r="M2555">
            <v>5.1515722535883111</v>
          </cell>
          <cell r="N2555">
            <v>5.185399542793399</v>
          </cell>
        </row>
        <row r="2556">
          <cell r="A2556">
            <v>39877</v>
          </cell>
          <cell r="M2556">
            <v>5.1540024288081669</v>
          </cell>
          <cell r="N2556">
            <v>5.1879696065673251</v>
          </cell>
        </row>
        <row r="2557">
          <cell r="A2557">
            <v>39878</v>
          </cell>
          <cell r="M2557">
            <v>5.1564337504259203</v>
          </cell>
          <cell r="N2557">
            <v>5.1905409441539527</v>
          </cell>
        </row>
        <row r="2558">
          <cell r="A2558">
            <v>39881</v>
          </cell>
          <cell r="M2558">
            <v>5.1588662189823662</v>
          </cell>
          <cell r="N2558">
            <v>5.1931135561846284</v>
          </cell>
        </row>
        <row r="2559">
          <cell r="A2559">
            <v>39882</v>
          </cell>
          <cell r="M2559">
            <v>5.1612998350185562</v>
          </cell>
          <cell r="N2559">
            <v>5.1956874432910105</v>
          </cell>
        </row>
        <row r="2560">
          <cell r="A2560">
            <v>39883</v>
          </cell>
          <cell r="M2560">
            <v>5.1637345990757959</v>
          </cell>
          <cell r="N2560">
            <v>5.1982626061050707</v>
          </cell>
        </row>
        <row r="2561">
          <cell r="A2561">
            <v>39884</v>
          </cell>
          <cell r="M2561">
            <v>5.1661668712627531</v>
          </cell>
          <cell r="N2561">
            <v>5.2008390452590936</v>
          </cell>
        </row>
        <row r="2562">
          <cell r="A2562">
            <v>39885</v>
          </cell>
          <cell r="M2562">
            <v>5.1683289241527666</v>
          </cell>
          <cell r="N2562">
            <v>5.2031415728565023</v>
          </cell>
        </row>
        <row r="2563">
          <cell r="A2563">
            <v>39888</v>
          </cell>
          <cell r="M2563">
            <v>5.1704918818669592</v>
          </cell>
          <cell r="N2563">
            <v>5.2054451198343017</v>
          </cell>
        </row>
        <row r="2564">
          <cell r="A2564">
            <v>39889</v>
          </cell>
          <cell r="M2564">
            <v>5.1726428099368107</v>
          </cell>
          <cell r="N2564">
            <v>5.207749686643794</v>
          </cell>
        </row>
        <row r="2565">
          <cell r="A2565">
            <v>39890</v>
          </cell>
          <cell r="M2565">
            <v>5.1747890842726525</v>
          </cell>
          <cell r="N2565">
            <v>5.2100552737364811</v>
          </cell>
        </row>
        <row r="2566">
          <cell r="A2566">
            <v>39891</v>
          </cell>
          <cell r="M2566">
            <v>5.1769528964542957</v>
          </cell>
          <cell r="N2566">
            <v>5.2123618815640658</v>
          </cell>
        </row>
        <row r="2567">
          <cell r="A2567">
            <v>39892</v>
          </cell>
          <cell r="M2567">
            <v>5.1791213132188538</v>
          </cell>
          <cell r="N2567">
            <v>5.2146695105784504</v>
          </cell>
        </row>
        <row r="2568">
          <cell r="A2568">
            <v>39895</v>
          </cell>
          <cell r="M2568">
            <v>5.1812906382457351</v>
          </cell>
          <cell r="N2568">
            <v>5.2169781612317365</v>
          </cell>
        </row>
        <row r="2569">
          <cell r="A2569">
            <v>39896</v>
          </cell>
          <cell r="M2569">
            <v>5.1834608719153747</v>
          </cell>
          <cell r="N2569">
            <v>5.2192878339762263</v>
          </cell>
        </row>
        <row r="2570">
          <cell r="A2570">
            <v>39897</v>
          </cell>
          <cell r="M2570">
            <v>5.1856301623850136</v>
          </cell>
          <cell r="N2570">
            <v>5.2215985292644227</v>
          </cell>
        </row>
        <row r="2571">
          <cell r="A2571">
            <v>39898</v>
          </cell>
          <cell r="M2571">
            <v>5.1878003607077758</v>
          </cell>
          <cell r="N2571">
            <v>5.2239102475490293</v>
          </cell>
        </row>
        <row r="2572">
          <cell r="A2572">
            <v>39899</v>
          </cell>
          <cell r="M2572">
            <v>5.1899714672636001</v>
          </cell>
          <cell r="N2572">
            <v>5.2262229892829488</v>
          </cell>
        </row>
        <row r="2573">
          <cell r="A2573">
            <v>39902</v>
          </cell>
          <cell r="M2573">
            <v>5.1921397733329746</v>
          </cell>
          <cell r="N2573">
            <v>5.2285367549192854</v>
          </cell>
        </row>
        <row r="2574">
          <cell r="A2574">
            <v>39903</v>
          </cell>
          <cell r="M2574">
            <v>5.1942959945601697</v>
          </cell>
          <cell r="N2574">
            <v>5.2308515449113431</v>
          </cell>
        </row>
        <row r="2575">
          <cell r="A2575">
            <v>39904</v>
          </cell>
          <cell r="M2575">
            <v>5.1964623951735085</v>
          </cell>
          <cell r="N2575">
            <v>5.2331673597126267</v>
          </cell>
        </row>
        <row r="2576">
          <cell r="A2576">
            <v>39905</v>
          </cell>
          <cell r="M2576">
            <v>5.1986389836801976</v>
          </cell>
          <cell r="N2576">
            <v>5.2354841997768427</v>
          </cell>
        </row>
        <row r="2577">
          <cell r="A2577">
            <v>39906</v>
          </cell>
          <cell r="M2577">
            <v>5.200816483872023</v>
          </cell>
          <cell r="N2577">
            <v>5.2378020655578981</v>
          </cell>
        </row>
        <row r="2578">
          <cell r="A2578">
            <v>39909</v>
          </cell>
          <cell r="M2578">
            <v>5.2029948961308525</v>
          </cell>
          <cell r="N2578">
            <v>5.2401209575099008</v>
          </cell>
        </row>
        <row r="2579">
          <cell r="A2579">
            <v>39910</v>
          </cell>
          <cell r="M2579">
            <v>5.2051742208387148</v>
          </cell>
          <cell r="N2579">
            <v>5.2424408760871586</v>
          </cell>
        </row>
        <row r="2580">
          <cell r="A2580">
            <v>39911</v>
          </cell>
          <cell r="M2580">
            <v>5.2073544583777975</v>
          </cell>
          <cell r="N2580">
            <v>5.2447618217441825</v>
          </cell>
        </row>
        <row r="2581">
          <cell r="A2581">
            <v>39912</v>
          </cell>
          <cell r="M2581">
            <v>5.209535609130449</v>
          </cell>
          <cell r="N2581">
            <v>5.2470837949356834</v>
          </cell>
        </row>
        <row r="2582">
          <cell r="A2582">
            <v>39916</v>
          </cell>
          <cell r="M2582">
            <v>5.2117176734791784</v>
          </cell>
          <cell r="N2582">
            <v>5.2494067961165731</v>
          </cell>
        </row>
        <row r="2583">
          <cell r="A2583">
            <v>39917</v>
          </cell>
          <cell r="M2583">
            <v>5.2138820251276874</v>
          </cell>
          <cell r="N2583">
            <v>5.2517308257419666</v>
          </cell>
        </row>
        <row r="2584">
          <cell r="A2584">
            <v>39918</v>
          </cell>
          <cell r="M2584">
            <v>5.2160454107686096</v>
          </cell>
          <cell r="N2584">
            <v>5.2540558842671778</v>
          </cell>
        </row>
        <row r="2585">
          <cell r="A2585">
            <v>39919</v>
          </cell>
          <cell r="M2585">
            <v>5.218230201810683</v>
          </cell>
          <cell r="N2585">
            <v>5.2563819721477252</v>
          </cell>
        </row>
        <row r="2586">
          <cell r="A2586">
            <v>39920</v>
          </cell>
          <cell r="M2586">
            <v>5.2204159079736039</v>
          </cell>
          <cell r="N2586">
            <v>5.2587090898393258</v>
          </cell>
        </row>
        <row r="2587">
          <cell r="A2587">
            <v>39923</v>
          </cell>
          <cell r="M2587">
            <v>5.2225894699002167</v>
          </cell>
          <cell r="N2587">
            <v>5.2610372377979013</v>
          </cell>
        </row>
        <row r="2588">
          <cell r="A2588">
            <v>39925</v>
          </cell>
          <cell r="M2588">
            <v>5.2247658047528915</v>
          </cell>
          <cell r="N2588">
            <v>5.263366416479573</v>
          </cell>
        </row>
        <row r="2589">
          <cell r="A2589">
            <v>39926</v>
          </cell>
          <cell r="M2589">
            <v>5.2269523814333008</v>
          </cell>
          <cell r="N2589">
            <v>5.2656966263406657</v>
          </cell>
        </row>
        <row r="2590">
          <cell r="A2590">
            <v>39927</v>
          </cell>
          <cell r="M2590">
            <v>5.2291417409654706</v>
          </cell>
          <cell r="N2590">
            <v>5.2680278678377048</v>
          </cell>
        </row>
        <row r="2591">
          <cell r="A2591">
            <v>39930</v>
          </cell>
          <cell r="M2591">
            <v>5.2313320175320444</v>
          </cell>
          <cell r="N2591">
            <v>5.2703601414274193</v>
          </cell>
        </row>
        <row r="2592">
          <cell r="A2592">
            <v>39931</v>
          </cell>
          <cell r="M2592">
            <v>5.2335232115171308</v>
          </cell>
          <cell r="N2592">
            <v>5.2726934475667395</v>
          </cell>
        </row>
        <row r="2593">
          <cell r="A2593">
            <v>39932</v>
          </cell>
          <cell r="M2593">
            <v>5.2357134531927052</v>
          </cell>
          <cell r="N2593">
            <v>5.2750277867127977</v>
          </cell>
        </row>
        <row r="2594">
          <cell r="A2594">
            <v>39933</v>
          </cell>
          <cell r="M2594">
            <v>5.2378802793838757</v>
          </cell>
          <cell r="N2594">
            <v>5.2773631593229302</v>
          </cell>
        </row>
        <row r="2595">
          <cell r="A2595">
            <v>39937</v>
          </cell>
          <cell r="M2595">
            <v>5.2398843692010111</v>
          </cell>
          <cell r="N2595">
            <v>5.2795018723124834</v>
          </cell>
        </row>
        <row r="2596">
          <cell r="A2596">
            <v>39938</v>
          </cell>
          <cell r="M2596">
            <v>5.2418911156639343</v>
          </cell>
          <cell r="N2596">
            <v>5.2816414520404269</v>
          </cell>
        </row>
        <row r="2597">
          <cell r="A2597">
            <v>39939</v>
          </cell>
          <cell r="M2597">
            <v>5.2438986306612527</v>
          </cell>
          <cell r="N2597">
            <v>5.2837818988580167</v>
          </cell>
        </row>
        <row r="2598">
          <cell r="A2598">
            <v>39940</v>
          </cell>
          <cell r="M2598">
            <v>5.2459069144872963</v>
          </cell>
          <cell r="N2598">
            <v>5.2859232131166518</v>
          </cell>
        </row>
        <row r="2599">
          <cell r="A2599">
            <v>39941</v>
          </cell>
          <cell r="M2599">
            <v>5.2479159674365077</v>
          </cell>
          <cell r="N2599">
            <v>5.2880653951678722</v>
          </cell>
        </row>
        <row r="2600">
          <cell r="A2600">
            <v>39944</v>
          </cell>
          <cell r="M2600">
            <v>5.2499238970550826</v>
          </cell>
          <cell r="N2600">
            <v>5.2902084453633611</v>
          </cell>
        </row>
        <row r="2601">
          <cell r="A2601">
            <v>39945</v>
          </cell>
          <cell r="M2601">
            <v>5.2519325949369788</v>
          </cell>
          <cell r="N2601">
            <v>5.2923523640549437</v>
          </cell>
        </row>
        <row r="2602">
          <cell r="A2602">
            <v>39946</v>
          </cell>
          <cell r="M2602">
            <v>5.2539420613761463</v>
          </cell>
          <cell r="N2602">
            <v>5.2944971515945882</v>
          </cell>
        </row>
        <row r="2603">
          <cell r="A2603">
            <v>39947</v>
          </cell>
          <cell r="M2603">
            <v>5.2559522966666448</v>
          </cell>
          <cell r="N2603">
            <v>5.2966428083344059</v>
          </cell>
        </row>
        <row r="2604">
          <cell r="A2604">
            <v>39948</v>
          </cell>
          <cell r="M2604">
            <v>5.2579633011026496</v>
          </cell>
          <cell r="N2604">
            <v>5.2987893346266501</v>
          </cell>
        </row>
        <row r="2605">
          <cell r="A2605">
            <v>39951</v>
          </cell>
          <cell r="M2605">
            <v>5.259976971350544</v>
          </cell>
          <cell r="N2605">
            <v>5.3009367308237172</v>
          </cell>
        </row>
        <row r="2606">
          <cell r="A2606">
            <v>39952</v>
          </cell>
          <cell r="M2606">
            <v>5.2619914127844725</v>
          </cell>
          <cell r="N2606">
            <v>5.3030849972781455</v>
          </cell>
        </row>
        <row r="2607">
          <cell r="A2607">
            <v>39953</v>
          </cell>
          <cell r="M2607">
            <v>5.2640066256997811</v>
          </cell>
          <cell r="N2607">
            <v>5.3052341343426184</v>
          </cell>
        </row>
        <row r="2608">
          <cell r="A2608">
            <v>39954</v>
          </cell>
          <cell r="M2608">
            <v>5.2660226103919268</v>
          </cell>
          <cell r="N2608">
            <v>5.3073841423699593</v>
          </cell>
        </row>
        <row r="2609">
          <cell r="A2609">
            <v>39955</v>
          </cell>
          <cell r="M2609">
            <v>5.2680184768447864</v>
          </cell>
          <cell r="N2609">
            <v>5.3095350217131365</v>
          </cell>
        </row>
        <row r="2610">
          <cell r="A2610">
            <v>39958</v>
          </cell>
          <cell r="M2610">
            <v>5.2700093962396606</v>
          </cell>
          <cell r="N2610">
            <v>5.3116867727252615</v>
          </cell>
        </row>
        <row r="2611">
          <cell r="A2611">
            <v>39959</v>
          </cell>
          <cell r="M2611">
            <v>5.2719991655806817</v>
          </cell>
          <cell r="N2611">
            <v>5.3138393957595875</v>
          </cell>
        </row>
        <row r="2612">
          <cell r="A2612">
            <v>39960</v>
          </cell>
          <cell r="M2612">
            <v>5.2740163097840869</v>
          </cell>
          <cell r="N2612">
            <v>5.3159928911695129</v>
          </cell>
        </row>
        <row r="2613">
          <cell r="A2613">
            <v>39961</v>
          </cell>
          <cell r="M2613">
            <v>5.2760342257764492</v>
          </cell>
          <cell r="N2613">
            <v>5.318147259308577</v>
          </cell>
        </row>
        <row r="2614">
          <cell r="A2614">
            <v>39962</v>
          </cell>
          <cell r="M2614">
            <v>5.2780491098323896</v>
          </cell>
          <cell r="N2614">
            <v>5.3203025005304641</v>
          </cell>
        </row>
        <row r="2615">
          <cell r="A2615">
            <v>39965</v>
          </cell>
          <cell r="M2615">
            <v>5.2800476290530298</v>
          </cell>
          <cell r="N2615">
            <v>5.3224586151890003</v>
          </cell>
        </row>
        <row r="2616">
          <cell r="A2616">
            <v>39966</v>
          </cell>
          <cell r="M2616">
            <v>5.2820450006704656</v>
          </cell>
          <cell r="N2616">
            <v>5.3246156036381569</v>
          </cell>
        </row>
        <row r="2617">
          <cell r="A2617">
            <v>39967</v>
          </cell>
          <cell r="M2617">
            <v>5.2840621802032697</v>
          </cell>
          <cell r="N2617">
            <v>5.3267734662320469</v>
          </cell>
        </row>
        <row r="2618">
          <cell r="A2618">
            <v>39968</v>
          </cell>
          <cell r="M2618">
            <v>5.2860706029200513</v>
          </cell>
          <cell r="N2618">
            <v>5.3289512873786666</v>
          </cell>
        </row>
        <row r="2619">
          <cell r="A2619">
            <v>39969</v>
          </cell>
          <cell r="M2619">
            <v>5.2880874150574186</v>
          </cell>
          <cell r="N2619">
            <v>5.3311299989151211</v>
          </cell>
        </row>
        <row r="2620">
          <cell r="A2620">
            <v>39972</v>
          </cell>
          <cell r="M2620">
            <v>5.2901069021500087</v>
          </cell>
          <cell r="N2620">
            <v>5.3333096012054417</v>
          </cell>
        </row>
        <row r="2621">
          <cell r="A2621">
            <v>39973</v>
          </cell>
          <cell r="M2621">
            <v>5.292109987021556</v>
          </cell>
          <cell r="N2621">
            <v>5.3354900946138075</v>
          </cell>
        </row>
        <row r="2622">
          <cell r="A2622">
            <v>39974</v>
          </cell>
          <cell r="M2622">
            <v>5.2940928136230534</v>
          </cell>
          <cell r="N2622">
            <v>5.3376714795045475</v>
          </cell>
        </row>
        <row r="2623">
          <cell r="A2623">
            <v>39976</v>
          </cell>
          <cell r="M2623">
            <v>5.2960840313415085</v>
          </cell>
          <cell r="N2623">
            <v>5.339853756242138</v>
          </cell>
        </row>
        <row r="2624">
          <cell r="A2624">
            <v>39979</v>
          </cell>
          <cell r="M2624">
            <v>5.2979166741368227</v>
          </cell>
          <cell r="N2624">
            <v>5.3418351748365875</v>
          </cell>
        </row>
        <row r="2625">
          <cell r="A2625">
            <v>39980</v>
          </cell>
          <cell r="M2625">
            <v>5.2997306684442425</v>
          </cell>
          <cell r="N2625">
            <v>5.3438173286608439</v>
          </cell>
        </row>
        <row r="2626">
          <cell r="A2626">
            <v>39981</v>
          </cell>
          <cell r="M2626">
            <v>5.3015414238885761</v>
          </cell>
          <cell r="N2626">
            <v>5.3458002179877235</v>
          </cell>
        </row>
        <row r="2627">
          <cell r="A2627">
            <v>39982</v>
          </cell>
          <cell r="M2627">
            <v>5.303352798012515</v>
          </cell>
          <cell r="N2627">
            <v>5.3477838430901432</v>
          </cell>
        </row>
        <row r="2628">
          <cell r="A2628">
            <v>39983</v>
          </cell>
          <cell r="M2628">
            <v>5.3051667214478613</v>
          </cell>
          <cell r="N2628">
            <v>5.3497682042411219</v>
          </cell>
        </row>
        <row r="2629">
          <cell r="A2629">
            <v>39986</v>
          </cell>
          <cell r="M2629">
            <v>5.3069831981545637</v>
          </cell>
          <cell r="N2629">
            <v>5.3517533017137797</v>
          </cell>
        </row>
        <row r="2630">
          <cell r="A2630">
            <v>39987</v>
          </cell>
          <cell r="M2630">
            <v>5.3087944980550104</v>
          </cell>
          <cell r="N2630">
            <v>5.3537391357813373</v>
          </cell>
        </row>
        <row r="2631">
          <cell r="A2631">
            <v>39988</v>
          </cell>
          <cell r="M2631">
            <v>5.3106064161611695</v>
          </cell>
          <cell r="N2631">
            <v>5.3557257067171182</v>
          </cell>
        </row>
        <row r="2632">
          <cell r="A2632">
            <v>39989</v>
          </cell>
          <cell r="M2632">
            <v>5.3124170178530994</v>
          </cell>
          <cell r="N2632">
            <v>5.3577130147945455</v>
          </cell>
        </row>
        <row r="2633">
          <cell r="A2633">
            <v>39990</v>
          </cell>
          <cell r="M2633">
            <v>5.3142321078339778</v>
          </cell>
          <cell r="N2633">
            <v>5.359681681439171</v>
          </cell>
        </row>
        <row r="2634">
          <cell r="A2634">
            <v>39993</v>
          </cell>
          <cell r="M2634">
            <v>5.3160729649217746</v>
          </cell>
          <cell r="N2634">
            <v>5.3616510714611678</v>
          </cell>
        </row>
        <row r="2635">
          <cell r="A2635">
            <v>39994</v>
          </cell>
          <cell r="M2635">
            <v>5.3179125246343615</v>
          </cell>
          <cell r="N2635">
            <v>5.3636211851263376</v>
          </cell>
        </row>
        <row r="2636">
          <cell r="A2636">
            <v>39995</v>
          </cell>
          <cell r="M2636">
            <v>5.3197236797829888</v>
          </cell>
          <cell r="N2636">
            <v>5.3655920227005804</v>
          </cell>
        </row>
        <row r="2637">
          <cell r="A2637">
            <v>39996</v>
          </cell>
          <cell r="M2637">
            <v>5.3215586971874353</v>
          </cell>
          <cell r="N2637">
            <v>5.3675635844498926</v>
          </cell>
        </row>
        <row r="2638">
          <cell r="A2638">
            <v>39997</v>
          </cell>
          <cell r="M2638">
            <v>5.3233982198946741</v>
          </cell>
          <cell r="N2638">
            <v>5.3695358706403686</v>
          </cell>
        </row>
        <row r="2639">
          <cell r="A2639">
            <v>40000</v>
          </cell>
          <cell r="M2639">
            <v>5.3252403144189575</v>
          </cell>
          <cell r="N2639">
            <v>5.3714991626782753</v>
          </cell>
        </row>
        <row r="2640">
          <cell r="A2640">
            <v>40001</v>
          </cell>
          <cell r="M2640">
            <v>5.327084984764193</v>
          </cell>
          <cell r="N2640">
            <v>5.3734631725651205</v>
          </cell>
        </row>
        <row r="2641">
          <cell r="A2641">
            <v>40002</v>
          </cell>
          <cell r="M2641">
            <v>5.328930294105696</v>
          </cell>
          <cell r="N2641">
            <v>5.3754279005633752</v>
          </cell>
        </row>
        <row r="2642">
          <cell r="A2642">
            <v>40003</v>
          </cell>
          <cell r="M2642">
            <v>5.3307568471348539</v>
          </cell>
          <cell r="N2642">
            <v>5.3773933469356061</v>
          </cell>
        </row>
        <row r="2643">
          <cell r="A2643">
            <v>40004</v>
          </cell>
          <cell r="M2643">
            <v>5.3325820858408806</v>
          </cell>
          <cell r="N2643">
            <v>5.379359511944477</v>
          </cell>
        </row>
        <row r="2644">
          <cell r="A2644">
            <v>40007</v>
          </cell>
          <cell r="M2644">
            <v>5.3344312386678769</v>
          </cell>
          <cell r="N2644">
            <v>5.3813263958527457</v>
          </cell>
        </row>
        <row r="2645">
          <cell r="A2645">
            <v>40008</v>
          </cell>
          <cell r="M2645">
            <v>5.3362790927615267</v>
          </cell>
          <cell r="N2645">
            <v>5.3832939989232687</v>
          </cell>
        </row>
        <row r="2646">
          <cell r="A2646">
            <v>40009</v>
          </cell>
          <cell r="M2646">
            <v>5.3381042780872203</v>
          </cell>
          <cell r="N2646">
            <v>5.3852623214189954</v>
          </cell>
        </row>
        <row r="2647">
          <cell r="A2647">
            <v>40010</v>
          </cell>
          <cell r="M2647">
            <v>5.3399223100692019</v>
          </cell>
          <cell r="N2647">
            <v>5.3872313636029743</v>
          </cell>
        </row>
        <row r="2648">
          <cell r="A2648">
            <v>40011</v>
          </cell>
          <cell r="M2648">
            <v>5.341774008229053</v>
          </cell>
          <cell r="N2648">
            <v>5.3892011257383485</v>
          </cell>
        </row>
        <row r="2649">
          <cell r="A2649">
            <v>40014</v>
          </cell>
          <cell r="M2649">
            <v>5.3436263484930162</v>
          </cell>
          <cell r="N2649">
            <v>5.3911716080883574</v>
          </cell>
        </row>
        <row r="2650">
          <cell r="A2650">
            <v>40015</v>
          </cell>
          <cell r="M2650">
            <v>5.3454793310837516</v>
          </cell>
          <cell r="N2650">
            <v>5.3931428109163377</v>
          </cell>
        </row>
        <row r="2651">
          <cell r="A2651">
            <v>40016</v>
          </cell>
          <cell r="M2651">
            <v>5.3473310122513453</v>
          </cell>
          <cell r="N2651">
            <v>5.3951147344857207</v>
          </cell>
        </row>
        <row r="2652">
          <cell r="A2652">
            <v>40017</v>
          </cell>
          <cell r="M2652">
            <v>5.3491599777019019</v>
          </cell>
          <cell r="N2652">
            <v>5.3970873790600358</v>
          </cell>
        </row>
        <row r="2653">
          <cell r="A2653">
            <v>40018</v>
          </cell>
          <cell r="M2653">
            <v>5.350915413314838</v>
          </cell>
          <cell r="N2653">
            <v>5.3989569373242592</v>
          </cell>
        </row>
        <row r="2654">
          <cell r="A2654">
            <v>40021</v>
          </cell>
          <cell r="M2654">
            <v>5.3526714250096639</v>
          </cell>
          <cell r="N2654">
            <v>5.4008271432059578</v>
          </cell>
        </row>
        <row r="2655">
          <cell r="A2655">
            <v>40022</v>
          </cell>
          <cell r="M2655">
            <v>5.3544280129754327</v>
          </cell>
          <cell r="N2655">
            <v>5.4026979969294677</v>
          </cell>
        </row>
        <row r="2656">
          <cell r="A2656">
            <v>40023</v>
          </cell>
          <cell r="M2656">
            <v>5.3561636418917926</v>
          </cell>
          <cell r="N2656">
            <v>5.4045694987192014</v>
          </cell>
        </row>
        <row r="2657">
          <cell r="A2657">
            <v>40024</v>
          </cell>
          <cell r="M2657">
            <v>5.3579213758995401</v>
          </cell>
          <cell r="N2657">
            <v>5.4064416487996505</v>
          </cell>
        </row>
        <row r="2658">
          <cell r="A2658">
            <v>40025</v>
          </cell>
          <cell r="M2658">
            <v>5.359677729316167</v>
          </cell>
          <cell r="N2658">
            <v>5.4083144473953837</v>
          </cell>
        </row>
        <row r="2659">
          <cell r="A2659">
            <v>40028</v>
          </cell>
          <cell r="M2659">
            <v>5.3614346584742254</v>
          </cell>
          <cell r="N2659">
            <v>5.410187894731048</v>
          </cell>
        </row>
        <row r="2660">
          <cell r="A2660">
            <v>40029</v>
          </cell>
          <cell r="M2660">
            <v>5.3631960809840367</v>
          </cell>
          <cell r="N2660">
            <v>5.4120619910313668</v>
          </cell>
        </row>
        <row r="2661">
          <cell r="A2661">
            <v>40030</v>
          </cell>
          <cell r="M2661">
            <v>5.364954163475363</v>
          </cell>
          <cell r="N2661">
            <v>5.4139367365211433</v>
          </cell>
        </row>
        <row r="2662">
          <cell r="A2662">
            <v>40031</v>
          </cell>
          <cell r="M2662">
            <v>5.3667128222749207</v>
          </cell>
          <cell r="N2662">
            <v>5.4158121314252572</v>
          </cell>
        </row>
        <row r="2663">
          <cell r="A2663">
            <v>40032</v>
          </cell>
          <cell r="M2663">
            <v>5.3684740182107111</v>
          </cell>
          <cell r="N2663">
            <v>5.4176881759686664</v>
          </cell>
        </row>
        <row r="2664">
          <cell r="A2664">
            <v>40035</v>
          </cell>
          <cell r="M2664">
            <v>5.3702357921187582</v>
          </cell>
          <cell r="N2664">
            <v>5.4195648703764068</v>
          </cell>
        </row>
        <row r="2665">
          <cell r="A2665">
            <v>40036</v>
          </cell>
          <cell r="M2665">
            <v>5.3719981441887361</v>
          </cell>
          <cell r="N2665">
            <v>5.4214422148735917</v>
          </cell>
        </row>
        <row r="2666">
          <cell r="A2666">
            <v>40037</v>
          </cell>
          <cell r="M2666">
            <v>5.3737610746103801</v>
          </cell>
          <cell r="N2666">
            <v>5.4233261244788702</v>
          </cell>
        </row>
        <row r="2667">
          <cell r="A2667">
            <v>40038</v>
          </cell>
          <cell r="M2667">
            <v>5.3755245835734886</v>
          </cell>
          <cell r="N2667">
            <v>5.4252106887282929</v>
          </cell>
        </row>
        <row r="2668">
          <cell r="A2668">
            <v>40039</v>
          </cell>
          <cell r="M2668">
            <v>5.3772886712679213</v>
          </cell>
          <cell r="N2668">
            <v>5.4270959078493437</v>
          </cell>
        </row>
        <row r="2669">
          <cell r="A2669">
            <v>40042</v>
          </cell>
          <cell r="M2669">
            <v>5.379053337883601</v>
          </cell>
          <cell r="N2669">
            <v>5.4289817820695863</v>
          </cell>
        </row>
        <row r="2670">
          <cell r="A2670">
            <v>40043</v>
          </cell>
          <cell r="M2670">
            <v>5.3808185836105116</v>
          </cell>
          <cell r="N2670">
            <v>5.4308683116166616</v>
          </cell>
        </row>
        <row r="2671">
          <cell r="A2671">
            <v>40044</v>
          </cell>
          <cell r="M2671">
            <v>5.3825844086387011</v>
          </cell>
          <cell r="N2671">
            <v>5.4327554967182916</v>
          </cell>
        </row>
        <row r="2672">
          <cell r="A2672">
            <v>40045</v>
          </cell>
          <cell r="M2672">
            <v>5.3843527795957833</v>
          </cell>
          <cell r="N2672">
            <v>5.4346433376022754</v>
          </cell>
        </row>
        <row r="2673">
          <cell r="A2673">
            <v>40046</v>
          </cell>
          <cell r="M2673">
            <v>5.3861217315257965</v>
          </cell>
          <cell r="N2673">
            <v>5.4365318344964928</v>
          </cell>
        </row>
        <row r="2674">
          <cell r="A2674">
            <v>40049</v>
          </cell>
          <cell r="M2674">
            <v>5.3878892968898056</v>
          </cell>
          <cell r="N2674">
            <v>5.4384209876289029</v>
          </cell>
        </row>
        <row r="2675">
          <cell r="A2675">
            <v>40050</v>
          </cell>
          <cell r="M2675">
            <v>5.389657442316329</v>
          </cell>
          <cell r="N2675">
            <v>5.4403107972275428</v>
          </cell>
        </row>
        <row r="2676">
          <cell r="A2676">
            <v>40051</v>
          </cell>
          <cell r="M2676">
            <v>5.3914261679957267</v>
          </cell>
          <cell r="N2676">
            <v>5.4422012635205297</v>
          </cell>
        </row>
        <row r="2677">
          <cell r="A2677">
            <v>40052</v>
          </cell>
          <cell r="M2677">
            <v>5.3931954741184196</v>
          </cell>
          <cell r="N2677">
            <v>5.4440923867360596</v>
          </cell>
        </row>
        <row r="2678">
          <cell r="A2678">
            <v>40053</v>
          </cell>
          <cell r="M2678">
            <v>5.3949653608748926</v>
          </cell>
          <cell r="N2678">
            <v>5.4459841671024085</v>
          </cell>
        </row>
        <row r="2679">
          <cell r="A2679">
            <v>40056</v>
          </cell>
          <cell r="M2679">
            <v>5.396735828455693</v>
          </cell>
          <cell r="N2679">
            <v>5.4478766048479308</v>
          </cell>
        </row>
        <row r="2680">
          <cell r="A2680">
            <v>40057</v>
          </cell>
          <cell r="M2680">
            <v>5.3985068770514291</v>
          </cell>
          <cell r="N2680">
            <v>5.4497697002010614</v>
          </cell>
        </row>
        <row r="2681">
          <cell r="A2681">
            <v>40058</v>
          </cell>
          <cell r="M2681">
            <v>5.4002785068527732</v>
          </cell>
          <cell r="N2681">
            <v>5.4516634533903137</v>
          </cell>
        </row>
        <row r="2682">
          <cell r="A2682">
            <v>40059</v>
          </cell>
          <cell r="M2682">
            <v>5.40205071805046</v>
          </cell>
          <cell r="N2682">
            <v>5.4535578646442806</v>
          </cell>
        </row>
        <row r="2683">
          <cell r="A2683">
            <v>40060</v>
          </cell>
          <cell r="M2683">
            <v>5.4038235108352861</v>
          </cell>
          <cell r="N2683">
            <v>5.4554529341916345</v>
          </cell>
        </row>
        <row r="2684">
          <cell r="A2684">
            <v>40064</v>
          </cell>
          <cell r="M2684">
            <v>5.4055968853981113</v>
          </cell>
          <cell r="N2684">
            <v>5.4573486622611265</v>
          </cell>
        </row>
        <row r="2685">
          <cell r="A2685">
            <v>40065</v>
          </cell>
          <cell r="M2685">
            <v>5.4073708419298576</v>
          </cell>
          <cell r="N2685">
            <v>5.4592450490815887</v>
          </cell>
        </row>
        <row r="2686">
          <cell r="A2686">
            <v>40066</v>
          </cell>
          <cell r="M2686">
            <v>5.4091473561143246</v>
          </cell>
          <cell r="N2686">
            <v>5.4611420948819323</v>
          </cell>
        </row>
        <row r="2687">
          <cell r="A2687">
            <v>40067</v>
          </cell>
          <cell r="M2687">
            <v>5.4109244539470636</v>
          </cell>
          <cell r="N2687">
            <v>5.4630397998911473</v>
          </cell>
        </row>
        <row r="2688">
          <cell r="A2688">
            <v>40070</v>
          </cell>
          <cell r="M2688">
            <v>5.4127021356198242</v>
          </cell>
          <cell r="N2688">
            <v>5.4649381643383039</v>
          </cell>
        </row>
        <row r="2689">
          <cell r="A2689">
            <v>40071</v>
          </cell>
          <cell r="M2689">
            <v>5.4144804013244183</v>
          </cell>
          <cell r="N2689">
            <v>5.4668371884525522</v>
          </cell>
        </row>
        <row r="2690">
          <cell r="A2690">
            <v>40072</v>
          </cell>
          <cell r="M2690">
            <v>5.4162572731625476</v>
          </cell>
          <cell r="N2690">
            <v>5.4687368724631211</v>
          </cell>
        </row>
        <row r="2691">
          <cell r="A2691">
            <v>40073</v>
          </cell>
          <cell r="M2691">
            <v>5.4180367068566246</v>
          </cell>
          <cell r="N2691">
            <v>5.4706372165993189</v>
          </cell>
        </row>
        <row r="2692">
          <cell r="A2692">
            <v>40074</v>
          </cell>
          <cell r="M2692">
            <v>5.4198147457687256</v>
          </cell>
          <cell r="N2692">
            <v>5.4725382210905353</v>
          </cell>
        </row>
        <row r="2693">
          <cell r="A2693">
            <v>40077</v>
          </cell>
          <cell r="M2693">
            <v>5.4215953482194363</v>
          </cell>
          <cell r="N2693">
            <v>5.4744398861662376</v>
          </cell>
        </row>
        <row r="2694">
          <cell r="A2694">
            <v>40078</v>
          </cell>
          <cell r="M2694">
            <v>5.4233745549720602</v>
          </cell>
          <cell r="N2694">
            <v>5.4763422120559744</v>
          </cell>
        </row>
        <row r="2695">
          <cell r="A2695">
            <v>40079</v>
          </cell>
          <cell r="M2695">
            <v>5.4251563269470608</v>
          </cell>
          <cell r="N2695">
            <v>5.4782451989893737</v>
          </cell>
        </row>
        <row r="2696">
          <cell r="A2696">
            <v>40080</v>
          </cell>
          <cell r="M2696">
            <v>5.4269386842977054</v>
          </cell>
          <cell r="N2696">
            <v>5.4801488471961424</v>
          </cell>
        </row>
        <row r="2697">
          <cell r="A2697">
            <v>40081</v>
          </cell>
          <cell r="M2697">
            <v>5.428719644574711</v>
          </cell>
          <cell r="N2697">
            <v>5.4820531569060682</v>
          </cell>
        </row>
        <row r="2698">
          <cell r="A2698">
            <v>40084</v>
          </cell>
          <cell r="M2698">
            <v>5.4305011893100446</v>
          </cell>
          <cell r="N2698">
            <v>5.4839581283490189</v>
          </cell>
        </row>
        <row r="2699">
          <cell r="A2699">
            <v>40085</v>
          </cell>
          <cell r="M2699">
            <v>5.4322833186955073</v>
          </cell>
          <cell r="N2699">
            <v>5.4858637617549411</v>
          </cell>
        </row>
        <row r="2700">
          <cell r="A2700">
            <v>40086</v>
          </cell>
          <cell r="M2700">
            <v>5.4340600773296872</v>
          </cell>
          <cell r="N2700">
            <v>5.4877700573538624</v>
          </cell>
        </row>
        <row r="2701">
          <cell r="A2701">
            <v>40087</v>
          </cell>
          <cell r="M2701">
            <v>5.4358394023387007</v>
          </cell>
          <cell r="N2701">
            <v>5.4896770153758894</v>
          </cell>
        </row>
        <row r="2702">
          <cell r="A2702">
            <v>40088</v>
          </cell>
          <cell r="M2702">
            <v>5.4376232835673122</v>
          </cell>
          <cell r="N2702">
            <v>5.4915846360512086</v>
          </cell>
        </row>
        <row r="2703">
          <cell r="A2703">
            <v>40091</v>
          </cell>
          <cell r="M2703">
            <v>5.4394077502128217</v>
          </cell>
          <cell r="N2703">
            <v>5.4934929196100875</v>
          </cell>
        </row>
        <row r="2704">
          <cell r="A2704">
            <v>40092</v>
          </cell>
          <cell r="M2704">
            <v>5.441192802467345</v>
          </cell>
          <cell r="N2704">
            <v>5.4954018662828732</v>
          </cell>
        </row>
        <row r="2705">
          <cell r="A2705">
            <v>40093</v>
          </cell>
          <cell r="M2705">
            <v>5.4429784405230617</v>
          </cell>
          <cell r="N2705">
            <v>5.4973114762999922</v>
          </cell>
        </row>
        <row r="2706">
          <cell r="A2706">
            <v>40094</v>
          </cell>
          <cell r="M2706">
            <v>5.4447646645722143</v>
          </cell>
          <cell r="N2706">
            <v>5.4992217498919516</v>
          </cell>
        </row>
        <row r="2707">
          <cell r="A2707">
            <v>40095</v>
          </cell>
          <cell r="M2707">
            <v>5.4465494856530841</v>
          </cell>
          <cell r="N2707">
            <v>5.5011326872893385</v>
          </cell>
        </row>
        <row r="2708">
          <cell r="A2708">
            <v>40099</v>
          </cell>
          <cell r="M2708">
            <v>5.4483348918072281</v>
          </cell>
          <cell r="N2708">
            <v>5.5030442887228208</v>
          </cell>
        </row>
        <row r="2709">
          <cell r="A2709">
            <v>40100</v>
          </cell>
          <cell r="M2709">
            <v>5.450120883226437</v>
          </cell>
          <cell r="N2709">
            <v>5.5049565544231456</v>
          </cell>
        </row>
        <row r="2710">
          <cell r="A2710">
            <v>40101</v>
          </cell>
          <cell r="M2710">
            <v>5.4519074601025626</v>
          </cell>
          <cell r="N2710">
            <v>5.5068694846211406</v>
          </cell>
        </row>
        <row r="2711">
          <cell r="A2711">
            <v>40102</v>
          </cell>
          <cell r="M2711">
            <v>5.4536946226275216</v>
          </cell>
          <cell r="N2711">
            <v>5.5087830795477135</v>
          </cell>
        </row>
        <row r="2712">
          <cell r="A2712">
            <v>40105</v>
          </cell>
          <cell r="M2712">
            <v>5.4554843634097274</v>
          </cell>
          <cell r="N2712">
            <v>5.510697339433853</v>
          </cell>
        </row>
        <row r="2713">
          <cell r="A2713">
            <v>40106</v>
          </cell>
          <cell r="M2713">
            <v>5.4572746915317625</v>
          </cell>
          <cell r="N2713">
            <v>5.5126122645106266</v>
          </cell>
        </row>
        <row r="2714">
          <cell r="A2714">
            <v>40107</v>
          </cell>
          <cell r="M2714">
            <v>5.4590656071863739</v>
          </cell>
          <cell r="N2714">
            <v>5.5145278550091836</v>
          </cell>
        </row>
        <row r="2715">
          <cell r="A2715">
            <v>40108</v>
          </cell>
          <cell r="M2715">
            <v>5.4608571105663728</v>
          </cell>
          <cell r="N2715">
            <v>5.5164441111607525</v>
          </cell>
        </row>
        <row r="2716">
          <cell r="A2716">
            <v>40109</v>
          </cell>
          <cell r="M2716">
            <v>5.4626492018646333</v>
          </cell>
          <cell r="N2716">
            <v>5.5183610331966424</v>
          </cell>
        </row>
        <row r="2717">
          <cell r="A2717">
            <v>40112</v>
          </cell>
          <cell r="M2717">
            <v>5.4644418812740918</v>
          </cell>
          <cell r="N2717">
            <v>5.5202786213482433</v>
          </cell>
        </row>
        <row r="2718">
          <cell r="A2718">
            <v>40113</v>
          </cell>
          <cell r="M2718">
            <v>5.4662351489877503</v>
          </cell>
          <cell r="N2718">
            <v>5.5221968758470252</v>
          </cell>
        </row>
        <row r="2719">
          <cell r="A2719">
            <v>40114</v>
          </cell>
          <cell r="M2719">
            <v>5.4680290051986722</v>
          </cell>
          <cell r="N2719">
            <v>5.5241157969245389</v>
          </cell>
        </row>
        <row r="2720">
          <cell r="A2720">
            <v>40115</v>
          </cell>
          <cell r="M2720">
            <v>5.4698214524467215</v>
          </cell>
          <cell r="N2720">
            <v>5.526035384812416</v>
          </cell>
        </row>
        <row r="2721">
          <cell r="A2721">
            <v>40116</v>
          </cell>
          <cell r="M2721">
            <v>5.4716164855760443</v>
          </cell>
          <cell r="N2721">
            <v>5.527955639742367</v>
          </cell>
        </row>
        <row r="2722">
          <cell r="A2722">
            <v>40120</v>
          </cell>
          <cell r="M2722">
            <v>5.4734121077819875</v>
          </cell>
          <cell r="N2722">
            <v>5.5298765619461845</v>
          </cell>
        </row>
        <row r="2723">
          <cell r="A2723">
            <v>40121</v>
          </cell>
          <cell r="M2723">
            <v>5.4752103188777594</v>
          </cell>
          <cell r="N2723">
            <v>5.5317981516557406</v>
          </cell>
        </row>
        <row r="2724">
          <cell r="A2724">
            <v>40122</v>
          </cell>
          <cell r="M2724">
            <v>5.4770091207500124</v>
          </cell>
          <cell r="N2724">
            <v>5.5337204091029886</v>
          </cell>
        </row>
        <row r="2725">
          <cell r="A2725">
            <v>40123</v>
          </cell>
          <cell r="M2725">
            <v>5.4788085135928375</v>
          </cell>
          <cell r="N2725">
            <v>5.5356433345199623</v>
          </cell>
        </row>
        <row r="2726">
          <cell r="A2726">
            <v>40126</v>
          </cell>
          <cell r="M2726">
            <v>5.4806084976003895</v>
          </cell>
          <cell r="N2726">
            <v>5.5375669281387756</v>
          </cell>
        </row>
        <row r="2727">
          <cell r="A2727">
            <v>40127</v>
          </cell>
          <cell r="M2727">
            <v>5.4824090729668873</v>
          </cell>
          <cell r="N2727">
            <v>5.5394911901916242</v>
          </cell>
        </row>
        <row r="2728">
          <cell r="A2728">
            <v>40128</v>
          </cell>
          <cell r="M2728">
            <v>5.4842102398866137</v>
          </cell>
          <cell r="N2728">
            <v>5.5414161209107835</v>
          </cell>
        </row>
        <row r="2729">
          <cell r="A2729">
            <v>40129</v>
          </cell>
          <cell r="M2729">
            <v>5.4860140039467931</v>
          </cell>
          <cell r="N2729">
            <v>5.54334172052861</v>
          </cell>
        </row>
        <row r="2730">
          <cell r="A2730">
            <v>40130</v>
          </cell>
          <cell r="M2730">
            <v>5.4878163552149228</v>
          </cell>
          <cell r="N2730">
            <v>5.5452679892775407</v>
          </cell>
        </row>
        <row r="2731">
          <cell r="A2731">
            <v>40133</v>
          </cell>
          <cell r="M2731">
            <v>5.4896192986197274</v>
          </cell>
          <cell r="N2731">
            <v>5.5471949273900929</v>
          </cell>
        </row>
        <row r="2732">
          <cell r="A2732">
            <v>40134</v>
          </cell>
          <cell r="M2732">
            <v>5.4914228343557454</v>
          </cell>
          <cell r="N2732">
            <v>5.5491225350988662</v>
          </cell>
        </row>
        <row r="2733">
          <cell r="A2733">
            <v>40135</v>
          </cell>
          <cell r="M2733">
            <v>5.4932249564177704</v>
          </cell>
          <cell r="N2733">
            <v>5.5510508126365403</v>
          </cell>
        </row>
        <row r="2734">
          <cell r="A2734">
            <v>40136</v>
          </cell>
          <cell r="M2734">
            <v>5.4950276698827931</v>
          </cell>
          <cell r="N2734">
            <v>5.5529797602358748</v>
          </cell>
        </row>
        <row r="2735">
          <cell r="A2735">
            <v>40137</v>
          </cell>
          <cell r="M2735">
            <v>5.4968309749448947</v>
          </cell>
          <cell r="N2735">
            <v>5.5549093781297119</v>
          </cell>
        </row>
        <row r="2736">
          <cell r="A2736">
            <v>40140</v>
          </cell>
          <cell r="M2736">
            <v>5.4986368799738026</v>
          </cell>
          <cell r="N2736">
            <v>5.5568396665509736</v>
          </cell>
        </row>
        <row r="2737">
          <cell r="A2737">
            <v>40141</v>
          </cell>
          <cell r="M2737">
            <v>5.5004393606362418</v>
          </cell>
          <cell r="N2737">
            <v>5.5587706257326621</v>
          </cell>
        </row>
        <row r="2738">
          <cell r="A2738">
            <v>40142</v>
          </cell>
          <cell r="M2738">
            <v>5.5022484624758743</v>
          </cell>
          <cell r="N2738">
            <v>5.5607022559078629</v>
          </cell>
        </row>
        <row r="2739">
          <cell r="A2739">
            <v>40143</v>
          </cell>
          <cell r="M2739">
            <v>5.5040601694862863</v>
          </cell>
          <cell r="N2739">
            <v>5.5626345573097398</v>
          </cell>
        </row>
        <row r="2740">
          <cell r="A2740">
            <v>40144</v>
          </cell>
          <cell r="M2740">
            <v>5.5058724730314266</v>
          </cell>
          <cell r="N2740">
            <v>5.5645675301715398</v>
          </cell>
        </row>
        <row r="2741">
          <cell r="A2741">
            <v>40147</v>
          </cell>
          <cell r="M2741">
            <v>5.5076753122434141</v>
          </cell>
          <cell r="N2741">
            <v>5.5665011747265902</v>
          </cell>
        </row>
        <row r="2742">
          <cell r="A2742">
            <v>40148</v>
          </cell>
          <cell r="M2742">
            <v>5.5094827678865244</v>
          </cell>
          <cell r="N2742">
            <v>5.5684354912082989</v>
          </cell>
        </row>
        <row r="2743">
          <cell r="A2743">
            <v>40149</v>
          </cell>
          <cell r="M2743">
            <v>5.5112867892510522</v>
          </cell>
          <cell r="N2743">
            <v>5.5703704798501548</v>
          </cell>
        </row>
        <row r="2744">
          <cell r="A2744">
            <v>40150</v>
          </cell>
          <cell r="M2744">
            <v>5.5130974435305502</v>
          </cell>
          <cell r="N2744">
            <v>5.5723061408857291</v>
          </cell>
        </row>
        <row r="2745">
          <cell r="A2745">
            <v>40151</v>
          </cell>
          <cell r="M2745">
            <v>5.5149086926745587</v>
          </cell>
          <cell r="N2745">
            <v>5.5742424745486732</v>
          </cell>
        </row>
        <row r="2746">
          <cell r="A2746">
            <v>40154</v>
          </cell>
          <cell r="M2746">
            <v>5.5167185220985369</v>
          </cell>
          <cell r="N2746">
            <v>5.5761794810727201</v>
          </cell>
        </row>
        <row r="2747">
          <cell r="A2747">
            <v>40155</v>
          </cell>
          <cell r="M2747">
            <v>5.5185168454522149</v>
          </cell>
          <cell r="N2747">
            <v>5.5781171606916837</v>
          </cell>
        </row>
        <row r="2748">
          <cell r="A2748">
            <v>40156</v>
          </cell>
          <cell r="M2748">
            <v>5.5203258428667379</v>
          </cell>
          <cell r="N2748">
            <v>5.5800555136394587</v>
          </cell>
        </row>
        <row r="2749">
          <cell r="A2749">
            <v>40157</v>
          </cell>
          <cell r="M2749">
            <v>5.522139466797741</v>
          </cell>
          <cell r="N2749">
            <v>5.5819945401500224</v>
          </cell>
        </row>
        <row r="2750">
          <cell r="A2750">
            <v>40158</v>
          </cell>
          <cell r="M2750">
            <v>5.523951669147273</v>
          </cell>
          <cell r="N2750">
            <v>5.5839342404574328</v>
          </cell>
        </row>
        <row r="2751">
          <cell r="A2751">
            <v>40161</v>
          </cell>
          <cell r="M2751">
            <v>5.5257644662078542</v>
          </cell>
          <cell r="N2751">
            <v>5.5858746147958289</v>
          </cell>
        </row>
        <row r="2752">
          <cell r="A2752">
            <v>40162</v>
          </cell>
          <cell r="M2752">
            <v>5.5275778581746513</v>
          </cell>
          <cell r="N2752">
            <v>5.5878156633994314</v>
          </cell>
        </row>
        <row r="2753">
          <cell r="A2753">
            <v>40163</v>
          </cell>
          <cell r="M2753">
            <v>5.5293938646513388</v>
          </cell>
          <cell r="N2753">
            <v>5.5897573865025425</v>
          </cell>
        </row>
        <row r="2754">
          <cell r="A2754">
            <v>40164</v>
          </cell>
          <cell r="M2754">
            <v>5.5312104677509248</v>
          </cell>
          <cell r="N2754">
            <v>5.5916997843395455</v>
          </cell>
        </row>
        <row r="2755">
          <cell r="A2755">
            <v>40165</v>
          </cell>
          <cell r="M2755">
            <v>5.5330276676694208</v>
          </cell>
          <cell r="N2755">
            <v>5.5936428571449053</v>
          </cell>
        </row>
        <row r="2756">
          <cell r="A2756">
            <v>40168</v>
          </cell>
          <cell r="M2756">
            <v>5.5348454646029035</v>
          </cell>
          <cell r="N2756">
            <v>5.5955866051531675</v>
          </cell>
        </row>
        <row r="2757">
          <cell r="A2757">
            <v>40169</v>
          </cell>
          <cell r="M2757">
            <v>5.5366658826560053</v>
          </cell>
          <cell r="N2757">
            <v>5.5975310285989606</v>
          </cell>
        </row>
        <row r="2758">
          <cell r="A2758">
            <v>40170</v>
          </cell>
          <cell r="M2758">
            <v>5.5384828521442717</v>
          </cell>
          <cell r="N2758">
            <v>5.5994761277169944</v>
          </cell>
        </row>
        <row r="2759">
          <cell r="A2759">
            <v>40171</v>
          </cell>
          <cell r="M2759">
            <v>5.5402983945156183</v>
          </cell>
          <cell r="N2759">
            <v>5.6014219027420591</v>
          </cell>
        </row>
        <row r="2760">
          <cell r="A2760">
            <v>40175</v>
          </cell>
          <cell r="M2760">
            <v>5.5421145320308325</v>
          </cell>
          <cell r="N2760">
            <v>5.6033683539090271</v>
          </cell>
        </row>
        <row r="2761">
          <cell r="A2761">
            <v>40176</v>
          </cell>
          <cell r="M2761">
            <v>5.5439332896041806</v>
          </cell>
          <cell r="N2761">
            <v>5.6053154814528527</v>
          </cell>
        </row>
        <row r="2762">
          <cell r="A2762">
            <v>40177</v>
          </cell>
          <cell r="M2762">
            <v>5.5457526440398075</v>
          </cell>
          <cell r="N2762">
            <v>5.607263285608572</v>
          </cell>
        </row>
        <row r="2763">
          <cell r="A2763">
            <v>40178</v>
          </cell>
          <cell r="M2763">
            <v>5.5475584039525705</v>
          </cell>
          <cell r="N2763">
            <v>5.6092117666113026</v>
          </cell>
        </row>
        <row r="2764">
          <cell r="A2764">
            <v>40182</v>
          </cell>
          <cell r="M2764">
            <v>5.5493647518412264</v>
          </cell>
          <cell r="N2764">
            <v>5.6111609246962431</v>
          </cell>
        </row>
        <row r="2765">
          <cell r="A2765">
            <v>40183</v>
          </cell>
          <cell r="M2765">
            <v>5.551183861353703</v>
          </cell>
          <cell r="N2765">
            <v>5.6131107600986745</v>
          </cell>
        </row>
        <row r="2766">
          <cell r="A2766">
            <v>40184</v>
          </cell>
          <cell r="M2766">
            <v>5.553003567179374</v>
          </cell>
          <cell r="N2766">
            <v>5.6150612730539597</v>
          </cell>
        </row>
        <row r="2767">
          <cell r="A2767">
            <v>40185</v>
          </cell>
          <cell r="M2767">
            <v>5.5548238695137133</v>
          </cell>
          <cell r="N2767">
            <v>5.6170124637975425</v>
          </cell>
        </row>
        <row r="2768">
          <cell r="A2768">
            <v>40186</v>
          </cell>
          <cell r="M2768">
            <v>5.5566467979145795</v>
          </cell>
          <cell r="N2768">
            <v>5.6189643325649499</v>
          </cell>
        </row>
        <row r="2769">
          <cell r="A2769">
            <v>40189</v>
          </cell>
          <cell r="M2769">
            <v>5.5584703245464668</v>
          </cell>
          <cell r="N2769">
            <v>5.6209168795917899</v>
          </cell>
        </row>
        <row r="2770">
          <cell r="A2770">
            <v>40190</v>
          </cell>
          <cell r="M2770">
            <v>5.5602944496056965</v>
          </cell>
          <cell r="N2770">
            <v>5.6228701051137522</v>
          </cell>
        </row>
        <row r="2771">
          <cell r="A2771">
            <v>40191</v>
          </cell>
          <cell r="M2771">
            <v>5.5621191732886555</v>
          </cell>
          <cell r="N2771">
            <v>5.6248240093666082</v>
          </cell>
        </row>
        <row r="2772">
          <cell r="A2772">
            <v>40192</v>
          </cell>
          <cell r="M2772">
            <v>5.5639444957917936</v>
          </cell>
          <cell r="N2772">
            <v>5.6267785925862119</v>
          </cell>
        </row>
        <row r="2773">
          <cell r="A2773">
            <v>40193</v>
          </cell>
          <cell r="M2773">
            <v>5.5657704173116258</v>
          </cell>
          <cell r="N2773">
            <v>5.6287338550085</v>
          </cell>
        </row>
        <row r="2774">
          <cell r="A2774">
            <v>40196</v>
          </cell>
          <cell r="M2774">
            <v>5.567594904683272</v>
          </cell>
          <cell r="N2774">
            <v>5.6306897968694889</v>
          </cell>
        </row>
        <row r="2775">
          <cell r="A2775">
            <v>40197</v>
          </cell>
          <cell r="M2775">
            <v>5.5694199901310011</v>
          </cell>
          <cell r="N2775">
            <v>5.6326464184052796</v>
          </cell>
        </row>
        <row r="2776">
          <cell r="A2776">
            <v>40198</v>
          </cell>
          <cell r="M2776">
            <v>5.571245673850866</v>
          </cell>
          <cell r="N2776">
            <v>5.6346037198520529</v>
          </cell>
        </row>
        <row r="2777">
          <cell r="A2777">
            <v>40199</v>
          </cell>
          <cell r="M2777">
            <v>5.5730739914007357</v>
          </cell>
          <cell r="N2777">
            <v>5.6365617014460732</v>
          </cell>
        </row>
        <row r="2778">
          <cell r="A2778">
            <v>40200</v>
          </cell>
          <cell r="M2778">
            <v>5.5749029089501851</v>
          </cell>
          <cell r="N2778">
            <v>5.6385203634236856</v>
          </cell>
        </row>
        <row r="2779">
          <cell r="A2779">
            <v>40203</v>
          </cell>
          <cell r="M2779">
            <v>5.5767324266961165</v>
          </cell>
          <cell r="N2779">
            <v>5.6404797060213188</v>
          </cell>
        </row>
        <row r="2780">
          <cell r="A2780">
            <v>40204</v>
          </cell>
          <cell r="M2780">
            <v>5.5785625448354956</v>
          </cell>
          <cell r="N2780">
            <v>5.6424397294754831</v>
          </cell>
        </row>
        <row r="2781">
          <cell r="A2781">
            <v>40205</v>
          </cell>
          <cell r="M2781">
            <v>5.5803932635653553</v>
          </cell>
          <cell r="N2781">
            <v>5.6444004340227707</v>
          </cell>
        </row>
        <row r="2782">
          <cell r="A2782">
            <v>40206</v>
          </cell>
          <cell r="M2782">
            <v>5.5822245830827901</v>
          </cell>
          <cell r="N2782">
            <v>5.6463618198998571</v>
          </cell>
        </row>
        <row r="2783">
          <cell r="A2783">
            <v>40207</v>
          </cell>
          <cell r="M2783">
            <v>5.5840565035849616</v>
          </cell>
          <cell r="N2783">
            <v>5.6483238873434978</v>
          </cell>
        </row>
        <row r="2784">
          <cell r="A2784">
            <v>40210</v>
          </cell>
          <cell r="M2784">
            <v>5.5858910653110714</v>
          </cell>
          <cell r="N2784">
            <v>5.6502866365905327</v>
          </cell>
        </row>
        <row r="2785">
          <cell r="A2785">
            <v>40211</v>
          </cell>
          <cell r="M2785">
            <v>5.5877262297561412</v>
          </cell>
          <cell r="N2785">
            <v>5.6522500678778833</v>
          </cell>
        </row>
        <row r="2786">
          <cell r="A2786">
            <v>40212</v>
          </cell>
          <cell r="M2786">
            <v>5.5895599557355355</v>
          </cell>
          <cell r="N2786">
            <v>5.6542141814425539</v>
          </cell>
        </row>
        <row r="2787">
          <cell r="A2787">
            <v>40213</v>
          </cell>
          <cell r="M2787">
            <v>5.5913922414368251</v>
          </cell>
          <cell r="N2787">
            <v>5.6561789775216296</v>
          </cell>
        </row>
        <row r="2788">
          <cell r="A2788">
            <v>40214</v>
          </cell>
          <cell r="M2788">
            <v>5.5932271704924945</v>
          </cell>
          <cell r="N2788">
            <v>5.6581444563522796</v>
          </cell>
        </row>
        <row r="2789">
          <cell r="A2789">
            <v>40217</v>
          </cell>
          <cell r="M2789">
            <v>5.5950627017174437</v>
          </cell>
          <cell r="N2789">
            <v>5.6601106181717542</v>
          </cell>
        </row>
        <row r="2790">
          <cell r="A2790">
            <v>40218</v>
          </cell>
          <cell r="M2790">
            <v>5.596898835309287</v>
          </cell>
          <cell r="N2790">
            <v>5.6620774632173871</v>
          </cell>
        </row>
        <row r="2791">
          <cell r="A2791">
            <v>40219</v>
          </cell>
          <cell r="M2791">
            <v>5.5987355714657037</v>
          </cell>
          <cell r="N2791">
            <v>5.6640449917265947</v>
          </cell>
        </row>
        <row r="2792">
          <cell r="A2792">
            <v>40220</v>
          </cell>
          <cell r="M2792">
            <v>5.6005729103844368</v>
          </cell>
          <cell r="N2792">
            <v>5.6660132039368749</v>
          </cell>
        </row>
        <row r="2793">
          <cell r="A2793">
            <v>40221</v>
          </cell>
          <cell r="M2793">
            <v>5.6024108522632954</v>
          </cell>
          <cell r="N2793">
            <v>5.6679821000858084</v>
          </cell>
        </row>
        <row r="2794">
          <cell r="A2794">
            <v>40226</v>
          </cell>
          <cell r="M2794">
            <v>5.604249397300153</v>
          </cell>
          <cell r="N2794">
            <v>5.6699516804110583</v>
          </cell>
        </row>
        <row r="2795">
          <cell r="A2795">
            <v>40227</v>
          </cell>
          <cell r="M2795">
            <v>5.6060885456929483</v>
          </cell>
          <cell r="N2795">
            <v>5.6719219451503715</v>
          </cell>
        </row>
        <row r="2796">
          <cell r="A2796">
            <v>40228</v>
          </cell>
          <cell r="M2796">
            <v>5.6079303457306997</v>
          </cell>
          <cell r="N2796">
            <v>5.6738928945415763</v>
          </cell>
        </row>
        <row r="2797">
          <cell r="A2797">
            <v>40231</v>
          </cell>
          <cell r="M2797">
            <v>5.6097727508654547</v>
          </cell>
          <cell r="N2797">
            <v>5.6758645288225837</v>
          </cell>
        </row>
        <row r="2798">
          <cell r="A2798">
            <v>40232</v>
          </cell>
          <cell r="M2798">
            <v>5.6116157612960089</v>
          </cell>
          <cell r="N2798">
            <v>5.6778368482313883</v>
          </cell>
        </row>
        <row r="2799">
          <cell r="A2799">
            <v>40233</v>
          </cell>
          <cell r="M2799">
            <v>5.6134593772212238</v>
          </cell>
          <cell r="N2799">
            <v>5.6798098530060663</v>
          </cell>
        </row>
        <row r="2800">
          <cell r="A2800">
            <v>40234</v>
          </cell>
          <cell r="M2800">
            <v>5.6153015480561992</v>
          </cell>
          <cell r="N2800">
            <v>5.6817835433847765</v>
          </cell>
        </row>
        <row r="2801">
          <cell r="A2801">
            <v>40235</v>
          </cell>
          <cell r="M2801">
            <v>5.6171443234369915</v>
          </cell>
          <cell r="N2801">
            <v>5.6837579196057622</v>
          </cell>
        </row>
        <row r="2802">
          <cell r="A2802">
            <v>40238</v>
          </cell>
          <cell r="M2802">
            <v>5.6189877035619951</v>
          </cell>
          <cell r="N2802">
            <v>5.6857329819073472</v>
          </cell>
        </row>
        <row r="2803">
          <cell r="A2803">
            <v>40239</v>
          </cell>
          <cell r="M2803">
            <v>5.6208296358261611</v>
          </cell>
          <cell r="N2803">
            <v>5.6877087305279401</v>
          </cell>
        </row>
        <row r="2804">
          <cell r="A2804">
            <v>40240</v>
          </cell>
          <cell r="M2804">
            <v>5.6226742253613597</v>
          </cell>
          <cell r="N2804">
            <v>5.6896851657060319</v>
          </cell>
        </row>
        <row r="2805">
          <cell r="A2805">
            <v>40241</v>
          </cell>
          <cell r="M2805">
            <v>5.6245194202361208</v>
          </cell>
          <cell r="N2805">
            <v>5.6916622876801952</v>
          </cell>
        </row>
        <row r="2806">
          <cell r="A2806">
            <v>40242</v>
          </cell>
          <cell r="M2806">
            <v>5.6263631658246709</v>
          </cell>
          <cell r="N2806">
            <v>5.6936400966890863</v>
          </cell>
        </row>
        <row r="2807">
          <cell r="A2807">
            <v>40245</v>
          </cell>
          <cell r="M2807">
            <v>5.6282075158022442</v>
          </cell>
          <cell r="N2807">
            <v>5.6956185929714449</v>
          </cell>
        </row>
        <row r="2808">
          <cell r="A2808">
            <v>40246</v>
          </cell>
          <cell r="M2808">
            <v>5.6300565827105871</v>
          </cell>
          <cell r="N2808">
            <v>5.6975977767660932</v>
          </cell>
        </row>
        <row r="2809">
          <cell r="A2809">
            <v>40247</v>
          </cell>
          <cell r="M2809">
            <v>5.6319062571033589</v>
          </cell>
          <cell r="N2809">
            <v>5.6995776483119363</v>
          </cell>
        </row>
        <row r="2810">
          <cell r="A2810">
            <v>40248</v>
          </cell>
          <cell r="M2810">
            <v>5.6337565391801405</v>
          </cell>
          <cell r="N2810">
            <v>5.7015582078479623</v>
          </cell>
        </row>
        <row r="2811">
          <cell r="A2811">
            <v>40249</v>
          </cell>
          <cell r="M2811">
            <v>5.6356053709415219</v>
          </cell>
          <cell r="N2811">
            <v>5.7035394556132433</v>
          </cell>
        </row>
        <row r="2812">
          <cell r="A2812">
            <v>40252</v>
          </cell>
          <cell r="M2812">
            <v>5.6374527505601435</v>
          </cell>
          <cell r="N2812">
            <v>5.7055213918469327</v>
          </cell>
        </row>
        <row r="2813">
          <cell r="A2813">
            <v>40253</v>
          </cell>
          <cell r="M2813">
            <v>5.6393027953084456</v>
          </cell>
          <cell r="N2813">
            <v>5.7075040167882687</v>
          </cell>
        </row>
        <row r="2814">
          <cell r="A2814">
            <v>40254</v>
          </cell>
          <cell r="M2814">
            <v>5.6411513869612611</v>
          </cell>
          <cell r="N2814">
            <v>5.7094873306765717</v>
          </cell>
        </row>
        <row r="2815">
          <cell r="A2815">
            <v>40255</v>
          </cell>
          <cell r="M2815">
            <v>5.6430026454923041</v>
          </cell>
          <cell r="N2815">
            <v>5.7114713337512457</v>
          </cell>
        </row>
        <row r="2816">
          <cell r="A2816">
            <v>40256</v>
          </cell>
          <cell r="M2816">
            <v>5.6448524499745094</v>
          </cell>
          <cell r="N2816">
            <v>5.7134560262517775</v>
          </cell>
        </row>
        <row r="2817">
          <cell r="A2817">
            <v>40259</v>
          </cell>
          <cell r="M2817">
            <v>5.6467049230846351</v>
          </cell>
          <cell r="N2817">
            <v>5.7154414084177372</v>
          </cell>
        </row>
        <row r="2818">
          <cell r="A2818">
            <v>40260</v>
          </cell>
          <cell r="M2818">
            <v>5.6485580041214787</v>
          </cell>
          <cell r="N2818">
            <v>5.7174274804887784</v>
          </cell>
        </row>
        <row r="2819">
          <cell r="A2819">
            <v>40261</v>
          </cell>
          <cell r="M2819">
            <v>5.6504116932845436</v>
          </cell>
          <cell r="N2819">
            <v>5.7194142427046373</v>
          </cell>
        </row>
        <row r="2820">
          <cell r="A2820">
            <v>40262</v>
          </cell>
          <cell r="M2820">
            <v>5.6522659907733992</v>
          </cell>
          <cell r="N2820">
            <v>5.7214016953051345</v>
          </cell>
        </row>
        <row r="2821">
          <cell r="A2821">
            <v>40263</v>
          </cell>
          <cell r="M2821">
            <v>5.6541188318265041</v>
          </cell>
          <cell r="N2821">
            <v>5.7233898385301734</v>
          </cell>
        </row>
        <row r="2822">
          <cell r="A2822">
            <v>40266</v>
          </cell>
          <cell r="M2822">
            <v>5.6559702127273841</v>
          </cell>
          <cell r="N2822">
            <v>5.7253786726197404</v>
          </cell>
        </row>
        <row r="2823">
          <cell r="A2823">
            <v>40267</v>
          </cell>
          <cell r="M2823">
            <v>5.6578139289294178</v>
          </cell>
          <cell r="N2823">
            <v>5.7273681978139059</v>
          </cell>
        </row>
        <row r="2824">
          <cell r="A2824">
            <v>40268</v>
          </cell>
          <cell r="M2824">
            <v>5.6596644527624091</v>
          </cell>
          <cell r="N2824">
            <v>5.7293584143528236</v>
          </cell>
        </row>
        <row r="2825">
          <cell r="A2825">
            <v>40269</v>
          </cell>
          <cell r="M2825">
            <v>5.6615197190683464</v>
          </cell>
          <cell r="N2825">
            <v>5.7313493224767296</v>
          </cell>
        </row>
        <row r="2826">
          <cell r="A2826">
            <v>40273</v>
          </cell>
          <cell r="M2826">
            <v>5.6633693847398971</v>
          </cell>
          <cell r="N2826">
            <v>5.7333409224259455</v>
          </cell>
        </row>
        <row r="2827">
          <cell r="A2827">
            <v>40274</v>
          </cell>
          <cell r="M2827">
            <v>5.6652258655410614</v>
          </cell>
          <cell r="N2827">
            <v>5.7353332144408746</v>
          </cell>
        </row>
        <row r="2828">
          <cell r="A2828">
            <v>40275</v>
          </cell>
          <cell r="M2828">
            <v>5.6670850246017643</v>
          </cell>
          <cell r="N2828">
            <v>5.7373261987620046</v>
          </cell>
        </row>
        <row r="2829">
          <cell r="A2829">
            <v>40276</v>
          </cell>
          <cell r="M2829">
            <v>5.6689468641583787</v>
          </cell>
          <cell r="N2829">
            <v>5.7393198756299064</v>
          </cell>
        </row>
        <row r="2830">
          <cell r="A2830">
            <v>40277</v>
          </cell>
          <cell r="M2830">
            <v>5.6708072443404385</v>
          </cell>
          <cell r="N2830">
            <v>5.7413142452852357</v>
          </cell>
        </row>
        <row r="2831">
          <cell r="A2831">
            <v>40280</v>
          </cell>
          <cell r="M2831">
            <v>5.6726682350440827</v>
          </cell>
          <cell r="N2831">
            <v>5.7433093079687296</v>
          </cell>
        </row>
        <row r="2832">
          <cell r="A2832">
            <v>40281</v>
          </cell>
          <cell r="M2832">
            <v>5.6745319088844619</v>
          </cell>
          <cell r="N2832">
            <v>5.7453050639212107</v>
          </cell>
        </row>
        <row r="2833">
          <cell r="A2833">
            <v>40282</v>
          </cell>
          <cell r="M2833">
            <v>5.6763941219125114</v>
          </cell>
          <cell r="N2833">
            <v>5.7472910645887749</v>
          </cell>
        </row>
        <row r="2834">
          <cell r="A2834">
            <v>40283</v>
          </cell>
          <cell r="M2834">
            <v>5.6782548722876447</v>
          </cell>
          <cell r="N2834">
            <v>5.7492777517644722</v>
          </cell>
        </row>
        <row r="2835">
          <cell r="A2835">
            <v>40284</v>
          </cell>
          <cell r="M2835">
            <v>5.6801183070818348</v>
          </cell>
          <cell r="N2835">
            <v>5.7512651256856095</v>
          </cell>
        </row>
        <row r="2836">
          <cell r="A2836">
            <v>40287</v>
          </cell>
          <cell r="M2836">
            <v>5.6819844285365972</v>
          </cell>
          <cell r="N2836">
            <v>5.7532531865895775</v>
          </cell>
        </row>
        <row r="2837">
          <cell r="A2837">
            <v>40288</v>
          </cell>
          <cell r="M2837">
            <v>5.683851163078816</v>
          </cell>
          <cell r="N2837">
            <v>5.7552419347138475</v>
          </cell>
        </row>
        <row r="2838">
          <cell r="A2838">
            <v>40290</v>
          </cell>
          <cell r="M2838">
            <v>5.6857185109099122</v>
          </cell>
          <cell r="N2838">
            <v>5.7572313702959743</v>
          </cell>
        </row>
        <row r="2839">
          <cell r="A2839">
            <v>40291</v>
          </cell>
          <cell r="M2839">
            <v>5.6875843950488774</v>
          </cell>
          <cell r="N2839">
            <v>5.7592214935735928</v>
          </cell>
        </row>
        <row r="2840">
          <cell r="A2840">
            <v>40294</v>
          </cell>
          <cell r="M2840">
            <v>5.6894508915156621</v>
          </cell>
          <cell r="N2840">
            <v>5.7612123047844221</v>
          </cell>
        </row>
        <row r="2841">
          <cell r="A2841">
            <v>40295</v>
          </cell>
          <cell r="M2841">
            <v>5.6913200790572738</v>
          </cell>
          <cell r="N2841">
            <v>5.7632038041662623</v>
          </cell>
        </row>
        <row r="2842">
          <cell r="A2842">
            <v>40296</v>
          </cell>
          <cell r="M2842">
            <v>5.6931878014647248</v>
          </cell>
          <cell r="N2842">
            <v>5.7651959919569959</v>
          </cell>
        </row>
        <row r="2843">
          <cell r="A2843">
            <v>40297</v>
          </cell>
          <cell r="M2843">
            <v>5.6950561368032604</v>
          </cell>
          <cell r="N2843">
            <v>5.7671888683945882</v>
          </cell>
        </row>
        <row r="2844">
          <cell r="A2844">
            <v>40298</v>
          </cell>
          <cell r="M2844">
            <v>5.6970827149361334</v>
          </cell>
          <cell r="N2844">
            <v>5.7693392781855506</v>
          </cell>
        </row>
        <row r="2845">
          <cell r="A2845">
            <v>40301</v>
          </cell>
          <cell r="M2845">
            <v>5.6991100142241331</v>
          </cell>
          <cell r="N2845">
            <v>5.7714904897990946</v>
          </cell>
        </row>
        <row r="2846">
          <cell r="A2846">
            <v>40302</v>
          </cell>
          <cell r="M2846">
            <v>5.7011442374552805</v>
          </cell>
          <cell r="N2846">
            <v>5.7736425035341963</v>
          </cell>
        </row>
        <row r="2847">
          <cell r="A2847">
            <v>40303</v>
          </cell>
          <cell r="M2847">
            <v>5.7031791867759658</v>
          </cell>
          <cell r="N2847">
            <v>5.7757953196899416</v>
          </cell>
        </row>
        <row r="2848">
          <cell r="A2848">
            <v>40304</v>
          </cell>
          <cell r="M2848">
            <v>5.7052148624453567</v>
          </cell>
          <cell r="N2848">
            <v>5.7779489385655296</v>
          </cell>
        </row>
        <row r="2849">
          <cell r="A2849">
            <v>40305</v>
          </cell>
          <cell r="M2849">
            <v>5.7072471246384611</v>
          </cell>
          <cell r="N2849">
            <v>5.7801033604602701</v>
          </cell>
        </row>
        <row r="2850">
          <cell r="A2850">
            <v>40308</v>
          </cell>
          <cell r="M2850">
            <v>5.7092801107463913</v>
          </cell>
          <cell r="N2850">
            <v>5.782258585673584</v>
          </cell>
        </row>
        <row r="2851">
          <cell r="A2851">
            <v>40309</v>
          </cell>
          <cell r="M2851">
            <v>5.7113117504614266</v>
          </cell>
          <cell r="N2851">
            <v>5.784414614505005</v>
          </cell>
        </row>
        <row r="2852">
          <cell r="A2852">
            <v>40310</v>
          </cell>
          <cell r="M2852">
            <v>5.7133420399265811</v>
          </cell>
          <cell r="N2852">
            <v>5.786571447254178</v>
          </cell>
        </row>
        <row r="2853">
          <cell r="A2853">
            <v>40311</v>
          </cell>
          <cell r="M2853">
            <v>5.7153751250736988</v>
          </cell>
          <cell r="N2853">
            <v>5.7887290842208587</v>
          </cell>
        </row>
        <row r="2854">
          <cell r="A2854">
            <v>40312</v>
          </cell>
          <cell r="M2854">
            <v>5.7174089336914555</v>
          </cell>
          <cell r="N2854">
            <v>5.7908875257049157</v>
          </cell>
        </row>
        <row r="2855">
          <cell r="A2855">
            <v>40315</v>
          </cell>
          <cell r="M2855">
            <v>5.7194434660372977</v>
          </cell>
          <cell r="N2855">
            <v>5.7930467720063294</v>
          </cell>
        </row>
        <row r="2856">
          <cell r="A2856">
            <v>40316</v>
          </cell>
          <cell r="M2856">
            <v>5.7214787223687624</v>
          </cell>
          <cell r="N2856">
            <v>5.7952068234251923</v>
          </cell>
        </row>
        <row r="2857">
          <cell r="A2857">
            <v>40317</v>
          </cell>
          <cell r="M2857">
            <v>5.7235126260467037</v>
          </cell>
          <cell r="N2857">
            <v>5.7973676802617078</v>
          </cell>
        </row>
        <row r="2858">
          <cell r="A2858">
            <v>40318</v>
          </cell>
          <cell r="M2858">
            <v>5.7255472527482496</v>
          </cell>
          <cell r="N2858">
            <v>5.7995293428161911</v>
          </cell>
        </row>
        <row r="2859">
          <cell r="A2859">
            <v>40319</v>
          </cell>
          <cell r="M2859">
            <v>5.7275826027304246</v>
          </cell>
          <cell r="N2859">
            <v>5.8016918113890705</v>
          </cell>
        </row>
        <row r="2860">
          <cell r="A2860">
            <v>40322</v>
          </cell>
          <cell r="M2860">
            <v>5.7296186762503449</v>
          </cell>
          <cell r="N2860">
            <v>5.803855086280886</v>
          </cell>
        </row>
        <row r="2861">
          <cell r="A2861">
            <v>40323</v>
          </cell>
          <cell r="M2861">
            <v>5.7316575534167971</v>
          </cell>
          <cell r="N2861">
            <v>5.8060191677922894</v>
          </cell>
        </row>
        <row r="2862">
          <cell r="A2862">
            <v>40324</v>
          </cell>
          <cell r="M2862">
            <v>5.7336971561149701</v>
          </cell>
          <cell r="N2862">
            <v>5.8081840562240448</v>
          </cell>
        </row>
        <row r="2863">
          <cell r="A2863">
            <v>40325</v>
          </cell>
          <cell r="M2863">
            <v>5.7357374846030433</v>
          </cell>
          <cell r="N2863">
            <v>5.8103497518770277</v>
          </cell>
        </row>
        <row r="2864">
          <cell r="A2864">
            <v>40326</v>
          </cell>
          <cell r="M2864">
            <v>5.737776457066583</v>
          </cell>
          <cell r="N2864">
            <v>5.8125162550522269</v>
          </cell>
        </row>
        <row r="2865">
          <cell r="A2865">
            <v>40329</v>
          </cell>
          <cell r="M2865">
            <v>5.7398182371684614</v>
          </cell>
          <cell r="N2865">
            <v>5.8146835660507428</v>
          </cell>
        </row>
        <row r="2866">
          <cell r="A2866">
            <v>40330</v>
          </cell>
          <cell r="M2866">
            <v>5.7418586602810473</v>
          </cell>
          <cell r="N2866">
            <v>5.8168516851737886</v>
          </cell>
        </row>
        <row r="2867">
          <cell r="A2867">
            <v>40331</v>
          </cell>
          <cell r="M2867">
            <v>5.7439060597049316</v>
          </cell>
          <cell r="N2867">
            <v>5.8190206127226887</v>
          </cell>
        </row>
        <row r="2868">
          <cell r="A2868">
            <v>40333</v>
          </cell>
          <cell r="M2868">
            <v>5.7459541891789003</v>
          </cell>
          <cell r="N2868">
            <v>5.821190348998881</v>
          </cell>
        </row>
        <row r="2869">
          <cell r="A2869">
            <v>40336</v>
          </cell>
          <cell r="M2869">
            <v>5.7480009631818998</v>
          </cell>
          <cell r="N2869">
            <v>5.8233608943039155</v>
          </cell>
        </row>
        <row r="2870">
          <cell r="A2870">
            <v>40337</v>
          </cell>
          <cell r="M2870">
            <v>5.7500505527933461</v>
          </cell>
          <cell r="N2870">
            <v>5.8255322489394548</v>
          </cell>
        </row>
        <row r="2871">
          <cell r="A2871">
            <v>40338</v>
          </cell>
          <cell r="M2871">
            <v>5.7520987859674904</v>
          </cell>
          <cell r="N2871">
            <v>5.8277149360603584</v>
          </cell>
        </row>
        <row r="2872">
          <cell r="A2872">
            <v>40339</v>
          </cell>
          <cell r="M2872">
            <v>5.7541456626510117</v>
          </cell>
          <cell r="N2872">
            <v>5.8298984409817418</v>
          </cell>
        </row>
        <row r="2873">
          <cell r="A2873">
            <v>40340</v>
          </cell>
          <cell r="M2873">
            <v>5.7563472831756775</v>
          </cell>
          <cell r="N2873">
            <v>5.8322401673813227</v>
          </cell>
        </row>
        <row r="2874">
          <cell r="A2874">
            <v>40343</v>
          </cell>
          <cell r="M2874">
            <v>5.7585414454198656</v>
          </cell>
          <cell r="N2874">
            <v>5.8345828343946353</v>
          </cell>
        </row>
        <row r="2875">
          <cell r="A2875">
            <v>40344</v>
          </cell>
          <cell r="M2875">
            <v>5.7607426728410571</v>
          </cell>
          <cell r="N2875">
            <v>5.836926442399502</v>
          </cell>
        </row>
        <row r="2876">
          <cell r="A2876">
            <v>40345</v>
          </cell>
          <cell r="M2876">
            <v>5.7629488951864358</v>
          </cell>
          <cell r="N2876">
            <v>5.839270991773895</v>
          </cell>
        </row>
        <row r="2877">
          <cell r="A2877">
            <v>40346</v>
          </cell>
          <cell r="M2877">
            <v>5.7651538839569838</v>
          </cell>
          <cell r="N2877">
            <v>5.8416164828959394</v>
          </cell>
        </row>
        <row r="2878">
          <cell r="A2878">
            <v>40347</v>
          </cell>
          <cell r="M2878">
            <v>5.767359716388575</v>
          </cell>
          <cell r="N2878">
            <v>5.8439629161439122</v>
          </cell>
        </row>
        <row r="2879">
          <cell r="A2879">
            <v>40350</v>
          </cell>
          <cell r="M2879">
            <v>5.7695684728984125</v>
          </cell>
          <cell r="N2879">
            <v>5.8463102918962422</v>
          </cell>
        </row>
        <row r="2880">
          <cell r="A2880">
            <v>40351</v>
          </cell>
          <cell r="M2880">
            <v>5.7717780753075099</v>
          </cell>
          <cell r="N2880">
            <v>5.8486586105315101</v>
          </cell>
        </row>
        <row r="2881">
          <cell r="A2881">
            <v>40352</v>
          </cell>
          <cell r="M2881">
            <v>5.7739885239398268</v>
          </cell>
          <cell r="N2881">
            <v>5.8510078724284487</v>
          </cell>
        </row>
        <row r="2882">
          <cell r="A2882">
            <v>40353</v>
          </cell>
          <cell r="M2882">
            <v>5.7761998191194452</v>
          </cell>
          <cell r="N2882">
            <v>5.8533580779659422</v>
          </cell>
        </row>
        <row r="2883">
          <cell r="A2883">
            <v>40354</v>
          </cell>
          <cell r="M2883">
            <v>5.7784119611705727</v>
          </cell>
          <cell r="N2883">
            <v>5.8557092275230289</v>
          </cell>
        </row>
        <row r="2884">
          <cell r="A2884">
            <v>40357</v>
          </cell>
          <cell r="M2884">
            <v>5.7806249504175389</v>
          </cell>
          <cell r="N2884">
            <v>5.858061321478897</v>
          </cell>
        </row>
        <row r="2885">
          <cell r="A2885">
            <v>40358</v>
          </cell>
          <cell r="M2885">
            <v>5.7828387871847999</v>
          </cell>
          <cell r="N2885">
            <v>5.8604143602128893</v>
          </cell>
        </row>
        <row r="2886">
          <cell r="A2886">
            <v>40359</v>
          </cell>
          <cell r="M2886">
            <v>5.7850534717969344</v>
          </cell>
          <cell r="N2886">
            <v>5.8627683441044995</v>
          </cell>
        </row>
        <row r="2887">
          <cell r="A2887">
            <v>40360</v>
          </cell>
          <cell r="M2887">
            <v>5.7872669181026941</v>
          </cell>
          <cell r="N2887">
            <v>5.8651232735333743</v>
          </cell>
        </row>
        <row r="2888">
          <cell r="A2888">
            <v>40361</v>
          </cell>
          <cell r="M2888">
            <v>5.789485383924923</v>
          </cell>
          <cell r="N2888">
            <v>5.8674791488793119</v>
          </cell>
        </row>
        <row r="2889">
          <cell r="A2889">
            <v>40364</v>
          </cell>
          <cell r="M2889">
            <v>5.7917047001642272</v>
          </cell>
          <cell r="N2889">
            <v>5.8698359705222645</v>
          </cell>
        </row>
        <row r="2890">
          <cell r="A2890">
            <v>40365</v>
          </cell>
          <cell r="M2890">
            <v>5.7939248671466013</v>
          </cell>
          <cell r="N2890">
            <v>5.872193738842336</v>
          </cell>
        </row>
        <row r="2891">
          <cell r="A2891">
            <v>40366</v>
          </cell>
          <cell r="M2891">
            <v>5.7961458851981655</v>
          </cell>
          <cell r="N2891">
            <v>5.8745524542197831</v>
          </cell>
        </row>
        <row r="2892">
          <cell r="A2892">
            <v>40367</v>
          </cell>
          <cell r="M2892">
            <v>5.7983677546451657</v>
          </cell>
          <cell r="N2892">
            <v>5.8769121170350163</v>
          </cell>
        </row>
        <row r="2893">
          <cell r="A2893">
            <v>40368</v>
          </cell>
          <cell r="M2893">
            <v>5.8005905975796939</v>
          </cell>
          <cell r="N2893">
            <v>5.8792727276685968</v>
          </cell>
        </row>
        <row r="2894">
          <cell r="A2894">
            <v>40371</v>
          </cell>
          <cell r="M2894">
            <v>5.8028142926558797</v>
          </cell>
          <cell r="N2894">
            <v>5.8816342865012405</v>
          </cell>
        </row>
        <row r="2895">
          <cell r="A2895">
            <v>40372</v>
          </cell>
          <cell r="M2895">
            <v>5.8050387183412981</v>
          </cell>
          <cell r="N2895">
            <v>5.8839967939138154</v>
          </cell>
        </row>
        <row r="2896">
          <cell r="A2896">
            <v>40373</v>
          </cell>
          <cell r="M2896">
            <v>5.8072639967284196</v>
          </cell>
          <cell r="N2896">
            <v>5.8863602502873427</v>
          </cell>
        </row>
        <row r="2897">
          <cell r="A2897">
            <v>40374</v>
          </cell>
          <cell r="M2897">
            <v>5.8094880355933212</v>
          </cell>
          <cell r="N2897">
            <v>5.8887246560029967</v>
          </cell>
        </row>
        <row r="2898">
          <cell r="A2898">
            <v>40375</v>
          </cell>
          <cell r="M2898">
            <v>5.8117150195624374</v>
          </cell>
          <cell r="N2898">
            <v>5.8910900114421052</v>
          </cell>
        </row>
        <row r="2899">
          <cell r="A2899">
            <v>40378</v>
          </cell>
          <cell r="M2899">
            <v>5.813942857213938</v>
          </cell>
          <cell r="N2899">
            <v>5.893456316986148</v>
          </cell>
        </row>
        <row r="2900">
          <cell r="A2900">
            <v>40379</v>
          </cell>
          <cell r="M2900">
            <v>5.8161694539176603</v>
          </cell>
          <cell r="N2900">
            <v>5.8958235730167594</v>
          </cell>
        </row>
        <row r="2901">
          <cell r="A2901">
            <v>40380</v>
          </cell>
          <cell r="M2901">
            <v>5.8183989991127243</v>
          </cell>
          <cell r="N2901">
            <v>5.8981917799157255</v>
          </cell>
        </row>
        <row r="2902">
          <cell r="A2902">
            <v>40381</v>
          </cell>
          <cell r="M2902">
            <v>5.8206293989719819</v>
          </cell>
          <cell r="N2902">
            <v>5.900560938064987</v>
          </cell>
        </row>
        <row r="2903">
          <cell r="A2903">
            <v>40382</v>
          </cell>
          <cell r="M2903">
            <v>5.82296531456028</v>
          </cell>
          <cell r="N2903">
            <v>5.9030366600200139</v>
          </cell>
        </row>
        <row r="2904">
          <cell r="A2904">
            <v>40385</v>
          </cell>
          <cell r="M2904">
            <v>5.8253021675904355</v>
          </cell>
          <cell r="N2904">
            <v>5.9055134207236044</v>
          </cell>
        </row>
        <row r="2905">
          <cell r="A2905">
            <v>40386</v>
          </cell>
          <cell r="M2905">
            <v>5.8276399584386596</v>
          </cell>
          <cell r="N2905">
            <v>5.9079912206115903</v>
          </cell>
        </row>
        <row r="2906">
          <cell r="A2906">
            <v>40387</v>
          </cell>
          <cell r="M2906">
            <v>5.829976595358568</v>
          </cell>
          <cell r="N2906">
            <v>5.9104700601199864</v>
          </cell>
        </row>
        <row r="2907">
          <cell r="A2907">
            <v>40388</v>
          </cell>
          <cell r="M2907">
            <v>5.8323141691709637</v>
          </cell>
          <cell r="N2907">
            <v>5.9129499396849905</v>
          </cell>
        </row>
        <row r="2908">
          <cell r="A2908">
            <v>40389</v>
          </cell>
          <cell r="M2908">
            <v>5.8346526802515006</v>
          </cell>
          <cell r="N2908">
            <v>5.9154308597429832</v>
          </cell>
        </row>
        <row r="2909">
          <cell r="A2909">
            <v>40392</v>
          </cell>
          <cell r="M2909">
            <v>5.8369921289759841</v>
          </cell>
          <cell r="N2909">
            <v>5.9179128207305283</v>
          </cell>
        </row>
        <row r="2910">
          <cell r="A2910">
            <v>40393</v>
          </cell>
          <cell r="M2910">
            <v>5.8393367047350546</v>
          </cell>
          <cell r="N2910">
            <v>5.9203852517194377</v>
          </cell>
        </row>
        <row r="2911">
          <cell r="A2911">
            <v>40394</v>
          </cell>
          <cell r="M2911">
            <v>5.8416801278769439</v>
          </cell>
          <cell r="N2911">
            <v>5.9228587156595216</v>
          </cell>
        </row>
        <row r="2912">
          <cell r="A2912">
            <v>40395</v>
          </cell>
          <cell r="M2912">
            <v>5.844024491473597</v>
          </cell>
          <cell r="N2912">
            <v>5.9253332129823333</v>
          </cell>
        </row>
        <row r="2913">
          <cell r="A2913">
            <v>40396</v>
          </cell>
          <cell r="M2913">
            <v>5.8463697959024339</v>
          </cell>
          <cell r="N2913">
            <v>5.9278087441196075</v>
          </cell>
        </row>
        <row r="2914">
          <cell r="A2914">
            <v>40399</v>
          </cell>
          <cell r="M2914">
            <v>5.8487160415410271</v>
          </cell>
          <cell r="N2914">
            <v>5.9302853095032591</v>
          </cell>
        </row>
        <row r="2915">
          <cell r="A2915">
            <v>40400</v>
          </cell>
          <cell r="M2915">
            <v>5.8510632287670985</v>
          </cell>
          <cell r="N2915">
            <v>5.9327629095653842</v>
          </cell>
        </row>
        <row r="2916">
          <cell r="A2916">
            <v>40401</v>
          </cell>
          <cell r="M2916">
            <v>5.8534113579585236</v>
          </cell>
          <cell r="N2916">
            <v>5.9352415447382585</v>
          </cell>
        </row>
        <row r="2917">
          <cell r="A2917">
            <v>40402</v>
          </cell>
          <cell r="M2917">
            <v>5.855760429493329</v>
          </cell>
          <cell r="N2917">
            <v>5.9377212154543377</v>
          </cell>
        </row>
        <row r="2918">
          <cell r="A2918">
            <v>40403</v>
          </cell>
          <cell r="M2918">
            <v>5.858110443749692</v>
          </cell>
          <cell r="N2918">
            <v>5.9402019221462599</v>
          </cell>
        </row>
        <row r="2919">
          <cell r="A2919">
            <v>40406</v>
          </cell>
          <cell r="M2919">
            <v>5.860461401105943</v>
          </cell>
          <cell r="N2919">
            <v>5.9426836652468422</v>
          </cell>
        </row>
        <row r="2920">
          <cell r="A2920">
            <v>40407</v>
          </cell>
          <cell r="M2920">
            <v>5.8628133019405642</v>
          </cell>
          <cell r="N2920">
            <v>5.9451664451890842</v>
          </cell>
        </row>
        <row r="2921">
          <cell r="A2921">
            <v>40408</v>
          </cell>
          <cell r="M2921">
            <v>5.8651661466321885</v>
          </cell>
          <cell r="N2921">
            <v>5.9476502624061647</v>
          </cell>
        </row>
        <row r="2922">
          <cell r="A2922">
            <v>40409</v>
          </cell>
          <cell r="M2922">
            <v>5.867517829964954</v>
          </cell>
          <cell r="N2922">
            <v>5.9501351173314445</v>
          </cell>
        </row>
        <row r="2923">
          <cell r="A2923">
            <v>40410</v>
          </cell>
          <cell r="M2923">
            <v>5.8698704562231816</v>
          </cell>
          <cell r="N2923">
            <v>5.9526210103984658</v>
          </cell>
        </row>
        <row r="2924">
          <cell r="A2924">
            <v>40413</v>
          </cell>
          <cell r="M2924">
            <v>5.8722240257849441</v>
          </cell>
          <cell r="N2924">
            <v>5.955107942040951</v>
          </cell>
        </row>
        <row r="2925">
          <cell r="A2925">
            <v>40414</v>
          </cell>
          <cell r="M2925">
            <v>5.8745785390284659</v>
          </cell>
          <cell r="N2925">
            <v>5.9575959126928044</v>
          </cell>
        </row>
        <row r="2926">
          <cell r="A2926">
            <v>40415</v>
          </cell>
          <cell r="M2926">
            <v>5.8769339963321245</v>
          </cell>
          <cell r="N2926">
            <v>5.960084922788111</v>
          </cell>
        </row>
        <row r="2927">
          <cell r="A2927">
            <v>40416</v>
          </cell>
          <cell r="M2927">
            <v>5.8792925078937532</v>
          </cell>
          <cell r="N2927">
            <v>5.9625749727611375</v>
          </cell>
        </row>
        <row r="2928">
          <cell r="A2928">
            <v>40417</v>
          </cell>
          <cell r="M2928">
            <v>5.8816498552993686</v>
          </cell>
          <cell r="N2928">
            <v>5.9650660630463328</v>
          </cell>
        </row>
        <row r="2929">
          <cell r="A2929">
            <v>40420</v>
          </cell>
          <cell r="M2929">
            <v>5.884010259413798</v>
          </cell>
          <cell r="N2929">
            <v>5.9675581940783253</v>
          </cell>
        </row>
        <row r="2930">
          <cell r="A2930">
            <v>40421</v>
          </cell>
          <cell r="M2930">
            <v>5.886365275680026</v>
          </cell>
          <cell r="N2930">
            <v>5.9700513662919272</v>
          </cell>
        </row>
        <row r="2931">
          <cell r="A2931">
            <v>40422</v>
          </cell>
          <cell r="M2931">
            <v>5.8887254589661095</v>
          </cell>
          <cell r="N2931">
            <v>5.9725455801221301</v>
          </cell>
        </row>
        <row r="2932">
          <cell r="A2932">
            <v>40423</v>
          </cell>
          <cell r="M2932">
            <v>5.8910865885857771</v>
          </cell>
          <cell r="N2932">
            <v>5.9750408360041094</v>
          </cell>
        </row>
        <row r="2933">
          <cell r="A2933">
            <v>40424</v>
          </cell>
          <cell r="M2933">
            <v>5.8934486649184672</v>
          </cell>
          <cell r="N2933">
            <v>5.9775371343732218</v>
          </cell>
        </row>
        <row r="2934">
          <cell r="A2934">
            <v>40427</v>
          </cell>
          <cell r="M2934">
            <v>5.8958095745601851</v>
          </cell>
          <cell r="N2934">
            <v>5.980034475665005</v>
          </cell>
        </row>
        <row r="2935">
          <cell r="A2935">
            <v>40429</v>
          </cell>
          <cell r="M2935">
            <v>5.8981693133843072</v>
          </cell>
          <cell r="N2935">
            <v>5.9825328603151791</v>
          </cell>
        </row>
        <row r="2936">
          <cell r="A2936">
            <v>40430</v>
          </cell>
          <cell r="M2936">
            <v>5.90053211411308</v>
          </cell>
          <cell r="N2936">
            <v>5.9850322887596468</v>
          </cell>
        </row>
        <row r="2937">
          <cell r="A2937">
            <v>40431</v>
          </cell>
          <cell r="M2937">
            <v>5.9029000959926758</v>
          </cell>
          <cell r="N2937">
            <v>5.9875327614344922</v>
          </cell>
        </row>
        <row r="2938">
          <cell r="A2938">
            <v>40434</v>
          </cell>
          <cell r="M2938">
            <v>5.9052669090417309</v>
          </cell>
          <cell r="N2938">
            <v>5.9900342787759824</v>
          </cell>
        </row>
        <row r="2939">
          <cell r="A2939">
            <v>40435</v>
          </cell>
          <cell r="M2939">
            <v>5.9076325530602265</v>
          </cell>
          <cell r="N2939">
            <v>5.9925368412205655</v>
          </cell>
        </row>
        <row r="2940">
          <cell r="A2940">
            <v>40436</v>
          </cell>
          <cell r="M2940">
            <v>5.9099991447533498</v>
          </cell>
          <cell r="N2940">
            <v>5.9950404492048728</v>
          </cell>
        </row>
        <row r="2941">
          <cell r="A2941">
            <v>40437</v>
          </cell>
          <cell r="M2941">
            <v>5.9123581997119663</v>
          </cell>
          <cell r="N2941">
            <v>5.9975451031657183</v>
          </cell>
        </row>
        <row r="2942">
          <cell r="A2942">
            <v>40438</v>
          </cell>
          <cell r="M2942">
            <v>5.9147224394212259</v>
          </cell>
          <cell r="N2942">
            <v>6.0000508035400983</v>
          </cell>
        </row>
        <row r="2943">
          <cell r="A2943">
            <v>40441</v>
          </cell>
          <cell r="M2943">
            <v>5.9170918713157352</v>
          </cell>
          <cell r="N2943">
            <v>6.0025575507651912</v>
          </cell>
        </row>
        <row r="2944">
          <cell r="A2944">
            <v>40442</v>
          </cell>
          <cell r="M2944">
            <v>5.9194622524022922</v>
          </cell>
          <cell r="N2944">
            <v>6.005065345278358</v>
          </cell>
        </row>
        <row r="2945">
          <cell r="A2945">
            <v>40443</v>
          </cell>
          <cell r="M2945">
            <v>5.9218335830611419</v>
          </cell>
          <cell r="N2945">
            <v>6.0075741875171431</v>
          </cell>
        </row>
        <row r="2946">
          <cell r="A2946">
            <v>40444</v>
          </cell>
          <cell r="M2946">
            <v>5.9242058636726824</v>
          </cell>
          <cell r="N2946">
            <v>6.0100840779192728</v>
          </cell>
        </row>
        <row r="2947">
          <cell r="A2947">
            <v>40445</v>
          </cell>
          <cell r="M2947">
            <v>5.9265812194326335</v>
          </cell>
          <cell r="N2947">
            <v>6.0125950169226572</v>
          </cell>
        </row>
        <row r="2948">
          <cell r="A2948">
            <v>40448</v>
          </cell>
          <cell r="M2948">
            <v>5.9289575276096871</v>
          </cell>
          <cell r="N2948">
            <v>6.0151070049653885</v>
          </cell>
        </row>
        <row r="2949">
          <cell r="A2949">
            <v>40449</v>
          </cell>
          <cell r="M2949">
            <v>5.9313347885857226</v>
          </cell>
          <cell r="N2949">
            <v>6.0176200424857438</v>
          </cell>
        </row>
        <row r="2950">
          <cell r="A2950">
            <v>40450</v>
          </cell>
          <cell r="M2950">
            <v>5.9337108753706955</v>
          </cell>
          <cell r="N2950">
            <v>6.0201341299221802</v>
          </cell>
        </row>
        <row r="2951">
          <cell r="A2951">
            <v>40451</v>
          </cell>
          <cell r="M2951">
            <v>5.9360836536092503</v>
          </cell>
          <cell r="N2951">
            <v>6.0226492677133407</v>
          </cell>
        </row>
        <row r="2952">
          <cell r="A2952">
            <v>40452</v>
          </cell>
          <cell r="M2952">
            <v>5.9384595117307715</v>
          </cell>
          <cell r="N2952">
            <v>6.0251654562980503</v>
          </cell>
        </row>
        <row r="2953">
          <cell r="A2953">
            <v>40455</v>
          </cell>
          <cell r="M2953">
            <v>5.9408427145071547</v>
          </cell>
          <cell r="N2953">
            <v>6.0276826961153178</v>
          </cell>
        </row>
        <row r="2954">
          <cell r="A2954">
            <v>40456</v>
          </cell>
          <cell r="M2954">
            <v>5.9432268737025327</v>
          </cell>
          <cell r="N2954">
            <v>6.030200987604335</v>
          </cell>
        </row>
        <row r="2955">
          <cell r="A2955">
            <v>40457</v>
          </cell>
          <cell r="M2955">
            <v>5.9456119897007316</v>
          </cell>
          <cell r="N2955">
            <v>6.0327203312044775</v>
          </cell>
        </row>
        <row r="2956">
          <cell r="A2956">
            <v>40458</v>
          </cell>
          <cell r="M2956">
            <v>5.9479980628857323</v>
          </cell>
          <cell r="N2956">
            <v>6.0352407273553039</v>
          </cell>
        </row>
        <row r="2957">
          <cell r="A2957">
            <v>40459</v>
          </cell>
          <cell r="M2957">
            <v>5.9503850936416702</v>
          </cell>
          <cell r="N2957">
            <v>6.0377621764965577</v>
          </cell>
        </row>
        <row r="2958">
          <cell r="A2958">
            <v>40462</v>
          </cell>
          <cell r="M2958">
            <v>5.9527730823528344</v>
          </cell>
          <cell r="N2958">
            <v>6.0402846790681641</v>
          </cell>
        </row>
        <row r="2959">
          <cell r="A2959">
            <v>40464</v>
          </cell>
          <cell r="M2959">
            <v>5.9551620294036676</v>
          </cell>
          <cell r="N2959">
            <v>6.0428082355102344</v>
          </cell>
        </row>
        <row r="2960">
          <cell r="A2960">
            <v>40465</v>
          </cell>
          <cell r="M2960">
            <v>5.9575519351787687</v>
          </cell>
          <cell r="N2960">
            <v>6.0453328462630624</v>
          </cell>
        </row>
        <row r="2961">
          <cell r="A2961">
            <v>40466</v>
          </cell>
          <cell r="M2961">
            <v>5.9599406613017427</v>
          </cell>
          <cell r="N2961">
            <v>6.0478585117671262</v>
          </cell>
        </row>
        <row r="2962">
          <cell r="A2962">
            <v>40469</v>
          </cell>
          <cell r="M2962">
            <v>5.9623324848214683</v>
          </cell>
          <cell r="N2962">
            <v>6.0503852324630873</v>
          </cell>
        </row>
        <row r="2963">
          <cell r="A2963">
            <v>40470</v>
          </cell>
          <cell r="M2963">
            <v>5.9647252682198362</v>
          </cell>
          <cell r="N2963">
            <v>6.0529130087917924</v>
          </cell>
        </row>
        <row r="2964">
          <cell r="A2964">
            <v>40471</v>
          </cell>
          <cell r="M2964">
            <v>5.967119011882061</v>
          </cell>
          <cell r="N2964">
            <v>6.0554418411942716</v>
          </cell>
        </row>
        <row r="2965">
          <cell r="A2965">
            <v>40472</v>
          </cell>
          <cell r="M2965">
            <v>5.9695137161935135</v>
          </cell>
          <cell r="N2965">
            <v>6.0579717301117402</v>
          </cell>
        </row>
        <row r="2966">
          <cell r="A2966">
            <v>40473</v>
          </cell>
          <cell r="M2966">
            <v>5.9719093815397182</v>
          </cell>
          <cell r="N2966">
            <v>6.060502675985596</v>
          </cell>
        </row>
        <row r="2967">
          <cell r="A2967">
            <v>40476</v>
          </cell>
          <cell r="M2967">
            <v>5.9743060083063533</v>
          </cell>
          <cell r="N2967">
            <v>6.0630346792574228</v>
          </cell>
        </row>
        <row r="2968">
          <cell r="A2968">
            <v>40477</v>
          </cell>
          <cell r="M2968">
            <v>5.9767035968792541</v>
          </cell>
          <cell r="N2968">
            <v>6.0655677403689889</v>
          </cell>
        </row>
        <row r="2969">
          <cell r="A2969">
            <v>40478</v>
          </cell>
          <cell r="M2969">
            <v>5.9791021476444088</v>
          </cell>
          <cell r="N2969">
            <v>6.0681018597622467</v>
          </cell>
        </row>
        <row r="2970">
          <cell r="A2970">
            <v>40479</v>
          </cell>
          <cell r="M2970">
            <v>5.9815016609879619</v>
          </cell>
          <cell r="N2970">
            <v>6.0706370378793322</v>
          </cell>
        </row>
        <row r="2971">
          <cell r="A2971">
            <v>40480</v>
          </cell>
          <cell r="M2971">
            <v>5.9839021372962113</v>
          </cell>
          <cell r="N2971">
            <v>6.073173275162568</v>
          </cell>
        </row>
        <row r="2972">
          <cell r="A2972">
            <v>40483</v>
          </cell>
          <cell r="M2972">
            <v>5.9863035769556108</v>
          </cell>
          <cell r="N2972">
            <v>6.0757105720544606</v>
          </cell>
        </row>
        <row r="2973">
          <cell r="A2973">
            <v>40485</v>
          </cell>
          <cell r="M2973">
            <v>5.98870598035277</v>
          </cell>
          <cell r="N2973">
            <v>6.0782489289977013</v>
          </cell>
        </row>
        <row r="2974">
          <cell r="A2974">
            <v>40486</v>
          </cell>
          <cell r="M2974">
            <v>5.9911093478744526</v>
          </cell>
          <cell r="N2974">
            <v>6.0807883464351669</v>
          </cell>
        </row>
        <row r="2975">
          <cell r="A2975">
            <v>40487</v>
          </cell>
          <cell r="M2975">
            <v>5.9935136799075774</v>
          </cell>
          <cell r="N2975">
            <v>6.083328824809918</v>
          </cell>
        </row>
        <row r="2976">
          <cell r="A2976">
            <v>40490</v>
          </cell>
          <cell r="M2976">
            <v>5.9959189768392198</v>
          </cell>
          <cell r="N2976">
            <v>6.085870364565201</v>
          </cell>
        </row>
        <row r="2977">
          <cell r="A2977">
            <v>40491</v>
          </cell>
          <cell r="M2977">
            <v>5.9983252390566086</v>
          </cell>
          <cell r="N2977">
            <v>6.0884129661444488</v>
          </cell>
        </row>
        <row r="2978">
          <cell r="A2978">
            <v>40492</v>
          </cell>
          <cell r="M2978">
            <v>6.00073246694713</v>
          </cell>
          <cell r="N2978">
            <v>6.0909566299912772</v>
          </cell>
        </row>
        <row r="2979">
          <cell r="A2979">
            <v>40493</v>
          </cell>
          <cell r="M2979">
            <v>6.0031385066353673</v>
          </cell>
          <cell r="N2979">
            <v>6.0935013565494893</v>
          </cell>
        </row>
        <row r="2980">
          <cell r="A2980">
            <v>40494</v>
          </cell>
          <cell r="M2980">
            <v>6.005545511043664</v>
          </cell>
          <cell r="N2980">
            <v>6.0960471462630723</v>
          </cell>
        </row>
        <row r="2981">
          <cell r="A2981">
            <v>40498</v>
          </cell>
          <cell r="M2981">
            <v>6.0079556365496716</v>
          </cell>
          <cell r="N2981">
            <v>6.0985939995761997</v>
          </cell>
        </row>
        <row r="2982">
          <cell r="A2982">
            <v>40499</v>
          </cell>
          <cell r="M2982">
            <v>6.0103667292792133</v>
          </cell>
          <cell r="N2982">
            <v>6.1011419169332299</v>
          </cell>
        </row>
        <row r="2983">
          <cell r="A2983">
            <v>40500</v>
          </cell>
          <cell r="M2983">
            <v>6.0127787896204525</v>
          </cell>
          <cell r="N2983">
            <v>6.1036908987787077</v>
          </cell>
        </row>
        <row r="2984">
          <cell r="A2984">
            <v>40501</v>
          </cell>
          <cell r="M2984">
            <v>6.0151918179617079</v>
          </cell>
          <cell r="N2984">
            <v>6.1062409455573627</v>
          </cell>
        </row>
        <row r="2985">
          <cell r="A2985">
            <v>40504</v>
          </cell>
          <cell r="M2985">
            <v>6.0176058146914535</v>
          </cell>
          <cell r="N2985">
            <v>6.1087920577141119</v>
          </cell>
        </row>
        <row r="2986">
          <cell r="A2986">
            <v>40505</v>
          </cell>
          <cell r="M2986">
            <v>6.0200207801983199</v>
          </cell>
          <cell r="N2986">
            <v>6.1113442356940562</v>
          </cell>
        </row>
        <row r="2987">
          <cell r="A2987">
            <v>40506</v>
          </cell>
          <cell r="M2987">
            <v>6.0224367148710938</v>
          </cell>
          <cell r="N2987">
            <v>6.1138974799424837</v>
          </cell>
        </row>
        <row r="2988">
          <cell r="A2988">
            <v>40507</v>
          </cell>
          <cell r="M2988">
            <v>6.0248536190987174</v>
          </cell>
          <cell r="N2988">
            <v>6.1164517909048683</v>
          </cell>
        </row>
        <row r="2989">
          <cell r="A2989">
            <v>40508</v>
          </cell>
          <cell r="M2989">
            <v>6.0272714932702893</v>
          </cell>
          <cell r="N2989">
            <v>6.1190071690268697</v>
          </cell>
        </row>
        <row r="2990">
          <cell r="A2990">
            <v>40511</v>
          </cell>
          <cell r="M2990">
            <v>6.0296903377750644</v>
          </cell>
          <cell r="N2990">
            <v>6.1215636147543337</v>
          </cell>
        </row>
        <row r="2991">
          <cell r="A2991">
            <v>40512</v>
          </cell>
          <cell r="M2991">
            <v>6.0321101530024528</v>
          </cell>
          <cell r="N2991">
            <v>6.1241211285332939</v>
          </cell>
        </row>
        <row r="2992">
          <cell r="A2992">
            <v>40513</v>
          </cell>
          <cell r="M2992">
            <v>6.0345309393420221</v>
          </cell>
          <cell r="N2992">
            <v>6.1266797108099675</v>
          </cell>
        </row>
        <row r="2993">
          <cell r="A2993">
            <v>40514</v>
          </cell>
          <cell r="M2993">
            <v>6.0369526971834961</v>
          </cell>
          <cell r="N2993">
            <v>6.129239362030761</v>
          </cell>
        </row>
        <row r="2994">
          <cell r="A2994">
            <v>40515</v>
          </cell>
          <cell r="M2994">
            <v>6.039375426916755</v>
          </cell>
          <cell r="N2994">
            <v>6.1318000826422656</v>
          </cell>
        </row>
        <row r="2995">
          <cell r="A2995">
            <v>40518</v>
          </cell>
          <cell r="M2995">
            <v>6.0417991289318342</v>
          </cell>
          <cell r="N2995">
            <v>6.134361873091259</v>
          </cell>
        </row>
        <row r="2996">
          <cell r="A2996">
            <v>40519</v>
          </cell>
          <cell r="M2996">
            <v>6.0442238036189275</v>
          </cell>
          <cell r="N2996">
            <v>6.1369247338247064</v>
          </cell>
        </row>
        <row r="2997">
          <cell r="A2997">
            <v>40520</v>
          </cell>
          <cell r="M2997">
            <v>6.0466494513683839</v>
          </cell>
          <cell r="N2997">
            <v>6.1394886652897602</v>
          </cell>
        </row>
        <row r="2998">
          <cell r="A2998">
            <v>40521</v>
          </cell>
          <cell r="M2998">
            <v>6.0490760725707098</v>
          </cell>
          <cell r="N2998">
            <v>6.1420536679337578</v>
          </cell>
        </row>
        <row r="2999">
          <cell r="A2999">
            <v>40522</v>
          </cell>
          <cell r="M2999">
            <v>6.0515036676165677</v>
          </cell>
          <cell r="N2999">
            <v>6.1446197422042257</v>
          </cell>
        </row>
        <row r="3000">
          <cell r="A3000">
            <v>40525</v>
          </cell>
          <cell r="M3000">
            <v>6.0539344073694252</v>
          </cell>
          <cell r="N3000">
            <v>6.147186888548875</v>
          </cell>
        </row>
        <row r="3001">
          <cell r="A3001">
            <v>40526</v>
          </cell>
          <cell r="M3001">
            <v>6.0563639521460102</v>
          </cell>
          <cell r="N3001">
            <v>6.149755107415606</v>
          </cell>
        </row>
        <row r="3002">
          <cell r="A3002">
            <v>40527</v>
          </cell>
          <cell r="M3002">
            <v>6.0587944719394065</v>
          </cell>
          <cell r="N3002">
            <v>6.152324399252505</v>
          </cell>
        </row>
        <row r="3003">
          <cell r="A3003">
            <v>40528</v>
          </cell>
          <cell r="M3003">
            <v>6.0612259671409046</v>
          </cell>
          <cell r="N3003">
            <v>6.1548947645078451</v>
          </cell>
        </row>
        <row r="3004">
          <cell r="A3004">
            <v>40529</v>
          </cell>
          <cell r="M3004">
            <v>6.0636584381419514</v>
          </cell>
          <cell r="N3004">
            <v>6.1574662036300873</v>
          </cell>
        </row>
        <row r="3005">
          <cell r="A3005">
            <v>40532</v>
          </cell>
          <cell r="M3005">
            <v>6.0660918853341519</v>
          </cell>
          <cell r="N3005">
            <v>6.1600387170678808</v>
          </cell>
        </row>
        <row r="3006">
          <cell r="A3006">
            <v>40533</v>
          </cell>
          <cell r="M3006">
            <v>6.0685263091092683</v>
          </cell>
          <cell r="N3006">
            <v>6.162612305270061</v>
          </cell>
        </row>
        <row r="3007">
          <cell r="A3007">
            <v>40534</v>
          </cell>
          <cell r="M3007">
            <v>6.0709617098592199</v>
          </cell>
          <cell r="N3007">
            <v>6.1651869686856511</v>
          </cell>
        </row>
        <row r="3008">
          <cell r="A3008">
            <v>40535</v>
          </cell>
          <cell r="M3008">
            <v>6.0733980879760825</v>
          </cell>
          <cell r="N3008">
            <v>6.1677627077638624</v>
          </cell>
        </row>
        <row r="3009">
          <cell r="A3009">
            <v>40536</v>
          </cell>
          <cell r="M3009">
            <v>6.075835443852089</v>
          </cell>
          <cell r="N3009">
            <v>6.1703395229540927</v>
          </cell>
        </row>
        <row r="3010">
          <cell r="A3010">
            <v>40539</v>
          </cell>
          <cell r="M3010">
            <v>6.0782737778796312</v>
          </cell>
          <cell r="N3010">
            <v>6.1729174147059291</v>
          </cell>
        </row>
        <row r="3011">
          <cell r="A3011">
            <v>40540</v>
          </cell>
          <cell r="M3011">
            <v>6.0807130904512574</v>
          </cell>
          <cell r="N3011">
            <v>6.1754963834691452</v>
          </cell>
        </row>
        <row r="3012">
          <cell r="A3012">
            <v>40541</v>
          </cell>
          <cell r="M3012">
            <v>6.0831533819596739</v>
          </cell>
          <cell r="N3012">
            <v>6.1780764296937036</v>
          </cell>
        </row>
        <row r="3013">
          <cell r="A3013">
            <v>40542</v>
          </cell>
          <cell r="M3013">
            <v>6.0855946527977443</v>
          </cell>
          <cell r="N3013">
            <v>6.1806575538297537</v>
          </cell>
        </row>
        <row r="3014">
          <cell r="A3014">
            <v>40543</v>
          </cell>
          <cell r="M3014">
            <v>6.08803690335849</v>
          </cell>
          <cell r="N3014">
            <v>6.1832397563276338</v>
          </cell>
        </row>
        <row r="3015">
          <cell r="A3015">
            <v>40546</v>
          </cell>
          <cell r="M3015">
            <v>6.09048013403509</v>
          </cell>
          <cell r="N3015">
            <v>6.1858230376378707</v>
          </cell>
        </row>
        <row r="3016">
          <cell r="A3016">
            <v>40547</v>
          </cell>
          <cell r="M3016">
            <v>6.0929243452208812</v>
          </cell>
          <cell r="N3016">
            <v>6.1884073982111785</v>
          </cell>
        </row>
        <row r="3017">
          <cell r="A3017">
            <v>40548</v>
          </cell>
          <cell r="M3017">
            <v>6.0953695373093577</v>
          </cell>
          <cell r="N3017">
            <v>6.1909928384984596</v>
          </cell>
        </row>
        <row r="3018">
          <cell r="A3018">
            <v>40549</v>
          </cell>
          <cell r="M3018">
            <v>6.0978157106941726</v>
          </cell>
          <cell r="N3018">
            <v>6.1935793589508057</v>
          </cell>
        </row>
        <row r="3019">
          <cell r="A3019">
            <v>40550</v>
          </cell>
          <cell r="M3019">
            <v>6.1002628657691362</v>
          </cell>
          <cell r="N3019">
            <v>6.1961669600194966</v>
          </cell>
        </row>
        <row r="3020">
          <cell r="A3020">
            <v>40553</v>
          </cell>
          <cell r="M3020">
            <v>6.1027110029282179</v>
          </cell>
          <cell r="N3020">
            <v>6.1987556421560006</v>
          </cell>
        </row>
        <row r="3021">
          <cell r="A3021">
            <v>40554</v>
          </cell>
          <cell r="M3021">
            <v>6.1051601225655432</v>
          </cell>
          <cell r="N3021">
            <v>6.2013454058119741</v>
          </cell>
        </row>
        <row r="3022">
          <cell r="A3022">
            <v>40555</v>
          </cell>
          <cell r="M3022">
            <v>6.1076102250753976</v>
          </cell>
          <cell r="N3022">
            <v>6.203936251439262</v>
          </cell>
        </row>
        <row r="3023">
          <cell r="A3023">
            <v>40556</v>
          </cell>
          <cell r="M3023">
            <v>6.1100613108522248</v>
          </cell>
          <cell r="N3023">
            <v>6.2065281794898999</v>
          </cell>
        </row>
        <row r="3024">
          <cell r="A3024">
            <v>40557</v>
          </cell>
          <cell r="M3024">
            <v>6.1125133802906255</v>
          </cell>
          <cell r="N3024">
            <v>6.2091211904161101</v>
          </cell>
        </row>
        <row r="3025">
          <cell r="A3025">
            <v>40560</v>
          </cell>
          <cell r="M3025">
            <v>6.1149664337853595</v>
          </cell>
          <cell r="N3025">
            <v>6.211715284670305</v>
          </cell>
        </row>
        <row r="3026">
          <cell r="A3026">
            <v>40561</v>
          </cell>
          <cell r="M3026">
            <v>6.1174204717313456</v>
          </cell>
          <cell r="N3026">
            <v>6.2143104627050851</v>
          </cell>
        </row>
        <row r="3027">
          <cell r="A3027">
            <v>40562</v>
          </cell>
          <cell r="M3027">
            <v>6.1198754945236598</v>
          </cell>
          <cell r="N3027">
            <v>6.2169067249732413</v>
          </cell>
        </row>
        <row r="3028">
          <cell r="A3028">
            <v>40563</v>
          </cell>
          <cell r="M3028">
            <v>6.1223315025575378</v>
          </cell>
          <cell r="N3028">
            <v>6.2195040719277523</v>
          </cell>
        </row>
        <row r="3029">
          <cell r="A3029">
            <v>40564</v>
          </cell>
          <cell r="M3029">
            <v>6.1248980859622693</v>
          </cell>
          <cell r="N3029">
            <v>6.2222200132585543</v>
          </cell>
        </row>
        <row r="3030">
          <cell r="A3030">
            <v>40567</v>
          </cell>
          <cell r="M3030">
            <v>6.1274657453215404</v>
          </cell>
          <cell r="N3030">
            <v>6.2249371405902378</v>
          </cell>
        </row>
        <row r="3031">
          <cell r="A3031">
            <v>40568</v>
          </cell>
          <cell r="M3031">
            <v>6.1300344810864091</v>
          </cell>
          <cell r="N3031">
            <v>6.2276554544407077</v>
          </cell>
        </row>
        <row r="3032">
          <cell r="A3032">
            <v>40569</v>
          </cell>
          <cell r="M3032">
            <v>6.1326042937081224</v>
          </cell>
          <cell r="N3032">
            <v>6.2303749553280943</v>
          </cell>
        </row>
        <row r="3033">
          <cell r="A3033">
            <v>40570</v>
          </cell>
          <cell r="M3033">
            <v>6.1351751836381174</v>
          </cell>
          <cell r="N3033">
            <v>6.2330956437707536</v>
          </cell>
        </row>
        <row r="3034">
          <cell r="A3034">
            <v>40571</v>
          </cell>
          <cell r="M3034">
            <v>6.1377471513280186</v>
          </cell>
          <cell r="N3034">
            <v>6.2358175202872701</v>
          </cell>
        </row>
        <row r="3035">
          <cell r="A3035">
            <v>40574</v>
          </cell>
          <cell r="M3035">
            <v>6.1403201972296415</v>
          </cell>
          <cell r="N3035">
            <v>6.2385405853964526</v>
          </cell>
        </row>
        <row r="3036">
          <cell r="A3036">
            <v>40575</v>
          </cell>
          <cell r="M3036">
            <v>6.1428943217949907</v>
          </cell>
          <cell r="N3036">
            <v>6.2412648396173385</v>
          </cell>
        </row>
        <row r="3037">
          <cell r="A3037">
            <v>40576</v>
          </cell>
          <cell r="M3037">
            <v>6.1454695254762601</v>
          </cell>
          <cell r="N3037">
            <v>6.2439902834691896</v>
          </cell>
        </row>
        <row r="3038">
          <cell r="A3038">
            <v>40577</v>
          </cell>
          <cell r="M3038">
            <v>6.1480458087258327</v>
          </cell>
          <cell r="N3038">
            <v>6.2467169174714954</v>
          </cell>
        </row>
        <row r="3039">
          <cell r="A3039">
            <v>40578</v>
          </cell>
          <cell r="M3039">
            <v>6.1506231719962816</v>
          </cell>
          <cell r="N3039">
            <v>6.2494447421439734</v>
          </cell>
        </row>
        <row r="3040">
          <cell r="A3040">
            <v>40581</v>
          </cell>
          <cell r="M3040">
            <v>6.1532016157403691</v>
          </cell>
          <cell r="N3040">
            <v>6.2521737580065659</v>
          </cell>
        </row>
        <row r="3041">
          <cell r="A3041">
            <v>40582</v>
          </cell>
          <cell r="M3041">
            <v>6.1557811404110483</v>
          </cell>
          <cell r="N3041">
            <v>6.2549039655794445</v>
          </cell>
        </row>
        <row r="3042">
          <cell r="A3042">
            <v>40583</v>
          </cell>
          <cell r="M3042">
            <v>6.1583617464614617</v>
          </cell>
          <cell r="N3042">
            <v>6.2576353653830061</v>
          </cell>
        </row>
        <row r="3043">
          <cell r="A3043">
            <v>40584</v>
          </cell>
          <cell r="M3043">
            <v>6.1609434343449418</v>
          </cell>
          <cell r="N3043">
            <v>6.2603679579378761</v>
          </cell>
        </row>
        <row r="3044">
          <cell r="A3044">
            <v>40585</v>
          </cell>
          <cell r="M3044">
            <v>6.1635284060254634</v>
          </cell>
          <cell r="N3044">
            <v>6.2631017437649064</v>
          </cell>
        </row>
        <row r="3045">
          <cell r="A3045">
            <v>40588</v>
          </cell>
          <cell r="M3045">
            <v>6.1661122598587434</v>
          </cell>
          <cell r="N3045">
            <v>6.2658367233851768</v>
          </cell>
        </row>
        <row r="3046">
          <cell r="A3046">
            <v>40589</v>
          </cell>
          <cell r="M3046">
            <v>6.1686994002440612</v>
          </cell>
          <cell r="N3046">
            <v>6.2685728973199941</v>
          </cell>
        </row>
        <row r="3047">
          <cell r="A3047">
            <v>40590</v>
          </cell>
          <cell r="M3047">
            <v>6.1712876261262188</v>
          </cell>
          <cell r="N3047">
            <v>6.2713102660908939</v>
          </cell>
        </row>
        <row r="3048">
          <cell r="A3048">
            <v>40591</v>
          </cell>
          <cell r="M3048">
            <v>6.1738769379606628</v>
          </cell>
          <cell r="N3048">
            <v>6.2740488302196384</v>
          </cell>
        </row>
        <row r="3049">
          <cell r="A3049">
            <v>40592</v>
          </cell>
          <cell r="M3049">
            <v>6.1764673362030305</v>
          </cell>
          <cell r="N3049">
            <v>6.2767885902282181</v>
          </cell>
        </row>
        <row r="3050">
          <cell r="A3050">
            <v>40595</v>
          </cell>
          <cell r="M3050">
            <v>6.1790610263079895</v>
          </cell>
          <cell r="N3050">
            <v>6.2795295466388508</v>
          </cell>
        </row>
        <row r="3051">
          <cell r="A3051">
            <v>40596</v>
          </cell>
          <cell r="M3051">
            <v>6.1816558055838273</v>
          </cell>
          <cell r="N3051">
            <v>6.2822716999739834</v>
          </cell>
        </row>
        <row r="3052">
          <cell r="A3052">
            <v>40597</v>
          </cell>
          <cell r="M3052">
            <v>6.1842516744879212</v>
          </cell>
          <cell r="N3052">
            <v>6.2850150507562912</v>
          </cell>
        </row>
        <row r="3053">
          <cell r="A3053">
            <v>40598</v>
          </cell>
          <cell r="M3053">
            <v>6.1868486334778403</v>
          </cell>
          <cell r="N3053">
            <v>6.2877595995086759</v>
          </cell>
        </row>
        <row r="3054">
          <cell r="A3054">
            <v>40599</v>
          </cell>
          <cell r="M3054">
            <v>6.1894466830113446</v>
          </cell>
          <cell r="N3054">
            <v>6.2905053467542693</v>
          </cell>
        </row>
        <row r="3055">
          <cell r="A3055">
            <v>40602</v>
          </cell>
          <cell r="M3055">
            <v>6.1920458235463878</v>
          </cell>
          <cell r="N3055">
            <v>6.2932522930164305</v>
          </cell>
        </row>
        <row r="3056">
          <cell r="A3056">
            <v>40603</v>
          </cell>
          <cell r="M3056">
            <v>6.1946438449807557</v>
          </cell>
          <cell r="N3056">
            <v>6.2960004388187487</v>
          </cell>
        </row>
        <row r="3057">
          <cell r="A3057">
            <v>40604</v>
          </cell>
          <cell r="M3057">
            <v>6.1972451679652218</v>
          </cell>
          <cell r="N3057">
            <v>6.2987497846850395</v>
          </cell>
        </row>
        <row r="3058">
          <cell r="A3058">
            <v>40605</v>
          </cell>
          <cell r="M3058">
            <v>6.19984758332585</v>
          </cell>
          <cell r="N3058">
            <v>6.3015003311393496</v>
          </cell>
        </row>
        <row r="3059">
          <cell r="A3059">
            <v>40606</v>
          </cell>
          <cell r="M3059">
            <v>6.2025571440475078</v>
          </cell>
          <cell r="N3059">
            <v>6.3043638820253269</v>
          </cell>
        </row>
        <row r="3060">
          <cell r="A3060">
            <v>40611</v>
          </cell>
          <cell r="M3060">
            <v>6.2052678889465511</v>
          </cell>
          <cell r="N3060">
            <v>6.3072287341765971</v>
          </cell>
        </row>
        <row r="3061">
          <cell r="A3061">
            <v>40612</v>
          </cell>
          <cell r="M3061">
            <v>6.20797981854051</v>
          </cell>
          <cell r="N3061">
            <v>6.3100948881844863</v>
          </cell>
        </row>
        <row r="3062">
          <cell r="A3062">
            <v>40613</v>
          </cell>
          <cell r="M3062">
            <v>6.2106929333471381</v>
          </cell>
          <cell r="N3062">
            <v>6.3129623446405896</v>
          </cell>
        </row>
        <row r="3063">
          <cell r="A3063">
            <v>40616</v>
          </cell>
          <cell r="M3063">
            <v>6.2134072338844177</v>
          </cell>
          <cell r="N3063">
            <v>6.3158311041367696</v>
          </cell>
        </row>
        <row r="3064">
          <cell r="A3064">
            <v>40617</v>
          </cell>
          <cell r="M3064">
            <v>6.2161227206705565</v>
          </cell>
          <cell r="N3064">
            <v>6.3187011672651581</v>
          </cell>
        </row>
        <row r="3065">
          <cell r="A3065">
            <v>40618</v>
          </cell>
          <cell r="M3065">
            <v>6.2188416050916375</v>
          </cell>
          <cell r="N3065">
            <v>6.3215725346181575</v>
          </cell>
        </row>
        <row r="3066">
          <cell r="A3066">
            <v>40619</v>
          </cell>
          <cell r="M3066">
            <v>6.221561678731919</v>
          </cell>
          <cell r="N3066">
            <v>6.3244452067884378</v>
          </cell>
        </row>
        <row r="3067">
          <cell r="A3067">
            <v>40620</v>
          </cell>
          <cell r="M3067">
            <v>6.2242807293094531</v>
          </cell>
          <cell r="N3067">
            <v>6.3273191843689389</v>
          </cell>
        </row>
        <row r="3068">
          <cell r="A3068">
            <v>40623</v>
          </cell>
          <cell r="M3068">
            <v>6.2270031819809679</v>
          </cell>
          <cell r="N3068">
            <v>6.3301944679528699</v>
          </cell>
        </row>
        <row r="3069">
          <cell r="A3069">
            <v>40624</v>
          </cell>
          <cell r="M3069">
            <v>6.2297246106949435</v>
          </cell>
          <cell r="N3069">
            <v>6.3330710581337097</v>
          </cell>
        </row>
        <row r="3070">
          <cell r="A3070">
            <v>40625</v>
          </cell>
          <cell r="M3070">
            <v>6.2324472287730526</v>
          </cell>
          <cell r="N3070">
            <v>6.3359489555052066</v>
          </cell>
        </row>
        <row r="3071">
          <cell r="A3071">
            <v>40626</v>
          </cell>
          <cell r="M3071">
            <v>6.2351732534088224</v>
          </cell>
          <cell r="N3071">
            <v>6.3388281606613797</v>
          </cell>
        </row>
        <row r="3072">
          <cell r="A3072">
            <v>40627</v>
          </cell>
          <cell r="M3072">
            <v>6.2379004703868688</v>
          </cell>
          <cell r="N3072">
            <v>6.341708674196517</v>
          </cell>
        </row>
        <row r="3073">
          <cell r="A3073">
            <v>40630</v>
          </cell>
          <cell r="M3073">
            <v>6.2406288802287131</v>
          </cell>
          <cell r="N3073">
            <v>6.3445904967051767</v>
          </cell>
        </row>
        <row r="3074">
          <cell r="A3074">
            <v>40631</v>
          </cell>
          <cell r="M3074">
            <v>6.2433607030397749</v>
          </cell>
          <cell r="N3074">
            <v>6.3474736287821871</v>
          </cell>
        </row>
        <row r="3075">
          <cell r="A3075">
            <v>40632</v>
          </cell>
          <cell r="M3075">
            <v>6.2460937217008086</v>
          </cell>
          <cell r="N3075">
            <v>6.3503580710226482</v>
          </cell>
        </row>
        <row r="3076">
          <cell r="A3076">
            <v>40633</v>
          </cell>
          <cell r="M3076">
            <v>6.248827936735295</v>
          </cell>
          <cell r="N3076">
            <v>6.353243824021928</v>
          </cell>
        </row>
        <row r="3077">
          <cell r="A3077">
            <v>40634</v>
          </cell>
          <cell r="M3077">
            <v>6.2515633486669451</v>
          </cell>
          <cell r="N3077">
            <v>6.3561308883756666</v>
          </cell>
        </row>
        <row r="3078">
          <cell r="A3078">
            <v>40637</v>
          </cell>
          <cell r="M3078">
            <v>6.2543021814923954</v>
          </cell>
          <cell r="N3078">
            <v>6.359019264679775</v>
          </cell>
        </row>
        <row r="3079">
          <cell r="A3079">
            <v>40638</v>
          </cell>
          <cell r="M3079">
            <v>6.2570399897637392</v>
          </cell>
          <cell r="N3079">
            <v>6.3619089535304338</v>
          </cell>
        </row>
        <row r="3080">
          <cell r="A3080">
            <v>40639</v>
          </cell>
          <cell r="M3080">
            <v>6.2597767710846224</v>
          </cell>
          <cell r="N3080">
            <v>6.3647999555240959</v>
          </cell>
        </row>
        <row r="3081">
          <cell r="A3081">
            <v>40640</v>
          </cell>
          <cell r="M3081">
            <v>6.2625125230587342</v>
          </cell>
          <cell r="N3081">
            <v>6.3676922712574848</v>
          </cell>
        </row>
        <row r="3082">
          <cell r="A3082">
            <v>40641</v>
          </cell>
          <cell r="M3082">
            <v>6.2652516980237243</v>
          </cell>
          <cell r="N3082">
            <v>6.3705859013275941</v>
          </cell>
        </row>
        <row r="3083">
          <cell r="A3083">
            <v>40644</v>
          </cell>
          <cell r="M3083">
            <v>6.267989842741656</v>
          </cell>
          <cell r="N3083">
            <v>6.3734808463316899</v>
          </cell>
        </row>
        <row r="3084">
          <cell r="A3084">
            <v>40645</v>
          </cell>
          <cell r="M3084">
            <v>6.2707291841292276</v>
          </cell>
          <cell r="N3084">
            <v>6.3763771068673094</v>
          </cell>
        </row>
        <row r="3085">
          <cell r="A3085">
            <v>40646</v>
          </cell>
          <cell r="M3085">
            <v>6.2734674945103261</v>
          </cell>
          <cell r="N3085">
            <v>6.3792746835322607</v>
          </cell>
        </row>
        <row r="3086">
          <cell r="A3086">
            <v>40647</v>
          </cell>
          <cell r="M3086">
            <v>6.2762114610958415</v>
          </cell>
          <cell r="N3086">
            <v>6.3821735769246244</v>
          </cell>
        </row>
        <row r="3087">
          <cell r="A3087">
            <v>40648</v>
          </cell>
          <cell r="M3087">
            <v>6.2789588601105129</v>
          </cell>
          <cell r="N3087">
            <v>6.385073787642753</v>
          </cell>
        </row>
        <row r="3088">
          <cell r="A3088">
            <v>40651</v>
          </cell>
          <cell r="M3088">
            <v>6.2817074617936086</v>
          </cell>
          <cell r="N3088">
            <v>6.3879753162852708</v>
          </cell>
        </row>
        <row r="3089">
          <cell r="A3089">
            <v>40652</v>
          </cell>
          <cell r="M3089">
            <v>6.2844639650656511</v>
          </cell>
          <cell r="N3089">
            <v>6.390878163451073</v>
          </cell>
        </row>
        <row r="3090">
          <cell r="A3090">
            <v>40653</v>
          </cell>
          <cell r="M3090">
            <v>6.2872149765974301</v>
          </cell>
          <cell r="N3090">
            <v>6.3937823297393281</v>
          </cell>
        </row>
        <row r="3091">
          <cell r="A3091">
            <v>40658</v>
          </cell>
          <cell r="M3091">
            <v>6.2899627200734187</v>
          </cell>
          <cell r="N3091">
            <v>6.396687815749476</v>
          </cell>
        </row>
        <row r="3092">
          <cell r="A3092">
            <v>40659</v>
          </cell>
          <cell r="M3092">
            <v>6.2927652905395535</v>
          </cell>
          <cell r="N3092">
            <v>6.3996511794626691</v>
          </cell>
        </row>
        <row r="3093">
          <cell r="A3093">
            <v>40660</v>
          </cell>
          <cell r="M3093">
            <v>6.2955713415596151</v>
          </cell>
          <cell r="N3093">
            <v>6.4026159159995402</v>
          </cell>
        </row>
        <row r="3094">
          <cell r="A3094">
            <v>40661</v>
          </cell>
          <cell r="M3094">
            <v>6.2983786438455294</v>
          </cell>
          <cell r="N3094">
            <v>6.4055820259960718</v>
          </cell>
        </row>
        <row r="3095">
          <cell r="A3095">
            <v>40662</v>
          </cell>
          <cell r="M3095">
            <v>6.3011871979552572</v>
          </cell>
          <cell r="N3095">
            <v>6.4085495100885392</v>
          </cell>
        </row>
        <row r="3096">
          <cell r="A3096">
            <v>40665</v>
          </cell>
          <cell r="M3096">
            <v>6.3040014761895229</v>
          </cell>
          <cell r="N3096">
            <v>6.411518368913514</v>
          </cell>
        </row>
        <row r="3097">
          <cell r="A3097">
            <v>40666</v>
          </cell>
          <cell r="M3097">
            <v>6.3068147755363055</v>
          </cell>
          <cell r="N3097">
            <v>6.4144886031078618</v>
          </cell>
        </row>
        <row r="3098">
          <cell r="A3098">
            <v>40667</v>
          </cell>
          <cell r="M3098">
            <v>6.3096293303798134</v>
          </cell>
          <cell r="N3098">
            <v>6.4174602133087442</v>
          </cell>
        </row>
        <row r="3099">
          <cell r="A3099">
            <v>40668</v>
          </cell>
          <cell r="M3099">
            <v>6.3124451412803406</v>
          </cell>
          <cell r="N3099">
            <v>6.4204332001536164</v>
          </cell>
        </row>
        <row r="3100">
          <cell r="A3100">
            <v>40669</v>
          </cell>
          <cell r="M3100">
            <v>6.3152622087984298</v>
          </cell>
          <cell r="N3100">
            <v>6.4234075642802306</v>
          </cell>
        </row>
        <row r="3101">
          <cell r="A3101">
            <v>40672</v>
          </cell>
          <cell r="M3101">
            <v>6.3180805334948751</v>
          </cell>
          <cell r="N3101">
            <v>6.4263833063266329</v>
          </cell>
        </row>
        <row r="3102">
          <cell r="A3102">
            <v>40673</v>
          </cell>
          <cell r="M3102">
            <v>6.3208978730121297</v>
          </cell>
          <cell r="N3102">
            <v>6.4293604269311668</v>
          </cell>
        </row>
        <row r="3103">
          <cell r="A3103">
            <v>40674</v>
          </cell>
          <cell r="M3103">
            <v>6.3237164688289695</v>
          </cell>
          <cell r="N3103">
            <v>6.43233892673247</v>
          </cell>
        </row>
        <row r="3104">
          <cell r="A3104">
            <v>40675</v>
          </cell>
          <cell r="M3104">
            <v>6.3265340786941593</v>
          </cell>
          <cell r="N3104">
            <v>6.4353188063694757</v>
          </cell>
        </row>
        <row r="3105">
          <cell r="A3105">
            <v>40676</v>
          </cell>
          <cell r="M3105">
            <v>6.329350698060578</v>
          </cell>
          <cell r="N3105">
            <v>6.438300066481415</v>
          </cell>
        </row>
        <row r="3106">
          <cell r="A3106">
            <v>40679</v>
          </cell>
          <cell r="M3106">
            <v>6.3321685714065934</v>
          </cell>
          <cell r="N3106">
            <v>6.4412827077078143</v>
          </cell>
        </row>
        <row r="3107">
          <cell r="A3107">
            <v>40680</v>
          </cell>
          <cell r="M3107">
            <v>6.3349854534813668</v>
          </cell>
          <cell r="N3107">
            <v>6.4442667306884953</v>
          </cell>
        </row>
        <row r="3108">
          <cell r="A3108">
            <v>40681</v>
          </cell>
          <cell r="M3108">
            <v>6.3378080843816518</v>
          </cell>
          <cell r="N3108">
            <v>6.4472521360635771</v>
          </cell>
        </row>
        <row r="3109">
          <cell r="A3109">
            <v>40682</v>
          </cell>
          <cell r="M3109">
            <v>6.3406319729399474</v>
          </cell>
          <cell r="N3109">
            <v>6.4502389244734752</v>
          </cell>
        </row>
        <row r="3110">
          <cell r="A3110">
            <v>40683</v>
          </cell>
          <cell r="M3110">
            <v>6.3434571197166179</v>
          </cell>
          <cell r="N3110">
            <v>6.4532270965589014</v>
          </cell>
        </row>
        <row r="3111">
          <cell r="A3111">
            <v>40686</v>
          </cell>
          <cell r="M3111">
            <v>6.3462880270123483</v>
          </cell>
          <cell r="N3111">
            <v>6.4562166529608653</v>
          </cell>
        </row>
        <row r="3112">
          <cell r="A3112">
            <v>40687</v>
          </cell>
          <cell r="M3112">
            <v>6.3491201976627396</v>
          </cell>
          <cell r="N3112">
            <v>6.4592075943206719</v>
          </cell>
        </row>
        <row r="3113">
          <cell r="A3113">
            <v>40688</v>
          </cell>
          <cell r="M3113">
            <v>6.3519513782939203</v>
          </cell>
          <cell r="N3113">
            <v>6.4621999212799244</v>
          </cell>
        </row>
        <row r="3114">
          <cell r="A3114">
            <v>40689</v>
          </cell>
          <cell r="M3114">
            <v>6.3547838213966745</v>
          </cell>
          <cell r="N3114">
            <v>6.4651936344805234</v>
          </cell>
        </row>
        <row r="3115">
          <cell r="A3115">
            <v>40690</v>
          </cell>
          <cell r="M3115">
            <v>6.3576152737039644</v>
          </cell>
          <cell r="N3115">
            <v>6.4681887345646665</v>
          </cell>
        </row>
        <row r="3116">
          <cell r="A3116">
            <v>40693</v>
          </cell>
          <cell r="M3116">
            <v>6.3604502424339682</v>
          </cell>
          <cell r="N3116">
            <v>6.4711852221748476</v>
          </cell>
        </row>
        <row r="3117">
          <cell r="A3117">
            <v>40694</v>
          </cell>
          <cell r="M3117">
            <v>6.3632842194850374</v>
          </cell>
          <cell r="N3117">
            <v>6.474183097953861</v>
          </cell>
        </row>
        <row r="3118">
          <cell r="A3118">
            <v>40695</v>
          </cell>
          <cell r="M3118">
            <v>6.3661126844729354</v>
          </cell>
          <cell r="N3118">
            <v>6.477182362544796</v>
          </cell>
        </row>
        <row r="3119">
          <cell r="A3119">
            <v>40696</v>
          </cell>
          <cell r="M3119">
            <v>6.3689559601608261</v>
          </cell>
          <cell r="N3119">
            <v>6.4801830165910417</v>
          </cell>
        </row>
        <row r="3120">
          <cell r="A3120">
            <v>40697</v>
          </cell>
          <cell r="M3120">
            <v>6.3717959858957132</v>
          </cell>
          <cell r="N3120">
            <v>6.4831850607362842</v>
          </cell>
        </row>
        <row r="3121">
          <cell r="A3121">
            <v>40700</v>
          </cell>
          <cell r="M3121">
            <v>6.3746372780463556</v>
          </cell>
          <cell r="N3121">
            <v>6.4861884956245079</v>
          </cell>
        </row>
        <row r="3122">
          <cell r="A3122">
            <v>40701</v>
          </cell>
          <cell r="M3122">
            <v>6.3774843610450587</v>
          </cell>
          <cell r="N3122">
            <v>6.4891933218999966</v>
          </cell>
        </row>
        <row r="3123">
          <cell r="A3123">
            <v>40702</v>
          </cell>
          <cell r="M3123">
            <v>6.3803281897388828</v>
          </cell>
          <cell r="N3123">
            <v>6.4921995402073316</v>
          </cell>
        </row>
        <row r="3124">
          <cell r="A3124">
            <v>40703</v>
          </cell>
          <cell r="M3124">
            <v>6.3831710236545351</v>
          </cell>
          <cell r="N3124">
            <v>6.4952071511913925</v>
          </cell>
        </row>
        <row r="3125">
          <cell r="A3125">
            <v>40704</v>
          </cell>
          <cell r="M3125">
            <v>6.386058123397639</v>
          </cell>
          <cell r="N3125">
            <v>6.4982734559160669</v>
          </cell>
        </row>
        <row r="3126">
          <cell r="A3126">
            <v>40707</v>
          </cell>
          <cell r="M3126">
            <v>6.3889510524299444</v>
          </cell>
          <cell r="N3126">
            <v>6.501341208204221</v>
          </cell>
        </row>
        <row r="3127">
          <cell r="A3127">
            <v>40708</v>
          </cell>
          <cell r="M3127">
            <v>6.3918407664723569</v>
          </cell>
          <cell r="N3127">
            <v>6.5044104087392309</v>
          </cell>
        </row>
        <row r="3128">
          <cell r="A3128">
            <v>40709</v>
          </cell>
          <cell r="M3128">
            <v>6.3947295226863323</v>
          </cell>
          <cell r="N3128">
            <v>6.5074810582047959</v>
          </cell>
        </row>
        <row r="3129">
          <cell r="A3129">
            <v>40710</v>
          </cell>
          <cell r="M3129">
            <v>6.3976354391233725</v>
          </cell>
          <cell r="N3129">
            <v>6.5105531572849369</v>
          </cell>
        </row>
        <row r="3130">
          <cell r="A3130">
            <v>40711</v>
          </cell>
          <cell r="M3130">
            <v>6.400542676077615</v>
          </cell>
          <cell r="N3130">
            <v>6.5136267066639997</v>
          </cell>
        </row>
        <row r="3131">
          <cell r="A3131">
            <v>40714</v>
          </cell>
          <cell r="M3131">
            <v>6.4034512341491343</v>
          </cell>
          <cell r="N3131">
            <v>6.5167017070266509</v>
          </cell>
        </row>
        <row r="3132">
          <cell r="A3132">
            <v>40715</v>
          </cell>
          <cell r="M3132">
            <v>6.4063588449820568</v>
          </cell>
          <cell r="N3132">
            <v>6.519778159057882</v>
          </cell>
        </row>
        <row r="3133">
          <cell r="A3133">
            <v>40716</v>
          </cell>
          <cell r="M3133">
            <v>6.4092723139094065</v>
          </cell>
          <cell r="N3133">
            <v>6.5228560634430073</v>
          </cell>
        </row>
        <row r="3134">
          <cell r="A3134">
            <v>40718</v>
          </cell>
          <cell r="M3134">
            <v>6.4121848389349578</v>
          </cell>
          <cell r="N3134">
            <v>6.5259354208676639</v>
          </cell>
        </row>
        <row r="3135">
          <cell r="A3135">
            <v>40721</v>
          </cell>
          <cell r="M3135">
            <v>6.415096415429983</v>
          </cell>
          <cell r="N3135">
            <v>6.5290162320178142</v>
          </cell>
        </row>
        <row r="3136">
          <cell r="A3136">
            <v>40722</v>
          </cell>
          <cell r="M3136">
            <v>6.4180093139826058</v>
          </cell>
          <cell r="N3136">
            <v>6.5320984975797431</v>
          </cell>
        </row>
        <row r="3137">
          <cell r="A3137">
            <v>40723</v>
          </cell>
          <cell r="M3137">
            <v>6.4209212632178359</v>
          </cell>
          <cell r="N3137">
            <v>6.5351822182400605</v>
          </cell>
        </row>
        <row r="3138">
          <cell r="A3138">
            <v>40724</v>
          </cell>
          <cell r="M3138">
            <v>6.4238368066552107</v>
          </cell>
          <cell r="N3138">
            <v>6.5382673946856986</v>
          </cell>
        </row>
        <row r="3139">
          <cell r="A3139">
            <v>40725</v>
          </cell>
          <cell r="M3139">
            <v>6.4267604982074191</v>
          </cell>
          <cell r="N3139">
            <v>6.5413540276039157</v>
          </cell>
        </row>
        <row r="3140">
          <cell r="A3140">
            <v>40728</v>
          </cell>
          <cell r="M3140">
            <v>6.4296855204242362</v>
          </cell>
          <cell r="N3140">
            <v>6.5444421176822942</v>
          </cell>
        </row>
        <row r="3141">
          <cell r="A3141">
            <v>40729</v>
          </cell>
          <cell r="M3141">
            <v>6.4326118739112905</v>
          </cell>
          <cell r="N3141">
            <v>6.5475316656087417</v>
          </cell>
        </row>
        <row r="3142">
          <cell r="A3142">
            <v>40730</v>
          </cell>
          <cell r="M3142">
            <v>6.4355418364190875</v>
          </cell>
          <cell r="N3142">
            <v>6.550622672071488</v>
          </cell>
        </row>
        <row r="3143">
          <cell r="A3143">
            <v>40731</v>
          </cell>
          <cell r="M3143">
            <v>6.4384708553010004</v>
          </cell>
          <cell r="N3143">
            <v>6.5537151377590908</v>
          </cell>
        </row>
        <row r="3144">
          <cell r="A3144">
            <v>40732</v>
          </cell>
          <cell r="M3144">
            <v>6.4414012072721594</v>
          </cell>
          <cell r="N3144">
            <v>6.556809063360431</v>
          </cell>
        </row>
        <row r="3145">
          <cell r="A3145">
            <v>40735</v>
          </cell>
          <cell r="M3145">
            <v>6.4443328929392942</v>
          </cell>
          <cell r="N3145">
            <v>6.5599044495647156</v>
          </cell>
        </row>
        <row r="3146">
          <cell r="A3146">
            <v>40736</v>
          </cell>
          <cell r="M3146">
            <v>6.4472659129094136</v>
          </cell>
          <cell r="N3146">
            <v>6.5630012970614766</v>
          </cell>
        </row>
        <row r="3147">
          <cell r="A3147">
            <v>40737</v>
          </cell>
          <cell r="M3147">
            <v>6.4502002677897998</v>
          </cell>
          <cell r="N3147">
            <v>6.5660996065405719</v>
          </cell>
        </row>
        <row r="3148">
          <cell r="A3148">
            <v>40738</v>
          </cell>
          <cell r="M3148">
            <v>6.453138241558908</v>
          </cell>
          <cell r="N3148">
            <v>6.5691993786921845</v>
          </cell>
        </row>
        <row r="3149">
          <cell r="A3149">
            <v>40739</v>
          </cell>
          <cell r="M3149">
            <v>6.4560775535329569</v>
          </cell>
          <cell r="N3149">
            <v>6.5723006142068234</v>
          </cell>
        </row>
        <row r="3150">
          <cell r="A3150">
            <v>40742</v>
          </cell>
          <cell r="M3150">
            <v>6.4590182043214801</v>
          </cell>
          <cell r="N3150">
            <v>6.5754033137753236</v>
          </cell>
        </row>
        <row r="3151">
          <cell r="A3151">
            <v>40743</v>
          </cell>
          <cell r="M3151">
            <v>6.4619601945342886</v>
          </cell>
          <cell r="N3151">
            <v>6.5785074780888468</v>
          </cell>
        </row>
        <row r="3152">
          <cell r="A3152">
            <v>40744</v>
          </cell>
          <cell r="M3152">
            <v>6.4649012372475614</v>
          </cell>
          <cell r="N3152">
            <v>6.58161310783888</v>
          </cell>
        </row>
        <row r="3153">
          <cell r="A3153">
            <v>40745</v>
          </cell>
          <cell r="M3153">
            <v>6.4678436185225063</v>
          </cell>
          <cell r="N3153">
            <v>6.5847202037172377</v>
          </cell>
        </row>
        <row r="3154">
          <cell r="A3154">
            <v>40746</v>
          </cell>
          <cell r="M3154">
            <v>6.4708445147059308</v>
          </cell>
          <cell r="N3154">
            <v>6.5878867290412018</v>
          </cell>
        </row>
        <row r="3155">
          <cell r="A3155">
            <v>40749</v>
          </cell>
          <cell r="M3155">
            <v>6.4738468032201588</v>
          </cell>
          <cell r="N3155">
            <v>6.591054777115156</v>
          </cell>
        </row>
        <row r="3156">
          <cell r="A3156">
            <v>40750</v>
          </cell>
          <cell r="M3156">
            <v>6.4768527721370646</v>
          </cell>
          <cell r="N3156">
            <v>6.5942243486713759</v>
          </cell>
        </row>
        <row r="3157">
          <cell r="A3157">
            <v>40751</v>
          </cell>
          <cell r="M3157">
            <v>6.4798578483125073</v>
          </cell>
          <cell r="N3157">
            <v>6.5973954444424887</v>
          </cell>
        </row>
        <row r="3158">
          <cell r="A3158">
            <v>40752</v>
          </cell>
          <cell r="M3158">
            <v>6.4828643187581516</v>
          </cell>
          <cell r="N3158">
            <v>6.6005680651614735</v>
          </cell>
        </row>
        <row r="3159">
          <cell r="A3159">
            <v>40753</v>
          </cell>
          <cell r="M3159">
            <v>6.4858721841208986</v>
          </cell>
          <cell r="N3159">
            <v>6.6037422115616629</v>
          </cell>
        </row>
        <row r="3160">
          <cell r="A3160">
            <v>40756</v>
          </cell>
          <cell r="M3160">
            <v>6.4888814450479515</v>
          </cell>
          <cell r="N3160">
            <v>6.6069178843767409</v>
          </cell>
        </row>
        <row r="3161">
          <cell r="A3161">
            <v>40757</v>
          </cell>
          <cell r="M3161">
            <v>6.4918943949249233</v>
          </cell>
          <cell r="N3161">
            <v>6.6100950843407453</v>
          </cell>
        </row>
        <row r="3162">
          <cell r="A3162">
            <v>40758</v>
          </cell>
          <cell r="M3162">
            <v>6.4949064499871598</v>
          </cell>
          <cell r="N3162">
            <v>6.6132738121880665</v>
          </cell>
        </row>
        <row r="3163">
          <cell r="A3163">
            <v>40759</v>
          </cell>
          <cell r="M3163">
            <v>6.4979199025576042</v>
          </cell>
          <cell r="N3163">
            <v>6.6164540686534483</v>
          </cell>
        </row>
        <row r="3164">
          <cell r="A3164">
            <v>40760</v>
          </cell>
          <cell r="M3164">
            <v>6.5009347532846595</v>
          </cell>
          <cell r="N3164">
            <v>6.6196358544719871</v>
          </cell>
        </row>
        <row r="3165">
          <cell r="A3165">
            <v>40763</v>
          </cell>
          <cell r="M3165">
            <v>6.5039510028170318</v>
          </cell>
          <cell r="N3165">
            <v>6.6228191703791346</v>
          </cell>
        </row>
        <row r="3166">
          <cell r="A3166">
            <v>40764</v>
          </cell>
          <cell r="M3166">
            <v>6.5069686518037262</v>
          </cell>
          <cell r="N3166">
            <v>6.6260040171106933</v>
          </cell>
        </row>
        <row r="3167">
          <cell r="A3167">
            <v>40765</v>
          </cell>
          <cell r="M3167">
            <v>6.509987700894051</v>
          </cell>
          <cell r="N3167">
            <v>6.629190395402822</v>
          </cell>
        </row>
        <row r="3168">
          <cell r="A3168">
            <v>40766</v>
          </cell>
          <cell r="M3168">
            <v>6.5130081507376136</v>
          </cell>
          <cell r="N3168">
            <v>6.6323783059920327</v>
          </cell>
        </row>
        <row r="3169">
          <cell r="A3169">
            <v>40767</v>
          </cell>
          <cell r="M3169">
            <v>6.5160300019843245</v>
          </cell>
          <cell r="N3169">
            <v>6.6355677496151921</v>
          </cell>
        </row>
        <row r="3170">
          <cell r="A3170">
            <v>40770</v>
          </cell>
          <cell r="M3170">
            <v>6.5190532552843941</v>
          </cell>
          <cell r="N3170">
            <v>6.6387587270095203</v>
          </cell>
        </row>
        <row r="3171">
          <cell r="A3171">
            <v>40771</v>
          </cell>
          <cell r="M3171">
            <v>6.5220779112883367</v>
          </cell>
          <cell r="N3171">
            <v>6.6419512389125916</v>
          </cell>
        </row>
        <row r="3172">
          <cell r="A3172">
            <v>40772</v>
          </cell>
          <cell r="M3172">
            <v>6.525103970646966</v>
          </cell>
          <cell r="N3172">
            <v>6.6451452860623368</v>
          </cell>
        </row>
        <row r="3173">
          <cell r="A3173">
            <v>40773</v>
          </cell>
          <cell r="M3173">
            <v>6.5281314340113994</v>
          </cell>
          <cell r="N3173">
            <v>6.6483408691970398</v>
          </cell>
        </row>
        <row r="3174">
          <cell r="A3174">
            <v>40774</v>
          </cell>
          <cell r="M3174">
            <v>6.5311579954266161</v>
          </cell>
          <cell r="N3174">
            <v>6.6515379890553401</v>
          </cell>
        </row>
        <row r="3175">
          <cell r="A3175">
            <v>40777</v>
          </cell>
          <cell r="M3175">
            <v>6.5341882676870169</v>
          </cell>
          <cell r="N3175">
            <v>6.6547366463762332</v>
          </cell>
        </row>
        <row r="3176">
          <cell r="A3176">
            <v>40778</v>
          </cell>
          <cell r="M3176">
            <v>6.5372176371613682</v>
          </cell>
          <cell r="N3176">
            <v>6.657936841899069</v>
          </cell>
        </row>
        <row r="3177">
          <cell r="A3177">
            <v>40779</v>
          </cell>
          <cell r="M3177">
            <v>6.5402507209238436</v>
          </cell>
          <cell r="N3177">
            <v>6.6611385763635536</v>
          </cell>
        </row>
        <row r="3178">
          <cell r="A3178">
            <v>40780</v>
          </cell>
          <cell r="M3178">
            <v>6.5432852119512477</v>
          </cell>
          <cell r="N3178">
            <v>6.6643418505097474</v>
          </cell>
        </row>
        <row r="3179">
          <cell r="A3179">
            <v>40781</v>
          </cell>
          <cell r="M3179">
            <v>6.5463187989357365</v>
          </cell>
          <cell r="N3179">
            <v>6.6675466650780688</v>
          </cell>
        </row>
        <row r="3180">
          <cell r="A3180">
            <v>40784</v>
          </cell>
          <cell r="M3180">
            <v>6.5493537923467677</v>
          </cell>
          <cell r="N3180">
            <v>6.6707530208092907</v>
          </cell>
        </row>
        <row r="3181">
          <cell r="A3181">
            <v>40785</v>
          </cell>
          <cell r="M3181">
            <v>6.5523901928363859</v>
          </cell>
          <cell r="N3181">
            <v>6.6739609184445428</v>
          </cell>
        </row>
        <row r="3182">
          <cell r="A3182">
            <v>40786</v>
          </cell>
          <cell r="M3182">
            <v>6.5554280010569386</v>
          </cell>
          <cell r="N3182">
            <v>6.6771703587253111</v>
          </cell>
        </row>
        <row r="3183">
          <cell r="A3183">
            <v>40787</v>
          </cell>
          <cell r="M3183">
            <v>6.5584672176610752</v>
          </cell>
          <cell r="N3183">
            <v>6.6803813423934386</v>
          </cell>
        </row>
        <row r="3184">
          <cell r="A3184">
            <v>40788</v>
          </cell>
          <cell r="M3184">
            <v>6.5613894236176664</v>
          </cell>
          <cell r="N3184">
            <v>6.6834761306544488</v>
          </cell>
        </row>
        <row r="3185">
          <cell r="A3185">
            <v>40791</v>
          </cell>
          <cell r="M3185">
            <v>6.5643129315991615</v>
          </cell>
          <cell r="N3185">
            <v>6.6865723526231902</v>
          </cell>
        </row>
        <row r="3186">
          <cell r="A3186">
            <v>40792</v>
          </cell>
          <cell r="M3186">
            <v>6.5672377421856947</v>
          </cell>
          <cell r="N3186">
            <v>6.6896700089638506</v>
          </cell>
        </row>
        <row r="3187">
          <cell r="A3187">
            <v>40794</v>
          </cell>
          <cell r="M3187">
            <v>6.5701638559576576</v>
          </cell>
          <cell r="N3187">
            <v>6.6927691003409233</v>
          </cell>
        </row>
        <row r="3188">
          <cell r="A3188">
            <v>40795</v>
          </cell>
          <cell r="M3188">
            <v>6.5730912734956997</v>
          </cell>
          <cell r="N3188">
            <v>6.6958696274192118</v>
          </cell>
        </row>
        <row r="3189">
          <cell r="A3189">
            <v>40798</v>
          </cell>
          <cell r="M3189">
            <v>6.5760199953807312</v>
          </cell>
          <cell r="N3189">
            <v>6.6989597608625076</v>
          </cell>
        </row>
        <row r="3190">
          <cell r="A3190">
            <v>40799</v>
          </cell>
          <cell r="M3190">
            <v>6.5789500221939194</v>
          </cell>
          <cell r="N3190">
            <v>6.7020513203975929</v>
          </cell>
        </row>
        <row r="3191">
          <cell r="A3191">
            <v>40800</v>
          </cell>
          <cell r="M3191">
            <v>6.5818813545166908</v>
          </cell>
          <cell r="N3191">
            <v>6.7051443066826071</v>
          </cell>
        </row>
        <row r="3192">
          <cell r="A3192">
            <v>40801</v>
          </cell>
          <cell r="M3192">
            <v>6.5848139929307319</v>
          </cell>
          <cell r="N3192">
            <v>6.7082387203759923</v>
          </cell>
        </row>
        <row r="3193">
          <cell r="A3193">
            <v>40802</v>
          </cell>
          <cell r="M3193">
            <v>6.587747938017988</v>
          </cell>
          <cell r="N3193">
            <v>6.7113345621364955</v>
          </cell>
        </row>
        <row r="3194">
          <cell r="A3194">
            <v>40805</v>
          </cell>
          <cell r="M3194">
            <v>6.5906831903606626</v>
          </cell>
          <cell r="N3194">
            <v>6.7144318326231671</v>
          </cell>
        </row>
        <row r="3195">
          <cell r="A3195">
            <v>40806</v>
          </cell>
          <cell r="M3195">
            <v>6.5936174108486885</v>
          </cell>
          <cell r="N3195">
            <v>6.7175305324953625</v>
          </cell>
        </row>
        <row r="3196">
          <cell r="A3196">
            <v>40807</v>
          </cell>
          <cell r="M3196">
            <v>6.5965529376731933</v>
          </cell>
          <cell r="N3196">
            <v>6.7206306624127405</v>
          </cell>
        </row>
        <row r="3197">
          <cell r="A3197">
            <v>40808</v>
          </cell>
          <cell r="M3197">
            <v>6.599492113192059</v>
          </cell>
          <cell r="N3197">
            <v>6.723732223035265</v>
          </cell>
        </row>
        <row r="3198">
          <cell r="A3198">
            <v>40809</v>
          </cell>
          <cell r="M3198">
            <v>6.6024325982968275</v>
          </cell>
          <cell r="N3198">
            <v>6.7268352150232049</v>
          </cell>
        </row>
        <row r="3199">
          <cell r="A3199">
            <v>40812</v>
          </cell>
          <cell r="M3199">
            <v>6.6053743935710001</v>
          </cell>
          <cell r="N3199">
            <v>6.7299396390371324</v>
          </cell>
        </row>
        <row r="3200">
          <cell r="A3200">
            <v>40813</v>
          </cell>
          <cell r="M3200">
            <v>6.6083174995983391</v>
          </cell>
          <cell r="N3200">
            <v>6.7330454957379251</v>
          </cell>
        </row>
        <row r="3201">
          <cell r="A3201">
            <v>40814</v>
          </cell>
          <cell r="M3201">
            <v>6.6112619169628672</v>
          </cell>
          <cell r="N3201">
            <v>6.736152785786766</v>
          </cell>
        </row>
        <row r="3202">
          <cell r="A3202">
            <v>40815</v>
          </cell>
          <cell r="M3202">
            <v>6.6142076462488664</v>
          </cell>
          <cell r="N3202">
            <v>6.7392615098451429</v>
          </cell>
        </row>
        <row r="3203">
          <cell r="A3203">
            <v>40816</v>
          </cell>
          <cell r="M3203">
            <v>6.6171546880408796</v>
          </cell>
          <cell r="N3203">
            <v>6.7423716685748492</v>
          </cell>
        </row>
        <row r="3204">
          <cell r="A3204">
            <v>40819</v>
          </cell>
          <cell r="M3204">
            <v>6.6201030429237102</v>
          </cell>
          <cell r="N3204">
            <v>6.7454832626379826</v>
          </cell>
        </row>
        <row r="3205">
          <cell r="A3205">
            <v>40820</v>
          </cell>
          <cell r="M3205">
            <v>6.6230550594123017</v>
          </cell>
          <cell r="N3205">
            <v>6.7485962926969485</v>
          </cell>
        </row>
        <row r="3206">
          <cell r="A3206">
            <v>40821</v>
          </cell>
          <cell r="M3206">
            <v>6.6260060432783678</v>
          </cell>
          <cell r="N3206">
            <v>6.7517107594144559</v>
          </cell>
        </row>
        <row r="3207">
          <cell r="A3207">
            <v>40822</v>
          </cell>
          <cell r="M3207">
            <v>6.6289583419916909</v>
          </cell>
          <cell r="N3207">
            <v>6.754826663453521</v>
          </cell>
        </row>
        <row r="3208">
          <cell r="A3208">
            <v>40823</v>
          </cell>
          <cell r="M3208">
            <v>6.6319119561381177</v>
          </cell>
          <cell r="N3208">
            <v>6.7579440054774658</v>
          </cell>
        </row>
        <row r="3209">
          <cell r="A3209">
            <v>40826</v>
          </cell>
          <cell r="M3209">
            <v>6.6348668863037554</v>
          </cell>
          <cell r="N3209">
            <v>6.7610627861499175</v>
          </cell>
        </row>
        <row r="3210">
          <cell r="A3210">
            <v>40827</v>
          </cell>
          <cell r="M3210">
            <v>6.6378231330749724</v>
          </cell>
          <cell r="N3210">
            <v>6.7641830061348101</v>
          </cell>
        </row>
        <row r="3211">
          <cell r="A3211">
            <v>40829</v>
          </cell>
          <cell r="M3211">
            <v>6.6407806970383989</v>
          </cell>
          <cell r="N3211">
            <v>6.7673046660963836</v>
          </cell>
        </row>
        <row r="3212">
          <cell r="A3212">
            <v>40830</v>
          </cell>
          <cell r="M3212">
            <v>6.6437372213037795</v>
          </cell>
          <cell r="N3212">
            <v>6.7704277666991857</v>
          </cell>
        </row>
        <row r="3213">
          <cell r="A3213">
            <v>40833</v>
          </cell>
          <cell r="M3213">
            <v>6.6466950618354446</v>
          </cell>
          <cell r="N3213">
            <v>6.7735523086080702</v>
          </cell>
        </row>
        <row r="3214">
          <cell r="A3214">
            <v>40834</v>
          </cell>
          <cell r="M3214">
            <v>6.6496542192194044</v>
          </cell>
          <cell r="N3214">
            <v>6.7766782924881976</v>
          </cell>
        </row>
        <row r="3215">
          <cell r="A3215">
            <v>40835</v>
          </cell>
          <cell r="M3215">
            <v>6.6526146940419322</v>
          </cell>
          <cell r="N3215">
            <v>6.7798057190050347</v>
          </cell>
        </row>
        <row r="3216">
          <cell r="A3216">
            <v>40836</v>
          </cell>
          <cell r="M3216">
            <v>6.6555788485677763</v>
          </cell>
          <cell r="N3216">
            <v>6.7829345888243573</v>
          </cell>
        </row>
        <row r="3217">
          <cell r="A3217">
            <v>40837</v>
          </cell>
          <cell r="M3217">
            <v>6.6584283459107398</v>
          </cell>
          <cell r="N3217">
            <v>6.78594477129902</v>
          </cell>
        </row>
        <row r="3218">
          <cell r="A3218">
            <v>40840</v>
          </cell>
          <cell r="M3218">
            <v>6.6612790632279975</v>
          </cell>
          <cell r="N3218">
            <v>6.7889562896554327</v>
          </cell>
        </row>
        <row r="3219">
          <cell r="A3219">
            <v>40841</v>
          </cell>
          <cell r="M3219">
            <v>6.6641310010418646</v>
          </cell>
          <cell r="N3219">
            <v>6.7919691444864441</v>
          </cell>
        </row>
        <row r="3220">
          <cell r="A3220">
            <v>40842</v>
          </cell>
          <cell r="M3220">
            <v>6.6669841598748816</v>
          </cell>
          <cell r="N3220">
            <v>6.7949833363851644</v>
          </cell>
        </row>
        <row r="3221">
          <cell r="A3221">
            <v>40843</v>
          </cell>
          <cell r="M3221">
            <v>6.6698385402498106</v>
          </cell>
          <cell r="N3221">
            <v>6.7979988659449679</v>
          </cell>
        </row>
        <row r="3222">
          <cell r="A3222">
            <v>40844</v>
          </cell>
          <cell r="M3222">
            <v>6.6726941426896387</v>
          </cell>
          <cell r="N3222">
            <v>6.8010157337594919</v>
          </cell>
        </row>
        <row r="3223">
          <cell r="A3223">
            <v>40847</v>
          </cell>
          <cell r="M3223">
            <v>6.6755509677175766</v>
          </cell>
          <cell r="N3223">
            <v>6.8040339404226371</v>
          </cell>
        </row>
        <row r="3224">
          <cell r="A3224">
            <v>40848</v>
          </cell>
          <cell r="M3224">
            <v>6.678409015857059</v>
          </cell>
          <cell r="N3224">
            <v>6.8070534865285683</v>
          </cell>
        </row>
        <row r="3225">
          <cell r="A3225">
            <v>40850</v>
          </cell>
          <cell r="M3225">
            <v>6.6812682876317453</v>
          </cell>
          <cell r="N3225">
            <v>6.8100743726717132</v>
          </cell>
        </row>
        <row r="3226">
          <cell r="A3226">
            <v>40851</v>
          </cell>
          <cell r="M3226">
            <v>6.6841311643241177</v>
          </cell>
          <cell r="N3226">
            <v>6.813096599446764</v>
          </cell>
        </row>
        <row r="3227">
          <cell r="A3227">
            <v>40854</v>
          </cell>
          <cell r="M3227">
            <v>6.6869928859603744</v>
          </cell>
          <cell r="N3227">
            <v>6.8161201674486769</v>
          </cell>
        </row>
        <row r="3228">
          <cell r="A3228">
            <v>40855</v>
          </cell>
          <cell r="M3228">
            <v>6.6898629811999877</v>
          </cell>
          <cell r="N3228">
            <v>6.8191450772726716</v>
          </cell>
        </row>
        <row r="3229">
          <cell r="A3229">
            <v>40856</v>
          </cell>
          <cell r="M3229">
            <v>6.6927271568372158</v>
          </cell>
          <cell r="N3229">
            <v>6.8221713295142319</v>
          </cell>
        </row>
        <row r="3230">
          <cell r="A3230">
            <v>40857</v>
          </cell>
          <cell r="M3230">
            <v>6.6955901738912758</v>
          </cell>
          <cell r="N3230">
            <v>6.8251989247691069</v>
          </cell>
        </row>
        <row r="3231">
          <cell r="A3231">
            <v>40858</v>
          </cell>
          <cell r="M3231">
            <v>6.698452029825761</v>
          </cell>
          <cell r="N3231">
            <v>6.828227863633308</v>
          </cell>
        </row>
        <row r="3232">
          <cell r="A3232">
            <v>40861</v>
          </cell>
          <cell r="M3232">
            <v>6.7013151089861571</v>
          </cell>
          <cell r="N3232">
            <v>6.8312581467031137</v>
          </cell>
        </row>
        <row r="3233">
          <cell r="A3233">
            <v>40863</v>
          </cell>
          <cell r="M3233">
            <v>6.7041746338576278</v>
          </cell>
          <cell r="N3233">
            <v>6.8342897745750646</v>
          </cell>
        </row>
        <row r="3234">
          <cell r="A3234">
            <v>40864</v>
          </cell>
          <cell r="M3234">
            <v>6.7070377678407098</v>
          </cell>
          <cell r="N3234">
            <v>6.8373227478459686</v>
          </cell>
        </row>
        <row r="3235">
          <cell r="A3235">
            <v>40865</v>
          </cell>
          <cell r="M3235">
            <v>6.7099021245747874</v>
          </cell>
          <cell r="N3235">
            <v>6.8403570671128957</v>
          </cell>
        </row>
        <row r="3236">
          <cell r="A3236">
            <v>40868</v>
          </cell>
          <cell r="M3236">
            <v>6.7127700977804814</v>
          </cell>
          <cell r="N3236">
            <v>6.8433927329731832</v>
          </cell>
        </row>
        <row r="3237">
          <cell r="A3237">
            <v>40869</v>
          </cell>
          <cell r="M3237">
            <v>6.7156416888104991</v>
          </cell>
          <cell r="N3237">
            <v>6.8464297460244321</v>
          </cell>
        </row>
        <row r="3238">
          <cell r="A3238">
            <v>40870</v>
          </cell>
          <cell r="M3238">
            <v>6.718514508250685</v>
          </cell>
          <cell r="N3238">
            <v>6.84946810686451</v>
          </cell>
        </row>
        <row r="3239">
          <cell r="A3239">
            <v>40871</v>
          </cell>
          <cell r="M3239">
            <v>6.721388556626529</v>
          </cell>
          <cell r="N3239">
            <v>6.8525078160915482</v>
          </cell>
        </row>
        <row r="3240">
          <cell r="A3240">
            <v>40872</v>
          </cell>
          <cell r="M3240">
            <v>6.7242638344637449</v>
          </cell>
          <cell r="N3240">
            <v>6.8555488743039437</v>
          </cell>
        </row>
        <row r="3241">
          <cell r="A3241">
            <v>40875</v>
          </cell>
          <cell r="M3241">
            <v>6.7271355478881585</v>
          </cell>
          <cell r="N3241">
            <v>6.8585912821003605</v>
          </cell>
        </row>
        <row r="3242">
          <cell r="A3242">
            <v>40876</v>
          </cell>
          <cell r="M3242">
            <v>6.7300060906249337</v>
          </cell>
          <cell r="N3242">
            <v>6.8616350400797268</v>
          </cell>
        </row>
        <row r="3243">
          <cell r="A3243">
            <v>40877</v>
          </cell>
          <cell r="M3243">
            <v>6.7328754578850321</v>
          </cell>
          <cell r="N3243">
            <v>6.864680148841237</v>
          </cell>
        </row>
        <row r="3244">
          <cell r="A3244">
            <v>40878</v>
          </cell>
          <cell r="M3244">
            <v>6.7357508490524962</v>
          </cell>
          <cell r="N3244">
            <v>6.8677266089843512</v>
          </cell>
        </row>
        <row r="3245">
          <cell r="A3245">
            <v>40879</v>
          </cell>
          <cell r="M3245">
            <v>6.7385095476607351</v>
          </cell>
          <cell r="N3245">
            <v>6.8706522451749876</v>
          </cell>
        </row>
        <row r="3246">
          <cell r="A3246">
            <v>40882</v>
          </cell>
          <cell r="M3246">
            <v>6.7412717885098328</v>
          </cell>
          <cell r="N3246">
            <v>6.873579127680105</v>
          </cell>
        </row>
        <row r="3247">
          <cell r="A3247">
            <v>40883</v>
          </cell>
          <cell r="M3247">
            <v>6.744037575028317</v>
          </cell>
          <cell r="N3247">
            <v>6.8765072570306298</v>
          </cell>
        </row>
        <row r="3248">
          <cell r="A3248">
            <v>40884</v>
          </cell>
          <cell r="M3248">
            <v>6.7468020819190224</v>
          </cell>
          <cell r="N3248">
            <v>6.8794366337577157</v>
          </cell>
        </row>
        <row r="3249">
          <cell r="A3249">
            <v>40885</v>
          </cell>
          <cell r="M3249">
            <v>6.749565306677562</v>
          </cell>
          <cell r="N3249">
            <v>6.8823672583927422</v>
          </cell>
        </row>
        <row r="3250">
          <cell r="A3250">
            <v>40886</v>
          </cell>
          <cell r="M3250">
            <v>6.7523248282056612</v>
          </cell>
          <cell r="N3250">
            <v>6.8852991314673151</v>
          </cell>
        </row>
        <row r="3251">
          <cell r="A3251">
            <v>40889</v>
          </cell>
          <cell r="M3251">
            <v>6.7550806410331461</v>
          </cell>
          <cell r="N3251">
            <v>6.8882322535132667</v>
          </cell>
        </row>
        <row r="3252">
          <cell r="A3252">
            <v>40890</v>
          </cell>
          <cell r="M3252">
            <v>6.75783516026614</v>
          </cell>
          <cell r="N3252">
            <v>6.891166625062656</v>
          </cell>
        </row>
        <row r="3253">
          <cell r="A3253">
            <v>40891</v>
          </cell>
          <cell r="M3253">
            <v>6.7605932220144282</v>
          </cell>
          <cell r="N3253">
            <v>6.8941022466477691</v>
          </cell>
        </row>
        <row r="3254">
          <cell r="A3254">
            <v>40892</v>
          </cell>
          <cell r="M3254">
            <v>6.7633596747891254</v>
          </cell>
          <cell r="N3254">
            <v>6.8970636916634724</v>
          </cell>
        </row>
        <row r="3255">
          <cell r="A3255">
            <v>40893</v>
          </cell>
          <cell r="M3255">
            <v>6.7661296808864391</v>
          </cell>
          <cell r="N3255">
            <v>6.900026408803706</v>
          </cell>
        </row>
        <row r="3256">
          <cell r="A3256">
            <v>40896</v>
          </cell>
          <cell r="M3256">
            <v>6.7689032437437211</v>
          </cell>
          <cell r="N3256">
            <v>6.9029903986149259</v>
          </cell>
        </row>
        <row r="3257">
          <cell r="A3257">
            <v>40897</v>
          </cell>
          <cell r="M3257">
            <v>6.7716803668035537</v>
          </cell>
          <cell r="N3257">
            <v>6.9059556616438238</v>
          </cell>
        </row>
        <row r="3258">
          <cell r="A3258">
            <v>40898</v>
          </cell>
          <cell r="M3258">
            <v>6.7744610535137486</v>
          </cell>
          <cell r="N3258">
            <v>6.9089221984373257</v>
          </cell>
        </row>
        <row r="3259">
          <cell r="A3259">
            <v>40899</v>
          </cell>
          <cell r="M3259">
            <v>6.7772404568132476</v>
          </cell>
          <cell r="N3259">
            <v>6.9118900095425921</v>
          </cell>
        </row>
        <row r="3260">
          <cell r="A3260">
            <v>40900</v>
          </cell>
          <cell r="M3260">
            <v>6.7800185741849832</v>
          </cell>
          <cell r="N3260">
            <v>6.9148590955070199</v>
          </cell>
        </row>
        <row r="3261">
          <cell r="A3261">
            <v>40903</v>
          </cell>
          <cell r="M3261">
            <v>6.7827978303588878</v>
          </cell>
          <cell r="N3261">
            <v>6.9178294568782395</v>
          </cell>
        </row>
        <row r="3262">
          <cell r="A3262">
            <v>40904</v>
          </cell>
          <cell r="M3262">
            <v>6.7855709388159759</v>
          </cell>
          <cell r="N3262">
            <v>6.9208010942041174</v>
          </cell>
        </row>
        <row r="3263">
          <cell r="A3263">
            <v>40905</v>
          </cell>
          <cell r="M3263">
            <v>6.7883476125389954</v>
          </cell>
          <cell r="N3263">
            <v>6.9237740080327557</v>
          </cell>
        </row>
        <row r="3264">
          <cell r="A3264">
            <v>40906</v>
          </cell>
          <cell r="M3264">
            <v>6.7911229899930792</v>
          </cell>
          <cell r="N3264">
            <v>6.9267481989124917</v>
          </cell>
        </row>
        <row r="3265">
          <cell r="A3265">
            <v>40907</v>
          </cell>
          <cell r="M3265">
            <v>6.7939043668522769</v>
          </cell>
          <cell r="N3265">
            <v>6.9297236673918983</v>
          </cell>
        </row>
        <row r="3266">
          <cell r="A3266">
            <v>40910</v>
          </cell>
          <cell r="M3266">
            <v>6.7966868828540354</v>
          </cell>
          <cell r="N3266">
            <v>6.9327004140197834</v>
          </cell>
        </row>
        <row r="3267">
          <cell r="A3267">
            <v>40911</v>
          </cell>
          <cell r="M3267">
            <v>6.7994754048927097</v>
          </cell>
          <cell r="N3267">
            <v>6.9356784393451907</v>
          </cell>
        </row>
        <row r="3268">
          <cell r="A3268">
            <v>40912</v>
          </cell>
          <cell r="M3268">
            <v>6.8022626367847154</v>
          </cell>
          <cell r="N3268">
            <v>6.9386577439174006</v>
          </cell>
        </row>
        <row r="3269">
          <cell r="A3269">
            <v>40913</v>
          </cell>
          <cell r="M3269">
            <v>6.8050510112151024</v>
          </cell>
          <cell r="N3269">
            <v>6.9416383282859293</v>
          </cell>
        </row>
        <row r="3270">
          <cell r="A3270">
            <v>40914</v>
          </cell>
          <cell r="M3270">
            <v>6.8078332177590823</v>
          </cell>
          <cell r="N3270">
            <v>6.9446201930005289</v>
          </cell>
        </row>
        <row r="3271">
          <cell r="A3271">
            <v>40917</v>
          </cell>
          <cell r="M3271">
            <v>6.8106190012660113</v>
          </cell>
          <cell r="N3271">
            <v>6.9476033386111871</v>
          </cell>
        </row>
        <row r="3272">
          <cell r="A3272">
            <v>40918</v>
          </cell>
          <cell r="M3272">
            <v>6.8133961673761574</v>
          </cell>
          <cell r="N3272">
            <v>6.9505877656681285</v>
          </cell>
        </row>
        <row r="3273">
          <cell r="A3273">
            <v>40919</v>
          </cell>
          <cell r="M3273">
            <v>6.8161769051271559</v>
          </cell>
          <cell r="N3273">
            <v>6.9535734747218134</v>
          </cell>
        </row>
        <row r="3274">
          <cell r="A3274">
            <v>40920</v>
          </cell>
          <cell r="M3274">
            <v>6.8189563375837601</v>
          </cell>
          <cell r="N3274">
            <v>6.9565604663229399</v>
          </cell>
        </row>
        <row r="3275">
          <cell r="A3275">
            <v>40921</v>
          </cell>
          <cell r="M3275">
            <v>6.8217344599501821</v>
          </cell>
          <cell r="N3275">
            <v>6.9595487410224415</v>
          </cell>
        </row>
        <row r="3276">
          <cell r="A3276">
            <v>40924</v>
          </cell>
          <cell r="M3276">
            <v>6.8245161586109164</v>
          </cell>
          <cell r="N3276">
            <v>6.9625382993714879</v>
          </cell>
        </row>
        <row r="3277">
          <cell r="A3277">
            <v>40925</v>
          </cell>
          <cell r="M3277">
            <v>6.8272989915649136</v>
          </cell>
          <cell r="N3277">
            <v>6.9655291419214871</v>
          </cell>
        </row>
        <row r="3278">
          <cell r="A3278">
            <v>40926</v>
          </cell>
          <cell r="M3278">
            <v>6.8300805128258979</v>
          </cell>
          <cell r="N3278">
            <v>6.968521269224083</v>
          </cell>
        </row>
        <row r="3279">
          <cell r="A3279">
            <v>40927</v>
          </cell>
          <cell r="M3279">
            <v>6.8328607198655789</v>
          </cell>
          <cell r="N3279">
            <v>6.971514681831156</v>
          </cell>
        </row>
        <row r="3280">
          <cell r="A3280">
            <v>40928</v>
          </cell>
          <cell r="M3280">
            <v>6.8355218344134361</v>
          </cell>
          <cell r="N3280">
            <v>6.9743849135441103</v>
          </cell>
        </row>
        <row r="3281">
          <cell r="A3281">
            <v>40931</v>
          </cell>
          <cell r="M3281">
            <v>6.83818644614239</v>
          </cell>
          <cell r="N3281">
            <v>6.9772563269557999</v>
          </cell>
        </row>
        <row r="3282">
          <cell r="A3282">
            <v>40932</v>
          </cell>
          <cell r="M3282">
            <v>6.8408520965858477</v>
          </cell>
          <cell r="N3282">
            <v>6.9801289225527405</v>
          </cell>
        </row>
        <row r="3283">
          <cell r="A3283">
            <v>40933</v>
          </cell>
          <cell r="M3283">
            <v>6.8435212465751887</v>
          </cell>
          <cell r="N3283">
            <v>6.9830027008216486</v>
          </cell>
        </row>
        <row r="3284">
          <cell r="A3284">
            <v>40934</v>
          </cell>
          <cell r="M3284">
            <v>6.8461914380081348</v>
          </cell>
          <cell r="N3284">
            <v>6.9858776622494396</v>
          </cell>
        </row>
        <row r="3285">
          <cell r="A3285">
            <v>40935</v>
          </cell>
          <cell r="M3285">
            <v>6.8488577443152616</v>
          </cell>
          <cell r="N3285">
            <v>6.9887538073232296</v>
          </cell>
        </row>
        <row r="3286">
          <cell r="A3286">
            <v>40938</v>
          </cell>
          <cell r="M3286">
            <v>6.8515226234488109</v>
          </cell>
          <cell r="N3286">
            <v>6.9916311365303363</v>
          </cell>
        </row>
        <row r="3287">
          <cell r="A3287">
            <v>40939</v>
          </cell>
          <cell r="M3287">
            <v>6.85418853948239</v>
          </cell>
          <cell r="N3287">
            <v>6.9945096503582773</v>
          </cell>
        </row>
        <row r="3288">
          <cell r="A3288">
            <v>40940</v>
          </cell>
          <cell r="M3288">
            <v>6.8568579603273285</v>
          </cell>
          <cell r="N3288">
            <v>6.997389349294771</v>
          </cell>
        </row>
        <row r="3289">
          <cell r="A3289">
            <v>40941</v>
          </cell>
          <cell r="M3289">
            <v>6.8595259523315946</v>
          </cell>
          <cell r="N3289">
            <v>7.0002702338277372</v>
          </cell>
        </row>
        <row r="3290">
          <cell r="A3290">
            <v>40942</v>
          </cell>
          <cell r="M3290">
            <v>6.8621949824471029</v>
          </cell>
          <cell r="N3290">
            <v>7.0031523044452948</v>
          </cell>
        </row>
        <row r="3291">
          <cell r="A3291">
            <v>40945</v>
          </cell>
          <cell r="M3291">
            <v>6.8648699918581686</v>
          </cell>
          <cell r="N3291">
            <v>7.0060355616357661</v>
          </cell>
        </row>
        <row r="3292">
          <cell r="A3292">
            <v>40946</v>
          </cell>
          <cell r="M3292">
            <v>6.8675411013305503</v>
          </cell>
          <cell r="N3292">
            <v>7.0089200058876724</v>
          </cell>
        </row>
        <row r="3293">
          <cell r="A3293">
            <v>40947</v>
          </cell>
          <cell r="M3293">
            <v>6.8702132501271755</v>
          </cell>
          <cell r="N3293">
            <v>7.0118056376897373</v>
          </cell>
        </row>
        <row r="3294">
          <cell r="A3294">
            <v>40948</v>
          </cell>
          <cell r="M3294">
            <v>6.8728839676657465</v>
          </cell>
          <cell r="N3294">
            <v>7.0146924575308853</v>
          </cell>
        </row>
        <row r="3295">
          <cell r="A3295">
            <v>40949</v>
          </cell>
          <cell r="M3295">
            <v>6.8755581953627578</v>
          </cell>
          <cell r="N3295">
            <v>7.0175804659002425</v>
          </cell>
        </row>
        <row r="3296">
          <cell r="A3296">
            <v>40952</v>
          </cell>
          <cell r="M3296">
            <v>6.8782334635973088</v>
          </cell>
          <cell r="N3296">
            <v>7.0204696632871357</v>
          </cell>
        </row>
        <row r="3297">
          <cell r="A3297">
            <v>40953</v>
          </cell>
          <cell r="M3297">
            <v>6.8809048227389233</v>
          </cell>
          <cell r="N3297">
            <v>7.0233600501810933</v>
          </cell>
        </row>
        <row r="3298">
          <cell r="A3298">
            <v>40954</v>
          </cell>
          <cell r="M3298">
            <v>6.8835796965051754</v>
          </cell>
          <cell r="N3298">
            <v>7.0262516270718454</v>
          </cell>
        </row>
        <row r="3299">
          <cell r="A3299">
            <v>40955</v>
          </cell>
          <cell r="M3299">
            <v>6.8862556100982895</v>
          </cell>
          <cell r="N3299">
            <v>7.0291443944493244</v>
          </cell>
        </row>
        <row r="3300">
          <cell r="A3300">
            <v>40956</v>
          </cell>
          <cell r="M3300">
            <v>6.8889300848704655</v>
          </cell>
          <cell r="N3300">
            <v>7.0320383528036636</v>
          </cell>
        </row>
        <row r="3301">
          <cell r="A3301">
            <v>40961</v>
          </cell>
          <cell r="M3301">
            <v>6.8916155161145989</v>
          </cell>
          <cell r="N3301">
            <v>7.034933502625198</v>
          </cell>
        </row>
        <row r="3302">
          <cell r="A3302">
            <v>40962</v>
          </cell>
          <cell r="M3302">
            <v>6.8942945535415134</v>
          </cell>
          <cell r="N3302">
            <v>7.0378298444044649</v>
          </cell>
        </row>
        <row r="3303">
          <cell r="A3303">
            <v>40963</v>
          </cell>
          <cell r="M3303">
            <v>6.8969746324138654</v>
          </cell>
          <cell r="N3303">
            <v>7.0407273786322024</v>
          </cell>
        </row>
        <row r="3304">
          <cell r="A3304">
            <v>40966</v>
          </cell>
          <cell r="M3304">
            <v>6.8996607166592474</v>
          </cell>
          <cell r="N3304">
            <v>7.043626105799353</v>
          </cell>
        </row>
        <row r="3305">
          <cell r="A3305">
            <v>40967</v>
          </cell>
          <cell r="M3305">
            <v>6.9023478470225221</v>
          </cell>
          <cell r="N3305">
            <v>7.0465260263970597</v>
          </cell>
        </row>
        <row r="3306">
          <cell r="A3306">
            <v>40968</v>
          </cell>
          <cell r="M3306">
            <v>6.905028571676219</v>
          </cell>
          <cell r="N3306">
            <v>7.0494271409166673</v>
          </cell>
        </row>
        <row r="3307">
          <cell r="A3307">
            <v>40969</v>
          </cell>
          <cell r="M3307">
            <v>6.9077078516558963</v>
          </cell>
          <cell r="N3307">
            <v>7.0523294498497249</v>
          </cell>
        </row>
        <row r="3308">
          <cell r="A3308">
            <v>40970</v>
          </cell>
          <cell r="M3308">
            <v>6.9103881712462192</v>
          </cell>
          <cell r="N3308">
            <v>7.0552329536879812</v>
          </cell>
        </row>
        <row r="3309">
          <cell r="A3309">
            <v>40973</v>
          </cell>
          <cell r="M3309">
            <v>6.9130670431108339</v>
          </cell>
          <cell r="N3309">
            <v>7.0581376529233895</v>
          </cell>
        </row>
        <row r="3310">
          <cell r="A3310">
            <v>40974</v>
          </cell>
          <cell r="M3310">
            <v>6.9157469534633433</v>
          </cell>
          <cell r="N3310">
            <v>7.0610435480481053</v>
          </cell>
        </row>
        <row r="3311">
          <cell r="A3311">
            <v>40975</v>
          </cell>
          <cell r="M3311">
            <v>6.9184254130374239</v>
          </cell>
          <cell r="N3311">
            <v>7.063950639554486</v>
          </cell>
        </row>
        <row r="3312">
          <cell r="A3312">
            <v>40976</v>
          </cell>
          <cell r="M3312">
            <v>6.9210974334635971</v>
          </cell>
          <cell r="N3312">
            <v>7.0668589279350913</v>
          </cell>
        </row>
        <row r="3313">
          <cell r="A3313">
            <v>40977</v>
          </cell>
          <cell r="M3313">
            <v>6.9235979475272034</v>
          </cell>
          <cell r="N3313">
            <v>7.069557717309582</v>
          </cell>
        </row>
        <row r="3314">
          <cell r="A3314">
            <v>40980</v>
          </cell>
          <cell r="M3314">
            <v>6.9260943453896893</v>
          </cell>
          <cell r="N3314">
            <v>7.072257537334913</v>
          </cell>
        </row>
        <row r="3315">
          <cell r="A3315">
            <v>40981</v>
          </cell>
          <cell r="M3315">
            <v>6.9285841100805934</v>
          </cell>
          <cell r="N3315">
            <v>7.0749405328403361</v>
          </cell>
        </row>
        <row r="3316">
          <cell r="A3316">
            <v>40982</v>
          </cell>
          <cell r="M3316">
            <v>6.931069746558669</v>
          </cell>
          <cell r="N3316">
            <v>7.0776245461911707</v>
          </cell>
        </row>
        <row r="3317">
          <cell r="A3317">
            <v>40983</v>
          </cell>
          <cell r="M3317">
            <v>6.933553758782999</v>
          </cell>
          <cell r="N3317">
            <v>7.0803095777735559</v>
          </cell>
        </row>
        <row r="3318">
          <cell r="A3318">
            <v>40984</v>
          </cell>
          <cell r="M3318">
            <v>6.936038661247502</v>
          </cell>
          <cell r="N3318">
            <v>7.0829956279737765</v>
          </cell>
        </row>
        <row r="3319">
          <cell r="A3319">
            <v>40987</v>
          </cell>
          <cell r="M3319">
            <v>6.9385345161513126</v>
          </cell>
          <cell r="N3319">
            <v>7.0856826971782656</v>
          </cell>
        </row>
        <row r="3320">
          <cell r="A3320">
            <v>40988</v>
          </cell>
          <cell r="M3320">
            <v>6.9410287527850407</v>
          </cell>
          <cell r="N3320">
            <v>7.0883707857736011</v>
          </cell>
        </row>
        <row r="3321">
          <cell r="A3321">
            <v>40989</v>
          </cell>
          <cell r="M3321">
            <v>6.943523886036977</v>
          </cell>
          <cell r="N3321">
            <v>7.0910598941465084</v>
          </cell>
        </row>
        <row r="3322">
          <cell r="A3322">
            <v>40990</v>
          </cell>
          <cell r="M3322">
            <v>6.9460199162294343</v>
          </cell>
          <cell r="N3322">
            <v>7.0937244272668032</v>
          </cell>
        </row>
        <row r="3323">
          <cell r="A3323">
            <v>40991</v>
          </cell>
          <cell r="M3323">
            <v>6.9485168436848417</v>
          </cell>
          <cell r="N3323">
            <v>7.0963899616107309</v>
          </cell>
        </row>
        <row r="3324">
          <cell r="A3324">
            <v>40994</v>
          </cell>
          <cell r="M3324">
            <v>6.9510247463913375</v>
          </cell>
          <cell r="N3324">
            <v>7.0990564975545105</v>
          </cell>
        </row>
        <row r="3325">
          <cell r="A3325">
            <v>40995</v>
          </cell>
          <cell r="M3325">
            <v>6.9535259938680456</v>
          </cell>
          <cell r="N3325">
            <v>7.1017240354745033</v>
          </cell>
        </row>
        <row r="3326">
          <cell r="A3326">
            <v>40996</v>
          </cell>
          <cell r="M3326">
            <v>6.95602814139031</v>
          </cell>
          <cell r="N3326">
            <v>7.1043925757472115</v>
          </cell>
        </row>
        <row r="3327">
          <cell r="A3327">
            <v>40997</v>
          </cell>
          <cell r="M3327">
            <v>6.958528666562465</v>
          </cell>
          <cell r="N3327">
            <v>7.107062118749278</v>
          </cell>
        </row>
        <row r="3328">
          <cell r="A3328">
            <v>40998</v>
          </cell>
          <cell r="M3328">
            <v>6.9610300906134066</v>
          </cell>
          <cell r="N3328">
            <v>7.1097326648574883</v>
          </cell>
        </row>
        <row r="3329">
          <cell r="A3329">
            <v>41001</v>
          </cell>
          <cell r="M3329">
            <v>6.9635425096802344</v>
          </cell>
          <cell r="N3329">
            <v>7.1124042144487687</v>
          </cell>
        </row>
        <row r="3330">
          <cell r="A3330">
            <v>41002</v>
          </cell>
          <cell r="M3330">
            <v>6.9660507869769441</v>
          </cell>
          <cell r="N3330">
            <v>7.1150767679001881</v>
          </cell>
        </row>
        <row r="3331">
          <cell r="A3331">
            <v>41003</v>
          </cell>
          <cell r="M3331">
            <v>6.9685599677584804</v>
          </cell>
          <cell r="N3331">
            <v>7.1177503255889558</v>
          </cell>
        </row>
        <row r="3332">
          <cell r="A3332">
            <v>41004</v>
          </cell>
          <cell r="M3332">
            <v>6.9710776294978185</v>
          </cell>
          <cell r="N3332">
            <v>7.1204248878924243</v>
          </cell>
        </row>
        <row r="3333">
          <cell r="A3333">
            <v>41008</v>
          </cell>
          <cell r="M3333">
            <v>6.9735936749860148</v>
          </cell>
          <cell r="N3333">
            <v>7.1231004551880863</v>
          </cell>
        </row>
        <row r="3334">
          <cell r="A3334">
            <v>41009</v>
          </cell>
          <cell r="M3334">
            <v>6.976105572725869</v>
          </cell>
          <cell r="N3334">
            <v>7.1257770278535775</v>
          </cell>
        </row>
        <row r="3335">
          <cell r="A3335">
            <v>41010</v>
          </cell>
          <cell r="M3335">
            <v>6.9786234329311787</v>
          </cell>
          <cell r="N3335">
            <v>7.1284546062666756</v>
          </cell>
        </row>
        <row r="3336">
          <cell r="A3336">
            <v>41011</v>
          </cell>
          <cell r="M3336">
            <v>6.9811346114824531</v>
          </cell>
          <cell r="N3336">
            <v>7.1311331908052988</v>
          </cell>
        </row>
        <row r="3337">
          <cell r="A3337">
            <v>41012</v>
          </cell>
          <cell r="M3337">
            <v>6.9836441618280505</v>
          </cell>
          <cell r="N3337">
            <v>7.1338127818475092</v>
          </cell>
        </row>
        <row r="3338">
          <cell r="A3338">
            <v>41015</v>
          </cell>
          <cell r="M3338">
            <v>6.9861546142967681</v>
          </cell>
          <cell r="N3338">
            <v>7.13649337977151</v>
          </cell>
        </row>
        <row r="3339">
          <cell r="A3339">
            <v>41016</v>
          </cell>
          <cell r="M3339">
            <v>6.9886634355674904</v>
          </cell>
          <cell r="N3339">
            <v>7.1391749849556465</v>
          </cell>
        </row>
        <row r="3340">
          <cell r="A3340">
            <v>41017</v>
          </cell>
          <cell r="M3340">
            <v>6.9911706255636643</v>
          </cell>
          <cell r="N3340">
            <v>7.1418575977784062</v>
          </cell>
        </row>
        <row r="3341">
          <cell r="A3341">
            <v>41018</v>
          </cell>
          <cell r="M3341">
            <v>6.9936812481509127</v>
          </cell>
          <cell r="N3341">
            <v>7.1445412186184187</v>
          </cell>
        </row>
        <row r="3342">
          <cell r="A3342">
            <v>41019</v>
          </cell>
          <cell r="M3342">
            <v>6.9960019147749453</v>
          </cell>
          <cell r="N3342">
            <v>7.1470264913393198</v>
          </cell>
        </row>
        <row r="3343">
          <cell r="A3343">
            <v>41022</v>
          </cell>
          <cell r="M3343">
            <v>6.9983259049910114</v>
          </cell>
          <cell r="N3343">
            <v>7.1495126285776633</v>
          </cell>
        </row>
        <row r="3344">
          <cell r="A3344">
            <v>41023</v>
          </cell>
          <cell r="M3344">
            <v>7.0006608847653355</v>
          </cell>
          <cell r="N3344">
            <v>7.151999630634176</v>
          </cell>
        </row>
        <row r="3345">
          <cell r="A3345">
            <v>41024</v>
          </cell>
          <cell r="M3345">
            <v>7.0029838673956553</v>
          </cell>
          <cell r="N3345">
            <v>7.1544874978096908</v>
          </cell>
        </row>
        <row r="3346">
          <cell r="A3346">
            <v>41025</v>
          </cell>
          <cell r="M3346">
            <v>7.005307620845814</v>
          </cell>
          <cell r="N3346">
            <v>7.1569762304051441</v>
          </cell>
        </row>
        <row r="3347">
          <cell r="A3347">
            <v>41026</v>
          </cell>
          <cell r="M3347">
            <v>7.0076321453715886</v>
          </cell>
          <cell r="N3347">
            <v>7.1594658287215784</v>
          </cell>
        </row>
        <row r="3348">
          <cell r="A3348">
            <v>41029</v>
          </cell>
          <cell r="M3348">
            <v>7.0099599990145727</v>
          </cell>
          <cell r="N3348">
            <v>7.1619562930601397</v>
          </cell>
        </row>
        <row r="3349">
          <cell r="A3349">
            <v>41031</v>
          </cell>
          <cell r="M3349">
            <v>7.0122809477005266</v>
          </cell>
          <cell r="N3349">
            <v>7.1644476237220784</v>
          </cell>
        </row>
        <row r="3350">
          <cell r="A3350">
            <v>41032</v>
          </cell>
          <cell r="M3350">
            <v>7.0146180240690468</v>
          </cell>
          <cell r="N3350">
            <v>7.1669398210087509</v>
          </cell>
        </row>
        <row r="3351">
          <cell r="A3351">
            <v>41033</v>
          </cell>
          <cell r="M3351">
            <v>7.0169558793461686</v>
          </cell>
          <cell r="N3351">
            <v>7.1694328852216183</v>
          </cell>
        </row>
        <row r="3352">
          <cell r="A3352">
            <v>41036</v>
          </cell>
          <cell r="M3352">
            <v>7.0192817055080248</v>
          </cell>
          <cell r="N3352">
            <v>7.1719268166622463</v>
          </cell>
        </row>
        <row r="3353">
          <cell r="A3353">
            <v>41037</v>
          </cell>
          <cell r="M3353">
            <v>7.0216083025835694</v>
          </cell>
          <cell r="N3353">
            <v>7.1744216156323048</v>
          </cell>
        </row>
        <row r="3354">
          <cell r="A3354">
            <v>41038</v>
          </cell>
          <cell r="M3354">
            <v>7.02393054271373</v>
          </cell>
          <cell r="N3354">
            <v>7.1769172824335703</v>
          </cell>
        </row>
        <row r="3355">
          <cell r="A3355">
            <v>41039</v>
          </cell>
          <cell r="M3355">
            <v>7.0262535508729504</v>
          </cell>
          <cell r="N3355">
            <v>7.1794138173679221</v>
          </cell>
        </row>
        <row r="3356">
          <cell r="A3356">
            <v>41040</v>
          </cell>
          <cell r="M3356">
            <v>7.0285747603906081</v>
          </cell>
          <cell r="N3356">
            <v>7.1819007756474971</v>
          </cell>
        </row>
        <row r="3357">
          <cell r="A3357">
            <v>41043</v>
          </cell>
          <cell r="M3357">
            <v>7.0308967367484581</v>
          </cell>
          <cell r="N3357">
            <v>7.1843885954126527</v>
          </cell>
        </row>
        <row r="3358">
          <cell r="A3358">
            <v>41044</v>
          </cell>
          <cell r="M3358">
            <v>7.0332066370951303</v>
          </cell>
          <cell r="N3358">
            <v>7.186877276961809</v>
          </cell>
        </row>
        <row r="3359">
          <cell r="A3359">
            <v>41045</v>
          </cell>
          <cell r="M3359">
            <v>7.0355404191654731</v>
          </cell>
          <cell r="N3359">
            <v>7.1893589758773784</v>
          </cell>
        </row>
        <row r="3360">
          <cell r="A3360">
            <v>41046</v>
          </cell>
          <cell r="M3360">
            <v>7.0378775436114154</v>
          </cell>
          <cell r="N3360">
            <v>7.191841531747821</v>
          </cell>
        </row>
        <row r="3361">
          <cell r="A3361">
            <v>41047</v>
          </cell>
          <cell r="M3361">
            <v>7.0402180132481353</v>
          </cell>
          <cell r="N3361">
            <v>7.1943354111560334</v>
          </cell>
        </row>
        <row r="3362">
          <cell r="A3362">
            <v>41050</v>
          </cell>
          <cell r="M3362">
            <v>7.0425644005749843</v>
          </cell>
          <cell r="N3362">
            <v>7.1968301553545047</v>
          </cell>
        </row>
        <row r="3363">
          <cell r="A3363">
            <v>41051</v>
          </cell>
          <cell r="M3363">
            <v>7.0449038465679958</v>
          </cell>
          <cell r="N3363">
            <v>7.199325764643115</v>
          </cell>
        </row>
        <row r="3364">
          <cell r="A3364">
            <v>41052</v>
          </cell>
          <cell r="M3364">
            <v>7.0472543669948973</v>
          </cell>
          <cell r="N3364">
            <v>7.2018222393218467</v>
          </cell>
        </row>
        <row r="3365">
          <cell r="A3365">
            <v>41053</v>
          </cell>
          <cell r="M3365">
            <v>7.0496082439168655</v>
          </cell>
          <cell r="N3365">
            <v>7.2043195796907868</v>
          </cell>
        </row>
        <row r="3366">
          <cell r="A3366">
            <v>41054</v>
          </cell>
          <cell r="M3366">
            <v>7.0519629070651106</v>
          </cell>
          <cell r="N3366">
            <v>7.2068256466832201</v>
          </cell>
        </row>
        <row r="3367">
          <cell r="A3367">
            <v>41057</v>
          </cell>
          <cell r="M3367">
            <v>7.0543209306687036</v>
          </cell>
          <cell r="N3367">
            <v>7.2093325854265116</v>
          </cell>
        </row>
        <row r="3368">
          <cell r="A3368">
            <v>41058</v>
          </cell>
          <cell r="M3368">
            <v>7.0566771679171598</v>
          </cell>
          <cell r="N3368">
            <v>7.2118403962239039</v>
          </cell>
        </row>
        <row r="3369">
          <cell r="A3369">
            <v>41059</v>
          </cell>
          <cell r="M3369">
            <v>7.0590367678674397</v>
          </cell>
          <cell r="N3369">
            <v>7.2143490793787466</v>
          </cell>
        </row>
        <row r="3370">
          <cell r="A3370">
            <v>41060</v>
          </cell>
          <cell r="M3370">
            <v>7.0614023075606465</v>
          </cell>
          <cell r="N3370">
            <v>7.2168586351944954</v>
          </cell>
        </row>
        <row r="3371">
          <cell r="A3371">
            <v>41061</v>
          </cell>
          <cell r="M3371">
            <v>7.0636447123546313</v>
          </cell>
          <cell r="N3371">
            <v>7.2192428146553649</v>
          </cell>
        </row>
        <row r="3372">
          <cell r="A3372">
            <v>41064</v>
          </cell>
          <cell r="M3372">
            <v>7.0658904192452585</v>
          </cell>
          <cell r="N3372">
            <v>7.2216277817597208</v>
          </cell>
        </row>
        <row r="3373">
          <cell r="A3373">
            <v>41065</v>
          </cell>
          <cell r="M3373">
            <v>7.0681394285726897</v>
          </cell>
          <cell r="N3373">
            <v>7.2240214487831702</v>
          </cell>
        </row>
        <row r="3374">
          <cell r="A3374">
            <v>41066</v>
          </cell>
          <cell r="M3374">
            <v>7.0703917430346275</v>
          </cell>
          <cell r="N3374">
            <v>7.2264159092069429</v>
          </cell>
        </row>
        <row r="3375">
          <cell r="A3375">
            <v>41068</v>
          </cell>
          <cell r="M3375">
            <v>7.0726344123755869</v>
          </cell>
          <cell r="N3375">
            <v>7.2288111632940186</v>
          </cell>
        </row>
        <row r="3376">
          <cell r="A3376">
            <v>41071</v>
          </cell>
          <cell r="M3376">
            <v>7.0748881591970765</v>
          </cell>
          <cell r="N3376">
            <v>7.2312072113074626</v>
          </cell>
        </row>
        <row r="3377">
          <cell r="A3377">
            <v>41072</v>
          </cell>
          <cell r="M3377">
            <v>7.0771322547637725</v>
          </cell>
          <cell r="N3377">
            <v>7.2336040535104287</v>
          </cell>
        </row>
        <row r="3378">
          <cell r="A3378">
            <v>41073</v>
          </cell>
          <cell r="M3378">
            <v>7.0793822496768239</v>
          </cell>
          <cell r="N3378">
            <v>7.2360016901661579</v>
          </cell>
        </row>
        <row r="3379">
          <cell r="A3379">
            <v>41074</v>
          </cell>
          <cell r="M3379">
            <v>7.0816355533324549</v>
          </cell>
          <cell r="N3379">
            <v>7.2384001215379774</v>
          </cell>
        </row>
        <row r="3380">
          <cell r="A3380">
            <v>41075</v>
          </cell>
          <cell r="M3380">
            <v>7.0838869799552029</v>
          </cell>
          <cell r="N3380">
            <v>7.2407993478893022</v>
          </cell>
        </row>
        <row r="3381">
          <cell r="A3381">
            <v>41078</v>
          </cell>
          <cell r="M3381">
            <v>7.0861339298728527</v>
          </cell>
          <cell r="N3381">
            <v>7.2431993694836354</v>
          </cell>
        </row>
        <row r="3382">
          <cell r="A3382">
            <v>41079</v>
          </cell>
          <cell r="M3382">
            <v>7.0883893825275255</v>
          </cell>
          <cell r="N3382">
            <v>7.2456001865845661</v>
          </cell>
        </row>
        <row r="3383">
          <cell r="A3383">
            <v>41080</v>
          </cell>
          <cell r="M3383">
            <v>7.0906377605697513</v>
          </cell>
          <cell r="N3383">
            <v>7.2480017994557713</v>
          </cell>
        </row>
        <row r="3384">
          <cell r="A3384">
            <v>41081</v>
          </cell>
          <cell r="M3384">
            <v>7.0928998418271325</v>
          </cell>
          <cell r="N3384">
            <v>7.2504042083610152</v>
          </cell>
        </row>
        <row r="3385">
          <cell r="A3385">
            <v>41082</v>
          </cell>
          <cell r="M3385">
            <v>7.0951652407433139</v>
          </cell>
          <cell r="N3385">
            <v>7.2528153549318803</v>
          </cell>
        </row>
        <row r="3386">
          <cell r="A3386">
            <v>41085</v>
          </cell>
          <cell r="M3386">
            <v>7.0974261671784884</v>
          </cell>
          <cell r="N3386">
            <v>7.2552273033377359</v>
          </cell>
        </row>
        <row r="3387">
          <cell r="A3387">
            <v>41086</v>
          </cell>
          <cell r="M3387">
            <v>7.0996930117562149</v>
          </cell>
          <cell r="N3387">
            <v>7.2576400538452344</v>
          </cell>
        </row>
        <row r="3388">
          <cell r="A3388">
            <v>41087</v>
          </cell>
          <cell r="M3388">
            <v>7.1019527801446189</v>
          </cell>
          <cell r="N3388">
            <v>7.260053606721117</v>
          </cell>
        </row>
        <row r="3389">
          <cell r="A3389">
            <v>41088</v>
          </cell>
          <cell r="M3389">
            <v>7.1042184711610332</v>
          </cell>
          <cell r="N3389">
            <v>7.2624679622322148</v>
          </cell>
        </row>
        <row r="3390">
          <cell r="A3390">
            <v>41089</v>
          </cell>
          <cell r="M3390">
            <v>7.1064822824744711</v>
          </cell>
          <cell r="N3390">
            <v>7.2648831206454467</v>
          </cell>
        </row>
        <row r="3391">
          <cell r="A3391">
            <v>41092</v>
          </cell>
          <cell r="M3391">
            <v>7.1087520194818437</v>
          </cell>
          <cell r="N3391">
            <v>7.2672990822278205</v>
          </cell>
        </row>
        <row r="3392">
          <cell r="A3392">
            <v>41093</v>
          </cell>
          <cell r="M3392">
            <v>7.1110172754437002</v>
          </cell>
          <cell r="N3392">
            <v>7.2697158472464327</v>
          </cell>
        </row>
        <row r="3393">
          <cell r="A3393">
            <v>41094</v>
          </cell>
          <cell r="M3393">
            <v>7.1132832532459807</v>
          </cell>
          <cell r="N3393">
            <v>7.2721334159684687</v>
          </cell>
        </row>
        <row r="3394">
          <cell r="A3394">
            <v>41095</v>
          </cell>
          <cell r="M3394">
            <v>7.1155525589514692</v>
          </cell>
          <cell r="N3394">
            <v>7.2745517886612028</v>
          </cell>
        </row>
        <row r="3395">
          <cell r="A3395">
            <v>41096</v>
          </cell>
          <cell r="M3395">
            <v>7.1178199819550985</v>
          </cell>
          <cell r="N3395">
            <v>7.2769709655919987</v>
          </cell>
        </row>
        <row r="3396">
          <cell r="A3396">
            <v>41099</v>
          </cell>
          <cell r="M3396">
            <v>7.1200829125002549</v>
          </cell>
          <cell r="N3396">
            <v>7.2793909470283076</v>
          </cell>
        </row>
        <row r="3397">
          <cell r="A3397">
            <v>41100</v>
          </cell>
          <cell r="M3397">
            <v>7.1223517791342648</v>
          </cell>
          <cell r="N3397">
            <v>7.2818117332376717</v>
          </cell>
        </row>
        <row r="3398">
          <cell r="A3398">
            <v>41101</v>
          </cell>
          <cell r="M3398">
            <v>7.1246109297656748</v>
          </cell>
          <cell r="N3398">
            <v>7.2842333244877198</v>
          </cell>
        </row>
        <row r="3399">
          <cell r="A3399">
            <v>41102</v>
          </cell>
          <cell r="M3399">
            <v>7.1268655746410268</v>
          </cell>
          <cell r="N3399">
            <v>7.2866557210461718</v>
          </cell>
        </row>
        <row r="3400">
          <cell r="A3400">
            <v>41103</v>
          </cell>
          <cell r="M3400">
            <v>7.1290031401840723</v>
          </cell>
          <cell r="N3400">
            <v>7.2889402724528862</v>
          </cell>
        </row>
        <row r="3401">
          <cell r="A3401">
            <v>41106</v>
          </cell>
          <cell r="M3401">
            <v>7.1311360975259301</v>
          </cell>
          <cell r="N3401">
            <v>7.2912255401244179</v>
          </cell>
        </row>
        <row r="3402">
          <cell r="A3402">
            <v>41107</v>
          </cell>
          <cell r="M3402">
            <v>7.1332749439297523</v>
          </cell>
          <cell r="N3402">
            <v>7.2935115242853348</v>
          </cell>
        </row>
        <row r="3403">
          <cell r="A3403">
            <v>41108</v>
          </cell>
          <cell r="M3403">
            <v>7.1354065543259049</v>
          </cell>
          <cell r="N3403">
            <v>7.295798225160274</v>
          </cell>
        </row>
        <row r="3404">
          <cell r="A3404">
            <v>41109</v>
          </cell>
          <cell r="M3404">
            <v>7.1375335476656838</v>
          </cell>
          <cell r="N3404">
            <v>7.2980856429739429</v>
          </cell>
        </row>
        <row r="3405">
          <cell r="A3405">
            <v>41110</v>
          </cell>
          <cell r="M3405">
            <v>7.1396690572571213</v>
          </cell>
          <cell r="N3405">
            <v>7.3003737779511209</v>
          </cell>
        </row>
        <row r="3406">
          <cell r="A3406">
            <v>41113</v>
          </cell>
          <cell r="M3406">
            <v>7.1418078355590309</v>
          </cell>
          <cell r="N3406">
            <v>7.3026626303166564</v>
          </cell>
        </row>
        <row r="3407">
          <cell r="A3407">
            <v>41114</v>
          </cell>
          <cell r="M3407">
            <v>7.1439472545590714</v>
          </cell>
          <cell r="N3407">
            <v>7.3049522002954692</v>
          </cell>
        </row>
        <row r="3408">
          <cell r="A3408">
            <v>41115</v>
          </cell>
          <cell r="M3408">
            <v>7.1460820541226768</v>
          </cell>
          <cell r="N3408">
            <v>7.3072424881125491</v>
          </cell>
        </row>
        <row r="3409">
          <cell r="A3409">
            <v>41116</v>
          </cell>
          <cell r="M3409">
            <v>7.1482227535190281</v>
          </cell>
          <cell r="N3409">
            <v>7.3095334939929568</v>
          </cell>
        </row>
        <row r="3410">
          <cell r="A3410">
            <v>41117</v>
          </cell>
          <cell r="M3410">
            <v>7.1503561977855981</v>
          </cell>
          <cell r="N3410">
            <v>7.3118252181618226</v>
          </cell>
        </row>
        <row r="3411">
          <cell r="A3411">
            <v>41120</v>
          </cell>
          <cell r="M3411">
            <v>7.1524850137500628</v>
          </cell>
          <cell r="N3411">
            <v>7.3141176608443494</v>
          </cell>
        </row>
        <row r="3412">
          <cell r="A3412">
            <v>41121</v>
          </cell>
          <cell r="M3412">
            <v>7.1546249967354276</v>
          </cell>
          <cell r="N3412">
            <v>7.3164000890419452</v>
          </cell>
        </row>
        <row r="3413">
          <cell r="A3413">
            <v>41122</v>
          </cell>
          <cell r="M3413">
            <v>7.1567656199915755</v>
          </cell>
          <cell r="N3413">
            <v>7.3186832294892916</v>
          </cell>
        </row>
        <row r="3414">
          <cell r="A3414">
            <v>41123</v>
          </cell>
          <cell r="M3414">
            <v>7.1589068837100713</v>
          </cell>
          <cell r="N3414">
            <v>7.320967082408651</v>
          </cell>
        </row>
        <row r="3415">
          <cell r="A3415">
            <v>41124</v>
          </cell>
          <cell r="M3415">
            <v>7.1610461536048042</v>
          </cell>
          <cell r="N3415">
            <v>7.3232516480223566</v>
          </cell>
        </row>
        <row r="3416">
          <cell r="A3416">
            <v>41127</v>
          </cell>
          <cell r="M3416">
            <v>7.163188698034701</v>
          </cell>
          <cell r="N3416">
            <v>7.3255369265528101</v>
          </cell>
        </row>
        <row r="3417">
          <cell r="A3417">
            <v>41128</v>
          </cell>
          <cell r="M3417">
            <v>7.1653292474483088</v>
          </cell>
          <cell r="N3417">
            <v>7.3278229182224823</v>
          </cell>
        </row>
        <row r="3418">
          <cell r="A3418">
            <v>41129</v>
          </cell>
          <cell r="M3418">
            <v>7.1674704365144493</v>
          </cell>
          <cell r="N3418">
            <v>7.3301096232539145</v>
          </cell>
        </row>
        <row r="3419">
          <cell r="A3419">
            <v>41130</v>
          </cell>
          <cell r="M3419">
            <v>7.1696122654242673</v>
          </cell>
          <cell r="N3419">
            <v>7.3323970418697169</v>
          </cell>
        </row>
        <row r="3420">
          <cell r="A3420">
            <v>41131</v>
          </cell>
          <cell r="M3420">
            <v>7.1717547343689647</v>
          </cell>
          <cell r="N3420">
            <v>7.3346851742925692</v>
          </cell>
        </row>
        <row r="3421">
          <cell r="A3421">
            <v>41134</v>
          </cell>
          <cell r="M3421">
            <v>7.1738978435398018</v>
          </cell>
          <cell r="N3421">
            <v>7.3369740207452203</v>
          </cell>
        </row>
        <row r="3422">
          <cell r="A3422">
            <v>41135</v>
          </cell>
          <cell r="M3422">
            <v>7.1760363107479828</v>
          </cell>
          <cell r="N3422">
            <v>7.3392635814504885</v>
          </cell>
        </row>
        <row r="3423">
          <cell r="A3423">
            <v>41136</v>
          </cell>
          <cell r="M3423">
            <v>7.1781833401479522</v>
          </cell>
          <cell r="N3423">
            <v>7.3415538566312621</v>
          </cell>
        </row>
        <row r="3424">
          <cell r="A3424">
            <v>41137</v>
          </cell>
          <cell r="M3424">
            <v>7.1803310119269517</v>
          </cell>
          <cell r="N3424">
            <v>7.3438448465104997</v>
          </cell>
        </row>
        <row r="3425">
          <cell r="A3425">
            <v>41138</v>
          </cell>
          <cell r="M3425">
            <v>7.1824766839153646</v>
          </cell>
          <cell r="N3425">
            <v>7.3461365513112273</v>
          </cell>
        </row>
        <row r="3426">
          <cell r="A3426">
            <v>41141</v>
          </cell>
          <cell r="M3426">
            <v>7.1846282857840693</v>
          </cell>
          <cell r="N3426">
            <v>7.3484289712565429</v>
          </cell>
        </row>
        <row r="3427">
          <cell r="A3427">
            <v>41142</v>
          </cell>
          <cell r="M3427">
            <v>7.1867831761355765</v>
          </cell>
          <cell r="N3427">
            <v>7.350722106569612</v>
          </cell>
        </row>
        <row r="3428">
          <cell r="A3428">
            <v>41143</v>
          </cell>
          <cell r="M3428">
            <v>7.1889307762005616</v>
          </cell>
          <cell r="N3428">
            <v>7.353015957473672</v>
          </cell>
        </row>
        <row r="3429">
          <cell r="A3429">
            <v>41144</v>
          </cell>
          <cell r="M3429">
            <v>7.1910763701021656</v>
          </cell>
          <cell r="N3429">
            <v>7.3553105241920278</v>
          </cell>
        </row>
        <row r="3430">
          <cell r="A3430">
            <v>41145</v>
          </cell>
          <cell r="M3430">
            <v>7.1932226043734335</v>
          </cell>
          <cell r="N3430">
            <v>7.3576058069480554</v>
          </cell>
        </row>
        <row r="3431">
          <cell r="A3431">
            <v>41148</v>
          </cell>
          <cell r="M3431">
            <v>7.1953721287091481</v>
          </cell>
          <cell r="N3431">
            <v>7.3599018059651993</v>
          </cell>
        </row>
        <row r="3432">
          <cell r="A3432">
            <v>41149</v>
          </cell>
          <cell r="M3432">
            <v>7.1975249432762816</v>
          </cell>
          <cell r="N3432">
            <v>7.3621985214669747</v>
          </cell>
        </row>
        <row r="3433">
          <cell r="A3433">
            <v>41150</v>
          </cell>
          <cell r="M3433">
            <v>7.1996784019533342</v>
          </cell>
          <cell r="N3433">
            <v>7.3644959536769665</v>
          </cell>
        </row>
        <row r="3434">
          <cell r="A3434">
            <v>41151</v>
          </cell>
          <cell r="M3434">
            <v>7.2018298554513684</v>
          </cell>
          <cell r="N3434">
            <v>7.3667941028188295</v>
          </cell>
        </row>
        <row r="3435">
          <cell r="A3435">
            <v>41152</v>
          </cell>
          <cell r="M3435">
            <v>7.2038650541587597</v>
          </cell>
          <cell r="N3435">
            <v>7.3689575006484107</v>
          </cell>
        </row>
        <row r="3436">
          <cell r="A3436">
            <v>41155</v>
          </cell>
          <cell r="M3436">
            <v>7.2059008280024512</v>
          </cell>
          <cell r="N3436">
            <v>7.3711215338005083</v>
          </cell>
        </row>
        <row r="3437">
          <cell r="A3437">
            <v>41156</v>
          </cell>
          <cell r="M3437">
            <v>7.2079451660870255</v>
          </cell>
          <cell r="N3437">
            <v>7.3732862024616974</v>
          </cell>
        </row>
        <row r="3438">
          <cell r="A3438">
            <v>41157</v>
          </cell>
          <cell r="M3438">
            <v>7.2099847550830019</v>
          </cell>
          <cell r="N3438">
            <v>7.3754515068186066</v>
          </cell>
        </row>
        <row r="3439">
          <cell r="A3439">
            <v>41158</v>
          </cell>
          <cell r="M3439">
            <v>7.2120249212092391</v>
          </cell>
          <cell r="N3439">
            <v>7.3776174470579203</v>
          </cell>
        </row>
        <row r="3440">
          <cell r="A3440">
            <v>41162</v>
          </cell>
          <cell r="M3440">
            <v>7.214065664629044</v>
          </cell>
          <cell r="N3440">
            <v>7.3797894621459603</v>
          </cell>
        </row>
        <row r="3441">
          <cell r="A3441">
            <v>41163</v>
          </cell>
          <cell r="M3441">
            <v>7.2161043211108513</v>
          </cell>
          <cell r="N3441">
            <v>7.3819621166883467</v>
          </cell>
        </row>
        <row r="3442">
          <cell r="A3442">
            <v>41164</v>
          </cell>
          <cell r="M3442">
            <v>7.2181408861528773</v>
          </cell>
          <cell r="N3442">
            <v>7.3841354108733386</v>
          </cell>
        </row>
        <row r="3443">
          <cell r="A3443">
            <v>41165</v>
          </cell>
          <cell r="M3443">
            <v>7.2201753552523451</v>
          </cell>
          <cell r="N3443">
            <v>7.3863093448892503</v>
          </cell>
        </row>
        <row r="3444">
          <cell r="A3444">
            <v>41166</v>
          </cell>
          <cell r="M3444">
            <v>7.2222103977771006</v>
          </cell>
          <cell r="N3444">
            <v>7.3884839189244529</v>
          </cell>
        </row>
        <row r="3445">
          <cell r="A3445">
            <v>41169</v>
          </cell>
          <cell r="M3445">
            <v>7.2242433440783218</v>
          </cell>
          <cell r="N3445">
            <v>7.3906591331673708</v>
          </cell>
        </row>
        <row r="3446">
          <cell r="A3446">
            <v>41170</v>
          </cell>
          <cell r="M3446">
            <v>7.2262741920621547</v>
          </cell>
          <cell r="N3446">
            <v>7.3928349878064861</v>
          </cell>
        </row>
        <row r="3447">
          <cell r="A3447">
            <v>41171</v>
          </cell>
          <cell r="M3447">
            <v>7.2283029372277214</v>
          </cell>
          <cell r="N3447">
            <v>7.3950114830303351</v>
          </cell>
        </row>
        <row r="3448">
          <cell r="A3448">
            <v>41172</v>
          </cell>
          <cell r="M3448">
            <v>7.2303322519547022</v>
          </cell>
          <cell r="N3448">
            <v>7.3971804411308106</v>
          </cell>
        </row>
        <row r="3449">
          <cell r="A3449">
            <v>41173</v>
          </cell>
          <cell r="M3449">
            <v>7.232367484438754</v>
          </cell>
          <cell r="N3449">
            <v>7.3993500353870578</v>
          </cell>
        </row>
        <row r="3450">
          <cell r="A3450">
            <v>41176</v>
          </cell>
          <cell r="M3450">
            <v>7.2344032898109001</v>
          </cell>
          <cell r="N3450">
            <v>7.4015202659856625</v>
          </cell>
        </row>
        <row r="3451">
          <cell r="A3451">
            <v>41177</v>
          </cell>
          <cell r="M3451">
            <v>7.2364396682323999</v>
          </cell>
          <cell r="N3451">
            <v>7.4036911331132629</v>
          </cell>
        </row>
        <row r="3452">
          <cell r="A3452">
            <v>41178</v>
          </cell>
          <cell r="M3452">
            <v>7.2384846474882973</v>
          </cell>
          <cell r="N3452">
            <v>7.4058626369565541</v>
          </cell>
        </row>
        <row r="3453">
          <cell r="A3453">
            <v>41179</v>
          </cell>
          <cell r="M3453">
            <v>7.2405275288179354</v>
          </cell>
          <cell r="N3453">
            <v>7.4080347777022846</v>
          </cell>
        </row>
        <row r="3454">
          <cell r="A3454">
            <v>41180</v>
          </cell>
          <cell r="M3454">
            <v>7.2425683077045715</v>
          </cell>
          <cell r="N3454">
            <v>7.4102075555372577</v>
          </cell>
        </row>
        <row r="3455">
          <cell r="A3455">
            <v>41183</v>
          </cell>
          <cell r="M3455">
            <v>7.2446096617949403</v>
          </cell>
          <cell r="N3455">
            <v>7.4123809706483321</v>
          </cell>
        </row>
        <row r="3456">
          <cell r="A3456">
            <v>41184</v>
          </cell>
          <cell r="M3456">
            <v>7.2466515912511662</v>
          </cell>
          <cell r="N3456">
            <v>7.4145550232224204</v>
          </cell>
        </row>
        <row r="3457">
          <cell r="A3457">
            <v>41185</v>
          </cell>
          <cell r="M3457">
            <v>7.24869141738988</v>
          </cell>
          <cell r="N3457">
            <v>7.4167297134464913</v>
          </cell>
        </row>
        <row r="3458">
          <cell r="A3458">
            <v>41186</v>
          </cell>
          <cell r="M3458">
            <v>7.2507344973093293</v>
          </cell>
          <cell r="N3458">
            <v>7.4189050415075677</v>
          </cell>
        </row>
        <row r="3459">
          <cell r="A3459">
            <v>41187</v>
          </cell>
          <cell r="M3459">
            <v>7.2527781530810689</v>
          </cell>
          <cell r="N3459">
            <v>7.4210810075927265</v>
          </cell>
        </row>
        <row r="3460">
          <cell r="A3460">
            <v>41190</v>
          </cell>
          <cell r="M3460">
            <v>7.2548223848674063</v>
          </cell>
          <cell r="N3460">
            <v>7.4232576118891007</v>
          </cell>
        </row>
        <row r="3461">
          <cell r="A3461">
            <v>41191</v>
          </cell>
          <cell r="M3461">
            <v>7.2568671928306943</v>
          </cell>
          <cell r="N3461">
            <v>7.4254348545838775</v>
          </cell>
        </row>
        <row r="3462">
          <cell r="A3462">
            <v>41192</v>
          </cell>
          <cell r="M3462">
            <v>7.2589098945114232</v>
          </cell>
          <cell r="N3462">
            <v>7.4276127358643</v>
          </cell>
        </row>
        <row r="3463">
          <cell r="A3463">
            <v>41193</v>
          </cell>
          <cell r="M3463">
            <v>7.2609478020090314</v>
          </cell>
          <cell r="N3463">
            <v>7.4297912559176646</v>
          </cell>
        </row>
        <row r="3464">
          <cell r="A3464">
            <v>41197</v>
          </cell>
          <cell r="M3464">
            <v>7.2629083039015772</v>
          </cell>
          <cell r="N3464">
            <v>7.4318881275165678</v>
          </cell>
        </row>
        <row r="3465">
          <cell r="A3465">
            <v>41198</v>
          </cell>
          <cell r="M3465">
            <v>7.2648693351420501</v>
          </cell>
          <cell r="N3465">
            <v>7.433985590904709</v>
          </cell>
        </row>
        <row r="3466">
          <cell r="A3466">
            <v>41199</v>
          </cell>
          <cell r="M3466">
            <v>7.2668335887182787</v>
          </cell>
          <cell r="N3466">
            <v>7.4360836462491049</v>
          </cell>
        </row>
        <row r="3467">
          <cell r="A3467">
            <v>41200</v>
          </cell>
          <cell r="M3467">
            <v>7.2688010693787568</v>
          </cell>
          <cell r="N3467">
            <v>7.4381822937168209</v>
          </cell>
        </row>
        <row r="3468">
          <cell r="A3468">
            <v>41201</v>
          </cell>
          <cell r="M3468">
            <v>7.2707744713352147</v>
          </cell>
          <cell r="N3468">
            <v>7.4402815334749688</v>
          </cell>
        </row>
        <row r="3469">
          <cell r="A3469">
            <v>41204</v>
          </cell>
          <cell r="M3469">
            <v>7.272748409049254</v>
          </cell>
          <cell r="N3469">
            <v>7.4423813656907072</v>
          </cell>
        </row>
        <row r="3470">
          <cell r="A3470">
            <v>41205</v>
          </cell>
          <cell r="M3470">
            <v>7.27473366572797</v>
          </cell>
          <cell r="N3470">
            <v>7.4444817905312428</v>
          </cell>
        </row>
        <row r="3471">
          <cell r="A3471">
            <v>41206</v>
          </cell>
          <cell r="M3471">
            <v>7.2767194643261721</v>
          </cell>
          <cell r="N3471">
            <v>7.4465828081638294</v>
          </cell>
        </row>
        <row r="3472">
          <cell r="A3472">
            <v>41207</v>
          </cell>
          <cell r="M3472">
            <v>7.2787084998035638</v>
          </cell>
          <cell r="N3472">
            <v>7.448695428528449</v>
          </cell>
        </row>
        <row r="3473">
          <cell r="A3473">
            <v>41208</v>
          </cell>
          <cell r="M3473">
            <v>7.2806926854455556</v>
          </cell>
          <cell r="N3473">
            <v>7.4508086482505078</v>
          </cell>
        </row>
        <row r="3474">
          <cell r="A3474">
            <v>41211</v>
          </cell>
          <cell r="M3474">
            <v>7.2826720145590205</v>
          </cell>
          <cell r="N3474">
            <v>7.4529224675000458</v>
          </cell>
        </row>
        <row r="3475">
          <cell r="A3475">
            <v>41212</v>
          </cell>
          <cell r="M3475">
            <v>7.2846491823291384</v>
          </cell>
          <cell r="N3475">
            <v>7.455036886447151</v>
          </cell>
        </row>
        <row r="3476">
          <cell r="A3476">
            <v>41213</v>
          </cell>
          <cell r="M3476">
            <v>7.2866241867025856</v>
          </cell>
          <cell r="N3476">
            <v>7.4571519052619593</v>
          </cell>
        </row>
        <row r="3477">
          <cell r="A3477">
            <v>41214</v>
          </cell>
          <cell r="M3477">
            <v>7.288605128353983</v>
          </cell>
          <cell r="N3477">
            <v>7.4592675241146553</v>
          </cell>
        </row>
        <row r="3478">
          <cell r="A3478">
            <v>41218</v>
          </cell>
          <cell r="M3478">
            <v>7.2905920118301131</v>
          </cell>
          <cell r="N3478">
            <v>7.4613837431754719</v>
          </cell>
        </row>
        <row r="3479">
          <cell r="A3479">
            <v>41219</v>
          </cell>
          <cell r="M3479">
            <v>7.292582139312767</v>
          </cell>
          <cell r="N3479">
            <v>7.4635005626146906</v>
          </cell>
        </row>
        <row r="3480">
          <cell r="A3480">
            <v>41220</v>
          </cell>
          <cell r="M3480">
            <v>7.2945728100445004</v>
          </cell>
          <cell r="N3480">
            <v>7.4656179826026401</v>
          </cell>
        </row>
        <row r="3481">
          <cell r="A3481">
            <v>41221</v>
          </cell>
          <cell r="M3481">
            <v>7.296566725597069</v>
          </cell>
          <cell r="N3481">
            <v>7.4677360033096978</v>
          </cell>
        </row>
        <row r="3482">
          <cell r="A3482">
            <v>41222</v>
          </cell>
          <cell r="M3482">
            <v>7.2985503702270895</v>
          </cell>
          <cell r="N3482">
            <v>7.46985462490629</v>
          </cell>
        </row>
        <row r="3483">
          <cell r="A3483">
            <v>41225</v>
          </cell>
          <cell r="M3483">
            <v>7.3005345541307394</v>
          </cell>
          <cell r="N3483">
            <v>7.4719738475628921</v>
          </cell>
        </row>
        <row r="3484">
          <cell r="A3484">
            <v>41226</v>
          </cell>
          <cell r="M3484">
            <v>7.3025138653250092</v>
          </cell>
          <cell r="N3484">
            <v>7.4740936714500252</v>
          </cell>
        </row>
        <row r="3485">
          <cell r="A3485">
            <v>41227</v>
          </cell>
          <cell r="M3485">
            <v>7.3044910063490178</v>
          </cell>
          <cell r="N3485">
            <v>7.4762140967382615</v>
          </cell>
        </row>
        <row r="3486">
          <cell r="A3486">
            <v>41229</v>
          </cell>
          <cell r="M3486">
            <v>7.3064686826800047</v>
          </cell>
          <cell r="N3486">
            <v>7.4783351235982201</v>
          </cell>
        </row>
        <row r="3487">
          <cell r="A3487">
            <v>41232</v>
          </cell>
          <cell r="M3487">
            <v>7.3084441837630223</v>
          </cell>
          <cell r="N3487">
            <v>7.4804567522005687</v>
          </cell>
        </row>
        <row r="3488">
          <cell r="A3488">
            <v>41233</v>
          </cell>
          <cell r="M3488">
            <v>7.3104147985466597</v>
          </cell>
          <cell r="N3488">
            <v>7.4825789827160243</v>
          </cell>
        </row>
        <row r="3489">
          <cell r="A3489">
            <v>41234</v>
          </cell>
          <cell r="M3489">
            <v>7.3123805227866949</v>
          </cell>
          <cell r="N3489">
            <v>7.4847018153153515</v>
          </cell>
        </row>
        <row r="3490">
          <cell r="A3490">
            <v>41235</v>
          </cell>
          <cell r="M3490">
            <v>7.3143413498111816</v>
          </cell>
          <cell r="N3490">
            <v>7.4868030954519895</v>
          </cell>
        </row>
        <row r="3491">
          <cell r="A3491">
            <v>41236</v>
          </cell>
          <cell r="M3491">
            <v>7.3163298266505414</v>
          </cell>
          <cell r="N3491">
            <v>7.4889049655090174</v>
          </cell>
        </row>
        <row r="3492">
          <cell r="A3492">
            <v>41239</v>
          </cell>
          <cell r="M3492">
            <v>7.3183269798359829</v>
          </cell>
          <cell r="N3492">
            <v>7.4910074256520511</v>
          </cell>
        </row>
        <row r="3493">
          <cell r="A3493">
            <v>41240</v>
          </cell>
          <cell r="M3493">
            <v>7.3203273884087485</v>
          </cell>
          <cell r="N3493">
            <v>7.4931104760467537</v>
          </cell>
        </row>
        <row r="3494">
          <cell r="A3494">
            <v>41241</v>
          </cell>
          <cell r="M3494">
            <v>7.322325632816618</v>
          </cell>
          <cell r="N3494">
            <v>7.4952141168588344</v>
          </cell>
        </row>
        <row r="3495">
          <cell r="A3495">
            <v>41242</v>
          </cell>
          <cell r="M3495">
            <v>7.3243217085472248</v>
          </cell>
          <cell r="N3495">
            <v>7.4973405340878347</v>
          </cell>
        </row>
        <row r="3496">
          <cell r="A3496">
            <v>41243</v>
          </cell>
          <cell r="M3496">
            <v>7.3263074688830834</v>
          </cell>
          <cell r="N3496">
            <v>7.4994675545884908</v>
          </cell>
        </row>
        <row r="3497">
          <cell r="A3497">
            <v>41246</v>
          </cell>
          <cell r="M3497">
            <v>7.3282910519776676</v>
          </cell>
          <cell r="N3497">
            <v>7.5015951785319528</v>
          </cell>
        </row>
        <row r="3498">
          <cell r="A3498">
            <v>41247</v>
          </cell>
          <cell r="M3498">
            <v>7.3302778884766244</v>
          </cell>
          <cell r="N3498">
            <v>7.5037234060894198</v>
          </cell>
        </row>
        <row r="3499">
          <cell r="A3499">
            <v>41248</v>
          </cell>
          <cell r="M3499">
            <v>7.332265263644044</v>
          </cell>
          <cell r="N3499">
            <v>7.5058522374321388</v>
          </cell>
        </row>
        <row r="3500">
          <cell r="A3500">
            <v>41249</v>
          </cell>
          <cell r="M3500">
            <v>7.3342504597996445</v>
          </cell>
          <cell r="N3500">
            <v>7.5079816727314057</v>
          </cell>
        </row>
        <row r="3501">
          <cell r="A3501">
            <v>41250</v>
          </cell>
          <cell r="M3501">
            <v>7.3362334724362146</v>
          </cell>
          <cell r="N3501">
            <v>7.5101117121585652</v>
          </cell>
        </row>
        <row r="3502">
          <cell r="A3502">
            <v>41253</v>
          </cell>
          <cell r="M3502">
            <v>7.3382143019365849</v>
          </cell>
          <cell r="N3502">
            <v>7.5122423558850109</v>
          </cell>
        </row>
        <row r="3503">
          <cell r="A3503">
            <v>41254</v>
          </cell>
          <cell r="M3503">
            <v>7.3401875012870175</v>
          </cell>
          <cell r="N3503">
            <v>7.5143624859634963</v>
          </cell>
        </row>
        <row r="3504">
          <cell r="A3504">
            <v>41255</v>
          </cell>
          <cell r="M3504">
            <v>7.3421503383800069</v>
          </cell>
          <cell r="N3504">
            <v>7.5164832143921592</v>
          </cell>
        </row>
        <row r="3505">
          <cell r="A3505">
            <v>41256</v>
          </cell>
          <cell r="M3505">
            <v>7.3441137003546091</v>
          </cell>
          <cell r="N3505">
            <v>7.5185850987032872</v>
          </cell>
        </row>
        <row r="3506">
          <cell r="A3506">
            <v>41257</v>
          </cell>
          <cell r="M3506">
            <v>7.3460721355707799</v>
          </cell>
          <cell r="N3506">
            <v>7.5206792251488794</v>
          </cell>
        </row>
        <row r="3507">
          <cell r="A3507">
            <v>41260</v>
          </cell>
          <cell r="M3507">
            <v>7.348017458727762</v>
          </cell>
          <cell r="N3507">
            <v>7.5227739348645297</v>
          </cell>
        </row>
        <row r="3508">
          <cell r="A3508">
            <v>41261</v>
          </cell>
          <cell r="M3508">
            <v>7.3499605684645486</v>
          </cell>
          <cell r="N3508">
            <v>7.5248553108809144</v>
          </cell>
        </row>
        <row r="3509">
          <cell r="A3509">
            <v>41262</v>
          </cell>
          <cell r="M3509">
            <v>7.3518987334665589</v>
          </cell>
          <cell r="N3509">
            <v>7.5269288850932314</v>
          </cell>
        </row>
        <row r="3510">
          <cell r="A3510">
            <v>41263</v>
          </cell>
          <cell r="M3510">
            <v>7.3538292170916888</v>
          </cell>
          <cell r="N3510">
            <v>7.529003030706571</v>
          </cell>
        </row>
        <row r="3511">
          <cell r="A3511">
            <v>41264</v>
          </cell>
          <cell r="M3511">
            <v>7.3557629383509155</v>
          </cell>
          <cell r="N3511">
            <v>7.5310777478783892</v>
          </cell>
        </row>
        <row r="3512">
          <cell r="A3512">
            <v>41267</v>
          </cell>
          <cell r="M3512">
            <v>7.3577026334223916</v>
          </cell>
          <cell r="N3512">
            <v>7.533153036766187</v>
          </cell>
        </row>
        <row r="3513">
          <cell r="A3513">
            <v>41269</v>
          </cell>
          <cell r="M3513">
            <v>7.359642839986285</v>
          </cell>
          <cell r="N3513">
            <v>7.5352288975275084</v>
          </cell>
        </row>
        <row r="3514">
          <cell r="A3514">
            <v>41270</v>
          </cell>
          <cell r="M3514">
            <v>7.3615917568195979</v>
          </cell>
          <cell r="N3514">
            <v>7.5373053303199411</v>
          </cell>
        </row>
        <row r="3515">
          <cell r="A3515">
            <v>41271</v>
          </cell>
          <cell r="M3515">
            <v>7.363541189748176</v>
          </cell>
          <cell r="N3515">
            <v>7.5393823353011156</v>
          </cell>
        </row>
        <row r="3516">
          <cell r="A3516">
            <v>41274</v>
          </cell>
          <cell r="M3516">
            <v>7.3654911389086877</v>
          </cell>
          <cell r="N3516">
            <v>7.5414599126287056</v>
          </cell>
        </row>
        <row r="3517">
          <cell r="A3517">
            <v>41276</v>
          </cell>
          <cell r="M3517">
            <v>7.3674416044378361</v>
          </cell>
          <cell r="N3517">
            <v>7.5435380624604296</v>
          </cell>
        </row>
        <row r="3518">
          <cell r="A3518">
            <v>41277</v>
          </cell>
          <cell r="M3518">
            <v>7.3693980580256611</v>
          </cell>
          <cell r="N3518">
            <v>7.5456167849540483</v>
          </cell>
        </row>
        <row r="3519">
          <cell r="A3519">
            <v>41278</v>
          </cell>
          <cell r="M3519">
            <v>7.3713550311575622</v>
          </cell>
          <cell r="N3519">
            <v>7.5476960802673663</v>
          </cell>
        </row>
        <row r="3520">
          <cell r="A3520">
            <v>41281</v>
          </cell>
          <cell r="M3520">
            <v>7.3733152587442223</v>
          </cell>
          <cell r="N3520">
            <v>7.5497871443074169</v>
          </cell>
        </row>
        <row r="3521">
          <cell r="A3521">
            <v>41282</v>
          </cell>
          <cell r="M3521">
            <v>7.3752732721044429</v>
          </cell>
          <cell r="N3521">
            <v>7.5518787876697901</v>
          </cell>
        </row>
        <row r="3522">
          <cell r="A3522">
            <v>41283</v>
          </cell>
          <cell r="M3522">
            <v>7.3772290667381348</v>
          </cell>
          <cell r="N3522">
            <v>7.5539710105149842</v>
          </cell>
        </row>
        <row r="3523">
          <cell r="A3523">
            <v>41284</v>
          </cell>
          <cell r="M3523">
            <v>7.3791826406036023</v>
          </cell>
          <cell r="N3523">
            <v>7.5560638130035436</v>
          </cell>
        </row>
        <row r="3524">
          <cell r="A3524">
            <v>41285</v>
          </cell>
          <cell r="M3524">
            <v>7.3811394719340582</v>
          </cell>
          <cell r="N3524">
            <v>7.5581571952960562</v>
          </cell>
        </row>
        <row r="3525">
          <cell r="A3525">
            <v>41288</v>
          </cell>
          <cell r="M3525">
            <v>7.3830995630453886</v>
          </cell>
          <cell r="N3525">
            <v>7.5602511575531555</v>
          </cell>
        </row>
        <row r="3526">
          <cell r="A3526">
            <v>41289</v>
          </cell>
          <cell r="M3526">
            <v>7.3850629137966903</v>
          </cell>
          <cell r="N3526">
            <v>7.5623456999355181</v>
          </cell>
        </row>
        <row r="3527">
          <cell r="A3527">
            <v>41290</v>
          </cell>
          <cell r="M3527">
            <v>7.3870295289720698</v>
          </cell>
          <cell r="N3527">
            <v>7.5644408226038662</v>
          </cell>
        </row>
        <row r="3528">
          <cell r="A3528">
            <v>41291</v>
          </cell>
          <cell r="M3528">
            <v>7.3889966678498595</v>
          </cell>
          <cell r="N3528">
            <v>7.5665365257189654</v>
          </cell>
        </row>
        <row r="3529">
          <cell r="A3529">
            <v>41292</v>
          </cell>
          <cell r="M3529">
            <v>7.3909643305695196</v>
          </cell>
          <cell r="N3529">
            <v>7.5686328094416266</v>
          </cell>
        </row>
        <row r="3530">
          <cell r="A3530">
            <v>41295</v>
          </cell>
          <cell r="M3530">
            <v>7.3929270307113599</v>
          </cell>
          <cell r="N3530">
            <v>7.5707296739327061</v>
          </cell>
        </row>
        <row r="3531">
          <cell r="A3531">
            <v>41296</v>
          </cell>
          <cell r="M3531">
            <v>7.3948929948320012</v>
          </cell>
          <cell r="N3531">
            <v>7.5728271193531036</v>
          </cell>
        </row>
        <row r="3532">
          <cell r="A3532">
            <v>41297</v>
          </cell>
          <cell r="M3532">
            <v>7.3968594817516511</v>
          </cell>
          <cell r="N3532">
            <v>7.5749251458637632</v>
          </cell>
        </row>
        <row r="3533">
          <cell r="A3533">
            <v>41298</v>
          </cell>
          <cell r="M3533">
            <v>7.3988264916093351</v>
          </cell>
          <cell r="N3533">
            <v>7.5770237536256735</v>
          </cell>
        </row>
        <row r="3534">
          <cell r="A3534">
            <v>41299</v>
          </cell>
          <cell r="M3534">
            <v>7.4007940245441155</v>
          </cell>
          <cell r="N3534">
            <v>7.5791229427998692</v>
          </cell>
        </row>
        <row r="3535">
          <cell r="A3535">
            <v>41302</v>
          </cell>
          <cell r="M3535">
            <v>7.4027648288566068</v>
          </cell>
          <cell r="N3535">
            <v>7.5812227135474286</v>
          </cell>
        </row>
        <row r="3536">
          <cell r="A3536">
            <v>41303</v>
          </cell>
          <cell r="M3536">
            <v>7.4047361579870596</v>
          </cell>
          <cell r="N3536">
            <v>7.5833230660294744</v>
          </cell>
        </row>
        <row r="3537">
          <cell r="A3537">
            <v>41304</v>
          </cell>
          <cell r="M3537">
            <v>7.4067107592323476</v>
          </cell>
          <cell r="N3537">
            <v>7.5854240004071736</v>
          </cell>
        </row>
        <row r="3538">
          <cell r="A3538">
            <v>41305</v>
          </cell>
          <cell r="M3538">
            <v>7.408685887039284</v>
          </cell>
          <cell r="N3538">
            <v>7.5875311300554991</v>
          </cell>
        </row>
        <row r="3539">
          <cell r="A3539">
            <v>41306</v>
          </cell>
          <cell r="M3539">
            <v>7.4106615415482855</v>
          </cell>
          <cell r="N3539">
            <v>7.5896388450363457</v>
          </cell>
        </row>
        <row r="3540">
          <cell r="A3540">
            <v>41309</v>
          </cell>
          <cell r="M3540">
            <v>7.4126377228998059</v>
          </cell>
          <cell r="N3540">
            <v>7.5917471455123113</v>
          </cell>
        </row>
        <row r="3541">
          <cell r="A3541">
            <v>41310</v>
          </cell>
          <cell r="M3541">
            <v>7.4146171837938128</v>
          </cell>
          <cell r="N3541">
            <v>7.5938560316460384</v>
          </cell>
        </row>
        <row r="3542">
          <cell r="A3542">
            <v>41311</v>
          </cell>
          <cell r="M3542">
            <v>7.4165971732804179</v>
          </cell>
          <cell r="N3542">
            <v>7.5959655036002154</v>
          </cell>
        </row>
        <row r="3543">
          <cell r="A3543">
            <v>41312</v>
          </cell>
          <cell r="M3543">
            <v>7.4185776915007748</v>
          </cell>
          <cell r="N3543">
            <v>7.5980755615375744</v>
          </cell>
        </row>
        <row r="3544">
          <cell r="A3544">
            <v>41313</v>
          </cell>
          <cell r="M3544">
            <v>7.4205559838308934</v>
          </cell>
          <cell r="N3544">
            <v>7.6001862056208944</v>
          </cell>
        </row>
        <row r="3545">
          <cell r="A3545">
            <v>41318</v>
          </cell>
          <cell r="M3545">
            <v>7.4225348037069523</v>
          </cell>
          <cell r="N3545">
            <v>7.6022974360129991</v>
          </cell>
        </row>
        <row r="3546">
          <cell r="A3546">
            <v>41319</v>
          </cell>
          <cell r="M3546">
            <v>7.4245141512696309</v>
          </cell>
          <cell r="N3546">
            <v>7.6044092528767573</v>
          </cell>
        </row>
        <row r="3547">
          <cell r="A3547">
            <v>41320</v>
          </cell>
          <cell r="M3547">
            <v>7.4264912721648955</v>
          </cell>
          <cell r="N3547">
            <v>7.6065216563750822</v>
          </cell>
        </row>
        <row r="3548">
          <cell r="A3548">
            <v>41323</v>
          </cell>
          <cell r="M3548">
            <v>7.4284689195602045</v>
          </cell>
          <cell r="N3548">
            <v>7.6086346466709331</v>
          </cell>
        </row>
        <row r="3549">
          <cell r="A3549">
            <v>41324</v>
          </cell>
          <cell r="M3549">
            <v>7.4304470935957641</v>
          </cell>
          <cell r="N3549">
            <v>7.6107482239273159</v>
          </cell>
        </row>
        <row r="3550">
          <cell r="A3550">
            <v>41325</v>
          </cell>
          <cell r="M3550">
            <v>7.432423036343093</v>
          </cell>
          <cell r="N3550">
            <v>7.6128623883072795</v>
          </cell>
        </row>
        <row r="3551">
          <cell r="A3551">
            <v>41326</v>
          </cell>
          <cell r="M3551">
            <v>7.4344050207743999</v>
          </cell>
          <cell r="N3551">
            <v>7.6149771399739183</v>
          </cell>
        </row>
        <row r="3552">
          <cell r="A3552">
            <v>41327</v>
          </cell>
          <cell r="M3552">
            <v>7.4363875349163679</v>
          </cell>
          <cell r="N3552">
            <v>7.617092479090374</v>
          </cell>
        </row>
        <row r="3553">
          <cell r="A3553">
            <v>41330</v>
          </cell>
          <cell r="M3553">
            <v>7.4383733375218251</v>
          </cell>
          <cell r="N3553">
            <v>7.6192084058198315</v>
          </cell>
        </row>
        <row r="3554">
          <cell r="A3554">
            <v>41331</v>
          </cell>
          <cell r="M3554">
            <v>7.4403707093660794</v>
          </cell>
          <cell r="N3554">
            <v>7.6213446540752932</v>
          </cell>
        </row>
        <row r="3555">
          <cell r="A3555">
            <v>41332</v>
          </cell>
          <cell r="M3555">
            <v>7.4423630967948808</v>
          </cell>
          <cell r="N3555">
            <v>7.6234815012849202</v>
          </cell>
        </row>
        <row r="3556">
          <cell r="A3556">
            <v>41333</v>
          </cell>
          <cell r="M3556">
            <v>7.4443560177465162</v>
          </cell>
          <cell r="N3556">
            <v>7.6256189476166449</v>
          </cell>
        </row>
        <row r="3557">
          <cell r="A3557">
            <v>41334</v>
          </cell>
          <cell r="M3557">
            <v>7.4463494723638526</v>
          </cell>
          <cell r="N3557">
            <v>7.6277569932384468</v>
          </cell>
        </row>
        <row r="3558">
          <cell r="A3558">
            <v>41337</v>
          </cell>
          <cell r="M3558">
            <v>7.4483434607897951</v>
          </cell>
          <cell r="N3558">
            <v>7.629895638318354</v>
          </cell>
        </row>
        <row r="3559">
          <cell r="A3559">
            <v>41338</v>
          </cell>
          <cell r="M3559">
            <v>7.4503407465027118</v>
          </cell>
          <cell r="N3559">
            <v>7.6320348830244393</v>
          </cell>
        </row>
        <row r="3560">
          <cell r="A3560">
            <v>41339</v>
          </cell>
          <cell r="M3560">
            <v>7.4523385677911218</v>
          </cell>
          <cell r="N3560">
            <v>7.6341747275248251</v>
          </cell>
        </row>
        <row r="3561">
          <cell r="A3561">
            <v>41340</v>
          </cell>
          <cell r="M3561">
            <v>7.45433692479864</v>
          </cell>
          <cell r="N3561">
            <v>7.636315171987679</v>
          </cell>
        </row>
        <row r="3562">
          <cell r="A3562">
            <v>41341</v>
          </cell>
          <cell r="M3562">
            <v>7.4563358176689203</v>
          </cell>
          <cell r="N3562">
            <v>7.6384562165812167</v>
          </cell>
        </row>
        <row r="3563">
          <cell r="A3563">
            <v>41344</v>
          </cell>
          <cell r="M3563">
            <v>7.4583352465456549</v>
          </cell>
          <cell r="N3563">
            <v>7.6405978614737</v>
          </cell>
        </row>
        <row r="3564">
          <cell r="A3564">
            <v>41345</v>
          </cell>
          <cell r="M3564">
            <v>7.4603352115725752</v>
          </cell>
          <cell r="N3564">
            <v>7.6427401068334397</v>
          </cell>
        </row>
        <row r="3565">
          <cell r="A3565">
            <v>41346</v>
          </cell>
          <cell r="M3565">
            <v>7.4623357128934504</v>
          </cell>
          <cell r="N3565">
            <v>7.6448829528287927</v>
          </cell>
        </row>
        <row r="3566">
          <cell r="A3566">
            <v>41347</v>
          </cell>
          <cell r="M3566">
            <v>7.4643367506520892</v>
          </cell>
          <cell r="N3566">
            <v>7.6470263996281629</v>
          </cell>
        </row>
        <row r="3567">
          <cell r="A3567">
            <v>41348</v>
          </cell>
          <cell r="M3567">
            <v>7.4663383249923383</v>
          </cell>
          <cell r="N3567">
            <v>7.6491704474000022</v>
          </cell>
        </row>
        <row r="3568">
          <cell r="A3568">
            <v>41351</v>
          </cell>
          <cell r="M3568">
            <v>7.4683404360580825</v>
          </cell>
          <cell r="N3568">
            <v>7.6513150963128087</v>
          </cell>
        </row>
        <row r="3569">
          <cell r="A3569">
            <v>41352</v>
          </cell>
          <cell r="M3569">
            <v>7.4703430839932459</v>
          </cell>
          <cell r="N3569">
            <v>7.6534603465351285</v>
          </cell>
        </row>
        <row r="3570">
          <cell r="A3570">
            <v>41353</v>
          </cell>
          <cell r="M3570">
            <v>7.4723462689417905</v>
          </cell>
          <cell r="N3570">
            <v>7.6556061982355548</v>
          </cell>
        </row>
        <row r="3571">
          <cell r="A3571">
            <v>41354</v>
          </cell>
          <cell r="M3571">
            <v>7.4743499910477178</v>
          </cell>
          <cell r="N3571">
            <v>7.6577526515827277</v>
          </cell>
        </row>
        <row r="3572">
          <cell r="A3572">
            <v>41355</v>
          </cell>
          <cell r="M3572">
            <v>7.4763542511852856</v>
          </cell>
          <cell r="N3572">
            <v>7.6598997067453354</v>
          </cell>
        </row>
        <row r="3573">
          <cell r="A3573">
            <v>41358</v>
          </cell>
          <cell r="M3573">
            <v>7.4783590480383317</v>
          </cell>
          <cell r="N3573">
            <v>7.6620473638921132</v>
          </cell>
        </row>
        <row r="3574">
          <cell r="A3574">
            <v>41359</v>
          </cell>
          <cell r="M3574">
            <v>7.4803643832116054</v>
          </cell>
          <cell r="N3574">
            <v>7.6641956231918424</v>
          </cell>
        </row>
        <row r="3575">
          <cell r="A3575">
            <v>41360</v>
          </cell>
          <cell r="M3575">
            <v>7.4823702561190437</v>
          </cell>
          <cell r="N3575">
            <v>7.6663444848133535</v>
          </cell>
        </row>
        <row r="3576">
          <cell r="A3576">
            <v>41361</v>
          </cell>
          <cell r="M3576">
            <v>7.4843766661738398</v>
          </cell>
          <cell r="N3576">
            <v>7.6684939489255228</v>
          </cell>
        </row>
        <row r="3577">
          <cell r="A3577">
            <v>41365</v>
          </cell>
          <cell r="M3577">
            <v>7.4863891678572845</v>
          </cell>
          <cell r="N3577">
            <v>7.6706440156972757</v>
          </cell>
        </row>
        <row r="3578">
          <cell r="A3578">
            <v>41366</v>
          </cell>
          <cell r="M3578">
            <v>7.4884049879411041</v>
          </cell>
          <cell r="N3578">
            <v>7.6727946852975828</v>
          </cell>
        </row>
        <row r="3579">
          <cell r="A3579">
            <v>41367</v>
          </cell>
          <cell r="M3579">
            <v>7.4904213508140467</v>
          </cell>
          <cell r="N3579">
            <v>7.6749459578954635</v>
          </cell>
        </row>
        <row r="3580">
          <cell r="A3580">
            <v>41368</v>
          </cell>
          <cell r="M3580">
            <v>7.4924354776759445</v>
          </cell>
          <cell r="N3580">
            <v>7.6770978336599844</v>
          </cell>
        </row>
        <row r="3581">
          <cell r="A3581">
            <v>41369</v>
          </cell>
          <cell r="M3581">
            <v>7.4944501461237998</v>
          </cell>
          <cell r="N3581">
            <v>7.6792503127602592</v>
          </cell>
        </row>
        <row r="3582">
          <cell r="A3582">
            <v>41372</v>
          </cell>
          <cell r="M3582">
            <v>7.4964653563032408</v>
          </cell>
          <cell r="N3582">
            <v>7.6814033953654492</v>
          </cell>
        </row>
        <row r="3583">
          <cell r="A3583">
            <v>41373</v>
          </cell>
          <cell r="M3583">
            <v>7.4984811083599361</v>
          </cell>
          <cell r="N3583">
            <v>7.6835570816447634</v>
          </cell>
        </row>
        <row r="3584">
          <cell r="A3584">
            <v>41374</v>
          </cell>
          <cell r="M3584">
            <v>7.500497402439593</v>
          </cell>
          <cell r="N3584">
            <v>7.6857113717674572</v>
          </cell>
        </row>
        <row r="3585">
          <cell r="A3585">
            <v>41375</v>
          </cell>
          <cell r="M3585">
            <v>7.502514238687958</v>
          </cell>
          <cell r="N3585">
            <v>7.6878662659028345</v>
          </cell>
        </row>
        <row r="3586">
          <cell r="A3586">
            <v>41376</v>
          </cell>
          <cell r="M3586">
            <v>7.5045316172508167</v>
          </cell>
          <cell r="N3586">
            <v>7.6900217642202469</v>
          </cell>
        </row>
        <row r="3587">
          <cell r="A3587">
            <v>41379</v>
          </cell>
          <cell r="M3587">
            <v>7.5065495382739948</v>
          </cell>
          <cell r="N3587">
            <v>7.6921778668890921</v>
          </cell>
        </row>
        <row r="3588">
          <cell r="A3588">
            <v>41380</v>
          </cell>
          <cell r="M3588">
            <v>7.508568001903356</v>
          </cell>
          <cell r="N3588">
            <v>7.6943345740788169</v>
          </cell>
        </row>
        <row r="3589">
          <cell r="A3589">
            <v>41381</v>
          </cell>
          <cell r="M3589">
            <v>7.5105842226060755</v>
          </cell>
          <cell r="N3589">
            <v>7.6964918859589142</v>
          </cell>
        </row>
        <row r="3590">
          <cell r="A3590">
            <v>41382</v>
          </cell>
          <cell r="M3590">
            <v>7.5126009847097555</v>
          </cell>
          <cell r="N3590">
            <v>7.6986498026989256</v>
          </cell>
        </row>
        <row r="3591">
          <cell r="A3591">
            <v>41383</v>
          </cell>
          <cell r="M3591">
            <v>7.5146851004245301</v>
          </cell>
          <cell r="N3591">
            <v>7.7008794343304521</v>
          </cell>
        </row>
        <row r="3592">
          <cell r="A3592">
            <v>41386</v>
          </cell>
          <cell r="M3592">
            <v>7.5167697943063505</v>
          </cell>
          <cell r="N3592">
            <v>7.7031097116930276</v>
          </cell>
        </row>
        <row r="3593">
          <cell r="A3593">
            <v>41387</v>
          </cell>
          <cell r="M3593">
            <v>7.5188550665156084</v>
          </cell>
          <cell r="N3593">
            <v>7.7053406349736644</v>
          </cell>
        </row>
        <row r="3594">
          <cell r="A3594">
            <v>41388</v>
          </cell>
          <cell r="M3594">
            <v>7.5209409172127417</v>
          </cell>
          <cell r="N3594">
            <v>7.7075722043594288</v>
          </cell>
        </row>
        <row r="3595">
          <cell r="A3595">
            <v>41389</v>
          </cell>
          <cell r="M3595">
            <v>7.5230273465582318</v>
          </cell>
          <cell r="N3595">
            <v>7.7098044200374414</v>
          </cell>
        </row>
        <row r="3596">
          <cell r="A3596">
            <v>41390</v>
          </cell>
          <cell r="M3596">
            <v>7.5251143547126054</v>
          </cell>
          <cell r="N3596">
            <v>7.7120372821948777</v>
          </cell>
        </row>
        <row r="3597">
          <cell r="A3597">
            <v>41393</v>
          </cell>
          <cell r="M3597">
            <v>7.527199156096132</v>
          </cell>
          <cell r="N3597">
            <v>7.7142707910189658</v>
          </cell>
        </row>
        <row r="3598">
          <cell r="A3598">
            <v>41394</v>
          </cell>
          <cell r="M3598">
            <v>7.5292845350651421</v>
          </cell>
          <cell r="N3598">
            <v>7.7165049466969897</v>
          </cell>
        </row>
        <row r="3599">
          <cell r="A3599">
            <v>41396</v>
          </cell>
          <cell r="M3599">
            <v>7.5313704917796525</v>
          </cell>
          <cell r="N3599">
            <v>7.7187397494162866</v>
          </cell>
        </row>
        <row r="3600">
          <cell r="A3600">
            <v>41397</v>
          </cell>
          <cell r="M3600">
            <v>7.5334570263997254</v>
          </cell>
          <cell r="N3600">
            <v>7.7209751993642479</v>
          </cell>
        </row>
        <row r="3601">
          <cell r="A3601">
            <v>41400</v>
          </cell>
          <cell r="M3601">
            <v>7.5355441380239094</v>
          </cell>
          <cell r="N3601">
            <v>7.7232112967283202</v>
          </cell>
        </row>
        <row r="3602">
          <cell r="A3602">
            <v>41401</v>
          </cell>
          <cell r="M3602">
            <v>7.5376346235601988</v>
          </cell>
          <cell r="N3602">
            <v>7.7254480416960041</v>
          </cell>
        </row>
        <row r="3603">
          <cell r="A3603">
            <v>41402</v>
          </cell>
          <cell r="M3603">
            <v>7.5397256840069291</v>
          </cell>
          <cell r="N3603">
            <v>7.7276854344548536</v>
          </cell>
        </row>
        <row r="3604">
          <cell r="A3604">
            <v>41403</v>
          </cell>
          <cell r="M3604">
            <v>7.5418145323355397</v>
          </cell>
          <cell r="N3604">
            <v>7.7299234751924786</v>
          </cell>
        </row>
        <row r="3605">
          <cell r="A3605">
            <v>41404</v>
          </cell>
          <cell r="M3605">
            <v>7.5439067523558423</v>
          </cell>
          <cell r="N3605">
            <v>7.7321621640965414</v>
          </cell>
        </row>
        <row r="3606">
          <cell r="A3606">
            <v>41407</v>
          </cell>
          <cell r="M3606">
            <v>7.5459967600943507</v>
          </cell>
          <cell r="N3606">
            <v>7.7344015013547605</v>
          </cell>
        </row>
        <row r="3607">
          <cell r="A3607">
            <v>41408</v>
          </cell>
          <cell r="M3607">
            <v>7.5480845534149914</v>
          </cell>
          <cell r="N3607">
            <v>7.7366414871549072</v>
          </cell>
        </row>
        <row r="3608">
          <cell r="A3608">
            <v>41409</v>
          </cell>
          <cell r="M3608">
            <v>7.55017292437714</v>
          </cell>
          <cell r="N3608">
            <v>7.7388821216848083</v>
          </cell>
        </row>
        <row r="3609">
          <cell r="A3609">
            <v>41410</v>
          </cell>
          <cell r="M3609">
            <v>7.5522618731406164</v>
          </cell>
          <cell r="N3609">
            <v>7.7411234051323436</v>
          </cell>
        </row>
        <row r="3610">
          <cell r="A3610">
            <v>41411</v>
          </cell>
          <cell r="M3610">
            <v>7.5543513998652836</v>
          </cell>
          <cell r="N3610">
            <v>7.7433653376854492</v>
          </cell>
        </row>
        <row r="3611">
          <cell r="A3611">
            <v>41414</v>
          </cell>
          <cell r="M3611">
            <v>7.5564415047110502</v>
          </cell>
          <cell r="N3611">
            <v>7.745607919532115</v>
          </cell>
        </row>
        <row r="3612">
          <cell r="A3612">
            <v>41415</v>
          </cell>
          <cell r="M3612">
            <v>7.5585321878378675</v>
          </cell>
          <cell r="N3612">
            <v>7.7478511508603845</v>
          </cell>
        </row>
        <row r="3613">
          <cell r="A3613">
            <v>41416</v>
          </cell>
          <cell r="M3613">
            <v>7.5606234497699578</v>
          </cell>
          <cell r="N3613">
            <v>7.7500950318583568</v>
          </cell>
        </row>
        <row r="3614">
          <cell r="A3614">
            <v>41417</v>
          </cell>
          <cell r="M3614">
            <v>7.5627152899390104</v>
          </cell>
          <cell r="N3614">
            <v>7.7523395627141838</v>
          </cell>
        </row>
        <row r="3615">
          <cell r="A3615">
            <v>41418</v>
          </cell>
          <cell r="M3615">
            <v>7.5648077088692354</v>
          </cell>
          <cell r="N3615">
            <v>7.754584743616074</v>
          </cell>
        </row>
        <row r="3616">
          <cell r="A3616">
            <v>41421</v>
          </cell>
          <cell r="M3616">
            <v>7.5669007067207623</v>
          </cell>
          <cell r="N3616">
            <v>7.7568305747522892</v>
          </cell>
        </row>
        <row r="3617">
          <cell r="A3617">
            <v>41422</v>
          </cell>
          <cell r="M3617">
            <v>7.5689942836537645</v>
          </cell>
          <cell r="N3617">
            <v>7.7590770563111455</v>
          </cell>
        </row>
        <row r="3618">
          <cell r="A3618">
            <v>41423</v>
          </cell>
          <cell r="M3618">
            <v>7.5710884398284595</v>
          </cell>
          <cell r="N3618">
            <v>7.7613241884810149</v>
          </cell>
        </row>
        <row r="3619">
          <cell r="A3619">
            <v>41425</v>
          </cell>
          <cell r="M3619">
            <v>7.5731831754051093</v>
          </cell>
          <cell r="N3619">
            <v>7.7635719714503226</v>
          </cell>
        </row>
        <row r="3620">
          <cell r="A3620">
            <v>41428</v>
          </cell>
          <cell r="M3620">
            <v>7.5754183479956261</v>
          </cell>
          <cell r="N3620">
            <v>7.7659661550847394</v>
          </cell>
        </row>
        <row r="3621">
          <cell r="A3621">
            <v>41429</v>
          </cell>
          <cell r="M3621">
            <v>7.5776541802818604</v>
          </cell>
          <cell r="N3621">
            <v>7.7683610770539451</v>
          </cell>
        </row>
        <row r="3622">
          <cell r="A3622">
            <v>41430</v>
          </cell>
          <cell r="M3622">
            <v>7.5798906724585171</v>
          </cell>
          <cell r="N3622">
            <v>7.770756737585633</v>
          </cell>
        </row>
        <row r="3623">
          <cell r="A3623">
            <v>41431</v>
          </cell>
          <cell r="M3623">
            <v>7.5821278247203576</v>
          </cell>
          <cell r="N3623">
            <v>7.7731531369075659</v>
          </cell>
        </row>
        <row r="3624">
          <cell r="A3624">
            <v>41432</v>
          </cell>
          <cell r="M3624">
            <v>7.5843656372622021</v>
          </cell>
          <cell r="N3624">
            <v>7.7755502752475767</v>
          </cell>
        </row>
        <row r="3625">
          <cell r="A3625">
            <v>41435</v>
          </cell>
          <cell r="M3625">
            <v>7.5866041102789277</v>
          </cell>
          <cell r="N3625">
            <v>7.7779481528335692</v>
          </cell>
        </row>
        <row r="3626">
          <cell r="A3626">
            <v>41436</v>
          </cell>
          <cell r="M3626">
            <v>7.5888432439654689</v>
          </cell>
          <cell r="N3626">
            <v>7.7803467698935176</v>
          </cell>
        </row>
        <row r="3627">
          <cell r="A3627">
            <v>41437</v>
          </cell>
          <cell r="M3627">
            <v>7.5910830385168175</v>
          </cell>
          <cell r="N3627">
            <v>7.7827461266554652</v>
          </cell>
        </row>
        <row r="3628">
          <cell r="A3628">
            <v>41438</v>
          </cell>
          <cell r="M3628">
            <v>7.5933234941280237</v>
          </cell>
          <cell r="N3628">
            <v>7.7851462233475264</v>
          </cell>
        </row>
        <row r="3629">
          <cell r="A3629">
            <v>41439</v>
          </cell>
          <cell r="M3629">
            <v>7.5955646109941943</v>
          </cell>
          <cell r="N3629">
            <v>7.7875470601978867</v>
          </cell>
        </row>
        <row r="3630">
          <cell r="A3630">
            <v>41442</v>
          </cell>
          <cell r="M3630">
            <v>7.5978063893104943</v>
          </cell>
          <cell r="N3630">
            <v>7.7899486374348008</v>
          </cell>
        </row>
        <row r="3631">
          <cell r="A3631">
            <v>41443</v>
          </cell>
          <cell r="M3631">
            <v>7.6000488292721462</v>
          </cell>
          <cell r="N3631">
            <v>7.7923509552865937</v>
          </cell>
        </row>
        <row r="3632">
          <cell r="A3632">
            <v>41444</v>
          </cell>
          <cell r="M3632">
            <v>7.6022919310744301</v>
          </cell>
          <cell r="N3632">
            <v>7.7947540139816613</v>
          </cell>
        </row>
        <row r="3633">
          <cell r="A3633">
            <v>41445</v>
          </cell>
          <cell r="M3633">
            <v>7.6045356949126832</v>
          </cell>
          <cell r="N3633">
            <v>7.7971578137484707</v>
          </cell>
        </row>
        <row r="3634">
          <cell r="A3634">
            <v>41446</v>
          </cell>
          <cell r="M3634">
            <v>7.6067801209823012</v>
          </cell>
          <cell r="N3634">
            <v>7.7995623548155582</v>
          </cell>
        </row>
        <row r="3635">
          <cell r="A3635">
            <v>41449</v>
          </cell>
          <cell r="M3635">
            <v>7.6090252094787374</v>
          </cell>
          <cell r="N3635">
            <v>7.801967637411531</v>
          </cell>
        </row>
        <row r="3636">
          <cell r="A3636">
            <v>41450</v>
          </cell>
          <cell r="M3636">
            <v>7.6112709605975022</v>
          </cell>
          <cell r="N3636">
            <v>7.8043736617650667</v>
          </cell>
        </row>
        <row r="3637">
          <cell r="A3637">
            <v>41451</v>
          </cell>
          <cell r="M3637">
            <v>7.6135173745341644</v>
          </cell>
          <cell r="N3637">
            <v>7.806780428104914</v>
          </cell>
        </row>
        <row r="3638">
          <cell r="A3638">
            <v>41452</v>
          </cell>
          <cell r="M3638">
            <v>7.615764451484349</v>
          </cell>
          <cell r="N3638">
            <v>7.8091879366598924</v>
          </cell>
        </row>
        <row r="3639">
          <cell r="A3639">
            <v>41453</v>
          </cell>
          <cell r="M3639">
            <v>7.6180121916437411</v>
          </cell>
          <cell r="N3639">
            <v>7.81159618765889</v>
          </cell>
        </row>
        <row r="3640">
          <cell r="A3640">
            <v>41456</v>
          </cell>
          <cell r="M3640">
            <v>7.620260595208082</v>
          </cell>
          <cell r="N3640">
            <v>7.8140051813308675</v>
          </cell>
        </row>
        <row r="3641">
          <cell r="A3641">
            <v>41457</v>
          </cell>
          <cell r="M3641">
            <v>7.6225096623731705</v>
          </cell>
          <cell r="N3641">
            <v>7.8164149179048552</v>
          </cell>
        </row>
        <row r="3642">
          <cell r="A3642">
            <v>41458</v>
          </cell>
          <cell r="M3642">
            <v>7.6247593933348643</v>
          </cell>
          <cell r="N3642">
            <v>7.8188253976099542</v>
          </cell>
        </row>
        <row r="3643">
          <cell r="A3643">
            <v>41459</v>
          </cell>
          <cell r="M3643">
            <v>7.6270097882890777</v>
          </cell>
          <cell r="N3643">
            <v>7.8212366206753368</v>
          </cell>
        </row>
        <row r="3644">
          <cell r="A3644">
            <v>41460</v>
          </cell>
          <cell r="M3644">
            <v>7.6292608474317838</v>
          </cell>
          <cell r="N3644">
            <v>7.8236485873302453</v>
          </cell>
        </row>
        <row r="3645">
          <cell r="A3645">
            <v>41463</v>
          </cell>
          <cell r="M3645">
            <v>7.6315125709590141</v>
          </cell>
          <cell r="N3645">
            <v>7.8260612978039932</v>
          </cell>
        </row>
        <row r="3646">
          <cell r="A3646">
            <v>41464</v>
          </cell>
          <cell r="M3646">
            <v>7.6337649590668564</v>
          </cell>
          <cell r="N3646">
            <v>7.8284747523259641</v>
          </cell>
        </row>
        <row r="3647">
          <cell r="A3647">
            <v>41465</v>
          </cell>
          <cell r="M3647">
            <v>7.6360180119514567</v>
          </cell>
          <cell r="N3647">
            <v>7.8308889511256128</v>
          </cell>
        </row>
        <row r="3648">
          <cell r="A3648">
            <v>41466</v>
          </cell>
          <cell r="M3648">
            <v>7.6382717298090199</v>
          </cell>
          <cell r="N3648">
            <v>7.8333038944324649</v>
          </cell>
        </row>
        <row r="3649">
          <cell r="A3649">
            <v>41467</v>
          </cell>
          <cell r="M3649">
            <v>7.6406665216569625</v>
          </cell>
          <cell r="N3649">
            <v>7.8358688267596746</v>
          </cell>
        </row>
        <row r="3650">
          <cell r="A3650">
            <v>41470</v>
          </cell>
          <cell r="M3650">
            <v>7.6430620643328666</v>
          </cell>
          <cell r="N3650">
            <v>7.8384345989467867</v>
          </cell>
        </row>
        <row r="3651">
          <cell r="A3651">
            <v>41471</v>
          </cell>
          <cell r="M3651">
            <v>7.645458358072136</v>
          </cell>
          <cell r="N3651">
            <v>7.8410012112688046</v>
          </cell>
        </row>
        <row r="3652">
          <cell r="A3652">
            <v>41472</v>
          </cell>
          <cell r="M3652">
            <v>7.6478554031102481</v>
          </cell>
          <cell r="N3652">
            <v>7.8435686640008209</v>
          </cell>
        </row>
        <row r="3653">
          <cell r="A3653">
            <v>41473</v>
          </cell>
          <cell r="M3653">
            <v>7.650253199682755</v>
          </cell>
          <cell r="N3653">
            <v>7.8461369574180191</v>
          </cell>
        </row>
        <row r="3654">
          <cell r="A3654">
            <v>41474</v>
          </cell>
          <cell r="M3654">
            <v>7.6526517480252805</v>
          </cell>
          <cell r="N3654">
            <v>7.8487060917956732</v>
          </cell>
        </row>
        <row r="3655">
          <cell r="A3655">
            <v>41477</v>
          </cell>
          <cell r="M3655">
            <v>7.6550510482154639</v>
          </cell>
          <cell r="N3655">
            <v>7.8512760674091462</v>
          </cell>
        </row>
        <row r="3656">
          <cell r="A3656">
            <v>41478</v>
          </cell>
          <cell r="M3656">
            <v>7.6574511008051491</v>
          </cell>
          <cell r="N3656">
            <v>7.8538468845338922</v>
          </cell>
        </row>
        <row r="3657">
          <cell r="A3657">
            <v>41479</v>
          </cell>
          <cell r="M3657">
            <v>7.6598519058721726</v>
          </cell>
          <cell r="N3657">
            <v>7.8564185434454554</v>
          </cell>
        </row>
        <row r="3658">
          <cell r="A3658">
            <v>41480</v>
          </cell>
          <cell r="M3658">
            <v>7.662253463652454</v>
          </cell>
          <cell r="N3658">
            <v>7.8589910444194695</v>
          </cell>
        </row>
        <row r="3659">
          <cell r="A3659">
            <v>41481</v>
          </cell>
          <cell r="M3659">
            <v>7.6646557743819885</v>
          </cell>
          <cell r="N3659">
            <v>7.8615643877316588</v>
          </cell>
        </row>
        <row r="3660">
          <cell r="A3660">
            <v>41484</v>
          </cell>
          <cell r="M3660">
            <v>7.6670588382968452</v>
          </cell>
          <cell r="N3660">
            <v>7.8641385736578382</v>
          </cell>
        </row>
        <row r="3661">
          <cell r="A3661">
            <v>41485</v>
          </cell>
          <cell r="M3661">
            <v>7.6694626556331666</v>
          </cell>
          <cell r="N3661">
            <v>7.8667136024739133</v>
          </cell>
        </row>
        <row r="3662">
          <cell r="A3662">
            <v>41486</v>
          </cell>
          <cell r="M3662">
            <v>7.6718672266271692</v>
          </cell>
          <cell r="N3662">
            <v>7.8692894744558783</v>
          </cell>
        </row>
        <row r="3663">
          <cell r="A3663">
            <v>41487</v>
          </cell>
          <cell r="M3663">
            <v>7.674272551515144</v>
          </cell>
          <cell r="N3663">
            <v>7.8718661898798201</v>
          </cell>
        </row>
        <row r="3664">
          <cell r="A3664">
            <v>41488</v>
          </cell>
          <cell r="M3664">
            <v>7.6766814442748847</v>
          </cell>
          <cell r="N3664">
            <v>7.8744437490219141</v>
          </cell>
        </row>
        <row r="3665">
          <cell r="A3665">
            <v>41491</v>
          </cell>
          <cell r="M3665">
            <v>7.6790910942111879</v>
          </cell>
          <cell r="N3665">
            <v>7.8770221521584265</v>
          </cell>
        </row>
        <row r="3666">
          <cell r="A3666">
            <v>41492</v>
          </cell>
          <cell r="M3666">
            <v>7.6814986839648043</v>
          </cell>
          <cell r="N3666">
            <v>7.8796013995657148</v>
          </cell>
        </row>
        <row r="3667">
          <cell r="A3667">
            <v>41493</v>
          </cell>
          <cell r="M3667">
            <v>7.68390702855885</v>
          </cell>
          <cell r="N3667">
            <v>7.8821814915202273</v>
          </cell>
        </row>
        <row r="3668">
          <cell r="A3668">
            <v>41494</v>
          </cell>
          <cell r="M3668">
            <v>7.6863161282299872</v>
          </cell>
          <cell r="N3668">
            <v>7.8847624282985009</v>
          </cell>
        </row>
        <row r="3669">
          <cell r="A3669">
            <v>41495</v>
          </cell>
          <cell r="M3669">
            <v>7.6887259832149519</v>
          </cell>
          <cell r="N3669">
            <v>7.8873442101771651</v>
          </cell>
        </row>
        <row r="3670">
          <cell r="A3670">
            <v>41498</v>
          </cell>
          <cell r="M3670">
            <v>7.6911365937505538</v>
          </cell>
          <cell r="N3670">
            <v>7.8899268374329381</v>
          </cell>
        </row>
        <row r="3671">
          <cell r="A3671">
            <v>41499</v>
          </cell>
          <cell r="M3671">
            <v>7.6935479600736771</v>
          </cell>
          <cell r="N3671">
            <v>7.8925103103426304</v>
          </cell>
        </row>
        <row r="3672">
          <cell r="A3672">
            <v>41500</v>
          </cell>
          <cell r="M3672">
            <v>7.6959600824212799</v>
          </cell>
          <cell r="N3672">
            <v>7.8950946291831423</v>
          </cell>
        </row>
        <row r="3673">
          <cell r="A3673">
            <v>41501</v>
          </cell>
          <cell r="M3673">
            <v>7.6983729610303957</v>
          </cell>
          <cell r="N3673">
            <v>7.8976797942314647</v>
          </cell>
        </row>
        <row r="3674">
          <cell r="A3674">
            <v>41502</v>
          </cell>
          <cell r="M3674">
            <v>7.7007865961381317</v>
          </cell>
          <cell r="N3674">
            <v>7.9002658057646791</v>
          </cell>
        </row>
        <row r="3675">
          <cell r="A3675">
            <v>41505</v>
          </cell>
          <cell r="M3675">
            <v>7.7032009879816696</v>
          </cell>
          <cell r="N3675">
            <v>7.9028526640599583</v>
          </cell>
        </row>
        <row r="3676">
          <cell r="A3676">
            <v>41506</v>
          </cell>
          <cell r="M3676">
            <v>7.7056161367982643</v>
          </cell>
          <cell r="N3676">
            <v>7.9054403693945661</v>
          </cell>
        </row>
        <row r="3677">
          <cell r="A3677">
            <v>41507</v>
          </cell>
          <cell r="M3677">
            <v>7.7080320428252467</v>
          </cell>
          <cell r="N3677">
            <v>7.9080289220458555</v>
          </cell>
        </row>
        <row r="3678">
          <cell r="A3678">
            <v>41508</v>
          </cell>
          <cell r="M3678">
            <v>7.7104487063000215</v>
          </cell>
          <cell r="N3678">
            <v>7.9106183222912723</v>
          </cell>
        </row>
        <row r="3679">
          <cell r="A3679">
            <v>41509</v>
          </cell>
          <cell r="M3679">
            <v>7.7128661273008134</v>
          </cell>
          <cell r="N3679">
            <v>7.9132085704083517</v>
          </cell>
        </row>
        <row r="3680">
          <cell r="A3680">
            <v>41512</v>
          </cell>
          <cell r="M3680">
            <v>7.7152843063836345</v>
          </cell>
          <cell r="N3680">
            <v>7.9157996666747206</v>
          </cell>
        </row>
        <row r="3681">
          <cell r="A3681">
            <v>41513</v>
          </cell>
          <cell r="M3681">
            <v>7.7177032436269091</v>
          </cell>
          <cell r="N3681">
            <v>7.9183916113680963</v>
          </cell>
        </row>
        <row r="3682">
          <cell r="A3682">
            <v>41514</v>
          </cell>
          <cell r="M3682">
            <v>7.7201229392683386</v>
          </cell>
          <cell r="N3682">
            <v>7.920984404766287</v>
          </cell>
        </row>
        <row r="3683">
          <cell r="A3683">
            <v>41515</v>
          </cell>
          <cell r="M3683">
            <v>7.7225433933862471</v>
          </cell>
          <cell r="N3683">
            <v>7.9235780471471919</v>
          </cell>
        </row>
        <row r="3684">
          <cell r="A3684">
            <v>41516</v>
          </cell>
          <cell r="M3684">
            <v>7.7251059126869857</v>
          </cell>
          <cell r="N3684">
            <v>7.9263256671165854</v>
          </cell>
        </row>
        <row r="3685">
          <cell r="A3685">
            <v>41519</v>
          </cell>
          <cell r="M3685">
            <v>7.7276692822911581</v>
          </cell>
          <cell r="N3685">
            <v>7.9290742398645655</v>
          </cell>
        </row>
        <row r="3686">
          <cell r="A3686">
            <v>41520</v>
          </cell>
          <cell r="M3686">
            <v>7.7302335024809148</v>
          </cell>
          <cell r="N3686">
            <v>7.9318237657215231</v>
          </cell>
        </row>
        <row r="3687">
          <cell r="A3687">
            <v>41521</v>
          </cell>
          <cell r="M3687">
            <v>7.732798574329153</v>
          </cell>
          <cell r="N3687">
            <v>7.9345742450179628</v>
          </cell>
        </row>
        <row r="3688">
          <cell r="A3688">
            <v>41522</v>
          </cell>
          <cell r="M3688">
            <v>7.7353644973280824</v>
          </cell>
          <cell r="N3688">
            <v>7.9373256780845045</v>
          </cell>
        </row>
        <row r="3689">
          <cell r="A3689">
            <v>41523</v>
          </cell>
          <cell r="M3689">
            <v>7.7379312717601341</v>
          </cell>
          <cell r="N3689">
            <v>7.9400780652518819</v>
          </cell>
        </row>
        <row r="3690">
          <cell r="A3690">
            <v>41526</v>
          </cell>
          <cell r="M3690">
            <v>7.7404988971163933</v>
          </cell>
          <cell r="N3690">
            <v>7.942831406850944</v>
          </cell>
        </row>
        <row r="3691">
          <cell r="A3691">
            <v>41527</v>
          </cell>
          <cell r="M3691">
            <v>7.7430673752620978</v>
          </cell>
          <cell r="N3691">
            <v>7.9455857032126547</v>
          </cell>
        </row>
        <row r="3692">
          <cell r="A3692">
            <v>41528</v>
          </cell>
          <cell r="M3692">
            <v>7.7456367048968167</v>
          </cell>
          <cell r="N3692">
            <v>7.9483409546680921</v>
          </cell>
        </row>
        <row r="3693">
          <cell r="A3693">
            <v>41529</v>
          </cell>
          <cell r="M3693">
            <v>7.7482068878870249</v>
          </cell>
          <cell r="N3693">
            <v>7.9510971615484491</v>
          </cell>
        </row>
        <row r="3694">
          <cell r="A3694">
            <v>41530</v>
          </cell>
          <cell r="M3694">
            <v>7.7507779229314284</v>
          </cell>
          <cell r="N3694">
            <v>7.9538543241850332</v>
          </cell>
        </row>
        <row r="3695">
          <cell r="A3695">
            <v>41533</v>
          </cell>
          <cell r="M3695">
            <v>7.7533498111049877</v>
          </cell>
          <cell r="N3695">
            <v>7.9566124429092682</v>
          </cell>
        </row>
        <row r="3696">
          <cell r="A3696">
            <v>41534</v>
          </cell>
          <cell r="M3696">
            <v>7.7559225526907909</v>
          </cell>
          <cell r="N3696">
            <v>7.9593715180526914</v>
          </cell>
        </row>
        <row r="3697">
          <cell r="A3697">
            <v>41535</v>
          </cell>
          <cell r="M3697">
            <v>7.7584961479720196</v>
          </cell>
          <cell r="N3697">
            <v>7.9621315499469558</v>
          </cell>
        </row>
        <row r="3698">
          <cell r="A3698">
            <v>41536</v>
          </cell>
          <cell r="M3698">
            <v>7.7610705972319503</v>
          </cell>
          <cell r="N3698">
            <v>7.964892538923829</v>
          </cell>
        </row>
        <row r="3699">
          <cell r="A3699">
            <v>41537</v>
          </cell>
          <cell r="M3699">
            <v>7.7636430661699674</v>
          </cell>
          <cell r="N3699">
            <v>7.9676544853151938</v>
          </cell>
        </row>
        <row r="3700">
          <cell r="A3700">
            <v>41540</v>
          </cell>
          <cell r="M3700">
            <v>7.7662135534746284</v>
          </cell>
          <cell r="N3700">
            <v>7.9704173894530488</v>
          </cell>
        </row>
        <row r="3701">
          <cell r="A3701">
            <v>41541</v>
          </cell>
          <cell r="M3701">
            <v>7.7687848918494549</v>
          </cell>
          <cell r="N3701">
            <v>7.973181251669506</v>
          </cell>
        </row>
        <row r="3702">
          <cell r="A3702">
            <v>41542</v>
          </cell>
          <cell r="M3702">
            <v>7.7713570815762294</v>
          </cell>
          <cell r="N3702">
            <v>7.9759460722967939</v>
          </cell>
        </row>
        <row r="3703">
          <cell r="A3703">
            <v>41543</v>
          </cell>
          <cell r="M3703">
            <v>7.7739613250819772</v>
          </cell>
          <cell r="N3703">
            <v>7.9787118516672555</v>
          </cell>
        </row>
        <row r="3704">
          <cell r="A3704">
            <v>41544</v>
          </cell>
          <cell r="M3704">
            <v>7.7765409060469448</v>
          </cell>
          <cell r="N3704">
            <v>7.9814785901133503</v>
          </cell>
        </row>
        <row r="3705">
          <cell r="A3705">
            <v>41547</v>
          </cell>
          <cell r="M3705">
            <v>7.7791185034860684</v>
          </cell>
          <cell r="N3705">
            <v>7.9842462879676512</v>
          </cell>
        </row>
        <row r="3706">
          <cell r="A3706">
            <v>41548</v>
          </cell>
          <cell r="M3706">
            <v>7.7816969545469972</v>
          </cell>
          <cell r="N3706">
            <v>7.9870149455628487</v>
          </cell>
        </row>
        <row r="3707">
          <cell r="A3707">
            <v>41549</v>
          </cell>
          <cell r="M3707">
            <v>7.7842762602561573</v>
          </cell>
          <cell r="N3707">
            <v>7.9897845632317468</v>
          </cell>
        </row>
        <row r="3708">
          <cell r="A3708">
            <v>41550</v>
          </cell>
          <cell r="M3708">
            <v>7.7868535790654363</v>
          </cell>
          <cell r="N3708">
            <v>7.9925551413072649</v>
          </cell>
        </row>
        <row r="3709">
          <cell r="A3709">
            <v>41551</v>
          </cell>
          <cell r="M3709">
            <v>7.7894317512067426</v>
          </cell>
          <cell r="N3709">
            <v>7.9953266801224387</v>
          </cell>
        </row>
        <row r="3710">
          <cell r="A3710">
            <v>41554</v>
          </cell>
          <cell r="M3710">
            <v>7.792047734606248</v>
          </cell>
          <cell r="N3710">
            <v>7.9981340607370761</v>
          </cell>
        </row>
        <row r="3711">
          <cell r="A3711">
            <v>41555</v>
          </cell>
          <cell r="M3711">
            <v>7.7946589117142251</v>
          </cell>
          <cell r="N3711">
            <v>8.0009424271007923</v>
          </cell>
        </row>
        <row r="3712">
          <cell r="A3712">
            <v>41556</v>
          </cell>
          <cell r="M3712">
            <v>7.7972709638483977</v>
          </cell>
          <cell r="N3712">
            <v>8.0037517795597122</v>
          </cell>
        </row>
        <row r="3713">
          <cell r="A3713">
            <v>41557</v>
          </cell>
          <cell r="M3713">
            <v>7.7998952675560158</v>
          </cell>
          <cell r="N3713">
            <v>8.0065621184600815</v>
          </cell>
        </row>
        <row r="3714">
          <cell r="A3714">
            <v>41558</v>
          </cell>
          <cell r="M3714">
            <v>7.802665186568424</v>
          </cell>
          <cell r="N3714">
            <v>8.00952436612973</v>
          </cell>
        </row>
        <row r="3715">
          <cell r="A3715">
            <v>41561</v>
          </cell>
          <cell r="M3715">
            <v>7.8054247580067466</v>
          </cell>
          <cell r="N3715">
            <v>8.0124877097643044</v>
          </cell>
        </row>
        <row r="3716">
          <cell r="A3716">
            <v>41562</v>
          </cell>
          <cell r="M3716">
            <v>7.8081938078920885</v>
          </cell>
          <cell r="N3716">
            <v>8.0154521497692865</v>
          </cell>
        </row>
        <row r="3717">
          <cell r="A3717">
            <v>41563</v>
          </cell>
          <cell r="M3717">
            <v>7.8109638394750425</v>
          </cell>
          <cell r="N3717">
            <v>8.0184176865503094</v>
          </cell>
        </row>
        <row r="3718">
          <cell r="A3718">
            <v>41564</v>
          </cell>
          <cell r="M3718">
            <v>7.8137348537532469</v>
          </cell>
          <cell r="N3718">
            <v>8.021384320513155</v>
          </cell>
        </row>
        <row r="3719">
          <cell r="A3719">
            <v>41565</v>
          </cell>
          <cell r="M3719">
            <v>7.8165068517253857</v>
          </cell>
          <cell r="N3719">
            <v>8.0243520520637546</v>
          </cell>
        </row>
        <row r="3720">
          <cell r="A3720">
            <v>41568</v>
          </cell>
          <cell r="M3720">
            <v>7.8192713185504656</v>
          </cell>
          <cell r="N3720">
            <v>8.0273208816081922</v>
          </cell>
        </row>
        <row r="3721">
          <cell r="A3721">
            <v>41569</v>
          </cell>
          <cell r="M3721">
            <v>7.8220452799864866</v>
          </cell>
          <cell r="N3721">
            <v>8.0302908095527012</v>
          </cell>
        </row>
        <row r="3722">
          <cell r="A3722">
            <v>41570</v>
          </cell>
          <cell r="M3722">
            <v>7.8248202255119113</v>
          </cell>
          <cell r="N3722">
            <v>8.0332618363036659</v>
          </cell>
        </row>
        <row r="3723">
          <cell r="A3723">
            <v>41571</v>
          </cell>
          <cell r="M3723">
            <v>7.8275876325309266</v>
          </cell>
          <cell r="N3723">
            <v>8.0362339622676178</v>
          </cell>
        </row>
        <row r="3724">
          <cell r="A3724">
            <v>41572</v>
          </cell>
          <cell r="M3724">
            <v>7.8303560182997902</v>
          </cell>
          <cell r="N3724">
            <v>8.0392071878512414</v>
          </cell>
        </row>
        <row r="3725">
          <cell r="A3725">
            <v>41575</v>
          </cell>
          <cell r="M3725">
            <v>7.8331253831646572</v>
          </cell>
          <cell r="N3725">
            <v>8.0421815134613723</v>
          </cell>
        </row>
        <row r="3726">
          <cell r="A3726">
            <v>41576</v>
          </cell>
          <cell r="M3726">
            <v>7.8358957274718044</v>
          </cell>
          <cell r="N3726">
            <v>8.0451569395049933</v>
          </cell>
        </row>
        <row r="3727">
          <cell r="A3727">
            <v>41577</v>
          </cell>
          <cell r="M3727">
            <v>7.838667051567632</v>
          </cell>
          <cell r="N3727">
            <v>8.0481334663892419</v>
          </cell>
        </row>
        <row r="3728">
          <cell r="A3728">
            <v>41578</v>
          </cell>
          <cell r="M3728">
            <v>7.841439355798661</v>
          </cell>
          <cell r="N3728">
            <v>8.0511110945214046</v>
          </cell>
        </row>
        <row r="3729">
          <cell r="A3729">
            <v>41579</v>
          </cell>
          <cell r="M3729">
            <v>7.8442126405115378</v>
          </cell>
          <cell r="N3729">
            <v>8.0540898243089174</v>
          </cell>
        </row>
        <row r="3730">
          <cell r="A3730">
            <v>41582</v>
          </cell>
          <cell r="M3730">
            <v>7.8469869060530284</v>
          </cell>
          <cell r="N3730">
            <v>8.0570696561593689</v>
          </cell>
        </row>
        <row r="3731">
          <cell r="A3731">
            <v>41583</v>
          </cell>
          <cell r="M3731">
            <v>7.8497507530161208</v>
          </cell>
          <cell r="N3731">
            <v>8.0600505904804969</v>
          </cell>
        </row>
        <row r="3732">
          <cell r="A3732">
            <v>41584</v>
          </cell>
          <cell r="M3732">
            <v>7.8525155734547818</v>
          </cell>
          <cell r="N3732">
            <v>8.0630326276801902</v>
          </cell>
        </row>
        <row r="3733">
          <cell r="A3733">
            <v>41585</v>
          </cell>
          <cell r="M3733">
            <v>7.8552813677118856</v>
          </cell>
          <cell r="N3733">
            <v>8.0660157681664888</v>
          </cell>
        </row>
        <row r="3734">
          <cell r="A3734">
            <v>41586</v>
          </cell>
          <cell r="M3734">
            <v>7.8580481361304289</v>
          </cell>
          <cell r="N3734">
            <v>8.0689854240689218</v>
          </cell>
        </row>
        <row r="3735">
          <cell r="A3735">
            <v>41589</v>
          </cell>
          <cell r="M3735">
            <v>7.8608158790535283</v>
          </cell>
          <cell r="N3735">
            <v>8.0719561733062104</v>
          </cell>
        </row>
        <row r="3736">
          <cell r="A3736">
            <v>41590</v>
          </cell>
          <cell r="M3736">
            <v>7.8635845968244213</v>
          </cell>
          <cell r="N3736">
            <v>8.0749280162808859</v>
          </cell>
        </row>
        <row r="3737">
          <cell r="A3737">
            <v>41591</v>
          </cell>
          <cell r="M3737">
            <v>7.8663542897864662</v>
          </cell>
          <cell r="N3737">
            <v>8.077900953395627</v>
          </cell>
        </row>
        <row r="3738">
          <cell r="A3738">
            <v>41592</v>
          </cell>
          <cell r="M3738">
            <v>7.8691249582831428</v>
          </cell>
          <cell r="N3738">
            <v>8.0808749850532635</v>
          </cell>
        </row>
        <row r="3739">
          <cell r="A3739">
            <v>41596</v>
          </cell>
          <cell r="M3739">
            <v>7.8718966026580519</v>
          </cell>
          <cell r="N3739">
            <v>8.0838501116567727</v>
          </cell>
        </row>
        <row r="3740">
          <cell r="A3740">
            <v>41597</v>
          </cell>
          <cell r="M3740">
            <v>7.8746692232549149</v>
          </cell>
          <cell r="N3740">
            <v>8.0868263336092774</v>
          </cell>
        </row>
        <row r="3741">
          <cell r="A3741">
            <v>41598</v>
          </cell>
          <cell r="M3741">
            <v>7.8774428204175742</v>
          </cell>
          <cell r="N3741">
            <v>8.0898036513140532</v>
          </cell>
        </row>
        <row r="3742">
          <cell r="A3742">
            <v>41599</v>
          </cell>
          <cell r="M3742">
            <v>7.8802173944899936</v>
          </cell>
          <cell r="N3742">
            <v>8.0927820651745197</v>
          </cell>
        </row>
        <row r="3743">
          <cell r="A3743">
            <v>41600</v>
          </cell>
          <cell r="M3743">
            <v>7.8829929458162571</v>
          </cell>
          <cell r="N3743">
            <v>8.0957615755942491</v>
          </cell>
        </row>
        <row r="3744">
          <cell r="A3744">
            <v>41603</v>
          </cell>
          <cell r="M3744">
            <v>7.885769474740572</v>
          </cell>
          <cell r="N3744">
            <v>8.0987421829769595</v>
          </cell>
        </row>
        <row r="3745">
          <cell r="A3745">
            <v>41604</v>
          </cell>
          <cell r="M3745">
            <v>7.8885469816072646</v>
          </cell>
          <cell r="N3745">
            <v>8.1017238877265196</v>
          </cell>
        </row>
        <row r="3746">
          <cell r="A3746">
            <v>41605</v>
          </cell>
          <cell r="M3746">
            <v>7.8913254667607839</v>
          </cell>
          <cell r="N3746">
            <v>8.1047066902469442</v>
          </cell>
        </row>
        <row r="3747">
          <cell r="A3747">
            <v>41606</v>
          </cell>
          <cell r="M3747">
            <v>7.8941049305456996</v>
          </cell>
          <cell r="N3747">
            <v>8.1076905909423989</v>
          </cell>
        </row>
        <row r="3748">
          <cell r="A3748">
            <v>41607</v>
          </cell>
          <cell r="M3748">
            <v>7.8970255715884461</v>
          </cell>
          <cell r="N3748">
            <v>8.1108219281564509</v>
          </cell>
        </row>
        <row r="3749">
          <cell r="A3749">
            <v>41610</v>
          </cell>
          <cell r="M3749">
            <v>7.8999472932026027</v>
          </cell>
          <cell r="N3749">
            <v>8.1139544747497503</v>
          </cell>
        </row>
        <row r="3750">
          <cell r="A3750">
            <v>41611</v>
          </cell>
          <cell r="M3750">
            <v>7.9028700957879572</v>
          </cell>
          <cell r="N3750">
            <v>8.1170882311893813</v>
          </cell>
        </row>
        <row r="3751">
          <cell r="A3751">
            <v>41612</v>
          </cell>
          <cell r="M3751">
            <v>7.9057939797444448</v>
          </cell>
          <cell r="N3751">
            <v>8.1202231979426092</v>
          </cell>
        </row>
        <row r="3752">
          <cell r="A3752">
            <v>41613</v>
          </cell>
          <cell r="M3752">
            <v>7.908718945472148</v>
          </cell>
          <cell r="N3752">
            <v>8.1233593754768787</v>
          </cell>
        </row>
        <row r="3753">
          <cell r="A3753">
            <v>41614</v>
          </cell>
          <cell r="M3753">
            <v>7.911644993371298</v>
          </cell>
          <cell r="N3753">
            <v>8.1264967642598158</v>
          </cell>
        </row>
        <row r="3754">
          <cell r="A3754">
            <v>41617</v>
          </cell>
          <cell r="M3754">
            <v>7.9145692625452675</v>
          </cell>
          <cell r="N3754">
            <v>8.1296353647592259</v>
          </cell>
        </row>
        <row r="3755">
          <cell r="A3755">
            <v>41618</v>
          </cell>
          <cell r="M3755">
            <v>7.9175203644209766</v>
          </cell>
          <cell r="N3755">
            <v>8.1327751774430972</v>
          </cell>
        </row>
        <row r="3756">
          <cell r="A3756">
            <v>41619</v>
          </cell>
          <cell r="M3756">
            <v>7.9204496686469223</v>
          </cell>
          <cell r="N3756">
            <v>8.1359162027795957</v>
          </cell>
        </row>
        <row r="3757">
          <cell r="A3757">
            <v>41620</v>
          </cell>
          <cell r="M3757">
            <v>7.923380056649461</v>
          </cell>
          <cell r="N3757">
            <v>8.1390584412370703</v>
          </cell>
        </row>
        <row r="3758">
          <cell r="A3758">
            <v>41621</v>
          </cell>
          <cell r="M3758">
            <v>7.926311528829566</v>
          </cell>
          <cell r="N3758">
            <v>8.1422018932840512</v>
          </cell>
        </row>
        <row r="3759">
          <cell r="A3759">
            <v>41624</v>
          </cell>
          <cell r="M3759">
            <v>7.9292440855883584</v>
          </cell>
          <cell r="N3759">
            <v>8.1453465593892478</v>
          </cell>
        </row>
        <row r="3760">
          <cell r="A3760">
            <v>41625</v>
          </cell>
          <cell r="M3760">
            <v>7.9322006592587249</v>
          </cell>
          <cell r="N3760">
            <v>8.1484924400215526</v>
          </cell>
        </row>
        <row r="3761">
          <cell r="A3761">
            <v>41626</v>
          </cell>
          <cell r="M3761">
            <v>7.9351353948631482</v>
          </cell>
          <cell r="N3761">
            <v>8.1516395356500375</v>
          </cell>
        </row>
        <row r="3762">
          <cell r="A3762">
            <v>41627</v>
          </cell>
          <cell r="M3762">
            <v>7.9380712162536531</v>
          </cell>
          <cell r="N3762">
            <v>8.1547878467439556</v>
          </cell>
        </row>
        <row r="3763">
          <cell r="A3763">
            <v>41628</v>
          </cell>
          <cell r="M3763">
            <v>7.9410081238319554</v>
          </cell>
          <cell r="N3763">
            <v>8.1579373737727412</v>
          </cell>
        </row>
        <row r="3764">
          <cell r="A3764">
            <v>41631</v>
          </cell>
          <cell r="M3764">
            <v>7.9439461179999196</v>
          </cell>
          <cell r="N3764">
            <v>8.1610881172060115</v>
          </cell>
        </row>
        <row r="3765">
          <cell r="A3765">
            <v>41632</v>
          </cell>
          <cell r="M3765">
            <v>7.9468851991595599</v>
          </cell>
          <cell r="N3765">
            <v>8.1642400775135631</v>
          </cell>
        </row>
        <row r="3766">
          <cell r="A3766">
            <v>41634</v>
          </cell>
          <cell r="M3766">
            <v>7.9498253677130393</v>
          </cell>
          <cell r="N3766">
            <v>8.1673932551653756</v>
          </cell>
        </row>
        <row r="3767">
          <cell r="A3767">
            <v>41635</v>
          </cell>
          <cell r="M3767">
            <v>7.9527666240626687</v>
          </cell>
          <cell r="N3767">
            <v>8.1705476506316099</v>
          </cell>
        </row>
        <row r="3768">
          <cell r="A3768">
            <v>41638</v>
          </cell>
          <cell r="M3768">
            <v>7.9557089686109075</v>
          </cell>
          <cell r="N3768">
            <v>8.1737032643826062</v>
          </cell>
        </row>
        <row r="3769">
          <cell r="A3769">
            <v>41639</v>
          </cell>
          <cell r="M3769">
            <v>7.9586524017603653</v>
          </cell>
          <cell r="N3769">
            <v>8.1768600968888894</v>
          </cell>
        </row>
        <row r="3770">
          <cell r="A3770">
            <v>41641</v>
          </cell>
          <cell r="M3770">
            <v>7.9615969239137998</v>
          </cell>
          <cell r="N3770">
            <v>8.1800181486211656</v>
          </cell>
        </row>
        <row r="3771">
          <cell r="A3771">
            <v>41642</v>
          </cell>
          <cell r="M3771">
            <v>7.9645425354741182</v>
          </cell>
          <cell r="N3771">
            <v>8.1831774200503204</v>
          </cell>
        </row>
        <row r="3772">
          <cell r="A3772">
            <v>41645</v>
          </cell>
          <cell r="M3772">
            <v>7.9674892368443766</v>
          </cell>
          <cell r="N3772">
            <v>8.1863379116474242</v>
          </cell>
        </row>
        <row r="3773">
          <cell r="A3773">
            <v>41646</v>
          </cell>
          <cell r="M3773">
            <v>7.9704370284277797</v>
          </cell>
          <cell r="N3773">
            <v>8.1894996238837283</v>
          </cell>
        </row>
        <row r="3774">
          <cell r="A3774">
            <v>41647</v>
          </cell>
          <cell r="M3774">
            <v>7.9733859106276821</v>
          </cell>
          <cell r="N3774">
            <v>8.1926625572306637</v>
          </cell>
        </row>
        <row r="3775">
          <cell r="A3775">
            <v>41648</v>
          </cell>
          <cell r="M3775">
            <v>7.9763358838475877</v>
          </cell>
          <cell r="N3775">
            <v>8.1958267121598478</v>
          </cell>
        </row>
        <row r="3776">
          <cell r="A3776">
            <v>41649</v>
          </cell>
          <cell r="M3776">
            <v>7.9792869484911488</v>
          </cell>
          <cell r="N3776">
            <v>8.1989920891430756</v>
          </cell>
        </row>
        <row r="3777">
          <cell r="A3777">
            <v>41652</v>
          </cell>
          <cell r="M3777">
            <v>7.9822391049621677</v>
          </cell>
          <cell r="N3777">
            <v>8.2021586886523288</v>
          </cell>
        </row>
        <row r="3778">
          <cell r="A3778">
            <v>41653</v>
          </cell>
          <cell r="M3778">
            <v>7.9851923536645959</v>
          </cell>
          <cell r="N3778">
            <v>8.2053265111597682</v>
          </cell>
        </row>
        <row r="3779">
          <cell r="A3779">
            <v>41654</v>
          </cell>
          <cell r="M3779">
            <v>7.9881466950025342</v>
          </cell>
          <cell r="N3779">
            <v>8.2084955571377378</v>
          </cell>
        </row>
        <row r="3780">
          <cell r="A3780">
            <v>41655</v>
          </cell>
          <cell r="M3780">
            <v>7.9911021293802333</v>
          </cell>
          <cell r="N3780">
            <v>8.2116658270587628</v>
          </cell>
        </row>
        <row r="3781">
          <cell r="A3781">
            <v>41656</v>
          </cell>
          <cell r="M3781">
            <v>7.9942028255152886</v>
          </cell>
          <cell r="N3781">
            <v>8.214987811983768</v>
          </cell>
        </row>
        <row r="3782">
          <cell r="A3782">
            <v>41659</v>
          </cell>
          <cell r="M3782">
            <v>7.9973248641770649</v>
          </cell>
          <cell r="N3782">
            <v>8.2183111407997789</v>
          </cell>
        </row>
        <row r="3783">
          <cell r="A3783">
            <v>41660</v>
          </cell>
          <cell r="M3783">
            <v>8.0004509998060467</v>
          </cell>
          <cell r="N3783">
            <v>8.221656432393452</v>
          </cell>
        </row>
        <row r="3784">
          <cell r="A3784">
            <v>41661</v>
          </cell>
          <cell r="M3784">
            <v>8.0035783568822563</v>
          </cell>
          <cell r="N3784">
            <v>8.2250030856994822</v>
          </cell>
        </row>
        <row r="3785">
          <cell r="A3785">
            <v>41662</v>
          </cell>
          <cell r="M3785">
            <v>8.0066838940254446</v>
          </cell>
          <cell r="N3785">
            <v>8.2283511012721622</v>
          </cell>
        </row>
        <row r="3786">
          <cell r="A3786">
            <v>41663</v>
          </cell>
          <cell r="M3786">
            <v>8.0097906361747579</v>
          </cell>
          <cell r="N3786">
            <v>8.231679836134461</v>
          </cell>
        </row>
        <row r="3787">
          <cell r="A3787">
            <v>41666</v>
          </cell>
          <cell r="M3787">
            <v>8.012898583797762</v>
          </cell>
          <cell r="N3787">
            <v>8.2350099176184148</v>
          </cell>
        </row>
        <row r="3788">
          <cell r="A3788">
            <v>41667</v>
          </cell>
          <cell r="M3788">
            <v>8.0160077373622034</v>
          </cell>
          <cell r="N3788">
            <v>8.2383413462687933</v>
          </cell>
        </row>
        <row r="3789">
          <cell r="A3789">
            <v>41668</v>
          </cell>
          <cell r="M3789">
            <v>8.0191180973360083</v>
          </cell>
          <cell r="N3789">
            <v>8.2416741226305845</v>
          </cell>
        </row>
        <row r="3790">
          <cell r="A3790">
            <v>41669</v>
          </cell>
          <cell r="M3790">
            <v>8.0222296641872877</v>
          </cell>
          <cell r="N3790">
            <v>8.2450082472489985</v>
          </cell>
        </row>
        <row r="3791">
          <cell r="A3791">
            <v>41670</v>
          </cell>
          <cell r="M3791">
            <v>8.0253424383843317</v>
          </cell>
          <cell r="N3791">
            <v>8.2483437206694639</v>
          </cell>
        </row>
        <row r="3792">
          <cell r="A3792">
            <v>41673</v>
          </cell>
          <cell r="M3792">
            <v>8.0284564203956119</v>
          </cell>
          <cell r="N3792">
            <v>8.251680543437633</v>
          </cell>
        </row>
        <row r="3793">
          <cell r="A3793">
            <v>41674</v>
          </cell>
          <cell r="M3793">
            <v>8.0315716106897845</v>
          </cell>
          <cell r="N3793">
            <v>8.2550187160993769</v>
          </cell>
        </row>
        <row r="3794">
          <cell r="A3794">
            <v>41675</v>
          </cell>
          <cell r="M3794">
            <v>8.0346937920523587</v>
          </cell>
          <cell r="N3794">
            <v>8.2583582392007866</v>
          </cell>
        </row>
        <row r="3795">
          <cell r="A3795">
            <v>41676</v>
          </cell>
          <cell r="M3795">
            <v>8.0378171871271338</v>
          </cell>
          <cell r="N3795">
            <v>8.2616991132881754</v>
          </cell>
        </row>
        <row r="3796">
          <cell r="A3796">
            <v>41677</v>
          </cell>
          <cell r="M3796">
            <v>8.040941796385928</v>
          </cell>
          <cell r="N3796">
            <v>8.2650413389080768</v>
          </cell>
        </row>
        <row r="3797">
          <cell r="A3797">
            <v>41680</v>
          </cell>
          <cell r="M3797">
            <v>8.0440676203007389</v>
          </cell>
          <cell r="N3797">
            <v>8.2683849166072481</v>
          </cell>
        </row>
        <row r="3798">
          <cell r="A3798">
            <v>41681</v>
          </cell>
          <cell r="M3798">
            <v>8.0471946593437522</v>
          </cell>
          <cell r="N3798">
            <v>8.2717298469326632</v>
          </cell>
        </row>
        <row r="3799">
          <cell r="A3799">
            <v>41682</v>
          </cell>
          <cell r="M3799">
            <v>8.0503229139873351</v>
          </cell>
          <cell r="N3799">
            <v>8.2750761304315219</v>
          </cell>
        </row>
        <row r="3800">
          <cell r="A3800">
            <v>41683</v>
          </cell>
          <cell r="M3800">
            <v>8.0534523847040376</v>
          </cell>
          <cell r="N3800">
            <v>8.2784237676512422</v>
          </cell>
        </row>
        <row r="3801">
          <cell r="A3801">
            <v>41684</v>
          </cell>
          <cell r="M3801">
            <v>8.0565830719665943</v>
          </cell>
          <cell r="N3801">
            <v>8.2817727591394643</v>
          </cell>
        </row>
        <row r="3802">
          <cell r="A3802">
            <v>41687</v>
          </cell>
          <cell r="M3802">
            <v>8.059714976247923</v>
          </cell>
          <cell r="N3802">
            <v>8.2851231054440504</v>
          </cell>
        </row>
        <row r="3803">
          <cell r="A3803">
            <v>41688</v>
          </cell>
          <cell r="M3803">
            <v>8.0628480980211261</v>
          </cell>
          <cell r="N3803">
            <v>8.2884748071130829</v>
          </cell>
        </row>
        <row r="3804">
          <cell r="A3804">
            <v>41689</v>
          </cell>
          <cell r="M3804">
            <v>8.0659824377594909</v>
          </cell>
          <cell r="N3804">
            <v>8.2918278646948682</v>
          </cell>
        </row>
        <row r="3805">
          <cell r="A3805">
            <v>41690</v>
          </cell>
          <cell r="M3805">
            <v>8.0691179959364856</v>
          </cell>
          <cell r="N3805">
            <v>8.2951822787379346</v>
          </cell>
        </row>
        <row r="3806">
          <cell r="A3806">
            <v>41691</v>
          </cell>
          <cell r="M3806">
            <v>8.0722547730257652</v>
          </cell>
          <cell r="N3806">
            <v>8.2985380497910306</v>
          </cell>
        </row>
        <row r="3807">
          <cell r="A3807">
            <v>41694</v>
          </cell>
          <cell r="M3807">
            <v>8.0753927695011676</v>
          </cell>
          <cell r="N3807">
            <v>8.301895178403127</v>
          </cell>
        </row>
        <row r="3808">
          <cell r="A3808">
            <v>41695</v>
          </cell>
          <cell r="M3808">
            <v>8.0785319858367153</v>
          </cell>
          <cell r="N3808">
            <v>8.3052536651234163</v>
          </cell>
        </row>
        <row r="3809">
          <cell r="A3809">
            <v>41696</v>
          </cell>
          <cell r="M3809">
            <v>8.0816724225066157</v>
          </cell>
          <cell r="N3809">
            <v>8.3086135105013135</v>
          </cell>
        </row>
        <row r="3810">
          <cell r="A3810">
            <v>41697</v>
          </cell>
          <cell r="M3810">
            <v>8.084831529399338</v>
          </cell>
          <cell r="N3810">
            <v>8.3119985367537961</v>
          </cell>
        </row>
        <row r="3811">
          <cell r="A3811">
            <v>41698</v>
          </cell>
          <cell r="M3811">
            <v>8.0880615989248739</v>
          </cell>
          <cell r="N3811">
            <v>8.315459304843543</v>
          </cell>
        </row>
        <row r="3812">
          <cell r="A3812">
            <v>41703</v>
          </cell>
          <cell r="M3812">
            <v>8.0912929589348312</v>
          </cell>
          <cell r="N3812">
            <v>8.318921513852187</v>
          </cell>
        </row>
        <row r="3813">
          <cell r="A3813">
            <v>41704</v>
          </cell>
          <cell r="M3813">
            <v>8.0945139897546206</v>
          </cell>
          <cell r="N3813">
            <v>8.3223851643796678</v>
          </cell>
        </row>
        <row r="3814">
          <cell r="A3814">
            <v>41705</v>
          </cell>
          <cell r="M3814">
            <v>8.0977363028218328</v>
          </cell>
          <cell r="N3814">
            <v>8.3258502570261737</v>
          </cell>
        </row>
        <row r="3815">
          <cell r="A3815">
            <v>41708</v>
          </cell>
          <cell r="M3815">
            <v>8.1009598986469111</v>
          </cell>
          <cell r="N3815">
            <v>8.3293167923921416</v>
          </cell>
        </row>
        <row r="3816">
          <cell r="A3816">
            <v>41709</v>
          </cell>
          <cell r="M3816">
            <v>8.1041847777405049</v>
          </cell>
          <cell r="N3816">
            <v>8.3327847710782592</v>
          </cell>
        </row>
        <row r="3817">
          <cell r="A3817">
            <v>41710</v>
          </cell>
          <cell r="M3817">
            <v>8.107410940613466</v>
          </cell>
          <cell r="N3817">
            <v>8.3362541936854644</v>
          </cell>
        </row>
        <row r="3818">
          <cell r="A3818">
            <v>41711</v>
          </cell>
          <cell r="M3818">
            <v>8.1106383877768486</v>
          </cell>
          <cell r="N3818">
            <v>8.3397250608149474</v>
          </cell>
        </row>
        <row r="3819">
          <cell r="A3819">
            <v>41712</v>
          </cell>
          <cell r="M3819">
            <v>8.1138671197419097</v>
          </cell>
          <cell r="N3819">
            <v>8.3431973730681452</v>
          </cell>
        </row>
        <row r="3820">
          <cell r="A3820">
            <v>41715</v>
          </cell>
          <cell r="M3820">
            <v>8.1170971370201119</v>
          </cell>
          <cell r="N3820">
            <v>8.3466711310467474</v>
          </cell>
        </row>
        <row r="3821">
          <cell r="A3821">
            <v>41716</v>
          </cell>
          <cell r="M3821">
            <v>8.1203284401231208</v>
          </cell>
          <cell r="N3821">
            <v>8.3501463353526919</v>
          </cell>
        </row>
        <row r="3822">
          <cell r="A3822">
            <v>41717</v>
          </cell>
          <cell r="M3822">
            <v>8.1235610295628042</v>
          </cell>
          <cell r="N3822">
            <v>8.3536229865881708</v>
          </cell>
        </row>
        <row r="3823">
          <cell r="A3823">
            <v>41718</v>
          </cell>
          <cell r="M3823">
            <v>8.1268065723827139</v>
          </cell>
          <cell r="N3823">
            <v>8.3571010853556249</v>
          </cell>
        </row>
        <row r="3824">
          <cell r="A3824">
            <v>41719</v>
          </cell>
          <cell r="M3824">
            <v>8.1300534118689693</v>
          </cell>
          <cell r="N3824">
            <v>8.3605806322577454</v>
          </cell>
        </row>
        <row r="3825">
          <cell r="A3825">
            <v>41722</v>
          </cell>
          <cell r="M3825">
            <v>8.1333015485396185</v>
          </cell>
          <cell r="N3825">
            <v>8.364061627897474</v>
          </cell>
        </row>
        <row r="3826">
          <cell r="A3826">
            <v>41723</v>
          </cell>
          <cell r="M3826">
            <v>8.1365509829129135</v>
          </cell>
          <cell r="N3826">
            <v>8.3675440728780046</v>
          </cell>
        </row>
        <row r="3827">
          <cell r="A3827">
            <v>41724</v>
          </cell>
          <cell r="M3827">
            <v>8.1398017155073159</v>
          </cell>
          <cell r="N3827">
            <v>8.3710279678027835</v>
          </cell>
        </row>
        <row r="3828">
          <cell r="A3828">
            <v>41725</v>
          </cell>
          <cell r="M3828">
            <v>8.1430537468414954</v>
          </cell>
          <cell r="N3828">
            <v>8.3745133132755054</v>
          </cell>
        </row>
        <row r="3829">
          <cell r="A3829">
            <v>41726</v>
          </cell>
          <cell r="M3829">
            <v>8.1462953829086722</v>
          </cell>
          <cell r="N3829">
            <v>8.3780001099001193</v>
          </cell>
        </row>
        <row r="3830">
          <cell r="A3830">
            <v>41729</v>
          </cell>
          <cell r="M3830">
            <v>8.1495383094259317</v>
          </cell>
          <cell r="N3830">
            <v>8.3814883582808228</v>
          </cell>
        </row>
        <row r="3831">
          <cell r="A3831">
            <v>41730</v>
          </cell>
          <cell r="M3831">
            <v>8.1527825269069858</v>
          </cell>
          <cell r="N3831">
            <v>8.3849780590220657</v>
          </cell>
        </row>
        <row r="3832">
          <cell r="A3832">
            <v>41731</v>
          </cell>
          <cell r="M3832">
            <v>8.1560280358657486</v>
          </cell>
          <cell r="N3832">
            <v>8.3884692127285518</v>
          </cell>
        </row>
        <row r="3833">
          <cell r="A3833">
            <v>41732</v>
          </cell>
          <cell r="M3833">
            <v>8.1592748368163406</v>
          </cell>
          <cell r="N3833">
            <v>8.3919618200052337</v>
          </cell>
        </row>
        <row r="3834">
          <cell r="A3834">
            <v>41733</v>
          </cell>
          <cell r="M3834">
            <v>8.162596097481023</v>
          </cell>
          <cell r="N3834">
            <v>8.3955307914345383</v>
          </cell>
        </row>
        <row r="3835">
          <cell r="A3835">
            <v>41736</v>
          </cell>
          <cell r="M3835">
            <v>8.165918710076193</v>
          </cell>
          <cell r="N3835">
            <v>8.3991012806921326</v>
          </cell>
        </row>
        <row r="3836">
          <cell r="A3836">
            <v>41737</v>
          </cell>
          <cell r="M3836">
            <v>8.169242675152157</v>
          </cell>
          <cell r="N3836">
            <v>8.4026732884235269</v>
          </cell>
        </row>
        <row r="3837">
          <cell r="A3837">
            <v>41738</v>
          </cell>
          <cell r="M3837">
            <v>8.1725679932594488</v>
          </cell>
          <cell r="N3837">
            <v>8.4062468152745033</v>
          </cell>
        </row>
        <row r="3838">
          <cell r="A3838">
            <v>41739</v>
          </cell>
          <cell r="M3838">
            <v>8.1758946649488227</v>
          </cell>
          <cell r="N3838">
            <v>8.4098218618911211</v>
          </cell>
        </row>
        <row r="3839">
          <cell r="A3839">
            <v>41740</v>
          </cell>
          <cell r="M3839">
            <v>8.17922269077126</v>
          </cell>
          <cell r="N3839">
            <v>8.413398428919713</v>
          </cell>
        </row>
        <row r="3840">
          <cell r="A3840">
            <v>41743</v>
          </cell>
          <cell r="M3840">
            <v>8.1825520712779642</v>
          </cell>
          <cell r="N3840">
            <v>8.4169765170068853</v>
          </cell>
        </row>
        <row r="3841">
          <cell r="A3841">
            <v>41744</v>
          </cell>
          <cell r="M3841">
            <v>8.1858828070203646</v>
          </cell>
          <cell r="N3841">
            <v>8.4205561267995215</v>
          </cell>
        </row>
        <row r="3842">
          <cell r="A3842">
            <v>41745</v>
          </cell>
          <cell r="M3842">
            <v>8.1892148985501159</v>
          </cell>
          <cell r="N3842">
            <v>8.4241372589447803</v>
          </cell>
        </row>
        <row r="3843">
          <cell r="A3843">
            <v>41746</v>
          </cell>
          <cell r="M3843">
            <v>8.1925483464190947</v>
          </cell>
          <cell r="N3843">
            <v>8.4277199140900922</v>
          </cell>
        </row>
        <row r="3844">
          <cell r="A3844">
            <v>41751</v>
          </cell>
          <cell r="M3844">
            <v>8.1958831511794035</v>
          </cell>
          <cell r="N3844">
            <v>8.4313040928831686</v>
          </cell>
        </row>
        <row r="3845">
          <cell r="A3845">
            <v>41752</v>
          </cell>
          <cell r="M3845">
            <v>8.1992193133833684</v>
          </cell>
          <cell r="N3845">
            <v>8.4348897959719906</v>
          </cell>
        </row>
        <row r="3846">
          <cell r="A3846">
            <v>41753</v>
          </cell>
          <cell r="M3846">
            <v>8.202556833583543</v>
          </cell>
          <cell r="N3846">
            <v>8.4384770240048201</v>
          </cell>
        </row>
        <row r="3847">
          <cell r="A3847">
            <v>41754</v>
          </cell>
          <cell r="M3847">
            <v>8.205895712332703</v>
          </cell>
          <cell r="N3847">
            <v>8.4420657776301908</v>
          </cell>
        </row>
        <row r="3848">
          <cell r="A3848">
            <v>41757</v>
          </cell>
          <cell r="M3848">
            <v>8.2092359501838512</v>
          </cell>
          <cell r="N3848">
            <v>8.4456560574969135</v>
          </cell>
        </row>
        <row r="3849">
          <cell r="A3849">
            <v>41758</v>
          </cell>
          <cell r="M3849">
            <v>8.2125775476902163</v>
          </cell>
          <cell r="N3849">
            <v>8.4492478642540743</v>
          </cell>
        </row>
        <row r="3850">
          <cell r="A3850">
            <v>41759</v>
          </cell>
          <cell r="M3850">
            <v>8.2159205054052489</v>
          </cell>
          <cell r="N3850">
            <v>8.4528411985510381</v>
          </cell>
        </row>
        <row r="3851">
          <cell r="A3851">
            <v>41761</v>
          </cell>
          <cell r="M3851">
            <v>8.2192648238826269</v>
          </cell>
          <cell r="N3851">
            <v>8.4564360610374418</v>
          </cell>
        </row>
        <row r="3852">
          <cell r="A3852">
            <v>41764</v>
          </cell>
          <cell r="M3852">
            <v>8.2226105036762522</v>
          </cell>
          <cell r="N3852">
            <v>8.4600324523632029</v>
          </cell>
        </row>
        <row r="3853">
          <cell r="A3853">
            <v>41765</v>
          </cell>
          <cell r="M3853">
            <v>8.225957545340254</v>
          </cell>
          <cell r="N3853">
            <v>8.4636303731785105</v>
          </cell>
        </row>
        <row r="3854">
          <cell r="A3854">
            <v>41766</v>
          </cell>
          <cell r="M3854">
            <v>8.2293059494289871</v>
          </cell>
          <cell r="N3854">
            <v>8.4672298241338346</v>
          </cell>
        </row>
        <row r="3855">
          <cell r="A3855">
            <v>41767</v>
          </cell>
          <cell r="M3855">
            <v>8.23265571649703</v>
          </cell>
          <cell r="N3855">
            <v>8.4708308058799204</v>
          </cell>
        </row>
        <row r="3856">
          <cell r="A3856">
            <v>41768</v>
          </cell>
          <cell r="M3856">
            <v>8.2360068470991887</v>
          </cell>
          <cell r="N3856">
            <v>8.4744333190677885</v>
          </cell>
        </row>
        <row r="3857">
          <cell r="A3857">
            <v>41771</v>
          </cell>
          <cell r="M3857">
            <v>8.2393593417904949</v>
          </cell>
          <cell r="N3857">
            <v>8.4780373643487383</v>
          </cell>
        </row>
        <row r="3858">
          <cell r="A3858">
            <v>41772</v>
          </cell>
          <cell r="M3858">
            <v>8.2427132011262039</v>
          </cell>
          <cell r="N3858">
            <v>8.4816429423743447</v>
          </cell>
        </row>
        <row r="3859">
          <cell r="A3859">
            <v>41773</v>
          </cell>
          <cell r="M3859">
            <v>8.2460684256618002</v>
          </cell>
          <cell r="N3859">
            <v>8.4852500537964595</v>
          </cell>
        </row>
        <row r="3860">
          <cell r="A3860">
            <v>41774</v>
          </cell>
          <cell r="M3860">
            <v>8.249425015952994</v>
          </cell>
          <cell r="N3860">
            <v>8.4888586992672135</v>
          </cell>
        </row>
        <row r="3861">
          <cell r="A3861">
            <v>41775</v>
          </cell>
          <cell r="M3861">
            <v>8.2527829725557194</v>
          </cell>
          <cell r="N3861">
            <v>8.4924688794390129</v>
          </cell>
        </row>
        <row r="3862">
          <cell r="A3862">
            <v>41778</v>
          </cell>
          <cell r="M3862">
            <v>8.2561422960261375</v>
          </cell>
          <cell r="N3862">
            <v>8.4960805949645426</v>
          </cell>
        </row>
        <row r="3863">
          <cell r="A3863">
            <v>41779</v>
          </cell>
          <cell r="M3863">
            <v>8.2595029869206389</v>
          </cell>
          <cell r="N3863">
            <v>8.4996938464967666</v>
          </cell>
        </row>
        <row r="3864">
          <cell r="A3864">
            <v>41780</v>
          </cell>
          <cell r="M3864">
            <v>8.2628650457958361</v>
          </cell>
          <cell r="N3864">
            <v>8.5033086346889224</v>
          </cell>
        </row>
        <row r="3865">
          <cell r="A3865">
            <v>41781</v>
          </cell>
          <cell r="M3865">
            <v>8.2662284732085709</v>
          </cell>
          <cell r="N3865">
            <v>8.506924960194528</v>
          </cell>
        </row>
        <row r="3866">
          <cell r="A3866">
            <v>41782</v>
          </cell>
          <cell r="M3866">
            <v>8.2695932697159122</v>
          </cell>
          <cell r="N3866">
            <v>8.5105428236673806</v>
          </cell>
        </row>
        <row r="3867">
          <cell r="A3867">
            <v>41785</v>
          </cell>
          <cell r="M3867">
            <v>8.272959435875153</v>
          </cell>
          <cell r="N3867">
            <v>8.5141622257615523</v>
          </cell>
        </row>
        <row r="3868">
          <cell r="A3868">
            <v>41786</v>
          </cell>
          <cell r="M3868">
            <v>8.2763269722438153</v>
          </cell>
          <cell r="N3868">
            <v>8.5177831671313964</v>
          </cell>
        </row>
        <row r="3869">
          <cell r="A3869">
            <v>41787</v>
          </cell>
          <cell r="M3869">
            <v>8.2796958793796485</v>
          </cell>
          <cell r="N3869">
            <v>8.521405648431541</v>
          </cell>
        </row>
        <row r="3870">
          <cell r="A3870">
            <v>41788</v>
          </cell>
          <cell r="M3870">
            <v>8.2830661578406257</v>
          </cell>
          <cell r="N3870">
            <v>8.5250296703168953</v>
          </cell>
        </row>
        <row r="3871">
          <cell r="A3871">
            <v>41789</v>
          </cell>
          <cell r="M3871">
            <v>8.2864378081849512</v>
          </cell>
          <cell r="N3871">
            <v>8.5286552334426471</v>
          </cell>
        </row>
        <row r="3872">
          <cell r="A3872">
            <v>41792</v>
          </cell>
          <cell r="M3872">
            <v>8.2898108309710548</v>
          </cell>
          <cell r="N3872">
            <v>8.5322823384642614</v>
          </cell>
        </row>
        <row r="3873">
          <cell r="A3873">
            <v>41793</v>
          </cell>
          <cell r="M3873">
            <v>8.2931852267575934</v>
          </cell>
          <cell r="N3873">
            <v>8.535910986037484</v>
          </cell>
        </row>
        <row r="3874">
          <cell r="A3874">
            <v>41794</v>
          </cell>
          <cell r="M3874">
            <v>8.2965609961034517</v>
          </cell>
          <cell r="N3874">
            <v>8.5395411768183358</v>
          </cell>
        </row>
        <row r="3875">
          <cell r="A3875">
            <v>41795</v>
          </cell>
          <cell r="M3875">
            <v>8.2999381395677414</v>
          </cell>
          <cell r="N3875">
            <v>8.5431729114631221</v>
          </cell>
        </row>
        <row r="3876">
          <cell r="A3876">
            <v>41796</v>
          </cell>
          <cell r="M3876">
            <v>8.3033166577098036</v>
          </cell>
          <cell r="N3876">
            <v>8.5468061906284216</v>
          </cell>
        </row>
        <row r="3877">
          <cell r="A3877">
            <v>41799</v>
          </cell>
          <cell r="M3877">
            <v>8.3066965510892032</v>
          </cell>
          <cell r="N3877">
            <v>8.5504410149710957</v>
          </cell>
        </row>
        <row r="3878">
          <cell r="A3878">
            <v>41800</v>
          </cell>
          <cell r="M3878">
            <v>8.3100897229992725</v>
          </cell>
          <cell r="N3878">
            <v>8.5540773851482861</v>
          </cell>
        </row>
        <row r="3879">
          <cell r="A3879">
            <v>41801</v>
          </cell>
          <cell r="M3879">
            <v>8.3134723733780103</v>
          </cell>
          <cell r="N3879">
            <v>8.5577153018174101</v>
          </cell>
        </row>
        <row r="3880">
          <cell r="A3880">
            <v>41802</v>
          </cell>
          <cell r="M3880">
            <v>8.3168564006761283</v>
          </cell>
          <cell r="N3880">
            <v>8.5613547656361675</v>
          </cell>
        </row>
        <row r="3881">
          <cell r="A3881">
            <v>41803</v>
          </cell>
          <cell r="M3881">
            <v>8.3202418054541045</v>
          </cell>
          <cell r="N3881">
            <v>8.5649957772625367</v>
          </cell>
        </row>
        <row r="3882">
          <cell r="A3882">
            <v>41806</v>
          </cell>
          <cell r="M3882">
            <v>8.3236285882726477</v>
          </cell>
          <cell r="N3882">
            <v>8.568638337354777</v>
          </cell>
        </row>
        <row r="3883">
          <cell r="A3883">
            <v>41807</v>
          </cell>
          <cell r="M3883">
            <v>8.3270167496926941</v>
          </cell>
          <cell r="N3883">
            <v>8.5722824465714265</v>
          </cell>
        </row>
        <row r="3884">
          <cell r="A3884">
            <v>41808</v>
          </cell>
          <cell r="M3884">
            <v>8.330406290275409</v>
          </cell>
          <cell r="N3884">
            <v>8.5759281055713057</v>
          </cell>
        </row>
        <row r="3885">
          <cell r="A3885">
            <v>41810</v>
          </cell>
          <cell r="M3885">
            <v>8.3337972105821834</v>
          </cell>
          <cell r="N3885">
            <v>8.5795753150135106</v>
          </cell>
        </row>
        <row r="3886">
          <cell r="A3886">
            <v>41813</v>
          </cell>
          <cell r="M3886">
            <v>8.3371895111746408</v>
          </cell>
          <cell r="N3886">
            <v>8.5832240755574212</v>
          </cell>
        </row>
        <row r="3887">
          <cell r="A3887">
            <v>41814</v>
          </cell>
          <cell r="M3887">
            <v>8.3405831926146305</v>
          </cell>
          <cell r="N3887">
            <v>8.5868743878626983</v>
          </cell>
        </row>
        <row r="3888">
          <cell r="A3888">
            <v>41815</v>
          </cell>
          <cell r="M3888">
            <v>8.343978255464231</v>
          </cell>
          <cell r="N3888">
            <v>8.5905262525892816</v>
          </cell>
        </row>
        <row r="3889">
          <cell r="A3889">
            <v>41816</v>
          </cell>
          <cell r="M3889">
            <v>8.3473747002857479</v>
          </cell>
          <cell r="N3889">
            <v>8.5941796703973914</v>
          </cell>
        </row>
        <row r="3890">
          <cell r="A3890">
            <v>41817</v>
          </cell>
          <cell r="M3890">
            <v>8.3507725276417197</v>
          </cell>
          <cell r="N3890">
            <v>8.5978346419475287</v>
          </cell>
        </row>
        <row r="3891">
          <cell r="A3891">
            <v>41820</v>
          </cell>
          <cell r="M3891">
            <v>8.3541717380949123</v>
          </cell>
          <cell r="N3891">
            <v>8.6014911679004751</v>
          </cell>
        </row>
        <row r="3892">
          <cell r="A3892">
            <v>41821</v>
          </cell>
          <cell r="M3892">
            <v>8.3575723322083189</v>
          </cell>
          <cell r="N3892">
            <v>8.6051492489172965</v>
          </cell>
        </row>
        <row r="3893">
          <cell r="A3893">
            <v>41822</v>
          </cell>
          <cell r="M3893">
            <v>8.3609743105451635</v>
          </cell>
          <cell r="N3893">
            <v>8.6088088856593359</v>
          </cell>
        </row>
        <row r="3894">
          <cell r="A3894">
            <v>41823</v>
          </cell>
          <cell r="M3894">
            <v>8.3643776736688977</v>
          </cell>
          <cell r="N3894">
            <v>8.6124700787882187</v>
          </cell>
        </row>
        <row r="3895">
          <cell r="A3895">
            <v>41824</v>
          </cell>
          <cell r="M3895">
            <v>8.3677824221432058</v>
          </cell>
          <cell r="N3895">
            <v>8.6161328289658545</v>
          </cell>
        </row>
        <row r="3896">
          <cell r="A3896">
            <v>41827</v>
          </cell>
          <cell r="M3896">
            <v>8.3711885565319992</v>
          </cell>
          <cell r="N3896">
            <v>8.6197971368544302</v>
          </cell>
        </row>
        <row r="3897">
          <cell r="A3897">
            <v>41828</v>
          </cell>
          <cell r="M3897">
            <v>8.374596077399417</v>
          </cell>
          <cell r="N3897">
            <v>8.6234630031164166</v>
          </cell>
        </row>
        <row r="3898">
          <cell r="A3898">
            <v>41829</v>
          </cell>
          <cell r="M3898">
            <v>8.3780049853098326</v>
          </cell>
          <cell r="N3898">
            <v>8.6271304284145653</v>
          </cell>
        </row>
        <row r="3899">
          <cell r="A3899">
            <v>41830</v>
          </cell>
          <cell r="M3899">
            <v>8.381415280827845</v>
          </cell>
          <cell r="N3899">
            <v>8.6307994134119106</v>
          </cell>
        </row>
        <row r="3900">
          <cell r="A3900">
            <v>41831</v>
          </cell>
          <cell r="M3900">
            <v>8.384826964518286</v>
          </cell>
          <cell r="N3900">
            <v>8.6344699587717688</v>
          </cell>
        </row>
        <row r="3901">
          <cell r="A3901">
            <v>41834</v>
          </cell>
          <cell r="M3901">
            <v>8.3882400369462147</v>
          </cell>
          <cell r="N3901">
            <v>8.6381420651577372</v>
          </cell>
        </row>
        <row r="3902">
          <cell r="A3902">
            <v>41835</v>
          </cell>
          <cell r="M3902">
            <v>8.391654498676921</v>
          </cell>
          <cell r="N3902">
            <v>8.6418157332336953</v>
          </cell>
        </row>
        <row r="3903">
          <cell r="A3903">
            <v>41836</v>
          </cell>
          <cell r="M3903">
            <v>8.3950703502759261</v>
          </cell>
          <cell r="N3903">
            <v>8.6454909636638071</v>
          </cell>
        </row>
        <row r="3904">
          <cell r="A3904">
            <v>41837</v>
          </cell>
          <cell r="M3904">
            <v>8.3984875923089817</v>
          </cell>
          <cell r="N3904">
            <v>8.649167757112517</v>
          </cell>
        </row>
        <row r="3905">
          <cell r="A3905">
            <v>41838</v>
          </cell>
          <cell r="M3905">
            <v>8.4019062253420671</v>
          </cell>
          <cell r="N3905">
            <v>8.6528461142445536</v>
          </cell>
        </row>
        <row r="3906">
          <cell r="A3906">
            <v>41841</v>
          </cell>
          <cell r="M3906">
            <v>8.4053262499413943</v>
          </cell>
          <cell r="N3906">
            <v>8.6565260357249265</v>
          </cell>
        </row>
        <row r="3907">
          <cell r="A3907">
            <v>41842</v>
          </cell>
          <cell r="M3907">
            <v>8.4087476666734045</v>
          </cell>
          <cell r="N3907">
            <v>8.6602075222189292</v>
          </cell>
        </row>
        <row r="3908">
          <cell r="A3908">
            <v>41843</v>
          </cell>
          <cell r="M3908">
            <v>8.4121704761047713</v>
          </cell>
          <cell r="N3908">
            <v>8.6638905743921359</v>
          </cell>
        </row>
        <row r="3909">
          <cell r="A3909">
            <v>41844</v>
          </cell>
          <cell r="M3909">
            <v>8.4155946788023961</v>
          </cell>
          <cell r="N3909">
            <v>8.667575192910407</v>
          </cell>
        </row>
        <row r="3910">
          <cell r="A3910">
            <v>41845</v>
          </cell>
          <cell r="M3910">
            <v>8.4190202753334145</v>
          </cell>
          <cell r="N3910">
            <v>8.6712613784398851</v>
          </cell>
        </row>
        <row r="3911">
          <cell r="A3911">
            <v>41848</v>
          </cell>
          <cell r="M3911">
            <v>8.4224472662651895</v>
          </cell>
          <cell r="N3911">
            <v>8.6749491316469971</v>
          </cell>
        </row>
        <row r="3912">
          <cell r="A3912">
            <v>41849</v>
          </cell>
          <cell r="M3912">
            <v>8.4258756521653186</v>
          </cell>
          <cell r="N3912">
            <v>8.6786384531984506</v>
          </cell>
        </row>
        <row r="3913">
          <cell r="A3913">
            <v>41850</v>
          </cell>
          <cell r="M3913">
            <v>8.4293054336016269</v>
          </cell>
          <cell r="N3913">
            <v>8.6823293437612374</v>
          </cell>
        </row>
        <row r="3914">
          <cell r="A3914">
            <v>41851</v>
          </cell>
          <cell r="M3914">
            <v>8.4327366111421718</v>
          </cell>
          <cell r="N3914">
            <v>8.6860218040026353</v>
          </cell>
        </row>
        <row r="3915">
          <cell r="A3915">
            <v>41852</v>
          </cell>
          <cell r="M3915">
            <v>8.4361691853552436</v>
          </cell>
          <cell r="N3915">
            <v>8.6897158345902028</v>
          </cell>
        </row>
        <row r="3916">
          <cell r="A3916">
            <v>41855</v>
          </cell>
          <cell r="M3916">
            <v>8.4396031568093619</v>
          </cell>
          <cell r="N3916">
            <v>8.6934114361917842</v>
          </cell>
        </row>
        <row r="3917">
          <cell r="A3917">
            <v>41856</v>
          </cell>
          <cell r="M3917">
            <v>8.4430415497750211</v>
          </cell>
          <cell r="N3917">
            <v>8.6971086094755083</v>
          </cell>
        </row>
        <row r="3918">
          <cell r="A3918">
            <v>41857</v>
          </cell>
          <cell r="M3918">
            <v>8.4464813435821622</v>
          </cell>
          <cell r="N3918">
            <v>8.7008073551097862</v>
          </cell>
        </row>
        <row r="3919">
          <cell r="A3919">
            <v>41858</v>
          </cell>
          <cell r="M3919">
            <v>8.4499225388015038</v>
          </cell>
          <cell r="N3919">
            <v>8.7045076737633149</v>
          </cell>
        </row>
        <row r="3920">
          <cell r="A3920">
            <v>41859</v>
          </cell>
          <cell r="M3920">
            <v>8.4533651360039972</v>
          </cell>
          <cell r="N3920">
            <v>8.708209566105074</v>
          </cell>
        </row>
        <row r="3921">
          <cell r="A3921">
            <v>41862</v>
          </cell>
          <cell r="M3921">
            <v>8.4568091357608264</v>
          </cell>
          <cell r="N3921">
            <v>8.7119130328043308</v>
          </cell>
        </row>
        <row r="3922">
          <cell r="A3922">
            <v>41863</v>
          </cell>
          <cell r="M3922">
            <v>8.4602545386434098</v>
          </cell>
          <cell r="N3922">
            <v>8.7156180745306333</v>
          </cell>
        </row>
        <row r="3923">
          <cell r="A3923">
            <v>41864</v>
          </cell>
          <cell r="M3923">
            <v>8.4637013452233969</v>
          </cell>
          <cell r="N3923">
            <v>8.7193246919538172</v>
          </cell>
        </row>
        <row r="3924">
          <cell r="A3924">
            <v>41865</v>
          </cell>
          <cell r="M3924">
            <v>8.4671495560726697</v>
          </cell>
          <cell r="N3924">
            <v>8.7230328857440025</v>
          </cell>
        </row>
        <row r="3925">
          <cell r="A3925">
            <v>41866</v>
          </cell>
          <cell r="M3925">
            <v>8.4705991717633431</v>
          </cell>
          <cell r="N3925">
            <v>8.7267426565715915</v>
          </cell>
        </row>
        <row r="3926">
          <cell r="A3926">
            <v>41869</v>
          </cell>
          <cell r="M3926">
            <v>8.474053227401841</v>
          </cell>
          <cell r="N3926">
            <v>8.7304540051072763</v>
          </cell>
        </row>
        <row r="3927">
          <cell r="A3927">
            <v>41870</v>
          </cell>
          <cell r="M3927">
            <v>8.477505655728903</v>
          </cell>
          <cell r="N3927">
            <v>8.7341669320220294</v>
          </cell>
        </row>
        <row r="3928">
          <cell r="A3928">
            <v>41871</v>
          </cell>
          <cell r="M3928">
            <v>8.480959490615616</v>
          </cell>
          <cell r="N3928">
            <v>8.737881437987113</v>
          </cell>
        </row>
        <row r="3929">
          <cell r="A3929">
            <v>41872</v>
          </cell>
          <cell r="M3929">
            <v>8.4844238465526605</v>
          </cell>
          <cell r="N3929">
            <v>8.7415975236740717</v>
          </cell>
        </row>
        <row r="3930">
          <cell r="A3930">
            <v>41873</v>
          </cell>
          <cell r="M3930">
            <v>8.487883539477842</v>
          </cell>
          <cell r="N3930">
            <v>8.7453151897547361</v>
          </cell>
        </row>
        <row r="3931">
          <cell r="A3931">
            <v>41876</v>
          </cell>
          <cell r="M3931">
            <v>8.4913416024356874</v>
          </cell>
          <cell r="N3931">
            <v>8.7490344369012245</v>
          </cell>
        </row>
        <row r="3932">
          <cell r="A3932">
            <v>41877</v>
          </cell>
          <cell r="M3932">
            <v>8.4948101993233891</v>
          </cell>
          <cell r="N3932">
            <v>8.7527552657859395</v>
          </cell>
        </row>
        <row r="3933">
          <cell r="A3933">
            <v>41878</v>
          </cell>
          <cell r="M3933">
            <v>8.4982802130854704</v>
          </cell>
          <cell r="N3933">
            <v>8.7564776770815698</v>
          </cell>
        </row>
        <row r="3934">
          <cell r="A3934">
            <v>41879</v>
          </cell>
          <cell r="M3934">
            <v>8.5017425117696579</v>
          </cell>
          <cell r="N3934">
            <v>8.7602016714610897</v>
          </cell>
        </row>
        <row r="3935">
          <cell r="A3935">
            <v>41880</v>
          </cell>
          <cell r="M3935">
            <v>8.5052153572865432</v>
          </cell>
          <cell r="N3935">
            <v>8.76392724959776</v>
          </cell>
        </row>
        <row r="3936">
          <cell r="A3936">
            <v>41883</v>
          </cell>
          <cell r="M3936">
            <v>8.5086804814295327</v>
          </cell>
          <cell r="N3936">
            <v>8.767654412165129</v>
          </cell>
        </row>
        <row r="3937">
          <cell r="A3937">
            <v>41884</v>
          </cell>
          <cell r="M3937">
            <v>8.5121470173045974</v>
          </cell>
          <cell r="N3937">
            <v>8.7713831598370309</v>
          </cell>
        </row>
        <row r="3938">
          <cell r="A3938">
            <v>41885</v>
          </cell>
          <cell r="M3938">
            <v>8.5156149654868951</v>
          </cell>
          <cell r="N3938">
            <v>8.7751134932875843</v>
          </cell>
        </row>
        <row r="3939">
          <cell r="A3939">
            <v>41886</v>
          </cell>
          <cell r="M3939">
            <v>8.5190843265518144</v>
          </cell>
          <cell r="N3939">
            <v>8.7788454131911973</v>
          </cell>
        </row>
        <row r="3940">
          <cell r="A3940">
            <v>41887</v>
          </cell>
          <cell r="M3940">
            <v>8.52255510107498</v>
          </cell>
          <cell r="N3940">
            <v>8.7825789202225639</v>
          </cell>
        </row>
        <row r="3941">
          <cell r="A3941">
            <v>41890</v>
          </cell>
          <cell r="M3941">
            <v>8.5260272896322515</v>
          </cell>
          <cell r="N3941">
            <v>8.7863140150566661</v>
          </cell>
        </row>
        <row r="3942">
          <cell r="A3942">
            <v>41891</v>
          </cell>
          <cell r="M3942">
            <v>8.5295008927997227</v>
          </cell>
          <cell r="N3942">
            <v>8.7900506983687698</v>
          </cell>
        </row>
        <row r="3943">
          <cell r="A3943">
            <v>41892</v>
          </cell>
          <cell r="M3943">
            <v>8.5329759111537236</v>
          </cell>
          <cell r="N3943">
            <v>8.7937889708344326</v>
          </cell>
        </row>
        <row r="3944">
          <cell r="A3944">
            <v>41893</v>
          </cell>
          <cell r="M3944">
            <v>8.5364615150870016</v>
          </cell>
          <cell r="N3944">
            <v>8.7975288331294941</v>
          </cell>
        </row>
        <row r="3945">
          <cell r="A3945">
            <v>41894</v>
          </cell>
          <cell r="M3945">
            <v>8.5399393692798764</v>
          </cell>
          <cell r="N3945">
            <v>8.8012702859300855</v>
          </cell>
        </row>
        <row r="3946">
          <cell r="A3946">
            <v>41897</v>
          </cell>
          <cell r="M3946">
            <v>8.5434186403911969</v>
          </cell>
          <cell r="N3946">
            <v>8.8050133299126241</v>
          </cell>
        </row>
        <row r="3947">
          <cell r="A3947">
            <v>41898</v>
          </cell>
          <cell r="M3947">
            <v>8.5468993289982329</v>
          </cell>
          <cell r="N3947">
            <v>8.8087579657538146</v>
          </cell>
        </row>
        <row r="3948">
          <cell r="A3948">
            <v>41899</v>
          </cell>
          <cell r="M3948">
            <v>8.5503814356784886</v>
          </cell>
          <cell r="N3948">
            <v>8.8125041941306517</v>
          </cell>
        </row>
        <row r="3949">
          <cell r="A3949">
            <v>41900</v>
          </cell>
          <cell r="M3949">
            <v>8.5538649610097028</v>
          </cell>
          <cell r="N3949">
            <v>8.8162520157204138</v>
          </cell>
        </row>
        <row r="3950">
          <cell r="A3950">
            <v>41901</v>
          </cell>
          <cell r="M3950">
            <v>8.5573499055698523</v>
          </cell>
          <cell r="N3950">
            <v>8.8200014312006711</v>
          </cell>
        </row>
        <row r="3951">
          <cell r="A3951">
            <v>41904</v>
          </cell>
          <cell r="M3951">
            <v>8.5608362699371465</v>
          </cell>
          <cell r="N3951">
            <v>8.8237524412492796</v>
          </cell>
        </row>
        <row r="3952">
          <cell r="A3952">
            <v>41905</v>
          </cell>
          <cell r="M3952">
            <v>8.5643240546900312</v>
          </cell>
          <cell r="N3952">
            <v>8.8275050465443847</v>
          </cell>
        </row>
        <row r="3953">
          <cell r="A3953">
            <v>41906</v>
          </cell>
          <cell r="M3953">
            <v>8.5678224639111189</v>
          </cell>
          <cell r="N3953">
            <v>8.8312592477644198</v>
          </cell>
        </row>
        <row r="3954">
          <cell r="A3954">
            <v>41907</v>
          </cell>
          <cell r="M3954">
            <v>8.571322302184516</v>
          </cell>
          <cell r="N3954">
            <v>8.8350150455881078</v>
          </cell>
        </row>
        <row r="3955">
          <cell r="A3955">
            <v>41908</v>
          </cell>
          <cell r="M3955">
            <v>8.5748235700939723</v>
          </cell>
          <cell r="N3955">
            <v>8.8387724406944592</v>
          </cell>
        </row>
        <row r="3956">
          <cell r="A3956">
            <v>41911</v>
          </cell>
          <cell r="M3956">
            <v>8.5783170534364199</v>
          </cell>
          <cell r="N3956">
            <v>8.8425314337627743</v>
          </cell>
        </row>
        <row r="3957">
          <cell r="A3957">
            <v>41912</v>
          </cell>
          <cell r="M3957">
            <v>8.5818119600648117</v>
          </cell>
          <cell r="N3957">
            <v>8.8462920254726409</v>
          </cell>
        </row>
        <row r="3958">
          <cell r="A3958">
            <v>41913</v>
          </cell>
          <cell r="M3958">
            <v>8.5853082905590128</v>
          </cell>
          <cell r="N3958">
            <v>8.8500542165039349</v>
          </cell>
        </row>
        <row r="3959">
          <cell r="A3959">
            <v>41914</v>
          </cell>
          <cell r="M3959">
            <v>8.5888060454991209</v>
          </cell>
          <cell r="N3959">
            <v>8.8538180075368249</v>
          </cell>
        </row>
        <row r="3960">
          <cell r="A3960">
            <v>41915</v>
          </cell>
          <cell r="M3960">
            <v>8.5923052254654717</v>
          </cell>
          <cell r="N3960">
            <v>8.8575833992517676</v>
          </cell>
        </row>
        <row r="3961">
          <cell r="A3961">
            <v>41918</v>
          </cell>
          <cell r="M3961">
            <v>8.5958058310386392</v>
          </cell>
          <cell r="N3961">
            <v>8.8613503923295056</v>
          </cell>
        </row>
        <row r="3962">
          <cell r="A3962">
            <v>41919</v>
          </cell>
          <cell r="M3962">
            <v>8.5993078627994315</v>
          </cell>
          <cell r="N3962">
            <v>8.8651189874510763</v>
          </cell>
        </row>
        <row r="3963">
          <cell r="A3963">
            <v>41920</v>
          </cell>
          <cell r="M3963">
            <v>8.6028205624275724</v>
          </cell>
          <cell r="N3963">
            <v>8.8688891852978031</v>
          </cell>
        </row>
        <row r="3964">
          <cell r="A3964">
            <v>41921</v>
          </cell>
          <cell r="M3964">
            <v>8.6063346969454582</v>
          </cell>
          <cell r="N3964">
            <v>8.8726609865512991</v>
          </cell>
        </row>
        <row r="3965">
          <cell r="A3965">
            <v>41922</v>
          </cell>
          <cell r="M3965">
            <v>8.6098502669392243</v>
          </cell>
          <cell r="N3965">
            <v>8.8764343918934703</v>
          </cell>
        </row>
        <row r="3966">
          <cell r="A3966">
            <v>41925</v>
          </cell>
          <cell r="M3966">
            <v>8.6133672729952409</v>
          </cell>
          <cell r="N3966">
            <v>8.8802094020065088</v>
          </cell>
        </row>
        <row r="3967">
          <cell r="A3967">
            <v>41926</v>
          </cell>
          <cell r="M3967">
            <v>8.6168764594927385</v>
          </cell>
          <cell r="N3967">
            <v>8.8839860175729015</v>
          </cell>
        </row>
        <row r="3968">
          <cell r="A3968">
            <v>41927</v>
          </cell>
          <cell r="M3968">
            <v>8.6203963356523001</v>
          </cell>
          <cell r="N3968">
            <v>8.8877642392754197</v>
          </cell>
        </row>
        <row r="3969">
          <cell r="A3969">
            <v>41928</v>
          </cell>
          <cell r="M3969">
            <v>8.6239083858720775</v>
          </cell>
          <cell r="N3969">
            <v>8.8915440677971311</v>
          </cell>
        </row>
        <row r="3970">
          <cell r="A3970">
            <v>41929</v>
          </cell>
          <cell r="M3970">
            <v>8.6274311344773711</v>
          </cell>
          <cell r="N3970">
            <v>8.8953255038213896</v>
          </cell>
        </row>
        <row r="3971">
          <cell r="A3971">
            <v>41932</v>
          </cell>
          <cell r="M3971">
            <v>8.6309553220772806</v>
          </cell>
          <cell r="N3971">
            <v>8.8991085480318404</v>
          </cell>
        </row>
        <row r="3972">
          <cell r="A3972">
            <v>41933</v>
          </cell>
          <cell r="M3972">
            <v>8.6344809492596166</v>
          </cell>
          <cell r="N3972">
            <v>8.9028932011124216</v>
          </cell>
        </row>
        <row r="3973">
          <cell r="A3973">
            <v>41934</v>
          </cell>
          <cell r="M3973">
            <v>8.638008016612428</v>
          </cell>
          <cell r="N3973">
            <v>8.9066794637473592</v>
          </cell>
        </row>
        <row r="3974">
          <cell r="A3974">
            <v>41935</v>
          </cell>
          <cell r="M3974">
            <v>8.6415365247240032</v>
          </cell>
          <cell r="N3974">
            <v>8.9104673366211742</v>
          </cell>
        </row>
        <row r="3975">
          <cell r="A3975">
            <v>41936</v>
          </cell>
          <cell r="M3975">
            <v>8.6450664741828742</v>
          </cell>
          <cell r="N3975">
            <v>8.9142568204186734</v>
          </cell>
        </row>
        <row r="3976">
          <cell r="A3976">
            <v>41939</v>
          </cell>
          <cell r="M3976">
            <v>8.6485978655778126</v>
          </cell>
          <cell r="N3976">
            <v>8.9180479158249604</v>
          </cell>
        </row>
        <row r="3977">
          <cell r="A3977">
            <v>41940</v>
          </cell>
          <cell r="M3977">
            <v>8.6521306994978282</v>
          </cell>
          <cell r="N3977">
            <v>8.9218406235254264</v>
          </cell>
        </row>
        <row r="3978">
          <cell r="A3978">
            <v>41941</v>
          </cell>
          <cell r="M3978">
            <v>8.6556649765321723</v>
          </cell>
          <cell r="N3978">
            <v>8.9256349442057541</v>
          </cell>
        </row>
        <row r="3979">
          <cell r="A3979">
            <v>41942</v>
          </cell>
          <cell r="M3979">
            <v>8.6592006972703377</v>
          </cell>
          <cell r="N3979">
            <v>8.9294308785519192</v>
          </cell>
        </row>
        <row r="3980">
          <cell r="A3980">
            <v>41943</v>
          </cell>
          <cell r="M3980">
            <v>8.6628153103985444</v>
          </cell>
          <cell r="N3980">
            <v>8.9333111342672158</v>
          </cell>
        </row>
        <row r="3981">
          <cell r="A3981">
            <v>41946</v>
          </cell>
          <cell r="M3981">
            <v>8.666422143899867</v>
          </cell>
          <cell r="N3981">
            <v>8.9371930761352605</v>
          </cell>
        </row>
        <row r="3982">
          <cell r="A3982">
            <v>41947</v>
          </cell>
          <cell r="M3982">
            <v>8.6700304791356082</v>
          </cell>
          <cell r="N3982">
            <v>8.9410767048887649</v>
          </cell>
        </row>
        <row r="3983">
          <cell r="A3983">
            <v>41948</v>
          </cell>
          <cell r="M3983">
            <v>8.6736403167310261</v>
          </cell>
          <cell r="N3983">
            <v>8.9449620212607606</v>
          </cell>
        </row>
        <row r="3984">
          <cell r="A3984">
            <v>41949</v>
          </cell>
          <cell r="M3984">
            <v>8.6772609573945552</v>
          </cell>
          <cell r="N3984">
            <v>8.9488490259845968</v>
          </cell>
        </row>
        <row r="3985">
          <cell r="A3985">
            <v>41950</v>
          </cell>
          <cell r="M3985">
            <v>8.6808831094233625</v>
          </cell>
          <cell r="N3985">
            <v>8.9527377197939426</v>
          </cell>
        </row>
        <row r="3986">
          <cell r="A3986">
            <v>41953</v>
          </cell>
          <cell r="M3986">
            <v>8.684506773448339</v>
          </cell>
          <cell r="N3986">
            <v>8.9566281034227835</v>
          </cell>
        </row>
        <row r="3987">
          <cell r="A3987">
            <v>41954</v>
          </cell>
          <cell r="M3987">
            <v>8.6881319501006367</v>
          </cell>
          <cell r="N3987">
            <v>8.9605201776054244</v>
          </cell>
        </row>
        <row r="3988">
          <cell r="A3988">
            <v>41955</v>
          </cell>
          <cell r="M3988">
            <v>8.6917586400116722</v>
          </cell>
          <cell r="N3988">
            <v>8.964413943076492</v>
          </cell>
        </row>
        <row r="3989">
          <cell r="A3989">
            <v>41956</v>
          </cell>
          <cell r="M3989">
            <v>8.6953868438131252</v>
          </cell>
          <cell r="N3989">
            <v>8.968309400570929</v>
          </cell>
        </row>
        <row r="3990">
          <cell r="A3990">
            <v>41957</v>
          </cell>
          <cell r="M3990">
            <v>8.69901656213694</v>
          </cell>
          <cell r="N3990">
            <v>8.9722065508239979</v>
          </cell>
        </row>
        <row r="3991">
          <cell r="A3991">
            <v>41960</v>
          </cell>
          <cell r="M3991">
            <v>8.7026477956153254</v>
          </cell>
          <cell r="N3991">
            <v>8.9761053945712828</v>
          </cell>
        </row>
        <row r="3992">
          <cell r="A3992">
            <v>41961</v>
          </cell>
          <cell r="M3992">
            <v>8.7062805448807516</v>
          </cell>
          <cell r="N3992">
            <v>8.9800059325486856</v>
          </cell>
        </row>
        <row r="3993">
          <cell r="A3993">
            <v>41962</v>
          </cell>
          <cell r="M3993">
            <v>8.7099148105659534</v>
          </cell>
          <cell r="N3993">
            <v>8.98390816549243</v>
          </cell>
        </row>
        <row r="3994">
          <cell r="A3994">
            <v>41963</v>
          </cell>
          <cell r="M3994">
            <v>8.7135505933039319</v>
          </cell>
          <cell r="N3994">
            <v>8.9878120941390574</v>
          </cell>
        </row>
        <row r="3995">
          <cell r="A3995">
            <v>41964</v>
          </cell>
          <cell r="M3995">
            <v>8.7171878937279512</v>
          </cell>
          <cell r="N3995">
            <v>8.991717719225429</v>
          </cell>
        </row>
        <row r="3996">
          <cell r="A3996">
            <v>41967</v>
          </cell>
          <cell r="M3996">
            <v>8.7208267124715384</v>
          </cell>
          <cell r="N3996">
            <v>8.9956250414887275</v>
          </cell>
        </row>
        <row r="3997">
          <cell r="A3997">
            <v>41968</v>
          </cell>
          <cell r="M3997">
            <v>8.7244670501684869</v>
          </cell>
          <cell r="N3997">
            <v>8.9995340616664574</v>
          </cell>
        </row>
        <row r="3998">
          <cell r="A3998">
            <v>41969</v>
          </cell>
          <cell r="M3998">
            <v>8.7281089074528531</v>
          </cell>
          <cell r="N3998">
            <v>9.0034447804964408</v>
          </cell>
        </row>
        <row r="3999">
          <cell r="A3999">
            <v>41970</v>
          </cell>
          <cell r="M3999">
            <v>8.7317522849589579</v>
          </cell>
          <cell r="N3999">
            <v>9.0073571987168215</v>
          </cell>
        </row>
        <row r="4000">
          <cell r="A4000">
            <v>41971</v>
          </cell>
          <cell r="M4000">
            <v>8.7353971833213908</v>
          </cell>
          <cell r="N4000">
            <v>9.0112713170660648</v>
          </cell>
        </row>
        <row r="4001">
          <cell r="A4001">
            <v>41974</v>
          </cell>
          <cell r="M4001">
            <v>8.739034236874911</v>
          </cell>
          <cell r="N4001">
            <v>9.0151871362829556</v>
          </cell>
        </row>
        <row r="4002">
          <cell r="A4002">
            <v>41975</v>
          </cell>
          <cell r="M4002">
            <v>8.7426728047452134</v>
          </cell>
          <cell r="N4002">
            <v>9.0191046571066007</v>
          </cell>
        </row>
        <row r="4003">
          <cell r="A4003">
            <v>41976</v>
          </cell>
          <cell r="M4003">
            <v>8.7463128875627945</v>
          </cell>
          <cell r="N4003">
            <v>9.023023880276428</v>
          </cell>
        </row>
        <row r="4004">
          <cell r="A4004">
            <v>41977</v>
          </cell>
          <cell r="M4004">
            <v>8.7499638639625843</v>
          </cell>
          <cell r="N4004">
            <v>9.0269448065321871</v>
          </cell>
        </row>
        <row r="4005">
          <cell r="A4005">
            <v>41978</v>
          </cell>
          <cell r="M4005">
            <v>8.7537723592746932</v>
          </cell>
          <cell r="N4005">
            <v>9.0310340764132331</v>
          </cell>
        </row>
        <row r="4006">
          <cell r="A4006">
            <v>41981</v>
          </cell>
          <cell r="M4006">
            <v>8.7575825122663957</v>
          </cell>
          <cell r="N4006">
            <v>9.0351251987624757</v>
          </cell>
        </row>
        <row r="4007">
          <cell r="A4007">
            <v>41982</v>
          </cell>
          <cell r="M4007">
            <v>8.7613943236592107</v>
          </cell>
          <cell r="N4007">
            <v>9.039218174419096</v>
          </cell>
        </row>
        <row r="4008">
          <cell r="A4008">
            <v>41983</v>
          </cell>
          <cell r="M4008">
            <v>8.7652015596242752</v>
          </cell>
          <cell r="N4008">
            <v>9.0433130042226537</v>
          </cell>
        </row>
        <row r="4009">
          <cell r="A4009">
            <v>41984</v>
          </cell>
          <cell r="M4009">
            <v>8.7690104500115869</v>
          </cell>
          <cell r="N4009">
            <v>9.0474096890130919</v>
          </cell>
        </row>
        <row r="4010">
          <cell r="A4010">
            <v>41985</v>
          </cell>
          <cell r="M4010">
            <v>8.772827235510352</v>
          </cell>
          <cell r="N4010">
            <v>9.0515082296307323</v>
          </cell>
        </row>
        <row r="4011">
          <cell r="A4011">
            <v>41988</v>
          </cell>
          <cell r="M4011">
            <v>8.7766456822970849</v>
          </cell>
          <cell r="N4011">
            <v>9.0556086269162783</v>
          </cell>
        </row>
        <row r="4012">
          <cell r="A4012">
            <v>41989</v>
          </cell>
          <cell r="M4012">
            <v>8.7804657910948745</v>
          </cell>
          <cell r="N4012">
            <v>9.0597108817108136</v>
          </cell>
        </row>
        <row r="4013">
          <cell r="A4013">
            <v>41990</v>
          </cell>
          <cell r="M4013">
            <v>8.7842875626271244</v>
          </cell>
          <cell r="N4013">
            <v>9.063814994855802</v>
          </cell>
        </row>
        <row r="4014">
          <cell r="A4014">
            <v>41991</v>
          </cell>
          <cell r="M4014">
            <v>8.7881109976175544</v>
          </cell>
          <cell r="N4014">
            <v>9.0679209671930892</v>
          </cell>
        </row>
        <row r="4015">
          <cell r="A4015">
            <v>41992</v>
          </cell>
          <cell r="M4015">
            <v>8.7919360967901987</v>
          </cell>
          <cell r="N4015">
            <v>9.0720287995649027</v>
          </cell>
        </row>
        <row r="4016">
          <cell r="A4016">
            <v>41995</v>
          </cell>
          <cell r="M4016">
            <v>8.7957628608694076</v>
          </cell>
          <cell r="N4016">
            <v>9.0761384928138522</v>
          </cell>
        </row>
        <row r="4017">
          <cell r="A4017">
            <v>41996</v>
          </cell>
          <cell r="M4017">
            <v>8.7995912905798441</v>
          </cell>
          <cell r="N4017">
            <v>9.0802500477829273</v>
          </cell>
        </row>
        <row r="4018">
          <cell r="A4018">
            <v>41997</v>
          </cell>
          <cell r="M4018">
            <v>8.8034151249150803</v>
          </cell>
          <cell r="N4018">
            <v>9.0843634653155014</v>
          </cell>
        </row>
        <row r="4019">
          <cell r="A4019">
            <v>41999</v>
          </cell>
          <cell r="M4019">
            <v>8.8072406208853344</v>
          </cell>
          <cell r="N4019">
            <v>9.088478746255328</v>
          </cell>
        </row>
        <row r="4020">
          <cell r="A4020">
            <v>42002</v>
          </cell>
          <cell r="M4020">
            <v>8.8110677792126637</v>
          </cell>
          <cell r="N4020">
            <v>9.0925958914465443</v>
          </cell>
        </row>
        <row r="4021">
          <cell r="A4021">
            <v>42003</v>
          </cell>
          <cell r="M4021">
            <v>8.8149028705174413</v>
          </cell>
          <cell r="N4021">
            <v>9.0967149017336695</v>
          </cell>
        </row>
        <row r="4022">
          <cell r="A4022">
            <v>42004</v>
          </cell>
          <cell r="M4022">
            <v>8.8187333584509151</v>
          </cell>
          <cell r="N4022">
            <v>9.1008357779616063</v>
          </cell>
        </row>
        <row r="4023">
          <cell r="A4023">
            <v>42006</v>
          </cell>
          <cell r="M4023">
            <v>8.8225655109107048</v>
          </cell>
          <cell r="N4023">
            <v>9.1049585209756376</v>
          </cell>
        </row>
        <row r="4024">
          <cell r="A4024">
            <v>42009</v>
          </cell>
          <cell r="M4024">
            <v>8.826399328620127</v>
          </cell>
          <cell r="N4024">
            <v>9.1090831316214302</v>
          </cell>
        </row>
        <row r="4025">
          <cell r="A4025">
            <v>42010</v>
          </cell>
          <cell r="M4025">
            <v>8.8302348123028089</v>
          </cell>
          <cell r="N4025">
            <v>9.1132096107450344</v>
          </cell>
        </row>
        <row r="4026">
          <cell r="A4026">
            <v>42011</v>
          </cell>
          <cell r="M4026">
            <v>8.8340719626826942</v>
          </cell>
          <cell r="N4026">
            <v>9.117337959192886</v>
          </cell>
        </row>
        <row r="4027">
          <cell r="A4027">
            <v>42012</v>
          </cell>
          <cell r="M4027">
            <v>8.8379107804840409</v>
          </cell>
          <cell r="N4027">
            <v>9.121468177811801</v>
          </cell>
        </row>
        <row r="4028">
          <cell r="A4028">
            <v>42013</v>
          </cell>
          <cell r="M4028">
            <v>8.8417512664314231</v>
          </cell>
          <cell r="N4028">
            <v>9.1256002674489789</v>
          </cell>
        </row>
        <row r="4029">
          <cell r="A4029">
            <v>42016</v>
          </cell>
          <cell r="M4029">
            <v>8.8455934212497276</v>
          </cell>
          <cell r="N4029">
            <v>9.1297342289520049</v>
          </cell>
        </row>
        <row r="4030">
          <cell r="A4030">
            <v>42017</v>
          </cell>
          <cell r="M4030">
            <v>8.8494372456641557</v>
          </cell>
          <cell r="N4030">
            <v>9.1338700631688479</v>
          </cell>
        </row>
        <row r="4031">
          <cell r="A4031">
            <v>42018</v>
          </cell>
          <cell r="M4031">
            <v>8.8532827404002266</v>
          </cell>
          <cell r="N4031">
            <v>9.1380077709478602</v>
          </cell>
        </row>
        <row r="4032">
          <cell r="A4032">
            <v>42019</v>
          </cell>
          <cell r="M4032">
            <v>8.8571299061837721</v>
          </cell>
          <cell r="N4032">
            <v>9.1421473531377799</v>
          </cell>
        </row>
        <row r="4033">
          <cell r="A4033">
            <v>42020</v>
          </cell>
          <cell r="M4033">
            <v>8.8609787437409402</v>
          </cell>
          <cell r="N4033">
            <v>9.1462888105877269</v>
          </cell>
        </row>
        <row r="4034">
          <cell r="A4034">
            <v>42023</v>
          </cell>
          <cell r="M4034">
            <v>8.864829253798197</v>
          </cell>
          <cell r="N4034">
            <v>9.1504321441472083</v>
          </cell>
        </row>
        <row r="4035">
          <cell r="A4035">
            <v>42024</v>
          </cell>
          <cell r="M4035">
            <v>8.8686814370823193</v>
          </cell>
          <cell r="N4035">
            <v>9.1545773546661149</v>
          </cell>
        </row>
        <row r="4036">
          <cell r="A4036">
            <v>42025</v>
          </cell>
          <cell r="M4036">
            <v>8.8725352943204037</v>
          </cell>
          <cell r="N4036">
            <v>9.1587244429947212</v>
          </cell>
        </row>
        <row r="4037">
          <cell r="A4037">
            <v>42026</v>
          </cell>
          <cell r="M4037">
            <v>8.876390826239863</v>
          </cell>
          <cell r="N4037">
            <v>9.162873409983689</v>
          </cell>
        </row>
        <row r="4038">
          <cell r="A4038">
            <v>42027</v>
          </cell>
          <cell r="M4038">
            <v>8.8804118941015382</v>
          </cell>
          <cell r="N4038">
            <v>9.167195856046753</v>
          </cell>
        </row>
        <row r="4039">
          <cell r="A4039">
            <v>42030</v>
          </cell>
          <cell r="M4039">
            <v>8.8844316380933481</v>
          </cell>
          <cell r="N4039">
            <v>9.1715203411579544</v>
          </cell>
        </row>
        <row r="4040">
          <cell r="A4040">
            <v>42031</v>
          </cell>
          <cell r="M4040">
            <v>8.8884532016338405</v>
          </cell>
          <cell r="N4040">
            <v>9.1758468662791852</v>
          </cell>
        </row>
        <row r="4041">
          <cell r="A4041">
            <v>42032</v>
          </cell>
          <cell r="M4041">
            <v>8.892476585546639</v>
          </cell>
          <cell r="N4041">
            <v>9.1801754323727867</v>
          </cell>
        </row>
        <row r="4042">
          <cell r="A4042">
            <v>42033</v>
          </cell>
          <cell r="M4042">
            <v>8.8965017906557406</v>
          </cell>
          <cell r="N4042">
            <v>9.1845060404015584</v>
          </cell>
        </row>
        <row r="4043">
          <cell r="A4043">
            <v>42034</v>
          </cell>
          <cell r="M4043">
            <v>8.9005288177855135</v>
          </cell>
          <cell r="N4043">
            <v>9.1888386913287512</v>
          </cell>
        </row>
        <row r="4044">
          <cell r="A4044">
            <v>42037</v>
          </cell>
          <cell r="M4044">
            <v>8.9045576677607023</v>
          </cell>
          <cell r="N4044">
            <v>9.1931733861180724</v>
          </cell>
        </row>
        <row r="4045">
          <cell r="A4045">
            <v>42038</v>
          </cell>
          <cell r="M4045">
            <v>8.9085883414064231</v>
          </cell>
          <cell r="N4045">
            <v>9.1975101257336807</v>
          </cell>
        </row>
        <row r="4046">
          <cell r="A4046">
            <v>42039</v>
          </cell>
          <cell r="M4046">
            <v>8.9126239949703283</v>
          </cell>
          <cell r="N4046">
            <v>9.2018489111401944</v>
          </cell>
        </row>
        <row r="4047">
          <cell r="A4047">
            <v>42040</v>
          </cell>
          <cell r="M4047">
            <v>8.9166614767138572</v>
          </cell>
          <cell r="N4047">
            <v>9.2061897433026818</v>
          </cell>
        </row>
        <row r="4048">
          <cell r="A4048">
            <v>42041</v>
          </cell>
          <cell r="M4048">
            <v>8.92070078746519</v>
          </cell>
          <cell r="N4048">
            <v>9.2105326231866709</v>
          </cell>
        </row>
        <row r="4049">
          <cell r="A4049">
            <v>42044</v>
          </cell>
          <cell r="M4049">
            <v>8.9247419280528781</v>
          </cell>
          <cell r="N4049">
            <v>9.2148775517581427</v>
          </cell>
        </row>
        <row r="4050">
          <cell r="A4050">
            <v>42045</v>
          </cell>
          <cell r="M4050">
            <v>8.9287848993058514</v>
          </cell>
          <cell r="N4050">
            <v>9.2192245299835331</v>
          </cell>
        </row>
        <row r="4051">
          <cell r="A4051">
            <v>42046</v>
          </cell>
          <cell r="M4051">
            <v>8.9328297020534144</v>
          </cell>
          <cell r="N4051">
            <v>9.2235735588297363</v>
          </cell>
        </row>
        <row r="4052">
          <cell r="A4052">
            <v>42047</v>
          </cell>
          <cell r="M4052">
            <v>8.9368763371252466</v>
          </cell>
          <cell r="N4052">
            <v>9.227924639264101</v>
          </cell>
        </row>
        <row r="4053">
          <cell r="A4053">
            <v>42048</v>
          </cell>
          <cell r="M4053">
            <v>8.9409248053514041</v>
          </cell>
          <cell r="N4053">
            <v>9.2322777722544327</v>
          </cell>
        </row>
        <row r="4054">
          <cell r="A4054">
            <v>42053</v>
          </cell>
          <cell r="M4054">
            <v>8.9449751075623194</v>
          </cell>
          <cell r="N4054">
            <v>9.2366329587689933</v>
          </cell>
        </row>
        <row r="4055">
          <cell r="A4055">
            <v>42054</v>
          </cell>
          <cell r="M4055">
            <v>8.9490272445887982</v>
          </cell>
          <cell r="N4055">
            <v>9.2409901997765029</v>
          </cell>
        </row>
        <row r="4056">
          <cell r="A4056">
            <v>42055</v>
          </cell>
          <cell r="M4056">
            <v>8.953081217262028</v>
          </cell>
          <cell r="N4056">
            <v>9.2453494962461349</v>
          </cell>
        </row>
        <row r="4057">
          <cell r="A4057">
            <v>42058</v>
          </cell>
          <cell r="M4057">
            <v>8.9571370264135677</v>
          </cell>
          <cell r="N4057">
            <v>9.2497108491475242</v>
          </cell>
        </row>
        <row r="4058">
          <cell r="A4058">
            <v>42059</v>
          </cell>
          <cell r="M4058">
            <v>8.9611946728753562</v>
          </cell>
          <cell r="N4058">
            <v>9.2540742594507606</v>
          </cell>
        </row>
        <row r="4059">
          <cell r="A4059">
            <v>42060</v>
          </cell>
          <cell r="M4059">
            <v>8.9652541574797073</v>
          </cell>
          <cell r="N4059">
            <v>9.2584397281263922</v>
          </cell>
        </row>
        <row r="4060">
          <cell r="A4060">
            <v>42061</v>
          </cell>
          <cell r="M4060">
            <v>8.9693154810593132</v>
          </cell>
          <cell r="N4060">
            <v>9.2628072561454253</v>
          </cell>
        </row>
        <row r="4061">
          <cell r="A4061">
            <v>42062</v>
          </cell>
          <cell r="M4061">
            <v>8.9733786444472408</v>
          </cell>
          <cell r="N4061">
            <v>9.267176844479323</v>
          </cell>
        </row>
        <row r="4062">
          <cell r="A4062">
            <v>42065</v>
          </cell>
          <cell r="M4062">
            <v>8.9774436484769389</v>
          </cell>
          <cell r="N4062">
            <v>9.2715484941000064</v>
          </cell>
        </row>
        <row r="4063">
          <cell r="A4063">
            <v>42066</v>
          </cell>
          <cell r="M4063">
            <v>8.9815104939822294</v>
          </cell>
          <cell r="N4063">
            <v>9.2759222059798585</v>
          </cell>
        </row>
        <row r="4064">
          <cell r="A4064">
            <v>42067</v>
          </cell>
          <cell r="M4064">
            <v>8.9855791817973145</v>
          </cell>
          <cell r="N4064">
            <v>9.2802979810917172</v>
          </cell>
        </row>
        <row r="4065">
          <cell r="A4065">
            <v>42068</v>
          </cell>
          <cell r="M4065">
            <v>8.9896497127567745</v>
          </cell>
          <cell r="N4065">
            <v>9.2846758204088822</v>
          </cell>
        </row>
        <row r="4066">
          <cell r="A4066">
            <v>42069</v>
          </cell>
          <cell r="M4066">
            <v>8.9938841044797471</v>
          </cell>
          <cell r="N4066">
            <v>9.2892287923982284</v>
          </cell>
        </row>
        <row r="4067">
          <cell r="A4067">
            <v>42072</v>
          </cell>
          <cell r="M4067">
            <v>8.9981204907268495</v>
          </cell>
          <cell r="N4067">
            <v>9.293783997050765</v>
          </cell>
        </row>
        <row r="4068">
          <cell r="A4068">
            <v>42073</v>
          </cell>
          <cell r="M4068">
            <v>9.0023588724375614</v>
          </cell>
          <cell r="N4068">
            <v>9.2983414354613334</v>
          </cell>
        </row>
        <row r="4069">
          <cell r="A4069">
            <v>42074</v>
          </cell>
          <cell r="M4069">
            <v>9.0065992505518047</v>
          </cell>
          <cell r="N4069">
            <v>9.3029011087253117</v>
          </cell>
        </row>
        <row r="4070">
          <cell r="A4070">
            <v>42075</v>
          </cell>
          <cell r="M4070">
            <v>9.0108416260099435</v>
          </cell>
          <cell r="N4070">
            <v>9.307463017938618</v>
          </cell>
        </row>
        <row r="4071">
          <cell r="A4071">
            <v>42076</v>
          </cell>
          <cell r="M4071">
            <v>9.0150859997527881</v>
          </cell>
          <cell r="N4071">
            <v>9.3120271641977048</v>
          </cell>
        </row>
        <row r="4072">
          <cell r="A4072">
            <v>42079</v>
          </cell>
          <cell r="M4072">
            <v>9.0193323727215891</v>
          </cell>
          <cell r="N4072">
            <v>9.3165935485995615</v>
          </cell>
        </row>
        <row r="4073">
          <cell r="A4073">
            <v>42080</v>
          </cell>
          <cell r="M4073">
            <v>9.023580745858041</v>
          </cell>
          <cell r="N4073">
            <v>9.3211621722417188</v>
          </cell>
        </row>
        <row r="4074">
          <cell r="A4074">
            <v>42081</v>
          </cell>
          <cell r="M4074">
            <v>9.0278311201042829</v>
          </cell>
          <cell r="N4074">
            <v>9.3257330362222444</v>
          </cell>
        </row>
        <row r="4075">
          <cell r="A4075">
            <v>42082</v>
          </cell>
          <cell r="M4075">
            <v>9.0320834964028975</v>
          </cell>
          <cell r="N4075">
            <v>9.3303061416397437</v>
          </cell>
        </row>
        <row r="4076">
          <cell r="A4076">
            <v>42083</v>
          </cell>
          <cell r="M4076">
            <v>9.0363378756969084</v>
          </cell>
          <cell r="N4076">
            <v>9.3348814895933607</v>
          </cell>
        </row>
        <row r="4077">
          <cell r="A4077">
            <v>42086</v>
          </cell>
          <cell r="M4077">
            <v>9.0405942589297883</v>
          </cell>
          <cell r="N4077">
            <v>9.3394590811827793</v>
          </cell>
        </row>
        <row r="4078">
          <cell r="A4078">
            <v>42087</v>
          </cell>
          <cell r="M4078">
            <v>9.0448558344952747</v>
          </cell>
          <cell r="N4078">
            <v>9.3440389175082217</v>
          </cell>
        </row>
        <row r="4079">
          <cell r="A4079">
            <v>42088</v>
          </cell>
          <cell r="M4079">
            <v>9.0491194188917934</v>
          </cell>
          <cell r="N4079">
            <v>9.3486209996704499</v>
          </cell>
        </row>
        <row r="4080">
          <cell r="A4080">
            <v>42089</v>
          </cell>
          <cell r="M4080">
            <v>9.0533850130662721</v>
          </cell>
          <cell r="N4080">
            <v>9.3532053287707662</v>
          </cell>
        </row>
        <row r="4081">
          <cell r="A4081">
            <v>42090</v>
          </cell>
          <cell r="M4081">
            <v>9.0576526179660846</v>
          </cell>
          <cell r="N4081">
            <v>9.3577919059110126</v>
          </cell>
        </row>
        <row r="4082">
          <cell r="A4082">
            <v>42093</v>
          </cell>
          <cell r="M4082">
            <v>9.0619222345390504</v>
          </cell>
          <cell r="N4082">
            <v>9.3623807321935715</v>
          </cell>
        </row>
        <row r="4083">
          <cell r="A4083">
            <v>42094</v>
          </cell>
          <cell r="M4083">
            <v>9.0661906687639906</v>
          </cell>
          <cell r="N4083">
            <v>9.3669718087213667</v>
          </cell>
        </row>
        <row r="4084">
          <cell r="A4084">
            <v>42095</v>
          </cell>
          <cell r="M4084">
            <v>9.0704611135480882</v>
          </cell>
          <cell r="N4084">
            <v>9.3715651365978605</v>
          </cell>
        </row>
        <row r="4085">
          <cell r="A4085">
            <v>42096</v>
          </cell>
          <cell r="M4085">
            <v>9.0747335698383758</v>
          </cell>
          <cell r="N4085">
            <v>9.3761607169270587</v>
          </cell>
        </row>
        <row r="4086">
          <cell r="A4086">
            <v>42100</v>
          </cell>
          <cell r="M4086">
            <v>9.0790080385823337</v>
          </cell>
          <cell r="N4086">
            <v>9.3807585508135087</v>
          </cell>
        </row>
        <row r="4087">
          <cell r="A4087">
            <v>42101</v>
          </cell>
          <cell r="M4087">
            <v>9.0832845207278865</v>
          </cell>
          <cell r="N4087">
            <v>9.3853586393622965</v>
          </cell>
        </row>
        <row r="4088">
          <cell r="A4088">
            <v>42102</v>
          </cell>
          <cell r="M4088">
            <v>9.0875630172234061</v>
          </cell>
          <cell r="N4088">
            <v>9.3899609836790532</v>
          </cell>
        </row>
        <row r="4089">
          <cell r="A4089">
            <v>42103</v>
          </cell>
          <cell r="M4089">
            <v>9.0918435290177104</v>
          </cell>
          <cell r="N4089">
            <v>9.3945655848699499</v>
          </cell>
        </row>
        <row r="4090">
          <cell r="A4090">
            <v>42104</v>
          </cell>
          <cell r="M4090">
            <v>9.0961260570600668</v>
          </cell>
          <cell r="N4090">
            <v>9.3991724440417013</v>
          </cell>
        </row>
        <row r="4091">
          <cell r="A4091">
            <v>42107</v>
          </cell>
          <cell r="M4091">
            <v>9.1004106023001867</v>
          </cell>
          <cell r="N4091">
            <v>9.4037815623015639</v>
          </cell>
        </row>
        <row r="4092">
          <cell r="A4092">
            <v>42108</v>
          </cell>
          <cell r="M4092">
            <v>9.1046971656882292</v>
          </cell>
          <cell r="N4092">
            <v>9.4083929407573379</v>
          </cell>
        </row>
        <row r="4093">
          <cell r="A4093">
            <v>42109</v>
          </cell>
          <cell r="M4093">
            <v>9.1089857481748027</v>
          </cell>
          <cell r="N4093">
            <v>9.4130065805173686</v>
          </cell>
        </row>
        <row r="4094">
          <cell r="A4094">
            <v>42110</v>
          </cell>
          <cell r="M4094">
            <v>9.1132763507109633</v>
          </cell>
          <cell r="N4094">
            <v>9.4176224826905397</v>
          </cell>
        </row>
        <row r="4095">
          <cell r="A4095">
            <v>42111</v>
          </cell>
          <cell r="M4095">
            <v>9.1175689742482131</v>
          </cell>
          <cell r="N4095">
            <v>9.4222406483862837</v>
          </cell>
        </row>
        <row r="4096">
          <cell r="A4096">
            <v>42114</v>
          </cell>
          <cell r="M4096">
            <v>9.1218636197385052</v>
          </cell>
          <cell r="N4096">
            <v>9.426861078714575</v>
          </cell>
        </row>
        <row r="4097">
          <cell r="A4097">
            <v>42116</v>
          </cell>
          <cell r="M4097">
            <v>9.1261602881342387</v>
          </cell>
          <cell r="N4097">
            <v>9.4314837747859332</v>
          </cell>
        </row>
        <row r="4098">
          <cell r="A4098">
            <v>42117</v>
          </cell>
          <cell r="M4098">
            <v>9.1304589803882603</v>
          </cell>
          <cell r="N4098">
            <v>9.4361087377114217</v>
          </cell>
        </row>
        <row r="4099">
          <cell r="A4099">
            <v>42118</v>
          </cell>
          <cell r="M4099">
            <v>9.1347596974538696</v>
          </cell>
          <cell r="N4099">
            <v>9.4407359686026489</v>
          </cell>
        </row>
        <row r="4100">
          <cell r="A4100">
            <v>42121</v>
          </cell>
          <cell r="M4100">
            <v>9.1390624402848122</v>
          </cell>
          <cell r="N4100">
            <v>9.445365468571767</v>
          </cell>
        </row>
        <row r="4101">
          <cell r="A4101">
            <v>42122</v>
          </cell>
          <cell r="M4101">
            <v>9.1433704320021167</v>
          </cell>
          <cell r="N4101">
            <v>9.4499972387314752</v>
          </cell>
        </row>
        <row r="4102">
          <cell r="A4102">
            <v>42123</v>
          </cell>
          <cell r="M4102">
            <v>9.1476836778307877</v>
          </cell>
          <cell r="N4102">
            <v>9.4546312801950201</v>
          </cell>
        </row>
        <row r="4103">
          <cell r="A4103">
            <v>42124</v>
          </cell>
          <cell r="M4103">
            <v>9.1519989583675265</v>
          </cell>
          <cell r="N4103">
            <v>9.4592675940761897</v>
          </cell>
        </row>
        <row r="4104">
          <cell r="A4104">
            <v>42128</v>
          </cell>
          <cell r="M4104">
            <v>9.1564740217005269</v>
          </cell>
          <cell r="N4104">
            <v>9.4640849861873431</v>
          </cell>
        </row>
        <row r="4105">
          <cell r="A4105">
            <v>42129</v>
          </cell>
          <cell r="M4105">
            <v>9.1609512732103315</v>
          </cell>
          <cell r="N4105">
            <v>9.4689048316878868</v>
          </cell>
        </row>
        <row r="4106">
          <cell r="A4106">
            <v>42130</v>
          </cell>
          <cell r="M4106">
            <v>9.1654371444424356</v>
          </cell>
          <cell r="N4106">
            <v>9.4737271318272764</v>
          </cell>
        </row>
        <row r="4107">
          <cell r="A4107">
            <v>42131</v>
          </cell>
          <cell r="M4107">
            <v>9.1699252122849249</v>
          </cell>
          <cell r="N4107">
            <v>9.4785518878556037</v>
          </cell>
        </row>
        <row r="4108">
          <cell r="A4108">
            <v>42132</v>
          </cell>
          <cell r="M4108">
            <v>9.1744154778134206</v>
          </cell>
          <cell r="N4108">
            <v>9.4833791010235977</v>
          </cell>
        </row>
        <row r="4109">
          <cell r="A4109">
            <v>42135</v>
          </cell>
          <cell r="M4109">
            <v>9.1789079421040718</v>
          </cell>
          <cell r="N4109">
            <v>9.4882087725826256</v>
          </cell>
        </row>
        <row r="4110">
          <cell r="A4110">
            <v>42136</v>
          </cell>
          <cell r="M4110">
            <v>9.1834026062335514</v>
          </cell>
          <cell r="N4110">
            <v>9.4930409037846903</v>
          </cell>
        </row>
        <row r="4111">
          <cell r="A4111">
            <v>42137</v>
          </cell>
          <cell r="M4111">
            <v>9.1878994712790618</v>
          </cell>
          <cell r="N4111">
            <v>9.4978754958824325</v>
          </cell>
        </row>
        <row r="4112">
          <cell r="A4112">
            <v>42138</v>
          </cell>
          <cell r="M4112">
            <v>9.1923985383183329</v>
          </cell>
          <cell r="N4112">
            <v>9.5027125501291305</v>
          </cell>
        </row>
        <row r="4113">
          <cell r="A4113">
            <v>42139</v>
          </cell>
          <cell r="M4113">
            <v>9.1968998084296221</v>
          </cell>
          <cell r="N4113">
            <v>9.5075520677787022</v>
          </cell>
        </row>
        <row r="4114">
          <cell r="A4114">
            <v>42142</v>
          </cell>
          <cell r="M4114">
            <v>9.2014032826917127</v>
          </cell>
          <cell r="N4114">
            <v>9.5123940500857014</v>
          </cell>
        </row>
        <row r="4115">
          <cell r="A4115">
            <v>42143</v>
          </cell>
          <cell r="M4115">
            <v>9.2059089621839192</v>
          </cell>
          <cell r="N4115">
            <v>9.5172384983053249</v>
          </cell>
        </row>
        <row r="4116">
          <cell r="A4116">
            <v>42144</v>
          </cell>
          <cell r="M4116">
            <v>9.2104168479860835</v>
          </cell>
          <cell r="N4116">
            <v>9.5220854136934054</v>
          </cell>
        </row>
        <row r="4117">
          <cell r="A4117">
            <v>42145</v>
          </cell>
          <cell r="M4117">
            <v>9.214926941178577</v>
          </cell>
          <cell r="N4117">
            <v>9.5269347975064154</v>
          </cell>
        </row>
        <row r="4118">
          <cell r="A4118">
            <v>42146</v>
          </cell>
          <cell r="M4118">
            <v>9.2194392428422987</v>
          </cell>
          <cell r="N4118">
            <v>9.5317866510014699</v>
          </cell>
        </row>
        <row r="4119">
          <cell r="A4119">
            <v>42149</v>
          </cell>
          <cell r="M4119">
            <v>9.2239537540586767</v>
          </cell>
          <cell r="N4119">
            <v>9.5366409754363222</v>
          </cell>
        </row>
        <row r="4120">
          <cell r="A4120">
            <v>42150</v>
          </cell>
          <cell r="M4120">
            <v>9.2284704759096687</v>
          </cell>
          <cell r="N4120">
            <v>9.5414977720693646</v>
          </cell>
        </row>
        <row r="4121">
          <cell r="A4121">
            <v>42151</v>
          </cell>
          <cell r="M4121">
            <v>9.2329894094777654</v>
          </cell>
          <cell r="N4121">
            <v>9.5463570421596344</v>
          </cell>
        </row>
        <row r="4122">
          <cell r="A4122">
            <v>42152</v>
          </cell>
          <cell r="M4122">
            <v>9.2375105558459829</v>
          </cell>
          <cell r="N4122">
            <v>9.5512187869668068</v>
          </cell>
        </row>
        <row r="4123">
          <cell r="A4123">
            <v>42153</v>
          </cell>
          <cell r="M4123">
            <v>9.2420339160978706</v>
          </cell>
          <cell r="N4123">
            <v>9.556083007751198</v>
          </cell>
        </row>
        <row r="4124">
          <cell r="A4124">
            <v>42156</v>
          </cell>
          <cell r="M4124">
            <v>9.2465594913175089</v>
          </cell>
          <cell r="N4124">
            <v>9.5609497057737691</v>
          </cell>
        </row>
        <row r="4125">
          <cell r="A4125">
            <v>42157</v>
          </cell>
          <cell r="M4125">
            <v>9.2510872825895074</v>
          </cell>
          <cell r="N4125">
            <v>9.5658188822961208</v>
          </cell>
        </row>
        <row r="4126">
          <cell r="A4126">
            <v>42158</v>
          </cell>
          <cell r="M4126">
            <v>9.2556172909990053</v>
          </cell>
          <cell r="N4126">
            <v>9.5706905385804983</v>
          </cell>
        </row>
        <row r="4127">
          <cell r="A4127">
            <v>42160</v>
          </cell>
          <cell r="M4127">
            <v>9.2601495176316782</v>
          </cell>
          <cell r="N4127">
            <v>9.5755646758897885</v>
          </cell>
        </row>
        <row r="4128">
          <cell r="A4128">
            <v>42163</v>
          </cell>
          <cell r="M4128">
            <v>9.2648493307262427</v>
          </cell>
          <cell r="N4128">
            <v>9.5806147871738219</v>
          </cell>
        </row>
        <row r="4129">
          <cell r="A4129">
            <v>42164</v>
          </cell>
          <cell r="M4129">
            <v>9.2695515291217241</v>
          </cell>
          <cell r="N4129">
            <v>9.5856675618646445</v>
          </cell>
        </row>
        <row r="4130">
          <cell r="A4130">
            <v>42165</v>
          </cell>
          <cell r="M4130">
            <v>9.2742561140287343</v>
          </cell>
          <cell r="N4130">
            <v>9.5907230013669267</v>
          </cell>
        </row>
        <row r="4131">
          <cell r="A4131">
            <v>42166</v>
          </cell>
          <cell r="M4131">
            <v>9.2789630866585036</v>
          </cell>
          <cell r="N4131">
            <v>9.5957811070860792</v>
          </cell>
        </row>
        <row r="4132">
          <cell r="A4132">
            <v>42167</v>
          </cell>
          <cell r="M4132">
            <v>9.283672448222875</v>
          </cell>
          <cell r="N4132">
            <v>9.600841880428252</v>
          </cell>
        </row>
        <row r="4133">
          <cell r="A4133">
            <v>42170</v>
          </cell>
          <cell r="M4133">
            <v>9.2883841999343062</v>
          </cell>
          <cell r="N4133">
            <v>9.6059053228003393</v>
          </cell>
        </row>
        <row r="4134">
          <cell r="A4134">
            <v>42171</v>
          </cell>
          <cell r="M4134">
            <v>9.2930983430058713</v>
          </cell>
          <cell r="N4134">
            <v>9.6109714356099758</v>
          </cell>
        </row>
        <row r="4135">
          <cell r="A4135">
            <v>42172</v>
          </cell>
          <cell r="M4135">
            <v>9.2978148786512609</v>
          </cell>
          <cell r="N4135">
            <v>9.6160402202655373</v>
          </cell>
        </row>
        <row r="4136">
          <cell r="A4136">
            <v>42173</v>
          </cell>
          <cell r="M4136">
            <v>9.3025338080847781</v>
          </cell>
          <cell r="N4136">
            <v>9.6211116781761454</v>
          </cell>
        </row>
        <row r="4137">
          <cell r="A4137">
            <v>42174</v>
          </cell>
          <cell r="M4137">
            <v>9.3072551325213464</v>
          </cell>
          <cell r="N4137">
            <v>9.6261858107516609</v>
          </cell>
        </row>
        <row r="4138">
          <cell r="A4138">
            <v>42177</v>
          </cell>
          <cell r="M4138">
            <v>9.3119788531765035</v>
          </cell>
          <cell r="N4138">
            <v>9.6312626194026922</v>
          </cell>
        </row>
        <row r="4139">
          <cell r="A4139">
            <v>42178</v>
          </cell>
          <cell r="M4139">
            <v>9.3167049712664056</v>
          </cell>
          <cell r="N4139">
            <v>9.6363421055405905</v>
          </cell>
        </row>
        <row r="4140">
          <cell r="A4140">
            <v>42179</v>
          </cell>
          <cell r="M4140">
            <v>9.3214334880078233</v>
          </cell>
          <cell r="N4140">
            <v>9.6414242705774491</v>
          </cell>
        </row>
        <row r="4141">
          <cell r="A4141">
            <v>42180</v>
          </cell>
          <cell r="M4141">
            <v>9.3261644046181491</v>
          </cell>
          <cell r="N4141">
            <v>9.6465091159261096</v>
          </cell>
        </row>
        <row r="4142">
          <cell r="A4142">
            <v>42181</v>
          </cell>
          <cell r="M4142">
            <v>9.3308977223153882</v>
          </cell>
          <cell r="N4142">
            <v>9.6515966430001541</v>
          </cell>
        </row>
        <row r="4143">
          <cell r="A4143">
            <v>42184</v>
          </cell>
          <cell r="M4143">
            <v>9.3356334423181693</v>
          </cell>
          <cell r="N4143">
            <v>9.6566868532139161</v>
          </cell>
        </row>
        <row r="4144">
          <cell r="A4144">
            <v>42185</v>
          </cell>
          <cell r="M4144">
            <v>9.3403715658457358</v>
          </cell>
          <cell r="N4144">
            <v>9.6617797479824699</v>
          </cell>
        </row>
        <row r="4145">
          <cell r="A4145">
            <v>42186</v>
          </cell>
          <cell r="M4145">
            <v>9.3451120941179511</v>
          </cell>
          <cell r="N4145">
            <v>9.6668753287216376</v>
          </cell>
        </row>
        <row r="4146">
          <cell r="A4146">
            <v>42187</v>
          </cell>
          <cell r="M4146">
            <v>9.3498550283552966</v>
          </cell>
          <cell r="N4146">
            <v>9.6719735968479892</v>
          </cell>
        </row>
        <row r="4147">
          <cell r="A4147">
            <v>42188</v>
          </cell>
          <cell r="M4147">
            <v>9.3546003697788755</v>
          </cell>
          <cell r="N4147">
            <v>9.6770745537788425</v>
          </cell>
        </row>
        <row r="4148">
          <cell r="A4148">
            <v>42191</v>
          </cell>
          <cell r="M4148">
            <v>9.3593481196104094</v>
          </cell>
          <cell r="N4148">
            <v>9.6821782009322597</v>
          </cell>
        </row>
        <row r="4149">
          <cell r="A4149">
            <v>42192</v>
          </cell>
          <cell r="M4149">
            <v>9.3640982790722394</v>
          </cell>
          <cell r="N4149">
            <v>9.6872845397270524</v>
          </cell>
        </row>
        <row r="4150">
          <cell r="A4150">
            <v>42193</v>
          </cell>
          <cell r="M4150">
            <v>9.3688508493873286</v>
          </cell>
          <cell r="N4150">
            <v>9.6923935715827803</v>
          </cell>
        </row>
        <row r="4151">
          <cell r="A4151">
            <v>42194</v>
          </cell>
          <cell r="M4151">
            <v>9.3736058317792583</v>
          </cell>
          <cell r="N4151">
            <v>9.6975052979197525</v>
          </cell>
        </row>
        <row r="4152">
          <cell r="A4152">
            <v>42195</v>
          </cell>
          <cell r="M4152">
            <v>9.3783632274722333</v>
          </cell>
          <cell r="N4152">
            <v>9.7026197201590278</v>
          </cell>
        </row>
        <row r="4153">
          <cell r="A4153">
            <v>42198</v>
          </cell>
          <cell r="M4153">
            <v>9.3831230376910799</v>
          </cell>
          <cell r="N4153">
            <v>9.7077368397224131</v>
          </cell>
        </row>
        <row r="4154">
          <cell r="A4154">
            <v>42199</v>
          </cell>
          <cell r="M4154">
            <v>9.3878852636612429</v>
          </cell>
          <cell r="N4154">
            <v>9.7128566580324645</v>
          </cell>
        </row>
        <row r="4155">
          <cell r="A4155">
            <v>42200</v>
          </cell>
          <cell r="M4155">
            <v>9.3926499066087921</v>
          </cell>
          <cell r="N4155">
            <v>9.7179791765124897</v>
          </cell>
        </row>
        <row r="4156">
          <cell r="A4156">
            <v>42201</v>
          </cell>
          <cell r="M4156">
            <v>9.3974169677604174</v>
          </cell>
          <cell r="N4156">
            <v>9.723104396586546</v>
          </cell>
        </row>
        <row r="4157">
          <cell r="A4157">
            <v>42202</v>
          </cell>
          <cell r="M4157">
            <v>9.4021864483434339</v>
          </cell>
          <cell r="N4157">
            <v>9.728232319679444</v>
          </cell>
        </row>
        <row r="4158">
          <cell r="A4158">
            <v>42205</v>
          </cell>
          <cell r="M4158">
            <v>9.4069583495857767</v>
          </cell>
          <cell r="N4158">
            <v>9.733362947216742</v>
          </cell>
        </row>
        <row r="4159">
          <cell r="A4159">
            <v>42206</v>
          </cell>
          <cell r="M4159">
            <v>9.4117326727160062</v>
          </cell>
          <cell r="N4159">
            <v>9.7384962806247533</v>
          </cell>
        </row>
        <row r="4160">
          <cell r="A4160">
            <v>42207</v>
          </cell>
          <cell r="M4160">
            <v>9.4165094189633063</v>
          </cell>
          <cell r="N4160">
            <v>9.7436323213305425</v>
          </cell>
        </row>
        <row r="4161">
          <cell r="A4161">
            <v>42208</v>
          </cell>
          <cell r="M4161">
            <v>9.4212885895574825</v>
          </cell>
          <cell r="N4161">
            <v>9.7487710707619275</v>
          </cell>
        </row>
        <row r="4162">
          <cell r="A4162">
            <v>42209</v>
          </cell>
          <cell r="M4162">
            <v>9.4260701857289675</v>
          </cell>
          <cell r="N4162">
            <v>9.7539125303474776</v>
          </cell>
        </row>
        <row r="4163">
          <cell r="A4163">
            <v>42212</v>
          </cell>
          <cell r="M4163">
            <v>9.4308542087088156</v>
          </cell>
          <cell r="N4163">
            <v>9.7590567015165153</v>
          </cell>
        </row>
        <row r="4164">
          <cell r="A4164">
            <v>42213</v>
          </cell>
          <cell r="M4164">
            <v>9.4356406597287084</v>
          </cell>
          <cell r="N4164">
            <v>9.7642035856991196</v>
          </cell>
        </row>
        <row r="4165">
          <cell r="A4165">
            <v>42214</v>
          </cell>
          <cell r="M4165">
            <v>9.4404295400209506</v>
          </cell>
          <cell r="N4165">
            <v>9.7693531843261212</v>
          </cell>
        </row>
        <row r="4166">
          <cell r="A4166">
            <v>42215</v>
          </cell>
          <cell r="M4166">
            <v>9.4452208508184743</v>
          </cell>
          <cell r="N4166">
            <v>9.7745054988291074</v>
          </cell>
        </row>
        <row r="4167">
          <cell r="A4167">
            <v>42216</v>
          </cell>
          <cell r="M4167">
            <v>9.450014593354835</v>
          </cell>
          <cell r="N4167">
            <v>9.7796605306404185</v>
          </cell>
        </row>
        <row r="4168">
          <cell r="A4168">
            <v>42219</v>
          </cell>
          <cell r="M4168">
            <v>9.4548107688642169</v>
          </cell>
          <cell r="N4168">
            <v>9.7848182811931501</v>
          </cell>
        </row>
        <row r="4169">
          <cell r="A4169">
            <v>42220</v>
          </cell>
          <cell r="M4169">
            <v>9.4596093785814297</v>
          </cell>
          <cell r="N4169">
            <v>9.7899787519211561</v>
          </cell>
        </row>
        <row r="4170">
          <cell r="A4170">
            <v>42221</v>
          </cell>
          <cell r="M4170">
            <v>9.4644104237419082</v>
          </cell>
          <cell r="N4170">
            <v>9.7951419442590453</v>
          </cell>
        </row>
        <row r="4171">
          <cell r="A4171">
            <v>42222</v>
          </cell>
          <cell r="M4171">
            <v>9.4692139055817162</v>
          </cell>
          <cell r="N4171">
            <v>9.8003078596421815</v>
          </cell>
        </row>
        <row r="4172">
          <cell r="A4172">
            <v>42223</v>
          </cell>
          <cell r="M4172">
            <v>9.4740198253375425</v>
          </cell>
          <cell r="N4172">
            <v>9.805476499506689</v>
          </cell>
        </row>
        <row r="4173">
          <cell r="A4173">
            <v>42226</v>
          </cell>
          <cell r="M4173">
            <v>9.4788281842467068</v>
          </cell>
          <cell r="N4173">
            <v>9.8106478652894467</v>
          </cell>
        </row>
        <row r="4174">
          <cell r="A4174">
            <v>42227</v>
          </cell>
          <cell r="M4174">
            <v>9.483638983547154</v>
          </cell>
          <cell r="N4174">
            <v>9.8158219584280904</v>
          </cell>
        </row>
        <row r="4175">
          <cell r="A4175">
            <v>42228</v>
          </cell>
          <cell r="M4175">
            <v>9.4884522244774576</v>
          </cell>
          <cell r="N4175">
            <v>9.8209987803610179</v>
          </cell>
        </row>
        <row r="4176">
          <cell r="A4176">
            <v>42229</v>
          </cell>
          <cell r="M4176">
            <v>9.4932679082768221</v>
          </cell>
          <cell r="N4176">
            <v>9.8261783325273822</v>
          </cell>
        </row>
        <row r="4177">
          <cell r="A4177">
            <v>42230</v>
          </cell>
          <cell r="M4177">
            <v>9.4980860361850787</v>
          </cell>
          <cell r="N4177">
            <v>9.8313606163670979</v>
          </cell>
        </row>
        <row r="4178">
          <cell r="A4178">
            <v>42233</v>
          </cell>
          <cell r="M4178">
            <v>9.5029066094426895</v>
          </cell>
          <cell r="N4178">
            <v>9.8365456333208368</v>
          </cell>
        </row>
        <row r="4179">
          <cell r="A4179">
            <v>42234</v>
          </cell>
          <cell r="M4179">
            <v>9.5077296292907434</v>
          </cell>
          <cell r="N4179">
            <v>9.8417333848300306</v>
          </cell>
        </row>
        <row r="4180">
          <cell r="A4180">
            <v>42235</v>
          </cell>
          <cell r="M4180">
            <v>9.5125550969709618</v>
          </cell>
          <cell r="N4180">
            <v>9.8469238723368733</v>
          </cell>
        </row>
        <row r="4181">
          <cell r="A4181">
            <v>42236</v>
          </cell>
          <cell r="M4181">
            <v>9.5173830137256967</v>
          </cell>
          <cell r="N4181">
            <v>9.8521170972843173</v>
          </cell>
        </row>
        <row r="4182">
          <cell r="A4182">
            <v>42237</v>
          </cell>
          <cell r="M4182">
            <v>9.5222133807979272</v>
          </cell>
          <cell r="N4182">
            <v>9.8573130611160771</v>
          </cell>
        </row>
        <row r="4183">
          <cell r="A4183">
            <v>42240</v>
          </cell>
          <cell r="M4183">
            <v>9.5270461994312665</v>
          </cell>
          <cell r="N4183">
            <v>9.8625117652766292</v>
          </cell>
        </row>
        <row r="4184">
          <cell r="A4184">
            <v>42241</v>
          </cell>
          <cell r="M4184">
            <v>9.5318814708699584</v>
          </cell>
          <cell r="N4184">
            <v>9.8677132112112105</v>
          </cell>
        </row>
        <row r="4185">
          <cell r="A4185">
            <v>42242</v>
          </cell>
          <cell r="M4185">
            <v>9.5367191963588755</v>
          </cell>
          <cell r="N4185">
            <v>9.8729174003658215</v>
          </cell>
        </row>
        <row r="4186">
          <cell r="A4186">
            <v>42243</v>
          </cell>
          <cell r="M4186">
            <v>9.5415593771435265</v>
          </cell>
          <cell r="N4186">
            <v>9.8781243341872234</v>
          </cell>
        </row>
        <row r="4187">
          <cell r="A4187">
            <v>42244</v>
          </cell>
          <cell r="M4187">
            <v>9.5464020144700505</v>
          </cell>
          <cell r="N4187">
            <v>9.8833340141229424</v>
          </cell>
        </row>
        <row r="4188">
          <cell r="A4188">
            <v>42247</v>
          </cell>
          <cell r="M4188">
            <v>9.5512471095852174</v>
          </cell>
          <cell r="N4188">
            <v>9.8885464416212656</v>
          </cell>
        </row>
        <row r="4189">
          <cell r="A4189">
            <v>42248</v>
          </cell>
          <cell r="M4189">
            <v>9.556094663736431</v>
          </cell>
          <cell r="N4189">
            <v>9.8937616181312471</v>
          </cell>
        </row>
        <row r="4190">
          <cell r="A4190">
            <v>42249</v>
          </cell>
          <cell r="M4190">
            <v>9.5609446781717295</v>
          </cell>
          <cell r="N4190">
            <v>9.8989795451027032</v>
          </cell>
        </row>
        <row r="4191">
          <cell r="A4191">
            <v>42250</v>
          </cell>
          <cell r="M4191">
            <v>9.5657971541397817</v>
          </cell>
          <cell r="N4191">
            <v>9.9042002239862157</v>
          </cell>
        </row>
        <row r="4192">
          <cell r="A4192">
            <v>42251</v>
          </cell>
          <cell r="M4192">
            <v>9.5706520928898939</v>
          </cell>
          <cell r="N4192">
            <v>9.9094236562331321</v>
          </cell>
        </row>
        <row r="4193">
          <cell r="A4193">
            <v>42255</v>
          </cell>
          <cell r="M4193">
            <v>9.5755094956720033</v>
          </cell>
          <cell r="N4193">
            <v>9.9146498432955621</v>
          </cell>
        </row>
        <row r="4194">
          <cell r="A4194">
            <v>42256</v>
          </cell>
          <cell r="M4194">
            <v>9.5803693637366827</v>
          </cell>
          <cell r="N4194">
            <v>9.9198787866263842</v>
          </cell>
        </row>
        <row r="4195">
          <cell r="A4195">
            <v>42257</v>
          </cell>
          <cell r="M4195">
            <v>9.5852316983351393</v>
          </cell>
          <cell r="N4195">
            <v>9.9251104876792429</v>
          </cell>
        </row>
        <row r="4196">
          <cell r="A4196">
            <v>42258</v>
          </cell>
          <cell r="M4196">
            <v>9.5900965007192163</v>
          </cell>
          <cell r="N4196">
            <v>9.9303449479085497</v>
          </cell>
        </row>
        <row r="4197">
          <cell r="A4197">
            <v>42261</v>
          </cell>
          <cell r="M4197">
            <v>9.5949637721413907</v>
          </cell>
          <cell r="N4197">
            <v>9.9355821687694803</v>
          </cell>
        </row>
        <row r="4198">
          <cell r="A4198">
            <v>42262</v>
          </cell>
          <cell r="M4198">
            <v>9.5998335138547759</v>
          </cell>
          <cell r="N4198">
            <v>9.9408221517179811</v>
          </cell>
        </row>
        <row r="4199">
          <cell r="A4199">
            <v>42263</v>
          </cell>
          <cell r="M4199">
            <v>9.6047057271131209</v>
          </cell>
          <cell r="N4199">
            <v>9.946064898210766</v>
          </cell>
        </row>
        <row r="4200">
          <cell r="A4200">
            <v>42264</v>
          </cell>
          <cell r="M4200">
            <v>9.6095804131708125</v>
          </cell>
          <cell r="N4200">
            <v>9.9513104097053144</v>
          </cell>
        </row>
        <row r="4201">
          <cell r="A4201">
            <v>42265</v>
          </cell>
          <cell r="M4201">
            <v>9.6144575732828716</v>
          </cell>
          <cell r="N4201">
            <v>9.9565586876598768</v>
          </cell>
        </row>
        <row r="4202">
          <cell r="A4202">
            <v>42268</v>
          </cell>
          <cell r="M4202">
            <v>9.6193372087049589</v>
          </cell>
          <cell r="N4202">
            <v>9.9618097335334728</v>
          </cell>
        </row>
        <row r="4203">
          <cell r="A4203">
            <v>42269</v>
          </cell>
          <cell r="M4203">
            <v>9.6242193206933706</v>
          </cell>
          <cell r="N4203">
            <v>9.967063548785891</v>
          </cell>
        </row>
        <row r="4204">
          <cell r="A4204">
            <v>42270</v>
          </cell>
          <cell r="M4204">
            <v>9.6291039105050409</v>
          </cell>
          <cell r="N4204">
            <v>9.9723201348776893</v>
          </cell>
        </row>
        <row r="4205">
          <cell r="A4205">
            <v>42271</v>
          </cell>
          <cell r="M4205">
            <v>9.6339909793975416</v>
          </cell>
          <cell r="N4205">
            <v>9.9775794932701967</v>
          </cell>
        </row>
        <row r="4206">
          <cell r="A4206">
            <v>42272</v>
          </cell>
          <cell r="M4206">
            <v>9.638880528629084</v>
          </cell>
          <cell r="N4206">
            <v>9.982841625425511</v>
          </cell>
        </row>
        <row r="4207">
          <cell r="A4207">
            <v>42275</v>
          </cell>
          <cell r="M4207">
            <v>9.6437725594585153</v>
          </cell>
          <cell r="N4207">
            <v>9.9881065328065048</v>
          </cell>
        </row>
        <row r="4208">
          <cell r="A4208">
            <v>42276</v>
          </cell>
          <cell r="M4208">
            <v>9.6486670731453241</v>
          </cell>
          <cell r="N4208">
            <v>9.993374216876818</v>
          </cell>
        </row>
        <row r="4209">
          <cell r="A4209">
            <v>42277</v>
          </cell>
          <cell r="M4209">
            <v>9.6535640709496384</v>
          </cell>
          <cell r="N4209">
            <v>9.9986446791008667</v>
          </cell>
        </row>
        <row r="4210">
          <cell r="A4210">
            <v>42278</v>
          </cell>
          <cell r="M4210">
            <v>9.6584635541322257</v>
          </cell>
          <cell r="N4210">
            <v>10.003917920943836</v>
          </cell>
        </row>
        <row r="4211">
          <cell r="A4211">
            <v>42279</v>
          </cell>
          <cell r="M4211">
            <v>9.6633655239544911</v>
          </cell>
          <cell r="N4211">
            <v>10.009193943871685</v>
          </cell>
        </row>
        <row r="4212">
          <cell r="A4212">
            <v>42282</v>
          </cell>
          <cell r="M4212">
            <v>9.6682699816784812</v>
          </cell>
          <cell r="N4212">
            <v>10.014472749351146</v>
          </cell>
        </row>
        <row r="4213">
          <cell r="A4213">
            <v>42283</v>
          </cell>
          <cell r="M4213">
            <v>9.6731769285668836</v>
          </cell>
          <cell r="N4213">
            <v>10.019754338849724</v>
          </cell>
        </row>
        <row r="4214">
          <cell r="A4214">
            <v>42284</v>
          </cell>
          <cell r="M4214">
            <v>9.6780863658830274</v>
          </cell>
          <cell r="N4214">
            <v>10.025038713835698</v>
          </cell>
        </row>
        <row r="4215">
          <cell r="A4215">
            <v>42285</v>
          </cell>
          <cell r="M4215">
            <v>9.682998294890881</v>
          </cell>
          <cell r="N4215">
            <v>10.030325875778125</v>
          </cell>
        </row>
        <row r="4216">
          <cell r="A4216">
            <v>42286</v>
          </cell>
          <cell r="M4216">
            <v>9.6879127168550543</v>
          </cell>
          <cell r="N4216">
            <v>10.035615826146831</v>
          </cell>
        </row>
        <row r="4217">
          <cell r="A4217">
            <v>42290</v>
          </cell>
          <cell r="M4217">
            <v>9.6928296330408017</v>
          </cell>
          <cell r="N4217">
            <v>10.040908566412421</v>
          </cell>
        </row>
        <row r="4218">
          <cell r="A4218">
            <v>42291</v>
          </cell>
          <cell r="M4218">
            <v>9.6977490447140173</v>
          </cell>
          <cell r="N4218">
            <v>10.046204098046275</v>
          </cell>
        </row>
        <row r="4219">
          <cell r="A4219">
            <v>42292</v>
          </cell>
          <cell r="M4219">
            <v>9.7026709531412383</v>
          </cell>
          <cell r="N4219">
            <v>10.051502422520546</v>
          </cell>
        </row>
        <row r="4220">
          <cell r="A4220">
            <v>42293</v>
          </cell>
          <cell r="M4220">
            <v>9.7075953595896447</v>
          </cell>
          <cell r="N4220">
            <v>10.056803541308168</v>
          </cell>
        </row>
        <row r="4221">
          <cell r="A4221">
            <v>42296</v>
          </cell>
          <cell r="M4221">
            <v>9.7125222653270598</v>
          </cell>
          <cell r="N4221">
            <v>10.062107455882851</v>
          </cell>
        </row>
        <row r="4222">
          <cell r="A4222">
            <v>42297</v>
          </cell>
          <cell r="M4222">
            <v>9.7174516716219497</v>
          </cell>
          <cell r="N4222">
            <v>10.067414167719077</v>
          </cell>
        </row>
        <row r="4223">
          <cell r="A4223">
            <v>42298</v>
          </cell>
          <cell r="M4223">
            <v>9.7223835797434255</v>
          </cell>
          <cell r="N4223">
            <v>10.072723678292114</v>
          </cell>
        </row>
        <row r="4224">
          <cell r="A4224">
            <v>42299</v>
          </cell>
          <cell r="M4224">
            <v>9.7273179909612431</v>
          </cell>
          <cell r="N4224">
            <v>10.078035989078</v>
          </cell>
        </row>
        <row r="4225">
          <cell r="A4225">
            <v>42300</v>
          </cell>
          <cell r="M4225">
            <v>9.7322549065457995</v>
          </cell>
          <cell r="N4225">
            <v>10.083351101553557</v>
          </cell>
        </row>
        <row r="4226">
          <cell r="A4226">
            <v>42303</v>
          </cell>
          <cell r="M4226">
            <v>9.7371943277681403</v>
          </cell>
          <cell r="N4226">
            <v>10.088669017196384</v>
          </cell>
        </row>
        <row r="4227">
          <cell r="A4227">
            <v>42304</v>
          </cell>
          <cell r="M4227">
            <v>9.7421362558999522</v>
          </cell>
          <cell r="N4227">
            <v>10.09398973748486</v>
          </cell>
        </row>
        <row r="4228">
          <cell r="A4228">
            <v>42305</v>
          </cell>
          <cell r="M4228">
            <v>9.7470806922135704</v>
          </cell>
          <cell r="N4228">
            <v>10.099313263898141</v>
          </cell>
        </row>
        <row r="4229">
          <cell r="A4229">
            <v>42306</v>
          </cell>
          <cell r="M4229">
            <v>9.7520276379819766</v>
          </cell>
          <cell r="N4229">
            <v>10.104639597916167</v>
          </cell>
        </row>
        <row r="4230">
          <cell r="A4230">
            <v>42307</v>
          </cell>
          <cell r="M4230">
            <v>9.7569770944787955</v>
          </cell>
          <cell r="N4230">
            <v>10.109968741019655</v>
          </cell>
        </row>
        <row r="4231">
          <cell r="A4231">
            <v>42311</v>
          </cell>
          <cell r="M4231">
            <v>9.7619290629782984</v>
          </cell>
          <cell r="N4231">
            <v>10.115300694690104</v>
          </cell>
        </row>
        <row r="4232">
          <cell r="A4232">
            <v>42312</v>
          </cell>
          <cell r="M4232">
            <v>9.766883544755407</v>
          </cell>
          <cell r="N4232">
            <v>10.120635460409797</v>
          </cell>
        </row>
        <row r="4233">
          <cell r="A4233">
            <v>42313</v>
          </cell>
          <cell r="M4233">
            <v>9.7718405410856857</v>
          </cell>
          <cell r="N4233">
            <v>10.125973039661796</v>
          </cell>
        </row>
        <row r="4234">
          <cell r="A4234">
            <v>42314</v>
          </cell>
          <cell r="M4234">
            <v>9.7768000532453492</v>
          </cell>
          <cell r="N4234">
            <v>10.131313433929945</v>
          </cell>
        </row>
        <row r="4235">
          <cell r="A4235">
            <v>42317</v>
          </cell>
          <cell r="M4235">
            <v>9.7817620825112588</v>
          </cell>
          <cell r="N4235">
            <v>10.136656644698871</v>
          </cell>
        </row>
        <row r="4236">
          <cell r="A4236">
            <v>42318</v>
          </cell>
          <cell r="M4236">
            <v>9.7867266301609241</v>
          </cell>
          <cell r="N4236">
            <v>10.142002673453984</v>
          </cell>
        </row>
        <row r="4237">
          <cell r="A4237">
            <v>42319</v>
          </cell>
          <cell r="M4237">
            <v>9.7916936974725033</v>
          </cell>
          <cell r="N4237">
            <v>10.147351521681479</v>
          </cell>
        </row>
        <row r="4238">
          <cell r="A4238">
            <v>42320</v>
          </cell>
          <cell r="M4238">
            <v>9.7966632857248026</v>
          </cell>
          <cell r="N4238">
            <v>10.152703190868333</v>
          </cell>
        </row>
        <row r="4239">
          <cell r="A4239">
            <v>42321</v>
          </cell>
          <cell r="M4239">
            <v>9.8016353961972769</v>
          </cell>
          <cell r="N4239">
            <v>10.158057682502308</v>
          </cell>
        </row>
        <row r="4240">
          <cell r="A4240">
            <v>42324</v>
          </cell>
          <cell r="M4240">
            <v>9.8066100301700327</v>
          </cell>
          <cell r="N4240">
            <v>10.16341499807195</v>
          </cell>
        </row>
        <row r="4241">
          <cell r="A4241">
            <v>42325</v>
          </cell>
          <cell r="M4241">
            <v>9.8115871889238235</v>
          </cell>
          <cell r="N4241">
            <v>10.168775139066591</v>
          </cell>
        </row>
        <row r="4242">
          <cell r="A4242">
            <v>42326</v>
          </cell>
          <cell r="M4242">
            <v>9.8165668737400544</v>
          </cell>
          <cell r="N4242">
            <v>10.174138106976347</v>
          </cell>
        </row>
        <row r="4243">
          <cell r="A4243">
            <v>42327</v>
          </cell>
          <cell r="M4243">
            <v>9.821549085900779</v>
          </cell>
          <cell r="N4243">
            <v>10.179503903292121</v>
          </cell>
        </row>
        <row r="4244">
          <cell r="A4244">
            <v>42328</v>
          </cell>
          <cell r="M4244">
            <v>9.8265338266887046</v>
          </cell>
          <cell r="N4244">
            <v>10.184872529505602</v>
          </cell>
        </row>
        <row r="4245">
          <cell r="A4245">
            <v>42331</v>
          </cell>
          <cell r="M4245">
            <v>9.8315210973871885</v>
          </cell>
          <cell r="N4245">
            <v>10.190243987109266</v>
          </cell>
        </row>
        <row r="4246">
          <cell r="A4246">
            <v>42332</v>
          </cell>
          <cell r="M4246">
            <v>9.8365108992802366</v>
          </cell>
          <cell r="N4246">
            <v>10.195618277596376</v>
          </cell>
        </row>
        <row r="4247">
          <cell r="A4247">
            <v>42333</v>
          </cell>
          <cell r="M4247">
            <v>9.8415032336525101</v>
          </cell>
          <cell r="N4247">
            <v>10.200995402460983</v>
          </cell>
        </row>
        <row r="4248">
          <cell r="A4248">
            <v>42334</v>
          </cell>
          <cell r="M4248">
            <v>9.8464981017893205</v>
          </cell>
          <cell r="N4248">
            <v>10.206375363197925</v>
          </cell>
        </row>
        <row r="4249">
          <cell r="A4249">
            <v>42335</v>
          </cell>
          <cell r="M4249">
            <v>9.8514955049766328</v>
          </cell>
          <cell r="N4249">
            <v>10.211758161302829</v>
          </cell>
        </row>
        <row r="4250">
          <cell r="A4250">
            <v>42338</v>
          </cell>
          <cell r="M4250">
            <v>9.8564954445010624</v>
          </cell>
          <cell r="N4250">
            <v>10.217143798272108</v>
          </cell>
        </row>
        <row r="4251">
          <cell r="A4251">
            <v>42339</v>
          </cell>
          <cell r="M4251">
            <v>9.8614979216498799</v>
          </cell>
          <cell r="N4251">
            <v>10.222532275602971</v>
          </cell>
        </row>
        <row r="4252">
          <cell r="A4252">
            <v>42340</v>
          </cell>
          <cell r="M4252">
            <v>9.8665029377110081</v>
          </cell>
          <cell r="N4252">
            <v>10.22792359479341</v>
          </cell>
        </row>
        <row r="4253">
          <cell r="A4253">
            <v>42341</v>
          </cell>
          <cell r="M4253">
            <v>9.8715104939730232</v>
          </cell>
          <cell r="N4253">
            <v>10.233317757342208</v>
          </cell>
        </row>
        <row r="4254">
          <cell r="A4254">
            <v>42342</v>
          </cell>
          <cell r="M4254">
            <v>9.8765205917251571</v>
          </cell>
          <cell r="N4254">
            <v>10.238714764748943</v>
          </cell>
        </row>
        <row r="4255">
          <cell r="A4255">
            <v>42345</v>
          </cell>
          <cell r="M4255">
            <v>9.8815332322572953</v>
          </cell>
          <cell r="N4255">
            <v>10.244114618513979</v>
          </cell>
        </row>
        <row r="4256">
          <cell r="A4256">
            <v>42346</v>
          </cell>
          <cell r="M4256">
            <v>9.8865484168599753</v>
          </cell>
          <cell r="N4256">
            <v>10.249517320138473</v>
          </cell>
        </row>
        <row r="4257">
          <cell r="A4257">
            <v>42347</v>
          </cell>
          <cell r="M4257">
            <v>9.8915661468243936</v>
          </cell>
          <cell r="N4257">
            <v>10.254922871124375</v>
          </cell>
        </row>
        <row r="4258">
          <cell r="A4258">
            <v>42348</v>
          </cell>
          <cell r="M4258">
            <v>9.8965864234423986</v>
          </cell>
          <cell r="N4258">
            <v>10.260331272974424</v>
          </cell>
        </row>
        <row r="4259">
          <cell r="A4259">
            <v>42349</v>
          </cell>
          <cell r="M4259">
            <v>9.9016092480064977</v>
          </cell>
          <cell r="N4259">
            <v>10.265742527192154</v>
          </cell>
        </row>
        <row r="4260">
          <cell r="A4260">
            <v>42352</v>
          </cell>
          <cell r="M4260">
            <v>9.906634621809852</v>
          </cell>
          <cell r="N4260">
            <v>10.271156635281892</v>
          </cell>
        </row>
        <row r="4261">
          <cell r="A4261">
            <v>42353</v>
          </cell>
          <cell r="M4261">
            <v>9.91166254614628</v>
          </cell>
          <cell r="N4261">
            <v>10.276573598748758</v>
          </cell>
        </row>
        <row r="4262">
          <cell r="A4262">
            <v>42354</v>
          </cell>
          <cell r="M4262">
            <v>9.9166930223102554</v>
          </cell>
          <cell r="N4262">
            <v>10.281993419098665</v>
          </cell>
        </row>
        <row r="4263">
          <cell r="A4263">
            <v>42355</v>
          </cell>
          <cell r="M4263">
            <v>9.9217260515969095</v>
          </cell>
          <cell r="N4263">
            <v>10.287416097838319</v>
          </cell>
        </row>
        <row r="4264">
          <cell r="A4264">
            <v>42356</v>
          </cell>
          <cell r="M4264">
            <v>9.9267616353020323</v>
          </cell>
          <cell r="N4264">
            <v>10.292841636475226</v>
          </cell>
        </row>
        <row r="4265">
          <cell r="A4265">
            <v>42359</v>
          </cell>
          <cell r="M4265">
            <v>9.9317997747220694</v>
          </cell>
          <cell r="N4265">
            <v>10.29827003651768</v>
          </cell>
        </row>
        <row r="4266">
          <cell r="A4266">
            <v>42360</v>
          </cell>
          <cell r="M4266">
            <v>9.9368404711541256</v>
          </cell>
          <cell r="N4266">
            <v>10.303701299474776</v>
          </cell>
        </row>
        <row r="4267">
          <cell r="A4267">
            <v>42361</v>
          </cell>
          <cell r="M4267">
            <v>9.9418837258959645</v>
          </cell>
          <cell r="N4267">
            <v>10.309135426856402</v>
          </cell>
        </row>
        <row r="4268">
          <cell r="A4268">
            <v>42362</v>
          </cell>
          <cell r="M4268">
            <v>9.946929540246007</v>
          </cell>
          <cell r="N4268">
            <v>10.314572420173242</v>
          </cell>
        </row>
        <row r="4269">
          <cell r="A4269">
            <v>42366</v>
          </cell>
          <cell r="M4269">
            <v>9.9519779155033348</v>
          </cell>
          <cell r="N4269">
            <v>10.32001228093678</v>
          </cell>
        </row>
        <row r="4270">
          <cell r="A4270">
            <v>42367</v>
          </cell>
          <cell r="M4270">
            <v>9.9570288529676869</v>
          </cell>
          <cell r="N4270">
            <v>10.325455010659294</v>
          </cell>
        </row>
        <row r="4271">
          <cell r="A4271">
            <v>42368</v>
          </cell>
          <cell r="M4271">
            <v>9.9620823539394632</v>
          </cell>
          <cell r="N4271">
            <v>10.33090061085386</v>
          </cell>
        </row>
        <row r="4272">
          <cell r="A4272">
            <v>42369</v>
          </cell>
          <cell r="M4272">
            <v>9.9671384197197224</v>
          </cell>
          <cell r="N4272">
            <v>10.336349083034353</v>
          </cell>
        </row>
        <row r="4273">
          <cell r="A4273">
            <v>42373</v>
          </cell>
          <cell r="M4273">
            <v>9.9721970516101841</v>
          </cell>
          <cell r="N4273">
            <v>10.341800428715445</v>
          </cell>
        </row>
        <row r="4274">
          <cell r="A4274">
            <v>42374</v>
          </cell>
          <cell r="M4274">
            <v>9.9772582509132306</v>
          </cell>
          <cell r="N4274">
            <v>10.347254649412609</v>
          </cell>
        </row>
        <row r="4275">
          <cell r="A4275">
            <v>42375</v>
          </cell>
          <cell r="M4275">
            <v>9.9823220189319031</v>
          </cell>
          <cell r="N4275">
            <v>10.352711746642115</v>
          </cell>
        </row>
        <row r="4276">
          <cell r="A4276">
            <v>42376</v>
          </cell>
          <cell r="M4276">
            <v>9.9873883569699036</v>
          </cell>
          <cell r="N4276">
            <v>10.358171721921034</v>
          </cell>
        </row>
        <row r="4277">
          <cell r="A4277">
            <v>42377</v>
          </cell>
          <cell r="M4277">
            <v>9.9924572663315967</v>
          </cell>
          <cell r="N4277">
            <v>10.363634576767238</v>
          </cell>
        </row>
        <row r="4278">
          <cell r="A4278">
            <v>42380</v>
          </cell>
          <cell r="M4278">
            <v>9.9975287483220079</v>
          </cell>
          <cell r="N4278">
            <v>10.369100312699397</v>
          </cell>
        </row>
        <row r="4279">
          <cell r="A4279">
            <v>42381</v>
          </cell>
          <cell r="M4279">
            <v>10.002602804246827</v>
          </cell>
          <cell r="N4279">
            <v>10.374568931236983</v>
          </cell>
        </row>
        <row r="4280">
          <cell r="A4280">
            <v>42382</v>
          </cell>
          <cell r="M4280">
            <v>10.007679435412406</v>
          </cell>
          <cell r="N4280">
            <v>10.38004043390027</v>
          </cell>
        </row>
        <row r="4281">
          <cell r="A4281">
            <v>42383</v>
          </cell>
          <cell r="M4281">
            <v>10.01275864312576</v>
          </cell>
          <cell r="N4281">
            <v>10.385514822210334</v>
          </cell>
        </row>
        <row r="4282">
          <cell r="A4282">
            <v>42384</v>
          </cell>
          <cell r="M4282">
            <v>10.017840428694566</v>
          </cell>
          <cell r="N4282">
            <v>10.390992097689052</v>
          </cell>
        </row>
        <row r="4283">
          <cell r="A4283">
            <v>42387</v>
          </cell>
          <cell r="M4283">
            <v>10.022924793427165</v>
          </cell>
          <cell r="N4283">
            <v>10.396472261859104</v>
          </cell>
        </row>
        <row r="4284">
          <cell r="A4284">
            <v>42388</v>
          </cell>
          <cell r="M4284">
            <v>10.028011738632564</v>
          </cell>
          <cell r="N4284">
            <v>10.401955316243974</v>
          </cell>
        </row>
        <row r="4285">
          <cell r="A4285">
            <v>42389</v>
          </cell>
          <cell r="M4285">
            <v>10.033101265620433</v>
          </cell>
          <cell r="N4285">
            <v>10.407441262367948</v>
          </cell>
        </row>
        <row r="4286">
          <cell r="A4286">
            <v>42390</v>
          </cell>
          <cell r="M4286">
            <v>10.038193375701104</v>
          </cell>
          <cell r="N4286">
            <v>10.412930101756118</v>
          </cell>
        </row>
        <row r="4287">
          <cell r="A4287">
            <v>42391</v>
          </cell>
          <cell r="M4287">
            <v>10.043288070185579</v>
          </cell>
          <cell r="N4287">
            <v>10.418421835934378</v>
          </cell>
        </row>
        <row r="4288">
          <cell r="A4288">
            <v>42394</v>
          </cell>
          <cell r="M4288">
            <v>10.048385350385523</v>
          </cell>
          <cell r="N4288">
            <v>10.423916466429427</v>
          </cell>
        </row>
        <row r="4289">
          <cell r="A4289">
            <v>42395</v>
          </cell>
          <cell r="M4289">
            <v>10.053485217613266</v>
          </cell>
          <cell r="N4289">
            <v>10.429413994768771</v>
          </cell>
        </row>
        <row r="4290">
          <cell r="A4290">
            <v>42396</v>
          </cell>
          <cell r="M4290">
            <v>10.058587673181806</v>
          </cell>
          <cell r="N4290">
            <v>10.43491442248072</v>
          </cell>
        </row>
        <row r="4291">
          <cell r="A4291">
            <v>42397</v>
          </cell>
          <cell r="M4291">
            <v>10.063692718404807</v>
          </cell>
          <cell r="N4291">
            <v>10.44041775109439</v>
          </cell>
        </row>
        <row r="4292">
          <cell r="A4292">
            <v>42398</v>
          </cell>
          <cell r="M4292">
            <v>10.068800354596597</v>
          </cell>
          <cell r="N4292">
            <v>10.445923982139707</v>
          </cell>
        </row>
        <row r="4293">
          <cell r="A4293">
            <v>42401</v>
          </cell>
          <cell r="M4293">
            <v>10.073910583072173</v>
          </cell>
          <cell r="N4293">
            <v>10.451433117147397</v>
          </cell>
        </row>
        <row r="4294">
          <cell r="A4294">
            <v>42402</v>
          </cell>
          <cell r="M4294">
            <v>10.079023405147201</v>
          </cell>
          <cell r="N4294">
            <v>10.456945157648999</v>
          </cell>
        </row>
        <row r="4295">
          <cell r="A4295">
            <v>42403</v>
          </cell>
          <cell r="M4295">
            <v>10.08413882213801</v>
          </cell>
          <cell r="N4295">
            <v>10.462460105176858</v>
          </cell>
        </row>
        <row r="4296">
          <cell r="A4296">
            <v>42404</v>
          </cell>
          <cell r="M4296">
            <v>10.089256835361605</v>
          </cell>
          <cell r="N4296">
            <v>10.467977961264125</v>
          </cell>
        </row>
        <row r="4297">
          <cell r="A4297">
            <v>42405</v>
          </cell>
          <cell r="M4297">
            <v>10.094377446135651</v>
          </cell>
          <cell r="N4297">
            <v>10.473498727444765</v>
          </cell>
        </row>
        <row r="4298">
          <cell r="A4298">
            <v>42410</v>
          </cell>
          <cell r="M4298">
            <v>10.099500655778487</v>
          </cell>
          <cell r="N4298">
            <v>10.479022405253547</v>
          </cell>
        </row>
        <row r="4299">
          <cell r="A4299">
            <v>42411</v>
          </cell>
          <cell r="M4299">
            <v>10.104626465609119</v>
          </cell>
          <cell r="N4299">
            <v>10.484548996226051</v>
          </cell>
        </row>
        <row r="4300">
          <cell r="A4300">
            <v>42412</v>
          </cell>
          <cell r="M4300">
            <v>10.109754876947223</v>
          </cell>
          <cell r="N4300">
            <v>10.490078501898667</v>
          </cell>
        </row>
        <row r="4301">
          <cell r="A4301">
            <v>42415</v>
          </cell>
          <cell r="M4301">
            <v>10.114885891113145</v>
          </cell>
          <cell r="N4301">
            <v>10.495610923808595</v>
          </cell>
        </row>
        <row r="4302">
          <cell r="A4302">
            <v>42416</v>
          </cell>
          <cell r="M4302">
            <v>10.1200195094279</v>
          </cell>
          <cell r="N4302">
            <v>10.501146263493846</v>
          </cell>
        </row>
        <row r="4303">
          <cell r="A4303">
            <v>42417</v>
          </cell>
          <cell r="M4303">
            <v>10.125155733213175</v>
          </cell>
          <cell r="N4303">
            <v>10.506684522493241</v>
          </cell>
        </row>
        <row r="4304">
          <cell r="A4304">
            <v>42418</v>
          </cell>
          <cell r="M4304">
            <v>10.130294563791328</v>
          </cell>
          <cell r="N4304">
            <v>10.512225702346417</v>
          </cell>
        </row>
        <row r="4305">
          <cell r="A4305">
            <v>42419</v>
          </cell>
          <cell r="M4305">
            <v>10.135436002485385</v>
          </cell>
          <cell r="N4305">
            <v>10.517769804593815</v>
          </cell>
        </row>
        <row r="4306">
          <cell r="A4306">
            <v>42422</v>
          </cell>
          <cell r="M4306">
            <v>10.140580050619047</v>
          </cell>
          <cell r="N4306">
            <v>10.523316830776697</v>
          </cell>
        </row>
        <row r="4307">
          <cell r="A4307">
            <v>42423</v>
          </cell>
          <cell r="M4307">
            <v>10.145726709516685</v>
          </cell>
          <cell r="N4307">
            <v>10.528866782437131</v>
          </cell>
        </row>
        <row r="4308">
          <cell r="A4308">
            <v>42424</v>
          </cell>
          <cell r="M4308">
            <v>10.150875980503345</v>
          </cell>
          <cell r="N4308">
            <v>10.534419661118003</v>
          </cell>
        </row>
        <row r="4309">
          <cell r="A4309">
            <v>42425</v>
          </cell>
          <cell r="M4309">
            <v>10.156027864904742</v>
          </cell>
          <cell r="N4309">
            <v>10.539975468363011</v>
          </cell>
        </row>
        <row r="4310">
          <cell r="A4310">
            <v>42426</v>
          </cell>
          <cell r="M4310">
            <v>10.161182364047262</v>
          </cell>
          <cell r="N4310">
            <v>10.545534205716665</v>
          </cell>
        </row>
        <row r="4311">
          <cell r="A4311">
            <v>42429</v>
          </cell>
          <cell r="M4311">
            <v>10.166339479257971</v>
          </cell>
          <cell r="N4311">
            <v>10.551095874724293</v>
          </cell>
        </row>
        <row r="4312">
          <cell r="A4312">
            <v>42430</v>
          </cell>
          <cell r="M4312">
            <v>10.171499211864603</v>
          </cell>
          <cell r="N4312">
            <v>10.556660476932038</v>
          </cell>
        </row>
        <row r="4313">
          <cell r="A4313">
            <v>42431</v>
          </cell>
          <cell r="M4313">
            <v>10.176661563195568</v>
          </cell>
          <cell r="N4313">
            <v>10.562228013886855</v>
          </cell>
        </row>
        <row r="4314">
          <cell r="A4314">
            <v>42432</v>
          </cell>
          <cell r="M4314">
            <v>10.181826534579949</v>
          </cell>
          <cell r="N4314">
            <v>10.567798487136518</v>
          </cell>
        </row>
        <row r="4315">
          <cell r="A4315">
            <v>42433</v>
          </cell>
          <cell r="M4315">
            <v>10.186994127347507</v>
          </cell>
          <cell r="N4315">
            <v>10.573371898229615</v>
          </cell>
        </row>
        <row r="4316">
          <cell r="A4316">
            <v>42436</v>
          </cell>
          <cell r="M4316">
            <v>10.192164342828672</v>
          </cell>
          <cell r="N4316">
            <v>10.578948248715552</v>
          </cell>
        </row>
        <row r="4317">
          <cell r="A4317">
            <v>42437</v>
          </cell>
          <cell r="M4317">
            <v>10.197337182354554</v>
          </cell>
          <cell r="N4317">
            <v>10.584527540144553</v>
          </cell>
        </row>
        <row r="4318">
          <cell r="A4318">
            <v>42438</v>
          </cell>
          <cell r="M4318">
            <v>10.202512647256937</v>
          </cell>
          <cell r="N4318">
            <v>10.590109774067658</v>
          </cell>
        </row>
        <row r="4319">
          <cell r="A4319">
            <v>42439</v>
          </cell>
          <cell r="M4319">
            <v>10.207690738868282</v>
          </cell>
          <cell r="N4319">
            <v>10.595694952036725</v>
          </cell>
        </row>
        <row r="4320">
          <cell r="A4320">
            <v>42440</v>
          </cell>
          <cell r="M4320">
            <v>10.212871458521724</v>
          </cell>
          <cell r="N4320">
            <v>10.601283075604432</v>
          </cell>
        </row>
        <row r="4321">
          <cell r="A4321">
            <v>42443</v>
          </cell>
          <cell r="M4321">
            <v>10.218054807551075</v>
          </cell>
          <cell r="N4321">
            <v>10.606874146324275</v>
          </cell>
        </row>
        <row r="4322">
          <cell r="A4322">
            <v>42444</v>
          </cell>
          <cell r="M4322">
            <v>10.223240787290827</v>
          </cell>
          <cell r="N4322">
            <v>10.612468165750569</v>
          </cell>
        </row>
        <row r="4323">
          <cell r="A4323">
            <v>42445</v>
          </cell>
          <cell r="M4323">
            <v>10.228429399076147</v>
          </cell>
          <cell r="N4323">
            <v>10.618065135438449</v>
          </cell>
        </row>
        <row r="4324">
          <cell r="A4324">
            <v>42446</v>
          </cell>
          <cell r="M4324">
            <v>10.233620644242878</v>
          </cell>
          <cell r="N4324">
            <v>10.623665056943871</v>
          </cell>
        </row>
        <row r="4325">
          <cell r="A4325">
            <v>42447</v>
          </cell>
          <cell r="M4325">
            <v>10.238814524127545</v>
          </cell>
          <cell r="N4325">
            <v>10.629267931823609</v>
          </cell>
        </row>
        <row r="4326">
          <cell r="A4326">
            <v>42450</v>
          </cell>
          <cell r="M4326">
            <v>10.244011040067345</v>
          </cell>
          <cell r="N4326">
            <v>10.63487376163526</v>
          </cell>
        </row>
        <row r="4327">
          <cell r="A4327">
            <v>42451</v>
          </cell>
          <cell r="M4327">
            <v>10.249210193400163</v>
          </cell>
          <cell r="N4327">
            <v>10.640482547937244</v>
          </cell>
        </row>
        <row r="4328">
          <cell r="A4328">
            <v>42452</v>
          </cell>
          <cell r="M4328">
            <v>10.254411985464554</v>
          </cell>
          <cell r="N4328">
            <v>10.646094292288801</v>
          </cell>
        </row>
        <row r="4329">
          <cell r="A4329">
            <v>42453</v>
          </cell>
          <cell r="M4329">
            <v>10.259616417599757</v>
          </cell>
          <cell r="N4329">
            <v>10.651708996249992</v>
          </cell>
        </row>
        <row r="4330">
          <cell r="A4330">
            <v>42457</v>
          </cell>
          <cell r="M4330">
            <v>10.264823491145691</v>
          </cell>
          <cell r="N4330">
            <v>10.657326661381703</v>
          </cell>
        </row>
        <row r="4331">
          <cell r="A4331">
            <v>42458</v>
          </cell>
          <cell r="M4331">
            <v>10.270033207442953</v>
          </cell>
          <cell r="N4331">
            <v>10.662947289245642</v>
          </cell>
        </row>
        <row r="4332">
          <cell r="A4332">
            <v>42459</v>
          </cell>
          <cell r="M4332">
            <v>10.275245567832821</v>
          </cell>
          <cell r="N4332">
            <v>10.668570881404342</v>
          </cell>
        </row>
        <row r="4333">
          <cell r="A4333">
            <v>42460</v>
          </cell>
          <cell r="M4333">
            <v>10.280460573657255</v>
          </cell>
          <cell r="N4333">
            <v>10.67419743942116</v>
          </cell>
        </row>
        <row r="4334">
          <cell r="A4334">
            <v>42461</v>
          </cell>
          <cell r="M4334">
            <v>10.285678226258893</v>
          </cell>
          <cell r="N4334">
            <v>10.679826964860275</v>
          </cell>
        </row>
        <row r="4335">
          <cell r="A4335">
            <v>42464</v>
          </cell>
          <cell r="M4335">
            <v>10.290898526981058</v>
          </cell>
          <cell r="N4335">
            <v>10.685459459286694</v>
          </cell>
        </row>
        <row r="4336">
          <cell r="A4336">
            <v>42465</v>
          </cell>
          <cell r="M4336">
            <v>10.296121477167754</v>
          </cell>
          <cell r="N4336">
            <v>10.691094924266245</v>
          </cell>
        </row>
        <row r="4337">
          <cell r="A4337">
            <v>42466</v>
          </cell>
          <cell r="M4337">
            <v>10.301347078163666</v>
          </cell>
          <cell r="N4337">
            <v>10.696733361365588</v>
          </cell>
        </row>
        <row r="4338">
          <cell r="A4338">
            <v>42467</v>
          </cell>
          <cell r="M4338">
            <v>10.306575331314161</v>
          </cell>
          <cell r="N4338">
            <v>10.702374772152206</v>
          </cell>
        </row>
        <row r="4339">
          <cell r="A4339">
            <v>42468</v>
          </cell>
          <cell r="M4339">
            <v>10.311806237965291</v>
          </cell>
          <cell r="N4339">
            <v>10.708019158194407</v>
          </cell>
        </row>
        <row r="4340">
          <cell r="A4340">
            <v>42471</v>
          </cell>
          <cell r="M4340">
            <v>10.317039799463789</v>
          </cell>
          <cell r="N4340">
            <v>10.713666521061329</v>
          </cell>
        </row>
        <row r="4341">
          <cell r="A4341">
            <v>42472</v>
          </cell>
          <cell r="M4341">
            <v>10.322276017157073</v>
          </cell>
          <cell r="N4341">
            <v>10.719316862322938</v>
          </cell>
        </row>
        <row r="4342">
          <cell r="A4342">
            <v>42473</v>
          </cell>
          <cell r="M4342">
            <v>10.327514892393243</v>
          </cell>
          <cell r="N4342">
            <v>10.724970183550022</v>
          </cell>
        </row>
        <row r="4343">
          <cell r="A4343">
            <v>42474</v>
          </cell>
          <cell r="M4343">
            <v>10.332756426521085</v>
          </cell>
          <cell r="N4343">
            <v>10.730626486314206</v>
          </cell>
        </row>
        <row r="4344">
          <cell r="A4344">
            <v>42475</v>
          </cell>
          <cell r="M4344">
            <v>10.338000620890069</v>
          </cell>
          <cell r="N4344">
            <v>10.736285772187939</v>
          </cell>
        </row>
        <row r="4345">
          <cell r="A4345">
            <v>42478</v>
          </cell>
          <cell r="M4345">
            <v>10.343247476850351</v>
          </cell>
          <cell r="N4345">
            <v>10.741948042744498</v>
          </cell>
        </row>
        <row r="4346">
          <cell r="A4346">
            <v>42479</v>
          </cell>
          <cell r="M4346">
            <v>10.34849699575277</v>
          </cell>
          <cell r="N4346">
            <v>10.747613299557994</v>
          </cell>
        </row>
        <row r="4347">
          <cell r="A4347">
            <v>42480</v>
          </cell>
          <cell r="M4347">
            <v>10.353749178948851</v>
          </cell>
          <cell r="N4347">
            <v>10.753281544203364</v>
          </cell>
        </row>
        <row r="4348">
          <cell r="A4348">
            <v>42482</v>
          </cell>
          <cell r="M4348">
            <v>10.359004027790807</v>
          </cell>
          <cell r="N4348">
            <v>10.758952778256381</v>
          </cell>
        </row>
        <row r="4349">
          <cell r="A4349">
            <v>42485</v>
          </cell>
          <cell r="M4349">
            <v>10.364261543631535</v>
          </cell>
          <cell r="N4349">
            <v>10.764627003293642</v>
          </cell>
        </row>
        <row r="4350">
          <cell r="A4350">
            <v>42486</v>
          </cell>
          <cell r="M4350">
            <v>10.369521727824621</v>
          </cell>
          <cell r="N4350">
            <v>10.77030422089258</v>
          </cell>
        </row>
        <row r="4351">
          <cell r="A4351">
            <v>42487</v>
          </cell>
          <cell r="M4351">
            <v>10.374784581724336</v>
          </cell>
          <cell r="N4351">
            <v>10.775984432631461</v>
          </cell>
        </row>
        <row r="4352">
          <cell r="A4352">
            <v>42488</v>
          </cell>
          <cell r="M4352">
            <v>10.380050106685639</v>
          </cell>
          <cell r="N4352">
            <v>10.781667640089378</v>
          </cell>
        </row>
        <row r="4353">
          <cell r="A4353">
            <v>42489</v>
          </cell>
          <cell r="M4353">
            <v>10.385318304064175</v>
          </cell>
          <cell r="N4353">
            <v>10.787353844846262</v>
          </cell>
        </row>
        <row r="4354">
          <cell r="A4354">
            <v>42492</v>
          </cell>
          <cell r="M4354">
            <v>10.390589175216281</v>
          </cell>
          <cell r="N4354">
            <v>10.793043048482877</v>
          </cell>
        </row>
        <row r="4355">
          <cell r="A4355">
            <v>42493</v>
          </cell>
          <cell r="M4355">
            <v>10.395862721498979</v>
          </cell>
          <cell r="N4355">
            <v>10.798735252580817</v>
          </cell>
        </row>
        <row r="4356">
          <cell r="A4356">
            <v>42494</v>
          </cell>
          <cell r="M4356">
            <v>10.401138944269981</v>
          </cell>
          <cell r="N4356">
            <v>10.804430458722514</v>
          </cell>
        </row>
        <row r="4357">
          <cell r="A4357">
            <v>42495</v>
          </cell>
          <cell r="M4357">
            <v>10.406417844887686</v>
          </cell>
          <cell r="N4357">
            <v>10.810128668491231</v>
          </cell>
        </row>
        <row r="4358">
          <cell r="A4358">
            <v>42496</v>
          </cell>
          <cell r="M4358">
            <v>10.411699424711188</v>
          </cell>
          <cell r="N4358">
            <v>10.81582988347107</v>
          </cell>
        </row>
        <row r="4359">
          <cell r="A4359">
            <v>42499</v>
          </cell>
          <cell r="M4359">
            <v>10.416983685100263</v>
          </cell>
          <cell r="N4359">
            <v>10.821534105246963</v>
          </cell>
        </row>
        <row r="4360">
          <cell r="A4360">
            <v>42500</v>
          </cell>
          <cell r="M4360">
            <v>10.422270627415383</v>
          </cell>
          <cell r="N4360">
            <v>10.827241335404684</v>
          </cell>
        </row>
        <row r="4361">
          <cell r="A4361">
            <v>42501</v>
          </cell>
          <cell r="M4361">
            <v>10.42756025301771</v>
          </cell>
          <cell r="N4361">
            <v>10.83295157553084</v>
          </cell>
        </row>
        <row r="4362">
          <cell r="A4362">
            <v>42502</v>
          </cell>
          <cell r="M4362">
            <v>10.432852563269092</v>
          </cell>
          <cell r="N4362">
            <v>10.838664827212876</v>
          </cell>
        </row>
        <row r="4363">
          <cell r="A4363">
            <v>42503</v>
          </cell>
          <cell r="M4363">
            <v>10.438147559532075</v>
          </cell>
          <cell r="N4363">
            <v>10.844381092039072</v>
          </cell>
        </row>
        <row r="4364">
          <cell r="A4364">
            <v>42506</v>
          </cell>
          <cell r="M4364">
            <v>10.443445243169892</v>
          </cell>
          <cell r="N4364">
            <v>10.850100371598547</v>
          </cell>
        </row>
        <row r="4365">
          <cell r="A4365">
            <v>42507</v>
          </cell>
          <cell r="M4365">
            <v>10.448745615546468</v>
          </cell>
          <cell r="N4365">
            <v>10.855822667481259</v>
          </cell>
        </row>
        <row r="4366">
          <cell r="A4366">
            <v>42508</v>
          </cell>
          <cell r="M4366">
            <v>10.454048678026423</v>
          </cell>
          <cell r="N4366">
            <v>10.861547981278004</v>
          </cell>
        </row>
        <row r="4367">
          <cell r="A4367">
            <v>42509</v>
          </cell>
          <cell r="M4367">
            <v>10.459354431975067</v>
          </cell>
          <cell r="N4367">
            <v>10.867276314580417</v>
          </cell>
        </row>
        <row r="4368">
          <cell r="A4368">
            <v>42510</v>
          </cell>
          <cell r="M4368">
            <v>10.464662878758404</v>
          </cell>
          <cell r="N4368">
            <v>10.873007668980973</v>
          </cell>
        </row>
        <row r="4369">
          <cell r="A4369">
            <v>42513</v>
          </cell>
          <cell r="M4369">
            <v>10.46997401974313</v>
          </cell>
          <cell r="N4369">
            <v>10.878742046072984</v>
          </cell>
        </row>
        <row r="4370">
          <cell r="A4370">
            <v>42514</v>
          </cell>
          <cell r="M4370">
            <v>10.475287856296639</v>
          </cell>
          <cell r="N4370">
            <v>10.884479447450605</v>
          </cell>
        </row>
        <row r="4371">
          <cell r="A4371">
            <v>42515</v>
          </cell>
          <cell r="M4371">
            <v>10.480604389787013</v>
          </cell>
          <cell r="N4371">
            <v>10.890219874708832</v>
          </cell>
        </row>
        <row r="4372">
          <cell r="A4372">
            <v>42517</v>
          </cell>
          <cell r="M4372">
            <v>10.485923621583032</v>
          </cell>
          <cell r="N4372">
            <v>10.8959633294435</v>
          </cell>
        </row>
        <row r="4373">
          <cell r="A4373">
            <v>42520</v>
          </cell>
          <cell r="M4373">
            <v>10.491245553054171</v>
          </cell>
          <cell r="N4373">
            <v>10.901709813251289</v>
          </cell>
        </row>
        <row r="4374">
          <cell r="A4374">
            <v>42521</v>
          </cell>
          <cell r="M4374">
            <v>10.496570185570596</v>
          </cell>
          <cell r="N4374">
            <v>10.907459327729716</v>
          </cell>
        </row>
        <row r="4375">
          <cell r="A4375">
            <v>42522</v>
          </cell>
          <cell r="M4375">
            <v>10.501897520503173</v>
          </cell>
          <cell r="N4375">
            <v>10.913211874477147</v>
          </cell>
        </row>
        <row r="4376">
          <cell r="A4376">
            <v>42523</v>
          </cell>
          <cell r="M4376">
            <v>10.507227559223463</v>
          </cell>
          <cell r="N4376">
            <v>10.918967455092785</v>
          </cell>
        </row>
        <row r="4377">
          <cell r="A4377">
            <v>42524</v>
          </cell>
          <cell r="M4377">
            <v>10.512560303103719</v>
          </cell>
          <cell r="N4377">
            <v>10.924726071176678</v>
          </cell>
        </row>
        <row r="4378">
          <cell r="A4378">
            <v>42527</v>
          </cell>
          <cell r="M4378">
            <v>10.517895753516896</v>
          </cell>
          <cell r="N4378">
            <v>10.930487724329723</v>
          </cell>
        </row>
        <row r="4379">
          <cell r="A4379">
            <v>42528</v>
          </cell>
          <cell r="M4379">
            <v>10.523233911836643</v>
          </cell>
          <cell r="N4379">
            <v>10.936252416153653</v>
          </cell>
        </row>
        <row r="4380">
          <cell r="A4380">
            <v>42529</v>
          </cell>
          <cell r="M4380">
            <v>10.528574779437307</v>
          </cell>
          <cell r="N4380">
            <v>10.942020148251052</v>
          </cell>
        </row>
        <row r="4381">
          <cell r="A4381">
            <v>42530</v>
          </cell>
          <cell r="M4381">
            <v>10.533918357693931</v>
          </cell>
          <cell r="N4381">
            <v>10.947790922225346</v>
          </cell>
        </row>
        <row r="4382">
          <cell r="A4382">
            <v>42531</v>
          </cell>
          <cell r="M4382">
            <v>10.539264647982259</v>
          </cell>
          <cell r="N4382">
            <v>10.953564739680809</v>
          </cell>
        </row>
        <row r="4383">
          <cell r="A4383">
            <v>42534</v>
          </cell>
          <cell r="M4383">
            <v>10.544613651678729</v>
          </cell>
          <cell r="N4383">
            <v>10.959341602222558</v>
          </cell>
        </row>
        <row r="4384">
          <cell r="A4384">
            <v>42535</v>
          </cell>
          <cell r="M4384">
            <v>10.54996537016048</v>
          </cell>
          <cell r="N4384">
            <v>10.965121511456559</v>
          </cell>
        </row>
        <row r="4385">
          <cell r="A4385">
            <v>42536</v>
          </cell>
          <cell r="M4385">
            <v>10.55531980480535</v>
          </cell>
          <cell r="N4385">
            <v>10.970904468989625</v>
          </cell>
        </row>
        <row r="4386">
          <cell r="A4386">
            <v>42537</v>
          </cell>
          <cell r="M4386">
            <v>10.560676956991877</v>
          </cell>
          <cell r="N4386">
            <v>10.976690476429415</v>
          </cell>
        </row>
        <row r="4387">
          <cell r="A4387">
            <v>42538</v>
          </cell>
          <cell r="M4387">
            <v>10.566036828099296</v>
          </cell>
          <cell r="N4387">
            <v>10.982479535384437</v>
          </cell>
        </row>
        <row r="4388">
          <cell r="A4388">
            <v>42541</v>
          </cell>
          <cell r="M4388">
            <v>10.571399419507546</v>
          </cell>
          <cell r="N4388">
            <v>10.988271647464046</v>
          </cell>
        </row>
        <row r="4389">
          <cell r="A4389">
            <v>42542</v>
          </cell>
          <cell r="M4389">
            <v>10.576764732597264</v>
          </cell>
          <cell r="N4389">
            <v>10.994066814278447</v>
          </cell>
        </row>
        <row r="4390">
          <cell r="A4390">
            <v>42543</v>
          </cell>
          <cell r="M4390">
            <v>10.582132768749785</v>
          </cell>
          <cell r="N4390">
            <v>10.999865037438695</v>
          </cell>
        </row>
        <row r="4391">
          <cell r="A4391">
            <v>42544</v>
          </cell>
          <cell r="M4391">
            <v>10.587503529347149</v>
          </cell>
          <cell r="N4391">
            <v>11.005666318556694</v>
          </cell>
        </row>
        <row r="4392">
          <cell r="A4392">
            <v>42545</v>
          </cell>
          <cell r="M4392">
            <v>10.592877015772096</v>
          </cell>
          <cell r="N4392">
            <v>11.011470659245195</v>
          </cell>
        </row>
        <row r="4393">
          <cell r="A4393">
            <v>42548</v>
          </cell>
          <cell r="M4393">
            <v>10.598253229408069</v>
          </cell>
          <cell r="N4393">
            <v>11.017278061117803</v>
          </cell>
        </row>
        <row r="4394">
          <cell r="A4394">
            <v>42549</v>
          </cell>
          <cell r="M4394">
            <v>10.603632171639212</v>
          </cell>
          <cell r="N4394">
            <v>11.023088525788975</v>
          </cell>
        </row>
        <row r="4395">
          <cell r="A4395">
            <v>42550</v>
          </cell>
          <cell r="M4395">
            <v>10.609013843850372</v>
          </cell>
          <cell r="N4395">
            <v>11.028902054874015</v>
          </cell>
        </row>
        <row r="4396">
          <cell r="A4396">
            <v>42551</v>
          </cell>
          <cell r="M4396">
            <v>10.614398247427097</v>
          </cell>
          <cell r="N4396">
            <v>11.034718649989085</v>
          </cell>
        </row>
        <row r="4397">
          <cell r="A4397">
            <v>42552</v>
          </cell>
          <cell r="M4397">
            <v>10.619785383755641</v>
          </cell>
          <cell r="N4397">
            <v>11.040538312751194</v>
          </cell>
        </row>
        <row r="4398">
          <cell r="A4398">
            <v>42555</v>
          </cell>
          <cell r="M4398">
            <v>10.625175254222961</v>
          </cell>
          <cell r="N4398">
            <v>11.046361044778205</v>
          </cell>
        </row>
        <row r="4399">
          <cell r="A4399">
            <v>42556</v>
          </cell>
          <cell r="M4399">
            <v>10.630567860216717</v>
          </cell>
          <cell r="N4399">
            <v>11.052186847688835</v>
          </cell>
        </row>
        <row r="4400">
          <cell r="A4400">
            <v>42557</v>
          </cell>
          <cell r="M4400">
            <v>10.635963203125272</v>
          </cell>
          <cell r="N4400">
            <v>11.058015723102656</v>
          </cell>
        </row>
        <row r="4401">
          <cell r="A4401">
            <v>42558</v>
          </cell>
          <cell r="M4401">
            <v>10.641361284337695</v>
          </cell>
          <cell r="N4401">
            <v>11.063847672640092</v>
          </cell>
        </row>
        <row r="4402">
          <cell r="A4402">
            <v>42559</v>
          </cell>
          <cell r="M4402">
            <v>10.646762105243761</v>
          </cell>
          <cell r="N4402">
            <v>11.069682697922424</v>
          </cell>
        </row>
        <row r="4403">
          <cell r="A4403">
            <v>42562</v>
          </cell>
          <cell r="M4403">
            <v>10.65216566723395</v>
          </cell>
          <cell r="N4403">
            <v>11.075520800571784</v>
          </cell>
        </row>
        <row r="4404">
          <cell r="A4404">
            <v>42563</v>
          </cell>
          <cell r="M4404">
            <v>10.657571971699447</v>
          </cell>
          <cell r="N4404">
            <v>11.081361982211163</v>
          </cell>
        </row>
        <row r="4405">
          <cell r="A4405">
            <v>42564</v>
          </cell>
          <cell r="M4405">
            <v>10.662981020032143</v>
          </cell>
          <cell r="N4405">
            <v>11.087206244464408</v>
          </cell>
        </row>
        <row r="4406">
          <cell r="A4406">
            <v>42565</v>
          </cell>
          <cell r="M4406">
            <v>10.668392813624637</v>
          </cell>
          <cell r="N4406">
            <v>11.093053588956222</v>
          </cell>
        </row>
        <row r="4407">
          <cell r="A4407">
            <v>42566</v>
          </cell>
          <cell r="M4407">
            <v>10.673807353870231</v>
          </cell>
          <cell r="N4407">
            <v>11.098904017312162</v>
          </cell>
        </row>
        <row r="4408">
          <cell r="A4408">
            <v>42569</v>
          </cell>
          <cell r="M4408">
            <v>10.679224642162938</v>
          </cell>
          <cell r="N4408">
            <v>11.104757531158645</v>
          </cell>
        </row>
        <row r="4409">
          <cell r="A4409">
            <v>42570</v>
          </cell>
          <cell r="M4409">
            <v>10.684644679897477</v>
          </cell>
          <cell r="N4409">
            <v>11.110614132122947</v>
          </cell>
        </row>
        <row r="4410">
          <cell r="A4410">
            <v>42571</v>
          </cell>
          <cell r="M4410">
            <v>10.690067468469277</v>
          </cell>
          <cell r="N4410">
            <v>11.1164738218332</v>
          </cell>
        </row>
        <row r="4411">
          <cell r="A4411">
            <v>42572</v>
          </cell>
          <cell r="M4411">
            <v>10.69549300927447</v>
          </cell>
          <cell r="N4411">
            <v>11.122336601918393</v>
          </cell>
        </row>
        <row r="4412">
          <cell r="A4412">
            <v>42573</v>
          </cell>
          <cell r="M4412">
            <v>10.700921303709901</v>
          </cell>
          <cell r="N4412">
            <v>11.128202474008379</v>
          </cell>
        </row>
        <row r="4413">
          <cell r="A4413">
            <v>42576</v>
          </cell>
          <cell r="M4413">
            <v>10.706352353173124</v>
          </cell>
          <cell r="N4413">
            <v>11.134071439733868</v>
          </cell>
        </row>
        <row r="4414">
          <cell r="A4414">
            <v>42577</v>
          </cell>
          <cell r="M4414">
            <v>10.711786159062399</v>
          </cell>
          <cell r="N4414">
            <v>11.139943500726428</v>
          </cell>
        </row>
        <row r="4415">
          <cell r="A4415">
            <v>42578</v>
          </cell>
          <cell r="M4415">
            <v>10.717222722776699</v>
          </cell>
          <cell r="N4415">
            <v>11.14581865861849</v>
          </cell>
        </row>
        <row r="4416">
          <cell r="A4416">
            <v>42579</v>
          </cell>
          <cell r="M4416">
            <v>10.722662045715705</v>
          </cell>
          <cell r="N4416">
            <v>11.151696915043345</v>
          </cell>
        </row>
        <row r="4417">
          <cell r="A4417">
            <v>42580</v>
          </cell>
          <cell r="M4417">
            <v>10.728104129279808</v>
          </cell>
          <cell r="N4417">
            <v>11.157578271635147</v>
          </cell>
        </row>
        <row r="4418">
          <cell r="A4418">
            <v>42583</v>
          </cell>
          <cell r="M4418">
            <v>10.733548974870114</v>
          </cell>
          <cell r="N4418">
            <v>11.163462730028911</v>
          </cell>
        </row>
        <row r="4419">
          <cell r="A4419">
            <v>42584</v>
          </cell>
          <cell r="M4419">
            <v>10.738996583888435</v>
          </cell>
          <cell r="N4419">
            <v>11.169350291860512</v>
          </cell>
        </row>
        <row r="4420">
          <cell r="A4420">
            <v>42585</v>
          </cell>
          <cell r="M4420">
            <v>10.744446957737297</v>
          </cell>
          <cell r="N4420">
            <v>11.175240958766691</v>
          </cell>
        </row>
        <row r="4421">
          <cell r="A4421">
            <v>42586</v>
          </cell>
          <cell r="M4421">
            <v>10.749900097819937</v>
          </cell>
          <cell r="N4421">
            <v>11.181134732385051</v>
          </cell>
        </row>
        <row r="4422">
          <cell r="A4422">
            <v>42587</v>
          </cell>
          <cell r="M4422">
            <v>10.755356005540305</v>
          </cell>
          <cell r="N4422">
            <v>11.187031614354057</v>
          </cell>
        </row>
        <row r="4423">
          <cell r="A4423">
            <v>42590</v>
          </cell>
          <cell r="M4423">
            <v>10.760814682303062</v>
          </cell>
          <cell r="N4423">
            <v>11.19293160631304</v>
          </cell>
        </row>
        <row r="4424">
          <cell r="A4424">
            <v>42591</v>
          </cell>
          <cell r="M4424">
            <v>10.766276129513583</v>
          </cell>
          <cell r="N4424">
            <v>11.198834709902197</v>
          </cell>
        </row>
        <row r="4425">
          <cell r="A4425">
            <v>42592</v>
          </cell>
          <cell r="M4425">
            <v>10.771740348577957</v>
          </cell>
          <cell r="N4425">
            <v>11.204740926762588</v>
          </cell>
        </row>
        <row r="4426">
          <cell r="A4426">
            <v>42593</v>
          </cell>
          <cell r="M4426">
            <v>10.777207340902985</v>
          </cell>
          <cell r="N4426">
            <v>11.210650258536136</v>
          </cell>
        </row>
        <row r="4427">
          <cell r="A4427">
            <v>42594</v>
          </cell>
          <cell r="M4427">
            <v>10.782677107896182</v>
          </cell>
          <cell r="N4427">
            <v>11.216562706865634</v>
          </cell>
        </row>
        <row r="4428">
          <cell r="A4428">
            <v>42597</v>
          </cell>
          <cell r="M4428">
            <v>10.788149650965781</v>
          </cell>
          <cell r="N4428">
            <v>11.222478273394742</v>
          </cell>
        </row>
        <row r="4429">
          <cell r="A4429">
            <v>42598</v>
          </cell>
          <cell r="M4429">
            <v>10.793624971520725</v>
          </cell>
          <cell r="N4429">
            <v>11.228396959767984</v>
          </cell>
        </row>
        <row r="4430">
          <cell r="A4430">
            <v>42599</v>
          </cell>
          <cell r="M4430">
            <v>10.799103070970673</v>
          </cell>
          <cell r="N4430">
            <v>11.234318767630752</v>
          </cell>
        </row>
        <row r="4431">
          <cell r="A4431">
            <v>42600</v>
          </cell>
          <cell r="M4431">
            <v>10.804583950726002</v>
          </cell>
          <cell r="N4431">
            <v>11.240243698629305</v>
          </cell>
        </row>
        <row r="4432">
          <cell r="A4432">
            <v>42601</v>
          </cell>
          <cell r="M4432">
            <v>10.810067612197804</v>
          </cell>
          <cell r="N4432">
            <v>11.246171754410772</v>
          </cell>
        </row>
        <row r="4433">
          <cell r="A4433">
            <v>42604</v>
          </cell>
          <cell r="M4433">
            <v>10.815554056797884</v>
          </cell>
          <cell r="N4433">
            <v>11.252102936623151</v>
          </cell>
        </row>
        <row r="4434">
          <cell r="A4434">
            <v>42605</v>
          </cell>
          <cell r="M4434">
            <v>10.821043285938767</v>
          </cell>
          <cell r="N4434">
            <v>11.258037246915308</v>
          </cell>
        </row>
        <row r="4435">
          <cell r="A4435">
            <v>42606</v>
          </cell>
          <cell r="M4435">
            <v>10.826535301033694</v>
          </cell>
          <cell r="N4435">
            <v>11.263974686936976</v>
          </cell>
        </row>
        <row r="4436">
          <cell r="A4436">
            <v>42607</v>
          </cell>
          <cell r="M4436">
            <v>10.832030103496622</v>
          </cell>
          <cell r="N4436">
            <v>11.269915258338763</v>
          </cell>
        </row>
        <row r="4437">
          <cell r="A4437">
            <v>42608</v>
          </cell>
          <cell r="M4437">
            <v>10.83752769474223</v>
          </cell>
          <cell r="N4437">
            <v>11.275858962772146</v>
          </cell>
        </row>
        <row r="4438">
          <cell r="A4438">
            <v>42611</v>
          </cell>
          <cell r="M4438">
            <v>10.843028076185908</v>
          </cell>
          <cell r="N4438">
            <v>11.281805801889471</v>
          </cell>
        </row>
        <row r="4439">
          <cell r="A4439">
            <v>42612</v>
          </cell>
          <cell r="M4439">
            <v>10.848531249243768</v>
          </cell>
          <cell r="N4439">
            <v>11.287755777343957</v>
          </cell>
        </row>
        <row r="4440">
          <cell r="A4440">
            <v>42613</v>
          </cell>
          <cell r="M4440">
            <v>10.854037215332644</v>
          </cell>
          <cell r="N4440">
            <v>11.293708890789695</v>
          </cell>
        </row>
        <row r="4441">
          <cell r="A4441">
            <v>42614</v>
          </cell>
          <cell r="M4441">
            <v>10.859545975870084</v>
          </cell>
          <cell r="N4441">
            <v>11.299665143881647</v>
          </cell>
        </row>
        <row r="4442">
          <cell r="A4442">
            <v>42615</v>
          </cell>
          <cell r="M4442">
            <v>10.865057532274356</v>
          </cell>
          <cell r="N4442">
            <v>11.30562453827565</v>
          </cell>
        </row>
        <row r="4443">
          <cell r="A4443">
            <v>42618</v>
          </cell>
          <cell r="M4443">
            <v>10.870571885964452</v>
          </cell>
          <cell r="N4443">
            <v>11.311587075628411</v>
          </cell>
        </row>
        <row r="4444">
          <cell r="A4444">
            <v>42619</v>
          </cell>
          <cell r="M4444">
            <v>10.87608903836008</v>
          </cell>
          <cell r="N4444">
            <v>11.317552757597516</v>
          </cell>
        </row>
        <row r="4445">
          <cell r="A4445">
            <v>42621</v>
          </cell>
          <cell r="M4445">
            <v>10.881608990881668</v>
          </cell>
          <cell r="N4445">
            <v>11.323521585841419</v>
          </cell>
        </row>
        <row r="4446">
          <cell r="A4446">
            <v>42622</v>
          </cell>
          <cell r="M4446">
            <v>10.88713174495037</v>
          </cell>
          <cell r="N4446">
            <v>11.329493562019454</v>
          </cell>
        </row>
        <row r="4447">
          <cell r="A4447">
            <v>42625</v>
          </cell>
          <cell r="M4447">
            <v>10.892657301988056</v>
          </cell>
          <cell r="N4447">
            <v>11.335468687791828</v>
          </cell>
        </row>
        <row r="4448">
          <cell r="A4448">
            <v>42626</v>
          </cell>
          <cell r="M4448">
            <v>10.898185663417321</v>
          </cell>
          <cell r="N4448">
            <v>11.341446964819621</v>
          </cell>
        </row>
        <row r="4449">
          <cell r="A4449">
            <v>42627</v>
          </cell>
          <cell r="M4449">
            <v>10.903716830661478</v>
          </cell>
          <cell r="N4449">
            <v>11.347428394764792</v>
          </cell>
        </row>
        <row r="4450">
          <cell r="A4450">
            <v>42628</v>
          </cell>
          <cell r="M4450">
            <v>10.909250805144568</v>
          </cell>
          <cell r="N4450">
            <v>11.353412979290177</v>
          </cell>
        </row>
        <row r="4451">
          <cell r="A4451">
            <v>42629</v>
          </cell>
          <cell r="M4451">
            <v>10.91478758829135</v>
          </cell>
          <cell r="N4451">
            <v>11.359400720059487</v>
          </cell>
        </row>
        <row r="4452">
          <cell r="A4452">
            <v>42632</v>
          </cell>
          <cell r="M4452">
            <v>10.920327181527311</v>
          </cell>
          <cell r="N4452">
            <v>11.365391618737313</v>
          </cell>
        </row>
        <row r="4453">
          <cell r="A4453">
            <v>42633</v>
          </cell>
          <cell r="M4453">
            <v>10.925869586278655</v>
          </cell>
          <cell r="N4453">
            <v>11.371385676989121</v>
          </cell>
        </row>
        <row r="4454">
          <cell r="A4454">
            <v>42634</v>
          </cell>
          <cell r="M4454">
            <v>10.931414803972315</v>
          </cell>
          <cell r="N4454">
            <v>11.377382896481256</v>
          </cell>
        </row>
        <row r="4455">
          <cell r="A4455">
            <v>42635</v>
          </cell>
          <cell r="M4455">
            <v>10.936962836035946</v>
          </cell>
          <cell r="N4455">
            <v>11.383383278880943</v>
          </cell>
        </row>
        <row r="4456">
          <cell r="A4456">
            <v>42636</v>
          </cell>
          <cell r="M4456">
            <v>10.942513683897927</v>
          </cell>
          <cell r="N4456">
            <v>11.389386825856286</v>
          </cell>
        </row>
        <row r="4457">
          <cell r="A4457">
            <v>42639</v>
          </cell>
          <cell r="M4457">
            <v>10.948067348987363</v>
          </cell>
          <cell r="N4457">
            <v>11.39539353907627</v>
          </cell>
        </row>
        <row r="4458">
          <cell r="A4458">
            <v>42640</v>
          </cell>
          <cell r="M4458">
            <v>10.953623832734086</v>
          </cell>
          <cell r="N4458">
            <v>11.401403420210757</v>
          </cell>
        </row>
        <row r="4459">
          <cell r="A4459">
            <v>42641</v>
          </cell>
          <cell r="M4459">
            <v>10.959183136568653</v>
          </cell>
          <cell r="N4459">
            <v>11.407416470930491</v>
          </cell>
        </row>
        <row r="4460">
          <cell r="A4460">
            <v>42642</v>
          </cell>
          <cell r="M4460">
            <v>10.964745261922344</v>
          </cell>
          <cell r="N4460">
            <v>11.413432692907097</v>
          </cell>
        </row>
        <row r="4461">
          <cell r="A4461">
            <v>42643</v>
          </cell>
          <cell r="M4461">
            <v>10.970310210227167</v>
          </cell>
          <cell r="N4461">
            <v>11.419452087813085</v>
          </cell>
        </row>
        <row r="4462">
          <cell r="A4462">
            <v>42646</v>
          </cell>
          <cell r="M4462">
            <v>10.975877982915858</v>
          </cell>
          <cell r="N4462">
            <v>11.425474657321841</v>
          </cell>
        </row>
        <row r="4463">
          <cell r="A4463">
            <v>42647</v>
          </cell>
          <cell r="M4463">
            <v>10.98144858142188</v>
          </cell>
          <cell r="N4463">
            <v>11.431500403107638</v>
          </cell>
        </row>
        <row r="4464">
          <cell r="A4464">
            <v>42648</v>
          </cell>
          <cell r="M4464">
            <v>10.987022007179423</v>
          </cell>
          <cell r="N4464">
            <v>11.437529326845631</v>
          </cell>
        </row>
        <row r="4465">
          <cell r="A4465">
            <v>42649</v>
          </cell>
          <cell r="M4465">
            <v>10.992598261623403</v>
          </cell>
          <cell r="N4465">
            <v>11.443561430211858</v>
          </cell>
        </row>
        <row r="4466">
          <cell r="A4466">
            <v>42650</v>
          </cell>
          <cell r="M4466">
            <v>10.998177346189468</v>
          </cell>
          <cell r="N4466">
            <v>11.44959671488324</v>
          </cell>
        </row>
        <row r="4467">
          <cell r="A4467">
            <v>42653</v>
          </cell>
          <cell r="M4467">
            <v>11.003759262313993</v>
          </cell>
          <cell r="N4467">
            <v>11.455635182537586</v>
          </cell>
        </row>
        <row r="4468">
          <cell r="A4468">
            <v>42654</v>
          </cell>
          <cell r="M4468">
            <v>11.009344011434081</v>
          </cell>
          <cell r="N4468">
            <v>11.461676834853586</v>
          </cell>
        </row>
        <row r="4469">
          <cell r="A4469">
            <v>42656</v>
          </cell>
          <cell r="M4469">
            <v>11.014931594987564</v>
          </cell>
          <cell r="N4469">
            <v>11.467721673510816</v>
          </cell>
        </row>
        <row r="4470">
          <cell r="A4470">
            <v>42657</v>
          </cell>
          <cell r="M4470">
            <v>11.020522014413006</v>
          </cell>
          <cell r="N4470">
            <v>11.47376970018974</v>
          </cell>
        </row>
        <row r="4471">
          <cell r="A4471">
            <v>42660</v>
          </cell>
          <cell r="M4471">
            <v>11.026115271149699</v>
          </cell>
          <cell r="N4471">
            <v>11.479820916571706</v>
          </cell>
        </row>
        <row r="4472">
          <cell r="A4472">
            <v>42661</v>
          </cell>
          <cell r="M4472">
            <v>11.031711366637667</v>
          </cell>
          <cell r="N4472">
            <v>11.485875324338949</v>
          </cell>
        </row>
        <row r="4473">
          <cell r="A4473">
            <v>42662</v>
          </cell>
          <cell r="M4473">
            <v>11.037310302317666</v>
          </cell>
          <cell r="N4473">
            <v>11.491932925174593</v>
          </cell>
        </row>
        <row r="4474">
          <cell r="A4474">
            <v>42663</v>
          </cell>
          <cell r="M4474">
            <v>11.042912079631179</v>
          </cell>
          <cell r="N4474">
            <v>11.497993720762649</v>
          </cell>
        </row>
        <row r="4475">
          <cell r="A4475">
            <v>42664</v>
          </cell>
          <cell r="M4475">
            <v>11.048516700020425</v>
          </cell>
          <cell r="N4475">
            <v>11.504057712788013</v>
          </cell>
        </row>
        <row r="4476">
          <cell r="A4476">
            <v>42667</v>
          </cell>
          <cell r="M4476">
            <v>11.054124164928352</v>
          </cell>
          <cell r="N4476">
            <v>11.510124902936475</v>
          </cell>
        </row>
        <row r="4477">
          <cell r="A4477">
            <v>42668</v>
          </cell>
          <cell r="M4477">
            <v>11.059734475798642</v>
          </cell>
          <cell r="N4477">
            <v>11.516195292894709</v>
          </cell>
        </row>
        <row r="4478">
          <cell r="A4478">
            <v>42669</v>
          </cell>
          <cell r="M4478">
            <v>11.065347634075708</v>
          </cell>
          <cell r="N4478">
            <v>11.522268884350282</v>
          </cell>
        </row>
        <row r="4479">
          <cell r="A4479">
            <v>42670</v>
          </cell>
          <cell r="M4479">
            <v>11.070963641204699</v>
          </cell>
          <cell r="N4479">
            <v>11.52834567899165</v>
          </cell>
        </row>
        <row r="4480">
          <cell r="A4480">
            <v>42671</v>
          </cell>
          <cell r="M4480">
            <v>11.076582498631495</v>
          </cell>
          <cell r="N4480">
            <v>11.534425678508159</v>
          </cell>
        </row>
        <row r="4481">
          <cell r="A4481">
            <v>42674</v>
          </cell>
          <cell r="M4481">
            <v>11.082204207802711</v>
          </cell>
          <cell r="N4481">
            <v>11.540508884590045</v>
          </cell>
        </row>
        <row r="4482">
          <cell r="A4482">
            <v>42675</v>
          </cell>
          <cell r="M4482">
            <v>11.087828770165695</v>
          </cell>
          <cell r="N4482">
            <v>11.546595298928438</v>
          </cell>
        </row>
        <row r="4483">
          <cell r="A4483">
            <v>42677</v>
          </cell>
          <cell r="M4483">
            <v>11.093456187168531</v>
          </cell>
          <cell r="N4483">
            <v>11.552684923215358</v>
          </cell>
        </row>
        <row r="4484">
          <cell r="A4484">
            <v>42678</v>
          </cell>
          <cell r="M4484">
            <v>11.099086460260036</v>
          </cell>
          <cell r="N4484">
            <v>11.558777759143718</v>
          </cell>
        </row>
        <row r="4485">
          <cell r="A4485">
            <v>42681</v>
          </cell>
          <cell r="M4485">
            <v>11.104719590889765</v>
          </cell>
          <cell r="N4485">
            <v>11.564873808407324</v>
          </cell>
        </row>
        <row r="4486">
          <cell r="A4486">
            <v>42682</v>
          </cell>
          <cell r="M4486">
            <v>11.110355580508006</v>
          </cell>
          <cell r="N4486">
            <v>11.570973072700875</v>
          </cell>
        </row>
        <row r="4487">
          <cell r="A4487">
            <v>42683</v>
          </cell>
          <cell r="M4487">
            <v>11.115994430565786</v>
          </cell>
          <cell r="N4487">
            <v>11.577075553719965</v>
          </cell>
        </row>
        <row r="4488">
          <cell r="A4488">
            <v>42684</v>
          </cell>
          <cell r="M4488">
            <v>11.121636142514866</v>
          </cell>
          <cell r="N4488">
            <v>11.583181253161079</v>
          </cell>
        </row>
        <row r="4489">
          <cell r="A4489">
            <v>42685</v>
          </cell>
          <cell r="M4489">
            <v>11.127280717807745</v>
          </cell>
          <cell r="N4489">
            <v>11.589290172721601</v>
          </cell>
        </row>
        <row r="4490">
          <cell r="A4490">
            <v>42688</v>
          </cell>
          <cell r="M4490">
            <v>11.132928157897657</v>
          </cell>
          <cell r="N4490">
            <v>11.595402314099806</v>
          </cell>
        </row>
        <row r="4491">
          <cell r="A4491">
            <v>42690</v>
          </cell>
          <cell r="M4491">
            <v>11.138578464238577</v>
          </cell>
          <cell r="N4491">
            <v>11.601517678994867</v>
          </cell>
        </row>
        <row r="4492">
          <cell r="A4492">
            <v>42691</v>
          </cell>
          <cell r="M4492">
            <v>11.144231638285216</v>
          </cell>
          <cell r="N4492">
            <v>11.607636269106854</v>
          </cell>
        </row>
        <row r="4493">
          <cell r="A4493">
            <v>42692</v>
          </cell>
          <cell r="M4493">
            <v>11.149887681493023</v>
          </cell>
          <cell r="N4493">
            <v>11.613758086136732</v>
          </cell>
        </row>
        <row r="4494">
          <cell r="A4494">
            <v>42695</v>
          </cell>
          <cell r="M4494">
            <v>11.155546595318187</v>
          </cell>
          <cell r="N4494">
            <v>11.619883131786363</v>
          </cell>
        </row>
        <row r="4495">
          <cell r="A4495">
            <v>42696</v>
          </cell>
          <cell r="M4495">
            <v>11.161208381217635</v>
          </cell>
          <cell r="N4495">
            <v>11.626011407758508</v>
          </cell>
        </row>
        <row r="4496">
          <cell r="A4496">
            <v>42697</v>
          </cell>
          <cell r="M4496">
            <v>11.166873040649035</v>
          </cell>
          <cell r="N4496">
            <v>11.632142915756823</v>
          </cell>
        </row>
        <row r="4497">
          <cell r="A4497">
            <v>42698</v>
          </cell>
          <cell r="M4497">
            <v>11.172540575070792</v>
          </cell>
          <cell r="N4497">
            <v>11.638277657485867</v>
          </cell>
        </row>
        <row r="4498">
          <cell r="A4498">
            <v>42699</v>
          </cell>
          <cell r="M4498">
            <v>11.178210985942053</v>
          </cell>
          <cell r="N4498">
            <v>11.644415634651095</v>
          </cell>
        </row>
        <row r="4499">
          <cell r="A4499">
            <v>42702</v>
          </cell>
          <cell r="M4499">
            <v>11.183884274722706</v>
          </cell>
          <cell r="N4499">
            <v>11.65055684895886</v>
          </cell>
        </row>
        <row r="4500">
          <cell r="A4500">
            <v>42703</v>
          </cell>
          <cell r="M4500">
            <v>11.189560442873377</v>
          </cell>
          <cell r="N4500">
            <v>11.656701302116421</v>
          </cell>
        </row>
        <row r="4501">
          <cell r="A4501">
            <v>42704</v>
          </cell>
          <cell r="M4501">
            <v>11.195239491855439</v>
          </cell>
          <cell r="N4501">
            <v>11.662848995831929</v>
          </cell>
        </row>
        <row r="4502">
          <cell r="A4502">
            <v>42705</v>
          </cell>
          <cell r="M4502">
            <v>11.200921423131001</v>
          </cell>
          <cell r="N4502">
            <v>11.668999931814444</v>
          </cell>
        </row>
        <row r="4503">
          <cell r="A4503">
            <v>42706</v>
          </cell>
          <cell r="M4503">
            <v>11.206606238162918</v>
          </cell>
          <cell r="N4503">
            <v>11.675154111773921</v>
          </cell>
        </row>
        <row r="4504">
          <cell r="A4504">
            <v>42709</v>
          </cell>
          <cell r="M4504">
            <v>11.212293938414785</v>
          </cell>
          <cell r="N4504">
            <v>11.68131153742122</v>
          </cell>
        </row>
        <row r="4505">
          <cell r="A4505">
            <v>42710</v>
          </cell>
          <cell r="M4505">
            <v>11.217984525350939</v>
          </cell>
          <cell r="N4505">
            <v>11.687472210468101</v>
          </cell>
        </row>
        <row r="4506">
          <cell r="A4506">
            <v>42711</v>
          </cell>
          <cell r="M4506">
            <v>11.223678000436465</v>
          </cell>
          <cell r="N4506">
            <v>11.693636132627232</v>
          </cell>
        </row>
        <row r="4507">
          <cell r="A4507">
            <v>42712</v>
          </cell>
          <cell r="M4507">
            <v>11.229374365137186</v>
          </cell>
          <cell r="N4507">
            <v>11.699803305612178</v>
          </cell>
        </row>
        <row r="4508">
          <cell r="A4508">
            <v>42713</v>
          </cell>
          <cell r="M4508">
            <v>11.235073620919673</v>
          </cell>
          <cell r="N4508">
            <v>11.705973731137412</v>
          </cell>
        </row>
        <row r="4509">
          <cell r="A4509">
            <v>42716</v>
          </cell>
          <cell r="M4509">
            <v>11.240775769251238</v>
          </cell>
          <cell r="N4509">
            <v>11.712147410918309</v>
          </cell>
        </row>
        <row r="4510">
          <cell r="A4510">
            <v>42717</v>
          </cell>
          <cell r="M4510">
            <v>11.246480811599939</v>
          </cell>
          <cell r="N4510">
            <v>11.718324346671148</v>
          </cell>
        </row>
        <row r="4511">
          <cell r="A4511">
            <v>42718</v>
          </cell>
          <cell r="M4511">
            <v>11.252188749434582</v>
          </cell>
          <cell r="N4511">
            <v>11.724504540113116</v>
          </cell>
        </row>
        <row r="4512">
          <cell r="A4512">
            <v>42719</v>
          </cell>
          <cell r="M4512">
            <v>11.257899584224713</v>
          </cell>
          <cell r="N4512">
            <v>11.730687992962304</v>
          </cell>
        </row>
        <row r="4513">
          <cell r="A4513">
            <v>42720</v>
          </cell>
          <cell r="M4513">
            <v>11.26361331744063</v>
          </cell>
          <cell r="N4513">
            <v>11.736874706937709</v>
          </cell>
        </row>
        <row r="4514">
          <cell r="A4514">
            <v>42723</v>
          </cell>
          <cell r="M4514">
            <v>11.26932995055337</v>
          </cell>
          <cell r="N4514">
            <v>11.743064683759235</v>
          </cell>
        </row>
        <row r="4515">
          <cell r="A4515">
            <v>42724</v>
          </cell>
          <cell r="M4515">
            <v>11.275049485034724</v>
          </cell>
          <cell r="N4515">
            <v>11.749257925147692</v>
          </cell>
        </row>
        <row r="4516">
          <cell r="A4516">
            <v>42725</v>
          </cell>
          <cell r="M4516">
            <v>11.280771922357225</v>
          </cell>
          <cell r="N4516">
            <v>11.7554544328248</v>
          </cell>
        </row>
        <row r="4517">
          <cell r="A4517">
            <v>42726</v>
          </cell>
          <cell r="M4517">
            <v>11.286497263994155</v>
          </cell>
          <cell r="N4517">
            <v>11.761654208513185</v>
          </cell>
        </row>
        <row r="4518">
          <cell r="A4518">
            <v>42727</v>
          </cell>
          <cell r="M4518">
            <v>11.292225511419545</v>
          </cell>
          <cell r="N4518">
            <v>11.767857253936382</v>
          </cell>
        </row>
        <row r="4519">
          <cell r="A4519">
            <v>42730</v>
          </cell>
          <cell r="M4519">
            <v>11.297956666108171</v>
          </cell>
          <cell r="N4519">
            <v>11.774063570818834</v>
          </cell>
        </row>
        <row r="4520">
          <cell r="A4520">
            <v>42731</v>
          </cell>
          <cell r="M4520">
            <v>11.30369072953556</v>
          </cell>
          <cell r="N4520">
            <v>11.780273160885896</v>
          </cell>
        </row>
        <row r="4521">
          <cell r="A4521">
            <v>42732</v>
          </cell>
          <cell r="M4521">
            <v>11.309427703177988</v>
          </cell>
          <cell r="N4521">
            <v>11.78648602586383</v>
          </cell>
        </row>
        <row r="4522">
          <cell r="A4522">
            <v>42733</v>
          </cell>
          <cell r="M4522">
            <v>11.315167588512479</v>
          </cell>
          <cell r="N4522">
            <v>11.79270216747981</v>
          </cell>
        </row>
        <row r="4523">
          <cell r="A4523">
            <v>42734</v>
          </cell>
          <cell r="M4523">
            <v>11.320910387016804</v>
          </cell>
          <cell r="N4523">
            <v>11.798921587461921</v>
          </cell>
        </row>
        <row r="4524">
          <cell r="A4524">
            <v>42737</v>
          </cell>
          <cell r="M4524">
            <v>11.32665610016949</v>
          </cell>
          <cell r="N4524">
            <v>11.805144287539159</v>
          </cell>
        </row>
        <row r="4525">
          <cell r="A4525">
            <v>42738</v>
          </cell>
          <cell r="M4525">
            <v>11.332404729449811</v>
          </cell>
          <cell r="N4525">
            <v>11.811370269441431</v>
          </cell>
        </row>
        <row r="4526">
          <cell r="A4526">
            <v>42739</v>
          </cell>
          <cell r="M4526">
            <v>11.338156276337793</v>
          </cell>
          <cell r="N4526">
            <v>11.817599534899559</v>
          </cell>
        </row>
        <row r="4527">
          <cell r="A4527">
            <v>42740</v>
          </cell>
          <cell r="M4527">
            <v>11.343910742314211</v>
          </cell>
          <cell r="N4527">
            <v>11.823832085645275</v>
          </cell>
        </row>
        <row r="4528">
          <cell r="A4528">
            <v>42741</v>
          </cell>
          <cell r="M4528">
            <v>11.349668128860595</v>
          </cell>
          <cell r="N4528">
            <v>11.830067923411226</v>
          </cell>
        </row>
        <row r="4529">
          <cell r="A4529">
            <v>42744</v>
          </cell>
          <cell r="M4529">
            <v>11.355428437459222</v>
          </cell>
          <cell r="N4529">
            <v>11.836307049930973</v>
          </cell>
        </row>
        <row r="4530">
          <cell r="A4530">
            <v>42745</v>
          </cell>
          <cell r="M4530">
            <v>11.361191669593126</v>
          </cell>
          <cell r="N4530">
            <v>11.842549466938989</v>
          </cell>
        </row>
        <row r="4531">
          <cell r="A4531">
            <v>42746</v>
          </cell>
          <cell r="M4531">
            <v>11.366957826746091</v>
          </cell>
          <cell r="N4531">
            <v>11.848795176170663</v>
          </cell>
        </row>
        <row r="4532">
          <cell r="A4532">
            <v>42747</v>
          </cell>
          <cell r="M4532">
            <v>11.372726910402656</v>
          </cell>
          <cell r="N4532">
            <v>11.8550441793623</v>
          </cell>
        </row>
        <row r="4533">
          <cell r="A4533">
            <v>42748</v>
          </cell>
          <cell r="M4533">
            <v>11.378498922048111</v>
          </cell>
          <cell r="N4533">
            <v>11.861296478251122</v>
          </cell>
        </row>
        <row r="4534">
          <cell r="A4534">
            <v>42751</v>
          </cell>
          <cell r="M4534">
            <v>11.384273863168502</v>
          </cell>
          <cell r="N4534">
            <v>11.867552074575263</v>
          </cell>
        </row>
        <row r="4535">
          <cell r="A4535">
            <v>42752</v>
          </cell>
          <cell r="M4535">
            <v>11.390051735250628</v>
          </cell>
          <cell r="N4535">
            <v>11.873810970073777</v>
          </cell>
        </row>
        <row r="4536">
          <cell r="A4536">
            <v>42753</v>
          </cell>
          <cell r="M4536">
            <v>11.395832539782043</v>
          </cell>
          <cell r="N4536">
            <v>11.880073166486634</v>
          </cell>
        </row>
        <row r="4537">
          <cell r="A4537">
            <v>42754</v>
          </cell>
          <cell r="M4537">
            <v>11.401616278251057</v>
          </cell>
          <cell r="N4537">
            <v>11.886338665554723</v>
          </cell>
        </row>
        <row r="4538">
          <cell r="A4538">
            <v>42755</v>
          </cell>
          <cell r="M4538">
            <v>11.407402952146732</v>
          </cell>
          <cell r="N4538">
            <v>11.892607469019849</v>
          </cell>
        </row>
        <row r="4539">
          <cell r="A4539">
            <v>42758</v>
          </cell>
          <cell r="M4539">
            <v>11.413192562958891</v>
          </cell>
          <cell r="N4539">
            <v>11.898879578624737</v>
          </cell>
        </row>
        <row r="4540">
          <cell r="A4540">
            <v>42759</v>
          </cell>
          <cell r="M4540">
            <v>11.418985112178108</v>
          </cell>
          <cell r="N4540">
            <v>11.90515499611303</v>
          </cell>
        </row>
        <row r="4541">
          <cell r="A4541">
            <v>42760</v>
          </cell>
          <cell r="M4541">
            <v>11.424780601295716</v>
          </cell>
          <cell r="N4541">
            <v>11.911433723229292</v>
          </cell>
        </row>
        <row r="4542">
          <cell r="A4542">
            <v>42761</v>
          </cell>
          <cell r="M4542">
            <v>11.430579031803806</v>
          </cell>
          <cell r="N4542">
            <v>11.917715761719005</v>
          </cell>
        </row>
        <row r="4543">
          <cell r="A4543">
            <v>42762</v>
          </cell>
          <cell r="M4543">
            <v>11.436380405195223</v>
          </cell>
          <cell r="N4543">
            <v>11.924001113328575</v>
          </cell>
        </row>
        <row r="4544">
          <cell r="A4544">
            <v>42765</v>
          </cell>
          <cell r="M4544">
            <v>11.442184722963573</v>
          </cell>
          <cell r="N4544">
            <v>11.930289779805328</v>
          </cell>
        </row>
        <row r="4545">
          <cell r="A4545">
            <v>42766</v>
          </cell>
          <cell r="M4545">
            <v>11.447991986603217</v>
          </cell>
          <cell r="N4545">
            <v>11.936581762897507</v>
          </cell>
        </row>
        <row r="4546">
          <cell r="A4546">
            <v>42767</v>
          </cell>
          <cell r="M4546">
            <v>11.453802197609278</v>
          </cell>
          <cell r="N4546">
            <v>11.942877064354283</v>
          </cell>
        </row>
        <row r="4547">
          <cell r="A4547">
            <v>42768</v>
          </cell>
          <cell r="M4547">
            <v>11.459615357477634</v>
          </cell>
          <cell r="N4547">
            <v>11.949175685925747</v>
          </cell>
        </row>
        <row r="4548">
          <cell r="A4548">
            <v>42769</v>
          </cell>
          <cell r="M4548">
            <v>11.465431467704926</v>
          </cell>
          <cell r="N4548">
            <v>11.955477629362912</v>
          </cell>
        </row>
        <row r="4549">
          <cell r="A4549">
            <v>42772</v>
          </cell>
          <cell r="M4549">
            <v>11.471250529788552</v>
          </cell>
          <cell r="N4549">
            <v>11.961782896417718</v>
          </cell>
        </row>
        <row r="4550">
          <cell r="A4550">
            <v>42773</v>
          </cell>
          <cell r="M4550">
            <v>11.477072545226671</v>
          </cell>
          <cell r="N4550">
            <v>11.968091488843024</v>
          </cell>
        </row>
        <row r="4551">
          <cell r="A4551">
            <v>42774</v>
          </cell>
          <cell r="M4551">
            <v>11.4828975155182</v>
          </cell>
          <cell r="N4551">
            <v>11.974403408392616</v>
          </cell>
        </row>
        <row r="4552">
          <cell r="A4552">
            <v>42775</v>
          </cell>
          <cell r="M4552">
            <v>11.488725442162821</v>
          </cell>
          <cell r="N4552">
            <v>11.980718656821207</v>
          </cell>
        </row>
        <row r="4553">
          <cell r="A4553">
            <v>42776</v>
          </cell>
          <cell r="M4553">
            <v>11.494556326660975</v>
          </cell>
          <cell r="N4553">
            <v>11.987037235884431</v>
          </cell>
        </row>
        <row r="4554">
          <cell r="A4554">
            <v>42779</v>
          </cell>
          <cell r="M4554">
            <v>11.500390170513862</v>
          </cell>
          <cell r="N4554">
            <v>11.993359147338852</v>
          </cell>
        </row>
        <row r="4555">
          <cell r="A4555">
            <v>42780</v>
          </cell>
          <cell r="M4555">
            <v>11.506226975223449</v>
          </cell>
          <cell r="N4555">
            <v>11.999684392941958</v>
          </cell>
        </row>
        <row r="4556">
          <cell r="A4556">
            <v>42781</v>
          </cell>
          <cell r="M4556">
            <v>11.512066742292461</v>
          </cell>
          <cell r="N4556">
            <v>12.006012974452165</v>
          </cell>
        </row>
        <row r="4557">
          <cell r="A4557">
            <v>42782</v>
          </cell>
          <cell r="M4557">
            <v>11.517909473224389</v>
          </cell>
          <cell r="N4557">
            <v>12.012344893628816</v>
          </cell>
        </row>
        <row r="4558">
          <cell r="A4558">
            <v>42783</v>
          </cell>
          <cell r="M4558">
            <v>11.523755169523483</v>
          </cell>
          <cell r="N4558">
            <v>12.01868015223218</v>
          </cell>
        </row>
        <row r="4559">
          <cell r="A4559">
            <v>42786</v>
          </cell>
          <cell r="M4559">
            <v>11.529603832694759</v>
          </cell>
          <cell r="N4559">
            <v>12.025018752023458</v>
          </cell>
        </row>
        <row r="4560">
          <cell r="A4560">
            <v>42787</v>
          </cell>
          <cell r="M4560">
            <v>11.535455464243999</v>
          </cell>
          <cell r="N4560">
            <v>12.031360694764778</v>
          </cell>
        </row>
        <row r="4561">
          <cell r="A4561">
            <v>42788</v>
          </cell>
          <cell r="M4561">
            <v>11.541310065677745</v>
          </cell>
          <cell r="N4561">
            <v>12.037705982219197</v>
          </cell>
        </row>
        <row r="4562">
          <cell r="A4562">
            <v>42789</v>
          </cell>
          <cell r="M4562">
            <v>11.547167638503305</v>
          </cell>
          <cell r="N4562">
            <v>12.044054616150701</v>
          </cell>
        </row>
        <row r="4563">
          <cell r="A4563">
            <v>42790</v>
          </cell>
          <cell r="M4563">
            <v>11.553028184228754</v>
          </cell>
          <cell r="N4563">
            <v>12.050406598324209</v>
          </cell>
        </row>
        <row r="4564">
          <cell r="A4564">
            <v>42795</v>
          </cell>
          <cell r="M4564">
            <v>11.558891704362932</v>
          </cell>
          <cell r="N4564">
            <v>12.056761930505569</v>
          </cell>
        </row>
        <row r="4565">
          <cell r="A4565">
            <v>42796</v>
          </cell>
          <cell r="M4565">
            <v>11.56475820041544</v>
          </cell>
          <cell r="N4565">
            <v>12.06312061446156</v>
          </cell>
        </row>
        <row r="4566">
          <cell r="A4566">
            <v>42797</v>
          </cell>
          <cell r="M4566">
            <v>11.570627673896652</v>
          </cell>
          <cell r="N4566">
            <v>12.069482651959895</v>
          </cell>
        </row>
        <row r="4567">
          <cell r="A4567">
            <v>42800</v>
          </cell>
          <cell r="M4567">
            <v>11.576500126317704</v>
          </cell>
          <cell r="N4567">
            <v>12.075848044769216</v>
          </cell>
        </row>
        <row r="4568">
          <cell r="A4568">
            <v>42801</v>
          </cell>
          <cell r="M4568">
            <v>11.582375559190501</v>
          </cell>
          <cell r="N4568">
            <v>12.0822167946591</v>
          </cell>
        </row>
        <row r="4569">
          <cell r="A4569">
            <v>42802</v>
          </cell>
          <cell r="M4569">
            <v>11.588253974027714</v>
          </cell>
          <cell r="N4569">
            <v>12.088588903400057</v>
          </cell>
        </row>
        <row r="4570">
          <cell r="A4570">
            <v>42803</v>
          </cell>
          <cell r="M4570">
            <v>11.594135372342782</v>
          </cell>
          <cell r="N4570">
            <v>12.094964372763529</v>
          </cell>
        </row>
        <row r="4571">
          <cell r="A4571">
            <v>42804</v>
          </cell>
          <cell r="M4571">
            <v>11.600019755649914</v>
          </cell>
          <cell r="N4571">
            <v>12.101343204521896</v>
          </cell>
        </row>
        <row r="4572">
          <cell r="A4572">
            <v>42807</v>
          </cell>
          <cell r="M4572">
            <v>11.605907125464086</v>
          </cell>
          <cell r="N4572">
            <v>12.107725400448469</v>
          </cell>
        </row>
        <row r="4573">
          <cell r="A4573">
            <v>42808</v>
          </cell>
          <cell r="M4573">
            <v>11.611797483301041</v>
          </cell>
          <cell r="N4573">
            <v>12.114110962317497</v>
          </cell>
        </row>
        <row r="4574">
          <cell r="A4574">
            <v>42809</v>
          </cell>
          <cell r="M4574">
            <v>11.617690830677295</v>
          </cell>
          <cell r="N4574">
            <v>12.120499891904162</v>
          </cell>
        </row>
        <row r="4575">
          <cell r="A4575">
            <v>42810</v>
          </cell>
          <cell r="M4575">
            <v>11.623587169110133</v>
          </cell>
          <cell r="N4575">
            <v>12.126892190984584</v>
          </cell>
        </row>
        <row r="4576">
          <cell r="A4576">
            <v>42811</v>
          </cell>
          <cell r="M4576">
            <v>11.629486500117606</v>
          </cell>
          <cell r="N4576">
            <v>12.133287861335821</v>
          </cell>
        </row>
        <row r="4577">
          <cell r="A4577">
            <v>42814</v>
          </cell>
          <cell r="M4577">
            <v>11.63538882521854</v>
          </cell>
          <cell r="N4577">
            <v>12.139686904735866</v>
          </cell>
        </row>
        <row r="4578">
          <cell r="A4578">
            <v>42815</v>
          </cell>
          <cell r="M4578">
            <v>11.64129414593253</v>
          </cell>
          <cell r="N4578">
            <v>12.146089322963649</v>
          </cell>
        </row>
        <row r="4579">
          <cell r="A4579">
            <v>42816</v>
          </cell>
          <cell r="M4579">
            <v>11.647202463779944</v>
          </cell>
          <cell r="N4579">
            <v>12.15249511779904</v>
          </cell>
        </row>
        <row r="4580">
          <cell r="A4580">
            <v>42817</v>
          </cell>
          <cell r="M4580">
            <v>11.653113780281918</v>
          </cell>
          <cell r="N4580">
            <v>12.158904291022846</v>
          </cell>
        </row>
        <row r="4581">
          <cell r="A4581">
            <v>42818</v>
          </cell>
          <cell r="M4581">
            <v>11.659028096960364</v>
          </cell>
          <cell r="N4581">
            <v>12.165316844416818</v>
          </cell>
        </row>
        <row r="4582">
          <cell r="A4582">
            <v>42821</v>
          </cell>
          <cell r="M4582">
            <v>11.664945415337964</v>
          </cell>
          <cell r="N4582">
            <v>12.171732779763641</v>
          </cell>
        </row>
        <row r="4583">
          <cell r="A4583">
            <v>42822</v>
          </cell>
          <cell r="M4583">
            <v>11.670865736938174</v>
          </cell>
          <cell r="N4583">
            <v>12.17815209884694</v>
          </cell>
        </row>
        <row r="4584">
          <cell r="A4584">
            <v>42823</v>
          </cell>
          <cell r="M4584">
            <v>11.67678906328522</v>
          </cell>
          <cell r="N4584">
            <v>12.184574803451286</v>
          </cell>
        </row>
        <row r="4585">
          <cell r="A4585">
            <v>42824</v>
          </cell>
          <cell r="M4585">
            <v>11.682715395904106</v>
          </cell>
          <cell r="N4585">
            <v>12.191000895362187</v>
          </cell>
        </row>
        <row r="4586">
          <cell r="A4586">
            <v>42825</v>
          </cell>
          <cell r="M4586">
            <v>11.688644736320608</v>
          </cell>
          <cell r="N4586">
            <v>12.197430376366095</v>
          </cell>
        </row>
        <row r="4587">
          <cell r="A4587">
            <v>42828</v>
          </cell>
          <cell r="M4587">
            <v>11.694577086061278</v>
          </cell>
          <cell r="N4587">
            <v>12.2038632482504</v>
          </cell>
        </row>
        <row r="4588">
          <cell r="A4588">
            <v>42829</v>
          </cell>
          <cell r="M4588">
            <v>11.700512446653439</v>
          </cell>
          <cell r="N4588">
            <v>12.210299512803442</v>
          </cell>
        </row>
        <row r="4589">
          <cell r="A4589">
            <v>42830</v>
          </cell>
          <cell r="M4589">
            <v>11.706450819625193</v>
          </cell>
          <cell r="N4589">
            <v>12.216739171814496</v>
          </cell>
        </row>
        <row r="4590">
          <cell r="A4590">
            <v>42831</v>
          </cell>
          <cell r="M4590">
            <v>11.712392206505415</v>
          </cell>
          <cell r="N4590">
            <v>12.223182227073785</v>
          </cell>
        </row>
        <row r="4591">
          <cell r="A4591">
            <v>42832</v>
          </cell>
          <cell r="M4591">
            <v>11.718336608823758</v>
          </cell>
          <cell r="N4591">
            <v>12.229628680372477</v>
          </cell>
        </row>
        <row r="4592">
          <cell r="A4592">
            <v>42835</v>
          </cell>
          <cell r="M4592">
            <v>11.724284028110651</v>
          </cell>
          <cell r="N4592">
            <v>12.236078533502683</v>
          </cell>
        </row>
        <row r="4593">
          <cell r="A4593">
            <v>42836</v>
          </cell>
          <cell r="M4593">
            <v>11.730234465897297</v>
          </cell>
          <cell r="N4593">
            <v>12.242531788257459</v>
          </cell>
        </row>
        <row r="4594">
          <cell r="A4594">
            <v>42837</v>
          </cell>
          <cell r="M4594">
            <v>11.736187923715681</v>
          </cell>
          <cell r="N4594">
            <v>12.248988446430808</v>
          </cell>
        </row>
        <row r="4595">
          <cell r="A4595">
            <v>42838</v>
          </cell>
          <cell r="M4595">
            <v>11.74214440309856</v>
          </cell>
          <cell r="N4595">
            <v>12.255448509817676</v>
          </cell>
        </row>
        <row r="4596">
          <cell r="A4596">
            <v>42842</v>
          </cell>
          <cell r="M4596">
            <v>11.748103905579475</v>
          </cell>
          <cell r="N4596">
            <v>12.261911980213959</v>
          </cell>
        </row>
        <row r="4597">
          <cell r="A4597">
            <v>42843</v>
          </cell>
          <cell r="M4597">
            <v>11.754066432692738</v>
          </cell>
          <cell r="N4597">
            <v>12.268378859416499</v>
          </cell>
        </row>
        <row r="4598">
          <cell r="A4598">
            <v>42844</v>
          </cell>
          <cell r="M4598">
            <v>11.760031985973447</v>
          </cell>
          <cell r="N4598">
            <v>12.274849149223087</v>
          </cell>
        </row>
        <row r="4599">
          <cell r="A4599">
            <v>42845</v>
          </cell>
          <cell r="M4599">
            <v>11.766000566957473</v>
          </cell>
          <cell r="N4599">
            <v>12.281322851432458</v>
          </cell>
        </row>
        <row r="4600">
          <cell r="A4600">
            <v>42849</v>
          </cell>
          <cell r="M4600">
            <v>11.771972177181471</v>
          </cell>
          <cell r="N4600">
            <v>12.2877999678443</v>
          </cell>
        </row>
        <row r="4601">
          <cell r="A4601">
            <v>42850</v>
          </cell>
          <cell r="M4601">
            <v>11.777946818182876</v>
          </cell>
          <cell r="N4601">
            <v>12.29428050025925</v>
          </cell>
        </row>
        <row r="4602">
          <cell r="A4602">
            <v>42851</v>
          </cell>
          <cell r="M4602">
            <v>11.783924491499899</v>
          </cell>
          <cell r="N4602">
            <v>12.300764450478891</v>
          </cell>
        </row>
        <row r="4603">
          <cell r="A4603">
            <v>42852</v>
          </cell>
          <cell r="M4603">
            <v>11.789905198671535</v>
          </cell>
          <cell r="N4603">
            <v>12.307251820305758</v>
          </cell>
        </row>
        <row r="4604">
          <cell r="A4604">
            <v>42853</v>
          </cell>
          <cell r="M4604">
            <v>11.795888941237559</v>
          </cell>
          <cell r="N4604">
            <v>12.31374261154334</v>
          </cell>
        </row>
        <row r="4605">
          <cell r="A4605">
            <v>42857</v>
          </cell>
          <cell r="M4605">
            <v>11.801875720738527</v>
          </cell>
          <cell r="N4605">
            <v>12.320236825996071</v>
          </cell>
        </row>
        <row r="4606">
          <cell r="A4606">
            <v>42858</v>
          </cell>
          <cell r="M4606">
            <v>11.807865538715781</v>
          </cell>
          <cell r="N4606">
            <v>12.326734465469341</v>
          </cell>
        </row>
        <row r="4607">
          <cell r="A4607">
            <v>42859</v>
          </cell>
          <cell r="M4607">
            <v>11.813858396711439</v>
          </cell>
          <cell r="N4607">
            <v>12.333235531769493</v>
          </cell>
        </row>
        <row r="4608">
          <cell r="A4608">
            <v>42860</v>
          </cell>
          <cell r="M4608">
            <v>11.819854296268405</v>
          </cell>
          <cell r="N4608">
            <v>12.339740026703817</v>
          </cell>
        </row>
        <row r="4609">
          <cell r="A4609">
            <v>42863</v>
          </cell>
          <cell r="M4609">
            <v>11.825853238930366</v>
          </cell>
          <cell r="N4609">
            <v>12.346247952080562</v>
          </cell>
        </row>
        <row r="4610">
          <cell r="A4610">
            <v>42864</v>
          </cell>
          <cell r="M4610">
            <v>11.831855226241792</v>
          </cell>
          <cell r="N4610">
            <v>12.352759309708928</v>
          </cell>
        </row>
        <row r="4611">
          <cell r="A4611">
            <v>42865</v>
          </cell>
          <cell r="M4611">
            <v>11.837860259747938</v>
          </cell>
          <cell r="N4611">
            <v>12.35927410139907</v>
          </cell>
        </row>
        <row r="4612">
          <cell r="A4612">
            <v>42866</v>
          </cell>
          <cell r="M4612">
            <v>11.84386834099484</v>
          </cell>
          <cell r="N4612">
            <v>12.365792328962096</v>
          </cell>
        </row>
        <row r="4613">
          <cell r="A4613">
            <v>42867</v>
          </cell>
          <cell r="M4613">
            <v>11.849879471529324</v>
          </cell>
          <cell r="N4613">
            <v>12.372313994210071</v>
          </cell>
        </row>
        <row r="4614">
          <cell r="A4614">
            <v>42870</v>
          </cell>
          <cell r="M4614">
            <v>11.855893652898995</v>
          </cell>
          <cell r="N4614">
            <v>12.378839098956016</v>
          </cell>
        </row>
        <row r="4615">
          <cell r="A4615">
            <v>42871</v>
          </cell>
          <cell r="M4615">
            <v>11.861910886652248</v>
          </cell>
          <cell r="N4615">
            <v>12.385367645013908</v>
          </cell>
        </row>
        <row r="4616">
          <cell r="A4616">
            <v>42872</v>
          </cell>
          <cell r="M4616">
            <v>11.867931174338263</v>
          </cell>
          <cell r="N4616">
            <v>12.391899634198678</v>
          </cell>
        </row>
        <row r="4617">
          <cell r="A4617">
            <v>42873</v>
          </cell>
          <cell r="M4617">
            <v>11.873954517507006</v>
          </cell>
          <cell r="N4617">
            <v>12.398435068326217</v>
          </cell>
        </row>
        <row r="4618">
          <cell r="A4618">
            <v>42874</v>
          </cell>
          <cell r="M4618">
            <v>11.879980917709226</v>
          </cell>
          <cell r="N4618">
            <v>12.404973949213373</v>
          </cell>
        </row>
        <row r="4619">
          <cell r="A4619">
            <v>42877</v>
          </cell>
          <cell r="M4619">
            <v>11.886010376496465</v>
          </cell>
          <cell r="N4619">
            <v>12.411516278677951</v>
          </cell>
        </row>
        <row r="4620">
          <cell r="A4620">
            <v>42878</v>
          </cell>
          <cell r="M4620">
            <v>11.892042895421049</v>
          </cell>
          <cell r="N4620">
            <v>12.418062058538718</v>
          </cell>
        </row>
        <row r="4621">
          <cell r="A4621">
            <v>42879</v>
          </cell>
          <cell r="M4621">
            <v>11.898078476036094</v>
          </cell>
          <cell r="N4621">
            <v>12.424611290615395</v>
          </cell>
        </row>
        <row r="4622">
          <cell r="A4622">
            <v>42880</v>
          </cell>
          <cell r="M4622">
            <v>11.904117119895501</v>
          </cell>
          <cell r="N4622">
            <v>12.431163976728669</v>
          </cell>
        </row>
        <row r="4623">
          <cell r="A4623">
            <v>42881</v>
          </cell>
          <cell r="M4623">
            <v>11.910158828553962</v>
          </cell>
          <cell r="N4623">
            <v>12.437720118700183</v>
          </cell>
        </row>
        <row r="4624">
          <cell r="A4624">
            <v>42884</v>
          </cell>
          <cell r="M4624">
            <v>11.916203603566959</v>
          </cell>
          <cell r="N4624">
            <v>12.44427971835254</v>
          </cell>
        </row>
        <row r="4625">
          <cell r="A4625">
            <v>42885</v>
          </cell>
          <cell r="M4625">
            <v>11.92225144649076</v>
          </cell>
          <cell r="N4625">
            <v>12.450842777509306</v>
          </cell>
        </row>
        <row r="4626">
          <cell r="A4626">
            <v>42886</v>
          </cell>
          <cell r="M4626">
            <v>11.928302358882426</v>
          </cell>
          <cell r="N4626">
            <v>12.45740929799501</v>
          </cell>
        </row>
        <row r="4627">
          <cell r="A4627">
            <v>42887</v>
          </cell>
          <cell r="M4627">
            <v>11.934356342299807</v>
          </cell>
          <cell r="N4627">
            <v>12.463979281635142</v>
          </cell>
        </row>
        <row r="4628">
          <cell r="A4628">
            <v>42888</v>
          </cell>
          <cell r="M4628">
            <v>11.940413398301544</v>
          </cell>
          <cell r="N4628">
            <v>12.470552730256154</v>
          </cell>
        </row>
        <row r="4629">
          <cell r="A4629">
            <v>42891</v>
          </cell>
          <cell r="M4629">
            <v>11.946473528447068</v>
          </cell>
          <cell r="N4629">
            <v>12.47712964568546</v>
          </cell>
        </row>
        <row r="4630">
          <cell r="A4630">
            <v>42892</v>
          </cell>
          <cell r="M4630">
            <v>11.952536734296604</v>
          </cell>
          <cell r="N4630">
            <v>12.483710029751443</v>
          </cell>
        </row>
        <row r="4631">
          <cell r="A4631">
            <v>42893</v>
          </cell>
          <cell r="M4631">
            <v>11.958603017411166</v>
          </cell>
          <cell r="N4631">
            <v>12.490293884283444</v>
          </cell>
        </row>
        <row r="4632">
          <cell r="A4632">
            <v>42894</v>
          </cell>
          <cell r="M4632">
            <v>11.96467237935256</v>
          </cell>
          <cell r="N4632">
            <v>12.496881211111775</v>
          </cell>
        </row>
        <row r="4633">
          <cell r="A4633">
            <v>42895</v>
          </cell>
          <cell r="M4633">
            <v>11.970744821683388</v>
          </cell>
          <cell r="N4633">
            <v>12.503472012067707</v>
          </cell>
        </row>
        <row r="4634">
          <cell r="A4634">
            <v>42898</v>
          </cell>
          <cell r="M4634">
            <v>11.976820345967043</v>
          </cell>
          <cell r="N4634">
            <v>12.510066288983483</v>
          </cell>
        </row>
        <row r="4635">
          <cell r="A4635">
            <v>42899</v>
          </cell>
          <cell r="M4635">
            <v>11.982898953767712</v>
          </cell>
          <cell r="N4635">
            <v>12.516664043692305</v>
          </cell>
        </row>
        <row r="4636">
          <cell r="A4636">
            <v>42900</v>
          </cell>
          <cell r="M4636">
            <v>11.988980646650374</v>
          </cell>
          <cell r="N4636">
            <v>12.523265278028349</v>
          </cell>
        </row>
        <row r="4637">
          <cell r="A4637">
            <v>42902</v>
          </cell>
          <cell r="M4637">
            <v>11.995065426180805</v>
          </cell>
          <cell r="N4637">
            <v>12.529869993826754</v>
          </cell>
        </row>
        <row r="4638">
          <cell r="A4638">
            <v>42905</v>
          </cell>
          <cell r="M4638">
            <v>12.001153293925574</v>
          </cell>
          <cell r="N4638">
            <v>12.53647819292363</v>
          </cell>
        </row>
        <row r="4639">
          <cell r="A4639">
            <v>42906</v>
          </cell>
          <cell r="M4639">
            <v>12.007244251452047</v>
          </cell>
          <cell r="N4639">
            <v>12.543089877156051</v>
          </cell>
        </row>
        <row r="4640">
          <cell r="A4640">
            <v>42907</v>
          </cell>
          <cell r="M4640">
            <v>12.013338300328382</v>
          </cell>
          <cell r="N4640">
            <v>12.549705048362064</v>
          </cell>
        </row>
        <row r="4641">
          <cell r="A4641">
            <v>42908</v>
          </cell>
          <cell r="M4641">
            <v>12.019435442123536</v>
          </cell>
          <cell r="N4641">
            <v>12.556323708380683</v>
          </cell>
        </row>
        <row r="4642">
          <cell r="A4642">
            <v>42909</v>
          </cell>
          <cell r="M4642">
            <v>12.025535678407261</v>
          </cell>
          <cell r="N4642">
            <v>12.562945859051894</v>
          </cell>
        </row>
        <row r="4643">
          <cell r="A4643">
            <v>42912</v>
          </cell>
          <cell r="M4643">
            <v>12.031639010750105</v>
          </cell>
          <cell r="N4643">
            <v>12.56957150221665</v>
          </cell>
        </row>
        <row r="4644">
          <cell r="A4644">
            <v>42913</v>
          </cell>
          <cell r="M4644">
            <v>12.037745440723416</v>
          </cell>
          <cell r="N4644">
            <v>12.576200639716879</v>
          </cell>
        </row>
        <row r="4645">
          <cell r="A4645">
            <v>42914</v>
          </cell>
          <cell r="M4645">
            <v>12.043854969899336</v>
          </cell>
          <cell r="N4645">
            <v>12.582833273395476</v>
          </cell>
        </row>
        <row r="4646">
          <cell r="A4646">
            <v>42915</v>
          </cell>
          <cell r="M4646">
            <v>12.049967599850806</v>
          </cell>
          <cell r="N4646">
            <v>12.589469405096311</v>
          </cell>
        </row>
        <row r="4647">
          <cell r="A4647">
            <v>42916</v>
          </cell>
          <cell r="M4647">
            <v>12.056083332151568</v>
          </cell>
          <cell r="N4647">
            <v>12.596109036664227</v>
          </cell>
        </row>
        <row r="4648">
          <cell r="A4648">
            <v>42919</v>
          </cell>
          <cell r="M4648">
            <v>12.062202168376158</v>
          </cell>
          <cell r="N4648">
            <v>12.602752169945038</v>
          </cell>
        </row>
        <row r="4649">
          <cell r="A4649">
            <v>42920</v>
          </cell>
          <cell r="M4649">
            <v>12.068324110099917</v>
          </cell>
          <cell r="N4649">
            <v>12.609398806785533</v>
          </cell>
        </row>
        <row r="4650">
          <cell r="A4650">
            <v>42921</v>
          </cell>
          <cell r="M4650">
            <v>12.074449158898979</v>
          </cell>
          <cell r="N4650">
            <v>12.616048949033473</v>
          </cell>
        </row>
        <row r="4651">
          <cell r="A4651">
            <v>42922</v>
          </cell>
          <cell r="M4651">
            <v>12.080577316350283</v>
          </cell>
          <cell r="N4651">
            <v>12.622702598537595</v>
          </cell>
        </row>
        <row r="4652">
          <cell r="A4652">
            <v>42923</v>
          </cell>
          <cell r="M4652">
            <v>12.086708584031564</v>
          </cell>
          <cell r="N4652">
            <v>12.629359757147611</v>
          </cell>
        </row>
        <row r="4653">
          <cell r="A4653">
            <v>42926</v>
          </cell>
          <cell r="M4653">
            <v>12.092842963521363</v>
          </cell>
          <cell r="N4653">
            <v>12.636020426714207</v>
          </cell>
        </row>
        <row r="4654">
          <cell r="A4654">
            <v>42927</v>
          </cell>
          <cell r="M4654">
            <v>12.098980456399017</v>
          </cell>
          <cell r="N4654">
            <v>12.642684609089049</v>
          </cell>
        </row>
        <row r="4655">
          <cell r="A4655">
            <v>42928</v>
          </cell>
          <cell r="M4655">
            <v>12.105121064244669</v>
          </cell>
          <cell r="N4655">
            <v>12.649352306124774</v>
          </cell>
        </row>
        <row r="4656">
          <cell r="A4656">
            <v>42929</v>
          </cell>
          <cell r="M4656">
            <v>12.111264788639259</v>
          </cell>
          <cell r="N4656">
            <v>12.656023519674999</v>
          </cell>
        </row>
        <row r="4657">
          <cell r="A4657">
            <v>42930</v>
          </cell>
          <cell r="M4657">
            <v>12.117411631164535</v>
          </cell>
          <cell r="N4657">
            <v>12.662698251594321</v>
          </cell>
        </row>
        <row r="4658">
          <cell r="A4658">
            <v>42933</v>
          </cell>
          <cell r="M4658">
            <v>12.123561593403045</v>
          </cell>
          <cell r="N4658">
            <v>12.669376503738311</v>
          </cell>
        </row>
        <row r="4659">
          <cell r="A4659">
            <v>42934</v>
          </cell>
          <cell r="M4659">
            <v>12.129714676938137</v>
          </cell>
          <cell r="N4659">
            <v>12.67605827796352</v>
          </cell>
        </row>
        <row r="4660">
          <cell r="A4660">
            <v>42935</v>
          </cell>
          <cell r="M4660">
            <v>12.13587088335397</v>
          </cell>
          <cell r="N4660">
            <v>12.682743576127478</v>
          </cell>
        </row>
        <row r="4661">
          <cell r="A4661">
            <v>42936</v>
          </cell>
          <cell r="M4661">
            <v>12.142030214235501</v>
          </cell>
          <cell r="N4661">
            <v>12.689432400088698</v>
          </cell>
        </row>
        <row r="4662">
          <cell r="A4662">
            <v>42937</v>
          </cell>
          <cell r="M4662">
            <v>12.148192671168493</v>
          </cell>
          <cell r="N4662">
            <v>12.696124751706668</v>
          </cell>
        </row>
        <row r="4663">
          <cell r="A4663">
            <v>42940</v>
          </cell>
          <cell r="M4663">
            <v>12.154358255739515</v>
          </cell>
          <cell r="N4663">
            <v>12.702820632841858</v>
          </cell>
        </row>
        <row r="4664">
          <cell r="A4664">
            <v>42941</v>
          </cell>
          <cell r="M4664">
            <v>12.160526969535939</v>
          </cell>
          <cell r="N4664">
            <v>12.70952004535572</v>
          </cell>
        </row>
        <row r="4665">
          <cell r="A4665">
            <v>42942</v>
          </cell>
          <cell r="M4665">
            <v>12.166698814145944</v>
          </cell>
          <cell r="N4665">
            <v>12.716222991110689</v>
          </cell>
        </row>
        <row r="4666">
          <cell r="A4666">
            <v>42943</v>
          </cell>
          <cell r="M4666">
            <v>12.172873791158516</v>
          </cell>
          <cell r="N4666">
            <v>12.722929471970181</v>
          </cell>
        </row>
        <row r="4667">
          <cell r="A4667">
            <v>42944</v>
          </cell>
          <cell r="M4667">
            <v>12.179051902163446</v>
          </cell>
          <cell r="N4667">
            <v>12.729639489798595</v>
          </cell>
        </row>
        <row r="4668">
          <cell r="A4668">
            <v>42947</v>
          </cell>
          <cell r="M4668">
            <v>12.185233148751331</v>
          </cell>
          <cell r="N4668">
            <v>12.736353046461312</v>
          </cell>
        </row>
        <row r="4669">
          <cell r="A4669">
            <v>42948</v>
          </cell>
          <cell r="M4669">
            <v>12.191417532513579</v>
          </cell>
          <cell r="N4669">
            <v>12.743070143824699</v>
          </cell>
        </row>
        <row r="4670">
          <cell r="A4670">
            <v>42949</v>
          </cell>
          <cell r="M4670">
            <v>12.197605055042402</v>
          </cell>
          <cell r="N4670">
            <v>12.749790783756104</v>
          </cell>
        </row>
        <row r="4671">
          <cell r="A4671">
            <v>42950</v>
          </cell>
          <cell r="M4671">
            <v>12.203795717930822</v>
          </cell>
          <cell r="N4671">
            <v>12.756514968123865</v>
          </cell>
        </row>
        <row r="4672">
          <cell r="A4672">
            <v>42951</v>
          </cell>
          <cell r="M4672">
            <v>12.209989522772668</v>
          </cell>
          <cell r="N4672">
            <v>12.763242698797301</v>
          </cell>
        </row>
        <row r="4673">
          <cell r="A4673">
            <v>42954</v>
          </cell>
          <cell r="M4673">
            <v>12.21618647116258</v>
          </cell>
          <cell r="N4673">
            <v>12.769973977646718</v>
          </cell>
        </row>
        <row r="4674">
          <cell r="A4674">
            <v>42955</v>
          </cell>
          <cell r="M4674">
            <v>12.222386564696006</v>
          </cell>
          <cell r="N4674">
            <v>12.776708806543409</v>
          </cell>
        </row>
        <row r="4675">
          <cell r="A4675">
            <v>42956</v>
          </cell>
          <cell r="M4675">
            <v>12.228589804969202</v>
          </cell>
          <cell r="N4675">
            <v>12.783447187359654</v>
          </cell>
        </row>
        <row r="4676">
          <cell r="A4676">
            <v>42957</v>
          </cell>
          <cell r="M4676">
            <v>12.234796193579237</v>
          </cell>
          <cell r="N4676">
            <v>12.790189121968719</v>
          </cell>
        </row>
        <row r="4677">
          <cell r="A4677">
            <v>42958</v>
          </cell>
          <cell r="M4677">
            <v>12.241005732123991</v>
          </cell>
          <cell r="N4677">
            <v>12.79693461224486</v>
          </cell>
        </row>
        <row r="4678">
          <cell r="A4678">
            <v>42961</v>
          </cell>
          <cell r="M4678">
            <v>12.247218422202153</v>
          </cell>
          <cell r="N4678">
            <v>12.803683660063319</v>
          </cell>
        </row>
        <row r="4679">
          <cell r="A4679">
            <v>42962</v>
          </cell>
          <cell r="M4679">
            <v>12.253434265413222</v>
          </cell>
          <cell r="N4679">
            <v>12.810436267300329</v>
          </cell>
        </row>
        <row r="4680">
          <cell r="A4680">
            <v>42963</v>
          </cell>
          <cell r="M4680">
            <v>12.259653263357514</v>
          </cell>
          <cell r="N4680">
            <v>12.817192435833112</v>
          </cell>
        </row>
        <row r="4681">
          <cell r="A4681">
            <v>42964</v>
          </cell>
          <cell r="M4681">
            <v>12.265875417636151</v>
          </cell>
          <cell r="N4681">
            <v>12.823952167539879</v>
          </cell>
        </row>
        <row r="4682">
          <cell r="A4682">
            <v>42965</v>
          </cell>
          <cell r="M4682">
            <v>12.272100729851072</v>
          </cell>
          <cell r="N4682">
            <v>12.830715464299834</v>
          </cell>
        </row>
        <row r="4683">
          <cell r="A4683">
            <v>42968</v>
          </cell>
          <cell r="M4683">
            <v>12.278329201605027</v>
          </cell>
          <cell r="N4683">
            <v>12.83748232799317</v>
          </cell>
        </row>
        <row r="4684">
          <cell r="A4684">
            <v>42969</v>
          </cell>
          <cell r="M4684">
            <v>12.284560834501582</v>
          </cell>
          <cell r="N4684">
            <v>12.844252760501073</v>
          </cell>
        </row>
        <row r="4685">
          <cell r="A4685">
            <v>42970</v>
          </cell>
          <cell r="M4685">
            <v>12.290795630145112</v>
          </cell>
          <cell r="N4685">
            <v>12.851026763705718</v>
          </cell>
        </row>
        <row r="4686">
          <cell r="A4686">
            <v>42971</v>
          </cell>
          <cell r="M4686">
            <v>12.297033590140812</v>
          </cell>
          <cell r="N4686">
            <v>12.857804339490277</v>
          </cell>
        </row>
        <row r="4687">
          <cell r="A4687">
            <v>42972</v>
          </cell>
          <cell r="M4687">
            <v>12.303274716094686</v>
          </cell>
          <cell r="N4687">
            <v>12.864585489738914</v>
          </cell>
        </row>
        <row r="4688">
          <cell r="A4688">
            <v>42975</v>
          </cell>
          <cell r="M4688">
            <v>12.309519009613558</v>
          </cell>
          <cell r="N4688">
            <v>12.871370216336784</v>
          </cell>
        </row>
        <row r="4689">
          <cell r="A4689">
            <v>42976</v>
          </cell>
          <cell r="M4689">
            <v>12.315766472305064</v>
          </cell>
          <cell r="N4689">
            <v>12.878158521170038</v>
          </cell>
        </row>
        <row r="4690">
          <cell r="A4690">
            <v>42977</v>
          </cell>
          <cell r="M4690">
            <v>12.322017105777659</v>
          </cell>
          <cell r="N4690">
            <v>12.884950406125823</v>
          </cell>
        </row>
        <row r="4691">
          <cell r="A4691">
            <v>42978</v>
          </cell>
          <cell r="M4691">
            <v>12.328270911640614</v>
          </cell>
          <cell r="N4691">
            <v>12.89174587309228</v>
          </cell>
        </row>
        <row r="4692">
          <cell r="A4692">
            <v>42979</v>
          </cell>
          <cell r="M4692">
            <v>12.334527891504012</v>
          </cell>
          <cell r="N4692">
            <v>12.898544923958545</v>
          </cell>
        </row>
        <row r="4693">
          <cell r="A4693">
            <v>42982</v>
          </cell>
          <cell r="M4693">
            <v>12.340788046978759</v>
          </cell>
          <cell r="N4693">
            <v>12.905347560614752</v>
          </cell>
        </row>
        <row r="4694">
          <cell r="A4694">
            <v>42983</v>
          </cell>
          <cell r="M4694">
            <v>12.347051379676575</v>
          </cell>
          <cell r="N4694">
            <v>12.91215378495203</v>
          </cell>
        </row>
        <row r="4695">
          <cell r="A4695">
            <v>42984</v>
          </cell>
          <cell r="M4695">
            <v>12.353317891209999</v>
          </cell>
          <cell r="N4695">
            <v>12.918963598862508</v>
          </cell>
        </row>
        <row r="4696">
          <cell r="A4696">
            <v>42986</v>
          </cell>
          <cell r="M4696">
            <v>12.35958758319239</v>
          </cell>
          <cell r="N4696">
            <v>12.925777004239309</v>
          </cell>
        </row>
        <row r="4697">
          <cell r="A4697">
            <v>42989</v>
          </cell>
          <cell r="M4697">
            <v>12.365860457237924</v>
          </cell>
          <cell r="N4697">
            <v>12.932594002976559</v>
          </cell>
        </row>
        <row r="4698">
          <cell r="A4698">
            <v>42990</v>
          </cell>
          <cell r="M4698">
            <v>12.372136514961596</v>
          </cell>
          <cell r="N4698">
            <v>12.93941459696938</v>
          </cell>
        </row>
        <row r="4699">
          <cell r="A4699">
            <v>42991</v>
          </cell>
          <cell r="M4699">
            <v>12.378415757979223</v>
          </cell>
          <cell r="N4699">
            <v>12.946238788113893</v>
          </cell>
        </row>
        <row r="4700">
          <cell r="A4700">
            <v>42992</v>
          </cell>
          <cell r="M4700">
            <v>12.384698187907439</v>
          </cell>
          <cell r="N4700">
            <v>12.953066578307222</v>
          </cell>
        </row>
        <row r="4701">
          <cell r="A4701">
            <v>42993</v>
          </cell>
          <cell r="M4701">
            <v>12.390983806363701</v>
          </cell>
          <cell r="N4701">
            <v>12.959897969447489</v>
          </cell>
        </row>
        <row r="4702">
          <cell r="A4702">
            <v>42996</v>
          </cell>
          <cell r="M4702">
            <v>12.397272614966285</v>
          </cell>
          <cell r="N4702">
            <v>12.966732963433818</v>
          </cell>
        </row>
        <row r="4703">
          <cell r="A4703">
            <v>42997</v>
          </cell>
          <cell r="M4703">
            <v>12.40356461533429</v>
          </cell>
          <cell r="N4703">
            <v>12.973571562166335</v>
          </cell>
        </row>
        <row r="4704">
          <cell r="A4704">
            <v>42998</v>
          </cell>
          <cell r="M4704">
            <v>12.409859809087635</v>
          </cell>
          <cell r="N4704">
            <v>12.980413767546166</v>
          </cell>
        </row>
        <row r="4705">
          <cell r="A4705">
            <v>42999</v>
          </cell>
          <cell r="M4705">
            <v>12.416158197847063</v>
          </cell>
          <cell r="N4705">
            <v>12.987259581475442</v>
          </cell>
        </row>
        <row r="4706">
          <cell r="A4706">
            <v>43000</v>
          </cell>
          <cell r="M4706">
            <v>12.422459783234137</v>
          </cell>
          <cell r="N4706">
            <v>12.994109005857297</v>
          </cell>
        </row>
        <row r="4707">
          <cell r="A4707">
            <v>43003</v>
          </cell>
          <cell r="M4707">
            <v>12.428764566871246</v>
          </cell>
          <cell r="N4707">
            <v>13.000962042595868</v>
          </cell>
        </row>
        <row r="4708">
          <cell r="A4708">
            <v>43004</v>
          </cell>
          <cell r="M4708">
            <v>12.435072550381602</v>
          </cell>
          <cell r="N4708">
            <v>13.007818693596294</v>
          </cell>
        </row>
        <row r="4709">
          <cell r="A4709">
            <v>43005</v>
          </cell>
          <cell r="M4709">
            <v>12.441383735389238</v>
          </cell>
          <cell r="N4709">
            <v>13.014678960764723</v>
          </cell>
        </row>
        <row r="4710">
          <cell r="A4710">
            <v>43006</v>
          </cell>
          <cell r="M4710">
            <v>12.447698123519015</v>
          </cell>
          <cell r="N4710">
            <v>13.021542846008307</v>
          </cell>
        </row>
        <row r="4711">
          <cell r="A4711">
            <v>43007</v>
          </cell>
          <cell r="M4711">
            <v>12.454015716396615</v>
          </cell>
          <cell r="N4711">
            <v>13.028410351235202</v>
          </cell>
        </row>
        <row r="4712">
          <cell r="A4712">
            <v>43010</v>
          </cell>
          <cell r="M4712">
            <v>12.460336515648549</v>
          </cell>
          <cell r="N4712">
            <v>13.035281478354571</v>
          </cell>
        </row>
        <row r="4713">
          <cell r="A4713">
            <v>43011</v>
          </cell>
          <cell r="M4713">
            <v>12.466660522902151</v>
          </cell>
          <cell r="N4713">
            <v>13.042156229276586</v>
          </cell>
        </row>
        <row r="4714">
          <cell r="A4714">
            <v>43012</v>
          </cell>
          <cell r="M4714">
            <v>12.47298773978558</v>
          </cell>
          <cell r="N4714">
            <v>13.049034605912423</v>
          </cell>
        </row>
        <row r="4715">
          <cell r="A4715">
            <v>43013</v>
          </cell>
          <cell r="M4715">
            <v>12.479318167927824</v>
          </cell>
          <cell r="N4715">
            <v>13.055916610174268</v>
          </cell>
        </row>
        <row r="4716">
          <cell r="A4716">
            <v>43014</v>
          </cell>
          <cell r="M4716">
            <v>12.485651808958695</v>
          </cell>
          <cell r="N4716">
            <v>13.062802243975316</v>
          </cell>
        </row>
        <row r="4717">
          <cell r="A4717">
            <v>43017</v>
          </cell>
          <cell r="M4717">
            <v>12.491988664508835</v>
          </cell>
          <cell r="N4717">
            <v>13.06969150922977</v>
          </cell>
        </row>
        <row r="4718">
          <cell r="A4718">
            <v>43018</v>
          </cell>
          <cell r="M4718">
            <v>12.498328736209711</v>
          </cell>
          <cell r="N4718">
            <v>13.076584407852843</v>
          </cell>
        </row>
        <row r="4719">
          <cell r="A4719">
            <v>43019</v>
          </cell>
          <cell r="M4719">
            <v>12.504672025693621</v>
          </cell>
          <cell r="N4719">
            <v>13.083480941760758</v>
          </cell>
        </row>
        <row r="4720">
          <cell r="A4720">
            <v>43021</v>
          </cell>
          <cell r="M4720">
            <v>12.511018534593688</v>
          </cell>
          <cell r="N4720">
            <v>13.090381112870748</v>
          </cell>
        </row>
        <row r="4721">
          <cell r="A4721">
            <v>43024</v>
          </cell>
          <cell r="M4721">
            <v>12.517368264543867</v>
          </cell>
          <cell r="N4721">
            <v>13.097284923101057</v>
          </cell>
        </row>
        <row r="4722">
          <cell r="A4722">
            <v>43025</v>
          </cell>
          <cell r="M4722">
            <v>12.52372121717894</v>
          </cell>
          <cell r="N4722">
            <v>13.104192374370943</v>
          </cell>
        </row>
        <row r="4723">
          <cell r="A4723">
            <v>43026</v>
          </cell>
          <cell r="M4723">
            <v>12.530077394134519</v>
          </cell>
          <cell r="N4723">
            <v>13.111103468600673</v>
          </cell>
        </row>
        <row r="4724">
          <cell r="A4724">
            <v>43027</v>
          </cell>
          <cell r="M4724">
            <v>12.536436797047047</v>
          </cell>
          <cell r="N4724">
            <v>13.118018207711527</v>
          </cell>
        </row>
        <row r="4725">
          <cell r="A4725">
            <v>43028</v>
          </cell>
          <cell r="M4725">
            <v>12.542799427553797</v>
          </cell>
          <cell r="N4725">
            <v>13.124936593625803</v>
          </cell>
        </row>
        <row r="4726">
          <cell r="A4726">
            <v>43031</v>
          </cell>
          <cell r="M4726">
            <v>12.549165287292874</v>
          </cell>
          <cell r="N4726">
            <v>13.131858628266807</v>
          </cell>
        </row>
        <row r="4727">
          <cell r="A4727">
            <v>43032</v>
          </cell>
          <cell r="M4727">
            <v>12.555534377903212</v>
          </cell>
          <cell r="N4727">
            <v>13.138784313558862</v>
          </cell>
        </row>
        <row r="4728">
          <cell r="A4728">
            <v>43033</v>
          </cell>
          <cell r="M4728">
            <v>12.561906701024581</v>
          </cell>
          <cell r="N4728">
            <v>13.145713651427306</v>
          </cell>
        </row>
        <row r="4729">
          <cell r="A4729">
            <v>43034</v>
          </cell>
          <cell r="M4729">
            <v>12.568282258297579</v>
          </cell>
          <cell r="N4729">
            <v>13.152646643798491</v>
          </cell>
        </row>
        <row r="4730">
          <cell r="A4730">
            <v>43035</v>
          </cell>
          <cell r="M4730">
            <v>12.574661051363638</v>
          </cell>
          <cell r="N4730">
            <v>13.159583292599786</v>
          </cell>
        </row>
        <row r="4731">
          <cell r="A4731">
            <v>43038</v>
          </cell>
          <cell r="M4731">
            <v>12.581043081865024</v>
          </cell>
          <cell r="N4731">
            <v>13.166523599759577</v>
          </cell>
        </row>
        <row r="4732">
          <cell r="A4732">
            <v>43039</v>
          </cell>
          <cell r="M4732">
            <v>12.587428351444835</v>
          </cell>
          <cell r="N4732">
            <v>13.173467567207267</v>
          </cell>
        </row>
        <row r="4733">
          <cell r="A4733">
            <v>43040</v>
          </cell>
          <cell r="M4733">
            <v>12.593816861747005</v>
          </cell>
          <cell r="N4733">
            <v>13.180415196873275</v>
          </cell>
        </row>
        <row r="4734">
          <cell r="A4734">
            <v>43042</v>
          </cell>
          <cell r="M4734">
            <v>12.600208614416299</v>
          </cell>
          <cell r="N4734">
            <v>13.187366490689039</v>
          </cell>
        </row>
        <row r="4735">
          <cell r="A4735">
            <v>43045</v>
          </cell>
          <cell r="M4735">
            <v>12.606603611098322</v>
          </cell>
          <cell r="N4735">
            <v>13.194321450587015</v>
          </cell>
        </row>
        <row r="4736">
          <cell r="A4736">
            <v>43046</v>
          </cell>
          <cell r="M4736">
            <v>12.613001853439508</v>
          </cell>
          <cell r="N4736">
            <v>13.201280078500682</v>
          </cell>
        </row>
        <row r="4737">
          <cell r="A4737">
            <v>43047</v>
          </cell>
          <cell r="M4737">
            <v>12.619403343087132</v>
          </cell>
          <cell r="N4737">
            <v>13.208242376364533</v>
          </cell>
        </row>
        <row r="4738">
          <cell r="A4738">
            <v>43048</v>
          </cell>
          <cell r="M4738">
            <v>12.625808081689302</v>
          </cell>
          <cell r="N4738">
            <v>13.215208346114084</v>
          </cell>
        </row>
        <row r="4739">
          <cell r="A4739">
            <v>43049</v>
          </cell>
          <cell r="M4739">
            <v>12.632216070894962</v>
          </cell>
          <cell r="N4739">
            <v>13.222177989685871</v>
          </cell>
        </row>
        <row r="4740">
          <cell r="A4740">
            <v>43052</v>
          </cell>
          <cell r="M4740">
            <v>12.638627312353897</v>
          </cell>
          <cell r="N4740">
            <v>13.229151309017453</v>
          </cell>
        </row>
        <row r="4741">
          <cell r="A4741">
            <v>43053</v>
          </cell>
          <cell r="M4741">
            <v>12.645041807716725</v>
          </cell>
          <cell r="N4741">
            <v>13.23612830604741</v>
          </cell>
        </row>
        <row r="4742">
          <cell r="A4742">
            <v>43055</v>
          </cell>
          <cell r="M4742">
            <v>12.651459558634901</v>
          </cell>
          <cell r="N4742">
            <v>13.243108982715343</v>
          </cell>
        </row>
        <row r="4743">
          <cell r="A4743">
            <v>43056</v>
          </cell>
          <cell r="M4743">
            <v>12.657880566760722</v>
          </cell>
          <cell r="N4743">
            <v>13.250093340961879</v>
          </cell>
        </row>
        <row r="4744">
          <cell r="A4744">
            <v>43059</v>
          </cell>
          <cell r="M4744">
            <v>12.664304833747323</v>
          </cell>
          <cell r="N4744">
            <v>13.257081382728664</v>
          </cell>
        </row>
        <row r="4745">
          <cell r="A4745">
            <v>43060</v>
          </cell>
          <cell r="M4745">
            <v>12.670732361248675</v>
          </cell>
          <cell r="N4745">
            <v>13.264073109958373</v>
          </cell>
        </row>
        <row r="4746">
          <cell r="A4746">
            <v>43061</v>
          </cell>
          <cell r="M4746">
            <v>12.677163150919592</v>
          </cell>
          <cell r="N4746">
            <v>13.271068524594702</v>
          </cell>
        </row>
        <row r="4747">
          <cell r="A4747">
            <v>43062</v>
          </cell>
          <cell r="M4747">
            <v>12.683597204415724</v>
          </cell>
          <cell r="N4747">
            <v>13.278067628582372</v>
          </cell>
        </row>
        <row r="4748">
          <cell r="A4748">
            <v>43063</v>
          </cell>
          <cell r="M4748">
            <v>12.690034523393566</v>
          </cell>
          <cell r="N4748">
            <v>13.285070423867134</v>
          </cell>
        </row>
        <row r="4749">
          <cell r="A4749">
            <v>43066</v>
          </cell>
          <cell r="M4749">
            <v>12.69647510951045</v>
          </cell>
          <cell r="N4749">
            <v>13.292076912395761</v>
          </cell>
        </row>
        <row r="4750">
          <cell r="A4750">
            <v>43067</v>
          </cell>
          <cell r="M4750">
            <v>12.702918964424551</v>
          </cell>
          <cell r="N4750">
            <v>13.299087096116052</v>
          </cell>
        </row>
        <row r="4751">
          <cell r="A4751">
            <v>43068</v>
          </cell>
          <cell r="M4751">
            <v>12.709366089794885</v>
          </cell>
          <cell r="N4751">
            <v>13.306100976976836</v>
          </cell>
        </row>
        <row r="4752">
          <cell r="A4752">
            <v>43069</v>
          </cell>
          <cell r="M4752">
            <v>12.715816487281309</v>
          </cell>
          <cell r="N4752">
            <v>13.31311855692797</v>
          </cell>
        </row>
        <row r="4753">
          <cell r="A4753">
            <v>43070</v>
          </cell>
          <cell r="M4753">
            <v>12.722270158544523</v>
          </cell>
          <cell r="N4753">
            <v>13.320139837920337</v>
          </cell>
        </row>
        <row r="4754">
          <cell r="A4754">
            <v>43073</v>
          </cell>
          <cell r="M4754">
            <v>12.728727105246072</v>
          </cell>
          <cell r="N4754">
            <v>13.32716482190585</v>
          </cell>
        </row>
        <row r="4755">
          <cell r="A4755">
            <v>43074</v>
          </cell>
          <cell r="M4755">
            <v>12.735187329048342</v>
          </cell>
          <cell r="N4755">
            <v>13.334193510837451</v>
          </cell>
        </row>
        <row r="4756">
          <cell r="A4756">
            <v>43075</v>
          </cell>
          <cell r="M4756">
            <v>12.741650831614564</v>
          </cell>
          <cell r="N4756">
            <v>13.341225906669115</v>
          </cell>
        </row>
        <row r="4757">
          <cell r="A4757">
            <v>43076</v>
          </cell>
          <cell r="M4757">
            <v>12.748117614608811</v>
          </cell>
          <cell r="N4757">
            <v>13.348262011355843</v>
          </cell>
        </row>
        <row r="4758">
          <cell r="A4758">
            <v>43077</v>
          </cell>
          <cell r="M4758">
            <v>12.754587679696002</v>
          </cell>
          <cell r="N4758">
            <v>13.355301826853669</v>
          </cell>
        </row>
        <row r="4759">
          <cell r="A4759">
            <v>43080</v>
          </cell>
          <cell r="M4759">
            <v>12.761061028541901</v>
          </cell>
          <cell r="N4759">
            <v>13.362345355119659</v>
          </cell>
        </row>
        <row r="4760">
          <cell r="A4760">
            <v>43081</v>
          </cell>
          <cell r="M4760">
            <v>12.767537662813119</v>
          </cell>
          <cell r="N4760">
            <v>13.369392598111911</v>
          </cell>
        </row>
        <row r="4761">
          <cell r="A4761">
            <v>43082</v>
          </cell>
          <cell r="M4761">
            <v>12.774017584177109</v>
          </cell>
          <cell r="N4761">
            <v>13.376443557789557</v>
          </cell>
        </row>
        <row r="4762">
          <cell r="A4762">
            <v>43083</v>
          </cell>
          <cell r="M4762">
            <v>12.780500794302174</v>
          </cell>
          <cell r="N4762">
            <v>13.383498236112759</v>
          </cell>
        </row>
        <row r="4763">
          <cell r="A4763">
            <v>43084</v>
          </cell>
          <cell r="M4763">
            <v>12.786987294857461</v>
          </cell>
          <cell r="N4763">
            <v>13.390556635042715</v>
          </cell>
        </row>
        <row r="4764">
          <cell r="A4764">
            <v>43087</v>
          </cell>
          <cell r="M4764">
            <v>12.793477087512967</v>
          </cell>
          <cell r="N4764">
            <v>13.397618756541657</v>
          </cell>
        </row>
        <row r="4765">
          <cell r="A4765">
            <v>43088</v>
          </cell>
          <cell r="M4765">
            <v>12.799970173939533</v>
          </cell>
          <cell r="N4765">
            <v>13.404684602572852</v>
          </cell>
        </row>
        <row r="4766">
          <cell r="A4766">
            <v>43089</v>
          </cell>
          <cell r="M4766">
            <v>12.806466555808852</v>
          </cell>
          <cell r="N4766">
            <v>13.411754175100601</v>
          </cell>
        </row>
        <row r="4767">
          <cell r="A4767">
            <v>43090</v>
          </cell>
          <cell r="M4767">
            <v>12.812966234793462</v>
          </cell>
          <cell r="N4767">
            <v>13.418827476090243</v>
          </cell>
        </row>
        <row r="4768">
          <cell r="A4768">
            <v>43091</v>
          </cell>
          <cell r="M4768">
            <v>12.819469212566753</v>
          </cell>
          <cell r="N4768">
            <v>13.425904507508152</v>
          </cell>
        </row>
        <row r="4769">
          <cell r="A4769">
            <v>43095</v>
          </cell>
          <cell r="M4769">
            <v>12.825975490802961</v>
          </cell>
          <cell r="N4769">
            <v>13.432985271321741</v>
          </cell>
        </row>
        <row r="4770">
          <cell r="A4770">
            <v>43096</v>
          </cell>
          <cell r="M4770">
            <v>12.832485071177173</v>
          </cell>
          <cell r="N4770">
            <v>13.440069769499457</v>
          </cell>
        </row>
        <row r="4771">
          <cell r="A4771">
            <v>43097</v>
          </cell>
          <cell r="M4771">
            <v>12.838997955365327</v>
          </cell>
          <cell r="N4771">
            <v>13.44715800401079</v>
          </cell>
        </row>
        <row r="4772">
          <cell r="A4772">
            <v>43098</v>
          </cell>
          <cell r="M4772">
            <v>12.845514145044213</v>
          </cell>
          <cell r="N4772">
            <v>13.454249976826263</v>
          </cell>
        </row>
        <row r="4773">
          <cell r="A4773">
            <v>43102</v>
          </cell>
          <cell r="M4773">
            <v>12.852033641891467</v>
          </cell>
          <cell r="N4773">
            <v>13.461345689917446</v>
          </cell>
        </row>
        <row r="4774">
          <cell r="A4774">
            <v>43103</v>
          </cell>
          <cell r="M4774">
            <v>12.858556447585581</v>
          </cell>
          <cell r="N4774">
            <v>13.46844514525694</v>
          </cell>
        </row>
        <row r="4775">
          <cell r="A4775">
            <v>43104</v>
          </cell>
          <cell r="M4775">
            <v>12.865082563805897</v>
          </cell>
          <cell r="N4775">
            <v>13.475548344818392</v>
          </cell>
        </row>
        <row r="4776">
          <cell r="A4776">
            <v>43105</v>
          </cell>
          <cell r="M4776">
            <v>12.87161199223261</v>
          </cell>
          <cell r="N4776">
            <v>13.482655290576488</v>
          </cell>
        </row>
        <row r="4777">
          <cell r="A4777">
            <v>43108</v>
          </cell>
          <cell r="M4777">
            <v>12.878144734546767</v>
          </cell>
          <cell r="N4777">
            <v>13.489765984506958</v>
          </cell>
        </row>
        <row r="4778">
          <cell r="A4778">
            <v>43109</v>
          </cell>
          <cell r="M4778">
            <v>12.88468079243027</v>
          </cell>
          <cell r="N4778">
            <v>13.49688042858657</v>
          </cell>
        </row>
        <row r="4779">
          <cell r="A4779">
            <v>43110</v>
          </cell>
          <cell r="M4779">
            <v>12.891220167565873</v>
          </cell>
          <cell r="N4779">
            <v>13.503998624793136</v>
          </cell>
        </row>
        <row r="4780">
          <cell r="A4780">
            <v>43111</v>
          </cell>
          <cell r="M4780">
            <v>12.897762861637183</v>
          </cell>
          <cell r="N4780">
            <v>13.511120575105512</v>
          </cell>
        </row>
        <row r="4781">
          <cell r="A4781">
            <v>43112</v>
          </cell>
          <cell r="M4781">
            <v>12.904308876328663</v>
          </cell>
          <cell r="N4781">
            <v>13.518246281503597</v>
          </cell>
        </row>
        <row r="4782">
          <cell r="A4782">
            <v>43115</v>
          </cell>
          <cell r="M4782">
            <v>12.910858213325632</v>
          </cell>
          <cell r="N4782">
            <v>13.525375745968335</v>
          </cell>
        </row>
        <row r="4783">
          <cell r="A4783">
            <v>43116</v>
          </cell>
          <cell r="M4783">
            <v>12.917410874314262</v>
          </cell>
          <cell r="N4783">
            <v>13.532508970481713</v>
          </cell>
        </row>
        <row r="4784">
          <cell r="A4784">
            <v>43117</v>
          </cell>
          <cell r="M4784">
            <v>12.923966860981581</v>
          </cell>
          <cell r="N4784">
            <v>13.539645957026766</v>
          </cell>
        </row>
        <row r="4785">
          <cell r="A4785">
            <v>43118</v>
          </cell>
          <cell r="M4785">
            <v>12.930526175015476</v>
          </cell>
          <cell r="N4785">
            <v>13.54678670758757</v>
          </cell>
        </row>
        <row r="4786">
          <cell r="A4786">
            <v>43119</v>
          </cell>
          <cell r="M4786">
            <v>12.937088818104689</v>
          </cell>
          <cell r="N4786">
            <v>13.553931224149254</v>
          </cell>
        </row>
        <row r="4787">
          <cell r="A4787">
            <v>43122</v>
          </cell>
          <cell r="M4787">
            <v>12.943654791938817</v>
          </cell>
          <cell r="N4787">
            <v>13.56107950869799</v>
          </cell>
        </row>
        <row r="4788">
          <cell r="A4788">
            <v>43123</v>
          </cell>
          <cell r="M4788">
            <v>12.950224098208317</v>
          </cell>
          <cell r="N4788">
            <v>13.568231563220996</v>
          </cell>
        </row>
        <row r="4789">
          <cell r="A4789">
            <v>43124</v>
          </cell>
          <cell r="M4789">
            <v>12.956796738604503</v>
          </cell>
          <cell r="N4789">
            <v>13.575387389706542</v>
          </cell>
        </row>
        <row r="4790">
          <cell r="A4790">
            <v>43125</v>
          </cell>
          <cell r="M4790">
            <v>12.963372714819549</v>
          </cell>
          <cell r="N4790">
            <v>13.582546990143944</v>
          </cell>
        </row>
        <row r="4791">
          <cell r="A4791">
            <v>43126</v>
          </cell>
          <cell r="M4791">
            <v>12.969952028546485</v>
          </cell>
          <cell r="N4791">
            <v>13.589710366523567</v>
          </cell>
        </row>
        <row r="4792">
          <cell r="A4792">
            <v>43129</v>
          </cell>
          <cell r="M4792">
            <v>12.976534681479203</v>
          </cell>
          <cell r="N4792">
            <v>13.596877520836829</v>
          </cell>
        </row>
        <row r="4793">
          <cell r="A4793">
            <v>43130</v>
          </cell>
          <cell r="M4793">
            <v>12.983120675312453</v>
          </cell>
          <cell r="N4793">
            <v>13.604048455076192</v>
          </cell>
        </row>
        <row r="4794">
          <cell r="A4794">
            <v>43131</v>
          </cell>
          <cell r="M4794">
            <v>12.989710011741845</v>
          </cell>
          <cell r="N4794">
            <v>13.611223171235176</v>
          </cell>
        </row>
        <row r="4795">
          <cell r="A4795">
            <v>43132</v>
          </cell>
          <cell r="M4795">
            <v>12.996302692463852</v>
          </cell>
          <cell r="N4795">
            <v>13.618401671308348</v>
          </cell>
        </row>
        <row r="4796">
          <cell r="A4796">
            <v>43133</v>
          </cell>
          <cell r="M4796">
            <v>13.002898719175805</v>
          </cell>
          <cell r="N4796">
            <v>13.625583957291328</v>
          </cell>
        </row>
        <row r="4797">
          <cell r="A4797">
            <v>43136</v>
          </cell>
          <cell r="M4797">
            <v>13.009498093575898</v>
          </cell>
          <cell r="N4797">
            <v>13.632770031180788</v>
          </cell>
        </row>
        <row r="4798">
          <cell r="A4798">
            <v>43137</v>
          </cell>
          <cell r="M4798">
            <v>13.016100817363187</v>
          </cell>
          <cell r="N4798">
            <v>13.639959894974455</v>
          </cell>
        </row>
        <row r="4799">
          <cell r="A4799">
            <v>43138</v>
          </cell>
          <cell r="M4799">
            <v>13.022706892237588</v>
          </cell>
          <cell r="N4799">
            <v>13.647153550671105</v>
          </cell>
        </row>
        <row r="4800">
          <cell r="A4800">
            <v>43139</v>
          </cell>
          <cell r="M4800">
            <v>13.029316319899884</v>
          </cell>
          <cell r="N4800">
            <v>13.654351000270573</v>
          </cell>
        </row>
        <row r="4801">
          <cell r="A4801">
            <v>43140</v>
          </cell>
          <cell r="M4801">
            <v>13.035929102051718</v>
          </cell>
          <cell r="N4801">
            <v>13.661552245773747</v>
          </cell>
        </row>
        <row r="4802">
          <cell r="A4802">
            <v>43145</v>
          </cell>
          <cell r="M4802">
            <v>13.042545240395595</v>
          </cell>
          <cell r="N4802">
            <v>13.668757289182571</v>
          </cell>
        </row>
        <row r="4803">
          <cell r="A4803">
            <v>43146</v>
          </cell>
          <cell r="M4803">
            <v>13.049164736634891</v>
          </cell>
          <cell r="N4803">
            <v>13.675966132500042</v>
          </cell>
        </row>
        <row r="4804">
          <cell r="A4804">
            <v>43147</v>
          </cell>
          <cell r="M4804">
            <v>13.055787592473839</v>
          </cell>
          <cell r="N4804">
            <v>13.683178777730216</v>
          </cell>
        </row>
        <row r="4805">
          <cell r="A4805">
            <v>43150</v>
          </cell>
          <cell r="M4805">
            <v>13.06241380961754</v>
          </cell>
          <cell r="N4805">
            <v>13.690395226878206</v>
          </cell>
        </row>
        <row r="4806">
          <cell r="A4806">
            <v>43151</v>
          </cell>
          <cell r="M4806">
            <v>13.069043389771963</v>
          </cell>
          <cell r="N4806">
            <v>13.697615481950182</v>
          </cell>
        </row>
        <row r="4807">
          <cell r="A4807">
            <v>43152</v>
          </cell>
          <cell r="M4807">
            <v>13.075676334643937</v>
          </cell>
          <cell r="N4807">
            <v>13.704839544953371</v>
          </cell>
        </row>
        <row r="4808">
          <cell r="A4808">
            <v>43153</v>
          </cell>
          <cell r="M4808">
            <v>13.082312645941162</v>
          </cell>
          <cell r="N4808">
            <v>13.712067417896058</v>
          </cell>
        </row>
        <row r="4809">
          <cell r="A4809">
            <v>43154</v>
          </cell>
          <cell r="M4809">
            <v>13.088952325372203</v>
          </cell>
          <cell r="N4809">
            <v>13.719299102787591</v>
          </cell>
        </row>
        <row r="4810">
          <cell r="A4810">
            <v>43157</v>
          </cell>
          <cell r="M4810">
            <v>13.095595374646493</v>
          </cell>
          <cell r="N4810">
            <v>13.726534601638376</v>
          </cell>
        </row>
        <row r="4811">
          <cell r="A4811">
            <v>43158</v>
          </cell>
          <cell r="M4811">
            <v>13.102241795474331</v>
          </cell>
          <cell r="N4811">
            <v>13.733773916459874</v>
          </cell>
        </row>
        <row r="4812">
          <cell r="A4812">
            <v>43159</v>
          </cell>
          <cell r="M4812">
            <v>13.108891589566888</v>
          </cell>
          <cell r="N4812">
            <v>13.741017049264617</v>
          </cell>
        </row>
        <row r="4813">
          <cell r="A4813">
            <v>43160</v>
          </cell>
          <cell r="M4813">
            <v>13.115544758636197</v>
          </cell>
          <cell r="N4813">
            <v>13.748264002066188</v>
          </cell>
        </row>
        <row r="4814">
          <cell r="A4814">
            <v>43161</v>
          </cell>
          <cell r="M4814">
            <v>13.122201304395166</v>
          </cell>
          <cell r="N4814">
            <v>13.75551477687924</v>
          </cell>
        </row>
        <row r="4815">
          <cell r="A4815">
            <v>43164</v>
          </cell>
          <cell r="M4815">
            <v>13.128861228557566</v>
          </cell>
          <cell r="N4815">
            <v>13.762769375719484</v>
          </cell>
        </row>
        <row r="4816">
          <cell r="A4816">
            <v>43165</v>
          </cell>
          <cell r="M4816">
            <v>13.135524532838044</v>
          </cell>
          <cell r="N4816">
            <v>13.770027800603696</v>
          </cell>
        </row>
        <row r="4817">
          <cell r="A4817">
            <v>43166</v>
          </cell>
          <cell r="M4817">
            <v>13.142191218952116</v>
          </cell>
          <cell r="N4817">
            <v>13.777290053549715</v>
          </cell>
        </row>
        <row r="4818">
          <cell r="A4818">
            <v>43167</v>
          </cell>
          <cell r="M4818">
            <v>13.148861288616164</v>
          </cell>
          <cell r="N4818">
            <v>13.784556136576443</v>
          </cell>
        </row>
        <row r="4819">
          <cell r="A4819">
            <v>43168</v>
          </cell>
          <cell r="M4819">
            <v>13.155534743547447</v>
          </cell>
          <cell r="N4819">
            <v>13.791826051703849</v>
          </cell>
        </row>
        <row r="4820">
          <cell r="A4820">
            <v>43171</v>
          </cell>
          <cell r="M4820">
            <v>13.162211585464092</v>
          </cell>
          <cell r="N4820">
            <v>13.799099800952966</v>
          </cell>
        </row>
        <row r="4821">
          <cell r="A4821">
            <v>43172</v>
          </cell>
          <cell r="M4821">
            <v>13.168891816085102</v>
          </cell>
          <cell r="N4821">
            <v>13.806377386345893</v>
          </cell>
        </row>
        <row r="4822">
          <cell r="A4822">
            <v>43173</v>
          </cell>
          <cell r="M4822">
            <v>13.175575437130346</v>
          </cell>
          <cell r="N4822">
            <v>13.813658809905796</v>
          </cell>
        </row>
        <row r="4823">
          <cell r="A4823">
            <v>43174</v>
          </cell>
          <cell r="M4823">
            <v>13.182262450320572</v>
          </cell>
          <cell r="N4823">
            <v>13.820944073656907</v>
          </cell>
        </row>
        <row r="4824">
          <cell r="A4824">
            <v>43175</v>
          </cell>
          <cell r="M4824">
            <v>13.188952857377396</v>
          </cell>
          <cell r="N4824">
            <v>13.828233179624528</v>
          </cell>
        </row>
        <row r="4825">
          <cell r="A4825">
            <v>43178</v>
          </cell>
          <cell r="M4825">
            <v>13.195646660023312</v>
          </cell>
          <cell r="N4825">
            <v>13.835526129835024</v>
          </cell>
        </row>
        <row r="4826">
          <cell r="A4826">
            <v>43179</v>
          </cell>
          <cell r="M4826">
            <v>13.202343859981688</v>
          </cell>
          <cell r="N4826">
            <v>13.842822926315835</v>
          </cell>
        </row>
        <row r="4827">
          <cell r="A4827">
            <v>43180</v>
          </cell>
          <cell r="M4827">
            <v>13.209044458976765</v>
          </cell>
          <cell r="N4827">
            <v>13.850123571095466</v>
          </cell>
        </row>
        <row r="4828">
          <cell r="A4828">
            <v>43181</v>
          </cell>
          <cell r="M4828">
            <v>13.215748458733657</v>
          </cell>
          <cell r="N4828">
            <v>13.857428066203493</v>
          </cell>
        </row>
        <row r="4829">
          <cell r="A4829">
            <v>43182</v>
          </cell>
          <cell r="M4829">
            <v>13.222455860978359</v>
          </cell>
          <cell r="N4829">
            <v>13.864736413670563</v>
          </cell>
        </row>
        <row r="4830">
          <cell r="A4830">
            <v>43185</v>
          </cell>
          <cell r="M4830">
            <v>13.229166667437738</v>
          </cell>
          <cell r="N4830">
            <v>13.872048615528394</v>
          </cell>
        </row>
        <row r="4831">
          <cell r="A4831">
            <v>43186</v>
          </cell>
          <cell r="M4831">
            <v>13.235880879839538</v>
          </cell>
          <cell r="N4831">
            <v>13.879364673809773</v>
          </cell>
        </row>
        <row r="4832">
          <cell r="A4832">
            <v>43187</v>
          </cell>
          <cell r="M4832">
            <v>13.242598499912381</v>
          </cell>
          <cell r="N4832">
            <v>13.886684590548564</v>
          </cell>
        </row>
        <row r="4833">
          <cell r="A4833">
            <v>43188</v>
          </cell>
          <cell r="M4833">
            <v>13.249319529385767</v>
          </cell>
          <cell r="N4833">
            <v>13.894008367779698</v>
          </cell>
        </row>
        <row r="4834">
          <cell r="A4834">
            <v>43192</v>
          </cell>
          <cell r="M4834">
            <v>13.256043969990071</v>
          </cell>
          <cell r="N4834">
            <v>13.901336007539182</v>
          </cell>
        </row>
        <row r="4835">
          <cell r="A4835">
            <v>43193</v>
          </cell>
          <cell r="M4835">
            <v>13.262771823456548</v>
          </cell>
          <cell r="N4835">
            <v>13.908667511864099</v>
          </cell>
        </row>
        <row r="4836">
          <cell r="A4836">
            <v>43194</v>
          </cell>
          <cell r="M4836">
            <v>13.269503091517331</v>
          </cell>
          <cell r="N4836">
            <v>13.916002882792602</v>
          </cell>
        </row>
        <row r="4837">
          <cell r="A4837">
            <v>43195</v>
          </cell>
          <cell r="M4837">
            <v>13.276237775905432</v>
          </cell>
          <cell r="N4837">
            <v>13.923342122363922</v>
          </cell>
        </row>
        <row r="4838">
          <cell r="A4838">
            <v>43196</v>
          </cell>
          <cell r="M4838">
            <v>13.282975878354746</v>
          </cell>
          <cell r="N4838">
            <v>13.930685232618362</v>
          </cell>
        </row>
        <row r="4839">
          <cell r="A4839">
            <v>43199</v>
          </cell>
          <cell r="M4839">
            <v>13.289717400600042</v>
          </cell>
          <cell r="N4839">
            <v>13.938032215597307</v>
          </cell>
        </row>
        <row r="4840">
          <cell r="A4840">
            <v>43200</v>
          </cell>
          <cell r="M4840">
            <v>13.296462344376973</v>
          </cell>
          <cell r="N4840">
            <v>13.945383073343214</v>
          </cell>
        </row>
        <row r="4841">
          <cell r="A4841">
            <v>43201</v>
          </cell>
          <cell r="M4841">
            <v>13.303210711422075</v>
          </cell>
          <cell r="N4841">
            <v>13.952737807899618</v>
          </cell>
        </row>
        <row r="4842">
          <cell r="A4842">
            <v>43202</v>
          </cell>
          <cell r="M4842">
            <v>13.309962503472761</v>
          </cell>
          <cell r="N4842">
            <v>13.960096421311132</v>
          </cell>
        </row>
        <row r="4843">
          <cell r="A4843">
            <v>43203</v>
          </cell>
          <cell r="M4843">
            <v>13.316717722267327</v>
          </cell>
          <cell r="N4843">
            <v>13.967458915623448</v>
          </cell>
        </row>
        <row r="4844">
          <cell r="A4844">
            <v>43206</v>
          </cell>
          <cell r="M4844">
            <v>13.323476369544952</v>
          </cell>
          <cell r="N4844">
            <v>13.974825292883335</v>
          </cell>
        </row>
        <row r="4845">
          <cell r="A4845">
            <v>43207</v>
          </cell>
          <cell r="M4845">
            <v>13.330238447045698</v>
          </cell>
          <cell r="N4845">
            <v>13.982195555138643</v>
          </cell>
        </row>
        <row r="4846">
          <cell r="A4846">
            <v>43208</v>
          </cell>
          <cell r="M4846">
            <v>13.337003956510509</v>
          </cell>
          <cell r="N4846">
            <v>13.989569704438303</v>
          </cell>
        </row>
        <row r="4847">
          <cell r="A4847">
            <v>43209</v>
          </cell>
          <cell r="M4847">
            <v>13.343772899681214</v>
          </cell>
          <cell r="N4847">
            <v>13.996947742832324</v>
          </cell>
        </row>
        <row r="4848">
          <cell r="A4848">
            <v>43210</v>
          </cell>
          <cell r="M4848">
            <v>13.350545278300524</v>
          </cell>
          <cell r="N4848">
            <v>14.004329672371798</v>
          </cell>
        </row>
        <row r="4849">
          <cell r="A4849">
            <v>43213</v>
          </cell>
          <cell r="M4849">
            <v>13.357321094112038</v>
          </cell>
          <cell r="N4849">
            <v>14.011715495108897</v>
          </cell>
        </row>
        <row r="4850">
          <cell r="A4850">
            <v>43214</v>
          </cell>
          <cell r="M4850">
            <v>13.364100348860235</v>
          </cell>
          <cell r="N4850">
            <v>14.019105213096879</v>
          </cell>
        </row>
        <row r="4851">
          <cell r="A4851">
            <v>43215</v>
          </cell>
          <cell r="M4851">
            <v>13.370883044290483</v>
          </cell>
          <cell r="N4851">
            <v>14.02649882839008</v>
          </cell>
        </row>
        <row r="4852">
          <cell r="A4852">
            <v>43216</v>
          </cell>
          <cell r="M4852">
            <v>13.377669182149036</v>
          </cell>
          <cell r="N4852">
            <v>14.033896343043924</v>
          </cell>
        </row>
        <row r="4853">
          <cell r="A4853">
            <v>43217</v>
          </cell>
          <cell r="M4853">
            <v>13.384458764183032</v>
          </cell>
          <cell r="N4853">
            <v>14.041297759114915</v>
          </cell>
        </row>
        <row r="4854">
          <cell r="A4854">
            <v>43220</v>
          </cell>
          <cell r="M4854">
            <v>13.391251792140496</v>
          </cell>
          <cell r="N4854">
            <v>14.048703078660646</v>
          </cell>
        </row>
        <row r="4855">
          <cell r="A4855">
            <v>43222</v>
          </cell>
          <cell r="M4855">
            <v>13.398048267770342</v>
          </cell>
          <cell r="N4855">
            <v>14.056112303739789</v>
          </cell>
        </row>
        <row r="4856">
          <cell r="A4856">
            <v>43223</v>
          </cell>
          <cell r="M4856">
            <v>13.404848192822373</v>
          </cell>
          <cell r="N4856">
            <v>14.063525436412109</v>
          </cell>
        </row>
        <row r="4857">
          <cell r="A4857">
            <v>43224</v>
          </cell>
          <cell r="M4857">
            <v>13.411651569047274</v>
          </cell>
          <cell r="N4857">
            <v>14.07094247873845</v>
          </cell>
        </row>
        <row r="4858">
          <cell r="A4858">
            <v>43227</v>
          </cell>
          <cell r="M4858">
            <v>13.418458398196623</v>
          </cell>
          <cell r="N4858">
            <v>14.078363432780749</v>
          </cell>
        </row>
        <row r="4859">
          <cell r="A4859">
            <v>43228</v>
          </cell>
          <cell r="M4859">
            <v>13.425268682022889</v>
          </cell>
          <cell r="N4859">
            <v>14.085788300602029</v>
          </cell>
        </row>
        <row r="4860">
          <cell r="A4860">
            <v>43229</v>
          </cell>
          <cell r="M4860">
            <v>13.432082422279425</v>
          </cell>
          <cell r="N4860">
            <v>14.093217084266399</v>
          </cell>
        </row>
        <row r="4861">
          <cell r="A4861">
            <v>43230</v>
          </cell>
          <cell r="M4861">
            <v>13.438899620720477</v>
          </cell>
          <cell r="N4861">
            <v>14.100649785839057</v>
          </cell>
        </row>
        <row r="4862">
          <cell r="A4862">
            <v>43231</v>
          </cell>
          <cell r="M4862">
            <v>13.445720279101181</v>
          </cell>
          <cell r="N4862">
            <v>14.10808640738629</v>
          </cell>
        </row>
        <row r="4863">
          <cell r="A4863">
            <v>43234</v>
          </cell>
          <cell r="M4863">
            <v>13.452544399177564</v>
          </cell>
          <cell r="N4863">
            <v>14.115526950975479</v>
          </cell>
        </row>
        <row r="4864">
          <cell r="A4864">
            <v>43235</v>
          </cell>
          <cell r="M4864">
            <v>13.459371982706543</v>
          </cell>
          <cell r="N4864">
            <v>14.122971418675089</v>
          </cell>
        </row>
        <row r="4865">
          <cell r="A4865">
            <v>43236</v>
          </cell>
          <cell r="M4865">
            <v>13.466203031445929</v>
          </cell>
          <cell r="N4865">
            <v>14.130419812554679</v>
          </cell>
        </row>
        <row r="4866">
          <cell r="A4866">
            <v>43237</v>
          </cell>
          <cell r="M4866">
            <v>13.473037547154423</v>
          </cell>
          <cell r="N4866">
            <v>14.137872134684901</v>
          </cell>
        </row>
        <row r="4867">
          <cell r="A4867">
            <v>43238</v>
          </cell>
          <cell r="M4867">
            <v>13.47987553159162</v>
          </cell>
          <cell r="N4867">
            <v>14.145328387137496</v>
          </cell>
        </row>
        <row r="4868">
          <cell r="A4868">
            <v>43241</v>
          </cell>
          <cell r="M4868">
            <v>13.486716986518008</v>
          </cell>
          <cell r="N4868">
            <v>14.152788571985299</v>
          </cell>
        </row>
        <row r="4869">
          <cell r="A4869">
            <v>43242</v>
          </cell>
          <cell r="M4869">
            <v>13.493561913694966</v>
          </cell>
          <cell r="N4869">
            <v>14.160252691302238</v>
          </cell>
        </row>
        <row r="4870">
          <cell r="A4870">
            <v>43243</v>
          </cell>
          <cell r="M4870">
            <v>13.500410314884771</v>
          </cell>
          <cell r="N4870">
            <v>14.167720747163337</v>
          </cell>
        </row>
        <row r="4871">
          <cell r="A4871">
            <v>43244</v>
          </cell>
          <cell r="M4871">
            <v>13.50726219185059</v>
          </cell>
          <cell r="N4871">
            <v>14.175192741644709</v>
          </cell>
        </row>
        <row r="4872">
          <cell r="A4872">
            <v>43245</v>
          </cell>
          <cell r="M4872">
            <v>13.514117546356488</v>
          </cell>
          <cell r="N4872">
            <v>14.182668676823567</v>
          </cell>
        </row>
        <row r="4873">
          <cell r="A4873">
            <v>43248</v>
          </cell>
          <cell r="M4873">
            <v>13.520976380167424</v>
          </cell>
          <cell r="N4873">
            <v>14.190148554778219</v>
          </cell>
        </row>
        <row r="4874">
          <cell r="A4874">
            <v>43249</v>
          </cell>
          <cell r="M4874">
            <v>13.527838695049255</v>
          </cell>
          <cell r="N4874">
            <v>14.197632377588064</v>
          </cell>
        </row>
        <row r="4875">
          <cell r="A4875">
            <v>43250</v>
          </cell>
          <cell r="M4875">
            <v>13.53470449276873</v>
          </cell>
          <cell r="N4875">
            <v>14.205120147333606</v>
          </cell>
        </row>
        <row r="4876">
          <cell r="A4876">
            <v>43252</v>
          </cell>
          <cell r="M4876">
            <v>13.5415737750935</v>
          </cell>
          <cell r="N4876">
            <v>14.21261186609644</v>
          </cell>
        </row>
        <row r="4877">
          <cell r="A4877">
            <v>43255</v>
          </cell>
          <cell r="M4877">
            <v>13.548446543792108</v>
          </cell>
          <cell r="N4877">
            <v>14.22010753595926</v>
          </cell>
        </row>
        <row r="4878">
          <cell r="A4878">
            <v>43256</v>
          </cell>
          <cell r="M4878">
            <v>13.555322800633997</v>
          </cell>
          <cell r="N4878">
            <v>14.227607159005858</v>
          </cell>
        </row>
        <row r="4879">
          <cell r="A4879">
            <v>43257</v>
          </cell>
          <cell r="M4879">
            <v>13.562202547389509</v>
          </cell>
          <cell r="N4879">
            <v>14.235110737321129</v>
          </cell>
        </row>
        <row r="4880">
          <cell r="A4880">
            <v>43258</v>
          </cell>
          <cell r="M4880">
            <v>13.569085785829882</v>
          </cell>
          <cell r="N4880">
            <v>14.242618272991063</v>
          </cell>
        </row>
        <row r="4881">
          <cell r="A4881">
            <v>43259</v>
          </cell>
          <cell r="M4881">
            <v>13.575972517727257</v>
          </cell>
          <cell r="N4881">
            <v>14.250129768102751</v>
          </cell>
        </row>
        <row r="4882">
          <cell r="A4882">
            <v>43262</v>
          </cell>
          <cell r="M4882">
            <v>13.582862744854669</v>
          </cell>
          <cell r="N4882">
            <v>14.257645224744385</v>
          </cell>
        </row>
        <row r="4883">
          <cell r="A4883">
            <v>43263</v>
          </cell>
          <cell r="M4883">
            <v>13.589756468986057</v>
          </cell>
          <cell r="N4883">
            <v>14.26516464500526</v>
          </cell>
        </row>
        <row r="4884">
          <cell r="A4884">
            <v>43264</v>
          </cell>
          <cell r="M4884">
            <v>13.596653691896257</v>
          </cell>
          <cell r="N4884">
            <v>14.272688030975772</v>
          </cell>
        </row>
        <row r="4885">
          <cell r="A4885">
            <v>43265</v>
          </cell>
          <cell r="M4885">
            <v>13.60355441536101</v>
          </cell>
          <cell r="N4885">
            <v>14.280215384747418</v>
          </cell>
        </row>
        <row r="4886">
          <cell r="A4886">
            <v>43266</v>
          </cell>
          <cell r="M4886">
            <v>13.610458641156956</v>
          </cell>
          <cell r="N4886">
            <v>14.287746708412801</v>
          </cell>
        </row>
        <row r="4887">
          <cell r="A4887">
            <v>43269</v>
          </cell>
          <cell r="M4887">
            <v>13.617366371061635</v>
          </cell>
          <cell r="N4887">
            <v>14.295282004065623</v>
          </cell>
        </row>
        <row r="4888">
          <cell r="A4888">
            <v>43270</v>
          </cell>
          <cell r="M4888">
            <v>13.624277606853493</v>
          </cell>
          <cell r="N4888">
            <v>14.302821273800694</v>
          </cell>
        </row>
        <row r="4889">
          <cell r="A4889">
            <v>43271</v>
          </cell>
          <cell r="M4889">
            <v>13.631192350311874</v>
          </cell>
          <cell r="N4889">
            <v>14.310364519713929</v>
          </cell>
        </row>
        <row r="4890">
          <cell r="A4890">
            <v>43272</v>
          </cell>
          <cell r="M4890">
            <v>13.638110603217029</v>
          </cell>
          <cell r="N4890">
            <v>14.317911743902345</v>
          </cell>
        </row>
        <row r="4891">
          <cell r="A4891">
            <v>43273</v>
          </cell>
          <cell r="M4891">
            <v>13.645032367350112</v>
          </cell>
          <cell r="N4891">
            <v>14.325462948464068</v>
          </cell>
        </row>
        <row r="4892">
          <cell r="A4892">
            <v>43276</v>
          </cell>
          <cell r="M4892">
            <v>13.651957644493178</v>
          </cell>
          <cell r="N4892">
            <v>14.333018135498332</v>
          </cell>
        </row>
        <row r="4893">
          <cell r="A4893">
            <v>43277</v>
          </cell>
          <cell r="M4893">
            <v>13.65888643642919</v>
          </cell>
          <cell r="N4893">
            <v>14.340577307105471</v>
          </cell>
        </row>
        <row r="4894">
          <cell r="A4894">
            <v>43278</v>
          </cell>
          <cell r="M4894">
            <v>13.665818744942015</v>
          </cell>
          <cell r="N4894">
            <v>14.348140465386935</v>
          </cell>
        </row>
        <row r="4895">
          <cell r="A4895">
            <v>43279</v>
          </cell>
          <cell r="M4895">
            <v>13.672754571816425</v>
          </cell>
          <cell r="N4895">
            <v>14.355707612445279</v>
          </cell>
        </row>
        <row r="4896">
          <cell r="A4896">
            <v>43280</v>
          </cell>
          <cell r="M4896">
            <v>13.679693918838096</v>
          </cell>
          <cell r="N4896">
            <v>14.363278750384165</v>
          </cell>
        </row>
        <row r="4897">
          <cell r="A4897">
            <v>43283</v>
          </cell>
          <cell r="M4897">
            <v>13.686636787793612</v>
          </cell>
          <cell r="N4897">
            <v>14.370853881308365</v>
          </cell>
        </row>
        <row r="4898">
          <cell r="A4898">
            <v>43284</v>
          </cell>
          <cell r="M4898">
            <v>13.693583180470464</v>
          </cell>
          <cell r="N4898">
            <v>14.378433007323764</v>
          </cell>
        </row>
        <row r="4899">
          <cell r="A4899">
            <v>43285</v>
          </cell>
          <cell r="M4899">
            <v>13.700533098657049</v>
          </cell>
          <cell r="N4899">
            <v>14.386016130537357</v>
          </cell>
        </row>
        <row r="4900">
          <cell r="A4900">
            <v>43286</v>
          </cell>
          <cell r="M4900">
            <v>13.707486544142675</v>
          </cell>
          <cell r="N4900">
            <v>14.393603253057247</v>
          </cell>
        </row>
        <row r="4901">
          <cell r="A4901">
            <v>43287</v>
          </cell>
          <cell r="M4901">
            <v>13.714443518717554</v>
          </cell>
          <cell r="N4901">
            <v>14.401194376992651</v>
          </cell>
        </row>
        <row r="4902">
          <cell r="A4902">
            <v>43290</v>
          </cell>
          <cell r="M4902">
            <v>13.721404024172807</v>
          </cell>
          <cell r="N4902">
            <v>14.408789504453898</v>
          </cell>
        </row>
        <row r="4903">
          <cell r="A4903">
            <v>43291</v>
          </cell>
          <cell r="M4903">
            <v>13.728368062300468</v>
          </cell>
          <cell r="N4903">
            <v>14.41638863755243</v>
          </cell>
        </row>
        <row r="4904">
          <cell r="A4904">
            <v>43292</v>
          </cell>
          <cell r="M4904">
            <v>13.735335634893477</v>
          </cell>
          <cell r="N4904">
            <v>14.423991778400804</v>
          </cell>
        </row>
        <row r="4905">
          <cell r="A4905">
            <v>43293</v>
          </cell>
          <cell r="M4905">
            <v>13.742306743745685</v>
          </cell>
          <cell r="N4905">
            <v>14.431598929112688</v>
          </cell>
        </row>
        <row r="4906">
          <cell r="A4906">
            <v>43294</v>
          </cell>
          <cell r="M4906">
            <v>13.74928139065185</v>
          </cell>
          <cell r="N4906">
            <v>14.439210091802869</v>
          </cell>
        </row>
        <row r="4907">
          <cell r="A4907">
            <v>43297</v>
          </cell>
          <cell r="M4907">
            <v>13.756259577407649</v>
          </cell>
          <cell r="N4907">
            <v>14.446825268587245</v>
          </cell>
        </row>
        <row r="4908">
          <cell r="A4908">
            <v>43298</v>
          </cell>
          <cell r="M4908">
            <v>13.763241305809663</v>
          </cell>
          <cell r="N4908">
            <v>14.454444461582833</v>
          </cell>
        </row>
        <row r="4909">
          <cell r="A4909">
            <v>43299</v>
          </cell>
          <cell r="M4909">
            <v>13.770226577655386</v>
          </cell>
          <cell r="N4909">
            <v>14.462067672907764</v>
          </cell>
        </row>
        <row r="4910">
          <cell r="A4910">
            <v>43300</v>
          </cell>
          <cell r="M4910">
            <v>13.777215394743228</v>
          </cell>
          <cell r="N4910">
            <v>14.46969490468129</v>
          </cell>
        </row>
        <row r="4911">
          <cell r="A4911">
            <v>43301</v>
          </cell>
          <cell r="M4911">
            <v>13.784207758872508</v>
          </cell>
          <cell r="N4911">
            <v>14.477326159023777</v>
          </cell>
        </row>
        <row r="4912">
          <cell r="A4912">
            <v>43304</v>
          </cell>
          <cell r="M4912">
            <v>13.79120367184346</v>
          </cell>
          <cell r="N4912">
            <v>14.484961438056709</v>
          </cell>
        </row>
        <row r="4913">
          <cell r="A4913">
            <v>43305</v>
          </cell>
          <cell r="M4913">
            <v>13.798203135457232</v>
          </cell>
          <cell r="N4913">
            <v>14.492600743902692</v>
          </cell>
        </row>
        <row r="4914">
          <cell r="A4914">
            <v>43306</v>
          </cell>
          <cell r="M4914">
            <v>13.805206151515884</v>
          </cell>
          <cell r="N4914">
            <v>14.500244078685448</v>
          </cell>
        </row>
        <row r="4915">
          <cell r="A4915">
            <v>43307</v>
          </cell>
          <cell r="M4915">
            <v>13.812212721822393</v>
          </cell>
          <cell r="N4915">
            <v>14.507891444529822</v>
          </cell>
        </row>
        <row r="4916">
          <cell r="A4916">
            <v>43308</v>
          </cell>
          <cell r="M4916">
            <v>13.819222848180649</v>
          </cell>
          <cell r="N4916">
            <v>14.515542843561779</v>
          </cell>
        </row>
        <row r="4917">
          <cell r="A4917">
            <v>43311</v>
          </cell>
          <cell r="M4917">
            <v>13.826236532395459</v>
          </cell>
          <cell r="N4917">
            <v>14.523198277908403</v>
          </cell>
        </row>
        <row r="4918">
          <cell r="A4918">
            <v>43312</v>
          </cell>
          <cell r="M4918">
            <v>13.833253776272546</v>
          </cell>
          <cell r="N4918">
            <v>14.530857749697903</v>
          </cell>
        </row>
        <row r="4919">
          <cell r="A4919">
            <v>43313</v>
          </cell>
          <cell r="M4919">
            <v>13.840274581618548</v>
          </cell>
          <cell r="N4919">
            <v>14.538521261059607</v>
          </cell>
        </row>
        <row r="4920">
          <cell r="A4920">
            <v>43314</v>
          </cell>
          <cell r="M4920">
            <v>13.847298950241022</v>
          </cell>
          <cell r="N4920">
            <v>14.546188814123971</v>
          </cell>
        </row>
        <row r="4921">
          <cell r="A4921">
            <v>43315</v>
          </cell>
          <cell r="M4921">
            <v>13.854326883948442</v>
          </cell>
          <cell r="N4921">
            <v>14.553860411022567</v>
          </cell>
        </row>
        <row r="4922">
          <cell r="A4922">
            <v>43318</v>
          </cell>
          <cell r="M4922">
            <v>13.861358384550197</v>
          </cell>
          <cell r="N4922">
            <v>14.5615360538881</v>
          </cell>
        </row>
        <row r="4923">
          <cell r="A4923">
            <v>43319</v>
          </cell>
          <cell r="M4923">
            <v>13.868393453856598</v>
          </cell>
          <cell r="N4923">
            <v>14.569215744854393</v>
          </cell>
        </row>
        <row r="4924">
          <cell r="A4924">
            <v>43320</v>
          </cell>
          <cell r="M4924">
            <v>13.875432093678873</v>
          </cell>
          <cell r="N4924">
            <v>14.576899486056398</v>
          </cell>
        </row>
        <row r="4925">
          <cell r="A4925">
            <v>43321</v>
          </cell>
          <cell r="M4925">
            <v>13.882474305829168</v>
          </cell>
          <cell r="N4925">
            <v>14.58458727963019</v>
          </cell>
        </row>
        <row r="4926">
          <cell r="A4926">
            <v>43322</v>
          </cell>
          <cell r="M4926">
            <v>13.889520092120554</v>
          </cell>
          <cell r="N4926">
            <v>14.592279127712974</v>
          </cell>
        </row>
        <row r="4927">
          <cell r="A4927">
            <v>43325</v>
          </cell>
          <cell r="M4927">
            <v>13.896569454367015</v>
          </cell>
          <cell r="N4927">
            <v>14.59997503244308</v>
          </cell>
        </row>
        <row r="4928">
          <cell r="A4928">
            <v>43326</v>
          </cell>
          <cell r="M4928">
            <v>13.90362239438346</v>
          </cell>
          <cell r="N4928">
            <v>14.607674995959966</v>
          </cell>
        </row>
        <row r="4929">
          <cell r="A4929">
            <v>43327</v>
          </cell>
          <cell r="M4929">
            <v>13.910678913985718</v>
          </cell>
          <cell r="N4929">
            <v>14.61537902040422</v>
          </cell>
        </row>
        <row r="4930">
          <cell r="A4930">
            <v>43328</v>
          </cell>
          <cell r="M4930">
            <v>13.917739014990541</v>
          </cell>
          <cell r="N4930">
            <v>14.623087107917554</v>
          </cell>
        </row>
        <row r="4931">
          <cell r="A4931">
            <v>43329</v>
          </cell>
          <cell r="M4931">
            <v>13.924802699215602</v>
          </cell>
          <cell r="N4931">
            <v>14.630799260642815</v>
          </cell>
        </row>
        <row r="4932">
          <cell r="A4932">
            <v>43332</v>
          </cell>
          <cell r="M4932">
            <v>13.931869968479495</v>
          </cell>
          <cell r="N4932">
            <v>14.63851548072398</v>
          </cell>
        </row>
        <row r="4933">
          <cell r="A4933">
            <v>43333</v>
          </cell>
          <cell r="M4933">
            <v>13.938940824601739</v>
          </cell>
          <cell r="N4933">
            <v>14.646235770306152</v>
          </cell>
        </row>
        <row r="4934">
          <cell r="A4934">
            <v>43334</v>
          </cell>
          <cell r="M4934">
            <v>13.946015269402775</v>
          </cell>
          <cell r="N4934">
            <v>14.65396013153557</v>
          </cell>
        </row>
        <row r="4935">
          <cell r="A4935">
            <v>43335</v>
          </cell>
          <cell r="M4935">
            <v>13.95309330470397</v>
          </cell>
          <cell r="N4935">
            <v>14.661688566559601</v>
          </cell>
        </row>
        <row r="4936">
          <cell r="A4936">
            <v>43336</v>
          </cell>
          <cell r="M4936">
            <v>13.960174932327615</v>
          </cell>
          <cell r="N4936">
            <v>14.669421077526749</v>
          </cell>
        </row>
        <row r="4937">
          <cell r="A4937">
            <v>43339</v>
          </cell>
          <cell r="M4937">
            <v>13.967260154096923</v>
          </cell>
          <cell r="N4937">
            <v>14.677157666586648</v>
          </cell>
        </row>
        <row r="4938">
          <cell r="A4938">
            <v>43340</v>
          </cell>
          <cell r="M4938">
            <v>13.974348971836037</v>
          </cell>
          <cell r="N4938">
            <v>14.684898335890066</v>
          </cell>
        </row>
        <row r="4939">
          <cell r="A4939">
            <v>43341</v>
          </cell>
          <cell r="M4939">
            <v>13.981441387370021</v>
          </cell>
          <cell r="N4939">
            <v>14.692643087588907</v>
          </cell>
        </row>
        <row r="4940">
          <cell r="A4940">
            <v>43342</v>
          </cell>
          <cell r="M4940">
            <v>13.988537402524868</v>
          </cell>
          <cell r="N4940">
            <v>14.700391923836207</v>
          </cell>
        </row>
        <row r="4941">
          <cell r="A4941">
            <v>43343</v>
          </cell>
          <cell r="M4941">
            <v>13.995637019127496</v>
          </cell>
          <cell r="N4941">
            <v>14.708144846786139</v>
          </cell>
        </row>
        <row r="4942">
          <cell r="A4942">
            <v>43346</v>
          </cell>
          <cell r="M4942">
            <v>14.002740239005753</v>
          </cell>
          <cell r="N4942">
            <v>14.715901858594012</v>
          </cell>
        </row>
        <row r="4943">
          <cell r="A4943">
            <v>43347</v>
          </cell>
          <cell r="M4943">
            <v>14.009847063988413</v>
          </cell>
          <cell r="N4943">
            <v>14.723662961416274</v>
          </cell>
        </row>
        <row r="4944">
          <cell r="A4944">
            <v>43348</v>
          </cell>
          <cell r="M4944">
            <v>14.01695749590518</v>
          </cell>
          <cell r="N4944">
            <v>14.731428157410507</v>
          </cell>
        </row>
        <row r="4945">
          <cell r="A4945">
            <v>43349</v>
          </cell>
          <cell r="M4945">
            <v>14.024071536586682</v>
          </cell>
          <cell r="N4945">
            <v>14.739197448735432</v>
          </cell>
        </row>
        <row r="4946">
          <cell r="A4946">
            <v>43353</v>
          </cell>
          <cell r="M4946">
            <v>14.031189187864479</v>
          </cell>
          <cell r="N4946">
            <v>14.74697083755091</v>
          </cell>
        </row>
        <row r="4947">
          <cell r="A4947">
            <v>43354</v>
          </cell>
          <cell r="M4947">
            <v>14.038310451571062</v>
          </cell>
          <cell r="N4947">
            <v>14.754748326017937</v>
          </cell>
        </row>
        <row r="4948">
          <cell r="A4948">
            <v>43355</v>
          </cell>
          <cell r="M4948">
            <v>14.045435329539851</v>
          </cell>
          <cell r="N4948">
            <v>14.762529916298654</v>
          </cell>
        </row>
        <row r="4949">
          <cell r="A4949">
            <v>43356</v>
          </cell>
          <cell r="M4949">
            <v>14.052563823605196</v>
          </cell>
          <cell r="N4949">
            <v>14.770315610556338</v>
          </cell>
        </row>
        <row r="4950">
          <cell r="A4950">
            <v>43357</v>
          </cell>
          <cell r="M4950">
            <v>14.059695935602377</v>
          </cell>
          <cell r="N4950">
            <v>14.77810541095541</v>
          </cell>
        </row>
        <row r="4951">
          <cell r="A4951">
            <v>43360</v>
          </cell>
          <cell r="M4951">
            <v>14.066831667367609</v>
          </cell>
          <cell r="N4951">
            <v>14.785899319661432</v>
          </cell>
        </row>
        <row r="4952">
          <cell r="A4952">
            <v>43361</v>
          </cell>
          <cell r="M4952">
            <v>14.073971020738034</v>
          </cell>
          <cell r="N4952">
            <v>14.793697338841106</v>
          </cell>
        </row>
        <row r="4953">
          <cell r="A4953">
            <v>43362</v>
          </cell>
          <cell r="M4953">
            <v>14.081113997551729</v>
          </cell>
          <cell r="N4953">
            <v>14.801499470662277</v>
          </cell>
        </row>
        <row r="4954">
          <cell r="A4954">
            <v>43363</v>
          </cell>
          <cell r="M4954">
            <v>14.088260599647704</v>
          </cell>
          <cell r="N4954">
            <v>14.809305717293935</v>
          </cell>
        </row>
        <row r="4955">
          <cell r="A4955">
            <v>43364</v>
          </cell>
          <cell r="M4955">
            <v>14.095410828865903</v>
          </cell>
          <cell r="N4955">
            <v>14.817116080906214</v>
          </cell>
        </row>
        <row r="4956">
          <cell r="A4956">
            <v>43367</v>
          </cell>
          <cell r="M4956">
            <v>14.102564687047204</v>
          </cell>
          <cell r="N4956">
            <v>14.824930563670391</v>
          </cell>
        </row>
        <row r="4957">
          <cell r="A4957">
            <v>43368</v>
          </cell>
          <cell r="M4957">
            <v>14.109722176033417</v>
          </cell>
          <cell r="N4957">
            <v>14.832749167758889</v>
          </cell>
        </row>
        <row r="4958">
          <cell r="A4958">
            <v>43369</v>
          </cell>
          <cell r="M4958">
            <v>14.116883297667288</v>
          </cell>
          <cell r="N4958">
            <v>14.840571895345278</v>
          </cell>
        </row>
        <row r="4959">
          <cell r="A4959">
            <v>43370</v>
          </cell>
          <cell r="M4959">
            <v>14.1240480537925</v>
          </cell>
          <cell r="N4959">
            <v>14.84839874860427</v>
          </cell>
        </row>
        <row r="4960">
          <cell r="A4960">
            <v>43371</v>
          </cell>
          <cell r="M4960">
            <v>14.131216446253667</v>
          </cell>
          <cell r="N4960">
            <v>14.856229729711728</v>
          </cell>
        </row>
        <row r="4961">
          <cell r="A4961">
            <v>43374</v>
          </cell>
          <cell r="M4961">
            <v>14.138388476896345</v>
          </cell>
          <cell r="N4961">
            <v>14.864064840844662</v>
          </cell>
        </row>
        <row r="4962">
          <cell r="A4962">
            <v>43375</v>
          </cell>
          <cell r="M4962">
            <v>14.145564147567024</v>
          </cell>
          <cell r="N4962">
            <v>14.87190408418123</v>
          </cell>
        </row>
        <row r="4963">
          <cell r="A4963">
            <v>43376</v>
          </cell>
          <cell r="M4963">
            <v>14.152743460113129</v>
          </cell>
          <cell r="N4963">
            <v>14.879747461900736</v>
          </cell>
        </row>
        <row r="4964">
          <cell r="A4964">
            <v>43377</v>
          </cell>
          <cell r="M4964">
            <v>14.159926416383026</v>
          </cell>
          <cell r="N4964">
            <v>14.887594976183639</v>
          </cell>
        </row>
        <row r="4965">
          <cell r="A4965">
            <v>43378</v>
          </cell>
          <cell r="M4965">
            <v>14.167113018226019</v>
          </cell>
          <cell r="N4965">
            <v>14.895446629211541</v>
          </cell>
        </row>
        <row r="4966">
          <cell r="A4966">
            <v>43381</v>
          </cell>
          <cell r="M4966">
            <v>14.174303267492347</v>
          </cell>
          <cell r="N4966">
            <v>14.903302423167201</v>
          </cell>
        </row>
        <row r="4967">
          <cell r="A4967">
            <v>43382</v>
          </cell>
          <cell r="M4967">
            <v>14.181497166033191</v>
          </cell>
          <cell r="N4967">
            <v>14.911162360234526</v>
          </cell>
        </row>
        <row r="4968">
          <cell r="A4968">
            <v>43383</v>
          </cell>
          <cell r="M4968">
            <v>14.188694715700674</v>
          </cell>
          <cell r="N4968">
            <v>14.919026442598573</v>
          </cell>
        </row>
        <row r="4969">
          <cell r="A4969">
            <v>43384</v>
          </cell>
          <cell r="M4969">
            <v>14.195895918347853</v>
          </cell>
          <cell r="N4969">
            <v>14.926894672445556</v>
          </cell>
        </row>
        <row r="4970">
          <cell r="A4970">
            <v>43388</v>
          </cell>
          <cell r="M4970">
            <v>14.203100775828728</v>
          </cell>
          <cell r="N4970">
            <v>14.934767051962838</v>
          </cell>
        </row>
        <row r="4971">
          <cell r="A4971">
            <v>43389</v>
          </cell>
          <cell r="M4971">
            <v>14.210309289998243</v>
          </cell>
          <cell r="N4971">
            <v>14.942643583338938</v>
          </cell>
        </row>
        <row r="4972">
          <cell r="A4972">
            <v>43390</v>
          </cell>
          <cell r="M4972">
            <v>14.217521462712279</v>
          </cell>
          <cell r="N4972">
            <v>14.950524268763528</v>
          </cell>
        </row>
        <row r="4973">
          <cell r="A4973">
            <v>43391</v>
          </cell>
          <cell r="M4973">
            <v>14.22473729582766</v>
          </cell>
          <cell r="N4973">
            <v>14.958409110427434</v>
          </cell>
        </row>
        <row r="4974">
          <cell r="A4974">
            <v>43392</v>
          </cell>
          <cell r="M4974">
            <v>14.231956791202157</v>
          </cell>
          <cell r="N4974">
            <v>14.96629811052264</v>
          </cell>
        </row>
        <row r="4975">
          <cell r="A4975">
            <v>43395</v>
          </cell>
          <cell r="M4975">
            <v>14.239179950694476</v>
          </cell>
          <cell r="N4975">
            <v>14.974191271242285</v>
          </cell>
        </row>
        <row r="4976">
          <cell r="A4976">
            <v>43396</v>
          </cell>
          <cell r="M4976">
            <v>14.246406776164273</v>
          </cell>
          <cell r="N4976">
            <v>14.982088594780663</v>
          </cell>
        </row>
        <row r="4977">
          <cell r="A4977">
            <v>43397</v>
          </cell>
          <cell r="M4977">
            <v>14.253637269472144</v>
          </cell>
          <cell r="N4977">
            <v>14.989990083333227</v>
          </cell>
        </row>
        <row r="4978">
          <cell r="A4978">
            <v>43398</v>
          </cell>
          <cell r="M4978">
            <v>14.260871432479631</v>
          </cell>
          <cell r="N4978">
            <v>14.997895739096588</v>
          </cell>
        </row>
        <row r="4979">
          <cell r="A4979">
            <v>43399</v>
          </cell>
          <cell r="M4979">
            <v>14.268109267049219</v>
          </cell>
          <cell r="N4979">
            <v>15.005805564268513</v>
          </cell>
        </row>
        <row r="4980">
          <cell r="A4980">
            <v>43402</v>
          </cell>
          <cell r="M4980">
            <v>14.275350775044343</v>
          </cell>
          <cell r="N4980">
            <v>15.013719561047932</v>
          </cell>
        </row>
        <row r="4981">
          <cell r="A4981">
            <v>43403</v>
          </cell>
          <cell r="M4981">
            <v>14.282595958329377</v>
          </cell>
          <cell r="N4981">
            <v>15.021637731634932</v>
          </cell>
        </row>
        <row r="4982">
          <cell r="A4982">
            <v>43404</v>
          </cell>
          <cell r="M4982">
            <v>14.289844818769646</v>
          </cell>
          <cell r="N4982">
            <v>15.029560078230762</v>
          </cell>
        </row>
        <row r="4983">
          <cell r="A4983">
            <v>43405</v>
          </cell>
          <cell r="M4983">
            <v>14.29709735823142</v>
          </cell>
          <cell r="N4983">
            <v>15.037486603037829</v>
          </cell>
        </row>
        <row r="4984">
          <cell r="A4984">
            <v>43409</v>
          </cell>
          <cell r="M4984">
            <v>14.304353578581917</v>
          </cell>
          <cell r="N4984">
            <v>15.045417308259704</v>
          </cell>
        </row>
        <row r="4985">
          <cell r="A4985">
            <v>43410</v>
          </cell>
          <cell r="M4985">
            <v>14.311613481689303</v>
          </cell>
          <cell r="N4985">
            <v>15.053352196101121</v>
          </cell>
        </row>
        <row r="4986">
          <cell r="A4986">
            <v>43411</v>
          </cell>
          <cell r="M4986">
            <v>14.31887706942269</v>
          </cell>
          <cell r="N4986">
            <v>15.061291268767976</v>
          </cell>
        </row>
        <row r="4987">
          <cell r="A4987">
            <v>43412</v>
          </cell>
          <cell r="M4987">
            <v>14.326144343652141</v>
          </cell>
          <cell r="N4987">
            <v>15.069234528467325</v>
          </cell>
        </row>
        <row r="4988">
          <cell r="A4988">
            <v>43413</v>
          </cell>
          <cell r="M4988">
            <v>14.333415306248666</v>
          </cell>
          <cell r="N4988">
            <v>15.077181977407392</v>
          </cell>
        </row>
        <row r="4989">
          <cell r="A4989">
            <v>43416</v>
          </cell>
          <cell r="M4989">
            <v>14.340689959084227</v>
          </cell>
          <cell r="N4989">
            <v>15.085133617797565</v>
          </cell>
        </row>
        <row r="4990">
          <cell r="A4990">
            <v>43417</v>
          </cell>
          <cell r="M4990">
            <v>14.347968304031733</v>
          </cell>
          <cell r="N4990">
            <v>15.093089451848396</v>
          </cell>
        </row>
        <row r="4991">
          <cell r="A4991">
            <v>43418</v>
          </cell>
          <cell r="M4991">
            <v>14.355250342965046</v>
          </cell>
          <cell r="N4991">
            <v>15.101049481771604</v>
          </cell>
        </row>
        <row r="4992">
          <cell r="A4992">
            <v>43420</v>
          </cell>
          <cell r="M4992">
            <v>14.36253607775898</v>
          </cell>
          <cell r="N4992">
            <v>15.109013709780072</v>
          </cell>
        </row>
        <row r="4993">
          <cell r="A4993">
            <v>43423</v>
          </cell>
          <cell r="M4993">
            <v>14.369825510289296</v>
          </cell>
          <cell r="N4993">
            <v>15.116982138087854</v>
          </cell>
        </row>
        <row r="4994">
          <cell r="A4994">
            <v>43424</v>
          </cell>
          <cell r="M4994">
            <v>14.377118642432711</v>
          </cell>
          <cell r="N4994">
            <v>15.12495476891017</v>
          </cell>
        </row>
        <row r="4995">
          <cell r="A4995">
            <v>43425</v>
          </cell>
          <cell r="M4995">
            <v>14.384415476066895</v>
          </cell>
          <cell r="N4995">
            <v>15.132931604463407</v>
          </cell>
        </row>
        <row r="4996">
          <cell r="A4996">
            <v>43426</v>
          </cell>
          <cell r="M4996">
            <v>14.391716013070468</v>
          </cell>
          <cell r="N4996">
            <v>15.140912646965122</v>
          </cell>
        </row>
        <row r="4997">
          <cell r="A4997">
            <v>43427</v>
          </cell>
          <cell r="M4997">
            <v>14.399020255323006</v>
          </cell>
          <cell r="N4997">
            <v>15.14889789863404</v>
          </cell>
        </row>
        <row r="4998">
          <cell r="A4998">
            <v>43430</v>
          </cell>
          <cell r="M4998">
            <v>14.406328204705035</v>
          </cell>
          <cell r="N4998">
            <v>15.15688736169006</v>
          </cell>
        </row>
        <row r="4999">
          <cell r="A4999">
            <v>43431</v>
          </cell>
          <cell r="M4999">
            <v>14.413639863098041</v>
          </cell>
          <cell r="N4999">
            <v>15.164881038354249</v>
          </cell>
        </row>
        <row r="5000">
          <cell r="A5000">
            <v>43432</v>
          </cell>
          <cell r="M5000">
            <v>14.420955232384461</v>
          </cell>
          <cell r="N5000">
            <v>15.172878930848844</v>
          </cell>
        </row>
        <row r="5001">
          <cell r="A5001">
            <v>43433</v>
          </cell>
          <cell r="M5001">
            <v>14.428274314447689</v>
          </cell>
          <cell r="N5001">
            <v>15.180881041397257</v>
          </cell>
        </row>
        <row r="5002">
          <cell r="A5002">
            <v>43434</v>
          </cell>
          <cell r="M5002">
            <v>14.435597111172074</v>
          </cell>
          <cell r="N5002">
            <v>15.18888737222407</v>
          </cell>
        </row>
        <row r="5003">
          <cell r="A5003">
            <v>43437</v>
          </cell>
          <cell r="M5003">
            <v>14.442923624442921</v>
          </cell>
          <cell r="N5003">
            <v>15.19689792555504</v>
          </cell>
        </row>
        <row r="5004">
          <cell r="A5004">
            <v>43438</v>
          </cell>
          <cell r="M5004">
            <v>14.450253856146492</v>
          </cell>
          <cell r="N5004">
            <v>15.204912703617099</v>
          </cell>
        </row>
        <row r="5005">
          <cell r="A5005">
            <v>43439</v>
          </cell>
          <cell r="M5005">
            <v>14.457587808170009</v>
          </cell>
          <cell r="N5005">
            <v>15.212931708638349</v>
          </cell>
        </row>
        <row r="5006">
          <cell r="A5006">
            <v>43440</v>
          </cell>
          <cell r="M5006">
            <v>14.46492548240165</v>
          </cell>
          <cell r="N5006">
            <v>15.220954942848072</v>
          </cell>
        </row>
        <row r="5007">
          <cell r="A5007">
            <v>43441</v>
          </cell>
          <cell r="M5007">
            <v>14.472266880730549</v>
          </cell>
          <cell r="N5007">
            <v>15.228982408476723</v>
          </cell>
        </row>
        <row r="5008">
          <cell r="A5008">
            <v>43444</v>
          </cell>
          <cell r="M5008">
            <v>14.479612005046803</v>
          </cell>
          <cell r="N5008">
            <v>15.237014107755934</v>
          </cell>
        </row>
        <row r="5009">
          <cell r="A5009">
            <v>43445</v>
          </cell>
          <cell r="M5009">
            <v>14.486960857241465</v>
          </cell>
          <cell r="N5009">
            <v>15.245050042918514</v>
          </cell>
        </row>
        <row r="5010">
          <cell r="A5010">
            <v>43446</v>
          </cell>
          <cell r="M5010">
            <v>14.494313439206548</v>
          </cell>
          <cell r="N5010">
            <v>15.25309021619845</v>
          </cell>
        </row>
        <row r="5011">
          <cell r="A5011">
            <v>43447</v>
          </cell>
          <cell r="M5011">
            <v>14.501669752835028</v>
          </cell>
          <cell r="N5011">
            <v>15.261134629830906</v>
          </cell>
        </row>
        <row r="5012">
          <cell r="A5012">
            <v>43448</v>
          </cell>
          <cell r="M5012">
            <v>14.509029800020839</v>
          </cell>
          <cell r="N5012">
            <v>15.269183286052225</v>
          </cell>
        </row>
        <row r="5013">
          <cell r="A5013">
            <v>43451</v>
          </cell>
          <cell r="M5013">
            <v>14.516393582658877</v>
          </cell>
          <cell r="N5013">
            <v>15.277236187099932</v>
          </cell>
        </row>
        <row r="5014">
          <cell r="A5014">
            <v>43452</v>
          </cell>
          <cell r="M5014">
            <v>14.523761102645</v>
          </cell>
          <cell r="N5014">
            <v>15.285293335212728</v>
          </cell>
        </row>
        <row r="5015">
          <cell r="A5015">
            <v>43453</v>
          </cell>
          <cell r="M5015">
            <v>14.531132361876029</v>
          </cell>
          <cell r="N5015">
            <v>15.293354732630497</v>
          </cell>
        </row>
        <row r="5016">
          <cell r="A5016">
            <v>43454</v>
          </cell>
          <cell r="M5016">
            <v>14.538507362249746</v>
          </cell>
          <cell r="N5016">
            <v>15.301420381594307</v>
          </cell>
        </row>
        <row r="5017">
          <cell r="A5017">
            <v>43455</v>
          </cell>
          <cell r="M5017">
            <v>14.545886105664897</v>
          </cell>
          <cell r="N5017">
            <v>15.309490284346401</v>
          </cell>
        </row>
        <row r="5018">
          <cell r="A5018">
            <v>43458</v>
          </cell>
          <cell r="M5018">
            <v>14.553268594021191</v>
          </cell>
          <cell r="N5018">
            <v>15.317564443130209</v>
          </cell>
        </row>
        <row r="5019">
          <cell r="A5019">
            <v>43460</v>
          </cell>
          <cell r="M5019">
            <v>14.560654829219303</v>
          </cell>
          <cell r="N5019">
            <v>15.325642860190346</v>
          </cell>
        </row>
        <row r="5020">
          <cell r="A5020">
            <v>43461</v>
          </cell>
          <cell r="M5020">
            <v>14.568044813160871</v>
          </cell>
          <cell r="N5020">
            <v>15.333725537772606</v>
          </cell>
        </row>
        <row r="5021">
          <cell r="A5021">
            <v>43462</v>
          </cell>
          <cell r="M5021">
            <v>14.575438547748497</v>
          </cell>
          <cell r="N5021">
            <v>15.341812478123972</v>
          </cell>
        </row>
        <row r="5022">
          <cell r="A5022">
            <v>43465</v>
          </cell>
          <cell r="M5022">
            <v>14.582836034885753</v>
          </cell>
          <cell r="N5022">
            <v>15.349903683492608</v>
          </cell>
        </row>
        <row r="5023">
          <cell r="A5023">
            <v>43467</v>
          </cell>
          <cell r="M5023">
            <v>14.590237276477172</v>
          </cell>
          <cell r="N5023">
            <v>15.357999156127867</v>
          </cell>
        </row>
        <row r="5024">
          <cell r="A5024">
            <v>43468</v>
          </cell>
          <cell r="M5024">
            <v>14.597642274428257</v>
          </cell>
          <cell r="N5024">
            <v>15.366098898280287</v>
          </cell>
        </row>
        <row r="5025">
          <cell r="A5025">
            <v>43469</v>
          </cell>
          <cell r="M5025">
            <v>14.605051030645477</v>
          </cell>
          <cell r="N5025">
            <v>15.374202912201591</v>
          </cell>
        </row>
        <row r="5026">
          <cell r="A5026">
            <v>43472</v>
          </cell>
          <cell r="M5026">
            <v>14.612463547036269</v>
          </cell>
          <cell r="N5026">
            <v>15.382311200144693</v>
          </cell>
        </row>
        <row r="5027">
          <cell r="A5027">
            <v>43473</v>
          </cell>
          <cell r="M5027">
            <v>14.619879825509036</v>
          </cell>
          <cell r="N5027">
            <v>15.390423764363694</v>
          </cell>
        </row>
        <row r="5028">
          <cell r="A5028">
            <v>43474</v>
          </cell>
          <cell r="M5028">
            <v>14.627299867973154</v>
          </cell>
          <cell r="N5028">
            <v>15.398540607113883</v>
          </cell>
        </row>
        <row r="5029">
          <cell r="A5029">
            <v>43475</v>
          </cell>
          <cell r="M5029">
            <v>14.634723676338963</v>
          </cell>
          <cell r="N5029">
            <v>15.406661730651738</v>
          </cell>
        </row>
        <row r="5030">
          <cell r="A5030">
            <v>43476</v>
          </cell>
          <cell r="M5030">
            <v>14.642151252517776</v>
          </cell>
          <cell r="N5030">
            <v>15.414787137234928</v>
          </cell>
        </row>
        <row r="5031">
          <cell r="A5031">
            <v>43479</v>
          </cell>
          <cell r="M5031">
            <v>14.649582598421874</v>
          </cell>
          <cell r="N5031">
            <v>15.422916829122313</v>
          </cell>
        </row>
        <row r="5032">
          <cell r="A5032">
            <v>43480</v>
          </cell>
          <cell r="M5032">
            <v>14.657017715964511</v>
          </cell>
          <cell r="N5032">
            <v>15.431050808573943</v>
          </cell>
        </row>
        <row r="5033">
          <cell r="A5033">
            <v>43481</v>
          </cell>
          <cell r="M5033">
            <v>14.664456607059909</v>
          </cell>
          <cell r="N5033">
            <v>15.439189077851061</v>
          </cell>
        </row>
        <row r="5034">
          <cell r="A5034">
            <v>43482</v>
          </cell>
          <cell r="M5034">
            <v>14.671899273623264</v>
          </cell>
          <cell r="N5034">
            <v>15.447331639216104</v>
          </cell>
        </row>
        <row r="5035">
          <cell r="A5035">
            <v>43483</v>
          </cell>
          <cell r="M5035">
            <v>14.679345717570744</v>
          </cell>
          <cell r="N5035">
            <v>15.455478494932699</v>
          </cell>
        </row>
        <row r="5036">
          <cell r="A5036">
            <v>43486</v>
          </cell>
          <cell r="M5036">
            <v>14.686795940819486</v>
          </cell>
          <cell r="N5036">
            <v>15.463629647265668</v>
          </cell>
        </row>
        <row r="5037">
          <cell r="A5037">
            <v>43487</v>
          </cell>
          <cell r="M5037">
            <v>14.694249945287606</v>
          </cell>
          <cell r="N5037">
            <v>15.471785098481028</v>
          </cell>
        </row>
        <row r="5038">
          <cell r="A5038">
            <v>43488</v>
          </cell>
          <cell r="M5038">
            <v>14.701707732894187</v>
          </cell>
          <cell r="N5038">
            <v>15.479944850845992</v>
          </cell>
        </row>
        <row r="5039">
          <cell r="A5039">
            <v>43489</v>
          </cell>
          <cell r="M5039">
            <v>14.709169305559289</v>
          </cell>
          <cell r="N5039">
            <v>15.488108906628968</v>
          </cell>
        </row>
        <row r="5040">
          <cell r="A5040">
            <v>43490</v>
          </cell>
          <cell r="M5040">
            <v>14.71663466520395</v>
          </cell>
          <cell r="N5040">
            <v>15.49627726809956</v>
          </cell>
        </row>
        <row r="5041">
          <cell r="A5041">
            <v>43493</v>
          </cell>
          <cell r="M5041">
            <v>14.724103813750176</v>
          </cell>
          <cell r="N5041">
            <v>15.504449937528566</v>
          </cell>
        </row>
        <row r="5042">
          <cell r="A5042">
            <v>43494</v>
          </cell>
          <cell r="M5042">
            <v>14.731576753120954</v>
          </cell>
          <cell r="N5042">
            <v>15.512626917187989</v>
          </cell>
        </row>
        <row r="5043">
          <cell r="A5043">
            <v>43495</v>
          </cell>
          <cell r="M5043">
            <v>14.739053485240245</v>
          </cell>
          <cell r="N5043">
            <v>15.520808209351022</v>
          </cell>
        </row>
        <row r="5044">
          <cell r="A5044">
            <v>43496</v>
          </cell>
          <cell r="M5044">
            <v>14.746534012032985</v>
          </cell>
          <cell r="N5044">
            <v>15.528993816292063</v>
          </cell>
        </row>
        <row r="5045">
          <cell r="A5045">
            <v>43497</v>
          </cell>
          <cell r="M5045">
            <v>14.754018335425091</v>
          </cell>
          <cell r="N5045">
            <v>15.537183740286705</v>
          </cell>
        </row>
        <row r="5046">
          <cell r="A5046">
            <v>43500</v>
          </cell>
          <cell r="M5046">
            <v>14.761506457343453</v>
          </cell>
          <cell r="N5046">
            <v>15.545377983611747</v>
          </cell>
        </row>
        <row r="5047">
          <cell r="A5047">
            <v>43501</v>
          </cell>
          <cell r="M5047">
            <v>14.76899837971594</v>
          </cell>
          <cell r="N5047">
            <v>15.553576548545182</v>
          </cell>
        </row>
        <row r="5048">
          <cell r="A5048">
            <v>43502</v>
          </cell>
          <cell r="M5048">
            <v>14.776494104471404</v>
          </cell>
          <cell r="N5048">
            <v>15.561779437366209</v>
          </cell>
        </row>
        <row r="5049">
          <cell r="A5049">
            <v>43503</v>
          </cell>
          <cell r="M5049">
            <v>14.783993633539669</v>
          </cell>
          <cell r="N5049">
            <v>15.569986652355226</v>
          </cell>
        </row>
        <row r="5050">
          <cell r="A5050">
            <v>43504</v>
          </cell>
          <cell r="M5050">
            <v>14.791496968851543</v>
          </cell>
          <cell r="N5050">
            <v>15.578198195793837</v>
          </cell>
        </row>
        <row r="5051">
          <cell r="A5051">
            <v>43507</v>
          </cell>
          <cell r="M5051">
            <v>14.799004112338812</v>
          </cell>
          <cell r="N5051">
            <v>15.586414069964846</v>
          </cell>
        </row>
        <row r="5052">
          <cell r="A5052">
            <v>43508</v>
          </cell>
          <cell r="M5052">
            <v>14.806515065934244</v>
          </cell>
          <cell r="N5052">
            <v>15.594634277152263</v>
          </cell>
        </row>
        <row r="5053">
          <cell r="A5053">
            <v>43509</v>
          </cell>
          <cell r="M5053">
            <v>14.814029831571586</v>
          </cell>
          <cell r="N5053">
            <v>15.602858819641304</v>
          </cell>
        </row>
        <row r="5054">
          <cell r="A5054">
            <v>43510</v>
          </cell>
          <cell r="M5054">
            <v>14.821548411185569</v>
          </cell>
          <cell r="N5054">
            <v>15.611087699718386</v>
          </cell>
        </row>
        <row r="5055">
          <cell r="A5055">
            <v>43511</v>
          </cell>
          <cell r="M5055">
            <v>14.829070806711904</v>
          </cell>
          <cell r="N5055">
            <v>15.619320919671134</v>
          </cell>
        </row>
        <row r="5056">
          <cell r="A5056">
            <v>43514</v>
          </cell>
          <cell r="M5056">
            <v>14.836597020087284</v>
          </cell>
          <cell r="N5056">
            <v>15.62755848178838</v>
          </cell>
        </row>
        <row r="5057">
          <cell r="A5057">
            <v>43515</v>
          </cell>
          <cell r="M5057">
            <v>14.844127053249387</v>
          </cell>
          <cell r="N5057">
            <v>15.635800388360165</v>
          </cell>
        </row>
        <row r="5058">
          <cell r="A5058">
            <v>43516</v>
          </cell>
          <cell r="M5058">
            <v>14.851660908136873</v>
          </cell>
          <cell r="N5058">
            <v>15.644046641677733</v>
          </cell>
        </row>
        <row r="5059">
          <cell r="A5059">
            <v>43517</v>
          </cell>
          <cell r="M5059">
            <v>14.859198586689384</v>
          </cell>
          <cell r="N5059">
            <v>15.652297244033539</v>
          </cell>
        </row>
        <row r="5060">
          <cell r="A5060">
            <v>43518</v>
          </cell>
          <cell r="M5060">
            <v>14.866740090847552</v>
          </cell>
          <cell r="N5060">
            <v>15.660552197721247</v>
          </cell>
        </row>
        <row r="5061">
          <cell r="A5061">
            <v>43521</v>
          </cell>
          <cell r="M5061">
            <v>14.874285422552989</v>
          </cell>
          <cell r="N5061">
            <v>15.66881150503573</v>
          </cell>
        </row>
        <row r="5062">
          <cell r="A5062">
            <v>43522</v>
          </cell>
          <cell r="M5062">
            <v>14.881834583748292</v>
          </cell>
          <cell r="N5062">
            <v>15.677075168273074</v>
          </cell>
        </row>
        <row r="5063">
          <cell r="A5063">
            <v>43523</v>
          </cell>
          <cell r="M5063">
            <v>14.889387576377048</v>
          </cell>
          <cell r="N5063">
            <v>15.685343189730572</v>
          </cell>
        </row>
        <row r="5064">
          <cell r="A5064">
            <v>43524</v>
          </cell>
          <cell r="M5064">
            <v>14.896944402383829</v>
          </cell>
          <cell r="N5064">
            <v>15.693615571706731</v>
          </cell>
        </row>
        <row r="5065">
          <cell r="A5065">
            <v>43525</v>
          </cell>
          <cell r="M5065">
            <v>14.904505063714192</v>
          </cell>
          <cell r="N5065">
            <v>15.70189231650127</v>
          </cell>
        </row>
        <row r="5066">
          <cell r="A5066">
            <v>43530</v>
          </cell>
          <cell r="M5066">
            <v>14.912069562314683</v>
          </cell>
          <cell r="N5066">
            <v>15.710173426415121</v>
          </cell>
        </row>
        <row r="5067">
          <cell r="A5067">
            <v>43531</v>
          </cell>
          <cell r="M5067">
            <v>14.919637900132834</v>
          </cell>
          <cell r="N5067">
            <v>15.718458903750427</v>
          </cell>
        </row>
        <row r="5068">
          <cell r="A5068">
            <v>43532</v>
          </cell>
          <cell r="M5068">
            <v>14.92721007911717</v>
          </cell>
          <cell r="N5068">
            <v>15.726748750810549</v>
          </cell>
        </row>
        <row r="5069">
          <cell r="A5069">
            <v>43535</v>
          </cell>
          <cell r="M5069">
            <v>14.934786101217201</v>
          </cell>
          <cell r="N5069">
            <v>15.735042969900059</v>
          </cell>
        </row>
        <row r="5070">
          <cell r="A5070">
            <v>43536</v>
          </cell>
          <cell r="M5070">
            <v>14.942365968383426</v>
          </cell>
          <cell r="N5070">
            <v>15.743341563324748</v>
          </cell>
        </row>
        <row r="5071">
          <cell r="A5071">
            <v>43537</v>
          </cell>
          <cell r="M5071">
            <v>14.949949682567336</v>
          </cell>
          <cell r="N5071">
            <v>15.751644533391621</v>
          </cell>
        </row>
        <row r="5072">
          <cell r="A5072">
            <v>43538</v>
          </cell>
          <cell r="M5072">
            <v>14.957537245721413</v>
          </cell>
          <cell r="N5072">
            <v>15.759951882408901</v>
          </cell>
        </row>
        <row r="5073">
          <cell r="A5073">
            <v>43539</v>
          </cell>
          <cell r="M5073">
            <v>14.965128659799127</v>
          </cell>
          <cell r="N5073">
            <v>15.768263612686026</v>
          </cell>
        </row>
        <row r="5074">
          <cell r="A5074">
            <v>43542</v>
          </cell>
          <cell r="M5074">
            <v>14.972723926754943</v>
          </cell>
          <cell r="N5074">
            <v>15.776579726533654</v>
          </cell>
        </row>
        <row r="5075">
          <cell r="A5075">
            <v>43543</v>
          </cell>
          <cell r="M5075">
            <v>14.980323048544316</v>
          </cell>
          <cell r="N5075">
            <v>15.784900226263662</v>
          </cell>
        </row>
        <row r="5076">
          <cell r="A5076">
            <v>43544</v>
          </cell>
          <cell r="M5076">
            <v>14.987926027123692</v>
          </cell>
          <cell r="N5076">
            <v>15.793225114189143</v>
          </cell>
        </row>
        <row r="5077">
          <cell r="A5077">
            <v>43545</v>
          </cell>
          <cell r="M5077">
            <v>14.995532864450512</v>
          </cell>
          <cell r="N5077">
            <v>15.801554392624414</v>
          </cell>
        </row>
        <row r="5078">
          <cell r="A5078">
            <v>43546</v>
          </cell>
          <cell r="M5078">
            <v>15.00314356248321</v>
          </cell>
          <cell r="N5078">
            <v>15.80988806388501</v>
          </cell>
        </row>
        <row r="5079">
          <cell r="A5079">
            <v>43549</v>
          </cell>
          <cell r="M5079">
            <v>15.010758123181214</v>
          </cell>
          <cell r="N5079">
            <v>15.818226130287689</v>
          </cell>
        </row>
        <row r="5080">
          <cell r="A5080">
            <v>43550</v>
          </cell>
          <cell r="M5080">
            <v>15.018376548504946</v>
          </cell>
          <cell r="N5080">
            <v>15.82656859415043</v>
          </cell>
        </row>
        <row r="5081">
          <cell r="A5081">
            <v>43551</v>
          </cell>
          <cell r="M5081">
            <v>15.025998840415825</v>
          </cell>
          <cell r="N5081">
            <v>15.834915457792434</v>
          </cell>
        </row>
        <row r="5082">
          <cell r="A5082">
            <v>43552</v>
          </cell>
          <cell r="M5082">
            <v>15.033625000876263</v>
          </cell>
          <cell r="N5082">
            <v>15.843266723534125</v>
          </cell>
        </row>
        <row r="5083">
          <cell r="A5083">
            <v>43553</v>
          </cell>
          <cell r="M5083">
            <v>15.041255031849669</v>
          </cell>
          <cell r="N5083">
            <v>15.85162239369715</v>
          </cell>
        </row>
        <row r="5084">
          <cell r="A5084">
            <v>43556</v>
          </cell>
          <cell r="M5084">
            <v>15.048888935300448</v>
          </cell>
          <cell r="N5084">
            <v>15.859982470604384</v>
          </cell>
        </row>
        <row r="5085">
          <cell r="A5085">
            <v>43557</v>
          </cell>
          <cell r="M5085">
            <v>15.056526713194003</v>
          </cell>
          <cell r="N5085">
            <v>15.868346956579925</v>
          </cell>
        </row>
        <row r="5086">
          <cell r="A5086">
            <v>43558</v>
          </cell>
          <cell r="M5086">
            <v>15.064168367496734</v>
          </cell>
          <cell r="N5086">
            <v>15.876715853949095</v>
          </cell>
        </row>
        <row r="5087">
          <cell r="A5087">
            <v>43559</v>
          </cell>
          <cell r="M5087">
            <v>15.071813900176037</v>
          </cell>
          <cell r="N5087">
            <v>15.885089165038444</v>
          </cell>
        </row>
        <row r="5088">
          <cell r="A5088">
            <v>43560</v>
          </cell>
          <cell r="M5088">
            <v>15.079463313200312</v>
          </cell>
          <cell r="N5088">
            <v>15.893466892175748</v>
          </cell>
        </row>
        <row r="5089">
          <cell r="A5089">
            <v>43563</v>
          </cell>
          <cell r="M5089">
            <v>15.087116608538953</v>
          </cell>
          <cell r="N5089">
            <v>15.901849037690015</v>
          </cell>
        </row>
        <row r="5090">
          <cell r="A5090">
            <v>43564</v>
          </cell>
          <cell r="M5090">
            <v>15.094773788162353</v>
          </cell>
          <cell r="N5090">
            <v>15.910235603911474</v>
          </cell>
        </row>
        <row r="5091">
          <cell r="A5091">
            <v>43565</v>
          </cell>
          <cell r="M5091">
            <v>15.102434854041908</v>
          </cell>
          <cell r="N5091">
            <v>15.91862659317159</v>
          </cell>
        </row>
        <row r="5092">
          <cell r="A5092">
            <v>43566</v>
          </cell>
          <cell r="M5092">
            <v>15.110099808150014</v>
          </cell>
          <cell r="N5092">
            <v>15.927022007803052</v>
          </cell>
        </row>
        <row r="5093">
          <cell r="A5093">
            <v>43567</v>
          </cell>
          <cell r="M5093">
            <v>15.117768652460068</v>
          </cell>
          <cell r="N5093">
            <v>15.935421850139782</v>
          </cell>
        </row>
        <row r="5094">
          <cell r="A5094">
            <v>43570</v>
          </cell>
          <cell r="M5094">
            <v>15.125441388946467</v>
          </cell>
          <cell r="N5094">
            <v>15.943826122516935</v>
          </cell>
        </row>
        <row r="5095">
          <cell r="A5095">
            <v>43571</v>
          </cell>
          <cell r="M5095">
            <v>15.133118019584611</v>
          </cell>
          <cell r="N5095">
            <v>15.952234827270892</v>
          </cell>
        </row>
        <row r="5096">
          <cell r="A5096">
            <v>43572</v>
          </cell>
          <cell r="M5096">
            <v>15.140798546350904</v>
          </cell>
          <cell r="N5096">
            <v>15.960647966739272</v>
          </cell>
        </row>
        <row r="5097">
          <cell r="A5097">
            <v>43573</v>
          </cell>
          <cell r="M5097">
            <v>15.148482971222752</v>
          </cell>
          <cell r="N5097">
            <v>15.969065543260921</v>
          </cell>
        </row>
        <row r="5098">
          <cell r="A5098">
            <v>43577</v>
          </cell>
          <cell r="M5098">
            <v>15.156171296178563</v>
          </cell>
          <cell r="N5098">
            <v>15.977487559175923</v>
          </cell>
        </row>
        <row r="5099">
          <cell r="A5099">
            <v>43578</v>
          </cell>
          <cell r="M5099">
            <v>15.163863523197751</v>
          </cell>
          <cell r="N5099">
            <v>15.985914016825596</v>
          </cell>
        </row>
        <row r="5100">
          <cell r="A5100">
            <v>43579</v>
          </cell>
          <cell r="M5100">
            <v>15.171559654260735</v>
          </cell>
          <cell r="N5100">
            <v>15.994344918552491</v>
          </cell>
        </row>
        <row r="5101">
          <cell r="A5101">
            <v>43580</v>
          </cell>
          <cell r="M5101">
            <v>15.179259691348937</v>
          </cell>
          <cell r="N5101">
            <v>16.002780266700395</v>
          </cell>
        </row>
        <row r="5102">
          <cell r="A5102">
            <v>43581</v>
          </cell>
          <cell r="M5102">
            <v>15.186963636444789</v>
          </cell>
          <cell r="N5102">
            <v>16.011220063614328</v>
          </cell>
        </row>
        <row r="5103">
          <cell r="A5103">
            <v>43584</v>
          </cell>
          <cell r="M5103">
            <v>15.194671491531723</v>
          </cell>
          <cell r="N5103">
            <v>16.019664311640554</v>
          </cell>
        </row>
        <row r="5104">
          <cell r="A5104">
            <v>43585</v>
          </cell>
          <cell r="M5104">
            <v>15.202383258594182</v>
          </cell>
          <cell r="N5104">
            <v>16.028113013126571</v>
          </cell>
        </row>
        <row r="5105">
          <cell r="A5105">
            <v>43587</v>
          </cell>
          <cell r="M5105">
            <v>15.210098939617614</v>
          </cell>
          <cell r="N5105">
            <v>16.036566170421111</v>
          </cell>
        </row>
        <row r="5106">
          <cell r="A5106">
            <v>43588</v>
          </cell>
          <cell r="M5106">
            <v>15.217818536588478</v>
          </cell>
          <cell r="N5106">
            <v>16.04502378587415</v>
          </cell>
        </row>
        <row r="5107">
          <cell r="A5107">
            <v>43591</v>
          </cell>
          <cell r="M5107">
            <v>15.225542051494235</v>
          </cell>
          <cell r="N5107">
            <v>16.053485861836901</v>
          </cell>
        </row>
        <row r="5108">
          <cell r="A5108">
            <v>43592</v>
          </cell>
          <cell r="M5108">
            <v>15.233269486323362</v>
          </cell>
          <cell r="N5108">
            <v>16.061952400661816</v>
          </cell>
        </row>
        <row r="5109">
          <cell r="A5109">
            <v>43593</v>
          </cell>
          <cell r="M5109">
            <v>15.24100084306534</v>
          </cell>
          <cell r="N5109">
            <v>16.070423404702591</v>
          </cell>
        </row>
        <row r="5110">
          <cell r="A5110">
            <v>43594</v>
          </cell>
          <cell r="M5110">
            <v>15.24873612371066</v>
          </cell>
          <cell r="N5110">
            <v>16.078898876314163</v>
          </cell>
        </row>
        <row r="5111">
          <cell r="A5111">
            <v>43595</v>
          </cell>
          <cell r="M5111">
            <v>15.256475330250828</v>
          </cell>
          <cell r="N5111">
            <v>16.087378817852706</v>
          </cell>
        </row>
        <row r="5112">
          <cell r="A5112">
            <v>43598</v>
          </cell>
          <cell r="M5112">
            <v>15.264218464678354</v>
          </cell>
          <cell r="N5112">
            <v>16.095863231675644</v>
          </cell>
        </row>
        <row r="5113">
          <cell r="A5113">
            <v>43599</v>
          </cell>
          <cell r="M5113">
            <v>15.271965528986765</v>
          </cell>
          <cell r="N5113">
            <v>16.104352120141638</v>
          </cell>
        </row>
        <row r="5114">
          <cell r="A5114">
            <v>43600</v>
          </cell>
          <cell r="M5114">
            <v>15.279716525170597</v>
          </cell>
          <cell r="N5114">
            <v>16.112845485610595</v>
          </cell>
        </row>
        <row r="5115">
          <cell r="A5115">
            <v>43601</v>
          </cell>
          <cell r="M5115">
            <v>15.287471455225399</v>
          </cell>
          <cell r="N5115">
            <v>16.121343330443668</v>
          </cell>
        </row>
        <row r="5116">
          <cell r="A5116">
            <v>43602</v>
          </cell>
          <cell r="M5116">
            <v>15.295230321147733</v>
          </cell>
          <cell r="N5116">
            <v>16.129845657003251</v>
          </cell>
        </row>
        <row r="5117">
          <cell r="A5117">
            <v>43605</v>
          </cell>
          <cell r="M5117">
            <v>15.302993124935172</v>
          </cell>
          <cell r="N5117">
            <v>16.138352467652993</v>
          </cell>
        </row>
        <row r="5118">
          <cell r="A5118">
            <v>43606</v>
          </cell>
          <cell r="M5118">
            <v>15.310759868586306</v>
          </cell>
          <cell r="N5118">
            <v>16.146863764757779</v>
          </cell>
        </row>
        <row r="5119">
          <cell r="A5119">
            <v>43607</v>
          </cell>
          <cell r="M5119">
            <v>15.318530554100738</v>
          </cell>
          <cell r="N5119">
            <v>16.155379550683747</v>
          </cell>
        </row>
        <row r="5120">
          <cell r="A5120">
            <v>43608</v>
          </cell>
          <cell r="M5120">
            <v>15.326305183479084</v>
          </cell>
          <cell r="N5120">
            <v>16.163899827798282</v>
          </cell>
        </row>
        <row r="5121">
          <cell r="A5121">
            <v>43609</v>
          </cell>
          <cell r="M5121">
            <v>15.334083758722979</v>
          </cell>
          <cell r="N5121">
            <v>16.17242459847002</v>
          </cell>
        </row>
        <row r="5122">
          <cell r="A5122">
            <v>43612</v>
          </cell>
          <cell r="M5122">
            <v>15.341866281835072</v>
          </cell>
          <cell r="N5122">
            <v>16.18095386506884</v>
          </cell>
        </row>
        <row r="5123">
          <cell r="A5123">
            <v>43613</v>
          </cell>
          <cell r="M5123">
            <v>15.349652754819029</v>
          </cell>
          <cell r="N5123">
            <v>16.189487629965875</v>
          </cell>
        </row>
        <row r="5124">
          <cell r="A5124">
            <v>43614</v>
          </cell>
          <cell r="M5124">
            <v>15.357443179679532</v>
          </cell>
          <cell r="N5124">
            <v>16.198025895533508</v>
          </cell>
        </row>
        <row r="5125">
          <cell r="A5125">
            <v>43615</v>
          </cell>
          <cell r="M5125">
            <v>15.36523755842228</v>
          </cell>
          <cell r="N5125">
            <v>16.206568664145376</v>
          </cell>
        </row>
        <row r="5126">
          <cell r="A5126">
            <v>43616</v>
          </cell>
          <cell r="M5126">
            <v>15.373035893053991</v>
          </cell>
          <cell r="N5126">
            <v>16.215115938176361</v>
          </cell>
        </row>
        <row r="5127">
          <cell r="A5127">
            <v>43619</v>
          </cell>
          <cell r="M5127">
            <v>15.380838185582403</v>
          </cell>
          <cell r="N5127">
            <v>16.223667720002602</v>
          </cell>
        </row>
        <row r="5128">
          <cell r="A5128">
            <v>43620</v>
          </cell>
          <cell r="M5128">
            <v>15.388644438016271</v>
          </cell>
          <cell r="N5128">
            <v>16.232224012001492</v>
          </cell>
        </row>
        <row r="5129">
          <cell r="A5129">
            <v>43621</v>
          </cell>
          <cell r="M5129">
            <v>15.396454652365369</v>
          </cell>
          <cell r="N5129">
            <v>16.240784816551677</v>
          </cell>
        </row>
        <row r="5130">
          <cell r="A5130">
            <v>43622</v>
          </cell>
          <cell r="M5130">
            <v>15.404268830640492</v>
          </cell>
          <cell r="N5130">
            <v>16.249350136033058</v>
          </cell>
        </row>
        <row r="5131">
          <cell r="A5131">
            <v>43623</v>
          </cell>
          <cell r="M5131">
            <v>15.412086974853455</v>
          </cell>
          <cell r="N5131">
            <v>16.257919972826787</v>
          </cell>
        </row>
        <row r="5132">
          <cell r="A5132">
            <v>43626</v>
          </cell>
          <cell r="M5132">
            <v>15.419909087017096</v>
          </cell>
          <cell r="N5132">
            <v>16.266494329315279</v>
          </cell>
        </row>
        <row r="5133">
          <cell r="A5133">
            <v>43627</v>
          </cell>
          <cell r="M5133">
            <v>15.427735169145272</v>
          </cell>
          <cell r="N5133">
            <v>16.275073207882198</v>
          </cell>
        </row>
        <row r="5134">
          <cell r="A5134">
            <v>43628</v>
          </cell>
          <cell r="M5134">
            <v>15.435565223252862</v>
          </cell>
          <cell r="N5134">
            <v>16.283656610912466</v>
          </cell>
        </row>
        <row r="5135">
          <cell r="A5135">
            <v>43629</v>
          </cell>
          <cell r="M5135">
            <v>15.443399251355771</v>
          </cell>
          <cell r="N5135">
            <v>16.292244540792272</v>
          </cell>
        </row>
        <row r="5136">
          <cell r="A5136">
            <v>43630</v>
          </cell>
          <cell r="M5136">
            <v>15.451237255470923</v>
          </cell>
          <cell r="N5136">
            <v>16.300836999909052</v>
          </cell>
        </row>
        <row r="5137">
          <cell r="A5137">
            <v>43633</v>
          </cell>
          <cell r="M5137">
            <v>15.459079237616269</v>
          </cell>
          <cell r="N5137">
            <v>16.30943399065151</v>
          </cell>
        </row>
        <row r="5138">
          <cell r="A5138">
            <v>43634</v>
          </cell>
          <cell r="M5138">
            <v>15.466925199810781</v>
          </cell>
          <cell r="N5138">
            <v>16.318035515409601</v>
          </cell>
        </row>
        <row r="5139">
          <cell r="A5139">
            <v>43635</v>
          </cell>
          <cell r="M5139">
            <v>15.474775144074458</v>
          </cell>
          <cell r="N5139">
            <v>16.326641576574549</v>
          </cell>
        </row>
        <row r="5140">
          <cell r="A5140">
            <v>43637</v>
          </cell>
          <cell r="M5140">
            <v>15.482629072428326</v>
          </cell>
          <cell r="N5140">
            <v>16.335252176538834</v>
          </cell>
        </row>
        <row r="5141">
          <cell r="A5141">
            <v>43640</v>
          </cell>
          <cell r="M5141">
            <v>15.490486986894432</v>
          </cell>
          <cell r="N5141">
            <v>16.343867317696198</v>
          </cell>
        </row>
        <row r="5142">
          <cell r="A5142">
            <v>43641</v>
          </cell>
          <cell r="M5142">
            <v>15.498348889495851</v>
          </cell>
          <cell r="N5142">
            <v>16.352487002441645</v>
          </cell>
        </row>
        <row r="5143">
          <cell r="A5143">
            <v>43642</v>
          </cell>
          <cell r="M5143">
            <v>15.506214782256686</v>
          </cell>
          <cell r="N5143">
            <v>16.361111233171449</v>
          </cell>
        </row>
        <row r="5144">
          <cell r="A5144">
            <v>43643</v>
          </cell>
          <cell r="M5144">
            <v>15.514084667202068</v>
          </cell>
          <cell r="N5144">
            <v>16.369740012283138</v>
          </cell>
        </row>
        <row r="5145">
          <cell r="A5145">
            <v>43644</v>
          </cell>
          <cell r="M5145">
            <v>15.521958546358153</v>
          </cell>
          <cell r="N5145">
            <v>16.378373342175511</v>
          </cell>
        </row>
        <row r="5146">
          <cell r="A5146">
            <v>43647</v>
          </cell>
          <cell r="M5146">
            <v>15.529836421752128</v>
          </cell>
          <cell r="N5146">
            <v>16.387011225248628</v>
          </cell>
        </row>
        <row r="5147">
          <cell r="A5147">
            <v>43648</v>
          </cell>
          <cell r="M5147">
            <v>15.537718295412207</v>
          </cell>
          <cell r="N5147">
            <v>16.395653663903818</v>
          </cell>
        </row>
        <row r="5148">
          <cell r="A5148">
            <v>43649</v>
          </cell>
          <cell r="M5148">
            <v>15.545604169367634</v>
          </cell>
          <cell r="N5148">
            <v>16.404300660543676</v>
          </cell>
        </row>
        <row r="5149">
          <cell r="A5149">
            <v>43650</v>
          </cell>
          <cell r="M5149">
            <v>15.553494045648682</v>
          </cell>
          <cell r="N5149">
            <v>16.412952217572062</v>
          </cell>
        </row>
        <row r="5150">
          <cell r="A5150">
            <v>43651</v>
          </cell>
          <cell r="M5150">
            <v>15.561387926286656</v>
          </cell>
          <cell r="N5150">
            <v>16.421608337394108</v>
          </cell>
        </row>
        <row r="5151">
          <cell r="A5151">
            <v>43654</v>
          </cell>
          <cell r="M5151">
            <v>15.569285813313892</v>
          </cell>
          <cell r="N5151">
            <v>16.430269022416208</v>
          </cell>
        </row>
        <row r="5152">
          <cell r="A5152">
            <v>43655</v>
          </cell>
          <cell r="M5152">
            <v>15.577187708763756</v>
          </cell>
          <cell r="N5152">
            <v>16.43893427504603</v>
          </cell>
        </row>
        <row r="5153">
          <cell r="A5153">
            <v>43656</v>
          </cell>
          <cell r="M5153">
            <v>15.585093614670647</v>
          </cell>
          <cell r="N5153">
            <v>16.447604097692512</v>
          </cell>
        </row>
        <row r="5154">
          <cell r="A5154">
            <v>43657</v>
          </cell>
          <cell r="M5154">
            <v>15.593003533069998</v>
          </cell>
          <cell r="N5154">
            <v>16.456278492765858</v>
          </cell>
        </row>
        <row r="5155">
          <cell r="A5155">
            <v>43658</v>
          </cell>
          <cell r="M5155">
            <v>15.600917465998272</v>
          </cell>
          <cell r="N5155">
            <v>16.46495746267755</v>
          </cell>
        </row>
        <row r="5156">
          <cell r="A5156">
            <v>43661</v>
          </cell>
          <cell r="M5156">
            <v>15.608835415492967</v>
          </cell>
          <cell r="N5156">
            <v>16.473641009840335</v>
          </cell>
        </row>
        <row r="5157">
          <cell r="A5157">
            <v>43662</v>
          </cell>
          <cell r="M5157">
            <v>15.616757383592615</v>
          </cell>
          <cell r="N5157">
            <v>16.482329136668238</v>
          </cell>
        </row>
        <row r="5158">
          <cell r="A5158">
            <v>43663</v>
          </cell>
          <cell r="M5158">
            <v>15.624683372336783</v>
          </cell>
          <cell r="N5158">
            <v>16.491021845576551</v>
          </cell>
        </row>
        <row r="5159">
          <cell r="A5159">
            <v>43664</v>
          </cell>
          <cell r="M5159">
            <v>15.632613383766072</v>
          </cell>
          <cell r="N5159">
            <v>16.499719138981845</v>
          </cell>
        </row>
        <row r="5160">
          <cell r="A5160">
            <v>43665</v>
          </cell>
          <cell r="M5160">
            <v>15.64054741992212</v>
          </cell>
          <cell r="N5160">
            <v>16.508421019301963</v>
          </cell>
        </row>
        <row r="5161">
          <cell r="A5161">
            <v>43668</v>
          </cell>
          <cell r="M5161">
            <v>15.648485482847601</v>
          </cell>
          <cell r="N5161">
            <v>16.517127488956024</v>
          </cell>
        </row>
        <row r="5162">
          <cell r="A5162">
            <v>43669</v>
          </cell>
          <cell r="M5162">
            <v>15.656427574586225</v>
          </cell>
          <cell r="N5162">
            <v>16.525838550364423</v>
          </cell>
        </row>
        <row r="5163">
          <cell r="A5163">
            <v>43670</v>
          </cell>
          <cell r="M5163">
            <v>15.664373697182739</v>
          </cell>
          <cell r="N5163">
            <v>16.534554205948833</v>
          </cell>
        </row>
        <row r="5164">
          <cell r="A5164">
            <v>43671</v>
          </cell>
          <cell r="M5164">
            <v>15.672323852682929</v>
          </cell>
          <cell r="N5164">
            <v>16.543274458132203</v>
          </cell>
        </row>
        <row r="5165">
          <cell r="A5165">
            <v>43672</v>
          </cell>
          <cell r="M5165">
            <v>15.680278043133619</v>
          </cell>
          <cell r="N5165">
            <v>16.551999309338754</v>
          </cell>
        </row>
        <row r="5166">
          <cell r="A5166">
            <v>43675</v>
          </cell>
          <cell r="M5166">
            <v>15.688236270582671</v>
          </cell>
          <cell r="N5166">
            <v>16.560728761993996</v>
          </cell>
        </row>
        <row r="5167">
          <cell r="A5167">
            <v>43676</v>
          </cell>
          <cell r="M5167">
            <v>15.696198537078986</v>
          </cell>
          <cell r="N5167">
            <v>16.569462818524713</v>
          </cell>
        </row>
        <row r="5168">
          <cell r="A5168">
            <v>43677</v>
          </cell>
          <cell r="M5168">
            <v>15.704164844672508</v>
          </cell>
          <cell r="N5168">
            <v>16.578201481358967</v>
          </cell>
        </row>
        <row r="5169">
          <cell r="A5169">
            <v>43678</v>
          </cell>
          <cell r="M5169">
            <v>15.712135195414218</v>
          </cell>
          <cell r="N5169">
            <v>16.586944752926101</v>
          </cell>
        </row>
        <row r="5170">
          <cell r="A5170">
            <v>43679</v>
          </cell>
          <cell r="M5170">
            <v>15.72010959135614</v>
          </cell>
          <cell r="N5170">
            <v>16.595692635656743</v>
          </cell>
        </row>
        <row r="5171">
          <cell r="A5171">
            <v>43682</v>
          </cell>
          <cell r="M5171">
            <v>15.728088034551337</v>
          </cell>
          <cell r="N5171">
            <v>16.604445131982803</v>
          </cell>
        </row>
        <row r="5172">
          <cell r="A5172">
            <v>43683</v>
          </cell>
          <cell r="M5172">
            <v>15.736070527053917</v>
          </cell>
          <cell r="N5172">
            <v>16.613202244337469</v>
          </cell>
        </row>
        <row r="5173">
          <cell r="A5173">
            <v>43684</v>
          </cell>
          <cell r="M5173">
            <v>15.744057070919027</v>
          </cell>
          <cell r="N5173">
            <v>16.621963975155211</v>
          </cell>
        </row>
        <row r="5174">
          <cell r="A5174">
            <v>43685</v>
          </cell>
          <cell r="M5174">
            <v>15.752047668202861</v>
          </cell>
          <cell r="N5174">
            <v>16.630730326871792</v>
          </cell>
        </row>
        <row r="5175">
          <cell r="A5175">
            <v>43686</v>
          </cell>
          <cell r="M5175">
            <v>15.760042320962654</v>
          </cell>
          <cell r="N5175">
            <v>16.639501301924252</v>
          </cell>
        </row>
        <row r="5176">
          <cell r="A5176">
            <v>43689</v>
          </cell>
          <cell r="M5176">
            <v>15.768041031256686</v>
          </cell>
          <cell r="N5176">
            <v>16.648276902750919</v>
          </cell>
        </row>
        <row r="5177">
          <cell r="A5177">
            <v>43690</v>
          </cell>
          <cell r="M5177">
            <v>15.776043801144283</v>
          </cell>
          <cell r="N5177">
            <v>16.657057131791401</v>
          </cell>
        </row>
        <row r="5178">
          <cell r="A5178">
            <v>43691</v>
          </cell>
          <cell r="M5178">
            <v>15.784050632685812</v>
          </cell>
          <cell r="N5178">
            <v>16.665841991486605</v>
          </cell>
        </row>
        <row r="5179">
          <cell r="A5179">
            <v>43692</v>
          </cell>
          <cell r="M5179">
            <v>15.792061527942691</v>
          </cell>
          <cell r="N5179">
            <v>16.674631484278713</v>
          </cell>
        </row>
        <row r="5180">
          <cell r="A5180">
            <v>43693</v>
          </cell>
          <cell r="M5180">
            <v>15.800076488977378</v>
          </cell>
          <cell r="N5180">
            <v>16.683425612611202</v>
          </cell>
        </row>
        <row r="5181">
          <cell r="A5181">
            <v>43696</v>
          </cell>
          <cell r="M5181">
            <v>15.808095517853385</v>
          </cell>
          <cell r="N5181">
            <v>16.692224378928838</v>
          </cell>
        </row>
        <row r="5182">
          <cell r="A5182">
            <v>43697</v>
          </cell>
          <cell r="M5182">
            <v>15.816118616635265</v>
          </cell>
          <cell r="N5182">
            <v>16.701027785677674</v>
          </cell>
        </row>
        <row r="5183">
          <cell r="A5183">
            <v>43698</v>
          </cell>
          <cell r="M5183">
            <v>15.824145787388623</v>
          </cell>
          <cell r="N5183">
            <v>16.70983583530505</v>
          </cell>
        </row>
        <row r="5184">
          <cell r="A5184">
            <v>43699</v>
          </cell>
          <cell r="M5184">
            <v>15.832177032180111</v>
          </cell>
          <cell r="N5184">
            <v>16.718648530259603</v>
          </cell>
        </row>
        <row r="5185">
          <cell r="A5185">
            <v>43700</v>
          </cell>
          <cell r="M5185">
            <v>15.840212353077428</v>
          </cell>
          <cell r="N5185">
            <v>16.727465872991257</v>
          </cell>
        </row>
        <row r="5186">
          <cell r="A5186">
            <v>43703</v>
          </cell>
          <cell r="M5186">
            <v>15.848251752149325</v>
          </cell>
          <cell r="N5186">
            <v>16.73628786595123</v>
          </cell>
        </row>
        <row r="5187">
          <cell r="A5187">
            <v>43704</v>
          </cell>
          <cell r="M5187">
            <v>15.856295231465603</v>
          </cell>
          <cell r="N5187">
            <v>16.745114511592032</v>
          </cell>
        </row>
        <row r="5188">
          <cell r="A5188">
            <v>43705</v>
          </cell>
          <cell r="M5188">
            <v>15.864342793097112</v>
          </cell>
          <cell r="N5188">
            <v>16.753945812367466</v>
          </cell>
        </row>
        <row r="5189">
          <cell r="A5189">
            <v>43706</v>
          </cell>
          <cell r="M5189">
            <v>15.872394439115753</v>
          </cell>
          <cell r="N5189">
            <v>16.76278177073263</v>
          </cell>
        </row>
        <row r="5190">
          <cell r="A5190">
            <v>43707</v>
          </cell>
          <cell r="M5190">
            <v>15.880450171594481</v>
          </cell>
          <cell r="N5190">
            <v>16.771622389143918</v>
          </cell>
        </row>
        <row r="5191">
          <cell r="A5191">
            <v>43710</v>
          </cell>
          <cell r="M5191">
            <v>15.888509992607299</v>
          </cell>
          <cell r="N5191">
            <v>16.780467670059018</v>
          </cell>
        </row>
        <row r="5192">
          <cell r="A5192">
            <v>43711</v>
          </cell>
          <cell r="M5192">
            <v>15.896573904229266</v>
          </cell>
          <cell r="N5192">
            <v>16.789317615936913</v>
          </cell>
        </row>
        <row r="5193">
          <cell r="A5193">
            <v>43712</v>
          </cell>
          <cell r="M5193">
            <v>15.904641908536494</v>
          </cell>
          <cell r="N5193">
            <v>16.798172229237885</v>
          </cell>
        </row>
        <row r="5194">
          <cell r="A5194">
            <v>43713</v>
          </cell>
          <cell r="M5194">
            <v>15.912714007606146</v>
          </cell>
          <cell r="N5194">
            <v>16.807031512423514</v>
          </cell>
        </row>
        <row r="5195">
          <cell r="A5195">
            <v>43714</v>
          </cell>
          <cell r="M5195">
            <v>15.920790203516441</v>
          </cell>
          <cell r="N5195">
            <v>16.815895467956672</v>
          </cell>
        </row>
        <row r="5196">
          <cell r="A5196">
            <v>43717</v>
          </cell>
          <cell r="M5196">
            <v>15.928870498346654</v>
          </cell>
          <cell r="N5196">
            <v>16.824764098301539</v>
          </cell>
        </row>
        <row r="5197">
          <cell r="A5197">
            <v>43718</v>
          </cell>
          <cell r="M5197">
            <v>15.936954894177113</v>
          </cell>
          <cell r="N5197">
            <v>16.833637405923589</v>
          </cell>
        </row>
        <row r="5198">
          <cell r="A5198">
            <v>43719</v>
          </cell>
          <cell r="M5198">
            <v>15.945043393089202</v>
          </cell>
          <cell r="N5198">
            <v>16.842515393289599</v>
          </cell>
        </row>
        <row r="5199">
          <cell r="A5199">
            <v>43720</v>
          </cell>
          <cell r="M5199">
            <v>15.953135997165363</v>
          </cell>
          <cell r="N5199">
            <v>16.851398062867645</v>
          </cell>
        </row>
        <row r="5200">
          <cell r="A5200">
            <v>43721</v>
          </cell>
          <cell r="M5200">
            <v>15.961232708489096</v>
          </cell>
          <cell r="N5200">
            <v>16.860285417127105</v>
          </cell>
        </row>
        <row r="5201">
          <cell r="A5201">
            <v>43724</v>
          </cell>
          <cell r="M5201">
            <v>15.969333529144953</v>
          </cell>
          <cell r="N5201">
            <v>16.869177458538662</v>
          </cell>
        </row>
        <row r="5202">
          <cell r="A5202">
            <v>43725</v>
          </cell>
          <cell r="M5202">
            <v>15.977438461218549</v>
          </cell>
          <cell r="N5202">
            <v>16.878074189574296</v>
          </cell>
        </row>
        <row r="5203">
          <cell r="A5203">
            <v>43726</v>
          </cell>
          <cell r="M5203">
            <v>15.985547506796557</v>
          </cell>
          <cell r="N5203">
            <v>16.886975612707296</v>
          </cell>
        </row>
        <row r="5204">
          <cell r="A5204">
            <v>43727</v>
          </cell>
          <cell r="M5204">
            <v>15.993660667966708</v>
          </cell>
          <cell r="N5204">
            <v>16.895881730412253</v>
          </cell>
        </row>
        <row r="5205">
          <cell r="A5205">
            <v>43728</v>
          </cell>
          <cell r="M5205">
            <v>16.001777946817793</v>
          </cell>
          <cell r="N5205">
            <v>16.904792545165066</v>
          </cell>
        </row>
        <row r="5206">
          <cell r="A5206">
            <v>43731</v>
          </cell>
          <cell r="M5206">
            <v>16.00989934543966</v>
          </cell>
          <cell r="N5206">
            <v>16.913708059442936</v>
          </cell>
        </row>
        <row r="5207">
          <cell r="A5207">
            <v>43732</v>
          </cell>
          <cell r="M5207">
            <v>16.018024865923223</v>
          </cell>
          <cell r="N5207">
            <v>16.922628275724371</v>
          </cell>
        </row>
        <row r="5208">
          <cell r="A5208">
            <v>43733</v>
          </cell>
          <cell r="M5208">
            <v>16.026154510360453</v>
          </cell>
          <cell r="N5208">
            <v>16.93155319648919</v>
          </cell>
        </row>
        <row r="5209">
          <cell r="A5209">
            <v>43734</v>
          </cell>
          <cell r="M5209">
            <v>16.034288280844386</v>
          </cell>
          <cell r="N5209">
            <v>16.940482824218517</v>
          </cell>
        </row>
        <row r="5210">
          <cell r="A5210">
            <v>43735</v>
          </cell>
          <cell r="M5210">
            <v>16.042426179469118</v>
          </cell>
          <cell r="N5210">
            <v>16.949417161394784</v>
          </cell>
        </row>
        <row r="5211">
          <cell r="A5211">
            <v>43738</v>
          </cell>
          <cell r="M5211">
            <v>16.050568208329807</v>
          </cell>
          <cell r="N5211">
            <v>16.958356210501734</v>
          </cell>
        </row>
        <row r="5212">
          <cell r="A5212">
            <v>43739</v>
          </cell>
          <cell r="M5212">
            <v>16.058714369522679</v>
          </cell>
          <cell r="N5212">
            <v>16.967299974024414</v>
          </cell>
        </row>
        <row r="5213">
          <cell r="A5213">
            <v>43740</v>
          </cell>
          <cell r="M5213">
            <v>16.066864665145019</v>
          </cell>
          <cell r="N5213">
            <v>16.976248454449191</v>
          </cell>
        </row>
        <row r="5214">
          <cell r="A5214">
            <v>43741</v>
          </cell>
          <cell r="M5214">
            <v>16.075019097295179</v>
          </cell>
          <cell r="N5214">
            <v>16.985201654263737</v>
          </cell>
        </row>
        <row r="5215">
          <cell r="A5215">
            <v>43742</v>
          </cell>
          <cell r="M5215">
            <v>16.083177668072572</v>
          </cell>
          <cell r="N5215">
            <v>16.994159575957038</v>
          </cell>
        </row>
        <row r="5216">
          <cell r="A5216">
            <v>43745</v>
          </cell>
          <cell r="M5216">
            <v>16.091340379577684</v>
          </cell>
          <cell r="N5216">
            <v>17.003122222019392</v>
          </cell>
        </row>
        <row r="5217">
          <cell r="A5217">
            <v>43746</v>
          </cell>
          <cell r="M5217">
            <v>16.09950723391206</v>
          </cell>
          <cell r="N5217">
            <v>17.012089594942413</v>
          </cell>
        </row>
        <row r="5218">
          <cell r="A5218">
            <v>43747</v>
          </cell>
          <cell r="M5218">
            <v>16.107678233178316</v>
          </cell>
          <cell r="N5218">
            <v>17.021061697219025</v>
          </cell>
        </row>
        <row r="5219">
          <cell r="A5219">
            <v>43748</v>
          </cell>
          <cell r="M5219">
            <v>16.115853379480132</v>
          </cell>
          <cell r="N5219">
            <v>17.030038531343468</v>
          </cell>
        </row>
        <row r="5220">
          <cell r="A5220">
            <v>43749</v>
          </cell>
          <cell r="M5220">
            <v>16.124032674922258</v>
          </cell>
          <cell r="N5220">
            <v>17.0390200998113</v>
          </cell>
        </row>
        <row r="5221">
          <cell r="A5221">
            <v>43752</v>
          </cell>
          <cell r="M5221">
            <v>16.132216121610512</v>
          </cell>
          <cell r="N5221">
            <v>17.048006405119391</v>
          </cell>
        </row>
        <row r="5222">
          <cell r="A5222">
            <v>43753</v>
          </cell>
          <cell r="M5222">
            <v>16.140403721651779</v>
          </cell>
          <cell r="N5222">
            <v>17.05699744976593</v>
          </cell>
        </row>
        <row r="5223">
          <cell r="A5223">
            <v>43754</v>
          </cell>
          <cell r="M5223">
            <v>16.148595477154014</v>
          </cell>
          <cell r="N5223">
            <v>17.065993236250424</v>
          </cell>
        </row>
        <row r="5224">
          <cell r="A5224">
            <v>43755</v>
          </cell>
          <cell r="M5224">
            <v>16.156791390226246</v>
          </cell>
          <cell r="N5224">
            <v>17.0749937670737</v>
          </cell>
        </row>
        <row r="5225">
          <cell r="A5225">
            <v>43756</v>
          </cell>
          <cell r="M5225">
            <v>16.164991462978566</v>
          </cell>
          <cell r="N5225">
            <v>17.083999044737897</v>
          </cell>
        </row>
        <row r="5226">
          <cell r="A5226">
            <v>43759</v>
          </cell>
          <cell r="M5226">
            <v>16.173195697522143</v>
          </cell>
          <cell r="N5226">
            <v>17.093009071746483</v>
          </cell>
        </row>
        <row r="5227">
          <cell r="A5227">
            <v>43760</v>
          </cell>
          <cell r="M5227">
            <v>16.181404095969214</v>
          </cell>
          <cell r="N5227">
            <v>17.10202385060424</v>
          </cell>
        </row>
        <row r="5228">
          <cell r="A5228">
            <v>43761</v>
          </cell>
          <cell r="M5228">
            <v>16.189616660433089</v>
          </cell>
          <cell r="N5228">
            <v>17.111043383817272</v>
          </cell>
        </row>
        <row r="5229">
          <cell r="A5229">
            <v>43762</v>
          </cell>
          <cell r="M5229">
            <v>16.197833393028152</v>
          </cell>
          <cell r="N5229">
            <v>17.120067673893008</v>
          </cell>
        </row>
        <row r="5230">
          <cell r="A5230">
            <v>43763</v>
          </cell>
          <cell r="M5230">
            <v>16.206054295869858</v>
          </cell>
          <cell r="N5230">
            <v>17.129096723340194</v>
          </cell>
        </row>
        <row r="5231">
          <cell r="A5231">
            <v>43766</v>
          </cell>
          <cell r="M5231">
            <v>16.214279371074738</v>
          </cell>
          <cell r="N5231">
            <v>17.1381305346689</v>
          </cell>
        </row>
        <row r="5232">
          <cell r="A5232">
            <v>43767</v>
          </cell>
          <cell r="M5232">
            <v>16.222508620760397</v>
          </cell>
          <cell r="N5232">
            <v>17.147169110390525</v>
          </cell>
        </row>
        <row r="5233">
          <cell r="A5233">
            <v>43768</v>
          </cell>
          <cell r="M5233">
            <v>16.23074204704551</v>
          </cell>
          <cell r="N5233">
            <v>17.15621245301779</v>
          </cell>
        </row>
        <row r="5234">
          <cell r="A5234">
            <v>43769</v>
          </cell>
          <cell r="M5234">
            <v>16.238979652049832</v>
          </cell>
          <cell r="N5234">
            <v>17.165260565064738</v>
          </cell>
        </row>
        <row r="5235">
          <cell r="A5235">
            <v>43770</v>
          </cell>
          <cell r="M5235">
            <v>16.247221437894193</v>
          </cell>
          <cell r="N5235">
            <v>17.174313449046739</v>
          </cell>
        </row>
        <row r="5236">
          <cell r="A5236">
            <v>43773</v>
          </cell>
          <cell r="M5236">
            <v>16.2554674067005</v>
          </cell>
          <cell r="N5236">
            <v>17.183371107480493</v>
          </cell>
        </row>
        <row r="5237">
          <cell r="A5237">
            <v>43774</v>
          </cell>
          <cell r="M5237">
            <v>16.263717560591733</v>
          </cell>
          <cell r="N5237">
            <v>17.192433542884025</v>
          </cell>
        </row>
        <row r="5238">
          <cell r="A5238">
            <v>43775</v>
          </cell>
          <cell r="M5238">
            <v>16.271971901691956</v>
          </cell>
          <cell r="N5238">
            <v>17.201500757776689</v>
          </cell>
        </row>
        <row r="5239">
          <cell r="A5239">
            <v>43776</v>
          </cell>
          <cell r="M5239">
            <v>16.280230432126302</v>
          </cell>
          <cell r="N5239">
            <v>17.210572754679166</v>
          </cell>
        </row>
        <row r="5240">
          <cell r="A5240">
            <v>43777</v>
          </cell>
          <cell r="M5240">
            <v>16.288493154020994</v>
          </cell>
          <cell r="N5240">
            <v>17.219649536113469</v>
          </cell>
        </row>
        <row r="5241">
          <cell r="A5241">
            <v>43780</v>
          </cell>
          <cell r="M5241">
            <v>16.296760069503325</v>
          </cell>
          <cell r="N5241">
            <v>17.228731104602936</v>
          </cell>
        </row>
        <row r="5242">
          <cell r="A5242">
            <v>43781</v>
          </cell>
          <cell r="M5242">
            <v>16.305031180701672</v>
          </cell>
          <cell r="N5242">
            <v>17.23781746267224</v>
          </cell>
        </row>
        <row r="5243">
          <cell r="A5243">
            <v>43782</v>
          </cell>
          <cell r="M5243">
            <v>16.313306489745489</v>
          </cell>
          <cell r="N5243">
            <v>17.246908612847385</v>
          </cell>
        </row>
        <row r="5244">
          <cell r="A5244">
            <v>43783</v>
          </cell>
          <cell r="M5244">
            <v>16.321585998765315</v>
          </cell>
          <cell r="N5244">
            <v>17.256004557655707</v>
          </cell>
        </row>
        <row r="5245">
          <cell r="A5245">
            <v>43787</v>
          </cell>
          <cell r="M5245">
            <v>16.329869709892765</v>
          </cell>
          <cell r="N5245">
            <v>17.265105299625876</v>
          </cell>
        </row>
        <row r="5246">
          <cell r="A5246">
            <v>43788</v>
          </cell>
          <cell r="M5246">
            <v>16.338157625260543</v>
          </cell>
          <cell r="N5246">
            <v>17.274210841287893</v>
          </cell>
        </row>
        <row r="5247">
          <cell r="A5247">
            <v>43789</v>
          </cell>
          <cell r="M5247">
            <v>16.346449747002428</v>
          </cell>
          <cell r="N5247">
            <v>17.283321185173094</v>
          </cell>
        </row>
        <row r="5248">
          <cell r="A5248">
            <v>43790</v>
          </cell>
          <cell r="M5248">
            <v>16.354746077253289</v>
          </cell>
          <cell r="N5248">
            <v>17.292436333814152</v>
          </cell>
        </row>
        <row r="5249">
          <cell r="A5249">
            <v>43791</v>
          </cell>
          <cell r="M5249">
            <v>16.36304661814907</v>
          </cell>
          <cell r="N5249">
            <v>17.301556289745072</v>
          </cell>
        </row>
        <row r="5250">
          <cell r="A5250">
            <v>43794</v>
          </cell>
          <cell r="M5250">
            <v>16.371351371826808</v>
          </cell>
          <cell r="N5250">
            <v>17.310681055501203</v>
          </cell>
        </row>
        <row r="5251">
          <cell r="A5251">
            <v>43795</v>
          </cell>
          <cell r="M5251">
            <v>16.379660340424621</v>
          </cell>
          <cell r="N5251">
            <v>17.31981063361922</v>
          </cell>
        </row>
        <row r="5252">
          <cell r="A5252">
            <v>43796</v>
          </cell>
          <cell r="M5252">
            <v>16.387973526081709</v>
          </cell>
          <cell r="N5252">
            <v>17.328945026637147</v>
          </cell>
        </row>
        <row r="5253">
          <cell r="A5253">
            <v>43797</v>
          </cell>
          <cell r="M5253">
            <v>16.39629093093836</v>
          </cell>
          <cell r="N5253">
            <v>17.338084237094339</v>
          </cell>
        </row>
        <row r="5254">
          <cell r="A5254">
            <v>43798</v>
          </cell>
          <cell r="M5254">
            <v>16.404612557135948</v>
          </cell>
          <cell r="N5254">
            <v>17.347228267531491</v>
          </cell>
        </row>
        <row r="5255">
          <cell r="A5255">
            <v>43801</v>
          </cell>
          <cell r="M5255">
            <v>16.412938406816938</v>
          </cell>
          <cell r="N5255">
            <v>17.356377120490642</v>
          </cell>
        </row>
        <row r="5256">
          <cell r="A5256">
            <v>43802</v>
          </cell>
          <cell r="M5256">
            <v>16.421268482124876</v>
          </cell>
          <cell r="N5256">
            <v>17.365530798515167</v>
          </cell>
        </row>
        <row r="5257">
          <cell r="A5257">
            <v>43803</v>
          </cell>
          <cell r="M5257">
            <v>16.429602785204402</v>
          </cell>
          <cell r="N5257">
            <v>17.374689304149786</v>
          </cell>
        </row>
        <row r="5258">
          <cell r="A5258">
            <v>43804</v>
          </cell>
          <cell r="M5258">
            <v>16.43794131820124</v>
          </cell>
          <cell r="N5258">
            <v>17.38385263994056</v>
          </cell>
        </row>
        <row r="5259">
          <cell r="A5259">
            <v>43805</v>
          </cell>
          <cell r="M5259">
            <v>16.446284083262203</v>
          </cell>
          <cell r="N5259">
            <v>17.393020808434891</v>
          </cell>
        </row>
        <row r="5260">
          <cell r="A5260">
            <v>43808</v>
          </cell>
          <cell r="M5260">
            <v>16.454631082535194</v>
          </cell>
          <cell r="N5260">
            <v>17.402193812181526</v>
          </cell>
        </row>
        <row r="5261">
          <cell r="A5261">
            <v>43809</v>
          </cell>
          <cell r="M5261">
            <v>16.462982318169207</v>
          </cell>
          <cell r="N5261">
            <v>17.411371653730559</v>
          </cell>
        </row>
        <row r="5262">
          <cell r="A5262">
            <v>43810</v>
          </cell>
          <cell r="M5262">
            <v>16.471337792314326</v>
          </cell>
          <cell r="N5262">
            <v>17.420554335633422</v>
          </cell>
        </row>
        <row r="5263">
          <cell r="A5263">
            <v>43811</v>
          </cell>
          <cell r="M5263">
            <v>16.479697507121731</v>
          </cell>
          <cell r="N5263">
            <v>17.429741860442899</v>
          </cell>
        </row>
        <row r="5264">
          <cell r="A5264">
            <v>43812</v>
          </cell>
          <cell r="M5264">
            <v>16.488061464743687</v>
          </cell>
          <cell r="N5264">
            <v>17.438934230713116</v>
          </cell>
        </row>
        <row r="5265">
          <cell r="A5265">
            <v>43815</v>
          </cell>
          <cell r="M5265">
            <v>16.496429667333555</v>
          </cell>
          <cell r="N5265">
            <v>17.44813144899955</v>
          </cell>
        </row>
        <row r="5266">
          <cell r="A5266">
            <v>43816</v>
          </cell>
          <cell r="M5266">
            <v>16.504802117045784</v>
          </cell>
          <cell r="N5266">
            <v>17.457333517859023</v>
          </cell>
        </row>
        <row r="5267">
          <cell r="A5267">
            <v>43817</v>
          </cell>
          <cell r="M5267">
            <v>16.513178816035925</v>
          </cell>
          <cell r="N5267">
            <v>17.466540439849705</v>
          </cell>
        </row>
        <row r="5268">
          <cell r="A5268">
            <v>43818</v>
          </cell>
          <cell r="M5268">
            <v>16.521559766460616</v>
          </cell>
          <cell r="N5268">
            <v>17.47575221753112</v>
          </cell>
        </row>
        <row r="5269">
          <cell r="A5269">
            <v>43819</v>
          </cell>
          <cell r="M5269">
            <v>16.529944970477594</v>
          </cell>
          <cell r="N5269">
            <v>17.484968853464135</v>
          </cell>
        </row>
        <row r="5270">
          <cell r="A5270">
            <v>43822</v>
          </cell>
          <cell r="M5270">
            <v>16.538334430245687</v>
          </cell>
          <cell r="N5270">
            <v>17.494190350210971</v>
          </cell>
        </row>
        <row r="5271">
          <cell r="A5271">
            <v>43823</v>
          </cell>
          <cell r="M5271">
            <v>16.546728147924821</v>
          </cell>
          <cell r="N5271">
            <v>17.503416710335202</v>
          </cell>
        </row>
        <row r="5272">
          <cell r="A5272">
            <v>43825</v>
          </cell>
          <cell r="M5272">
            <v>16.555126125676018</v>
          </cell>
          <cell r="N5272">
            <v>17.512647936401748</v>
          </cell>
        </row>
        <row r="5273">
          <cell r="A5273">
            <v>43826</v>
          </cell>
          <cell r="M5273">
            <v>16.563528365661398</v>
          </cell>
          <cell r="N5273">
            <v>17.521884030976892</v>
          </cell>
        </row>
        <row r="5274">
          <cell r="A5274">
            <v>43829</v>
          </cell>
          <cell r="M5274">
            <v>16.571934870044174</v>
          </cell>
          <cell r="N5274">
            <v>17.531124996628261</v>
          </cell>
        </row>
        <row r="5275">
          <cell r="A5275">
            <v>43830</v>
          </cell>
          <cell r="M5275">
            <v>16.580345640988664</v>
          </cell>
          <cell r="N5275">
            <v>17.540370835924836</v>
          </cell>
        </row>
      </sheetData>
      <sheetData sheetId="3" refreshError="1"/>
      <sheetData sheetId="4" refreshError="1">
        <row r="4">
          <cell r="F4">
            <v>42205</v>
          </cell>
        </row>
        <row r="5">
          <cell r="F5">
            <v>40039</v>
          </cell>
        </row>
      </sheetData>
      <sheetData sheetId="5" refreshError="1"/>
      <sheetData sheetId="6" refreshError="1">
        <row r="1">
          <cell r="A1" t="str">
            <v>CDIP</v>
          </cell>
          <cell r="AF1" t="str">
            <v>Ultimo_Util</v>
          </cell>
        </row>
      </sheetData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Oficial"/>
      <sheetName val="Resumo"/>
      <sheetName val="Disclaimer"/>
      <sheetName val="CRI"/>
      <sheetName val="CTRL"/>
      <sheetName val="Book Deb"/>
      <sheetName val="Varejo"/>
      <sheetName val="Contas básicas"/>
      <sheetName val="Calc PU"/>
      <sheetName val="Implicita"/>
      <sheetName val="Graficos"/>
      <sheetName val="CDI"/>
      <sheetName val="IPCA"/>
      <sheetName val="% CDI"/>
      <sheetName val="DI +"/>
      <sheetName val="IGPM"/>
      <sheetName val="NTN-B"/>
      <sheetName val="Dados"/>
      <sheetName val="Gráfico emissões"/>
      <sheetName val="Controle"/>
      <sheetName val="Feriados (2)"/>
      <sheetName val="Duration NTN-B"/>
      <sheetName val="DI"/>
      <sheetName val="Book LF"/>
      <sheetName val="Clientes"/>
      <sheetName val="Cadastro"/>
      <sheetName val="RUN _ Debêntures_XPI-RK2"/>
      <sheetName val="BASE CLIENTES"/>
      <sheetName val="LF"/>
      <sheetName val="Info Referencia"/>
      <sheetName val="Dados (2)"/>
    </sheetNames>
    <sheetDataSet>
      <sheetData sheetId="0"/>
      <sheetData sheetId="1"/>
      <sheetData sheetId="2"/>
      <sheetData sheetId="3">
        <row r="3">
          <cell r="A3" t="str">
            <v>Código Cetip</v>
          </cell>
        </row>
        <row r="17">
          <cell r="A17" t="str">
            <v>Ativo</v>
          </cell>
          <cell r="B17">
            <v>0</v>
          </cell>
          <cell r="C17" t="str">
            <v>RB Capital| 85ª| 1ª| Petrobrás</v>
          </cell>
          <cell r="D17" t="str">
            <v>GAIA| 16ª| 4ª| Brookfield</v>
          </cell>
          <cell r="E17" t="str">
            <v>ISEC| 1ª| 2ª| Conspar</v>
          </cell>
          <cell r="F17" t="str">
            <v>Habitasec | 23ª| 1ª| Tecnisa</v>
          </cell>
          <cell r="G17" t="str">
            <v>BS | 302ª| 1ª| Petrobrás</v>
          </cell>
          <cell r="H17" t="str">
            <v>RB Capital| 69ª| 1ª| BR Distribuidora</v>
          </cell>
          <cell r="I17" t="str">
            <v>RB Capital| 73ª| 1ª| BR Distribuidora</v>
          </cell>
          <cell r="J17" t="str">
            <v>RB | 85ª| 1ª| Petrobrás</v>
          </cell>
          <cell r="K17" t="str">
            <v>RB | 55ª| 1ª| Aliansce</v>
          </cell>
          <cell r="L17" t="str">
            <v>GAIA| 21ª| 5ª| Cipasa</v>
          </cell>
          <cell r="M17" t="str">
            <v>GAIA| 21ª| 5ª| Cipasa</v>
          </cell>
          <cell r="N17" t="str">
            <v>GAIA| 7ª| 4ª| LGR</v>
          </cell>
        </row>
        <row r="18">
          <cell r="A18" t="str">
            <v>Data de Emissão</v>
          </cell>
          <cell r="B18" t="e">
            <v>#N/A</v>
          </cell>
          <cell r="C18">
            <v>40892</v>
          </cell>
          <cell r="D18">
            <v>40526</v>
          </cell>
          <cell r="E18">
            <v>41312</v>
          </cell>
          <cell r="F18">
            <v>41355</v>
          </cell>
          <cell r="G18">
            <v>41562</v>
          </cell>
          <cell r="H18">
            <v>41197</v>
          </cell>
          <cell r="I18">
            <v>40770</v>
          </cell>
          <cell r="J18">
            <v>40892</v>
          </cell>
          <cell r="K18">
            <v>40590</v>
          </cell>
          <cell r="L18">
            <v>41040</v>
          </cell>
          <cell r="M18">
            <v>41040</v>
          </cell>
          <cell r="N18">
            <v>40369</v>
          </cell>
        </row>
        <row r="19">
          <cell r="A19" t="str">
            <v>Data de Vencimento</v>
          </cell>
          <cell r="B19" t="e">
            <v>#N/A</v>
          </cell>
          <cell r="C19">
            <v>45275</v>
          </cell>
          <cell r="D19">
            <v>42383</v>
          </cell>
          <cell r="E19">
            <v>44964</v>
          </cell>
          <cell r="F19">
            <v>43546</v>
          </cell>
          <cell r="G19">
            <v>45945</v>
          </cell>
          <cell r="H19">
            <v>11519</v>
          </cell>
          <cell r="I19">
            <v>44974</v>
          </cell>
          <cell r="J19">
            <v>45279</v>
          </cell>
          <cell r="K19">
            <v>45001</v>
          </cell>
          <cell r="L19">
            <v>44428</v>
          </cell>
          <cell r="M19">
            <v>44428</v>
          </cell>
          <cell r="N19">
            <v>45787</v>
          </cell>
        </row>
        <row r="20">
          <cell r="A20" t="str">
            <v>Emissão Total</v>
          </cell>
          <cell r="B20" t="e">
            <v>#N/A</v>
          </cell>
          <cell r="C20">
            <v>405000000</v>
          </cell>
          <cell r="D20">
            <v>300000000</v>
          </cell>
          <cell r="E20">
            <v>33058895.440000001</v>
          </cell>
          <cell r="F20">
            <v>87500000</v>
          </cell>
          <cell r="G20">
            <v>213400000</v>
          </cell>
          <cell r="H20">
            <v>386436656</v>
          </cell>
          <cell r="I20">
            <v>350000000</v>
          </cell>
          <cell r="J20">
            <v>82500000</v>
          </cell>
          <cell r="K20">
            <v>82500000</v>
          </cell>
          <cell r="L20">
            <v>25000000.059999999</v>
          </cell>
          <cell r="M20">
            <v>25000000.059999999</v>
          </cell>
          <cell r="N20">
            <v>87321065</v>
          </cell>
        </row>
        <row r="21">
          <cell r="A21" t="str">
            <v>Taxa de Emissão</v>
          </cell>
          <cell r="B21" t="e">
            <v>#N/A</v>
          </cell>
          <cell r="C21" t="str">
            <v>IPCA + 5,17%</v>
          </cell>
          <cell r="D21" t="str">
            <v>DI + 1,30%</v>
          </cell>
          <cell r="E21" t="str">
            <v>IGPM + 9,50%</v>
          </cell>
          <cell r="F21" t="str">
            <v>IPCA + 6,75%</v>
          </cell>
          <cell r="G21" t="str">
            <v>IPCA + 6,41779%</v>
          </cell>
          <cell r="H21" t="str">
            <v>IPCA + 5,0769%</v>
          </cell>
          <cell r="I21" t="str">
            <v>IPCA + 6,84%</v>
          </cell>
          <cell r="J21" t="str">
            <v>IPCA + 5,17%</v>
          </cell>
          <cell r="K21" t="str">
            <v>IPCA + 7,952%</v>
          </cell>
          <cell r="L21" t="str">
            <v>IGP-M+9,5%a.a</v>
          </cell>
          <cell r="M21" t="str">
            <v>IGP-M+9,5%a.a</v>
          </cell>
          <cell r="N21" t="str">
            <v>IGP-DI + 7,95%</v>
          </cell>
        </row>
        <row r="22">
          <cell r="A22" t="str">
            <v>Juros</v>
          </cell>
          <cell r="B22" t="e">
            <v>#N/A</v>
          </cell>
          <cell r="C22" t="str">
            <v>CJ3A-JA</v>
          </cell>
          <cell r="D22" t="str">
            <v>JSC-JS</v>
          </cell>
          <cell r="E22" t="str">
            <v>JSC-JM</v>
          </cell>
          <cell r="F22" t="str">
            <v>JSC-JS</v>
          </cell>
          <cell r="G22">
            <v>0</v>
          </cell>
          <cell r="H22" t="str">
            <v>CA0,8A-JM</v>
          </cell>
          <cell r="I22" t="str">
            <v>CA2,5A-JA</v>
          </cell>
          <cell r="J22" t="str">
            <v>CJ3A-JA</v>
          </cell>
          <cell r="K22" t="str">
            <v>CJ2M-JM</v>
          </cell>
          <cell r="L22" t="str">
            <v>JSC-JM</v>
          </cell>
          <cell r="M22" t="str">
            <v>JSC-JM</v>
          </cell>
          <cell r="N22" t="str">
            <v>JSC-JM</v>
          </cell>
        </row>
        <row r="23">
          <cell r="A23" t="str">
            <v>Amortização</v>
          </cell>
          <cell r="B23" t="e">
            <v>#N/A</v>
          </cell>
          <cell r="C23" t="str">
            <v xml:space="preserve">CA3A-FANL-AA </v>
          </cell>
          <cell r="D23" t="str">
            <v>CA3A- FLIN-AS</v>
          </cell>
          <cell r="E23" t="str">
            <v>ASC-FANL-AM</v>
          </cell>
          <cell r="F23" t="str">
            <v>CA3A-FLIN-AS</v>
          </cell>
          <cell r="G23">
            <v>0</v>
          </cell>
          <cell r="H23" t="str">
            <v>CA0,8A-FANL-AM</v>
          </cell>
          <cell r="I23" t="str">
            <v>CA2,5A-FANL-AA</v>
          </cell>
          <cell r="J23" t="str">
            <v>CA3A-FANL-AA</v>
          </cell>
          <cell r="K23" t="str">
            <v>CA2M-FANL-AM</v>
          </cell>
          <cell r="L23" t="str">
            <v>ASC-FANL-AM</v>
          </cell>
          <cell r="M23" t="str">
            <v>ASC-FANL-AM</v>
          </cell>
          <cell r="N23" t="str">
            <v>ASC-FANL-AM</v>
          </cell>
        </row>
        <row r="24">
          <cell r="A24" t="str">
            <v>Resgate Antecipado</v>
          </cell>
          <cell r="B24" t="e">
            <v>#N/A</v>
          </cell>
          <cell r="C24" t="str">
            <v>S</v>
          </cell>
          <cell r="D24" t="str">
            <v>N</v>
          </cell>
          <cell r="E24" t="str">
            <v>S</v>
          </cell>
          <cell r="F24" t="str">
            <v>S</v>
          </cell>
          <cell r="G24" t="str">
            <v>S</v>
          </cell>
          <cell r="H24" t="str">
            <v>S</v>
          </cell>
          <cell r="I24" t="str">
            <v>S</v>
          </cell>
          <cell r="J24" t="str">
            <v>S</v>
          </cell>
          <cell r="K24" t="str">
            <v>Sim</v>
          </cell>
          <cell r="L24" t="str">
            <v>Sim</v>
          </cell>
          <cell r="M24" t="str">
            <v>Sim</v>
          </cell>
          <cell r="N24" t="str">
            <v>Sim</v>
          </cell>
        </row>
        <row r="25">
          <cell r="A25" t="str">
            <v>Data Resgate Antecipado</v>
          </cell>
          <cell r="B25" t="e">
            <v>#N/A</v>
          </cell>
          <cell r="C25" t="str">
            <v xml:space="preserve">A qualquer tempo </v>
          </cell>
          <cell r="D25" t="str">
            <v>-</v>
          </cell>
          <cell r="E25" t="str">
            <v xml:space="preserve">A qualquer tempo </v>
          </cell>
          <cell r="F25" t="str">
            <v>-</v>
          </cell>
          <cell r="G25" t="str">
            <v xml:space="preserve">A qualquer tempo </v>
          </cell>
          <cell r="H25" t="str">
            <v>Vencimento ou Antecipação de CCI</v>
          </cell>
          <cell r="I25" t="str">
            <v>-</v>
          </cell>
          <cell r="J25" t="str">
            <v>-</v>
          </cell>
          <cell r="K25" t="str">
            <v>-</v>
          </cell>
          <cell r="L25" t="str">
            <v>-</v>
          </cell>
          <cell r="M25" t="str">
            <v>-</v>
          </cell>
          <cell r="N25" t="str">
            <v>-</v>
          </cell>
        </row>
        <row r="26">
          <cell r="A26" t="str">
            <v>Prêmio Resgate Antecipado</v>
          </cell>
          <cell r="B26" t="e">
            <v>#N/A</v>
          </cell>
          <cell r="C26" t="str">
            <v>-</v>
          </cell>
          <cell r="D26" t="str">
            <v>-</v>
          </cell>
          <cell r="E26" t="str">
            <v>3%</v>
          </cell>
          <cell r="F26" t="str">
            <v>-</v>
          </cell>
          <cell r="G26" t="str">
            <v>-</v>
          </cell>
          <cell r="H26" t="str">
            <v>-</v>
          </cell>
          <cell r="I26" t="str">
            <v>S (algumas situações)</v>
          </cell>
          <cell r="J26" t="str">
            <v>N</v>
          </cell>
          <cell r="K26" t="str">
            <v>-</v>
          </cell>
          <cell r="L26">
            <v>1.4999999999999999E-2</v>
          </cell>
          <cell r="M26">
            <v>1.4999999999999999E-2</v>
          </cell>
          <cell r="N26" t="str">
            <v>-</v>
          </cell>
        </row>
        <row r="27">
          <cell r="A27" t="str">
            <v>Pré-pagamento</v>
          </cell>
          <cell r="B27" t="e">
            <v>#N/A</v>
          </cell>
          <cell r="C27" t="str">
            <v>N</v>
          </cell>
          <cell r="D27" t="str">
            <v>N</v>
          </cell>
          <cell r="E27" t="str">
            <v>N</v>
          </cell>
          <cell r="F27" t="str">
            <v>S</v>
          </cell>
          <cell r="G27" t="str">
            <v>S</v>
          </cell>
          <cell r="H27" t="str">
            <v>N</v>
          </cell>
          <cell r="I27" t="str">
            <v>S</v>
          </cell>
          <cell r="J27" t="str">
            <v>S</v>
          </cell>
          <cell r="K27" t="str">
            <v>-</v>
          </cell>
          <cell r="L27" t="str">
            <v>-</v>
          </cell>
          <cell r="M27" t="str">
            <v>-</v>
          </cell>
          <cell r="N27" t="str">
            <v>-</v>
          </cell>
        </row>
      </sheetData>
      <sheetData sheetId="4"/>
      <sheetData sheetId="5"/>
      <sheetData sheetId="6">
        <row r="1">
          <cell r="B1">
            <v>0</v>
          </cell>
        </row>
      </sheetData>
      <sheetData sheetId="7"/>
      <sheetData sheetId="8"/>
      <sheetData sheetId="9"/>
      <sheetData sheetId="10">
        <row r="23">
          <cell r="L23">
            <v>0.14934221872382469</v>
          </cell>
        </row>
        <row r="24">
          <cell r="L24">
            <v>0.14482571916420794</v>
          </cell>
        </row>
        <row r="25">
          <cell r="L25">
            <v>0.14465733919679158</v>
          </cell>
        </row>
        <row r="26">
          <cell r="L26">
            <v>0.12909233773089746</v>
          </cell>
        </row>
        <row r="27">
          <cell r="L27">
            <v>0.15187333850693818</v>
          </cell>
        </row>
        <row r="28">
          <cell r="L28">
            <v>0.12750322908148193</v>
          </cell>
        </row>
        <row r="29">
          <cell r="L29">
            <v>0.1500037989193905</v>
          </cell>
        </row>
        <row r="30">
          <cell r="L30">
            <v>0.18131482532636967</v>
          </cell>
        </row>
        <row r="31">
          <cell r="L31">
            <v>0.15160187700216343</v>
          </cell>
        </row>
        <row r="32">
          <cell r="L32">
            <v>0.15571396091483147</v>
          </cell>
        </row>
        <row r="33">
          <cell r="L33">
            <v>0.15013927029006435</v>
          </cell>
        </row>
        <row r="34">
          <cell r="L34">
            <v>0.15106675801187386</v>
          </cell>
        </row>
        <row r="35">
          <cell r="L35">
            <v>0.14850674109433171</v>
          </cell>
        </row>
        <row r="36">
          <cell r="L36">
            <v>0.14413890481512603</v>
          </cell>
        </row>
        <row r="37">
          <cell r="L37">
            <v>0.14413890481512603</v>
          </cell>
        </row>
        <row r="38">
          <cell r="L38">
            <v>0.16498218235800088</v>
          </cell>
        </row>
        <row r="39">
          <cell r="L39">
            <v>0.16123659394023426</v>
          </cell>
        </row>
        <row r="40">
          <cell r="L40">
            <v>0.1612926307050957</v>
          </cell>
        </row>
        <row r="41">
          <cell r="L41">
            <v>0.22862045210513071</v>
          </cell>
        </row>
      </sheetData>
      <sheetData sheetId="11"/>
      <sheetData sheetId="12"/>
      <sheetData sheetId="13"/>
      <sheetData sheetId="14"/>
      <sheetData sheetId="15"/>
      <sheetData sheetId="16"/>
      <sheetData sheetId="17">
        <row r="2">
          <cell r="B2" t="str">
            <v>AMBV21</v>
          </cell>
        </row>
      </sheetData>
      <sheetData sheetId="18"/>
      <sheetData sheetId="19"/>
      <sheetData sheetId="20">
        <row r="1">
          <cell r="A1">
            <v>36892</v>
          </cell>
          <cell r="B1">
            <v>37257</v>
          </cell>
          <cell r="C1">
            <v>37622</v>
          </cell>
          <cell r="D1">
            <v>37987</v>
          </cell>
          <cell r="E1">
            <v>38390</v>
          </cell>
          <cell r="F1">
            <v>38775</v>
          </cell>
          <cell r="G1">
            <v>39083</v>
          </cell>
          <cell r="H1">
            <v>39448</v>
          </cell>
          <cell r="I1">
            <v>39814</v>
          </cell>
          <cell r="J1">
            <v>40179</v>
          </cell>
          <cell r="K1">
            <v>40609</v>
          </cell>
          <cell r="L1">
            <v>40959</v>
          </cell>
          <cell r="M1">
            <v>41275</v>
          </cell>
          <cell r="N1">
            <v>41640</v>
          </cell>
          <cell r="O1">
            <v>42005</v>
          </cell>
          <cell r="P1">
            <v>42370</v>
          </cell>
          <cell r="Q1">
            <v>42793</v>
          </cell>
          <cell r="R1">
            <v>43101</v>
          </cell>
          <cell r="S1">
            <v>43466</v>
          </cell>
          <cell r="T1">
            <v>43831</v>
          </cell>
          <cell r="U1">
            <v>44197</v>
          </cell>
          <cell r="V1">
            <v>44620</v>
          </cell>
          <cell r="W1">
            <v>44977</v>
          </cell>
          <cell r="X1">
            <v>45292</v>
          </cell>
          <cell r="Y1">
            <v>45658</v>
          </cell>
          <cell r="Z1">
            <v>46023</v>
          </cell>
          <cell r="AA1">
            <v>46388</v>
          </cell>
          <cell r="AB1">
            <v>46811</v>
          </cell>
          <cell r="AC1">
            <v>47119</v>
          </cell>
          <cell r="AD1">
            <v>47484</v>
          </cell>
          <cell r="AE1">
            <v>47849</v>
          </cell>
          <cell r="AF1">
            <v>48214</v>
          </cell>
          <cell r="AG1">
            <v>48580</v>
          </cell>
          <cell r="AH1">
            <v>48945</v>
          </cell>
          <cell r="AI1">
            <v>49310</v>
          </cell>
          <cell r="AJ1">
            <v>49675</v>
          </cell>
          <cell r="AK1">
            <v>50041</v>
          </cell>
          <cell r="AL1">
            <v>50406</v>
          </cell>
          <cell r="AM1">
            <v>50771</v>
          </cell>
          <cell r="AN1">
            <v>51136</v>
          </cell>
          <cell r="AO1">
            <v>51502</v>
          </cell>
          <cell r="AP1">
            <v>51867</v>
          </cell>
          <cell r="AQ1">
            <v>52232</v>
          </cell>
          <cell r="AR1">
            <v>52597</v>
          </cell>
          <cell r="AS1">
            <v>52963</v>
          </cell>
          <cell r="AT1">
            <v>53328</v>
          </cell>
          <cell r="AU1">
            <v>53693</v>
          </cell>
          <cell r="AV1">
            <v>54058</v>
          </cell>
          <cell r="AW1">
            <v>54424</v>
          </cell>
          <cell r="AX1">
            <v>54789</v>
          </cell>
        </row>
        <row r="2">
          <cell r="A2">
            <v>36948</v>
          </cell>
          <cell r="B2">
            <v>37298</v>
          </cell>
          <cell r="C2">
            <v>37683</v>
          </cell>
          <cell r="D2">
            <v>38040</v>
          </cell>
          <cell r="E2">
            <v>38391</v>
          </cell>
          <cell r="F2">
            <v>38776</v>
          </cell>
          <cell r="G2">
            <v>39132</v>
          </cell>
          <cell r="H2">
            <v>39482</v>
          </cell>
          <cell r="I2">
            <v>39867</v>
          </cell>
          <cell r="J2">
            <v>40224</v>
          </cell>
          <cell r="K2">
            <v>40610</v>
          </cell>
          <cell r="L2">
            <v>40960</v>
          </cell>
          <cell r="M2">
            <v>41316</v>
          </cell>
          <cell r="N2">
            <v>41701</v>
          </cell>
          <cell r="O2">
            <v>42051</v>
          </cell>
          <cell r="P2">
            <v>42408</v>
          </cell>
          <cell r="Q2">
            <v>42794</v>
          </cell>
          <cell r="R2">
            <v>43143</v>
          </cell>
          <cell r="S2">
            <v>43528</v>
          </cell>
          <cell r="T2">
            <v>43885</v>
          </cell>
          <cell r="U2">
            <v>44242</v>
          </cell>
          <cell r="V2">
            <v>44621</v>
          </cell>
          <cell r="W2">
            <v>44978</v>
          </cell>
          <cell r="X2">
            <v>45334</v>
          </cell>
          <cell r="Y2">
            <v>45719</v>
          </cell>
          <cell r="Z2">
            <v>46069</v>
          </cell>
          <cell r="AA2">
            <v>46426</v>
          </cell>
          <cell r="AB2">
            <v>46812</v>
          </cell>
          <cell r="AC2">
            <v>47161</v>
          </cell>
          <cell r="AD2">
            <v>47546</v>
          </cell>
          <cell r="AE2">
            <v>47903</v>
          </cell>
          <cell r="AF2">
            <v>48253</v>
          </cell>
          <cell r="AG2">
            <v>48638</v>
          </cell>
          <cell r="AH2">
            <v>48995</v>
          </cell>
          <cell r="AI2">
            <v>49345</v>
          </cell>
          <cell r="AJ2">
            <v>49730</v>
          </cell>
          <cell r="AK2">
            <v>50087</v>
          </cell>
          <cell r="AL2">
            <v>50472</v>
          </cell>
          <cell r="AM2">
            <v>50822</v>
          </cell>
          <cell r="AN2">
            <v>51179</v>
          </cell>
          <cell r="AO2">
            <v>51564</v>
          </cell>
          <cell r="AP2">
            <v>51914</v>
          </cell>
          <cell r="AQ2">
            <v>52271</v>
          </cell>
          <cell r="AR2">
            <v>52656</v>
          </cell>
          <cell r="AS2">
            <v>53013</v>
          </cell>
          <cell r="AT2">
            <v>53363</v>
          </cell>
          <cell r="AU2">
            <v>53748</v>
          </cell>
          <cell r="AV2">
            <v>54105</v>
          </cell>
          <cell r="AW2">
            <v>54483</v>
          </cell>
          <cell r="AX2">
            <v>54840</v>
          </cell>
        </row>
        <row r="3">
          <cell r="A3">
            <v>36949</v>
          </cell>
          <cell r="B3">
            <v>37299</v>
          </cell>
          <cell r="C3">
            <v>37684</v>
          </cell>
          <cell r="D3">
            <v>38041</v>
          </cell>
          <cell r="E3">
            <v>38436</v>
          </cell>
          <cell r="F3">
            <v>38821</v>
          </cell>
          <cell r="G3">
            <v>39133</v>
          </cell>
          <cell r="H3">
            <v>39483</v>
          </cell>
          <cell r="I3">
            <v>39868</v>
          </cell>
          <cell r="J3">
            <v>40225</v>
          </cell>
          <cell r="K3">
            <v>40654</v>
          </cell>
          <cell r="L3">
            <v>41005</v>
          </cell>
          <cell r="M3">
            <v>41317</v>
          </cell>
          <cell r="N3">
            <v>41702</v>
          </cell>
          <cell r="O3">
            <v>42052</v>
          </cell>
          <cell r="P3">
            <v>42409</v>
          </cell>
          <cell r="Q3">
            <v>42839</v>
          </cell>
          <cell r="R3">
            <v>43144</v>
          </cell>
          <cell r="S3">
            <v>43529</v>
          </cell>
          <cell r="T3">
            <v>43886</v>
          </cell>
          <cell r="U3">
            <v>44243</v>
          </cell>
          <cell r="V3">
            <v>44666</v>
          </cell>
          <cell r="W3">
            <v>45023</v>
          </cell>
          <cell r="X3">
            <v>45335</v>
          </cell>
          <cell r="Y3">
            <v>45720</v>
          </cell>
          <cell r="Z3">
            <v>46070</v>
          </cell>
          <cell r="AA3">
            <v>46427</v>
          </cell>
          <cell r="AB3">
            <v>46857</v>
          </cell>
          <cell r="AC3">
            <v>47162</v>
          </cell>
          <cell r="AD3">
            <v>47547</v>
          </cell>
          <cell r="AE3">
            <v>47904</v>
          </cell>
          <cell r="AF3">
            <v>48254</v>
          </cell>
          <cell r="AG3">
            <v>48639</v>
          </cell>
          <cell r="AH3">
            <v>48996</v>
          </cell>
          <cell r="AI3">
            <v>49346</v>
          </cell>
          <cell r="AJ3">
            <v>49731</v>
          </cell>
          <cell r="AK3">
            <v>50088</v>
          </cell>
          <cell r="AL3">
            <v>50473</v>
          </cell>
          <cell r="AM3">
            <v>50823</v>
          </cell>
          <cell r="AN3">
            <v>51180</v>
          </cell>
          <cell r="AO3">
            <v>51565</v>
          </cell>
          <cell r="AP3">
            <v>51915</v>
          </cell>
          <cell r="AQ3">
            <v>52272</v>
          </cell>
          <cell r="AR3">
            <v>52657</v>
          </cell>
          <cell r="AS3">
            <v>53014</v>
          </cell>
          <cell r="AT3">
            <v>53364</v>
          </cell>
          <cell r="AU3">
            <v>53749</v>
          </cell>
          <cell r="AV3">
            <v>54106</v>
          </cell>
          <cell r="AW3">
            <v>54484</v>
          </cell>
          <cell r="AX3">
            <v>54841</v>
          </cell>
        </row>
        <row r="4">
          <cell r="A4">
            <v>36994</v>
          </cell>
          <cell r="B4">
            <v>37344</v>
          </cell>
          <cell r="C4">
            <v>37728</v>
          </cell>
          <cell r="D4">
            <v>38086</v>
          </cell>
          <cell r="E4">
            <v>38463</v>
          </cell>
          <cell r="F4">
            <v>38828</v>
          </cell>
          <cell r="G4">
            <v>39178</v>
          </cell>
          <cell r="H4">
            <v>39528</v>
          </cell>
          <cell r="I4">
            <v>39913</v>
          </cell>
          <cell r="J4">
            <v>40270</v>
          </cell>
          <cell r="K4">
            <v>40655</v>
          </cell>
          <cell r="L4">
            <v>41030</v>
          </cell>
          <cell r="M4">
            <v>41362</v>
          </cell>
          <cell r="N4">
            <v>41747</v>
          </cell>
          <cell r="O4">
            <v>42097</v>
          </cell>
          <cell r="P4">
            <v>42454</v>
          </cell>
          <cell r="Q4">
            <v>42846</v>
          </cell>
          <cell r="R4">
            <v>43189</v>
          </cell>
          <cell r="S4">
            <v>43574</v>
          </cell>
          <cell r="T4">
            <v>43931</v>
          </cell>
          <cell r="U4">
            <v>44288</v>
          </cell>
          <cell r="V4">
            <v>44672</v>
          </cell>
          <cell r="W4">
            <v>45037</v>
          </cell>
          <cell r="X4">
            <v>45380</v>
          </cell>
          <cell r="Y4">
            <v>45765</v>
          </cell>
          <cell r="Z4">
            <v>46115</v>
          </cell>
          <cell r="AA4">
            <v>46472</v>
          </cell>
          <cell r="AB4">
            <v>46864</v>
          </cell>
          <cell r="AC4">
            <v>47207</v>
          </cell>
          <cell r="AD4">
            <v>47592</v>
          </cell>
          <cell r="AE4">
            <v>47949</v>
          </cell>
          <cell r="AF4">
            <v>48299</v>
          </cell>
          <cell r="AG4">
            <v>48684</v>
          </cell>
          <cell r="AH4">
            <v>49041</v>
          </cell>
          <cell r="AI4">
            <v>49391</v>
          </cell>
          <cell r="AJ4">
            <v>49776</v>
          </cell>
          <cell r="AK4">
            <v>50133</v>
          </cell>
          <cell r="AL4">
            <v>50516</v>
          </cell>
          <cell r="AM4">
            <v>50868</v>
          </cell>
          <cell r="AN4">
            <v>51225</v>
          </cell>
          <cell r="AO4">
            <v>51610</v>
          </cell>
          <cell r="AP4">
            <v>51960</v>
          </cell>
          <cell r="AQ4">
            <v>52317</v>
          </cell>
          <cell r="AR4">
            <v>52702</v>
          </cell>
          <cell r="AS4">
            <v>53059</v>
          </cell>
          <cell r="AT4">
            <v>53409</v>
          </cell>
          <cell r="AU4">
            <v>53794</v>
          </cell>
          <cell r="AV4">
            <v>54151</v>
          </cell>
          <cell r="AW4">
            <v>54529</v>
          </cell>
          <cell r="AX4">
            <v>54886</v>
          </cell>
        </row>
        <row r="5">
          <cell r="A5">
            <v>37012</v>
          </cell>
          <cell r="B5">
            <v>37377</v>
          </cell>
          <cell r="C5">
            <v>37732</v>
          </cell>
          <cell r="D5">
            <v>38098</v>
          </cell>
          <cell r="E5">
            <v>38498</v>
          </cell>
          <cell r="F5">
            <v>38838</v>
          </cell>
          <cell r="G5">
            <v>39203</v>
          </cell>
          <cell r="H5">
            <v>39559</v>
          </cell>
          <cell r="I5">
            <v>39924</v>
          </cell>
          <cell r="J5">
            <v>40289</v>
          </cell>
          <cell r="K5">
            <v>40717</v>
          </cell>
          <cell r="L5">
            <v>41067</v>
          </cell>
          <cell r="M5">
            <v>41395</v>
          </cell>
          <cell r="N5">
            <v>41750</v>
          </cell>
          <cell r="O5">
            <v>42115</v>
          </cell>
          <cell r="P5">
            <v>42481</v>
          </cell>
          <cell r="Q5">
            <v>42856</v>
          </cell>
          <cell r="R5">
            <v>43221</v>
          </cell>
          <cell r="S5">
            <v>43586</v>
          </cell>
          <cell r="T5">
            <v>43942</v>
          </cell>
          <cell r="U5">
            <v>44307</v>
          </cell>
          <cell r="V5">
            <v>44728</v>
          </cell>
          <cell r="W5">
            <v>45047</v>
          </cell>
          <cell r="X5">
            <v>45413</v>
          </cell>
          <cell r="Y5">
            <v>45768</v>
          </cell>
          <cell r="Z5">
            <v>46133</v>
          </cell>
          <cell r="AA5">
            <v>46498</v>
          </cell>
          <cell r="AB5">
            <v>46874</v>
          </cell>
          <cell r="AC5">
            <v>47229</v>
          </cell>
          <cell r="AD5">
            <v>47594</v>
          </cell>
          <cell r="AE5">
            <v>47959</v>
          </cell>
          <cell r="AF5">
            <v>48325</v>
          </cell>
          <cell r="AG5">
            <v>48690</v>
          </cell>
          <cell r="AH5">
            <v>49055</v>
          </cell>
          <cell r="AI5">
            <v>49420</v>
          </cell>
          <cell r="AJ5">
            <v>49786</v>
          </cell>
          <cell r="AK5">
            <v>50151</v>
          </cell>
          <cell r="AL5">
            <v>50518</v>
          </cell>
          <cell r="AM5">
            <v>50881</v>
          </cell>
          <cell r="AN5">
            <v>51247</v>
          </cell>
          <cell r="AO5">
            <v>51612</v>
          </cell>
          <cell r="AP5">
            <v>51977</v>
          </cell>
          <cell r="AQ5">
            <v>52342</v>
          </cell>
          <cell r="AR5">
            <v>52708</v>
          </cell>
          <cell r="AS5">
            <v>53073</v>
          </cell>
          <cell r="AT5">
            <v>53438</v>
          </cell>
          <cell r="AU5">
            <v>53803</v>
          </cell>
          <cell r="AV5">
            <v>54169</v>
          </cell>
          <cell r="AW5">
            <v>54534</v>
          </cell>
          <cell r="AX5">
            <v>54899</v>
          </cell>
        </row>
        <row r="6">
          <cell r="A6">
            <v>37056</v>
          </cell>
          <cell r="B6">
            <v>37406</v>
          </cell>
          <cell r="C6">
            <v>37742</v>
          </cell>
          <cell r="D6">
            <v>38148</v>
          </cell>
          <cell r="E6">
            <v>38602</v>
          </cell>
          <cell r="F6">
            <v>38883</v>
          </cell>
          <cell r="G6">
            <v>39240</v>
          </cell>
          <cell r="H6">
            <v>39569</v>
          </cell>
          <cell r="I6">
            <v>39934</v>
          </cell>
          <cell r="J6">
            <v>40332</v>
          </cell>
          <cell r="K6">
            <v>40793</v>
          </cell>
          <cell r="L6">
            <v>41159</v>
          </cell>
          <cell r="M6">
            <v>41424</v>
          </cell>
          <cell r="N6">
            <v>41760</v>
          </cell>
          <cell r="O6">
            <v>42125</v>
          </cell>
          <cell r="P6">
            <v>42516</v>
          </cell>
          <cell r="Q6">
            <v>42901</v>
          </cell>
          <cell r="R6">
            <v>43251</v>
          </cell>
          <cell r="S6">
            <v>43636</v>
          </cell>
          <cell r="T6">
            <v>43952</v>
          </cell>
          <cell r="U6">
            <v>44350</v>
          </cell>
          <cell r="V6">
            <v>44811</v>
          </cell>
          <cell r="W6">
            <v>45085</v>
          </cell>
          <cell r="X6">
            <v>45442</v>
          </cell>
          <cell r="Y6">
            <v>45778</v>
          </cell>
          <cell r="Z6">
            <v>46143</v>
          </cell>
          <cell r="AA6">
            <v>46534</v>
          </cell>
          <cell r="AB6">
            <v>46919</v>
          </cell>
          <cell r="AC6">
            <v>47239</v>
          </cell>
          <cell r="AD6">
            <v>47604</v>
          </cell>
          <cell r="AE6">
            <v>47969</v>
          </cell>
          <cell r="AF6">
            <v>48335</v>
          </cell>
          <cell r="AG6">
            <v>48700</v>
          </cell>
          <cell r="AH6">
            <v>49065</v>
          </cell>
          <cell r="AI6">
            <v>49430</v>
          </cell>
          <cell r="AJ6">
            <v>49796</v>
          </cell>
          <cell r="AK6">
            <v>50161</v>
          </cell>
          <cell r="AL6">
            <v>50526</v>
          </cell>
          <cell r="AM6">
            <v>50891</v>
          </cell>
          <cell r="AN6">
            <v>51257</v>
          </cell>
          <cell r="AO6">
            <v>51622</v>
          </cell>
          <cell r="AP6">
            <v>51987</v>
          </cell>
          <cell r="AQ6">
            <v>52352</v>
          </cell>
          <cell r="AR6">
            <v>52718</v>
          </cell>
          <cell r="AS6">
            <v>53083</v>
          </cell>
          <cell r="AT6">
            <v>53448</v>
          </cell>
          <cell r="AU6">
            <v>53813</v>
          </cell>
          <cell r="AV6">
            <v>54179</v>
          </cell>
          <cell r="AW6">
            <v>54544</v>
          </cell>
          <cell r="AX6">
            <v>54909</v>
          </cell>
        </row>
        <row r="7">
          <cell r="A7">
            <v>37141</v>
          </cell>
          <cell r="B7">
            <v>37575</v>
          </cell>
          <cell r="C7">
            <v>37791</v>
          </cell>
          <cell r="D7">
            <v>38237</v>
          </cell>
          <cell r="E7">
            <v>38637</v>
          </cell>
          <cell r="F7">
            <v>38967</v>
          </cell>
          <cell r="G7">
            <v>39332</v>
          </cell>
          <cell r="H7">
            <v>39590</v>
          </cell>
          <cell r="I7">
            <v>39975</v>
          </cell>
          <cell r="J7">
            <v>40428</v>
          </cell>
          <cell r="K7">
            <v>40828</v>
          </cell>
          <cell r="L7">
            <v>41194</v>
          </cell>
          <cell r="M7">
            <v>41593</v>
          </cell>
          <cell r="N7">
            <v>41809</v>
          </cell>
          <cell r="O7">
            <v>42159</v>
          </cell>
          <cell r="P7">
            <v>42620</v>
          </cell>
          <cell r="Q7">
            <v>42985</v>
          </cell>
          <cell r="R7">
            <v>43350</v>
          </cell>
          <cell r="S7">
            <v>43784</v>
          </cell>
          <cell r="T7">
            <v>43993</v>
          </cell>
          <cell r="U7">
            <v>44446</v>
          </cell>
          <cell r="V7">
            <v>44846</v>
          </cell>
          <cell r="W7">
            <v>45176</v>
          </cell>
          <cell r="X7">
            <v>45577</v>
          </cell>
          <cell r="Y7">
            <v>45827</v>
          </cell>
          <cell r="Z7">
            <v>46177</v>
          </cell>
          <cell r="AA7">
            <v>46637</v>
          </cell>
          <cell r="AB7">
            <v>47003</v>
          </cell>
          <cell r="AC7">
            <v>47269</v>
          </cell>
          <cell r="AD7">
            <v>47654</v>
          </cell>
          <cell r="AE7">
            <v>48011</v>
          </cell>
          <cell r="AF7">
            <v>48361</v>
          </cell>
          <cell r="AG7">
            <v>48746</v>
          </cell>
          <cell r="AH7">
            <v>49103</v>
          </cell>
          <cell r="AI7">
            <v>49453</v>
          </cell>
          <cell r="AJ7">
            <v>49838</v>
          </cell>
          <cell r="AK7">
            <v>50195</v>
          </cell>
          <cell r="AL7">
            <v>50580</v>
          </cell>
          <cell r="AM7">
            <v>50930</v>
          </cell>
          <cell r="AN7">
            <v>51287</v>
          </cell>
          <cell r="AO7">
            <v>51672</v>
          </cell>
          <cell r="AP7">
            <v>52022</v>
          </cell>
          <cell r="AQ7">
            <v>52379</v>
          </cell>
          <cell r="AR7">
            <v>52764</v>
          </cell>
          <cell r="AS7">
            <v>53121</v>
          </cell>
          <cell r="AT7">
            <v>53471</v>
          </cell>
          <cell r="AU7">
            <v>53856</v>
          </cell>
          <cell r="AV7">
            <v>54213</v>
          </cell>
          <cell r="AW7">
            <v>54591</v>
          </cell>
          <cell r="AX7">
            <v>54948</v>
          </cell>
        </row>
        <row r="8">
          <cell r="A8">
            <v>37176</v>
          </cell>
          <cell r="B8">
            <v>37615</v>
          </cell>
          <cell r="C8">
            <v>37980</v>
          </cell>
          <cell r="D8">
            <v>38272</v>
          </cell>
          <cell r="E8">
            <v>38658</v>
          </cell>
          <cell r="F8">
            <v>39002</v>
          </cell>
          <cell r="G8">
            <v>39367</v>
          </cell>
          <cell r="H8">
            <v>39807</v>
          </cell>
          <cell r="I8">
            <v>40063</v>
          </cell>
          <cell r="J8">
            <v>40463</v>
          </cell>
          <cell r="K8">
            <v>40849</v>
          </cell>
          <cell r="L8">
            <v>41215</v>
          </cell>
          <cell r="M8">
            <v>41633</v>
          </cell>
          <cell r="N8">
            <v>41889</v>
          </cell>
          <cell r="O8">
            <v>42254</v>
          </cell>
          <cell r="P8">
            <v>42655</v>
          </cell>
          <cell r="Q8">
            <v>43020</v>
          </cell>
          <cell r="R8">
            <v>43385</v>
          </cell>
          <cell r="S8">
            <v>43824</v>
          </cell>
          <cell r="T8">
            <v>44081</v>
          </cell>
          <cell r="U8">
            <v>44481</v>
          </cell>
          <cell r="V8">
            <v>44867</v>
          </cell>
          <cell r="W8">
            <v>45211</v>
          </cell>
          <cell r="X8">
            <v>45611</v>
          </cell>
          <cell r="Y8">
            <v>45907</v>
          </cell>
          <cell r="Z8">
            <v>46272</v>
          </cell>
          <cell r="AA8">
            <v>46672</v>
          </cell>
          <cell r="AB8">
            <v>47038</v>
          </cell>
          <cell r="AC8">
            <v>47368</v>
          </cell>
          <cell r="AD8">
            <v>47733</v>
          </cell>
          <cell r="AE8">
            <v>48098</v>
          </cell>
          <cell r="AF8">
            <v>48464</v>
          </cell>
          <cell r="AG8">
            <v>48829</v>
          </cell>
          <cell r="AH8">
            <v>49194</v>
          </cell>
          <cell r="AI8">
            <v>49559</v>
          </cell>
          <cell r="AJ8">
            <v>49925</v>
          </cell>
          <cell r="AK8">
            <v>50290</v>
          </cell>
          <cell r="AL8">
            <v>50655</v>
          </cell>
          <cell r="AM8">
            <v>51020</v>
          </cell>
          <cell r="AN8">
            <v>51386</v>
          </cell>
          <cell r="AO8">
            <v>51751</v>
          </cell>
          <cell r="AP8">
            <v>52116</v>
          </cell>
          <cell r="AQ8">
            <v>52481</v>
          </cell>
          <cell r="AR8">
            <v>52847</v>
          </cell>
          <cell r="AS8">
            <v>53212</v>
          </cell>
          <cell r="AT8">
            <v>53577</v>
          </cell>
          <cell r="AU8">
            <v>53942</v>
          </cell>
          <cell r="AV8">
            <v>54308</v>
          </cell>
          <cell r="AW8">
            <v>54673</v>
          </cell>
          <cell r="AX8">
            <v>55038</v>
          </cell>
        </row>
        <row r="9">
          <cell r="A9">
            <v>37197</v>
          </cell>
          <cell r="B9">
            <v>0</v>
          </cell>
          <cell r="C9">
            <v>0</v>
          </cell>
          <cell r="D9">
            <v>38293</v>
          </cell>
          <cell r="E9">
            <v>38671</v>
          </cell>
          <cell r="F9">
            <v>39023</v>
          </cell>
          <cell r="G9">
            <v>39388</v>
          </cell>
          <cell r="H9">
            <v>0</v>
          </cell>
          <cell r="I9">
            <v>40098</v>
          </cell>
          <cell r="J9">
            <v>40484</v>
          </cell>
          <cell r="K9">
            <v>40862</v>
          </cell>
          <cell r="L9">
            <v>41228</v>
          </cell>
          <cell r="M9">
            <v>0</v>
          </cell>
          <cell r="N9">
            <v>41924</v>
          </cell>
          <cell r="O9">
            <v>42289</v>
          </cell>
          <cell r="P9">
            <v>42676</v>
          </cell>
          <cell r="Q9">
            <v>43041</v>
          </cell>
          <cell r="R9">
            <v>43406</v>
          </cell>
          <cell r="S9">
            <v>0</v>
          </cell>
          <cell r="T9">
            <v>44116</v>
          </cell>
          <cell r="U9">
            <v>44502</v>
          </cell>
          <cell r="V9">
            <v>44880</v>
          </cell>
          <cell r="W9">
            <v>45232</v>
          </cell>
          <cell r="X9">
            <v>45651</v>
          </cell>
          <cell r="Y9">
            <v>46016</v>
          </cell>
          <cell r="Z9">
            <v>46307</v>
          </cell>
          <cell r="AA9">
            <v>46693</v>
          </cell>
          <cell r="AB9">
            <v>47059</v>
          </cell>
          <cell r="AC9">
            <v>47403</v>
          </cell>
          <cell r="AD9">
            <v>47768</v>
          </cell>
          <cell r="AE9">
            <v>48133</v>
          </cell>
          <cell r="AF9">
            <v>48499</v>
          </cell>
          <cell r="AG9">
            <v>48864</v>
          </cell>
          <cell r="AH9">
            <v>49229</v>
          </cell>
          <cell r="AI9">
            <v>49594</v>
          </cell>
          <cell r="AJ9">
            <v>49960</v>
          </cell>
          <cell r="AK9">
            <v>50325</v>
          </cell>
          <cell r="AL9">
            <v>50690</v>
          </cell>
          <cell r="AM9">
            <v>51055</v>
          </cell>
          <cell r="AN9">
            <v>51421</v>
          </cell>
          <cell r="AO9">
            <v>51786</v>
          </cell>
          <cell r="AP9">
            <v>52151</v>
          </cell>
          <cell r="AQ9">
            <v>52516</v>
          </cell>
          <cell r="AR9">
            <v>52882</v>
          </cell>
          <cell r="AS9">
            <v>53247</v>
          </cell>
          <cell r="AT9">
            <v>53612</v>
          </cell>
          <cell r="AU9">
            <v>53977</v>
          </cell>
          <cell r="AV9">
            <v>54343</v>
          </cell>
          <cell r="AW9">
            <v>54708</v>
          </cell>
          <cell r="AX9">
            <v>55073</v>
          </cell>
        </row>
        <row r="10">
          <cell r="A10">
            <v>37210</v>
          </cell>
          <cell r="B10">
            <v>0</v>
          </cell>
          <cell r="C10">
            <v>0</v>
          </cell>
          <cell r="D10">
            <v>38306</v>
          </cell>
          <cell r="E10">
            <v>0</v>
          </cell>
          <cell r="F10">
            <v>39036</v>
          </cell>
          <cell r="G10">
            <v>39401</v>
          </cell>
          <cell r="H10">
            <v>0</v>
          </cell>
          <cell r="I10">
            <v>40119</v>
          </cell>
          <cell r="J10">
            <v>40497</v>
          </cell>
          <cell r="K10">
            <v>0</v>
          </cell>
          <cell r="L10">
            <v>41268</v>
          </cell>
          <cell r="M10">
            <v>0</v>
          </cell>
          <cell r="N10">
            <v>41945</v>
          </cell>
          <cell r="O10">
            <v>42310</v>
          </cell>
          <cell r="P10">
            <v>42689</v>
          </cell>
          <cell r="Q10">
            <v>43054</v>
          </cell>
          <cell r="R10">
            <v>43419</v>
          </cell>
          <cell r="S10">
            <v>0</v>
          </cell>
          <cell r="T10">
            <v>44137</v>
          </cell>
          <cell r="U10">
            <v>44515</v>
          </cell>
          <cell r="V10">
            <v>0</v>
          </cell>
          <cell r="W10">
            <v>45245</v>
          </cell>
          <cell r="X10">
            <v>0</v>
          </cell>
          <cell r="Y10">
            <v>0</v>
          </cell>
          <cell r="Z10">
            <v>46328</v>
          </cell>
          <cell r="AA10">
            <v>46706</v>
          </cell>
          <cell r="AB10">
            <v>47072</v>
          </cell>
          <cell r="AC10">
            <v>47424</v>
          </cell>
          <cell r="AD10">
            <v>47789</v>
          </cell>
          <cell r="AE10">
            <v>48154</v>
          </cell>
          <cell r="AF10">
            <v>48520</v>
          </cell>
          <cell r="AG10">
            <v>48885</v>
          </cell>
          <cell r="AH10">
            <v>49250</v>
          </cell>
          <cell r="AI10">
            <v>49615</v>
          </cell>
          <cell r="AJ10">
            <v>49981</v>
          </cell>
          <cell r="AK10">
            <v>50346</v>
          </cell>
          <cell r="AL10">
            <v>50711</v>
          </cell>
          <cell r="AM10">
            <v>51076</v>
          </cell>
          <cell r="AN10">
            <v>51442</v>
          </cell>
          <cell r="AO10">
            <v>51807</v>
          </cell>
          <cell r="AP10">
            <v>52172</v>
          </cell>
          <cell r="AQ10">
            <v>52537</v>
          </cell>
          <cell r="AR10">
            <v>52903</v>
          </cell>
          <cell r="AS10">
            <v>53268</v>
          </cell>
          <cell r="AT10">
            <v>53633</v>
          </cell>
          <cell r="AU10">
            <v>53998</v>
          </cell>
          <cell r="AV10">
            <v>54364</v>
          </cell>
          <cell r="AW10">
            <v>54729</v>
          </cell>
          <cell r="AX10">
            <v>55094</v>
          </cell>
        </row>
        <row r="11">
          <cell r="A11">
            <v>37250</v>
          </cell>
          <cell r="B11">
            <v>0</v>
          </cell>
          <cell r="C11">
            <v>0</v>
          </cell>
          <cell r="D11">
            <v>0</v>
          </cell>
          <cell r="E11">
            <v>0</v>
          </cell>
          <cell r="F11">
            <v>39076</v>
          </cell>
          <cell r="G11">
            <v>39441</v>
          </cell>
          <cell r="H11">
            <v>0</v>
          </cell>
          <cell r="I11">
            <v>40172</v>
          </cell>
          <cell r="J11">
            <v>0</v>
          </cell>
          <cell r="K11">
            <v>0</v>
          </cell>
          <cell r="L11">
            <v>0</v>
          </cell>
          <cell r="M11">
            <v>0</v>
          </cell>
          <cell r="N11">
            <v>41998</v>
          </cell>
          <cell r="O11">
            <v>42363</v>
          </cell>
          <cell r="P11">
            <v>0</v>
          </cell>
          <cell r="Q11">
            <v>43094</v>
          </cell>
          <cell r="R11">
            <v>43459</v>
          </cell>
          <cell r="S11">
            <v>0</v>
          </cell>
          <cell r="T11">
            <v>44190</v>
          </cell>
          <cell r="U11">
            <v>44555</v>
          </cell>
          <cell r="V11">
            <v>0</v>
          </cell>
          <cell r="W11">
            <v>45285</v>
          </cell>
          <cell r="X11">
            <v>0</v>
          </cell>
          <cell r="Y11">
            <v>0</v>
          </cell>
          <cell r="Z11">
            <v>46381</v>
          </cell>
          <cell r="AA11">
            <v>0</v>
          </cell>
          <cell r="AB11">
            <v>47112</v>
          </cell>
          <cell r="AC11">
            <v>47437</v>
          </cell>
          <cell r="AD11">
            <v>47802</v>
          </cell>
          <cell r="AE11">
            <v>48167</v>
          </cell>
          <cell r="AF11">
            <v>48533</v>
          </cell>
          <cell r="AG11">
            <v>48898</v>
          </cell>
          <cell r="AH11">
            <v>49263</v>
          </cell>
          <cell r="AI11">
            <v>49628</v>
          </cell>
          <cell r="AJ11">
            <v>49994</v>
          </cell>
          <cell r="AK11">
            <v>50359</v>
          </cell>
          <cell r="AL11">
            <v>50724</v>
          </cell>
          <cell r="AM11">
            <v>51089</v>
          </cell>
          <cell r="AN11">
            <v>51455</v>
          </cell>
          <cell r="AO11">
            <v>51820</v>
          </cell>
          <cell r="AP11">
            <v>52185</v>
          </cell>
          <cell r="AQ11">
            <v>52550</v>
          </cell>
          <cell r="AR11">
            <v>52916</v>
          </cell>
          <cell r="AS11">
            <v>53281</v>
          </cell>
          <cell r="AT11">
            <v>53646</v>
          </cell>
          <cell r="AU11">
            <v>54011</v>
          </cell>
          <cell r="AV11">
            <v>54377</v>
          </cell>
          <cell r="AW11">
            <v>54742</v>
          </cell>
          <cell r="AX11">
            <v>55107</v>
          </cell>
        </row>
        <row r="12">
          <cell r="A12">
            <v>0</v>
          </cell>
          <cell r="B12">
            <v>0</v>
          </cell>
          <cell r="C12">
            <v>0</v>
          </cell>
          <cell r="D12">
            <v>0</v>
          </cell>
          <cell r="E12">
            <v>0</v>
          </cell>
          <cell r="F12">
            <v>0</v>
          </cell>
          <cell r="G12">
            <v>0</v>
          </cell>
          <cell r="H12">
            <v>0</v>
          </cell>
          <cell r="I12">
            <v>0</v>
          </cell>
          <cell r="J12">
            <v>0</v>
          </cell>
          <cell r="K12">
            <v>0</v>
          </cell>
          <cell r="L12">
            <v>0</v>
          </cell>
          <cell r="M12">
            <v>0</v>
          </cell>
          <cell r="N12">
            <v>0</v>
          </cell>
          <cell r="O12">
            <v>0</v>
          </cell>
          <cell r="P12">
            <v>0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0</v>
          </cell>
          <cell r="V12">
            <v>0</v>
          </cell>
          <cell r="W12">
            <v>0</v>
          </cell>
          <cell r="X12">
            <v>0</v>
          </cell>
          <cell r="Y12">
            <v>0</v>
          </cell>
          <cell r="Z12">
            <v>0</v>
          </cell>
          <cell r="AA12">
            <v>0</v>
          </cell>
          <cell r="AB12">
            <v>0</v>
          </cell>
          <cell r="AC12">
            <v>47477</v>
          </cell>
          <cell r="AD12">
            <v>47842</v>
          </cell>
          <cell r="AE12">
            <v>48207</v>
          </cell>
          <cell r="AF12">
            <v>48573</v>
          </cell>
          <cell r="AG12">
            <v>48938</v>
          </cell>
          <cell r="AH12">
            <v>49303</v>
          </cell>
          <cell r="AI12">
            <v>49668</v>
          </cell>
          <cell r="AJ12">
            <v>50034</v>
          </cell>
          <cell r="AK12">
            <v>50399</v>
          </cell>
          <cell r="AL12">
            <v>50764</v>
          </cell>
          <cell r="AM12">
            <v>51129</v>
          </cell>
          <cell r="AN12">
            <v>51495</v>
          </cell>
          <cell r="AO12">
            <v>51860</v>
          </cell>
          <cell r="AP12">
            <v>52225</v>
          </cell>
          <cell r="AQ12">
            <v>52590</v>
          </cell>
          <cell r="AR12">
            <v>52956</v>
          </cell>
          <cell r="AS12">
            <v>53321</v>
          </cell>
          <cell r="AT12">
            <v>53686</v>
          </cell>
          <cell r="AU12">
            <v>54051</v>
          </cell>
          <cell r="AV12">
            <v>54417</v>
          </cell>
          <cell r="AW12">
            <v>54782</v>
          </cell>
          <cell r="AX12">
            <v>55147</v>
          </cell>
        </row>
      </sheetData>
      <sheetData sheetId="21">
        <row r="23">
          <cell r="L23">
            <v>41136</v>
          </cell>
        </row>
      </sheetData>
      <sheetData sheetId="22"/>
      <sheetData sheetId="23"/>
      <sheetData sheetId="24"/>
      <sheetData sheetId="25"/>
      <sheetData sheetId="26" refreshError="1"/>
      <sheetData sheetId="27" refreshError="1"/>
      <sheetData sheetId="28" refreshError="1"/>
      <sheetData sheetId="29" refreshError="1"/>
      <sheetData sheetId="30" refreshError="1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rincipal"/>
      <sheetName val="Posição_Sistema"/>
      <sheetName val="Boletas"/>
      <sheetName val="Boletas 03.2"/>
      <sheetName val="Supra"/>
      <sheetName val="TDA"/>
      <sheetName val="À Realizar"/>
      <sheetName val="CSVB"/>
      <sheetName val="CPR"/>
      <sheetName val="CPR Indicador"/>
      <sheetName val="Futuro"/>
      <sheetName val="Swap Cambial"/>
      <sheetName val="Liquidação Antecipada"/>
    </sheetNames>
    <sheetDataSet>
      <sheetData sheetId="0" refreshError="1">
        <row r="3">
          <cell r="C3">
            <v>38428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 refreshError="1"/>
      <sheetData sheetId="9" refreshError="1"/>
      <sheetData sheetId="10" refreshError="1"/>
      <sheetData sheetId="11" refreshError="1"/>
      <sheetData sheetId="12" refreshError="1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Frontend"/>
      <sheetName val="Swap"/>
      <sheetName val="Simulações"/>
      <sheetName val="Mercado DI"/>
      <sheetName val="Duration"/>
      <sheetName val="Trava Papel"/>
      <sheetName val="Câmbio"/>
      <sheetName val="Curvas"/>
      <sheetName val="Parâmetros"/>
      <sheetName val="Datas"/>
      <sheetName val="Funções"/>
    </sheetNames>
    <sheetDataSet>
      <sheetData sheetId="0" refreshError="1"/>
      <sheetData sheetId="1" refreshError="1"/>
      <sheetData sheetId="2" refreshError="1"/>
      <sheetData sheetId="3" refreshError="1">
        <row r="7">
          <cell r="B7">
            <v>37055</v>
          </cell>
          <cell r="C7">
            <v>36923</v>
          </cell>
          <cell r="D7" t="str">
            <v>DDG1.BMF</v>
          </cell>
          <cell r="E7">
            <v>99210</v>
          </cell>
          <cell r="F7">
            <v>99210</v>
          </cell>
          <cell r="G7">
            <v>-90</v>
          </cell>
          <cell r="H7">
            <v>-90</v>
          </cell>
          <cell r="I7">
            <v>1.0079629069650238</v>
          </cell>
          <cell r="J7">
            <v>-0.26436736184087817</v>
          </cell>
          <cell r="K7">
            <v>-2.1963058253300027E-2</v>
          </cell>
          <cell r="L7">
            <v>1.0126345708994358</v>
          </cell>
          <cell r="M7">
            <v>-0.26436736184087817</v>
          </cell>
          <cell r="N7">
            <v>-3.7850034729055015E-2</v>
          </cell>
          <cell r="O7">
            <v>1.263457089943576E-2</v>
          </cell>
          <cell r="Q7" t="e">
            <v>#N/A</v>
          </cell>
          <cell r="R7" t="e">
            <v>#N/A</v>
          </cell>
          <cell r="T7">
            <v>1.0079629069650129</v>
          </cell>
          <cell r="U7">
            <v>-0.26436736184087817</v>
          </cell>
          <cell r="V7">
            <v>99210.000000001062</v>
          </cell>
          <cell r="Y7">
            <v>1.0079629069650129</v>
          </cell>
          <cell r="Z7">
            <v>99209</v>
          </cell>
          <cell r="AA7">
            <v>99210</v>
          </cell>
          <cell r="AB7">
            <v>99208.088165786132</v>
          </cell>
          <cell r="AC7">
            <v>1.9118342138681328</v>
          </cell>
          <cell r="AD7">
            <v>0</v>
          </cell>
        </row>
        <row r="8">
          <cell r="B8">
            <v>36923</v>
          </cell>
          <cell r="C8">
            <v>36951</v>
          </cell>
          <cell r="D8" t="str">
            <v>DDH1.BMF</v>
          </cell>
          <cell r="E8">
            <v>98201.508941221779</v>
          </cell>
          <cell r="F8">
            <v>98201.508941221779</v>
          </cell>
          <cell r="G8">
            <v>-72</v>
          </cell>
          <cell r="H8">
            <v>18</v>
          </cell>
          <cell r="I8">
            <v>1.0183142914825749</v>
          </cell>
          <cell r="J8">
            <v>-0.75609656804731529</v>
          </cell>
          <cell r="K8">
            <v>-6.1544759426634066E-2</v>
          </cell>
          <cell r="L8">
            <v>1.0102696085798626</v>
          </cell>
          <cell r="M8">
            <v>1.7033557903973762</v>
          </cell>
          <cell r="N8">
            <v>0.15377743077181871</v>
          </cell>
          <cell r="O8">
            <v>1.0269608579862588E-2</v>
          </cell>
          <cell r="Q8" t="e">
            <v>#N/A</v>
          </cell>
          <cell r="R8" t="e">
            <v>#N/A</v>
          </cell>
          <cell r="T8">
            <v>1.0102696085798626</v>
          </cell>
          <cell r="U8">
            <v>1.7033557903973762</v>
          </cell>
          <cell r="V8">
            <v>98201.508941222826</v>
          </cell>
          <cell r="Y8">
            <v>1.018314291482564</v>
          </cell>
          <cell r="Z8">
            <v>98200</v>
          </cell>
          <cell r="AA8">
            <v>98202</v>
          </cell>
          <cell r="AB8">
            <v>98201.508941221779</v>
          </cell>
          <cell r="AC8">
            <v>0</v>
          </cell>
          <cell r="AD8">
            <v>1767627.160941992</v>
          </cell>
        </row>
        <row r="9">
          <cell r="B9">
            <v>36951</v>
          </cell>
          <cell r="C9">
            <v>36983</v>
          </cell>
          <cell r="D9" t="str">
            <v>DDJ1.BMF</v>
          </cell>
          <cell r="E9">
            <v>96981</v>
          </cell>
          <cell r="F9">
            <v>96981</v>
          </cell>
          <cell r="G9">
            <v>-50</v>
          </cell>
          <cell r="H9">
            <v>22</v>
          </cell>
          <cell r="I9">
            <v>1.0311298089316463</v>
          </cell>
          <cell r="J9">
            <v>-1.8387424515883266</v>
          </cell>
          <cell r="K9">
            <v>-0.14315798069908636</v>
          </cell>
          <cell r="L9">
            <v>1.0125850315136138</v>
          </cell>
          <cell r="M9">
            <v>1.7059164159995976</v>
          </cell>
          <cell r="N9">
            <v>0.15402548543096151</v>
          </cell>
          <cell r="O9">
            <v>1.2585031513613787E-2</v>
          </cell>
          <cell r="Q9" t="e">
            <v>#N/A</v>
          </cell>
          <cell r="R9" t="e">
            <v>#N/A</v>
          </cell>
          <cell r="T9">
            <v>1.0125850315136165</v>
          </cell>
          <cell r="U9">
            <v>1.7059164159995976</v>
          </cell>
          <cell r="V9">
            <v>96981.000000000786</v>
          </cell>
          <cell r="Y9">
            <v>1.0311298089316381</v>
          </cell>
          <cell r="Z9">
            <v>96980</v>
          </cell>
          <cell r="AA9">
            <v>96983</v>
          </cell>
          <cell r="AB9">
            <v>96974.072626957524</v>
          </cell>
          <cell r="AC9">
            <v>6.927373042475665</v>
          </cell>
          <cell r="AD9">
            <v>3879240</v>
          </cell>
        </row>
        <row r="10">
          <cell r="B10">
            <v>36983</v>
          </cell>
          <cell r="C10">
            <v>37013</v>
          </cell>
          <cell r="D10" t="str">
            <v>DDK1.BMF</v>
          </cell>
          <cell r="E10">
            <v>95869.266981636261</v>
          </cell>
          <cell r="F10">
            <v>95869.266981636261</v>
          </cell>
          <cell r="G10">
            <v>-30</v>
          </cell>
          <cell r="H10">
            <v>20</v>
          </cell>
          <cell r="I10">
            <v>1.0430871451135115</v>
          </cell>
          <cell r="J10">
            <v>-4.2155079603654055</v>
          </cell>
          <cell r="K10">
            <v>-0.29837183100430442</v>
          </cell>
          <cell r="L10">
            <v>1.0115963442025346</v>
          </cell>
          <cell r="M10">
            <v>1.7299418810836631</v>
          </cell>
          <cell r="N10">
            <v>0.15635548543085731</v>
          </cell>
          <cell r="O10">
            <v>1.1596344202534636E-2</v>
          </cell>
          <cell r="Q10" t="e">
            <v>#N/A</v>
          </cell>
          <cell r="R10" t="e">
            <v>#N/A</v>
          </cell>
          <cell r="T10">
            <v>1.0115963442025429</v>
          </cell>
          <cell r="U10">
            <v>1.7299418810849954</v>
          </cell>
          <cell r="V10">
            <v>95869.266981636261</v>
          </cell>
          <cell r="Y10">
            <v>1.0430871451135115</v>
          </cell>
          <cell r="Z10">
            <v>95865</v>
          </cell>
          <cell r="AA10">
            <v>95872</v>
          </cell>
          <cell r="AB10">
            <v>95861.162215321136</v>
          </cell>
          <cell r="AC10">
            <v>8.1047663151257439</v>
          </cell>
          <cell r="AD10">
            <v>5752156.018898176</v>
          </cell>
        </row>
        <row r="11">
          <cell r="B11">
            <v>37013</v>
          </cell>
          <cell r="C11">
            <v>37043</v>
          </cell>
          <cell r="D11" t="str">
            <v>DDM1.BMF</v>
          </cell>
          <cell r="E11">
            <v>94644.441165893732</v>
          </cell>
          <cell r="F11">
            <v>94644.441165893732</v>
          </cell>
          <cell r="G11">
            <v>-8</v>
          </cell>
          <cell r="H11">
            <v>22</v>
          </cell>
          <cell r="I11">
            <v>1.0565860896649915</v>
          </cell>
          <cell r="J11">
            <v>-20.57029331139837</v>
          </cell>
          <cell r="K11">
            <v>-0.82339784267280458</v>
          </cell>
          <cell r="L11">
            <v>1.0129413391917614</v>
          </cell>
          <cell r="M11">
            <v>1.7539191764361917</v>
          </cell>
          <cell r="N11">
            <v>0.15868548543095606</v>
          </cell>
          <cell r="O11">
            <v>1.2941339191761436E-2</v>
          </cell>
          <cell r="Q11" t="e">
            <v>#N/A</v>
          </cell>
          <cell r="R11" t="e">
            <v>#N/A</v>
          </cell>
          <cell r="T11">
            <v>1.0129413391917614</v>
          </cell>
          <cell r="U11">
            <v>1.7539191764361917</v>
          </cell>
          <cell r="V11">
            <v>94644.441165893732</v>
          </cell>
          <cell r="Y11">
            <v>1.0565860896649915</v>
          </cell>
          <cell r="Z11" t="str">
            <v>#Connected#</v>
          </cell>
          <cell r="AA11" t="str">
            <v>#Connected#</v>
          </cell>
          <cell r="AB11">
            <v>93158.54</v>
          </cell>
          <cell r="AC11">
            <v>0</v>
          </cell>
          <cell r="AD11">
            <v>7760844.1756032864</v>
          </cell>
        </row>
        <row r="12">
          <cell r="B12">
            <v>37043</v>
          </cell>
          <cell r="C12">
            <v>37074</v>
          </cell>
          <cell r="D12" t="str">
            <v>DDN1.BMF</v>
          </cell>
          <cell r="E12">
            <v>93529.634515093057</v>
          </cell>
          <cell r="F12">
            <v>93529.634515093057</v>
          </cell>
          <cell r="G12">
            <v>12</v>
          </cell>
          <cell r="H12">
            <v>20</v>
          </cell>
          <cell r="I12">
            <v>1.0691798435699309</v>
          </cell>
          <cell r="J12">
            <v>16.769659616283406</v>
          </cell>
          <cell r="K12">
            <v>3.074422087935333</v>
          </cell>
          <cell r="L12">
            <v>1.0119192880051378</v>
          </cell>
          <cell r="M12">
            <v>1.7778484952046814</v>
          </cell>
          <cell r="N12">
            <v>0.16101548543095001</v>
          </cell>
          <cell r="O12">
            <v>1.1919288005137751E-2</v>
          </cell>
          <cell r="Q12">
            <v>1.0067400142660143</v>
          </cell>
          <cell r="R12">
            <v>99330.510939219166</v>
          </cell>
          <cell r="T12">
            <v>1.0119192880051378</v>
          </cell>
          <cell r="U12">
            <v>1.7778484952046814</v>
          </cell>
          <cell r="V12">
            <v>93529.634515093057</v>
          </cell>
          <cell r="Y12">
            <v>1.0691798435699309</v>
          </cell>
          <cell r="Z12">
            <v>93530</v>
          </cell>
          <cell r="AA12">
            <v>93535</v>
          </cell>
          <cell r="AB12">
            <v>93524.097377945916</v>
          </cell>
          <cell r="AC12">
            <v>5.5371371471410384</v>
          </cell>
          <cell r="AD12">
            <v>9540022.7205394916</v>
          </cell>
        </row>
        <row r="13">
          <cell r="B13">
            <v>37074</v>
          </cell>
          <cell r="C13">
            <v>37104</v>
          </cell>
          <cell r="D13" t="str">
            <v>DDQ1.BMF</v>
          </cell>
          <cell r="E13">
            <v>92310.182251616672</v>
          </cell>
          <cell r="F13">
            <v>92310.182251616672</v>
          </cell>
          <cell r="G13">
            <v>34</v>
          </cell>
          <cell r="H13">
            <v>22</v>
          </cell>
          <cell r="I13">
            <v>1.083304111863008</v>
          </cell>
          <cell r="J13">
            <v>7.0685260782943349</v>
          </cell>
          <cell r="K13">
            <v>0.80951307643941406</v>
          </cell>
          <cell r="L13">
            <v>1.0132103765124463</v>
          </cell>
          <cell r="M13">
            <v>1.7901539534050936</v>
          </cell>
          <cell r="N13">
            <v>0.16221548543095388</v>
          </cell>
          <cell r="O13">
            <v>1.3210376512446276E-2</v>
          </cell>
          <cell r="Q13">
            <v>1.0192149139933995</v>
          </cell>
          <cell r="R13">
            <v>98114.733828009514</v>
          </cell>
          <cell r="T13">
            <v>1.0132103765124463</v>
          </cell>
          <cell r="U13">
            <v>1.7901539534050936</v>
          </cell>
          <cell r="V13">
            <v>92310.182251616672</v>
          </cell>
          <cell r="Y13">
            <v>1.083304111863008</v>
          </cell>
          <cell r="Z13" t="str">
            <v>#Connected#</v>
          </cell>
          <cell r="AA13" t="str">
            <v>#Connected#</v>
          </cell>
          <cell r="AB13">
            <v>90336.61</v>
          </cell>
          <cell r="AC13">
            <v>0</v>
          </cell>
          <cell r="AD13">
            <v>11446462.599200467</v>
          </cell>
        </row>
        <row r="14">
          <cell r="B14">
            <v>37104</v>
          </cell>
          <cell r="C14">
            <v>37137</v>
          </cell>
          <cell r="D14" t="str">
            <v>DDU1.BMF</v>
          </cell>
          <cell r="E14">
            <v>91043.721158482527</v>
          </cell>
          <cell r="F14">
            <v>91043.721158482527</v>
          </cell>
          <cell r="G14">
            <v>57</v>
          </cell>
          <cell r="H14">
            <v>23</v>
          </cell>
          <cell r="I14">
            <v>1.0983733828928961</v>
          </cell>
          <cell r="J14">
            <v>4.9425060101717655</v>
          </cell>
          <cell r="K14">
            <v>0.51411162813090638</v>
          </cell>
          <cell r="L14">
            <v>1.0139104715516798</v>
          </cell>
          <cell r="M14">
            <v>1.8024467630080032</v>
          </cell>
          <cell r="N14">
            <v>0.16341548543098861</v>
          </cell>
          <cell r="O14">
            <v>1.3910471551679793E-2</v>
          </cell>
          <cell r="Q14">
            <v>1.0324221661223181</v>
          </cell>
          <cell r="R14">
            <v>96859.601896761596</v>
          </cell>
          <cell r="T14">
            <v>1.0139104715516798</v>
          </cell>
          <cell r="U14">
            <v>1.8024467630080032</v>
          </cell>
          <cell r="V14">
            <v>91043.721158482527</v>
          </cell>
          <cell r="Y14">
            <v>1.0983733828928961</v>
          </cell>
          <cell r="Z14" t="str">
            <v>#Connected#</v>
          </cell>
          <cell r="AA14" t="str">
            <v>#Connected#</v>
          </cell>
          <cell r="AB14">
            <v>88966.68</v>
          </cell>
          <cell r="AC14">
            <v>0</v>
          </cell>
          <cell r="AD14">
            <v>13383427.010296931</v>
          </cell>
        </row>
        <row r="15">
          <cell r="B15">
            <v>37137</v>
          </cell>
          <cell r="C15">
            <v>37165</v>
          </cell>
          <cell r="D15" t="str">
            <v>DDV1.BMF</v>
          </cell>
          <cell r="E15">
            <v>90003.63402171545</v>
          </cell>
          <cell r="F15">
            <v>90003.63402171545</v>
          </cell>
          <cell r="G15">
            <v>76</v>
          </cell>
          <cell r="H15">
            <v>19</v>
          </cell>
          <cell r="I15">
            <v>1.1110662484569533</v>
          </cell>
          <cell r="J15">
            <v>4.1602558437214832</v>
          </cell>
          <cell r="K15">
            <v>0.41796026584649582</v>
          </cell>
          <cell r="L15">
            <v>1.0115560571311613</v>
          </cell>
          <cell r="M15">
            <v>1.8147269500405905</v>
          </cell>
          <cell r="N15">
            <v>0.16461548543098736</v>
          </cell>
          <cell r="O15">
            <v>1.1556057131161257E-2</v>
          </cell>
          <cell r="Q15">
            <v>1.0434614934168636</v>
          </cell>
          <cell r="R15">
            <v>95834.873285592272</v>
          </cell>
          <cell r="T15">
            <v>1.0115560571311613</v>
          </cell>
          <cell r="U15">
            <v>1.8147269500405905</v>
          </cell>
          <cell r="V15">
            <v>90003.63402171545</v>
          </cell>
          <cell r="Y15">
            <v>1.1110662484569533</v>
          </cell>
          <cell r="Z15">
            <v>90010</v>
          </cell>
          <cell r="AA15">
            <v>90015</v>
          </cell>
          <cell r="AB15">
            <v>90011.796264224467</v>
          </cell>
          <cell r="AC15">
            <v>-8.1622425090172328</v>
          </cell>
          <cell r="AD15">
            <v>14940603.247604765</v>
          </cell>
        </row>
        <row r="16">
          <cell r="B16">
            <v>37165</v>
          </cell>
          <cell r="C16">
            <v>37196</v>
          </cell>
          <cell r="D16" t="str">
            <v>DDX1.BMF</v>
          </cell>
          <cell r="E16">
            <v>88803.513609756599</v>
          </cell>
          <cell r="F16">
            <v>88803.513609756599</v>
          </cell>
          <cell r="G16">
            <v>98</v>
          </cell>
          <cell r="H16">
            <v>22</v>
          </cell>
          <cell r="I16">
            <v>1.1260815696938062</v>
          </cell>
          <cell r="J16">
            <v>3.6372225795788804</v>
          </cell>
          <cell r="K16">
            <v>0.35708855251798277</v>
          </cell>
          <cell r="L16">
            <v>1.0135143347732021</v>
          </cell>
          <cell r="M16">
            <v>1.8310809424775254</v>
          </cell>
          <cell r="N16">
            <v>0.16621548543098719</v>
          </cell>
          <cell r="O16">
            <v>1.3514334773202075E-2</v>
          </cell>
          <cell r="Q16">
            <v>1.0563914230067324</v>
          </cell>
          <cell r="R16">
            <v>94661.881781827658</v>
          </cell>
          <cell r="T16">
            <v>1.0135143347732021</v>
          </cell>
          <cell r="U16">
            <v>1.8310809424775254</v>
          </cell>
          <cell r="V16">
            <v>88803.513609756599</v>
          </cell>
          <cell r="Y16">
            <v>1.1260815696938062</v>
          </cell>
          <cell r="Z16">
            <v>0</v>
          </cell>
          <cell r="AA16">
            <v>0</v>
          </cell>
          <cell r="AB16">
            <v>88802.240238969127</v>
          </cell>
          <cell r="AC16">
            <v>1.2733707874722313</v>
          </cell>
          <cell r="AD16">
            <v>16695060.55863424</v>
          </cell>
        </row>
        <row r="17">
          <cell r="B17">
            <v>37196</v>
          </cell>
          <cell r="C17">
            <v>37228</v>
          </cell>
          <cell r="D17" t="str">
            <v>DDZ1.BMF</v>
          </cell>
          <cell r="E17">
            <v>87716.842129870274</v>
          </cell>
          <cell r="F17">
            <v>87716.842129870274</v>
          </cell>
          <cell r="G17">
            <v>118</v>
          </cell>
          <cell r="H17">
            <v>20</v>
          </cell>
          <cell r="I17">
            <v>1.1400319205739731</v>
          </cell>
          <cell r="J17">
            <v>3.3337898655545484</v>
          </cell>
          <cell r="K17">
            <v>0.3229748375510304</v>
          </cell>
          <cell r="L17">
            <v>1.0123884017424778</v>
          </cell>
          <cell r="M17">
            <v>1.8474126021921222</v>
          </cell>
          <cell r="N17">
            <v>0.16781548543091707</v>
          </cell>
          <cell r="O17">
            <v>1.2388401742477795E-2</v>
          </cell>
          <cell r="Q17">
            <v>1.0682848860380818</v>
          </cell>
          <cell r="R17">
            <v>93607.989130003698</v>
          </cell>
          <cell r="T17">
            <v>1.0123884017424778</v>
          </cell>
          <cell r="U17">
            <v>1.8474126021921222</v>
          </cell>
          <cell r="V17">
            <v>87716.842129870274</v>
          </cell>
          <cell r="Y17">
            <v>1.1400319205739731</v>
          </cell>
          <cell r="Z17" t="str">
            <v>#Connected#</v>
          </cell>
          <cell r="AA17" t="str">
            <v>#Connected#</v>
          </cell>
          <cell r="AB17">
            <v>84962.95</v>
          </cell>
          <cell r="AC17">
            <v>0</v>
          </cell>
          <cell r="AD17">
            <v>18245103.163013019</v>
          </cell>
        </row>
        <row r="18">
          <cell r="B18">
            <v>37228</v>
          </cell>
          <cell r="C18">
            <v>37258</v>
          </cell>
          <cell r="D18" t="str">
            <v>DDF2.BMF</v>
          </cell>
          <cell r="E18">
            <v>86634.053694635339</v>
          </cell>
          <cell r="F18">
            <v>86634.053694635339</v>
          </cell>
          <cell r="G18">
            <v>138</v>
          </cell>
          <cell r="H18">
            <v>20</v>
          </cell>
          <cell r="I18">
            <v>1.1542805136704843</v>
          </cell>
          <cell r="J18">
            <v>3.1206919511488351</v>
          </cell>
          <cell r="K18">
            <v>0.29952898075762024</v>
          </cell>
          <cell r="L18">
            <v>1.0124984159121944</v>
          </cell>
          <cell r="M18">
            <v>1.8637219902182256</v>
          </cell>
          <cell r="N18">
            <v>0.16941548543097529</v>
          </cell>
          <cell r="O18">
            <v>1.2498415912194361E-2</v>
          </cell>
          <cell r="Q18">
            <v>1.0803122525258557</v>
          </cell>
          <cell r="R18">
            <v>92565.829709134618</v>
          </cell>
          <cell r="T18">
            <v>1.0124984159121944</v>
          </cell>
          <cell r="U18">
            <v>1.8637219902182256</v>
          </cell>
          <cell r="V18">
            <v>86634.053694635339</v>
          </cell>
          <cell r="Y18">
            <v>1.1542805136704843</v>
          </cell>
          <cell r="Z18">
            <v>0</v>
          </cell>
          <cell r="AA18">
            <v>0</v>
          </cell>
          <cell r="AB18">
            <v>86639.74585617616</v>
          </cell>
          <cell r="AC18">
            <v>-5.6921615408209618</v>
          </cell>
          <cell r="AD18">
            <v>19752564.242376857</v>
          </cell>
        </row>
        <row r="19">
          <cell r="B19">
            <v>37258</v>
          </cell>
          <cell r="C19">
            <v>37288</v>
          </cell>
          <cell r="D19" t="str">
            <v>DDG2.BMF</v>
          </cell>
          <cell r="E19">
            <v>85455.547557743848</v>
          </cell>
          <cell r="F19">
            <v>85455.547557743848</v>
          </cell>
          <cell r="G19">
            <v>160</v>
          </cell>
          <cell r="H19">
            <v>22</v>
          </cell>
          <cell r="I19">
            <v>1.1701990433380374</v>
          </cell>
          <cell r="J19">
            <v>2.9484577678633439</v>
          </cell>
          <cell r="K19">
            <v>0.28088189932820051</v>
          </cell>
          <cell r="L19">
            <v>1.0137908675395844</v>
          </cell>
          <cell r="M19">
            <v>1.8683050011150115</v>
          </cell>
          <cell r="N19">
            <v>0.16986548543098934</v>
          </cell>
          <cell r="O19">
            <v>1.3790867539584362E-2</v>
          </cell>
          <cell r="Q19">
            <v>1.0936988139355073</v>
          </cell>
          <cell r="R19">
            <v>91432.850365966253</v>
          </cell>
          <cell r="T19">
            <v>1.0137908675395844</v>
          </cell>
          <cell r="U19">
            <v>1.8683050011150115</v>
          </cell>
          <cell r="V19">
            <v>85455.547557743848</v>
          </cell>
          <cell r="Y19">
            <v>1.1701990433380374</v>
          </cell>
          <cell r="Z19" t="str">
            <v>#Connected#</v>
          </cell>
          <cell r="AA19" t="str">
            <v>#Connected#</v>
          </cell>
          <cell r="AC19">
            <v>0</v>
          </cell>
          <cell r="AD19">
            <v>21363886.889435962</v>
          </cell>
        </row>
        <row r="20">
          <cell r="B20">
            <v>37288</v>
          </cell>
          <cell r="C20">
            <v>37316</v>
          </cell>
          <cell r="D20" t="str">
            <v>DDH2.BMF</v>
          </cell>
          <cell r="E20">
            <v>84500.928109021668</v>
          </cell>
          <cell r="F20">
            <v>84500.928109021668</v>
          </cell>
          <cell r="G20">
            <v>178</v>
          </cell>
          <cell r="H20">
            <v>18</v>
          </cell>
          <cell r="I20">
            <v>1.1834189545348153</v>
          </cell>
          <cell r="J20">
            <v>2.8396745967635972</v>
          </cell>
          <cell r="K20">
            <v>0.26924196560489677</v>
          </cell>
          <cell r="L20">
            <v>1.011297147499854</v>
          </cell>
          <cell r="M20">
            <v>1.8728862564447724</v>
          </cell>
          <cell r="N20">
            <v>0.17031548543099517</v>
          </cell>
          <cell r="O20">
            <v>1.1297147499853999E-2</v>
          </cell>
          <cell r="Q20">
            <v>1.104774743092598</v>
          </cell>
          <cell r="R20">
            <v>90516.189499471904</v>
          </cell>
          <cell r="T20">
            <v>1.011297147499854</v>
          </cell>
          <cell r="U20">
            <v>1.8728862564447724</v>
          </cell>
          <cell r="V20">
            <v>84500.928109021668</v>
          </cell>
          <cell r="Y20">
            <v>1.1834189545348153</v>
          </cell>
          <cell r="Z20" t="e">
            <v>#N/A</v>
          </cell>
          <cell r="AA20" t="e">
            <v>#N/A</v>
          </cell>
          <cell r="AC20">
            <v>0</v>
          </cell>
          <cell r="AD20">
            <v>22646248.733217806</v>
          </cell>
        </row>
        <row r="21">
          <cell r="B21">
            <v>37316</v>
          </cell>
          <cell r="C21">
            <v>37347</v>
          </cell>
          <cell r="D21" t="str">
            <v>DDJ2.BMF</v>
          </cell>
          <cell r="E21">
            <v>83450.195627680499</v>
          </cell>
          <cell r="F21">
            <v>83450.195627680499</v>
          </cell>
          <cell r="G21">
            <v>198</v>
          </cell>
          <cell r="H21">
            <v>20</v>
          </cell>
          <cell r="I21">
            <v>1.1983195395509645</v>
          </cell>
          <cell r="J21">
            <v>2.7424677829099853</v>
          </cell>
          <cell r="K21">
            <v>0.25892988448550724</v>
          </cell>
          <cell r="L21">
            <v>1.0125911326323198</v>
          </cell>
          <cell r="M21">
            <v>1.8774657575537645</v>
          </cell>
          <cell r="N21">
            <v>0.17076548543094483</v>
          </cell>
          <cell r="O21">
            <v>1.2591132632319813E-2</v>
          </cell>
          <cell r="Q21">
            <v>1.1172129334061296</v>
          </cell>
          <cell r="R21">
            <v>89508.451799893344</v>
          </cell>
          <cell r="T21">
            <v>1.0125911326323198</v>
          </cell>
          <cell r="U21">
            <v>1.8774657575537645</v>
          </cell>
          <cell r="V21">
            <v>83450.195627680499</v>
          </cell>
          <cell r="Y21">
            <v>1.1983195395509645</v>
          </cell>
          <cell r="Z21" t="e">
            <v>#N/A</v>
          </cell>
          <cell r="AA21" t="e">
            <v>#N/A</v>
          </cell>
          <cell r="AC21">
            <v>0</v>
          </cell>
          <cell r="AD21">
            <v>24033656.340771984</v>
          </cell>
        </row>
        <row r="22">
          <cell r="B22">
            <v>37347</v>
          </cell>
          <cell r="C22">
            <v>37378</v>
          </cell>
          <cell r="D22" t="str">
            <v>DDK2.BMF</v>
          </cell>
          <cell r="E22">
            <v>82306.712802080365</v>
          </cell>
          <cell r="F22">
            <v>82306.712802080365</v>
          </cell>
          <cell r="G22">
            <v>220</v>
          </cell>
          <cell r="H22">
            <v>22</v>
          </cell>
          <cell r="I22">
            <v>1.2149677297946033</v>
          </cell>
          <cell r="J22">
            <v>2.6564142583771488</v>
          </cell>
          <cell r="K22">
            <v>0.24987064813677962</v>
          </cell>
          <cell r="L22">
            <v>1.013892947326785</v>
          </cell>
          <cell r="M22">
            <v>1.8820435057889107</v>
          </cell>
          <cell r="N22">
            <v>0.17121548543094711</v>
          </cell>
          <cell r="O22">
            <v>1.3892947326785032E-2</v>
          </cell>
          <cell r="Q22">
            <v>1.1310567452352842</v>
          </cell>
          <cell r="R22">
            <v>88412.89388995053</v>
          </cell>
          <cell r="T22">
            <v>1.013892947326785</v>
          </cell>
          <cell r="U22">
            <v>1.8820435057889107</v>
          </cell>
          <cell r="V22">
            <v>82306.712802080365</v>
          </cell>
          <cell r="Y22">
            <v>1.2149677297946033</v>
          </cell>
          <cell r="Z22" t="e">
            <v>#N/A</v>
          </cell>
          <cell r="AA22" t="e">
            <v>#N/A</v>
          </cell>
          <cell r="AC22">
            <v>0</v>
          </cell>
          <cell r="AD22">
            <v>25515080.968644913</v>
          </cell>
        </row>
        <row r="23">
          <cell r="B23">
            <v>37378</v>
          </cell>
          <cell r="C23">
            <v>37410</v>
          </cell>
          <cell r="D23" t="str">
            <v>DDM2.BMF</v>
          </cell>
          <cell r="E23">
            <v>81227.225768562901</v>
          </cell>
          <cell r="F23">
            <v>81227.225768562901</v>
          </cell>
          <cell r="G23">
            <v>241</v>
          </cell>
          <cell r="H23">
            <v>21</v>
          </cell>
          <cell r="I23">
            <v>1.2311143099350152</v>
          </cell>
          <cell r="J23">
            <v>2.589328856610118</v>
          </cell>
          <cell r="K23">
            <v>0.24285333548256083</v>
          </cell>
          <cell r="L23">
            <v>1.0132897193435264</v>
          </cell>
          <cell r="M23">
            <v>1.8866195024931365</v>
          </cell>
          <cell r="N23">
            <v>0.17166548543093207</v>
          </cell>
          <cell r="O23">
            <v>1.3289719343526407E-2</v>
          </cell>
          <cell r="Q23">
            <v>1.144431287934532</v>
          </cell>
          <cell r="R23">
            <v>87379.645291313092</v>
          </cell>
          <cell r="T23">
            <v>1.0132897193435266</v>
          </cell>
          <cell r="U23">
            <v>1.8866195024931365</v>
          </cell>
          <cell r="V23">
            <v>81227.225768562901</v>
          </cell>
          <cell r="Y23">
            <v>1.2311143099350152</v>
          </cell>
          <cell r="Z23" t="e">
            <v>#N/A</v>
          </cell>
          <cell r="AA23" t="e">
            <v>#N/A</v>
          </cell>
          <cell r="AC23">
            <v>0</v>
          </cell>
          <cell r="AD23">
            <v>26886211.72939432</v>
          </cell>
        </row>
        <row r="24">
          <cell r="B24">
            <v>37410</v>
          </cell>
          <cell r="C24">
            <v>37438</v>
          </cell>
          <cell r="D24" t="str">
            <v>DDN2.BMF</v>
          </cell>
          <cell r="E24">
            <v>80209.86382970777</v>
          </cell>
          <cell r="F24">
            <v>80209.86382970777</v>
          </cell>
          <cell r="G24">
            <v>261</v>
          </cell>
          <cell r="H24">
            <v>20</v>
          </cell>
          <cell r="I24">
            <v>1.2467294572686014</v>
          </cell>
          <cell r="J24">
            <v>2.5358261699037765</v>
          </cell>
          <cell r="K24">
            <v>0.23728495072741174</v>
          </cell>
          <cell r="L24">
            <v>1.0126837509787459</v>
          </cell>
          <cell r="M24">
            <v>1.8911937490100339</v>
          </cell>
          <cell r="N24">
            <v>0.17211548543099675</v>
          </cell>
          <cell r="O24">
            <v>1.2683750978745856E-2</v>
          </cell>
          <cell r="Q24">
            <v>1.1573159544686729</v>
          </cell>
          <cell r="R24">
            <v>86406.827464769798</v>
          </cell>
          <cell r="T24">
            <v>1.0126837509787459</v>
          </cell>
          <cell r="U24">
            <v>1.8911937490100339</v>
          </cell>
          <cell r="V24">
            <v>80209.86382970777</v>
          </cell>
          <cell r="Y24">
            <v>1.2467294572686016</v>
          </cell>
          <cell r="Z24" t="e">
            <v>#N/A</v>
          </cell>
          <cell r="AA24" t="e">
            <v>#N/A</v>
          </cell>
          <cell r="AC24">
            <v>0</v>
          </cell>
          <cell r="AD24">
            <v>28153662.204227429</v>
          </cell>
        </row>
        <row r="25">
          <cell r="B25">
            <v>37438</v>
          </cell>
          <cell r="C25">
            <v>37469</v>
          </cell>
          <cell r="D25" t="str">
            <v>DDQ2.BMF</v>
          </cell>
          <cell r="E25">
            <v>79052.870868939906</v>
          </cell>
          <cell r="F25">
            <v>79052.870868939906</v>
          </cell>
          <cell r="G25">
            <v>284</v>
          </cell>
          <cell r="H25">
            <v>23</v>
          </cell>
          <cell r="I25">
            <v>1.2649761975853844</v>
          </cell>
          <cell r="J25">
            <v>2.4839852528026896</v>
          </cell>
          <cell r="K25">
            <v>0.23191322247822233</v>
          </cell>
          <cell r="L25">
            <v>1.0146356855614518</v>
          </cell>
          <cell r="M25">
            <v>1.895766246679198</v>
          </cell>
          <cell r="N25">
            <v>0.17256548543097794</v>
          </cell>
          <cell r="O25">
            <v>1.4635685561451783E-2</v>
          </cell>
          <cell r="Q25">
            <v>1.1723127558239432</v>
          </cell>
          <cell r="R25">
            <v>85301.468830061844</v>
          </cell>
          <cell r="T25">
            <v>1.0146356855614518</v>
          </cell>
          <cell r="U25">
            <v>1.895766246679198</v>
          </cell>
          <cell r="V25">
            <v>79052.870868939906</v>
          </cell>
          <cell r="Y25">
            <v>1.2649761975853844</v>
          </cell>
          <cell r="Z25" t="e">
            <v>#N/A</v>
          </cell>
          <cell r="AA25" t="e">
            <v>#N/A</v>
          </cell>
          <cell r="AC25">
            <v>0</v>
          </cell>
          <cell r="AD25">
            <v>29565773.704983525</v>
          </cell>
        </row>
        <row r="26">
          <cell r="B26">
            <v>37469</v>
          </cell>
          <cell r="C26">
            <v>37501</v>
          </cell>
          <cell r="D26" t="str">
            <v>DDU2.BMF</v>
          </cell>
          <cell r="E26">
            <v>77959.190215387818</v>
          </cell>
          <cell r="F26">
            <v>77959.190215387818</v>
          </cell>
          <cell r="G26">
            <v>306</v>
          </cell>
          <cell r="H26">
            <v>22</v>
          </cell>
          <cell r="I26">
            <v>1.2827224054497901</v>
          </cell>
          <cell r="J26">
            <v>2.4420198278030103</v>
          </cell>
          <cell r="K26">
            <v>0.22758180538343376</v>
          </cell>
          <cell r="L26">
            <v>1.0140288867871823</v>
          </cell>
          <cell r="M26">
            <v>1.9003369968408901</v>
          </cell>
          <cell r="N26">
            <v>0.17301548543099865</v>
          </cell>
          <cell r="O26">
            <v>1.4028886787182282E-2</v>
          </cell>
          <cell r="Q26">
            <v>1.1868393305808835</v>
          </cell>
          <cell r="R26">
            <v>84257.403191261168</v>
          </cell>
          <cell r="T26">
            <v>1.0140288867871823</v>
          </cell>
          <cell r="U26">
            <v>1.9003369968408901</v>
          </cell>
          <cell r="V26">
            <v>77959.190215387818</v>
          </cell>
          <cell r="Y26">
            <v>1.2827224054497901</v>
          </cell>
          <cell r="Z26" t="e">
            <v>#N/A</v>
          </cell>
          <cell r="AA26" t="e">
            <v>#N/A</v>
          </cell>
          <cell r="AC26">
            <v>0</v>
          </cell>
          <cell r="AD26">
            <v>30871839.325293574</v>
          </cell>
        </row>
        <row r="27">
          <cell r="B27">
            <v>37501</v>
          </cell>
          <cell r="C27">
            <v>37530</v>
          </cell>
          <cell r="D27" t="str">
            <v>DDV2.BMF</v>
          </cell>
          <cell r="E27">
            <v>76926.881288818186</v>
          </cell>
          <cell r="F27">
            <v>76926.881288818186</v>
          </cell>
          <cell r="G27">
            <v>327</v>
          </cell>
          <cell r="H27">
            <v>21</v>
          </cell>
          <cell r="I27">
            <v>1.2999357093985771</v>
          </cell>
          <cell r="J27">
            <v>2.4075233917726369</v>
          </cell>
          <cell r="K27">
            <v>0.22403265411423123</v>
          </cell>
          <cell r="L27">
            <v>1.0134193523677877</v>
          </cell>
          <cell r="M27">
            <v>1.9049060008320406</v>
          </cell>
          <cell r="N27">
            <v>0.17346548543094009</v>
          </cell>
          <cell r="O27">
            <v>1.3419352367787685E-2</v>
          </cell>
          <cell r="Q27">
            <v>1.2008734923246414</v>
          </cell>
          <cell r="R27">
            <v>83272.718266451862</v>
          </cell>
          <cell r="T27">
            <v>1.0134193523677879</v>
          </cell>
          <cell r="U27">
            <v>1.9049060008327068</v>
          </cell>
          <cell r="V27">
            <v>76926.881288818186</v>
          </cell>
          <cell r="Y27">
            <v>1.2999357093985773</v>
          </cell>
          <cell r="Z27" t="e">
            <v>#N/A</v>
          </cell>
          <cell r="AA27" t="e">
            <v>#N/A</v>
          </cell>
          <cell r="AC27">
            <v>0</v>
          </cell>
          <cell r="AD27">
            <v>32078509.497437183</v>
          </cell>
        </row>
        <row r="28">
          <cell r="B28">
            <v>37530</v>
          </cell>
          <cell r="C28">
            <v>37561</v>
          </cell>
          <cell r="D28" t="str">
            <v>DDX2.BMF</v>
          </cell>
          <cell r="E28">
            <v>75809.281999707484</v>
          </cell>
          <cell r="F28">
            <v>75809.281999707484</v>
          </cell>
          <cell r="G28">
            <v>350</v>
          </cell>
          <cell r="H28">
            <v>23</v>
          </cell>
          <cell r="I28">
            <v>1.3190996849223009</v>
          </cell>
          <cell r="J28">
            <v>2.3747918466270335</v>
          </cell>
          <cell r="K28">
            <v>0.22067453299309525</v>
          </cell>
          <cell r="L28">
            <v>1.0147422487013531</v>
          </cell>
          <cell r="M28">
            <v>1.9094732599909126</v>
          </cell>
          <cell r="N28">
            <v>0.17391548543098967</v>
          </cell>
          <cell r="O28">
            <v>1.47422487013531E-2</v>
          </cell>
          <cell r="Q28">
            <v>1.2164347235922692</v>
          </cell>
          <cell r="R28">
            <v>82207.452698068912</v>
          </cell>
          <cell r="T28">
            <v>1.0147422487013531</v>
          </cell>
          <cell r="U28">
            <v>1.9094732599909126</v>
          </cell>
          <cell r="V28">
            <v>75809.281999707484</v>
          </cell>
          <cell r="Y28">
            <v>1.3190996849223009</v>
          </cell>
          <cell r="Z28" t="e">
            <v>#N/A</v>
          </cell>
          <cell r="AA28" t="e">
            <v>#N/A</v>
          </cell>
          <cell r="AC28">
            <v>0</v>
          </cell>
          <cell r="AD28">
            <v>33356084.079871293</v>
          </cell>
        </row>
        <row r="29">
          <cell r="B29">
            <v>37561</v>
          </cell>
          <cell r="C29">
            <v>37592</v>
          </cell>
          <cell r="D29" t="str">
            <v>DDZ2.BMF</v>
          </cell>
          <cell r="E29">
            <v>74848.386137465888</v>
          </cell>
          <cell r="F29">
            <v>74848.386137465888</v>
          </cell>
          <cell r="G29">
            <v>370</v>
          </cell>
          <cell r="H29">
            <v>20</v>
          </cell>
          <cell r="I29">
            <v>1.3360341506407483</v>
          </cell>
          <cell r="J29">
            <v>2.3498844673019992</v>
          </cell>
          <cell r="K29">
            <v>0.21812528860003422</v>
          </cell>
          <cell r="L29">
            <v>1.0128378968716416</v>
          </cell>
          <cell r="M29">
            <v>1.9140387756504396</v>
          </cell>
          <cell r="N29">
            <v>0.17436548543096464</v>
          </cell>
          <cell r="O29">
            <v>1.2837896871641608E-2</v>
          </cell>
          <cell r="Q29">
            <v>1.2301300462728679</v>
          </cell>
          <cell r="R29">
            <v>81292.218089450645</v>
          </cell>
          <cell r="T29">
            <v>1.0128378968716416</v>
          </cell>
          <cell r="U29">
            <v>1.9140387756504396</v>
          </cell>
          <cell r="V29">
            <v>74848.386137465888</v>
          </cell>
          <cell r="Y29">
            <v>1.3360341506407483</v>
          </cell>
          <cell r="Z29" t="e">
            <v>#N/A</v>
          </cell>
          <cell r="AA29" t="e">
            <v>#N/A</v>
          </cell>
          <cell r="AC29">
            <v>0</v>
          </cell>
          <cell r="AD29">
            <v>34430257.623234309</v>
          </cell>
        </row>
        <row r="30">
          <cell r="B30">
            <v>37592</v>
          </cell>
          <cell r="C30">
            <v>37623</v>
          </cell>
          <cell r="D30" t="str">
            <v>DDF3.BMF</v>
          </cell>
          <cell r="E30">
            <v>73850.193135258392</v>
          </cell>
          <cell r="F30">
            <v>73850.193135258392</v>
          </cell>
          <cell r="G30">
            <v>391</v>
          </cell>
          <cell r="H30">
            <v>21</v>
          </cell>
          <cell r="I30">
            <v>1.3540925995528219</v>
          </cell>
          <cell r="J30">
            <v>2.3267194138345548</v>
          </cell>
          <cell r="K30">
            <v>0.21575912897925931</v>
          </cell>
          <cell r="L30">
            <v>1.0135164575721458</v>
          </cell>
          <cell r="M30">
            <v>1.9186025491442216</v>
          </cell>
          <cell r="N30">
            <v>0.17481548543095604</v>
          </cell>
          <cell r="O30">
            <v>1.3516457572145812E-2</v>
          </cell>
          <cell r="Q30">
            <v>1.2446761129479591</v>
          </cell>
          <cell r="R30">
            <v>80342.186179788187</v>
          </cell>
          <cell r="T30">
            <v>1.0135164575721458</v>
          </cell>
          <cell r="U30">
            <v>1.9186025491442216</v>
          </cell>
          <cell r="V30">
            <v>73850.193135258392</v>
          </cell>
          <cell r="Y30">
            <v>1.3540925995528219</v>
          </cell>
          <cell r="Z30" t="e">
            <v>#N/A</v>
          </cell>
          <cell r="AA30" t="e">
            <v>#N/A</v>
          </cell>
          <cell r="AC30">
            <v>0</v>
          </cell>
          <cell r="AD30">
            <v>35521942.898059286</v>
          </cell>
        </row>
      </sheetData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infl8"/>
      <sheetName val="Premisses"/>
      <sheetName val="Costs"/>
      <sheetName val="Summary of new changes"/>
      <sheetName val="Data Base_Participants"/>
      <sheetName val="GOIAS Reduction risk"/>
      <sheetName val="EXCLUIDOS"/>
      <sheetName val="Concentration risk by State"/>
      <sheetName val="Concentration risk by City"/>
      <sheetName val="TB"/>
      <sheetName val="Monitoring frequency"/>
      <sheetName val="Feriados"/>
    </sheetNames>
    <sheetDataSet>
      <sheetData sheetId="0" refreshError="1">
        <row r="1">
          <cell r="B1" t="str">
            <v>Índices da DIEESE</v>
          </cell>
        </row>
        <row r="2">
          <cell r="B2" t="str">
            <v>ICV-DIEESE</v>
          </cell>
          <cell r="C2" t="str">
            <v>ICV-DIEESE</v>
          </cell>
          <cell r="D2" t="str">
            <v>ICV-DIEESE</v>
          </cell>
          <cell r="E2" t="str">
            <v>ICV-DIEESE</v>
          </cell>
        </row>
        <row r="3">
          <cell r="B3" t="str">
            <v xml:space="preserve">Índice </v>
          </cell>
          <cell r="C3" t="str">
            <v>Variação</v>
          </cell>
          <cell r="D3" t="str">
            <v>Variação</v>
          </cell>
          <cell r="E3" t="str">
            <v>Variação</v>
          </cell>
        </row>
        <row r="4">
          <cell r="A4" t="str">
            <v>Período</v>
          </cell>
          <cell r="B4" t="str">
            <v>(Jun. 94=100)</v>
          </cell>
          <cell r="C4" t="str">
            <v>Mensal</v>
          </cell>
          <cell r="D4" t="str">
            <v>No Ano</v>
          </cell>
          <cell r="E4" t="str">
            <v>12 meses</v>
          </cell>
        </row>
        <row r="5">
          <cell r="B5" t="str">
            <v>ICV-DIEESE</v>
          </cell>
          <cell r="C5" t="str">
            <v>ICV-DIEESE</v>
          </cell>
          <cell r="D5" t="str">
            <v>ICV-DIEESE</v>
          </cell>
          <cell r="E5" t="str">
            <v>ICV-DIEESE</v>
          </cell>
        </row>
        <row r="6">
          <cell r="B6" t="str">
            <v>Price Index</v>
          </cell>
          <cell r="C6" t="str">
            <v>Price Index</v>
          </cell>
          <cell r="D6" t="str">
            <v>Change</v>
          </cell>
          <cell r="E6" t="str">
            <v>12 month</v>
          </cell>
        </row>
        <row r="7">
          <cell r="B7" t="str">
            <v>(Jun. 94=100)</v>
          </cell>
          <cell r="C7" t="str">
            <v>Monthly Var.</v>
          </cell>
          <cell r="D7" t="str">
            <v>during year</v>
          </cell>
          <cell r="E7" t="str">
            <v>Change</v>
          </cell>
        </row>
        <row r="8">
          <cell r="A8">
            <v>29221</v>
          </cell>
          <cell r="C8" t="str">
            <v>-</v>
          </cell>
          <cell r="D8" t="str">
            <v>-</v>
          </cell>
          <cell r="E8" t="str">
            <v>-</v>
          </cell>
        </row>
        <row r="9">
          <cell r="A9">
            <v>29252</v>
          </cell>
          <cell r="C9">
            <v>3.3707865168539408E-2</v>
          </cell>
          <cell r="D9" t="str">
            <v>-</v>
          </cell>
          <cell r="E9" t="str">
            <v>-</v>
          </cell>
        </row>
        <row r="10">
          <cell r="A10">
            <v>29281</v>
          </cell>
          <cell r="C10">
            <v>4.8054919908466776E-2</v>
          </cell>
          <cell r="D10" t="str">
            <v>-</v>
          </cell>
          <cell r="E10" t="str">
            <v>-</v>
          </cell>
        </row>
        <row r="11">
          <cell r="A11">
            <v>29312</v>
          </cell>
          <cell r="C11">
            <v>5.622270742358082E-2</v>
          </cell>
          <cell r="D11" t="str">
            <v>-</v>
          </cell>
          <cell r="E11" t="str">
            <v>-</v>
          </cell>
        </row>
        <row r="12">
          <cell r="A12">
            <v>29342</v>
          </cell>
          <cell r="C12">
            <v>6.7700258397932922E-2</v>
          </cell>
          <cell r="D12" t="str">
            <v>-</v>
          </cell>
          <cell r="E12" t="str">
            <v>-</v>
          </cell>
        </row>
        <row r="13">
          <cell r="A13">
            <v>29373</v>
          </cell>
          <cell r="C13">
            <v>5.2758954501452182E-2</v>
          </cell>
          <cell r="D13" t="str">
            <v>-</v>
          </cell>
          <cell r="E13" t="str">
            <v>-</v>
          </cell>
        </row>
        <row r="14">
          <cell r="A14">
            <v>29403</v>
          </cell>
          <cell r="C14">
            <v>8.0000000000000071E-2</v>
          </cell>
          <cell r="D14" t="str">
            <v>-</v>
          </cell>
          <cell r="E14" t="str">
            <v>-</v>
          </cell>
        </row>
        <row r="15">
          <cell r="A15">
            <v>29434</v>
          </cell>
          <cell r="C15">
            <v>4.0017028522775666E-2</v>
          </cell>
          <cell r="D15" t="str">
            <v>-</v>
          </cell>
          <cell r="E15" t="str">
            <v>-</v>
          </cell>
        </row>
        <row r="16">
          <cell r="A16">
            <v>29465</v>
          </cell>
          <cell r="C16">
            <v>5.2394596807204152E-2</v>
          </cell>
          <cell r="D16" t="str">
            <v>-</v>
          </cell>
          <cell r="E16" t="str">
            <v>-</v>
          </cell>
        </row>
        <row r="17">
          <cell r="A17">
            <v>29495</v>
          </cell>
          <cell r="C17">
            <v>7.7790742901594712E-2</v>
          </cell>
          <cell r="D17" t="str">
            <v>-</v>
          </cell>
          <cell r="E17" t="str">
            <v>-</v>
          </cell>
        </row>
        <row r="18">
          <cell r="A18">
            <v>29526</v>
          </cell>
          <cell r="C18">
            <v>7.9754601226993849E-2</v>
          </cell>
          <cell r="D18" t="str">
            <v>-</v>
          </cell>
          <cell r="E18" t="str">
            <v>-</v>
          </cell>
        </row>
        <row r="19">
          <cell r="A19">
            <v>29556</v>
          </cell>
          <cell r="C19">
            <v>4.7459893048128254E-2</v>
          </cell>
          <cell r="D19" t="str">
            <v>-</v>
          </cell>
          <cell r="E19" t="str">
            <v>-</v>
          </cell>
        </row>
        <row r="20">
          <cell r="A20">
            <v>29587</v>
          </cell>
          <cell r="C20">
            <v>5.2967453733248293E-2</v>
          </cell>
          <cell r="D20">
            <v>5.2967453733248293E-2</v>
          </cell>
          <cell r="E20">
            <v>0.95150798344175125</v>
          </cell>
        </row>
        <row r="21">
          <cell r="A21">
            <v>29618</v>
          </cell>
          <cell r="C21">
            <v>6.7878787878787872E-2</v>
          </cell>
          <cell r="D21">
            <v>0.12444160816847494</v>
          </cell>
          <cell r="E21">
            <v>1.0160183066361559</v>
          </cell>
        </row>
        <row r="22">
          <cell r="A22">
            <v>29646</v>
          </cell>
          <cell r="C22">
            <v>7.6333711691259909E-2</v>
          </cell>
          <cell r="D22">
            <v>0.21027440970006372</v>
          </cell>
          <cell r="E22">
            <v>1.0704148471615724</v>
          </cell>
        </row>
        <row r="23">
          <cell r="A23">
            <v>29677</v>
          </cell>
          <cell r="C23">
            <v>5.5892433430002608E-2</v>
          </cell>
          <cell r="D23">
            <v>0.27791959157626045</v>
          </cell>
          <cell r="E23">
            <v>1.0697674418604657</v>
          </cell>
        </row>
        <row r="24">
          <cell r="A24">
            <v>29707</v>
          </cell>
          <cell r="C24">
            <v>4.6441947565543096E-2</v>
          </cell>
          <cell r="D24">
            <v>0.3372686662412252</v>
          </cell>
          <cell r="E24">
            <v>1.0285575992255569</v>
          </cell>
        </row>
        <row r="25">
          <cell r="A25">
            <v>29738</v>
          </cell>
          <cell r="C25">
            <v>3.9608685277976674E-2</v>
          </cell>
          <cell r="D25">
            <v>0.39023611997447372</v>
          </cell>
          <cell r="E25">
            <v>1.003218390804598</v>
          </cell>
        </row>
        <row r="26">
          <cell r="A26">
            <v>29768</v>
          </cell>
          <cell r="C26">
            <v>4.842781730548551E-2</v>
          </cell>
          <cell r="D26">
            <v>0.45756222080408437</v>
          </cell>
          <cell r="E26">
            <v>0.94465730097914014</v>
          </cell>
        </row>
        <row r="27">
          <cell r="A27">
            <v>29799</v>
          </cell>
          <cell r="C27">
            <v>9.0849387040280227E-2</v>
          </cell>
          <cell r="D27">
            <v>0.589980855137205</v>
          </cell>
          <cell r="E27">
            <v>1.0397052803929596</v>
          </cell>
        </row>
        <row r="28">
          <cell r="A28">
            <v>29830</v>
          </cell>
          <cell r="C28">
            <v>5.5789684928757799E-2</v>
          </cell>
          <cell r="D28">
            <v>0.67868538608806661</v>
          </cell>
          <cell r="E28">
            <v>1.046285492026449</v>
          </cell>
        </row>
        <row r="29">
          <cell r="A29">
            <v>29860</v>
          </cell>
          <cell r="C29">
            <v>4.5808781600456205E-2</v>
          </cell>
          <cell r="D29">
            <v>0.7555839183152524</v>
          </cell>
          <cell r="E29">
            <v>0.98556477805846288</v>
          </cell>
        </row>
        <row r="30">
          <cell r="A30">
            <v>29891</v>
          </cell>
          <cell r="C30">
            <v>3.5078153398764078E-2</v>
          </cell>
          <cell r="D30">
            <v>0.81716656030631807</v>
          </cell>
          <cell r="E30">
            <v>0.90340909090909105</v>
          </cell>
        </row>
        <row r="31">
          <cell r="A31">
            <v>29921</v>
          </cell>
          <cell r="C31">
            <v>3.4240561896400346E-2</v>
          </cell>
          <cell r="D31">
            <v>0.87938736439055543</v>
          </cell>
          <cell r="E31">
            <v>0.87938736439055543</v>
          </cell>
        </row>
        <row r="32">
          <cell r="A32">
            <v>29952</v>
          </cell>
          <cell r="C32">
            <v>6.1799660441426152E-2</v>
          </cell>
          <cell r="D32">
            <v>6.1799660441426152E-2</v>
          </cell>
          <cell r="E32">
            <v>0.89515151515151525</v>
          </cell>
        </row>
        <row r="33">
          <cell r="A33">
            <v>29983</v>
          </cell>
          <cell r="C33">
            <v>6.7636712503997387E-2</v>
          </cell>
          <cell r="D33">
            <v>0.13361629881154502</v>
          </cell>
          <cell r="E33">
            <v>0.89472190692395004</v>
          </cell>
        </row>
        <row r="34">
          <cell r="A34">
            <v>30011</v>
          </cell>
          <cell r="C34">
            <v>7.3386251310468831E-2</v>
          </cell>
          <cell r="D34">
            <v>0.21680814940577253</v>
          </cell>
          <cell r="E34">
            <v>0.88953335090957064</v>
          </cell>
        </row>
        <row r="35">
          <cell r="A35">
            <v>30042</v>
          </cell>
          <cell r="C35">
            <v>5.483465885307659E-2</v>
          </cell>
          <cell r="D35">
            <v>0.28353140916808162</v>
          </cell>
          <cell r="E35">
            <v>0.88764044943820264</v>
          </cell>
        </row>
        <row r="36">
          <cell r="A36">
            <v>30072</v>
          </cell>
          <cell r="C36">
            <v>5.8994708994708933E-2</v>
          </cell>
          <cell r="D36">
            <v>0.35925297113752142</v>
          </cell>
          <cell r="E36">
            <v>0.91028394178000527</v>
          </cell>
        </row>
        <row r="37">
          <cell r="A37">
            <v>30103</v>
          </cell>
          <cell r="C37">
            <v>7.5568323757182032E-2</v>
          </cell>
          <cell r="D37">
            <v>0.46196943972835336</v>
          </cell>
          <cell r="E37">
            <v>0.976359880651825</v>
          </cell>
        </row>
        <row r="38">
          <cell r="A38">
            <v>30133</v>
          </cell>
          <cell r="C38">
            <v>7.6181628150040703E-2</v>
          </cell>
          <cell r="D38">
            <v>0.57334465195246209</v>
          </cell>
          <cell r="E38">
            <v>1.0286777583187394</v>
          </cell>
        </row>
        <row r="39">
          <cell r="A39">
            <v>30164</v>
          </cell>
          <cell r="C39">
            <v>5.3307434984352975E-2</v>
          </cell>
          <cell r="D39">
            <v>0.65721561969439746</v>
          </cell>
          <cell r="E39">
            <v>0.95886012442303858</v>
          </cell>
        </row>
        <row r="40">
          <cell r="A40">
            <v>30195</v>
          </cell>
          <cell r="C40">
            <v>3.1349247003380709E-2</v>
          </cell>
          <cell r="D40">
            <v>0.70916808149405774</v>
          </cell>
          <cell r="E40">
            <v>0.91351454096179441</v>
          </cell>
        </row>
        <row r="41">
          <cell r="A41">
            <v>30225</v>
          </cell>
          <cell r="C41">
            <v>4.7283202542962144E-2</v>
          </cell>
          <cell r="D41">
            <v>0.78998302207130733</v>
          </cell>
          <cell r="E41">
            <v>0.91621228644129382</v>
          </cell>
        </row>
        <row r="42">
          <cell r="A42">
            <v>30256</v>
          </cell>
          <cell r="C42">
            <v>5.0080622213791059E-2</v>
          </cell>
          <cell r="D42">
            <v>0.87962648556876033</v>
          </cell>
          <cell r="E42">
            <v>0.94398595258999096</v>
          </cell>
        </row>
        <row r="43">
          <cell r="A43">
            <v>30286</v>
          </cell>
          <cell r="C43">
            <v>8.0119230421822563E-2</v>
          </cell>
          <cell r="D43">
            <v>1.0302207130730046</v>
          </cell>
          <cell r="E43">
            <v>1.0302207130730046</v>
          </cell>
        </row>
        <row r="44">
          <cell r="A44">
            <v>30317</v>
          </cell>
          <cell r="C44">
            <v>8.8392707810670768E-2</v>
          </cell>
          <cell r="D44">
            <v>8.8392707810670768E-2</v>
          </cell>
          <cell r="E44">
            <v>1.0810681164055</v>
          </cell>
        </row>
        <row r="45">
          <cell r="A45">
            <v>30348</v>
          </cell>
          <cell r="C45">
            <v>8.4671532846715358E-2</v>
          </cell>
          <cell r="D45">
            <v>0.1805485867201877</v>
          </cell>
          <cell r="E45">
            <v>1.1142728770405874</v>
          </cell>
        </row>
        <row r="46">
          <cell r="A46">
            <v>30376</v>
          </cell>
          <cell r="C46">
            <v>0.11843876177658141</v>
          </cell>
          <cell r="D46">
            <v>0.32037129954841981</v>
          </cell>
          <cell r="E46">
            <v>1.2030138133110087</v>
          </cell>
        </row>
        <row r="47">
          <cell r="A47">
            <v>30407</v>
          </cell>
          <cell r="C47">
            <v>6.8085375894610278E-2</v>
          </cell>
          <cell r="D47">
            <v>0.41026927579862926</v>
          </cell>
          <cell r="E47">
            <v>1.2306878306878311</v>
          </cell>
        </row>
        <row r="48">
          <cell r="A48">
            <v>30437</v>
          </cell>
          <cell r="C48">
            <v>5.621442125237186E-2</v>
          </cell>
          <cell r="D48">
            <v>0.48954674694765066</v>
          </cell>
          <cell r="E48">
            <v>1.2248313764676495</v>
          </cell>
        </row>
        <row r="49">
          <cell r="A49">
            <v>30468</v>
          </cell>
          <cell r="C49">
            <v>0.12615090949921393</v>
          </cell>
          <cell r="D49">
            <v>0.67745442381669241</v>
          </cell>
          <cell r="E49">
            <v>1.3294623156427825</v>
          </cell>
        </row>
        <row r="50">
          <cell r="A50">
            <v>30498</v>
          </cell>
          <cell r="C50">
            <v>0.11416321850540911</v>
          </cell>
          <cell r="D50">
            <v>0.86895801973574249</v>
          </cell>
          <cell r="E50">
            <v>1.4116758389985971</v>
          </cell>
        </row>
        <row r="51">
          <cell r="A51">
            <v>30529</v>
          </cell>
          <cell r="C51">
            <v>7.9421898071502017E-2</v>
          </cell>
          <cell r="D51">
            <v>1.0173942130791107</v>
          </cell>
          <cell r="E51">
            <v>1.4714680872861385</v>
          </cell>
        </row>
        <row r="52">
          <cell r="A52">
            <v>30560</v>
          </cell>
          <cell r="C52">
            <v>0.13128005305919421</v>
          </cell>
          <cell r="D52">
            <v>1.2822378324134478</v>
          </cell>
          <cell r="E52">
            <v>1.7109367239495383</v>
          </cell>
        </row>
        <row r="53">
          <cell r="A53">
            <v>30590</v>
          </cell>
          <cell r="C53">
            <v>7.5995749514492061E-2</v>
          </cell>
          <cell r="D53">
            <v>1.4556782070580372</v>
          </cell>
          <cell r="E53">
            <v>1.7852603623257144</v>
          </cell>
        </row>
        <row r="54">
          <cell r="A54">
            <v>30621</v>
          </cell>
          <cell r="C54">
            <v>4.4713093819172434E-2</v>
          </cell>
          <cell r="D54">
            <v>1.5654791771199208</v>
          </cell>
          <cell r="E54">
            <v>1.7710233944539797</v>
          </cell>
        </row>
        <row r="55">
          <cell r="A55">
            <v>30651</v>
          </cell>
          <cell r="C55">
            <v>6.3922028815437848E-2</v>
          </cell>
          <cell r="D55">
            <v>1.7294698110051856</v>
          </cell>
          <cell r="E55">
            <v>1.7294698110051856</v>
          </cell>
        </row>
        <row r="56">
          <cell r="A56">
            <v>30682</v>
          </cell>
          <cell r="C56">
            <v>0.1118294065381904</v>
          </cell>
          <cell r="D56">
            <v>0.1118294065381904</v>
          </cell>
          <cell r="E56">
            <v>1.7882443334613911</v>
          </cell>
        </row>
        <row r="57">
          <cell r="A57">
            <v>30713</v>
          </cell>
          <cell r="C57">
            <v>0.10317176003747686</v>
          </cell>
          <cell r="D57">
            <v>0.22653880327215892</v>
          </cell>
          <cell r="E57">
            <v>1.8358008075370122</v>
          </cell>
        </row>
        <row r="58">
          <cell r="A58">
            <v>30742</v>
          </cell>
          <cell r="C58">
            <v>0.11493018259935561</v>
          </cell>
          <cell r="D58">
            <v>0.36750513189742318</v>
          </cell>
          <cell r="E58">
            <v>1.826904807144214</v>
          </cell>
        </row>
        <row r="59">
          <cell r="A59">
            <v>30773</v>
          </cell>
          <cell r="C59">
            <v>9.7011247031411063E-2</v>
          </cell>
          <cell r="D59">
            <v>0.50016851006464669</v>
          </cell>
          <cell r="E59">
            <v>1.9034629981024667</v>
          </cell>
        </row>
        <row r="60">
          <cell r="A60">
            <v>30803</v>
          </cell>
          <cell r="C60">
            <v>7.3993137815537846E-2</v>
          </cell>
          <cell r="D60">
            <v>0.61117068537639008</v>
          </cell>
          <cell r="E60">
            <v>1.9523355041545019</v>
          </cell>
        </row>
        <row r="61">
          <cell r="A61">
            <v>30834</v>
          </cell>
          <cell r="C61">
            <v>8.184532298857139E-2</v>
          </cell>
          <cell r="D61">
            <v>0.74303747051073854</v>
          </cell>
          <cell r="E61">
            <v>1.8361832593848146</v>
          </cell>
        </row>
        <row r="62">
          <cell r="A62">
            <v>30864</v>
          </cell>
          <cell r="C62">
            <v>7.6198344202070611E-2</v>
          </cell>
          <cell r="D62">
            <v>0.87585403964582254</v>
          </cell>
          <cell r="E62">
            <v>1.7395409190567808</v>
          </cell>
        </row>
        <row r="63">
          <cell r="A63">
            <v>30895</v>
          </cell>
          <cell r="C63">
            <v>8.5960212981413209E-2</v>
          </cell>
          <cell r="D63">
            <v>1.0371028524158215</v>
          </cell>
          <cell r="E63">
            <v>1.7561349693251538</v>
          </cell>
        </row>
        <row r="64">
          <cell r="A64">
            <v>30926</v>
          </cell>
          <cell r="C64">
            <v>0.12444163696250499</v>
          </cell>
          <cell r="D64">
            <v>1.2906032660314346</v>
          </cell>
          <cell r="E64">
            <v>1.7394745520501265</v>
          </cell>
        </row>
        <row r="65">
          <cell r="A65">
            <v>30956</v>
          </cell>
          <cell r="C65">
            <v>0.11124486711341164</v>
          </cell>
          <cell r="D65">
            <v>1.545421121970648</v>
          </cell>
          <cell r="E65">
            <v>1.8292184573471815</v>
          </cell>
        </row>
        <row r="66">
          <cell r="A66">
            <v>30987</v>
          </cell>
          <cell r="C66">
            <v>0.10032498796340805</v>
          </cell>
          <cell r="D66">
            <v>1.800790465394158</v>
          </cell>
          <cell r="E66">
            <v>1.9798226742290868</v>
          </cell>
        </row>
        <row r="67">
          <cell r="A67">
            <v>31017</v>
          </cell>
          <cell r="C67">
            <v>8.104796805775849E-2</v>
          </cell>
          <cell r="D67">
            <v>2.0277888415698984</v>
          </cell>
          <cell r="E67">
            <v>2.0277888415698984</v>
          </cell>
        </row>
        <row r="68">
          <cell r="A68">
            <v>31048</v>
          </cell>
          <cell r="C68">
            <v>0.13067675868210227</v>
          </cell>
          <cell r="D68">
            <v>0.13067675868210227</v>
          </cell>
          <cell r="E68">
            <v>2.0791148832979687</v>
          </cell>
        </row>
        <row r="69">
          <cell r="A69">
            <v>31079</v>
          </cell>
          <cell r="C69">
            <v>0.11253109953641549</v>
          </cell>
          <cell r="D69">
            <v>0.25791305755686955</v>
          </cell>
          <cell r="E69">
            <v>2.1052381785027348</v>
          </cell>
        </row>
        <row r="70">
          <cell r="A70">
            <v>31107</v>
          </cell>
          <cell r="C70">
            <v>0.12236952184825278</v>
          </cell>
          <cell r="D70">
            <v>0.41184327693677747</v>
          </cell>
          <cell r="E70">
            <v>2.1259577900255406</v>
          </cell>
        </row>
        <row r="71">
          <cell r="A71">
            <v>31138</v>
          </cell>
          <cell r="C71">
            <v>7.3836759267222885E-2</v>
          </cell>
          <cell r="D71">
            <v>0.51608920909900546</v>
          </cell>
          <cell r="E71">
            <v>2.0599215750347186</v>
          </cell>
        </row>
        <row r="72">
          <cell r="A72">
            <v>31168</v>
          </cell>
          <cell r="C72">
            <v>0.10249889872251816</v>
          </cell>
          <cell r="D72">
            <v>0.671486683396747</v>
          </cell>
          <cell r="E72">
            <v>2.1411375434993443</v>
          </cell>
        </row>
        <row r="73">
          <cell r="A73">
            <v>31199</v>
          </cell>
          <cell r="C73">
            <v>8.4536544317514561E-2</v>
          </cell>
          <cell r="D73">
            <v>0.81278839148385162</v>
          </cell>
          <cell r="E73">
            <v>2.1489515037527904</v>
          </cell>
        </row>
        <row r="74">
          <cell r="A74">
            <v>31229</v>
          </cell>
          <cell r="C74">
            <v>0.12656086900701657</v>
          </cell>
          <cell r="D74">
            <v>1.0422164656358799</v>
          </cell>
          <cell r="E74">
            <v>2.2963120243034005</v>
          </cell>
        </row>
        <row r="75">
          <cell r="A75">
            <v>31260</v>
          </cell>
          <cell r="C75">
            <v>0.13041323952036477</v>
          </cell>
          <cell r="D75">
            <v>1.3085485307212847</v>
          </cell>
          <cell r="E75">
            <v>2.4312442659688069</v>
          </cell>
        </row>
        <row r="76">
          <cell r="A76">
            <v>31291</v>
          </cell>
          <cell r="C76">
            <v>7.8706057683878283E-2</v>
          </cell>
          <cell r="D76">
            <v>1.4902452845462664</v>
          </cell>
          <cell r="E76">
            <v>2.2916817142169261</v>
          </cell>
        </row>
        <row r="77">
          <cell r="A77">
            <v>31321</v>
          </cell>
          <cell r="C77">
            <v>0.10883557636044472</v>
          </cell>
          <cell r="D77">
            <v>1.7612725653687393</v>
          </cell>
          <cell r="E77">
            <v>2.2845450168512289</v>
          </cell>
        </row>
        <row r="78">
          <cell r="A78">
            <v>31352</v>
          </cell>
          <cell r="C78">
            <v>0.14995236001172674</v>
          </cell>
          <cell r="D78">
            <v>2.1753319031814167</v>
          </cell>
          <cell r="E78">
            <v>2.4326861018432457</v>
          </cell>
        </row>
        <row r="79">
          <cell r="A79">
            <v>31382</v>
          </cell>
          <cell r="C79">
            <v>0.1466161460042894</v>
          </cell>
          <cell r="D79">
            <v>2.6408868291103413</v>
          </cell>
          <cell r="E79">
            <v>2.6408868291103413</v>
          </cell>
        </row>
        <row r="80">
          <cell r="A80">
            <v>31413</v>
          </cell>
          <cell r="C80">
            <v>0.18822868926952507</v>
          </cell>
          <cell r="D80">
            <v>0.18822868926952507</v>
          </cell>
          <cell r="E80">
            <v>2.8262095258551265</v>
          </cell>
        </row>
        <row r="81">
          <cell r="A81">
            <v>31444</v>
          </cell>
          <cell r="C81">
            <v>0.1514994164193173</v>
          </cell>
          <cell r="D81">
            <v>0.36824464226654841</v>
          </cell>
          <cell r="E81">
            <v>2.9602291009717496</v>
          </cell>
        </row>
        <row r="82">
          <cell r="A82">
            <v>31472</v>
          </cell>
          <cell r="C82">
            <v>1.3895885469141112E-2</v>
          </cell>
          <cell r="D82">
            <v>0.38725761310925022</v>
          </cell>
          <cell r="E82">
            <v>2.5774848771537524</v>
          </cell>
        </row>
        <row r="83">
          <cell r="A83">
            <v>31503</v>
          </cell>
          <cell r="C83">
            <v>1.6027406865740446E-2</v>
          </cell>
          <cell r="D83">
            <v>0.40949175530214821</v>
          </cell>
          <cell r="E83">
            <v>2.384893142712214</v>
          </cell>
        </row>
        <row r="84">
          <cell r="A84">
            <v>31533</v>
          </cell>
          <cell r="C84">
            <v>1.4256277790375638E-2</v>
          </cell>
          <cell r="D84">
            <v>0.4295858613089798</v>
          </cell>
          <cell r="E84">
            <v>2.1139705659783403</v>
          </cell>
        </row>
        <row r="85">
          <cell r="A85">
            <v>31564</v>
          </cell>
          <cell r="C85">
            <v>8.5599027946536843E-3</v>
          </cell>
          <cell r="D85">
            <v>0.4418229773183957</v>
          </cell>
          <cell r="E85">
            <v>1.8958229833600346</v>
          </cell>
        </row>
        <row r="86">
          <cell r="A86">
            <v>31594</v>
          </cell>
          <cell r="C86">
            <v>1.3005563073221982E-2</v>
          </cell>
          <cell r="D86">
            <v>0.46057469699033082</v>
          </cell>
          <cell r="E86">
            <v>1.6039292438806863</v>
          </cell>
        </row>
        <row r="87">
          <cell r="A87">
            <v>31625</v>
          </cell>
          <cell r="C87">
            <v>2.350792065077778E-2</v>
          </cell>
          <cell r="D87">
            <v>0.49490977107171319</v>
          </cell>
          <cell r="E87">
            <v>1.3576707285000436</v>
          </cell>
        </row>
        <row r="88">
          <cell r="A88">
            <v>31656</v>
          </cell>
          <cell r="C88">
            <v>3.8283703212060649E-2</v>
          </cell>
          <cell r="D88">
            <v>0.55214045307623238</v>
          </cell>
          <cell r="E88">
            <v>1.2693217281061049</v>
          </cell>
        </row>
        <row r="89">
          <cell r="A89">
            <v>31686</v>
          </cell>
          <cell r="C89">
            <v>3.5597193050310505E-2</v>
          </cell>
          <cell r="D89">
            <v>0.60739229642558334</v>
          </cell>
          <cell r="E89">
            <v>1.1194334506009964</v>
          </cell>
        </row>
        <row r="90">
          <cell r="A90">
            <v>31717</v>
          </cell>
          <cell r="C90">
            <v>5.4413323397037416E-2</v>
          </cell>
          <cell r="D90">
            <v>0.69485585327689536</v>
          </cell>
          <cell r="E90">
            <v>0.94334908651716498</v>
          </cell>
        </row>
        <row r="91">
          <cell r="A91">
            <v>31747</v>
          </cell>
          <cell r="C91">
            <v>0.15959765242587576</v>
          </cell>
          <cell r="D91">
            <v>0.96535086866014241</v>
          </cell>
          <cell r="E91">
            <v>0.96535086866014241</v>
          </cell>
        </row>
        <row r="92">
          <cell r="A92">
            <v>31778</v>
          </cell>
          <cell r="C92">
            <v>0.13089999999999979</v>
          </cell>
          <cell r="D92">
            <v>0.13089999999999979</v>
          </cell>
          <cell r="E92">
            <v>0.87052822191503298</v>
          </cell>
        </row>
        <row r="93">
          <cell r="A93">
            <v>31809</v>
          </cell>
          <cell r="C93">
            <v>0.1311344946502786</v>
          </cell>
          <cell r="D93">
            <v>0.27919999999999989</v>
          </cell>
          <cell r="E93">
            <v>0.83744686697650206</v>
          </cell>
        </row>
        <row r="94">
          <cell r="A94">
            <v>31837</v>
          </cell>
          <cell r="C94">
            <v>0.12421826141338332</v>
          </cell>
          <cell r="D94">
            <v>0.43809999999999993</v>
          </cell>
          <cell r="E94">
            <v>1.0373801214076064</v>
          </cell>
        </row>
        <row r="95">
          <cell r="A95">
            <v>31868</v>
          </cell>
          <cell r="C95">
            <v>0.24351574994784775</v>
          </cell>
          <cell r="D95">
            <v>0.78829999999999956</v>
          </cell>
          <cell r="E95">
            <v>1.4935491429472822</v>
          </cell>
        </row>
        <row r="96">
          <cell r="A96">
            <v>31898</v>
          </cell>
          <cell r="C96">
            <v>0.24934295140636342</v>
          </cell>
          <cell r="D96">
            <v>1.2341999999999991</v>
          </cell>
          <cell r="E96">
            <v>2.0715097495018204</v>
          </cell>
        </row>
        <row r="97">
          <cell r="A97">
            <v>31929</v>
          </cell>
          <cell r="C97">
            <v>0.2327455017455915</v>
          </cell>
          <cell r="D97">
            <v>1.7541999999999995</v>
          </cell>
          <cell r="E97">
            <v>2.7542537798441709</v>
          </cell>
        </row>
        <row r="98">
          <cell r="A98">
            <v>31959</v>
          </cell>
          <cell r="C98">
            <v>0.14036743882071012</v>
          </cell>
          <cell r="D98">
            <v>2.1407999999999996</v>
          </cell>
          <cell r="E98">
            <v>3.2262638268398254</v>
          </cell>
        </row>
        <row r="99">
          <cell r="A99">
            <v>31990</v>
          </cell>
          <cell r="C99">
            <v>6.8867804381049336E-2</v>
          </cell>
          <cell r="D99">
            <v>2.3570999999999991</v>
          </cell>
          <cell r="E99">
            <v>3.413563633642509</v>
          </cell>
        </row>
        <row r="100">
          <cell r="A100">
            <v>32021</v>
          </cell>
          <cell r="C100">
            <v>5.8413511661851159E-2</v>
          </cell>
          <cell r="D100">
            <v>2.5531999999999999</v>
          </cell>
          <cell r="E100">
            <v>3.499131952061969</v>
          </cell>
        </row>
        <row r="101">
          <cell r="A101">
            <v>32051</v>
          </cell>
          <cell r="C101">
            <v>0.11234943149836774</v>
          </cell>
          <cell r="D101">
            <v>2.9523999999999999</v>
          </cell>
          <cell r="E101">
            <v>3.8325805657809875</v>
          </cell>
        </row>
        <row r="102">
          <cell r="A102">
            <v>32082</v>
          </cell>
          <cell r="C102">
            <v>0.1199271328812872</v>
          </cell>
          <cell r="D102">
            <v>3.4263999999999992</v>
          </cell>
          <cell r="E102">
            <v>4.1328430486978958</v>
          </cell>
        </row>
        <row r="103">
          <cell r="A103">
            <v>32112</v>
          </cell>
          <cell r="C103">
            <v>0.12565515994939447</v>
          </cell>
          <cell r="D103">
            <v>3.9825999999999988</v>
          </cell>
          <cell r="E103">
            <v>3.9825999999999988</v>
          </cell>
        </row>
        <row r="104">
          <cell r="A104">
            <v>32143</v>
          </cell>
          <cell r="C104">
            <v>0.15792959499056725</v>
          </cell>
          <cell r="D104">
            <v>0.15792959499056725</v>
          </cell>
          <cell r="E104">
            <v>4.1016889203289413</v>
          </cell>
        </row>
        <row r="105">
          <cell r="A105">
            <v>32174</v>
          </cell>
          <cell r="C105">
            <v>0.16885345350550285</v>
          </cell>
          <cell r="D105">
            <v>0.35345000602095267</v>
          </cell>
          <cell r="E105">
            <v>4.2718105065666032</v>
          </cell>
        </row>
        <row r="106">
          <cell r="A106">
            <v>32203</v>
          </cell>
          <cell r="C106">
            <v>0.21906371873007413</v>
          </cell>
          <cell r="D106">
            <v>0.6499417974551438</v>
          </cell>
          <cell r="E106">
            <v>4.7165704749322011</v>
          </cell>
        </row>
        <row r="107">
          <cell r="A107">
            <v>32234</v>
          </cell>
          <cell r="C107">
            <v>0.1987714389976889</v>
          </cell>
          <cell r="D107">
            <v>0.97790310279773607</v>
          </cell>
          <cell r="E107">
            <v>4.5108762511882796</v>
          </cell>
        </row>
        <row r="108">
          <cell r="A108">
            <v>32264</v>
          </cell>
          <cell r="C108">
            <v>0.17144422684701333</v>
          </cell>
          <cell r="D108">
            <v>1.3170031710352026</v>
          </cell>
          <cell r="E108">
            <v>4.1672634500044774</v>
          </cell>
        </row>
        <row r="109">
          <cell r="A109">
            <v>32295</v>
          </cell>
          <cell r="C109">
            <v>0.21094528225072984</v>
          </cell>
          <cell r="D109">
            <v>1.8057640589250594</v>
          </cell>
          <cell r="E109">
            <v>4.0758841042771046</v>
          </cell>
        </row>
        <row r="110">
          <cell r="A110">
            <v>32325</v>
          </cell>
          <cell r="C110">
            <v>0.20512160228898413</v>
          </cell>
          <cell r="D110">
            <v>2.3812868783366117</v>
          </cell>
          <cell r="E110">
            <v>4.3641110545084061</v>
          </cell>
        </row>
        <row r="111">
          <cell r="A111">
            <v>32356</v>
          </cell>
          <cell r="C111">
            <v>0.21670742420285394</v>
          </cell>
          <cell r="D111">
            <v>3.114036848231847</v>
          </cell>
          <cell r="E111">
            <v>5.1060439069434933</v>
          </cell>
        </row>
        <row r="112">
          <cell r="A112">
            <v>32387</v>
          </cell>
          <cell r="C112">
            <v>0.22989862722332255</v>
          </cell>
          <cell r="D112">
            <v>4.0598482719865139</v>
          </cell>
          <cell r="E112">
            <v>6.095350669818755</v>
          </cell>
        </row>
        <row r="113">
          <cell r="A113">
            <v>32417</v>
          </cell>
          <cell r="C113">
            <v>0.27561956590721581</v>
          </cell>
          <cell r="D113">
            <v>5.454441456267813</v>
          </cell>
          <cell r="E113">
            <v>7.1368029551664804</v>
          </cell>
        </row>
        <row r="114">
          <cell r="A114">
            <v>32448</v>
          </cell>
          <cell r="C114">
            <v>0.26198775493704907</v>
          </cell>
          <cell r="D114">
            <v>7.1454260827680347</v>
          </cell>
          <cell r="E114">
            <v>8.1689409000542224</v>
          </cell>
        </row>
        <row r="115">
          <cell r="A115">
            <v>32478</v>
          </cell>
          <cell r="C115">
            <v>0.2537538129475132</v>
          </cell>
          <cell r="D115">
            <v>9.21235900935255</v>
          </cell>
          <cell r="E115">
            <v>9.21235900935255</v>
          </cell>
        </row>
        <row r="116">
          <cell r="A116">
            <v>32509</v>
          </cell>
          <cell r="C116">
            <v>0.33783441192828412</v>
          </cell>
          <cell r="D116">
            <v>0.33783441192828412</v>
          </cell>
          <cell r="E116">
            <v>10.799029378629003</v>
          </cell>
        </row>
        <row r="117">
          <cell r="A117">
            <v>32540</v>
          </cell>
          <cell r="C117">
            <v>0.18407333142366089</v>
          </cell>
          <cell r="D117">
            <v>0.58409404902513762</v>
          </cell>
          <cell r="E117">
            <v>10.952666933582462</v>
          </cell>
        </row>
        <row r="118">
          <cell r="A118">
            <v>32568</v>
          </cell>
          <cell r="C118">
            <v>0.10224650518825085</v>
          </cell>
          <cell r="D118">
            <v>0.74606212942746364</v>
          </cell>
          <cell r="E118">
            <v>9.8072983821919522</v>
          </cell>
        </row>
        <row r="119">
          <cell r="A119">
            <v>32599</v>
          </cell>
          <cell r="C119">
            <v>9.9609665176461304E-2</v>
          </cell>
          <cell r="D119">
            <v>0.9199867935170325</v>
          </cell>
          <cell r="E119">
            <v>8.9133240657121764</v>
          </cell>
        </row>
        <row r="120">
          <cell r="A120">
            <v>32629</v>
          </cell>
          <cell r="C120">
            <v>0.19293569492552476</v>
          </cell>
          <cell r="D120">
            <v>1.290420779772071</v>
          </cell>
          <cell r="E120">
            <v>9.0951951977963983</v>
          </cell>
        </row>
        <row r="121">
          <cell r="A121">
            <v>32660</v>
          </cell>
          <cell r="C121">
            <v>0.23243783570435705</v>
          </cell>
          <cell r="D121">
            <v>1.8228012286745772</v>
          </cell>
          <cell r="E121">
            <v>9.2743705293276175</v>
          </cell>
        </row>
        <row r="122">
          <cell r="A122">
            <v>32690</v>
          </cell>
          <cell r="C122">
            <v>0.28600549863300007</v>
          </cell>
          <cell r="D122">
            <v>2.6301379016234949</v>
          </cell>
          <cell r="E122">
            <v>9.963953322728468</v>
          </cell>
        </row>
        <row r="123">
          <cell r="A123">
            <v>32721</v>
          </cell>
          <cell r="C123">
            <v>0.36321862228725865</v>
          </cell>
          <cell r="D123">
            <v>3.9486715889639408</v>
          </cell>
          <cell r="E123">
            <v>11.284190139814433</v>
          </cell>
        </row>
        <row r="124">
          <cell r="A124">
            <v>32752</v>
          </cell>
          <cell r="C124">
            <v>0.37074890581620101</v>
          </cell>
          <cell r="D124">
            <v>5.7833861658160428</v>
          </cell>
          <cell r="E124">
            <v>12.690998445135504</v>
          </cell>
        </row>
        <row r="125">
          <cell r="A125">
            <v>32782</v>
          </cell>
          <cell r="C125">
            <v>0.39304046018370808</v>
          </cell>
          <cell r="D125">
            <v>8.449531386032179</v>
          </cell>
          <cell r="E125">
            <v>13.951256067338523</v>
          </cell>
        </row>
        <row r="126">
          <cell r="A126">
            <v>32813</v>
          </cell>
          <cell r="C126">
            <v>0.46994899870203866</v>
          </cell>
          <cell r="D126">
            <v>12.89032919910149</v>
          </cell>
          <cell r="E126">
            <v>16.415053196469671</v>
          </cell>
        </row>
        <row r="127">
          <cell r="A127">
            <v>32843</v>
          </cell>
          <cell r="C127">
            <v>0.47338478705834719</v>
          </cell>
          <cell r="D127">
            <v>19.46579972918849</v>
          </cell>
          <cell r="E127">
            <v>19.46579972918849</v>
          </cell>
        </row>
        <row r="128">
          <cell r="A128">
            <v>32874</v>
          </cell>
          <cell r="C128">
            <v>0.7429801577477968</v>
          </cell>
          <cell r="D128">
            <v>0.7429801577477968</v>
          </cell>
          <cell r="E128">
            <v>25.663600907828922</v>
          </cell>
        </row>
        <row r="129">
          <cell r="A129">
            <v>32905</v>
          </cell>
          <cell r="C129">
            <v>0.77231241962958386</v>
          </cell>
          <cell r="D129">
            <v>2.0891053807443516</v>
          </cell>
          <cell r="E129">
            <v>38.909885466446326</v>
          </cell>
        </row>
        <row r="130">
          <cell r="A130">
            <v>32933</v>
          </cell>
          <cell r="C130">
            <v>0.79683869565289078</v>
          </cell>
          <cell r="D130">
            <v>4.550624083071007</v>
          </cell>
          <cell r="E130">
            <v>64.059518181859119</v>
          </cell>
        </row>
        <row r="131">
          <cell r="A131">
            <v>32964</v>
          </cell>
          <cell r="C131">
            <v>0.22287654857075623</v>
          </cell>
          <cell r="D131">
            <v>5.7877280211195909</v>
          </cell>
          <cell r="E131">
            <v>71.352728032033781</v>
          </cell>
        </row>
        <row r="132">
          <cell r="A132">
            <v>32994</v>
          </cell>
          <cell r="C132">
            <v>0.11229332982487428</v>
          </cell>
          <cell r="D132">
            <v>6.5499446025567138</v>
          </cell>
          <cell r="E132">
            <v>66.461688946853585</v>
          </cell>
        </row>
        <row r="133">
          <cell r="A133">
            <v>33025</v>
          </cell>
          <cell r="C133">
            <v>0.10564726501738031</v>
          </cell>
          <cell r="D133">
            <v>7.347575600849563</v>
          </cell>
          <cell r="E133">
            <v>59.521374560781183</v>
          </cell>
        </row>
        <row r="134">
          <cell r="A134">
            <v>33055</v>
          </cell>
          <cell r="C134">
            <v>0.13630000000000009</v>
          </cell>
          <cell r="D134">
            <v>8.4853501552453601</v>
          </cell>
          <cell r="E134">
            <v>52.476006118572094</v>
          </cell>
        </row>
        <row r="135">
          <cell r="A135">
            <v>33086</v>
          </cell>
          <cell r="C135">
            <v>0.13830000000000009</v>
          </cell>
          <cell r="D135">
            <v>9.7971740817157951</v>
          </cell>
          <cell r="E135">
            <v>43.652953509861661</v>
          </cell>
        </row>
        <row r="136">
          <cell r="A136">
            <v>33117</v>
          </cell>
          <cell r="C136">
            <v>0.13739999999999997</v>
          </cell>
          <cell r="D136">
            <v>11.280705800543545</v>
          </cell>
          <cell r="E136">
            <v>36.051475369863745</v>
          </cell>
        </row>
        <row r="137">
          <cell r="A137">
            <v>33147</v>
          </cell>
          <cell r="C137">
            <v>0.16900000000000004</v>
          </cell>
          <cell r="D137">
            <v>13.356145080835404</v>
          </cell>
          <cell r="E137">
            <v>30.0925460856024</v>
          </cell>
        </row>
        <row r="138">
          <cell r="A138">
            <v>33178</v>
          </cell>
          <cell r="C138">
            <v>0.16009999999999991</v>
          </cell>
          <cell r="D138">
            <v>15.654563908277151</v>
          </cell>
          <cell r="E138">
            <v>23.538581097546562</v>
          </cell>
        </row>
        <row r="139">
          <cell r="A139">
            <v>33208</v>
          </cell>
          <cell r="C139">
            <v>0.17070000000000007</v>
          </cell>
          <cell r="D139">
            <v>18.49749796742006</v>
          </cell>
          <cell r="E139">
            <v>18.49749796742006</v>
          </cell>
        </row>
        <row r="140">
          <cell r="A140">
            <v>33239</v>
          </cell>
          <cell r="C140">
            <v>0.24429999999999996</v>
          </cell>
          <cell r="D140">
            <v>0.24429999999999996</v>
          </cell>
          <cell r="E140">
            <v>12.919112396672059</v>
          </cell>
        </row>
        <row r="141">
          <cell r="A141">
            <v>33270</v>
          </cell>
          <cell r="C141">
            <v>0.19399999999999995</v>
          </cell>
          <cell r="D141">
            <v>0.48569419999999996</v>
          </cell>
          <cell r="E141">
            <v>8.3772520113016675</v>
          </cell>
        </row>
        <row r="142">
          <cell r="A142">
            <v>33298</v>
          </cell>
          <cell r="C142">
            <v>9.99000000000001E-2</v>
          </cell>
          <cell r="D142">
            <v>0.63411505058000017</v>
          </cell>
          <cell r="E142">
            <v>4.7401031668471747</v>
          </cell>
        </row>
        <row r="143">
          <cell r="A143">
            <v>33329</v>
          </cell>
          <cell r="C143">
            <v>7.9299999999999926E-2</v>
          </cell>
          <cell r="D143">
            <v>0.76370037409099401</v>
          </cell>
          <cell r="E143">
            <v>4.0661641645012656</v>
          </cell>
        </row>
        <row r="144">
          <cell r="A144">
            <v>33359</v>
          </cell>
          <cell r="C144">
            <v>8.9299999999999935E-2</v>
          </cell>
          <cell r="D144">
            <v>0.92119881749732002</v>
          </cell>
          <cell r="E144">
            <v>3.9614364092789298</v>
          </cell>
        </row>
        <row r="145">
          <cell r="A145">
            <v>33390</v>
          </cell>
          <cell r="C145">
            <v>0.11299999999999999</v>
          </cell>
          <cell r="D145">
            <v>1.1382942838745169</v>
          </cell>
          <cell r="E145">
            <v>3.9944307721329588</v>
          </cell>
        </row>
        <row r="146">
          <cell r="A146">
            <v>33420</v>
          </cell>
          <cell r="C146">
            <v>0.13290000000000002</v>
          </cell>
          <cell r="D146">
            <v>1.4224735942014406</v>
          </cell>
          <cell r="E146">
            <v>3.9794865983890064</v>
          </cell>
        </row>
        <row r="147">
          <cell r="A147">
            <v>33451</v>
          </cell>
          <cell r="C147">
            <v>0.13589999999999991</v>
          </cell>
          <cell r="D147">
            <v>1.7516877556534163</v>
          </cell>
          <cell r="E147">
            <v>3.9689878126241522</v>
          </cell>
        </row>
        <row r="148">
          <cell r="A148">
            <v>33482</v>
          </cell>
          <cell r="C148">
            <v>0.16199999999999992</v>
          </cell>
          <cell r="D148">
            <v>2.1974611720692692</v>
          </cell>
          <cell r="E148">
            <v>4.0764584475727661</v>
          </cell>
        </row>
        <row r="149">
          <cell r="A149">
            <v>33512</v>
          </cell>
          <cell r="C149">
            <v>0.20760000000000001</v>
          </cell>
          <cell r="D149">
            <v>2.8612541113908496</v>
          </cell>
          <cell r="E149">
            <v>4.2440814553369304</v>
          </cell>
        </row>
        <row r="150">
          <cell r="A150">
            <v>33543</v>
          </cell>
          <cell r="C150">
            <v>0.25760000000000027</v>
          </cell>
          <cell r="D150">
            <v>3.8559131704851328</v>
          </cell>
          <cell r="E150">
            <v>4.6848175486869454</v>
          </cell>
        </row>
        <row r="151">
          <cell r="A151">
            <v>33573</v>
          </cell>
          <cell r="C151">
            <v>0.23639999999999994</v>
          </cell>
          <cell r="D151">
            <v>5.0038510439878188</v>
          </cell>
          <cell r="E151">
            <v>5.0038510439878188</v>
          </cell>
        </row>
        <row r="152">
          <cell r="A152">
            <v>33604</v>
          </cell>
          <cell r="C152">
            <v>0.29380000000000006</v>
          </cell>
          <cell r="D152">
            <v>0.29380000000000006</v>
          </cell>
          <cell r="E152">
            <v>5.2426926631129476</v>
          </cell>
        </row>
        <row r="153">
          <cell r="A153">
            <v>33635</v>
          </cell>
          <cell r="C153">
            <v>0.21859999999999991</v>
          </cell>
          <cell r="D153">
            <v>0.57662468000000011</v>
          </cell>
          <cell r="E153">
            <v>5.3713109541620074</v>
          </cell>
        </row>
        <row r="154">
          <cell r="A154">
            <v>33664</v>
          </cell>
          <cell r="C154">
            <v>0.245</v>
          </cell>
          <cell r="D154">
            <v>0.96289772660000028</v>
          </cell>
          <cell r="E154">
            <v>6.2118212000470043</v>
          </cell>
        </row>
        <row r="155">
          <cell r="A155">
            <v>33695</v>
          </cell>
          <cell r="C155">
            <v>0.19750000000000001</v>
          </cell>
          <cell r="D155">
            <v>1.3505700276035002</v>
          </cell>
          <cell r="E155">
            <v>7.0016268758049556</v>
          </cell>
        </row>
        <row r="156">
          <cell r="A156">
            <v>33725</v>
          </cell>
          <cell r="C156">
            <v>0.22350000000000025</v>
          </cell>
          <cell r="D156">
            <v>1.8759224287728831</v>
          </cell>
          <cell r="E156">
            <v>7.9874143785434342</v>
          </cell>
        </row>
        <row r="157">
          <cell r="A157">
            <v>33756</v>
          </cell>
          <cell r="C157">
            <v>0.22029999999999994</v>
          </cell>
          <cell r="D157">
            <v>2.5094881398315487</v>
          </cell>
          <cell r="E157">
            <v>8.8538560342646466</v>
          </cell>
        </row>
        <row r="158">
          <cell r="A158">
            <v>33786</v>
          </cell>
          <cell r="C158">
            <v>0.23570000000000002</v>
          </cell>
          <cell r="D158">
            <v>3.336674494389845</v>
          </cell>
          <cell r="E158">
            <v>9.7480006192433795</v>
          </cell>
        </row>
        <row r="159">
          <cell r="A159">
            <v>33817</v>
          </cell>
          <cell r="C159">
            <v>0.21019999999999994</v>
          </cell>
          <cell r="D159">
            <v>4.2482434731105894</v>
          </cell>
          <cell r="E159">
            <v>10.451034729649033</v>
          </cell>
        </row>
        <row r="160">
          <cell r="A160">
            <v>33848</v>
          </cell>
          <cell r="C160">
            <v>0.22960000000000003</v>
          </cell>
          <cell r="D160">
            <v>5.4532401745367816</v>
          </cell>
          <cell r="E160">
            <v>11.11720508053051</v>
          </cell>
        </row>
        <row r="161">
          <cell r="A161">
            <v>33878</v>
          </cell>
          <cell r="C161">
            <v>0.2427999999999999</v>
          </cell>
          <cell r="D161">
            <v>7.020086888914312</v>
          </cell>
          <cell r="E161">
            <v>11.470406156080919</v>
          </cell>
        </row>
        <row r="162">
          <cell r="A162">
            <v>33909</v>
          </cell>
          <cell r="C162">
            <v>0.24770000000000003</v>
          </cell>
          <cell r="D162">
            <v>9.0066624112983877</v>
          </cell>
          <cell r="E162">
            <v>11.372237405329326</v>
          </cell>
        </row>
        <row r="163">
          <cell r="A163">
            <v>33939</v>
          </cell>
          <cell r="C163">
            <v>0.2266999999999999</v>
          </cell>
          <cell r="D163">
            <v>11.275172779939732</v>
          </cell>
          <cell r="E163">
            <v>11.275172779939732</v>
          </cell>
        </row>
        <row r="164">
          <cell r="A164">
            <v>33970</v>
          </cell>
          <cell r="C164">
            <v>0.32899999999999996</v>
          </cell>
          <cell r="D164">
            <v>0.32899999999999996</v>
          </cell>
          <cell r="E164">
            <v>11.609139453192071</v>
          </cell>
        </row>
        <row r="165">
          <cell r="A165">
            <v>34001</v>
          </cell>
          <cell r="C165">
            <v>0.26619999999999999</v>
          </cell>
          <cell r="D165">
            <v>0.68277980000000005</v>
          </cell>
          <cell r="E165">
            <v>12.101667795529135</v>
          </cell>
        </row>
        <row r="166">
          <cell r="A166">
            <v>34029</v>
          </cell>
          <cell r="C166">
            <v>0.29699999999999993</v>
          </cell>
          <cell r="D166">
            <v>1.1825654006000001</v>
          </cell>
          <cell r="E166">
            <v>12.648886048836374</v>
          </cell>
        </row>
        <row r="167">
          <cell r="A167">
            <v>34060</v>
          </cell>
          <cell r="C167">
            <v>0.27120000000000011</v>
          </cell>
          <cell r="D167">
            <v>1.7744771372427204</v>
          </cell>
          <cell r="E167">
            <v>13.488905173512149</v>
          </cell>
        </row>
        <row r="168">
          <cell r="A168">
            <v>34090</v>
          </cell>
          <cell r="C168">
            <v>0.30400000000000005</v>
          </cell>
          <cell r="D168">
            <v>2.6179181869645074</v>
          </cell>
          <cell r="E168">
            <v>14.442200528205838</v>
          </cell>
        </row>
        <row r="169">
          <cell r="A169">
            <v>34121</v>
          </cell>
          <cell r="C169">
            <v>0.28790000000000004</v>
          </cell>
          <cell r="D169">
            <v>3.6595168329915895</v>
          </cell>
          <cell r="E169">
            <v>15.29763997400336</v>
          </cell>
        </row>
        <row r="170">
          <cell r="A170">
            <v>34151</v>
          </cell>
          <cell r="C170">
            <v>0.30309999999999993</v>
          </cell>
          <cell r="D170">
            <v>5.0718163850713402</v>
          </cell>
          <cell r="E170">
            <v>16.186578174414322</v>
          </cell>
        </row>
        <row r="171">
          <cell r="A171">
            <v>34182</v>
          </cell>
          <cell r="C171">
            <v>0.35050000000000003</v>
          </cell>
          <cell r="D171">
            <v>7.1999880280388453</v>
          </cell>
          <cell r="E171">
            <v>18.179039683148691</v>
          </cell>
        </row>
        <row r="172">
          <cell r="A172">
            <v>34213</v>
          </cell>
          <cell r="C172">
            <v>0.35699999999999998</v>
          </cell>
          <cell r="D172">
            <v>10.127383754048713</v>
          </cell>
          <cell r="E172">
            <v>20.166197828588786</v>
          </cell>
        </row>
        <row r="173">
          <cell r="A173">
            <v>34243</v>
          </cell>
          <cell r="C173">
            <v>0.3461000000000003</v>
          </cell>
          <cell r="D173">
            <v>13.978571271324974</v>
          </cell>
          <cell r="E173">
            <v>21.925506032397305</v>
          </cell>
        </row>
        <row r="174">
          <cell r="A174">
            <v>34274</v>
          </cell>
          <cell r="C174">
            <v>0.36830000000000007</v>
          </cell>
          <cell r="D174">
            <v>19.495179070553963</v>
          </cell>
          <cell r="E174">
            <v>24.141436165848546</v>
          </cell>
        </row>
        <row r="175">
          <cell r="A175">
            <v>34304</v>
          </cell>
          <cell r="C175">
            <v>0.36749999999999999</v>
          </cell>
          <cell r="D175">
            <v>27.02715737898254</v>
          </cell>
          <cell r="E175">
            <v>27.02715737898254</v>
          </cell>
        </row>
        <row r="176">
          <cell r="A176">
            <v>34335</v>
          </cell>
          <cell r="C176">
            <v>0.46479999999999988</v>
          </cell>
          <cell r="D176">
            <v>0.46479999999999988</v>
          </cell>
          <cell r="E176">
            <v>29.891030947128382</v>
          </cell>
        </row>
        <row r="177">
          <cell r="A177">
            <v>34366</v>
          </cell>
          <cell r="C177">
            <v>0.40100000000000002</v>
          </cell>
          <cell r="D177">
            <v>1.0521847999999996</v>
          </cell>
          <cell r="E177">
            <v>33.179698591791869</v>
          </cell>
        </row>
        <row r="178">
          <cell r="A178">
            <v>34394</v>
          </cell>
          <cell r="C178">
            <v>0.45500000000000002</v>
          </cell>
          <cell r="D178">
            <v>1.9859288840000002</v>
          </cell>
          <cell r="E178">
            <v>37.343455243683252</v>
          </cell>
        </row>
        <row r="179">
          <cell r="A179">
            <v>34425</v>
          </cell>
          <cell r="C179">
            <v>0.48259999999999992</v>
          </cell>
          <cell r="D179">
            <v>3.4269381634184004</v>
          </cell>
          <cell r="E179">
            <v>43.719954959317796</v>
          </cell>
        </row>
        <row r="180">
          <cell r="A180">
            <v>34455</v>
          </cell>
          <cell r="C180">
            <v>0.45379999999999998</v>
          </cell>
          <cell r="D180">
            <v>5.4358827019776701</v>
          </cell>
          <cell r="E180">
            <v>48.857262668601386</v>
          </cell>
        </row>
        <row r="181">
          <cell r="A181">
            <v>34486</v>
          </cell>
          <cell r="C181">
            <v>0.50709999999999988</v>
          </cell>
          <cell r="D181">
            <v>8.699518820150546</v>
          </cell>
          <cell r="E181">
            <v>57.342946321802266</v>
          </cell>
        </row>
        <row r="182">
          <cell r="A182">
            <v>34516</v>
          </cell>
          <cell r="C182">
            <v>7.5900000000000079E-2</v>
          </cell>
          <cell r="D182">
            <v>9.4357122985999737</v>
          </cell>
          <cell r="E182">
            <v>47.170651483099583</v>
          </cell>
        </row>
        <row r="183">
          <cell r="A183">
            <v>34547</v>
          </cell>
          <cell r="C183">
            <v>2.8799999999999937E-2</v>
          </cell>
          <cell r="D183">
            <v>9.7362608127996531</v>
          </cell>
          <cell r="E183">
            <v>35.696013510413067</v>
          </cell>
        </row>
        <row r="184">
          <cell r="A184">
            <v>34578</v>
          </cell>
          <cell r="C184">
            <v>9.6000000000000529E-3</v>
          </cell>
          <cell r="D184">
            <v>9.8393289166025291</v>
          </cell>
          <cell r="E184">
            <v>26.301617715632304</v>
          </cell>
        </row>
        <row r="185">
          <cell r="A185">
            <v>34608</v>
          </cell>
          <cell r="C185">
            <v>3.5400000000000098E-2</v>
          </cell>
          <cell r="D185">
            <v>10.223041160250261</v>
          </cell>
          <cell r="E185">
            <v>19.999996272762562</v>
          </cell>
        </row>
        <row r="186">
          <cell r="A186">
            <v>34639</v>
          </cell>
          <cell r="C186">
            <v>3.0100000000000016E-2</v>
          </cell>
          <cell r="D186">
            <v>10.560854699173793</v>
          </cell>
          <cell r="E186">
            <v>14.809468801120161</v>
          </cell>
        </row>
        <row r="187">
          <cell r="A187">
            <v>34669</v>
          </cell>
          <cell r="C187">
            <v>2.3700000000000054E-2</v>
          </cell>
          <cell r="D187">
            <v>10.834846955544213</v>
          </cell>
          <cell r="E187">
            <v>10.834846955544213</v>
          </cell>
        </row>
        <row r="188">
          <cell r="A188">
            <v>34700</v>
          </cell>
          <cell r="C188">
            <v>3.2699999999999951E-2</v>
          </cell>
          <cell r="D188">
            <v>3.2699999999999951E-2</v>
          </cell>
          <cell r="E188">
            <v>7.343696375607939</v>
          </cell>
        </row>
        <row r="189">
          <cell r="A189">
            <v>34731</v>
          </cell>
          <cell r="C189">
            <v>2.9600000000000071E-2</v>
          </cell>
          <cell r="D189">
            <v>6.3267919999999922E-2</v>
          </cell>
          <cell r="E189">
            <v>5.1318128396330733</v>
          </cell>
        </row>
        <row r="190">
          <cell r="A190">
            <v>34759</v>
          </cell>
          <cell r="C190">
            <v>4.8899999999999944E-2</v>
          </cell>
          <cell r="D190">
            <v>0.11526172128800005</v>
          </cell>
          <cell r="E190">
            <v>3.4203838402000892</v>
          </cell>
        </row>
        <row r="191">
          <cell r="A191">
            <v>34790</v>
          </cell>
          <cell r="C191">
            <v>4.6599999999999975E-2</v>
          </cell>
          <cell r="D191">
            <v>0.16723291750002089</v>
          </cell>
          <cell r="E191">
            <v>2.1204463288502722</v>
          </cell>
        </row>
        <row r="192">
          <cell r="A192">
            <v>34820</v>
          </cell>
          <cell r="C192">
            <v>3.5800000000000054E-2</v>
          </cell>
          <cell r="D192">
            <v>0.20901985594652173</v>
          </cell>
          <cell r="E192">
            <v>1.2232482510820688</v>
          </cell>
        </row>
        <row r="193">
          <cell r="A193">
            <v>34851</v>
          </cell>
          <cell r="C193">
            <v>5.1500000000000101E-2</v>
          </cell>
          <cell r="D193">
            <v>0.27128437852776766</v>
          </cell>
          <cell r="E193">
            <v>0.55115489085846714</v>
          </cell>
        </row>
        <row r="194">
          <cell r="A194">
            <v>34881</v>
          </cell>
          <cell r="C194">
            <v>4.2899999999999938E-2</v>
          </cell>
          <cell r="D194">
            <v>0.32582247836660883</v>
          </cell>
          <cell r="E194">
            <v>0.50357787496634931</v>
          </cell>
        </row>
        <row r="195">
          <cell r="A195">
            <v>34912</v>
          </cell>
          <cell r="C195">
            <v>1.8399999999999972E-2</v>
          </cell>
          <cell r="D195">
            <v>0.3502176119685545</v>
          </cell>
          <cell r="E195">
            <v>0.48837840966731161</v>
          </cell>
        </row>
        <row r="196">
          <cell r="A196">
            <v>34943</v>
          </cell>
          <cell r="C196">
            <v>1.8499999999999961E-2</v>
          </cell>
          <cell r="D196">
            <v>0.3751966377899727</v>
          </cell>
          <cell r="E196">
            <v>0.50149901965744537</v>
          </cell>
        </row>
        <row r="197">
          <cell r="A197">
            <v>34973</v>
          </cell>
          <cell r="C197">
            <v>1.4999999999999902E-2</v>
          </cell>
          <cell r="D197">
            <v>0.39582458735682224</v>
          </cell>
          <cell r="E197">
            <v>0.47191568954250207</v>
          </cell>
        </row>
        <row r="198">
          <cell r="A198">
            <v>35004</v>
          </cell>
          <cell r="C198">
            <v>2.7900000000000036E-2</v>
          </cell>
          <cell r="D198">
            <v>0.43476809334407762</v>
          </cell>
          <cell r="E198">
            <v>0.46877209715633228</v>
          </cell>
        </row>
        <row r="199">
          <cell r="A199">
            <v>35034</v>
          </cell>
          <cell r="C199">
            <v>1.8899999999999917E-2</v>
          </cell>
          <cell r="D199">
            <v>0.46188521030828045</v>
          </cell>
          <cell r="E199">
            <v>0.46188521030828045</v>
          </cell>
        </row>
        <row r="200">
          <cell r="A200">
            <v>35065</v>
          </cell>
          <cell r="C200">
            <v>4.5900000000000052E-2</v>
          </cell>
          <cell r="D200">
            <v>4.5900000000000052E-2</v>
          </cell>
          <cell r="E200">
            <v>0.48057106755246526</v>
          </cell>
        </row>
        <row r="201">
          <cell r="A201">
            <v>35096</v>
          </cell>
          <cell r="C201">
            <v>4.9999999999994493E-4</v>
          </cell>
          <cell r="D201">
            <v>4.6422949999999963E-2</v>
          </cell>
          <cell r="E201">
            <v>0.4387250904101021</v>
          </cell>
        </row>
      </sheetData>
      <sheetData sheetId="1"/>
      <sheetData sheetId="2"/>
      <sheetData sheetId="3"/>
      <sheetData sheetId="4">
        <row r="1">
          <cell r="A1">
            <v>1</v>
          </cell>
        </row>
      </sheetData>
      <sheetData sheetId="5"/>
      <sheetData sheetId="6"/>
      <sheetData sheetId="7"/>
      <sheetData sheetId="8"/>
      <sheetData sheetId="9"/>
      <sheetData sheetId="10"/>
      <sheetData sheetId="11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infl3"/>
      <sheetName val="infl4"/>
      <sheetName val="infl5"/>
      <sheetName val="#REF"/>
      <sheetName val="Premisses"/>
      <sheetName val="Costs"/>
      <sheetName val="Summary of new changes"/>
      <sheetName val="Data Base_Participants"/>
      <sheetName val="GOIAS Reduction risk"/>
      <sheetName val="EXCLUIDOS"/>
      <sheetName val="Concentration risk by State"/>
      <sheetName val="Concentration risk by City"/>
      <sheetName val="TB"/>
      <sheetName val="Monitoring frequency"/>
      <sheetName val="Feriados"/>
    </sheetNames>
    <sheetDataSet>
      <sheetData sheetId="0" refreshError="1">
        <row r="1">
          <cell r="B1" t="str">
            <v>Índices da FGV: IGP-DI</v>
          </cell>
        </row>
        <row r="2">
          <cell r="B2" t="str">
            <v>IGP-DI</v>
          </cell>
          <cell r="F2" t="str">
            <v>IPA-DI</v>
          </cell>
        </row>
        <row r="3">
          <cell r="B3" t="str">
            <v>Índice</v>
          </cell>
          <cell r="C3" t="str">
            <v>Variação</v>
          </cell>
          <cell r="D3" t="str">
            <v>Variação</v>
          </cell>
          <cell r="E3" t="str">
            <v>Variação</v>
          </cell>
          <cell r="F3" t="str">
            <v>Índice</v>
          </cell>
          <cell r="G3" t="str">
            <v>Variação</v>
          </cell>
          <cell r="H3" t="str">
            <v>Variação</v>
          </cell>
          <cell r="I3" t="str">
            <v>Variação</v>
          </cell>
        </row>
        <row r="4">
          <cell r="A4" t="str">
            <v>Período</v>
          </cell>
          <cell r="B4" t="str">
            <v>(Jun 94=100)</v>
          </cell>
          <cell r="C4" t="str">
            <v>Mensal</v>
          </cell>
          <cell r="D4" t="str">
            <v>No Ano</v>
          </cell>
          <cell r="E4" t="str">
            <v>12 meses</v>
          </cell>
          <cell r="F4" t="str">
            <v>(Jun 94=100)</v>
          </cell>
          <cell r="G4" t="str">
            <v>Mensal</v>
          </cell>
          <cell r="H4" t="str">
            <v>No Ano</v>
          </cell>
          <cell r="I4" t="str">
            <v>12 meses</v>
          </cell>
        </row>
        <row r="5">
          <cell r="B5" t="str">
            <v>IGP-DI</v>
          </cell>
          <cell r="F5" t="str">
            <v>IPA-DI</v>
          </cell>
        </row>
        <row r="6">
          <cell r="B6" t="str">
            <v>Price Index</v>
          </cell>
          <cell r="C6" t="str">
            <v>Price Index</v>
          </cell>
          <cell r="D6" t="str">
            <v>Change</v>
          </cell>
          <cell r="E6" t="str">
            <v>12 month</v>
          </cell>
          <cell r="F6" t="str">
            <v>Price Index</v>
          </cell>
          <cell r="G6" t="str">
            <v>Price Index</v>
          </cell>
          <cell r="H6" t="str">
            <v>Change</v>
          </cell>
          <cell r="I6" t="str">
            <v>12 month</v>
          </cell>
        </row>
        <row r="7">
          <cell r="B7" t="str">
            <v>(Jun 94=100)</v>
          </cell>
          <cell r="C7" t="str">
            <v>Monthly Var.</v>
          </cell>
          <cell r="D7" t="str">
            <v>during year</v>
          </cell>
          <cell r="E7" t="str">
            <v>Change</v>
          </cell>
          <cell r="F7" t="str">
            <v>(Jun 94=100)</v>
          </cell>
          <cell r="G7" t="str">
            <v>Monthly Var.</v>
          </cell>
          <cell r="H7" t="str">
            <v>during year</v>
          </cell>
          <cell r="I7" t="str">
            <v>Change</v>
          </cell>
        </row>
        <row r="8">
          <cell r="A8">
            <v>29221</v>
          </cell>
          <cell r="B8">
            <v>7.5501708691637129E-10</v>
          </cell>
          <cell r="C8" t="str">
            <v>-</v>
          </cell>
          <cell r="D8" t="str">
            <v>-</v>
          </cell>
          <cell r="E8" t="str">
            <v>-</v>
          </cell>
          <cell r="F8">
            <v>8.0662152468610276E-10</v>
          </cell>
          <cell r="G8" t="str">
            <v>-</v>
          </cell>
          <cell r="H8" t="str">
            <v>-</v>
          </cell>
          <cell r="I8" t="str">
            <v>-</v>
          </cell>
        </row>
        <row r="9">
          <cell r="A9">
            <v>29252</v>
          </cell>
          <cell r="B9">
            <v>7.8657680114947562E-10</v>
          </cell>
          <cell r="C9">
            <v>4.1800000000000059E-2</v>
          </cell>
          <cell r="D9" t="str">
            <v>-</v>
          </cell>
          <cell r="E9" t="str">
            <v>-</v>
          </cell>
          <cell r="F9">
            <v>8.3605530022662707E-10</v>
          </cell>
          <cell r="G9">
            <v>3.6490193529088444E-2</v>
          </cell>
          <cell r="H9" t="str">
            <v>-</v>
          </cell>
          <cell r="I9" t="str">
            <v>-</v>
          </cell>
        </row>
        <row r="10">
          <cell r="A10">
            <v>29281</v>
          </cell>
          <cell r="B10">
            <v>8.3817623930488125E-10</v>
          </cell>
          <cell r="C10">
            <v>6.5600000000000103E-2</v>
          </cell>
          <cell r="D10" t="str">
            <v>-</v>
          </cell>
          <cell r="E10" t="str">
            <v>-</v>
          </cell>
          <cell r="F10">
            <v>8.902932156685378E-10</v>
          </cell>
          <cell r="G10">
            <v>6.4873597987129106E-2</v>
          </cell>
          <cell r="H10" t="str">
            <v>-</v>
          </cell>
          <cell r="I10" t="str">
            <v>-</v>
          </cell>
        </row>
        <row r="11">
          <cell r="A11">
            <v>29312</v>
          </cell>
          <cell r="B11">
            <v>8.861923655766181E-10</v>
          </cell>
          <cell r="C11">
            <v>5.7286432160803979E-2</v>
          </cell>
          <cell r="D11" t="str">
            <v>-</v>
          </cell>
          <cell r="E11" t="str">
            <v>-</v>
          </cell>
          <cell r="F11">
            <v>9.4949173671719466E-10</v>
          </cell>
          <cell r="G11">
            <v>6.6493285590414786E-2</v>
          </cell>
          <cell r="H11" t="str">
            <v>-</v>
          </cell>
          <cell r="I11" t="str">
            <v>-</v>
          </cell>
        </row>
        <row r="12">
          <cell r="A12">
            <v>29342</v>
          </cell>
          <cell r="B12">
            <v>9.4282005773696404E-10</v>
          </cell>
          <cell r="C12">
            <v>6.3900000000000068E-2</v>
          </cell>
          <cell r="D12" t="str">
            <v>-</v>
          </cell>
          <cell r="E12" t="str">
            <v>-</v>
          </cell>
          <cell r="F12">
            <v>1.0172889104588795E-9</v>
          </cell>
          <cell r="G12">
            <v>7.1403647993914188E-2</v>
          </cell>
          <cell r="H12" t="str">
            <v>-</v>
          </cell>
          <cell r="I12" t="str">
            <v>-</v>
          </cell>
        </row>
        <row r="13">
          <cell r="A13">
            <v>29373</v>
          </cell>
          <cell r="B13">
            <v>9.9835215913767111E-10</v>
          </cell>
          <cell r="C13">
            <v>5.8899999999999952E-2</v>
          </cell>
          <cell r="D13" t="str">
            <v>-</v>
          </cell>
          <cell r="E13" t="str">
            <v>-</v>
          </cell>
          <cell r="F13">
            <v>1.0824404273398323E-9</v>
          </cell>
          <cell r="G13">
            <v>6.4044261380539647E-2</v>
          </cell>
          <cell r="H13" t="str">
            <v>-</v>
          </cell>
          <cell r="I13" t="str">
            <v>-</v>
          </cell>
        </row>
        <row r="14">
          <cell r="A14">
            <v>29403</v>
          </cell>
          <cell r="B14">
            <v>1.0826249919292584E-9</v>
          </cell>
          <cell r="C14">
            <v>8.4411930219471021E-2</v>
          </cell>
          <cell r="D14" t="str">
            <v>-</v>
          </cell>
          <cell r="E14" t="str">
            <v>-</v>
          </cell>
          <cell r="F14">
            <v>1.1869475674787498E-9</v>
          </cell>
          <cell r="G14">
            <v>9.6547705997779953E-2</v>
          </cell>
          <cell r="H14" t="str">
            <v>-</v>
          </cell>
          <cell r="I14" t="str">
            <v>-</v>
          </cell>
        </row>
        <row r="15">
          <cell r="A15">
            <v>29434</v>
          </cell>
          <cell r="B15">
            <v>1.1575426413707631E-9</v>
          </cell>
          <cell r="C15">
            <v>6.9199999999999928E-2</v>
          </cell>
          <cell r="D15" t="str">
            <v>-</v>
          </cell>
          <cell r="E15" t="str">
            <v>-</v>
          </cell>
          <cell r="F15">
            <v>1.2679733921181413E-9</v>
          </cell>
          <cell r="G15">
            <v>6.8264030239770568E-2</v>
          </cell>
          <cell r="H15" t="str">
            <v>-</v>
          </cell>
          <cell r="I15" t="str">
            <v>-</v>
          </cell>
        </row>
        <row r="16">
          <cell r="A16">
            <v>29465</v>
          </cell>
          <cell r="B16">
            <v>1.2184293843068652E-9</v>
          </cell>
          <cell r="C16">
            <v>5.259999999999998E-2</v>
          </cell>
          <cell r="D16" t="str">
            <v>-</v>
          </cell>
          <cell r="E16" t="str">
            <v>-</v>
          </cell>
          <cell r="F16">
            <v>1.3344476488023278E-9</v>
          </cell>
          <cell r="G16">
            <v>5.2425592758805317E-2</v>
          </cell>
          <cell r="H16" t="str">
            <v>-</v>
          </cell>
          <cell r="I16" t="str">
            <v>-</v>
          </cell>
        </row>
        <row r="17">
          <cell r="A17">
            <v>29495</v>
          </cell>
          <cell r="B17">
            <v>1.3116392322063404E-9</v>
          </cell>
          <cell r="C17">
            <v>7.6500000000000012E-2</v>
          </cell>
          <cell r="D17" t="str">
            <v>-</v>
          </cell>
          <cell r="E17" t="str">
            <v>-</v>
          </cell>
          <cell r="F17">
            <v>1.4594591190753974E-9</v>
          </cell>
          <cell r="G17">
            <v>9.3680310640337217E-2</v>
          </cell>
          <cell r="H17" t="str">
            <v>-</v>
          </cell>
          <cell r="I17" t="str">
            <v>-</v>
          </cell>
        </row>
        <row r="18">
          <cell r="A18">
            <v>29526</v>
          </cell>
          <cell r="B18">
            <v>1.4109303220843605E-9</v>
          </cell>
          <cell r="C18">
            <v>7.5700000000000101E-2</v>
          </cell>
          <cell r="D18" t="str">
            <v>-</v>
          </cell>
          <cell r="E18" t="str">
            <v>-</v>
          </cell>
          <cell r="F18">
            <v>1.5834783280351092E-9</v>
          </cell>
          <cell r="G18">
            <v>8.497614447623647E-2</v>
          </cell>
          <cell r="H18" t="str">
            <v>-</v>
          </cell>
          <cell r="I18" t="str">
            <v>-</v>
          </cell>
        </row>
        <row r="19">
          <cell r="A19">
            <v>29556</v>
          </cell>
          <cell r="B19">
            <v>1.4940749319463897E-9</v>
          </cell>
          <cell r="C19">
            <v>5.8928926936094195E-2</v>
          </cell>
          <cell r="D19" t="str">
            <v>-</v>
          </cell>
          <cell r="E19" t="str">
            <v>-</v>
          </cell>
          <cell r="F19">
            <v>1.6645043943848605E-9</v>
          </cell>
          <cell r="G19">
            <v>5.1169671801125416E-2</v>
          </cell>
          <cell r="H19" t="str">
            <v>-</v>
          </cell>
          <cell r="I19" t="str">
            <v>-</v>
          </cell>
        </row>
        <row r="20">
          <cell r="A20">
            <v>29587</v>
          </cell>
          <cell r="B20">
            <v>1.5919368399888783E-9</v>
          </cell>
          <cell r="C20">
            <v>6.5500000000000114E-2</v>
          </cell>
          <cell r="D20">
            <v>6.5500000000000114E-2</v>
          </cell>
          <cell r="E20">
            <v>1.1084778974879117</v>
          </cell>
          <cell r="F20">
            <v>1.7663655714965896E-9</v>
          </cell>
          <cell r="G20">
            <v>6.1196099845307605E-2</v>
          </cell>
          <cell r="H20">
            <v>6.1196099845307605E-2</v>
          </cell>
          <cell r="I20">
            <v>1.1898319316286181</v>
          </cell>
        </row>
        <row r="21">
          <cell r="A21">
            <v>29618</v>
          </cell>
          <cell r="B21">
            <v>1.7270323975108706E-9</v>
          </cell>
          <cell r="C21">
            <v>8.4862385321101019E-2</v>
          </cell>
          <cell r="D21">
            <v>0.15592087155963319</v>
          </cell>
          <cell r="E21">
            <v>1.1956309860487191</v>
          </cell>
          <cell r="F21">
            <v>1.9082437518391658E-9</v>
          </cell>
          <cell r="G21">
            <v>8.0322093360530644E-2</v>
          </cell>
          <cell r="H21">
            <v>0.14643359205091322</v>
          </cell>
          <cell r="I21">
            <v>1.2824372398834187</v>
          </cell>
        </row>
        <row r="22">
          <cell r="A22">
            <v>29646</v>
          </cell>
          <cell r="B22">
            <v>1.8543146852074218E-9</v>
          </cell>
          <cell r="C22">
            <v>7.3700000000000099E-2</v>
          </cell>
          <cell r="D22">
            <v>0.24111223979357832</v>
          </cell>
          <cell r="E22">
            <v>1.2123207486115897</v>
          </cell>
          <cell r="F22">
            <v>2.0603739965361676E-9</v>
          </cell>
          <cell r="G22">
            <v>7.9722647879956865E-2</v>
          </cell>
          <cell r="H22">
            <v>0.23783031362774243</v>
          </cell>
          <cell r="I22">
            <v>1.3142645145161467</v>
          </cell>
        </row>
        <row r="23">
          <cell r="A23">
            <v>29677</v>
          </cell>
          <cell r="B23">
            <v>1.9557456984882677E-9</v>
          </cell>
          <cell r="C23">
            <v>5.4699999999999971E-2</v>
          </cell>
          <cell r="D23">
            <v>0.30900107931028709</v>
          </cell>
          <cell r="E23">
            <v>1.2069087643468066</v>
          </cell>
          <cell r="F23">
            <v>2.1728182603405094E-9</v>
          </cell>
          <cell r="G23">
            <v>5.4574685951860769E-2</v>
          </cell>
          <cell r="H23">
            <v>0.30538451425566993</v>
          </cell>
          <cell r="I23">
            <v>1.2884014429160655</v>
          </cell>
        </row>
        <row r="24">
          <cell r="A24">
            <v>29707</v>
          </cell>
          <cell r="B24">
            <v>2.076803632718979E-9</v>
          </cell>
          <cell r="C24">
            <v>6.1898606922303534E-2</v>
          </cell>
          <cell r="D24">
            <v>0.39002642257938547</v>
          </cell>
          <cell r="E24">
            <v>1.2027571599440701</v>
          </cell>
          <cell r="F24">
            <v>2.3216416253156318E-9</v>
          </cell>
          <cell r="G24">
            <v>6.8493241101443836E-2</v>
          </cell>
          <cell r="H24">
            <v>0.39479453052067481</v>
          </cell>
          <cell r="I24">
            <v>1.2821851309362882</v>
          </cell>
        </row>
        <row r="25">
          <cell r="A25">
            <v>29738</v>
          </cell>
          <cell r="B25">
            <v>2.1696367551015175E-9</v>
          </cell>
          <cell r="C25">
            <v>4.4699999999999962E-2</v>
          </cell>
          <cell r="D25">
            <v>0.45216060366868405</v>
          </cell>
          <cell r="E25">
            <v>1.1732178723142606</v>
          </cell>
          <cell r="F25">
            <v>2.4241637996921734E-9</v>
          </cell>
          <cell r="G25">
            <v>4.4159345378123716E-2</v>
          </cell>
          <cell r="H25">
            <v>0.45638774392545534</v>
          </cell>
          <cell r="I25">
            <v>1.239535533285387</v>
          </cell>
        </row>
        <row r="26">
          <cell r="A26">
            <v>29768</v>
          </cell>
          <cell r="B26">
            <v>2.2796373385851642E-9</v>
          </cell>
          <cell r="C26">
            <v>5.0699999999999967E-2</v>
          </cell>
          <cell r="D26">
            <v>0.52578514627468631</v>
          </cell>
          <cell r="E26">
            <v>1.1056574119195299</v>
          </cell>
          <cell r="F26">
            <v>2.5366082246367546E-9</v>
          </cell>
          <cell r="G26">
            <v>4.6384829671517913E-2</v>
          </cell>
          <cell r="H26">
            <v>0.52394204136312394</v>
          </cell>
          <cell r="I26">
            <v>1.1370853221637089</v>
          </cell>
        </row>
        <row r="27">
          <cell r="A27">
            <v>29799</v>
          </cell>
          <cell r="B27">
            <v>2.4329799512336183E-9</v>
          </cell>
          <cell r="C27">
            <v>6.7266231366268414E-2</v>
          </cell>
          <cell r="D27">
            <v>0.62841896293921518</v>
          </cell>
          <cell r="E27">
            <v>1.1018490933107064</v>
          </cell>
          <cell r="F27">
            <v>2.6755098627496164E-9</v>
          </cell>
          <cell r="G27">
            <v>5.4758806174237895E-2</v>
          </cell>
          <cell r="H27">
            <v>0.60739128822689969</v>
          </cell>
          <cell r="I27">
            <v>1.1100678290103505</v>
          </cell>
        </row>
        <row r="28">
          <cell r="A28">
            <v>29830</v>
          </cell>
          <cell r="B28">
            <v>2.5565753327562861E-9</v>
          </cell>
          <cell r="C28">
            <v>5.0799999999999956E-2</v>
          </cell>
          <cell r="D28">
            <v>0.71114264625652712</v>
          </cell>
          <cell r="E28">
            <v>1.0982548235330514</v>
          </cell>
          <cell r="F28">
            <v>2.8111045808555389E-9</v>
          </cell>
          <cell r="G28">
            <v>5.0679954499054602E-2</v>
          </cell>
          <cell r="H28">
            <v>0.68885380557641573</v>
          </cell>
          <cell r="I28">
            <v>1.1065678997437756</v>
          </cell>
        </row>
        <row r="29">
          <cell r="A29">
            <v>29860</v>
          </cell>
          <cell r="B29">
            <v>2.6678040552097567E-9</v>
          </cell>
          <cell r="C29">
            <v>4.3506921555702016E-2</v>
          </cell>
          <cell r="D29">
            <v>0.78558919513782643</v>
          </cell>
          <cell r="E29">
            <v>1.0339465225679305</v>
          </cell>
          <cell r="F29">
            <v>2.9533130986902809E-9</v>
          </cell>
          <cell r="G29">
            <v>5.0588127813964823E-2</v>
          </cell>
          <cell r="H29">
            <v>0.77428975775201625</v>
          </cell>
          <cell r="I29">
            <v>1.0235668543845722</v>
          </cell>
        </row>
        <row r="30">
          <cell r="A30">
            <v>29891</v>
          </cell>
          <cell r="B30">
            <v>2.8093678837869014E-9</v>
          </cell>
          <cell r="C30">
            <v>5.3063802905874979E-2</v>
          </cell>
          <cell r="D30">
            <v>0.8803393482594799</v>
          </cell>
          <cell r="E30">
            <v>0.99114572832812597</v>
          </cell>
          <cell r="F30">
            <v>3.125286515116383E-9</v>
          </cell>
          <cell r="G30">
            <v>5.8230675407347832E-2</v>
          </cell>
          <cell r="H30">
            <v>0.87760784871425579</v>
          </cell>
          <cell r="I30">
            <v>0.97368442610418127</v>
          </cell>
        </row>
        <row r="31">
          <cell r="A31">
            <v>29921</v>
          </cell>
          <cell r="B31">
            <v>2.9161025164442723E-9</v>
          </cell>
          <cell r="C31">
            <v>3.7992401519696184E-2</v>
          </cell>
          <cell r="D31">
            <v>0.95177795577183777</v>
          </cell>
          <cell r="E31">
            <v>0.95177795577183777</v>
          </cell>
          <cell r="F31">
            <v>3.2344232546378845E-9</v>
          </cell>
          <cell r="G31">
            <v>3.4920554961482386E-2</v>
          </cell>
          <cell r="H31">
            <v>0.94317495679139252</v>
          </cell>
          <cell r="I31">
            <v>0.94317495679139252</v>
          </cell>
        </row>
        <row r="32">
          <cell r="A32">
            <v>29952</v>
          </cell>
          <cell r="B32">
            <v>3.099517556247596E-9</v>
          </cell>
          <cell r="C32">
            <v>6.2897322288576252E-2</v>
          </cell>
          <cell r="D32">
            <v>6.2897322288576252E-2</v>
          </cell>
          <cell r="E32">
            <v>0.94701038281722916</v>
          </cell>
          <cell r="F32">
            <v>3.4361620530760677E-9</v>
          </cell>
          <cell r="G32">
            <v>6.2372417756058063E-2</v>
          </cell>
          <cell r="H32">
            <v>6.2372417756058063E-2</v>
          </cell>
          <cell r="I32">
            <v>0.94532893333326729</v>
          </cell>
        </row>
        <row r="33">
          <cell r="A33">
            <v>29983</v>
          </cell>
          <cell r="B33">
            <v>3.3115245570949316E-9</v>
          </cell>
          <cell r="C33">
            <v>6.8400000000000016E-2</v>
          </cell>
          <cell r="D33">
            <v>0.13559949913311486</v>
          </cell>
          <cell r="E33">
            <v>0.91746522061065594</v>
          </cell>
          <cell r="F33">
            <v>3.6577422104156503E-9</v>
          </cell>
          <cell r="G33">
            <v>6.4484780961137522E-2</v>
          </cell>
          <cell r="H33">
            <v>0.13087927041421143</v>
          </cell>
          <cell r="I33">
            <v>0.91681078839656505</v>
          </cell>
        </row>
        <row r="34">
          <cell r="A34">
            <v>30011</v>
          </cell>
          <cell r="B34">
            <v>3.5508103617463503E-9</v>
          </cell>
          <cell r="C34">
            <v>7.2258502247476875E-2</v>
          </cell>
          <cell r="D34">
            <v>0.2176562180934587</v>
          </cell>
          <cell r="E34">
            <v>0.91489092443290465</v>
          </cell>
          <cell r="F34">
            <v>3.9190096780548744E-9</v>
          </cell>
          <cell r="G34">
            <v>7.1428617056513266E-2</v>
          </cell>
          <cell r="H34">
            <v>0.21165641275777736</v>
          </cell>
          <cell r="I34">
            <v>0.90208655547166838</v>
          </cell>
        </row>
        <row r="35">
          <cell r="A35">
            <v>30042</v>
          </cell>
          <cell r="B35">
            <v>3.7412279386872688E-9</v>
          </cell>
          <cell r="C35">
            <v>5.3626512694771922E-2</v>
          </cell>
          <cell r="D35">
            <v>0.28295487473091541</v>
          </cell>
          <cell r="E35">
            <v>0.91294192367603055</v>
          </cell>
          <cell r="F35">
            <v>4.1372844865048575E-9</v>
          </cell>
          <cell r="G35">
            <v>5.5696419856334556E-2</v>
          </cell>
          <cell r="H35">
            <v>0.27914133704435495</v>
          </cell>
          <cell r="I35">
            <v>0.90410977393778458</v>
          </cell>
        </row>
        <row r="36">
          <cell r="A36">
            <v>30072</v>
          </cell>
          <cell r="B36">
            <v>3.9705652113287977E-9</v>
          </cell>
          <cell r="C36">
            <v>6.129999999999991E-2</v>
          </cell>
          <cell r="D36">
            <v>0.36160000855192043</v>
          </cell>
          <cell r="E36">
            <v>0.91186357187293665</v>
          </cell>
          <cell r="F36">
            <v>4.3654799744055401E-9</v>
          </cell>
          <cell r="G36">
            <v>5.5155860962672332E-2</v>
          </cell>
          <cell r="H36">
            <v>0.34969347878197987</v>
          </cell>
          <cell r="I36">
            <v>0.88034187826557608</v>
          </cell>
        </row>
        <row r="37">
          <cell r="A37">
            <v>30103</v>
          </cell>
          <cell r="B37">
            <v>4.2858280891083037E-9</v>
          </cell>
          <cell r="C37">
            <v>7.9399999999999915E-2</v>
          </cell>
          <cell r="D37">
            <v>0.46971104923094265</v>
          </cell>
          <cell r="E37">
            <v>0.97536665021503532</v>
          </cell>
          <cell r="F37">
            <v>4.7689554764587858E-9</v>
          </cell>
          <cell r="G37">
            <v>9.2424087252442E-2</v>
          </cell>
          <cell r="H37">
            <v>0.47443766662897757</v>
          </cell>
          <cell r="I37">
            <v>0.96725793738210264</v>
          </cell>
        </row>
        <row r="38">
          <cell r="A38">
            <v>30133</v>
          </cell>
          <cell r="B38">
            <v>4.5472636025439102E-9</v>
          </cell>
          <cell r="C38">
            <v>6.0999999999999943E-2</v>
          </cell>
          <cell r="D38">
            <v>0.5593634232340301</v>
          </cell>
          <cell r="E38">
            <v>0.99473114673851026</v>
          </cell>
          <cell r="F38">
            <v>5.04014491267063E-9</v>
          </cell>
          <cell r="G38">
            <v>5.6865583574962963E-2</v>
          </cell>
          <cell r="H38">
            <v>0.55828242498674108</v>
          </cell>
          <cell r="I38">
            <v>0.98696230017640385</v>
          </cell>
        </row>
        <row r="39">
          <cell r="A39">
            <v>30164</v>
          </cell>
          <cell r="B39">
            <v>4.8123690705722206E-9</v>
          </cell>
          <cell r="C39">
            <v>5.8300000000000018E-2</v>
          </cell>
          <cell r="D39">
            <v>0.65027431080857423</v>
          </cell>
          <cell r="E39">
            <v>0.97797317159648478</v>
          </cell>
          <cell r="F39">
            <v>5.2683401588609528E-9</v>
          </cell>
          <cell r="G39">
            <v>4.5275532776181349E-2</v>
          </cell>
          <cell r="H39">
            <v>0.62883449199377561</v>
          </cell>
          <cell r="I39">
            <v>0.96909764086860428</v>
          </cell>
        </row>
        <row r="40">
          <cell r="A40">
            <v>30195</v>
          </cell>
          <cell r="B40">
            <v>4.9880205416481067E-9</v>
          </cell>
          <cell r="C40">
            <v>3.6499999999999977E-2</v>
          </cell>
          <cell r="D40">
            <v>0.71050932315308724</v>
          </cell>
          <cell r="E40">
            <v>0.95105556943258129</v>
          </cell>
          <cell r="F40">
            <v>5.4469273347308149E-9</v>
          </cell>
          <cell r="G40">
            <v>3.3898186237935279E-2</v>
          </cell>
          <cell r="H40">
            <v>0.68404902695415326</v>
          </cell>
          <cell r="I40">
            <v>0.93764663606826137</v>
          </cell>
        </row>
        <row r="41">
          <cell r="A41">
            <v>30225</v>
          </cell>
          <cell r="B41">
            <v>5.2244527153222277E-9</v>
          </cell>
          <cell r="C41">
            <v>4.7400000000000109E-2</v>
          </cell>
          <cell r="D41">
            <v>0.79158746507054389</v>
          </cell>
          <cell r="E41">
            <v>0.95833449803773307</v>
          </cell>
          <cell r="F41">
            <v>5.7313454178118582E-9</v>
          </cell>
          <cell r="G41">
            <v>5.2216243324475942E-2</v>
          </cell>
          <cell r="H41">
            <v>0.77198374071593823</v>
          </cell>
          <cell r="I41">
            <v>0.94064944226657299</v>
          </cell>
        </row>
        <row r="42">
          <cell r="A42">
            <v>30256</v>
          </cell>
          <cell r="B42">
            <v>5.4861977963598714E-9</v>
          </cell>
          <cell r="C42">
            <v>5.0100000000000033E-2</v>
          </cell>
          <cell r="D42">
            <v>0.88134599707057815</v>
          </cell>
          <cell r="E42">
            <v>0.95282284958875652</v>
          </cell>
          <cell r="F42">
            <v>6.0322994706196433E-9</v>
          </cell>
          <cell r="G42">
            <v>5.251019278518454E-2</v>
          </cell>
          <cell r="H42">
            <v>0.86503094855314466</v>
          </cell>
          <cell r="I42">
            <v>0.93015886429696049</v>
          </cell>
        </row>
        <row r="43">
          <cell r="A43">
            <v>30286</v>
          </cell>
          <cell r="B43">
            <v>5.8229070079607866E-9</v>
          </cell>
          <cell r="C43">
            <v>6.137387387387383E-2</v>
          </cell>
          <cell r="D43">
            <v>0.99681148900790517</v>
          </cell>
          <cell r="E43">
            <v>0.99681148900790517</v>
          </cell>
          <cell r="F43">
            <v>6.3960887097848071E-9</v>
          </cell>
          <cell r="G43">
            <v>6.0306893074026258E-2</v>
          </cell>
          <cell r="H43">
            <v>0.97750517054728903</v>
          </cell>
          <cell r="I43">
            <v>0.97750517054728903</v>
          </cell>
        </row>
        <row r="44">
          <cell r="A44">
            <v>30317</v>
          </cell>
          <cell r="B44">
            <v>6.3497347652279414E-9</v>
          </cell>
          <cell r="C44">
            <v>9.0475042199180233E-2</v>
          </cell>
          <cell r="D44">
            <v>9.0475042199180233E-2</v>
          </cell>
          <cell r="E44">
            <v>1.048620357845365</v>
          </cell>
          <cell r="F44">
            <v>7.021146141720276E-9</v>
          </cell>
          <cell r="G44">
            <v>9.7724947275863894E-2</v>
          </cell>
          <cell r="H44">
            <v>9.7724947275863894E-2</v>
          </cell>
          <cell r="I44">
            <v>1.0433105404429091</v>
          </cell>
        </row>
        <row r="45">
          <cell r="A45">
            <v>30348</v>
          </cell>
          <cell r="B45">
            <v>6.765642392350372E-9</v>
          </cell>
          <cell r="C45">
            <v>6.5500000000000114E-2</v>
          </cell>
          <cell r="D45">
            <v>0.16190115746322675</v>
          </cell>
          <cell r="E45">
            <v>1.043059707304602</v>
          </cell>
          <cell r="F45">
            <v>7.4147009643228213E-9</v>
          </cell>
          <cell r="G45">
            <v>5.6052788912056339E-2</v>
          </cell>
          <cell r="H45">
            <v>0.15925549202901612</v>
          </cell>
          <cell r="I45">
            <v>1.0271250781996049</v>
          </cell>
        </row>
        <row r="46">
          <cell r="A46">
            <v>30376</v>
          </cell>
          <cell r="B46">
            <v>7.4462660170208199E-9</v>
          </cell>
          <cell r="C46">
            <v>0.10060000000000002</v>
          </cell>
          <cell r="D46">
            <v>0.27878841390402731</v>
          </cell>
          <cell r="E46">
            <v>1.0970610250665755</v>
          </cell>
          <cell r="F46">
            <v>8.2117312889786138E-9</v>
          </cell>
          <cell r="G46">
            <v>0.10749325272736532</v>
          </cell>
          <cell r="H46">
            <v>0.2838676356092773</v>
          </cell>
          <cell r="I46">
            <v>1.095358767538015</v>
          </cell>
        </row>
        <row r="47">
          <cell r="A47">
            <v>30407</v>
          </cell>
          <cell r="B47">
            <v>8.1305778639850338E-9</v>
          </cell>
          <cell r="C47">
            <v>9.1900000000000093E-2</v>
          </cell>
          <cell r="D47">
            <v>0.39630906914180764</v>
          </cell>
          <cell r="E47">
            <v>1.1732377703877384</v>
          </cell>
          <cell r="F47">
            <v>9.0583688782536641E-9</v>
          </cell>
          <cell r="G47">
            <v>0.10310098558770009</v>
          </cell>
          <cell r="H47">
            <v>0.41623565420474407</v>
          </cell>
          <cell r="I47">
            <v>1.1894479114986112</v>
          </cell>
        </row>
        <row r="48">
          <cell r="A48">
            <v>30437</v>
          </cell>
          <cell r="B48">
            <v>8.6501217894936784E-9</v>
          </cell>
          <cell r="C48">
            <v>6.3900000000000068E-2</v>
          </cell>
          <cell r="D48">
            <v>0.48553321865996923</v>
          </cell>
          <cell r="E48">
            <v>1.1785618240982902</v>
          </cell>
          <cell r="F48">
            <v>9.6569686136001314E-9</v>
          </cell>
          <cell r="G48">
            <v>6.6082508163640696E-2</v>
          </cell>
          <cell r="H48">
            <v>0.50982405838536815</v>
          </cell>
          <cell r="I48">
            <v>1.2121206992628912</v>
          </cell>
        </row>
        <row r="49">
          <cell r="A49">
            <v>30468</v>
          </cell>
          <cell r="B49">
            <v>9.74263217150673E-9</v>
          </cell>
          <cell r="C49">
            <v>0.12630000000000008</v>
          </cell>
          <cell r="D49">
            <v>0.67315606417672336</v>
          </cell>
          <cell r="E49">
            <v>1.2732204766369319</v>
          </cell>
          <cell r="F49">
            <v>1.0979842163233351E-8</v>
          </cell>
          <cell r="G49">
            <v>0.13698641908913189</v>
          </cell>
          <cell r="H49">
            <v>0.71664944959820009</v>
          </cell>
          <cell r="I49">
            <v>1.3023578679720647</v>
          </cell>
        </row>
        <row r="50">
          <cell r="A50">
            <v>30498</v>
          </cell>
          <cell r="B50">
            <v>1.1039384153052122E-8</v>
          </cell>
          <cell r="C50">
            <v>0.13310078413284132</v>
          </cell>
          <cell r="D50">
            <v>0.89585444829526373</v>
          </cell>
          <cell r="E50">
            <v>1.4276983078078596</v>
          </cell>
          <cell r="F50">
            <v>1.2567290261652971E-8</v>
          </cell>
          <cell r="G50">
            <v>0.14457840785137011</v>
          </cell>
          <cell r="H50">
            <v>0.96483989386003866</v>
          </cell>
          <cell r="I50">
            <v>1.4934382799311061</v>
          </cell>
        </row>
        <row r="51">
          <cell r="A51">
            <v>30529</v>
          </cell>
          <cell r="B51">
            <v>1.2153258014095081E-8</v>
          </cell>
          <cell r="C51">
            <v>0.10089999999999999</v>
          </cell>
          <cell r="D51">
            <v>1.0871461621282559</v>
          </cell>
          <cell r="E51">
            <v>1.5254210215115491</v>
          </cell>
          <cell r="F51">
            <v>1.383724737069663E-8</v>
          </cell>
          <cell r="G51">
            <v>0.10105258035765474</v>
          </cell>
          <cell r="H51">
            <v>1.1633920351242559</v>
          </cell>
          <cell r="I51">
            <v>1.6264908782367478</v>
          </cell>
        </row>
        <row r="52">
          <cell r="A52">
            <v>30560</v>
          </cell>
          <cell r="B52">
            <v>1.3708113478039361E-8</v>
          </cell>
          <cell r="C52">
            <v>0.12793733681462149</v>
          </cell>
          <cell r="D52">
            <v>1.3541700836538033</v>
          </cell>
          <cell r="E52">
            <v>1.7482071021122985</v>
          </cell>
          <cell r="F52">
            <v>1.5831477488325838E-8</v>
          </cell>
          <cell r="G52">
            <v>0.14412043553202802</v>
          </cell>
          <cell r="H52">
            <v>1.475181037452884</v>
          </cell>
          <cell r="I52">
            <v>1.9064969138436694</v>
          </cell>
        </row>
        <row r="53">
          <cell r="A53">
            <v>30590</v>
          </cell>
          <cell r="B53">
            <v>1.5524438513879578E-8</v>
          </cell>
          <cell r="C53">
            <v>0.13250000000000006</v>
          </cell>
          <cell r="D53">
            <v>1.6660976197379322</v>
          </cell>
          <cell r="E53">
            <v>1.9714956493624003</v>
          </cell>
          <cell r="F53">
            <v>1.8298632456660028E-8</v>
          </cell>
          <cell r="G53">
            <v>0.15583857982639171</v>
          </cell>
          <cell r="H53">
            <v>1.8609097351427564</v>
          </cell>
          <cell r="I53">
            <v>2.1927289532736229</v>
          </cell>
        </row>
        <row r="54">
          <cell r="A54">
            <v>30621</v>
          </cell>
          <cell r="B54">
            <v>1.6836253568302403E-8</v>
          </cell>
          <cell r="C54">
            <v>8.450000000000002E-2</v>
          </cell>
          <cell r="D54">
            <v>1.8913828686057879</v>
          </cell>
          <cell r="E54">
            <v>2.0688382361046789</v>
          </cell>
          <cell r="F54">
            <v>1.9889386749955511E-8</v>
          </cell>
          <cell r="G54">
            <v>8.6932960540256454E-2</v>
          </cell>
          <cell r="H54">
            <v>2.1096170882571577</v>
          </cell>
          <cell r="I54">
            <v>2.2971484334998467</v>
          </cell>
        </row>
        <row r="55">
          <cell r="A55">
            <v>30651</v>
          </cell>
          <cell r="B55">
            <v>1.8107390712709231E-8</v>
          </cell>
          <cell r="C55">
            <v>7.5499999999999901E-2</v>
          </cell>
          <cell r="D55">
            <v>2.109682275185524</v>
          </cell>
          <cell r="E55">
            <v>2.109682275185524</v>
          </cell>
          <cell r="F55">
            <v>2.1394154596890832E-8</v>
          </cell>
          <cell r="G55">
            <v>7.5656824710228276E-2</v>
          </cell>
          <cell r="H55">
            <v>2.3448808432193595</v>
          </cell>
          <cell r="I55">
            <v>2.3448808432193595</v>
          </cell>
        </row>
        <row r="56">
          <cell r="A56">
            <v>30682</v>
          </cell>
          <cell r="B56">
            <v>1.9884546619739233E-8</v>
          </cell>
          <cell r="C56">
            <v>9.8145333870917728E-2</v>
          </cell>
          <cell r="D56">
            <v>9.8145333870917728E-2</v>
          </cell>
          <cell r="E56">
            <v>2.1315554672661072</v>
          </cell>
          <cell r="F56">
            <v>2.3537209006051539E-8</v>
          </cell>
          <cell r="G56">
            <v>0.10017009082808781</v>
          </cell>
          <cell r="H56">
            <v>0.10017009082808781</v>
          </cell>
          <cell r="I56">
            <v>2.352331447168055</v>
          </cell>
        </row>
        <row r="57">
          <cell r="A57">
            <v>30713</v>
          </cell>
          <cell r="B57">
            <v>2.2320403580657288E-8</v>
          </cell>
          <cell r="C57">
            <v>0.12250000000000005</v>
          </cell>
          <cell r="D57">
            <v>0.23266813727010516</v>
          </cell>
          <cell r="E57">
            <v>2.2990811938115487</v>
          </cell>
          <cell r="F57">
            <v>2.6345007190605919E-8</v>
          </cell>
          <cell r="G57">
            <v>0.1192918915676231</v>
          </cell>
          <cell r="H57">
            <v>0.2314114620090939</v>
          </cell>
          <cell r="I57">
            <v>2.5530775033773714</v>
          </cell>
        </row>
        <row r="58">
          <cell r="A58">
            <v>30742</v>
          </cell>
          <cell r="B58">
            <v>2.4541634006804591E-8</v>
          </cell>
          <cell r="C58">
            <v>9.9515692810868694E-2</v>
          </cell>
          <cell r="D58">
            <v>0.35533796095642245</v>
          </cell>
          <cell r="E58">
            <v>2.2958309508023009</v>
          </cell>
          <cell r="F58">
            <v>2.900728768135525E-8</v>
          </cell>
          <cell r="G58">
            <v>0.10105446058479894</v>
          </cell>
          <cell r="H58">
            <v>0.35585108306036162</v>
          </cell>
          <cell r="I58">
            <v>2.5324204678113884</v>
          </cell>
        </row>
        <row r="59">
          <cell r="A59">
            <v>30773</v>
          </cell>
          <cell r="B59">
            <v>2.6738110250413601E-8</v>
          </cell>
          <cell r="C59">
            <v>8.9499999999999913E-2</v>
          </cell>
          <cell r="D59">
            <v>0.47664070846202211</v>
          </cell>
          <cell r="E59">
            <v>2.2885867029023781</v>
          </cell>
          <cell r="F59">
            <v>3.1791932027663007E-8</v>
          </cell>
          <cell r="G59">
            <v>9.5998094578750193E-2</v>
          </cell>
          <cell r="H59">
            <v>0.48601020356669111</v>
          </cell>
          <cell r="I59">
            <v>2.5096751363245517</v>
          </cell>
        </row>
        <row r="60">
          <cell r="A60">
            <v>30803</v>
          </cell>
          <cell r="B60">
            <v>2.910694378579434E-8</v>
          </cell>
          <cell r="C60">
            <v>8.8593902605517805E-2</v>
          </cell>
          <cell r="D60">
            <v>0.60746207157084942</v>
          </cell>
          <cell r="E60">
            <v>2.3649172224542832</v>
          </cell>
          <cell r="F60">
            <v>3.4593115405362061E-8</v>
          </cell>
          <cell r="G60">
            <v>8.8109881943056134E-2</v>
          </cell>
          <cell r="H60">
            <v>0.61694238716912908</v>
          </cell>
          <cell r="I60">
            <v>2.5821919682584222</v>
          </cell>
        </row>
        <row r="61">
          <cell r="A61">
            <v>30834</v>
          </cell>
          <cell r="B61">
            <v>3.1802246780358896E-8</v>
          </cell>
          <cell r="C61">
            <v>9.2600000000000016E-2</v>
          </cell>
          <cell r="D61">
            <v>0.75631305939831006</v>
          </cell>
          <cell r="E61">
            <v>2.2642356008643785</v>
          </cell>
          <cell r="F61">
            <v>3.7734935150821101E-8</v>
          </cell>
          <cell r="G61">
            <v>9.0822110372055231E-2</v>
          </cell>
          <cell r="H61">
            <v>0.76379650712185843</v>
          </cell>
          <cell r="I61">
            <v>2.4367465934236066</v>
          </cell>
        </row>
        <row r="62">
          <cell r="A62">
            <v>30864</v>
          </cell>
          <cell r="B62">
            <v>3.5081058423413897E-8</v>
          </cell>
          <cell r="C62">
            <v>0.10309999999999997</v>
          </cell>
          <cell r="D62">
            <v>0.93738893582227578</v>
          </cell>
          <cell r="E62">
            <v>2.1778093720667231</v>
          </cell>
          <cell r="F62">
            <v>4.1802775485446968E-8</v>
          </cell>
          <cell r="G62">
            <v>0.10780037963142886</v>
          </cell>
          <cell r="H62">
            <v>0.95393444018218321</v>
          </cell>
          <cell r="I62">
            <v>2.3263157462831341</v>
          </cell>
        </row>
        <row r="63">
          <cell r="A63">
            <v>30895</v>
          </cell>
          <cell r="B63">
            <v>3.8803158722138115E-8</v>
          </cell>
          <cell r="C63">
            <v>0.10610000000000008</v>
          </cell>
          <cell r="D63">
            <v>1.1429459019130195</v>
          </cell>
          <cell r="E63">
            <v>2.1928194626605531</v>
          </cell>
          <cell r="F63">
            <v>4.5639101608642617E-8</v>
          </cell>
          <cell r="G63">
            <v>9.1772043330740294E-2</v>
          </cell>
          <cell r="H63">
            <v>1.1332509962920083</v>
          </cell>
          <cell r="I63">
            <v>2.2982789413227738</v>
          </cell>
        </row>
        <row r="64">
          <cell r="A64">
            <v>30926</v>
          </cell>
          <cell r="B64">
            <v>4.288913133557926E-8</v>
          </cell>
          <cell r="C64">
            <v>0.10529999999999995</v>
          </cell>
          <cell r="D64">
            <v>1.3685981053844603</v>
          </cell>
          <cell r="E64">
            <v>2.1287406107549667</v>
          </cell>
          <cell r="F64">
            <v>5.0732164492735086E-8</v>
          </cell>
          <cell r="G64">
            <v>0.11159428438722818</v>
          </cell>
          <cell r="H64">
            <v>1.3713096146415564</v>
          </cell>
          <cell r="I64">
            <v>2.2045123097414683</v>
          </cell>
        </row>
        <row r="65">
          <cell r="A65">
            <v>30956</v>
          </cell>
          <cell r="B65">
            <v>4.8297450796995809E-8</v>
          </cell>
          <cell r="C65">
            <v>0.1261000000000001</v>
          </cell>
          <cell r="D65">
            <v>1.6672783264734412</v>
          </cell>
          <cell r="E65">
            <v>2.1110594276125103</v>
          </cell>
          <cell r="F65">
            <v>5.7677244384125179E-8</v>
          </cell>
          <cell r="G65">
            <v>0.13689697573192716</v>
          </cell>
          <cell r="H65">
            <v>1.6959347294100273</v>
          </cell>
          <cell r="I65">
            <v>2.1519975342820108</v>
          </cell>
        </row>
        <row r="66">
          <cell r="A66">
            <v>30987</v>
          </cell>
          <cell r="B66">
            <v>5.3064409190659294E-8</v>
          </cell>
          <cell r="C66">
            <v>9.870000000000001E-2</v>
          </cell>
          <cell r="D66">
            <v>1.9305386972963698</v>
          </cell>
          <cell r="E66">
            <v>2.151794368942245</v>
          </cell>
          <cell r="F66">
            <v>6.3663237709083856E-8</v>
          </cell>
          <cell r="G66">
            <v>0.10378431544150257</v>
          </cell>
          <cell r="H66">
            <v>1.9757304697768192</v>
          </cell>
          <cell r="I66">
            <v>2.2008647883136097</v>
          </cell>
        </row>
        <row r="67">
          <cell r="A67">
            <v>31017</v>
          </cell>
          <cell r="B67">
            <v>5.8652974930233269E-8</v>
          </cell>
          <cell r="C67">
            <v>0.10531664866924983</v>
          </cell>
          <cell r="D67">
            <v>2.2391732116911722</v>
          </cell>
          <cell r="E67">
            <v>2.2391732116911722</v>
          </cell>
          <cell r="F67">
            <v>7.0542177588932735E-8</v>
          </cell>
          <cell r="G67">
            <v>0.10805199558468814</v>
          </cell>
          <cell r="H67">
            <v>2.2972640853583663</v>
          </cell>
          <cell r="I67">
            <v>2.2972640853583663</v>
          </cell>
        </row>
        <row r="68">
          <cell r="A68">
            <v>31048</v>
          </cell>
          <cell r="B68">
            <v>6.6049115068935689E-8</v>
          </cell>
          <cell r="C68">
            <v>0.1261000000000001</v>
          </cell>
          <cell r="D68">
            <v>0.1261000000000001</v>
          </cell>
          <cell r="E68">
            <v>2.3216304264825056</v>
          </cell>
          <cell r="F68">
            <v>7.9669998716362449E-8</v>
          </cell>
          <cell r="G68">
            <v>0.129395227641254</v>
          </cell>
          <cell r="H68">
            <v>0.129395227641254</v>
          </cell>
          <cell r="I68">
            <v>2.3848532634382811</v>
          </cell>
        </row>
        <row r="69">
          <cell r="A69">
            <v>31079</v>
          </cell>
          <cell r="B69">
            <v>7.2761047939664865E-8</v>
          </cell>
          <cell r="C69">
            <v>0.10162033001840998</v>
          </cell>
          <cell r="D69">
            <v>0.24053465363373139</v>
          </cell>
          <cell r="E69">
            <v>2.2598446384150104</v>
          </cell>
          <cell r="F69">
            <v>8.7011934791023738E-8</v>
          </cell>
          <cell r="G69">
            <v>9.2154339060550594E-2</v>
          </cell>
          <cell r="H69">
            <v>0.23347389838267363</v>
          </cell>
          <cell r="I69">
            <v>2.3027865265510492</v>
          </cell>
        </row>
        <row r="70">
          <cell r="A70">
            <v>31107</v>
          </cell>
          <cell r="B70">
            <v>8.2007682542171019E-8</v>
          </cell>
          <cell r="C70">
            <v>0.1270822076418372</v>
          </cell>
          <cell r="D70">
            <v>0.39818453607370774</v>
          </cell>
          <cell r="E70">
            <v>2.3415738544317373</v>
          </cell>
          <cell r="F70">
            <v>9.8818583497606104E-8</v>
          </cell>
          <cell r="G70">
            <v>0.13568999166537732</v>
          </cell>
          <cell r="H70">
            <v>0.40084396137367917</v>
          </cell>
          <cell r="I70">
            <v>2.4066812651747105</v>
          </cell>
        </row>
        <row r="71">
          <cell r="A71">
            <v>31138</v>
          </cell>
          <cell r="B71">
            <v>8.792545005754176E-8</v>
          </cell>
          <cell r="C71">
            <v>7.2161135785389741E-2</v>
          </cell>
          <cell r="D71">
            <v>0.49907912023435497</v>
          </cell>
          <cell r="E71">
            <v>2.2883943268272549</v>
          </cell>
          <cell r="F71">
            <v>1.059951735719204E-7</v>
          </cell>
          <cell r="G71">
            <v>7.2623891380593886E-2</v>
          </cell>
          <cell r="H71">
            <v>0.50257870106564217</v>
          </cell>
          <cell r="I71">
            <v>2.3340274343720657</v>
          </cell>
        </row>
        <row r="72">
          <cell r="A72">
            <v>31168</v>
          </cell>
          <cell r="B72">
            <v>9.4777513236730592E-8</v>
          </cell>
          <cell r="C72">
            <v>7.7930373682529641E-2</v>
          </cell>
          <cell r="D72">
            <v>0.61590291625389604</v>
          </cell>
          <cell r="E72">
            <v>2.2561822338416309</v>
          </cell>
          <cell r="F72">
            <v>1.1284102330346868E-7</v>
          </cell>
          <cell r="G72">
            <v>6.4586428804734197E-2</v>
          </cell>
          <cell r="H72">
            <v>0.59962489336552816</v>
          </cell>
          <cell r="I72">
            <v>2.2619503037294497</v>
          </cell>
        </row>
        <row r="73">
          <cell r="A73">
            <v>31199</v>
          </cell>
          <cell r="B73">
            <v>1.0219122093880373E-7</v>
          </cell>
          <cell r="C73">
            <v>7.8222222222222193E-2</v>
          </cell>
          <cell r="D73">
            <v>0.7423024332586452</v>
          </cell>
          <cell r="E73">
            <v>2.2133333737261971</v>
          </cell>
          <cell r="F73">
            <v>1.2084442394963801E-7</v>
          </cell>
          <cell r="G73">
            <v>7.092633877171961E-2</v>
          </cell>
          <cell r="H73">
            <v>0.71308043046004754</v>
          </cell>
          <cell r="I73">
            <v>2.2024547933271981</v>
          </cell>
        </row>
        <row r="74">
          <cell r="A74">
            <v>31229</v>
          </cell>
          <cell r="B74">
            <v>1.1131794443567408E-7</v>
          </cell>
          <cell r="C74">
            <v>8.9310250068700192E-2</v>
          </cell>
          <cell r="D74">
            <v>0.89790789926827941</v>
          </cell>
          <cell r="E74">
            <v>2.1731637937519568</v>
          </cell>
          <cell r="F74">
            <v>1.3003836091757292E-7</v>
          </cell>
          <cell r="G74">
            <v>7.6080771188635765E-2</v>
          </cell>
          <cell r="H74">
            <v>0.84341291071760827</v>
          </cell>
          <cell r="I74">
            <v>2.1107590203632269</v>
          </cell>
        </row>
        <row r="75">
          <cell r="A75">
            <v>31260</v>
          </cell>
          <cell r="B75">
            <v>1.2690357994571421E-7</v>
          </cell>
          <cell r="C75">
            <v>0.14001009081735605</v>
          </cell>
          <cell r="D75">
            <v>1.1636341566078086</v>
          </cell>
          <cell r="E75">
            <v>2.2704445752585789</v>
          </cell>
          <cell r="F75">
            <v>1.4892237759563979E-7</v>
          </cell>
          <cell r="G75">
            <v>0.14521881500826384</v>
          </cell>
          <cell r="H75">
            <v>1.1111111491829537</v>
          </cell>
          <cell r="I75">
            <v>2.2630435820725832</v>
          </cell>
        </row>
        <row r="76">
          <cell r="A76">
            <v>31291</v>
          </cell>
          <cell r="B76">
            <v>1.3847345711713141E-7</v>
          </cell>
          <cell r="C76">
            <v>9.1170612967470754E-2</v>
          </cell>
          <cell r="D76">
            <v>1.3608940089030996</v>
          </cell>
          <cell r="E76">
            <v>2.2286374847200245</v>
          </cell>
          <cell r="F76">
            <v>1.6241568119514877E-7</v>
          </cell>
          <cell r="G76">
            <v>9.0606286424908866E-2</v>
          </cell>
          <cell r="H76">
            <v>1.3023910906406431</v>
          </cell>
          <cell r="I76">
            <v>2.2014340964775299</v>
          </cell>
        </row>
        <row r="77">
          <cell r="A77">
            <v>31321</v>
          </cell>
          <cell r="B77">
            <v>1.5102621220359617E-7</v>
          </cell>
          <cell r="C77">
            <v>9.0650983573311583E-2</v>
          </cell>
          <cell r="D77">
            <v>1.5749113729225042</v>
          </cell>
          <cell r="E77">
            <v>2.1270017301408024</v>
          </cell>
          <cell r="F77">
            <v>1.7789329793906176E-7</v>
          </cell>
          <cell r="G77">
            <v>9.5296320096801779E-2</v>
          </cell>
          <cell r="H77">
            <v>1.521800489002358</v>
          </cell>
          <cell r="I77">
            <v>2.0842891306371825</v>
          </cell>
        </row>
        <row r="78">
          <cell r="A78">
            <v>31352</v>
          </cell>
          <cell r="B78">
            <v>1.7357623979740199E-7</v>
          </cell>
          <cell r="C78">
            <v>0.14931201190033461</v>
          </cell>
          <cell r="D78">
            <v>1.9593765704786161</v>
          </cell>
          <cell r="E78">
            <v>2.2710481930317221</v>
          </cell>
          <cell r="F78">
            <v>2.0468144481839611E-7</v>
          </cell>
          <cell r="G78">
            <v>0.15058547561758484</v>
          </cell>
          <cell r="H78">
            <v>1.9015470150514364</v>
          </cell>
          <cell r="I78">
            <v>2.2150649603105395</v>
          </cell>
        </row>
        <row r="79">
          <cell r="A79">
            <v>31382</v>
          </cell>
          <cell r="B79">
            <v>1.9648830345065908E-7</v>
          </cell>
          <cell r="C79">
            <v>0.13200000000000012</v>
          </cell>
          <cell r="D79">
            <v>2.3500142777817943</v>
          </cell>
          <cell r="E79">
            <v>2.3500142777817943</v>
          </cell>
          <cell r="F79">
            <v>2.2981600278206846E-7</v>
          </cell>
          <cell r="G79">
            <v>0.12279841969052452</v>
          </cell>
          <cell r="H79">
            <v>2.2578524031575116</v>
          </cell>
          <cell r="I79">
            <v>2.2578524031575116</v>
          </cell>
        </row>
        <row r="80">
          <cell r="A80">
            <v>31413</v>
          </cell>
          <cell r="B80">
            <v>2.3161844722460247E-7</v>
          </cell>
          <cell r="C80">
            <v>0.17879000000000023</v>
          </cell>
          <cell r="D80">
            <v>0.17879000000000023</v>
          </cell>
          <cell r="E80">
            <v>2.5067607943401136</v>
          </cell>
          <cell r="F80">
            <v>2.7343777763962044E-7</v>
          </cell>
          <cell r="G80">
            <v>0.18981173777927873</v>
          </cell>
          <cell r="H80">
            <v>0.18981173777927873</v>
          </cell>
          <cell r="I80">
            <v>2.4321298110359124</v>
          </cell>
        </row>
        <row r="81">
          <cell r="A81">
            <v>31444</v>
          </cell>
          <cell r="B81">
            <v>2.6631489061884789E-7</v>
          </cell>
          <cell r="C81">
            <v>0.14979999999999993</v>
          </cell>
          <cell r="D81">
            <v>0.35537274200000013</v>
          </cell>
          <cell r="E81">
            <v>2.6601299480964364</v>
          </cell>
          <cell r="F81">
            <v>3.1748942631563624E-7</v>
          </cell>
          <cell r="G81">
            <v>0.16110300872205752</v>
          </cell>
          <cell r="H81">
            <v>0.38149398854834038</v>
          </cell>
          <cell r="I81">
            <v>2.6488032024359587</v>
          </cell>
        </row>
        <row r="82">
          <cell r="A82">
            <v>31472</v>
          </cell>
          <cell r="B82">
            <v>2.8101180818702953E-7</v>
          </cell>
          <cell r="C82">
            <v>5.518624037142561E-2</v>
          </cell>
          <cell r="D82">
            <v>0.43017066793289027</v>
          </cell>
          <cell r="E82">
            <v>2.4266522291069998</v>
          </cell>
          <cell r="F82">
            <v>3.3071816986898043E-7</v>
          </cell>
          <cell r="G82">
            <v>4.1666721650732041E-2</v>
          </cell>
          <cell r="H82">
            <v>0.43905631403134349</v>
          </cell>
          <cell r="I82">
            <v>2.3467204058535422</v>
          </cell>
        </row>
        <row r="83">
          <cell r="A83">
            <v>31503</v>
          </cell>
          <cell r="B83">
            <v>2.7938193969954476E-7</v>
          </cell>
          <cell r="C83">
            <v>-5.8000000000000274E-3</v>
          </cell>
          <cell r="D83">
            <v>0.42187567805887949</v>
          </cell>
          <cell r="E83">
            <v>2.1774866038980361</v>
          </cell>
          <cell r="F83">
            <v>3.2588966703105273E-7</v>
          </cell>
          <cell r="G83">
            <v>-1.46000530900392E-2</v>
          </cell>
          <cell r="H83">
            <v>0.41804601544692988</v>
          </cell>
          <cell r="I83">
            <v>2.0745708134524481</v>
          </cell>
        </row>
        <row r="84">
          <cell r="A84">
            <v>31533</v>
          </cell>
          <cell r="B84">
            <v>2.8028117748574322E-7</v>
          </cell>
          <cell r="C84">
            <v>3.2186682760007024E-3</v>
          </cell>
          <cell r="D84">
            <v>0.4264522241962645</v>
          </cell>
          <cell r="E84">
            <v>1.9572539721069777</v>
          </cell>
          <cell r="F84">
            <v>3.2615422707721756E-7</v>
          </cell>
          <cell r="G84">
            <v>8.1180863626340027E-4</v>
          </cell>
          <cell r="H84">
            <v>0.41919719744888861</v>
          </cell>
          <cell r="I84">
            <v>1.8903870022525022</v>
          </cell>
        </row>
        <row r="85">
          <cell r="A85">
            <v>31564</v>
          </cell>
          <cell r="B85">
            <v>2.8174243888831583E-7</v>
          </cell>
          <cell r="C85">
            <v>5.2135552436336496E-3</v>
          </cell>
          <cell r="D85">
            <v>0.43388911166951605</v>
          </cell>
          <cell r="E85">
            <v>1.7570121611232601</v>
          </cell>
          <cell r="F85">
            <v>3.273778938323438E-7</v>
          </cell>
          <cell r="G85">
            <v>3.7518040654935803E-3</v>
          </cell>
          <cell r="H85">
            <v>0.42452174726401459</v>
          </cell>
          <cell r="I85">
            <v>1.7090856419554679</v>
          </cell>
        </row>
        <row r="86">
          <cell r="A86">
            <v>31594</v>
          </cell>
          <cell r="B86">
            <v>2.835409144607128E-7</v>
          </cell>
          <cell r="C86">
            <v>6.3834031518053003E-3</v>
          </cell>
          <cell r="D86">
            <v>0.44304220394428628</v>
          </cell>
          <cell r="E86">
            <v>1.5471267538950926</v>
          </cell>
          <cell r="F86">
            <v>3.2929604279417058E-7</v>
          </cell>
          <cell r="G86">
            <v>5.8591279312496525E-3</v>
          </cell>
          <cell r="H86">
            <v>0.43286820242208179</v>
          </cell>
          <cell r="I86">
            <v>1.5322992420898061</v>
          </cell>
        </row>
        <row r="87">
          <cell r="A87">
            <v>31625</v>
          </cell>
          <cell r="B87">
            <v>2.87306472690419E-7</v>
          </cell>
          <cell r="C87">
            <v>1.3280475718533191E-2</v>
          </cell>
          <cell r="D87">
            <v>0.4622064908945871</v>
          </cell>
          <cell r="E87">
            <v>1.2639745294287259</v>
          </cell>
          <cell r="F87">
            <v>3.3369459124351445E-7</v>
          </cell>
          <cell r="G87">
            <v>1.3357428810929273E-2</v>
          </cell>
          <cell r="H87">
            <v>0.45200763743137906</v>
          </cell>
          <cell r="I87">
            <v>1.240728335331684</v>
          </cell>
        </row>
        <row r="88">
          <cell r="A88">
            <v>31656</v>
          </cell>
          <cell r="B88">
            <v>2.9045380494211371E-7</v>
          </cell>
          <cell r="C88">
            <v>1.0954616588419341E-2</v>
          </cell>
          <cell r="D88">
            <v>0.4782244023754354</v>
          </cell>
          <cell r="E88">
            <v>1.0975413699422969</v>
          </cell>
          <cell r="F88">
            <v>3.3591043068486671E-7</v>
          </cell>
          <cell r="G88">
            <v>6.6403217178165885E-3</v>
          </cell>
          <cell r="H88">
            <v>0.46164943528065017</v>
          </cell>
          <cell r="I88">
            <v>1.0682142771747345</v>
          </cell>
        </row>
        <row r="89">
          <cell r="A89">
            <v>31686</v>
          </cell>
          <cell r="B89">
            <v>2.9447227379918829E-7</v>
          </cell>
          <cell r="C89">
            <v>1.3835139318885581E-2</v>
          </cell>
          <cell r="D89">
            <v>0.49867584292687606</v>
          </cell>
          <cell r="E89">
            <v>0.94980903978585274</v>
          </cell>
          <cell r="F89">
            <v>3.3977979458578499E-7</v>
          </cell>
          <cell r="G89">
            <v>1.151903468144555E-2</v>
          </cell>
          <cell r="H89">
            <v>0.47848622581776334</v>
          </cell>
          <cell r="I89">
            <v>0.91002021167867864</v>
          </cell>
        </row>
        <row r="90">
          <cell r="A90">
            <v>31717</v>
          </cell>
          <cell r="B90">
            <v>3.0169427726959497E-7</v>
          </cell>
          <cell r="C90">
            <v>2.4525240958106709E-2</v>
          </cell>
          <cell r="D90">
            <v>0.53543122909275143</v>
          </cell>
          <cell r="E90">
            <v>0.73810815133299479</v>
          </cell>
          <cell r="F90">
            <v>3.4702253272865249E-7</v>
          </cell>
          <cell r="G90">
            <v>2.1315976577409135E-2</v>
          </cell>
          <cell r="H90">
            <v>0.51000160357731694</v>
          </cell>
          <cell r="I90">
            <v>0.69542741422676935</v>
          </cell>
        </row>
        <row r="91">
          <cell r="A91">
            <v>31747</v>
          </cell>
          <cell r="B91">
            <v>3.2451243609438179E-7</v>
          </cell>
          <cell r="C91">
            <v>7.563338301043232E-2</v>
          </cell>
          <cell r="D91">
            <v>0.65156108732890217</v>
          </cell>
          <cell r="E91">
            <v>0.65156108732890217</v>
          </cell>
          <cell r="F91">
            <v>3.7357921776713466E-7</v>
          </cell>
          <cell r="G91">
            <v>7.6527264179838239E-2</v>
          </cell>
          <cell r="H91">
            <v>0.62555789520625771</v>
          </cell>
          <cell r="I91">
            <v>0.62555789520625771</v>
          </cell>
        </row>
        <row r="92">
          <cell r="A92">
            <v>31778</v>
          </cell>
          <cell r="B92">
            <v>3.6357307743237888E-7</v>
          </cell>
          <cell r="C92">
            <v>0.12036716314513329</v>
          </cell>
          <cell r="D92">
            <v>0.12036716314513329</v>
          </cell>
          <cell r="E92">
            <v>0.56970691146987451</v>
          </cell>
          <cell r="F92">
            <v>4.1280236360522281E-7</v>
          </cell>
          <cell r="G92">
            <v>0.10499284749436288</v>
          </cell>
          <cell r="H92">
            <v>0.10499284749436288</v>
          </cell>
          <cell r="I92">
            <v>0.50967568259452101</v>
          </cell>
        </row>
        <row r="93">
          <cell r="A93">
            <v>31809</v>
          </cell>
          <cell r="B93">
            <v>4.1485773242651182E-7</v>
          </cell>
          <cell r="C93">
            <v>0.14105735044056278</v>
          </cell>
          <cell r="D93">
            <v>0.27840318669899555</v>
          </cell>
          <cell r="E93">
            <v>0.55777144666033607</v>
          </cell>
          <cell r="F93">
            <v>4.5556424579963127E-7</v>
          </cell>
          <cell r="G93">
            <v>0.10358923776730866</v>
          </cell>
          <cell r="H93">
            <v>0.21945821430463197</v>
          </cell>
          <cell r="I93">
            <v>0.434895804519569</v>
          </cell>
        </row>
        <row r="94">
          <cell r="A94">
            <v>31837</v>
          </cell>
          <cell r="B94">
            <v>4.7707374675912025E-7</v>
          </cell>
          <cell r="C94">
            <v>0.14996951839057115</v>
          </cell>
          <cell r="D94">
            <v>0.47012469691721526</v>
          </cell>
          <cell r="E94">
            <v>0.69770000000000088</v>
          </cell>
          <cell r="F94">
            <v>5.1955822385148118E-7</v>
          </cell>
          <cell r="G94">
            <v>0.14047190630494755</v>
          </cell>
          <cell r="H94">
            <v>0.39075783432723088</v>
          </cell>
          <cell r="I94">
            <v>0.57099993646346348</v>
          </cell>
        </row>
        <row r="95">
          <cell r="A95">
            <v>31868</v>
          </cell>
          <cell r="B95">
            <v>5.7287067217007857E-7</v>
          </cell>
          <cell r="C95">
            <v>0.20080108381928463</v>
          </cell>
          <cell r="D95">
            <v>0.76532732940768966</v>
          </cell>
          <cell r="E95">
            <v>1.050492858579763</v>
          </cell>
          <cell r="F95">
            <v>6.2859595880947684E-7</v>
          </cell>
          <cell r="G95">
            <v>0.20986624780895546</v>
          </cell>
          <cell r="H95">
            <v>0.68263096262839551</v>
          </cell>
          <cell r="I95">
            <v>0.92886127546222697</v>
          </cell>
        </row>
        <row r="96">
          <cell r="A96">
            <v>31898</v>
          </cell>
          <cell r="B96">
            <v>7.3088361191364522E-7</v>
          </cell>
          <cell r="C96">
            <v>0.27582654763072689</v>
          </cell>
          <cell r="D96">
            <v>1.2522514721163835</v>
          </cell>
          <cell r="E96">
            <v>1.6076799679165839</v>
          </cell>
          <cell r="F96">
            <v>8.2166916689890224E-7</v>
          </cell>
          <cell r="G96">
            <v>0.30714993531790191</v>
          </cell>
          <cell r="H96">
            <v>1.1994509539636065</v>
          </cell>
          <cell r="I96">
            <v>1.5192657297811771</v>
          </cell>
        </row>
        <row r="97">
          <cell r="A97">
            <v>31929</v>
          </cell>
          <cell r="B97">
            <v>9.1997645764269739E-7</v>
          </cell>
          <cell r="C97">
            <v>0.25871813602983584</v>
          </cell>
          <cell r="D97">
            <v>1.8349497748527881</v>
          </cell>
          <cell r="E97">
            <v>2.2653101934969082</v>
          </cell>
          <cell r="F97">
            <v>1.0374296961258917E-6</v>
          </cell>
          <cell r="G97">
            <v>0.26258808036000758</v>
          </cell>
          <cell r="H97">
            <v>1.7770005578108976</v>
          </cell>
          <cell r="I97">
            <v>2.1689057681371069</v>
          </cell>
        </row>
        <row r="98">
          <cell r="A98">
            <v>31959</v>
          </cell>
          <cell r="B98">
            <v>1.0058255650438349E-6</v>
          </cell>
          <cell r="C98">
            <v>9.3316635102938417E-2</v>
          </cell>
          <cell r="D98">
            <v>2.0994977485278827</v>
          </cell>
          <cell r="E98">
            <v>2.5473736372646187</v>
          </cell>
          <cell r="F98">
            <v>1.1400183327944541E-6</v>
          </cell>
          <cell r="G98">
            <v>9.8887314534818582E-2</v>
          </cell>
          <cell r="H98">
            <v>2.0516106854345106</v>
          </cell>
          <cell r="I98">
            <v>2.4619861299306067</v>
          </cell>
        </row>
        <row r="99">
          <cell r="A99">
            <v>31990</v>
          </cell>
          <cell r="B99">
            <v>1.0510684661619467E-6</v>
          </cell>
          <cell r="C99">
            <v>4.4980862179755832E-2</v>
          </cell>
          <cell r="D99">
            <v>2.2389158295808795</v>
          </cell>
          <cell r="E99">
            <v>2.6583528951486701</v>
          </cell>
          <cell r="F99">
            <v>1.1824166664932161E-6</v>
          </cell>
          <cell r="G99">
            <v>3.7190922706333618E-2</v>
          </cell>
          <cell r="H99">
            <v>2.1651029025663275</v>
          </cell>
          <cell r="I99">
            <v>2.5434097450813775</v>
          </cell>
        </row>
        <row r="100">
          <cell r="A100">
            <v>32021</v>
          </cell>
          <cell r="B100">
            <v>1.1353439074372368E-6</v>
          </cell>
          <cell r="C100">
            <v>8.0180734165708589E-2</v>
          </cell>
          <cell r="D100">
            <v>2.4986144786976094</v>
          </cell>
          <cell r="E100">
            <v>2.9088622291021675</v>
          </cell>
          <cell r="F100">
            <v>1.2716774019617008E-6</v>
          </cell>
          <cell r="G100">
            <v>7.5490085684610797E-2</v>
          </cell>
          <cell r="H100">
            <v>2.4040367918816696</v>
          </cell>
          <cell r="I100">
            <v>2.7857633636709567</v>
          </cell>
        </row>
        <row r="101">
          <cell r="A101">
            <v>32051</v>
          </cell>
          <cell r="B101">
            <v>1.2619116258446749E-6</v>
          </cell>
          <cell r="C101">
            <v>0.11147962972130099</v>
          </cell>
          <cell r="D101">
            <v>2.8886387253204009</v>
          </cell>
          <cell r="E101">
            <v>3.2853325699017075</v>
          </cell>
          <cell r="F101">
            <v>1.4201367914195402E-6</v>
          </cell>
          <cell r="G101">
            <v>0.11674296423670394</v>
          </cell>
          <cell r="H101">
            <v>2.8014341373367362</v>
          </cell>
          <cell r="I101">
            <v>3.1795798751093631</v>
          </cell>
        </row>
        <row r="102">
          <cell r="A102">
            <v>32082</v>
          </cell>
          <cell r="B102">
            <v>1.4444287952621506E-6</v>
          </cell>
          <cell r="C102">
            <v>0.14463546074021294</v>
          </cell>
          <cell r="D102">
            <v>3.4510737790093513</v>
          </cell>
          <cell r="E102">
            <v>3.787723546944858</v>
          </cell>
          <cell r="F102">
            <v>1.6328215643709976E-6</v>
          </cell>
          <cell r="G102">
            <v>0.14976358209751184</v>
          </cell>
          <cell r="H102">
            <v>3.3707505308520505</v>
          </cell>
          <cell r="I102">
            <v>3.7052321113907336</v>
          </cell>
        </row>
        <row r="103">
          <cell r="A103">
            <v>32112</v>
          </cell>
          <cell r="B103">
            <v>1.6739311390084976E-6</v>
          </cell>
          <cell r="C103">
            <v>0.1588879593782222</v>
          </cell>
          <cell r="D103">
            <v>4.1582958087980595</v>
          </cell>
          <cell r="E103">
            <v>4.1582958087980595</v>
          </cell>
          <cell r="F103">
            <v>1.8948164996240669E-6</v>
          </cell>
          <cell r="G103">
            <v>0.16045533753958963</v>
          </cell>
          <cell r="H103">
            <v>4.0720607825812571</v>
          </cell>
          <cell r="I103">
            <v>4.0720607825812571</v>
          </cell>
        </row>
        <row r="104">
          <cell r="A104">
            <v>32143</v>
          </cell>
          <cell r="B104">
            <v>1.9943689038841676E-6</v>
          </cell>
          <cell r="C104">
            <v>0.19142828364222408</v>
          </cell>
          <cell r="D104">
            <v>0.19142828364222408</v>
          </cell>
          <cell r="E104">
            <v>4.4854691606121495</v>
          </cell>
          <cell r="F104">
            <v>2.2432278839679524E-6</v>
          </cell>
          <cell r="G104">
            <v>0.18387605576213351</v>
          </cell>
          <cell r="H104">
            <v>0.18387605576213351</v>
          </cell>
          <cell r="I104">
            <v>4.4341449607425911</v>
          </cell>
        </row>
        <row r="105">
          <cell r="A105">
            <v>32174</v>
          </cell>
          <cell r="B105">
            <v>2.3462799912767848E-6</v>
          </cell>
          <cell r="C105">
            <v>0.17645235377830382</v>
          </cell>
          <cell r="D105">
            <v>0.4016586086489391</v>
          </cell>
          <cell r="E105">
            <v>4.6556255503623918</v>
          </cell>
          <cell r="F105">
            <v>2.6439264159788237E-6</v>
          </cell>
          <cell r="G105">
            <v>0.17862586983454043</v>
          </cell>
          <cell r="H105">
            <v>0.39534694599892961</v>
          </cell>
          <cell r="I105">
            <v>4.8036302022298951</v>
          </cell>
        </row>
        <row r="106">
          <cell r="A106">
            <v>32203</v>
          </cell>
          <cell r="B106">
            <v>2.7724343983924151E-6</v>
          </cell>
          <cell r="C106">
            <v>0.18162981771145237</v>
          </cell>
          <cell r="D106">
            <v>0.65624160623153394</v>
          </cell>
          <cell r="E106">
            <v>4.8113329799139999</v>
          </cell>
          <cell r="F106">
            <v>3.1072293412382201E-6</v>
          </cell>
          <cell r="G106">
            <v>0.17523291210352165</v>
          </cell>
          <cell r="H106">
            <v>0.63985765474107748</v>
          </cell>
          <cell r="I106">
            <v>4.9805219099494806</v>
          </cell>
        </row>
        <row r="107">
          <cell r="A107">
            <v>32234</v>
          </cell>
          <cell r="B107">
            <v>3.336116265446589E-6</v>
          </cell>
          <cell r="C107">
            <v>0.20331657527443125</v>
          </cell>
          <cell r="D107">
            <v>0.99298297743755248</v>
          </cell>
          <cell r="E107">
            <v>4.823506818404792</v>
          </cell>
          <cell r="F107">
            <v>3.7698228209831902E-6</v>
          </cell>
          <cell r="G107">
            <v>0.21324254085504002</v>
          </cell>
          <cell r="H107">
            <v>0.98954506767865169</v>
          </cell>
          <cell r="I107">
            <v>4.997211353574416</v>
          </cell>
        </row>
        <row r="108">
          <cell r="A108">
            <v>32264</v>
          </cell>
          <cell r="B108">
            <v>3.9869958155693873E-6</v>
          </cell>
          <cell r="C108">
            <v>0.19510097920273428</v>
          </cell>
          <cell r="D108">
            <v>1.3818159078699996</v>
          </cell>
          <cell r="E108">
            <v>4.4550351801299595</v>
          </cell>
          <cell r="F108">
            <v>4.4961133053745532E-6</v>
          </cell>
          <cell r="G108">
            <v>0.19265905027386476</v>
          </cell>
          <cell r="H108">
            <v>1.3728489308946727</v>
          </cell>
          <cell r="I108">
            <v>4.4719265204310057</v>
          </cell>
        </row>
        <row r="109">
          <cell r="A109">
            <v>32295</v>
          </cell>
          <cell r="B109">
            <v>4.8174978324735217E-6</v>
          </cell>
          <cell r="C109">
            <v>0.20830270592735234</v>
          </cell>
          <cell r="D109">
            <v>1.877954606500134</v>
          </cell>
          <cell r="E109">
            <v>4.2365446881300004</v>
          </cell>
          <cell r="F109">
            <v>5.4504337866400358E-6</v>
          </cell>
          <cell r="G109">
            <v>0.21225454441388503</v>
          </cell>
          <cell r="H109">
            <v>1.8764968996846956</v>
          </cell>
          <cell r="I109">
            <v>4.2537861669024633</v>
          </cell>
        </row>
        <row r="110">
          <cell r="A110">
            <v>32325</v>
          </cell>
          <cell r="B110">
            <v>5.8551061140351248E-6</v>
          </cell>
          <cell r="C110">
            <v>0.21538323786413582</v>
          </cell>
          <cell r="D110">
            <v>2.4978177880741375</v>
          </cell>
          <cell r="E110">
            <v>4.8211943676137858</v>
          </cell>
          <cell r="F110">
            <v>6.6631442945626778E-6</v>
          </cell>
          <cell r="G110">
            <v>0.22249798004980947</v>
          </cell>
          <cell r="H110">
            <v>2.5165116494840798</v>
          </cell>
          <cell r="I110">
            <v>4.8447694242159578</v>
          </cell>
        </row>
        <row r="111">
          <cell r="A111">
            <v>32356</v>
          </cell>
          <cell r="B111">
            <v>7.1956167426297132E-6</v>
          </cell>
          <cell r="C111">
            <v>0.22894728165238276</v>
          </cell>
          <cell r="D111">
            <v>3.2986336623690615</v>
          </cell>
          <cell r="E111">
            <v>5.8460019249792863</v>
          </cell>
          <cell r="F111">
            <v>8.2426538190547151E-6</v>
          </cell>
          <cell r="G111">
            <v>0.237051676305579</v>
          </cell>
          <cell r="H111">
            <v>3.3501066307423777</v>
          </cell>
          <cell r="I111">
            <v>5.971023034968364</v>
          </cell>
        </row>
        <row r="112">
          <cell r="A112">
            <v>32387</v>
          </cell>
          <cell r="B112">
            <v>9.0490857638652912E-6</v>
          </cell>
          <cell r="C112">
            <v>0.25758306584825252</v>
          </cell>
          <cell r="D112">
            <v>4.405888900080587</v>
          </cell>
          <cell r="E112">
            <v>6.9703477550616402</v>
          </cell>
          <cell r="F112">
            <v>1.0398042909317717E-5</v>
          </cell>
          <cell r="G112">
            <v>0.26149212833375879</v>
          </cell>
          <cell r="H112">
            <v>4.4876252720939984</v>
          </cell>
          <cell r="I112">
            <v>7.1766357515495702</v>
          </cell>
        </row>
        <row r="113">
          <cell r="A113">
            <v>32417</v>
          </cell>
          <cell r="B113">
            <v>1.1545201251267403E-5</v>
          </cell>
          <cell r="C113">
            <v>0.27584173169952408</v>
          </cell>
          <cell r="D113">
            <v>5.8970586556540514</v>
          </cell>
          <cell r="E113">
            <v>8.1489776421859101</v>
          </cell>
          <cell r="F113">
            <v>1.3192578849262841E-5</v>
          </cell>
          <cell r="G113">
            <v>0.26875595381905293</v>
          </cell>
          <cell r="H113">
            <v>5.9624572362971611</v>
          </cell>
          <cell r="I113">
            <v>8.2896535946201375</v>
          </cell>
        </row>
        <row r="114">
          <cell r="A114">
            <v>32448</v>
          </cell>
          <cell r="B114">
            <v>1.4774308220156354E-5</v>
          </cell>
          <cell r="C114">
            <v>0.279692566514115</v>
          </cell>
          <cell r="D114">
            <v>7.8261146924523235</v>
          </cell>
          <cell r="E114">
            <v>9.228478045174219</v>
          </cell>
          <cell r="F114">
            <v>1.6831865909692391E-5</v>
          </cell>
          <cell r="G114">
            <v>0.27585865523425701</v>
          </cell>
          <cell r="H114">
            <v>7.8831113266281179</v>
          </cell>
          <cell r="I114">
            <v>9.3084539529439851</v>
          </cell>
        </row>
        <row r="115">
          <cell r="A115">
            <v>32478</v>
          </cell>
          <cell r="B115">
            <v>1.904197891075477E-5</v>
          </cell>
          <cell r="C115">
            <v>0.28885756456441736</v>
          </cell>
          <cell r="D115">
            <v>10.375604687080324</v>
          </cell>
          <cell r="E115">
            <v>10.375604687080324</v>
          </cell>
          <cell r="F115">
            <v>2.1790421812584549E-5</v>
          </cell>
          <cell r="G115">
            <v>0.29459335818715404</v>
          </cell>
          <cell r="H115">
            <v>10.50001692348984</v>
          </cell>
          <cell r="I115">
            <v>10.50001692348984</v>
          </cell>
        </row>
        <row r="116">
          <cell r="A116">
            <v>32509</v>
          </cell>
          <cell r="B116">
            <v>2.6003117433550573E-5</v>
          </cell>
          <cell r="C116">
            <v>0.36556801976417508</v>
          </cell>
          <cell r="D116">
            <v>0.36556801976417508</v>
          </cell>
          <cell r="E116">
            <v>12.038268588578449</v>
          </cell>
          <cell r="F116">
            <v>2.966141432918061E-5</v>
          </cell>
          <cell r="G116">
            <v>0.36121340762895904</v>
          </cell>
          <cell r="H116">
            <v>0.36121340762895904</v>
          </cell>
          <cell r="I116">
            <v>12.222648729166904</v>
          </cell>
        </row>
        <row r="117">
          <cell r="A117">
            <v>32540</v>
          </cell>
          <cell r="B117">
            <v>2.9072611662471959E-5</v>
          </cell>
          <cell r="C117">
            <v>0.11804331679712243</v>
          </cell>
          <cell r="D117">
            <v>0.5267641981292166</v>
          </cell>
          <cell r="E117">
            <v>11.390938750089838</v>
          </cell>
          <cell r="F117">
            <v>3.2846826538087542E-5</v>
          </cell>
          <cell r="G117">
            <v>0.10739245855087742</v>
          </cell>
          <cell r="H117">
            <v>0.5073974620866506</v>
          </cell>
          <cell r="I117">
            <v>11.423502537579937</v>
          </cell>
        </row>
        <row r="118">
          <cell r="A118">
            <v>32568</v>
          </cell>
          <cell r="B118">
            <v>3.0301728367265783E-5</v>
          </cell>
          <cell r="C118">
            <v>4.2277478166174332E-2</v>
          </cell>
          <cell r="D118">
            <v>0.59131193818052119</v>
          </cell>
          <cell r="E118">
            <v>9.9296466617338606</v>
          </cell>
          <cell r="F118">
            <v>3.3868081411992763E-5</v>
          </cell>
          <cell r="G118">
            <v>3.1091432005494468E-2</v>
          </cell>
          <cell r="H118">
            <v>0.5542646077843727</v>
          </cell>
          <cell r="I118">
            <v>9.8997687948249258</v>
          </cell>
        </row>
        <row r="119">
          <cell r="A119">
            <v>32599</v>
          </cell>
          <cell r="B119">
            <v>3.1868198904752715E-5</v>
          </cell>
          <cell r="C119">
            <v>5.1695748787027984E-2</v>
          </cell>
          <cell r="D119">
            <v>0.67357600037850007</v>
          </cell>
          <cell r="E119">
            <v>8.5524844966656701</v>
          </cell>
          <cell r="F119">
            <v>3.5522536053594623E-5</v>
          </cell>
          <cell r="G119">
            <v>4.8849966476578022E-2</v>
          </cell>
          <cell r="H119">
            <v>0.6301903817703709</v>
          </cell>
          <cell r="I119">
            <v>8.4228662036509601</v>
          </cell>
        </row>
        <row r="120">
          <cell r="A120">
            <v>32629</v>
          </cell>
          <cell r="B120">
            <v>3.5934019937577609E-5</v>
          </cell>
          <cell r="C120">
            <v>0.12758239161795015</v>
          </cell>
          <cell r="D120">
            <v>0.88709482906119264</v>
          </cell>
          <cell r="E120">
            <v>8.0128060323649546</v>
          </cell>
          <cell r="F120">
            <v>3.9507032641797658E-5</v>
          </cell>
          <cell r="G120">
            <v>0.11216813411608406</v>
          </cell>
          <cell r="H120">
            <v>0.81304579514754027</v>
          </cell>
          <cell r="I120">
            <v>7.7869299455980876</v>
          </cell>
        </row>
        <row r="121">
          <cell r="A121">
            <v>32660</v>
          </cell>
          <cell r="B121">
            <v>4.5551649072778711E-5</v>
          </cell>
          <cell r="C121">
            <v>0.26764690262620938</v>
          </cell>
          <cell r="D121">
            <v>1.3921699150213569</v>
          </cell>
          <cell r="E121">
            <v>8.455458135492389</v>
          </cell>
          <cell r="F121">
            <v>4.9549251312877168E-5</v>
          </cell>
          <cell r="G121">
            <v>0.2541881280259719</v>
          </cell>
          <cell r="H121">
            <v>1.273900511841453</v>
          </cell>
          <cell r="I121">
            <v>8.0908821669077113</v>
          </cell>
        </row>
        <row r="122">
          <cell r="A122">
            <v>32690</v>
          </cell>
          <cell r="B122">
            <v>6.2807434313225111E-5</v>
          </cell>
          <cell r="C122">
            <v>0.37881801409377114</v>
          </cell>
          <cell r="D122">
            <v>2.2983669716046125</v>
          </cell>
          <cell r="E122">
            <v>9.7269506461498665</v>
          </cell>
          <cell r="F122">
            <v>6.9089893118191845E-5</v>
          </cell>
          <cell r="G122">
            <v>0.39436805375576545</v>
          </cell>
          <cell r="H122">
            <v>2.1706542311306056</v>
          </cell>
          <cell r="I122">
            <v>9.3689624693511799</v>
          </cell>
        </row>
        <row r="123">
          <cell r="A123">
            <v>32721</v>
          </cell>
          <cell r="B123">
            <v>8.5720292150288308E-5</v>
          </cell>
          <cell r="C123">
            <v>0.36481123751680666</v>
          </cell>
          <cell r="D123">
            <v>3.5016483083002532</v>
          </cell>
          <cell r="E123">
            <v>10.91284850434668</v>
          </cell>
          <cell r="F123">
            <v>9.446924727758306E-5</v>
          </cell>
          <cell r="G123">
            <v>0.36733815922938029</v>
          </cell>
          <cell r="H123">
            <v>3.3353565199469681</v>
          </cell>
          <cell r="I123">
            <v>10.461023276168232</v>
          </cell>
        </row>
        <row r="124">
          <cell r="A124">
            <v>32752</v>
          </cell>
          <cell r="B124">
            <v>1.1908105801608092E-4</v>
          </cell>
          <cell r="C124">
            <v>0.38918166316212677</v>
          </cell>
          <cell r="D124">
            <v>5.253607283895521</v>
          </cell>
          <cell r="E124">
            <v>12.159457333424122</v>
          </cell>
          <cell r="F124">
            <v>1.3358707185475433E-4</v>
          </cell>
          <cell r="G124">
            <v>0.41407998586280348</v>
          </cell>
          <cell r="H124">
            <v>5.1305408864368216</v>
          </cell>
          <cell r="I124">
            <v>11.847328388599605</v>
          </cell>
        </row>
        <row r="125">
          <cell r="A125">
            <v>32782</v>
          </cell>
          <cell r="B125">
            <v>1.6635435937212276E-4</v>
          </cell>
          <cell r="C125">
            <v>0.39698422355012974</v>
          </cell>
          <cell r="D125">
            <v>7.7361907158802197</v>
          </cell>
          <cell r="E125">
            <v>13.408961416230037</v>
          </cell>
          <cell r="F125">
            <v>1.8747754879652078E-4</v>
          </cell>
          <cell r="G125">
            <v>0.40341087047974322</v>
          </cell>
          <cell r="H125">
            <v>7.603667721945957</v>
          </cell>
          <cell r="I125">
            <v>13.210834055920495</v>
          </cell>
        </row>
        <row r="126">
          <cell r="A126">
            <v>32813</v>
          </cell>
          <cell r="B126">
            <v>2.4000654265543382E-4</v>
          </cell>
          <cell r="C126">
            <v>0.44274273040573831</v>
          </cell>
          <cell r="D126">
            <v>11.604075646774291</v>
          </cell>
          <cell r="E126">
            <v>15.244858241687194</v>
          </cell>
          <cell r="F126">
            <v>2.7056929202639885E-4</v>
          </cell>
          <cell r="G126">
            <v>0.44320903363240527</v>
          </cell>
          <cell r="H126">
            <v>11.416890978683941</v>
          </cell>
          <cell r="I126">
            <v>15.074824590338221</v>
          </cell>
        </row>
        <row r="127">
          <cell r="A127">
            <v>32843</v>
          </cell>
          <cell r="B127">
            <v>3.5854577407295259E-4</v>
          </cell>
          <cell r="C127">
            <v>0.49390000000000001</v>
          </cell>
          <cell r="D127">
            <v>17.829228608716111</v>
          </cell>
          <cell r="E127">
            <v>17.829228608716111</v>
          </cell>
          <cell r="F127">
            <v>4.0285059214519974E-4</v>
          </cell>
          <cell r="G127">
            <v>0.48889990112364456</v>
          </cell>
          <cell r="H127">
            <v>17.487507750425593</v>
          </cell>
          <cell r="I127">
            <v>17.487507750425593</v>
          </cell>
        </row>
        <row r="128">
          <cell r="A128">
            <v>32874</v>
          </cell>
          <cell r="B128">
            <v>6.1634018563140548E-4</v>
          </cell>
          <cell r="C128">
            <v>0.71899999999999986</v>
          </cell>
          <cell r="D128">
            <v>0.71899999999999986</v>
          </cell>
          <cell r="E128">
            <v>22.702549788748456</v>
          </cell>
          <cell r="F128">
            <v>6.9544098710057215E-4</v>
          </cell>
          <cell r="G128">
            <v>0.72630002452600051</v>
          </cell>
          <cell r="H128">
            <v>0.72630002452600051</v>
          </cell>
          <cell r="I128">
            <v>22.445982021713782</v>
          </cell>
        </row>
        <row r="129">
          <cell r="A129">
            <v>32905</v>
          </cell>
          <cell r="B129">
            <v>1.0581327683699925E-3</v>
          </cell>
          <cell r="C129">
            <v>0.71679989888375628</v>
          </cell>
          <cell r="D129">
            <v>1.951179026181177</v>
          </cell>
          <cell r="E129">
            <v>35.396206183838338</v>
          </cell>
          <cell r="F129">
            <v>1.2100019419121831E-3</v>
          </cell>
          <cell r="G129">
            <v>0.73990599397500989</v>
          </cell>
          <cell r="H129">
            <v>2.003599760071995</v>
          </cell>
          <cell r="I129">
            <v>35.837712176216634</v>
          </cell>
        </row>
        <row r="130">
          <cell r="A130">
            <v>32933</v>
          </cell>
          <cell r="B130">
            <v>1.918606280556318E-3</v>
          </cell>
          <cell r="C130">
            <v>0.81319994797235839</v>
          </cell>
          <cell r="D130">
            <v>4.3510776567288252</v>
          </cell>
          <cell r="E130">
            <v>62.316727590659198</v>
          </cell>
          <cell r="F130">
            <v>2.2027065923557734E-3</v>
          </cell>
          <cell r="G130">
            <v>0.82041574980847165</v>
          </cell>
          <cell r="H130">
            <v>4.4678003093560061</v>
          </cell>
          <cell r="I130">
            <v>64.037832098035238</v>
          </cell>
        </row>
        <row r="131">
          <cell r="A131">
            <v>32964</v>
          </cell>
          <cell r="B131">
            <v>2.13598437214335E-3</v>
          </cell>
          <cell r="C131">
            <v>0.11330000000000062</v>
          </cell>
          <cell r="D131">
            <v>4.9573547552362047</v>
          </cell>
          <cell r="E131">
            <v>66.025575512671864</v>
          </cell>
          <cell r="F131">
            <v>2.4224613530557195E-3</v>
          </cell>
          <cell r="G131">
            <v>9.9765788808449773E-2</v>
          </cell>
          <cell r="H131">
            <v>5.0132997202659935</v>
          </cell>
          <cell r="I131">
            <v>67.195056495989789</v>
          </cell>
        </row>
        <row r="132">
          <cell r="A132">
            <v>32994</v>
          </cell>
          <cell r="B132">
            <v>2.3297181546967521E-3</v>
          </cell>
          <cell r="C132">
            <v>9.0700000000000003E-2</v>
          </cell>
          <cell r="D132">
            <v>5.4976868315361287</v>
          </cell>
          <cell r="E132">
            <v>63.833218179980875</v>
          </cell>
          <cell r="F132">
            <v>2.6630558975846066E-3</v>
          </cell>
          <cell r="G132">
            <v>9.9318217904858841E-2</v>
          </cell>
          <cell r="H132">
            <v>5.6105299322105981</v>
          </cell>
          <cell r="I132">
            <v>66.407135375870936</v>
          </cell>
        </row>
        <row r="133">
          <cell r="A133">
            <v>33025</v>
          </cell>
          <cell r="B133">
            <v>2.5398587322503991E-3</v>
          </cell>
          <cell r="C133">
            <v>9.0200000000000058E-2</v>
          </cell>
          <cell r="D133">
            <v>6.0837781837406881</v>
          </cell>
          <cell r="E133">
            <v>54.757777905963842</v>
          </cell>
          <cell r="F133">
            <v>2.8580637473394309E-3</v>
          </cell>
          <cell r="G133">
            <v>7.322709595832988E-2</v>
          </cell>
          <cell r="H133">
            <v>6.0945998418919958</v>
          </cell>
          <cell r="I133">
            <v>56.681270082009483</v>
          </cell>
        </row>
        <row r="134">
          <cell r="A134">
            <v>33055</v>
          </cell>
          <cell r="B134">
            <v>2.8695323956965005E-3</v>
          </cell>
          <cell r="C134">
            <v>0.12979999999999992</v>
          </cell>
          <cell r="D134">
            <v>7.0032525919902273</v>
          </cell>
          <cell r="E134">
            <v>44.687782458776134</v>
          </cell>
          <cell r="F134">
            <v>3.188844334880407E-3</v>
          </cell>
          <cell r="G134">
            <v>0.11573590261900191</v>
          </cell>
          <cell r="H134">
            <v>6.9156997583139939</v>
          </cell>
          <cell r="I134">
            <v>45.155004602847796</v>
          </cell>
        </row>
        <row r="135">
          <cell r="A135">
            <v>33086</v>
          </cell>
          <cell r="B135">
            <v>3.2405629344600577E-3</v>
          </cell>
          <cell r="C135">
            <v>0.12929999999999997</v>
          </cell>
          <cell r="D135">
            <v>8.0380731521345634</v>
          </cell>
          <cell r="E135">
            <v>36.803918455837398</v>
          </cell>
          <cell r="F135">
            <v>3.6016455463329135E-3</v>
          </cell>
          <cell r="G135">
            <v>0.12945166590202595</v>
          </cell>
          <cell r="H135">
            <v>7.9404002788080046</v>
          </cell>
          <cell r="I135">
            <v>37.125058155169199</v>
          </cell>
        </row>
        <row r="136">
          <cell r="A136">
            <v>33117</v>
          </cell>
          <cell r="B136">
            <v>3.6203569103787762E-3</v>
          </cell>
          <cell r="C136">
            <v>0.11719999999999997</v>
          </cell>
          <cell r="D136">
            <v>9.0973353255647336</v>
          </cell>
          <cell r="E136">
            <v>29.402458381667021</v>
          </cell>
          <cell r="F136">
            <v>3.9999034482675194E-3</v>
          </cell>
          <cell r="G136">
            <v>0.11057665081454227</v>
          </cell>
          <cell r="H136">
            <v>8.9289997985799943</v>
          </cell>
          <cell r="I136">
            <v>28.94229451047859</v>
          </cell>
        </row>
        <row r="137">
          <cell r="A137">
            <v>33147</v>
          </cell>
          <cell r="B137">
            <v>4.1329994488884109E-3</v>
          </cell>
          <cell r="C137">
            <v>0.14159999999999995</v>
          </cell>
          <cell r="D137">
            <v>10.527118007664701</v>
          </cell>
          <cell r="E137">
            <v>23.844551501311653</v>
          </cell>
          <cell r="F137">
            <v>4.5834329052259638E-3</v>
          </cell>
          <cell r="G137">
            <v>0.14588588562336136</v>
          </cell>
          <cell r="H137">
            <v>10.377500727550013</v>
          </cell>
          <cell r="I137">
            <v>23.447902880363579</v>
          </cell>
        </row>
        <row r="138">
          <cell r="A138">
            <v>33178</v>
          </cell>
          <cell r="B138">
            <v>4.8542078527194386E-3</v>
          </cell>
          <cell r="C138">
            <v>0.1745000000000001</v>
          </cell>
          <cell r="D138">
            <v>12.53860010000219</v>
          </cell>
          <cell r="E138">
            <v>19.225314689393272</v>
          </cell>
          <cell r="F138">
            <v>5.4282105735649414E-3</v>
          </cell>
          <cell r="G138">
            <v>0.18431112351961665</v>
          </cell>
          <cell r="H138">
            <v>12.474500669490011</v>
          </cell>
          <cell r="I138">
            <v>19.06218271449416</v>
          </cell>
        </row>
        <row r="139">
          <cell r="A139">
            <v>33208</v>
          </cell>
          <cell r="B139">
            <v>5.6532104652770587E-3</v>
          </cell>
          <cell r="C139">
            <v>0.16460000000000008</v>
          </cell>
          <cell r="D139">
            <v>14.767053676462552</v>
          </cell>
          <cell r="E139">
            <v>14.767053676462552</v>
          </cell>
          <cell r="F139">
            <v>6.2422498548371699E-3</v>
          </cell>
          <cell r="G139">
            <v>0.14996457308354083</v>
          </cell>
          <cell r="H139">
            <v>14.495198409903965</v>
          </cell>
          <cell r="I139">
            <v>14.495198409903965</v>
          </cell>
        </row>
        <row r="140">
          <cell r="A140">
            <v>33239</v>
          </cell>
          <cell r="B140">
            <v>6.7798953110067769E-3</v>
          </cell>
          <cell r="C140">
            <v>0.19930000000000003</v>
          </cell>
          <cell r="D140">
            <v>0.19930000000000003</v>
          </cell>
          <cell r="E140">
            <v>10.000248676080012</v>
          </cell>
          <cell r="F140">
            <v>7.5106260975555143E-3</v>
          </cell>
          <cell r="G140">
            <v>0.20319216183496236</v>
          </cell>
          <cell r="H140">
            <v>0.20319216183496236</v>
          </cell>
          <cell r="I140">
            <v>9.7998036308857284</v>
          </cell>
        </row>
        <row r="141">
          <cell r="A141">
            <v>33270</v>
          </cell>
          <cell r="B141">
            <v>8.211131211160308E-3</v>
          </cell>
          <cell r="C141">
            <v>0.21110000000000007</v>
          </cell>
          <cell r="D141">
            <v>0.45247223000000014</v>
          </cell>
          <cell r="E141">
            <v>6.7600197788120662</v>
          </cell>
          <cell r="F141">
            <v>9.130688618001967E-3</v>
          </cell>
          <cell r="G141">
            <v>0.21570272563211934</v>
          </cell>
          <cell r="H141">
            <v>0.46272399060196578</v>
          </cell>
          <cell r="I141">
            <v>6.5460115407522501</v>
          </cell>
        </row>
        <row r="142">
          <cell r="A142">
            <v>33298</v>
          </cell>
          <cell r="B142">
            <v>8.8064382239694296E-3</v>
          </cell>
          <cell r="C142">
            <v>7.2500000000000009E-2</v>
          </cell>
          <cell r="D142">
            <v>0.55777646667500003</v>
          </cell>
          <cell r="E142">
            <v>3.5900184489211195</v>
          </cell>
          <cell r="F142">
            <v>9.8139236387955169E-3</v>
          </cell>
          <cell r="G142">
            <v>7.4828421970988268E-2</v>
          </cell>
          <cell r="H142">
            <v>0.5721773185978174</v>
          </cell>
          <cell r="I142">
            <v>3.4553930481951394</v>
          </cell>
        </row>
        <row r="143">
          <cell r="A143">
            <v>33329</v>
          </cell>
          <cell r="B143">
            <v>9.5761209247443562E-3</v>
          </cell>
          <cell r="C143">
            <v>8.7399999999999922E-2</v>
          </cell>
          <cell r="D143">
            <v>0.69392612986239488</v>
          </cell>
          <cell r="E143">
            <v>3.483235481322934</v>
          </cell>
          <cell r="F143">
            <v>1.0701525171922251E-2</v>
          </cell>
          <cell r="G143">
            <v>9.0443085334182438E-2</v>
          </cell>
          <cell r="H143">
            <v>0.71436988598422602</v>
          </cell>
          <cell r="I143">
            <v>3.4176247263648722</v>
          </cell>
        </row>
        <row r="144">
          <cell r="A144">
            <v>33359</v>
          </cell>
          <cell r="B144">
            <v>1.0200484009037688E-2</v>
          </cell>
          <cell r="C144">
            <v>6.5199999999999925E-2</v>
          </cell>
          <cell r="D144">
            <v>0.804370113529423</v>
          </cell>
          <cell r="E144">
            <v>3.3784197622675238</v>
          </cell>
          <cell r="F144">
            <v>1.1284972084792712E-2</v>
          </cell>
          <cell r="G144">
            <v>5.4519977619756466E-2</v>
          </cell>
          <cell r="H144">
            <v>0.80783729380007041</v>
          </cell>
          <cell r="I144">
            <v>3.2376024082063726</v>
          </cell>
        </row>
        <row r="145">
          <cell r="A145">
            <v>33390</v>
          </cell>
          <cell r="B145">
            <v>1.1206251732328804E-2</v>
          </cell>
          <cell r="C145">
            <v>9.8600000000000021E-2</v>
          </cell>
          <cell r="D145">
            <v>0.982281006723424</v>
          </cell>
          <cell r="E145">
            <v>3.4121555226812532</v>
          </cell>
          <cell r="F145">
            <v>1.227413185137982E-2</v>
          </cell>
          <cell r="G145">
            <v>8.7652832382285606E-2</v>
          </cell>
          <cell r="H145">
            <v>0.96629935308797288</v>
          </cell>
          <cell r="I145">
            <v>3.2945619609799808</v>
          </cell>
        </row>
        <row r="146">
          <cell r="A146">
            <v>33420</v>
          </cell>
          <cell r="B146">
            <v>1.2644013829586589E-2</v>
          </cell>
          <cell r="C146">
            <v>0.12830000000000008</v>
          </cell>
          <cell r="D146">
            <v>1.2366076598860394</v>
          </cell>
          <cell r="E146">
            <v>3.4062976422740823</v>
          </cell>
          <cell r="F146">
            <v>1.3802225553768048E-2</v>
          </cell>
          <cell r="G146">
            <v>0.12449709037600454</v>
          </cell>
          <cell r="H146">
            <v>1.2110979013556453</v>
          </cell>
          <cell r="I146">
            <v>3.3282845144856159</v>
          </cell>
        </row>
        <row r="147">
          <cell r="A147">
            <v>33451</v>
          </cell>
          <cell r="B147">
            <v>1.4602571571789553E-2</v>
          </cell>
          <cell r="C147">
            <v>0.15490000000000004</v>
          </cell>
          <cell r="D147">
            <v>1.5830581864023867</v>
          </cell>
          <cell r="E147">
            <v>3.5061836067141936</v>
          </cell>
          <cell r="F147">
            <v>1.5955372740155863E-2</v>
          </cell>
          <cell r="G147">
            <v>0.15599999999999992</v>
          </cell>
          <cell r="H147">
            <v>1.5560291739671257</v>
          </cell>
          <cell r="I147">
            <v>3.4300230366647657</v>
          </cell>
        </row>
        <row r="148">
          <cell r="A148">
            <v>33482</v>
          </cell>
          <cell r="B148">
            <v>1.6966727909262281E-2</v>
          </cell>
          <cell r="C148">
            <v>0.16189999999999993</v>
          </cell>
          <cell r="D148">
            <v>2.0012553067809331</v>
          </cell>
          <cell r="E148">
            <v>3.6864793525252608</v>
          </cell>
          <cell r="F148">
            <v>1.8375802784837504E-2</v>
          </cell>
          <cell r="G148">
            <v>0.15169999999999972</v>
          </cell>
          <cell r="H148">
            <v>1.9437787996579385</v>
          </cell>
          <cell r="I148">
            <v>3.5940615873607218</v>
          </cell>
        </row>
        <row r="149">
          <cell r="A149">
            <v>33512</v>
          </cell>
          <cell r="B149">
            <v>2.1352627073806581E-2</v>
          </cell>
          <cell r="C149">
            <v>0.25849999999999995</v>
          </cell>
          <cell r="D149">
            <v>2.7770798035838045</v>
          </cell>
          <cell r="E149">
            <v>4.1663754950534697</v>
          </cell>
          <cell r="F149">
            <v>2.3399747266212079E-2</v>
          </cell>
          <cell r="G149">
            <v>0.27340000000000009</v>
          </cell>
          <cell r="H149">
            <v>2.748607923484419</v>
          </cell>
          <cell r="I149">
            <v>4.1052884922853403</v>
          </cell>
        </row>
        <row r="150">
          <cell r="A150">
            <v>33543</v>
          </cell>
          <cell r="B150">
            <v>2.6853063808019158E-2</v>
          </cell>
          <cell r="C150">
            <v>0.25760000000000005</v>
          </cell>
          <cell r="D150">
            <v>3.7500555609869926</v>
          </cell>
          <cell r="E150">
            <v>4.5319147063254528</v>
          </cell>
          <cell r="F150">
            <v>2.9371362768549403E-2</v>
          </cell>
          <cell r="G150">
            <v>0.25520000000000009</v>
          </cell>
          <cell r="H150">
            <v>3.7052526655576425</v>
          </cell>
          <cell r="I150">
            <v>4.4108738727981871</v>
          </cell>
        </row>
        <row r="151">
          <cell r="A151">
            <v>33573</v>
          </cell>
          <cell r="B151">
            <v>3.27983321351146E-2</v>
          </cell>
          <cell r="C151">
            <v>0.22140000000000004</v>
          </cell>
          <cell r="D151">
            <v>4.8017178621895127</v>
          </cell>
          <cell r="E151">
            <v>4.8017178621895127</v>
          </cell>
          <cell r="F151">
            <v>3.5686205763787525E-2</v>
          </cell>
          <cell r="G151">
            <v>0.21500000000000008</v>
          </cell>
          <cell r="H151">
            <v>4.7168819886525366</v>
          </cell>
          <cell r="I151">
            <v>4.7168819886525366</v>
          </cell>
        </row>
        <row r="152">
          <cell r="A152">
            <v>33604</v>
          </cell>
          <cell r="B152">
            <v>4.1601404480179356E-2</v>
          </cell>
          <cell r="C152">
            <v>0.26839999999999997</v>
          </cell>
          <cell r="D152">
            <v>0.26839999999999997</v>
          </cell>
          <cell r="E152">
            <v>5.1359951108156237</v>
          </cell>
          <cell r="F152">
            <v>4.5360736146350319E-2</v>
          </cell>
          <cell r="G152">
            <v>0.2710999999999999</v>
          </cell>
          <cell r="H152">
            <v>0.2710999999999999</v>
          </cell>
          <cell r="I152">
            <v>5.0395412522417926</v>
          </cell>
        </row>
        <row r="153">
          <cell r="A153">
            <v>33635</v>
          </cell>
          <cell r="B153">
            <v>5.1914392650815822E-2</v>
          </cell>
          <cell r="C153">
            <v>0.24790000000000001</v>
          </cell>
          <cell r="D153">
            <v>0.58283635999999994</v>
          </cell>
          <cell r="E153">
            <v>5.3224410030441884</v>
          </cell>
          <cell r="F153">
            <v>5.6918651716440373E-2</v>
          </cell>
          <cell r="G153">
            <v>0.25479999999999992</v>
          </cell>
          <cell r="H153">
            <v>0.59497627999999958</v>
          </cell>
          <cell r="I153">
            <v>5.2337742636650839</v>
          </cell>
        </row>
        <row r="154">
          <cell r="A154">
            <v>33664</v>
          </cell>
          <cell r="B154">
            <v>6.26606719295347E-2</v>
          </cell>
          <cell r="C154">
            <v>0.20700000000000007</v>
          </cell>
          <cell r="D154">
            <v>0.91048348652000022</v>
          </cell>
          <cell r="E154">
            <v>6.1153252127499647</v>
          </cell>
          <cell r="F154">
            <v>6.8114550509064203E-2</v>
          </cell>
          <cell r="G154">
            <v>0.1967000000000001</v>
          </cell>
          <cell r="H154">
            <v>0.90870811427599985</v>
          </cell>
          <cell r="I154">
            <v>5.9406032710301426</v>
          </cell>
        </row>
        <row r="155">
          <cell r="A155">
            <v>33695</v>
          </cell>
          <cell r="B155">
            <v>7.4277960505270441E-2</v>
          </cell>
          <cell r="C155">
            <v>0.18540000000000001</v>
          </cell>
          <cell r="D155">
            <v>1.2646871249208083</v>
          </cell>
          <cell r="E155">
            <v>6.7565813014473148</v>
          </cell>
          <cell r="F155">
            <v>7.9694024095605109E-2</v>
          </cell>
          <cell r="G155">
            <v>0.16999999999999993</v>
          </cell>
          <cell r="H155">
            <v>1.2331884937029196</v>
          </cell>
          <cell r="I155">
            <v>6.4469781470681857</v>
          </cell>
        </row>
        <row r="156">
          <cell r="A156">
            <v>33725</v>
          </cell>
          <cell r="B156">
            <v>9.0953362638703655E-2</v>
          </cell>
          <cell r="C156">
            <v>0.22449999999999992</v>
          </cell>
          <cell r="D156">
            <v>1.7731093844655299</v>
          </cell>
          <cell r="E156">
            <v>7.9165732290858397</v>
          </cell>
          <cell r="F156">
            <v>9.6613065411102067E-2</v>
          </cell>
          <cell r="G156">
            <v>0.21229999999999993</v>
          </cell>
          <cell r="H156">
            <v>1.7072944109160493</v>
          </cell>
          <cell r="I156">
            <v>7.5612143907112461</v>
          </cell>
        </row>
        <row r="157">
          <cell r="A157">
            <v>33756</v>
          </cell>
          <cell r="B157">
            <v>0.11043557291591397</v>
          </cell>
          <cell r="C157">
            <v>0.21419999999999995</v>
          </cell>
          <cell r="D157">
            <v>2.3671094146180458</v>
          </cell>
          <cell r="E157">
            <v>8.8548181455998787</v>
          </cell>
          <cell r="F157">
            <v>0.1168051960820224</v>
          </cell>
          <cell r="G157">
            <v>0.20900000000000007</v>
          </cell>
          <cell r="H157">
            <v>2.2731189427975034</v>
          </cell>
          <cell r="I157">
            <v>8.5163712999295775</v>
          </cell>
        </row>
        <row r="158">
          <cell r="A158">
            <v>33786</v>
          </cell>
          <cell r="B158">
            <v>0.13438904868137572</v>
          </cell>
          <cell r="C158">
            <v>0.21690000000000009</v>
          </cell>
          <cell r="D158">
            <v>3.0974354466487002</v>
          </cell>
          <cell r="E158">
            <v>9.6286698585309693</v>
          </cell>
          <cell r="F158">
            <v>0.14272426909262317</v>
          </cell>
          <cell r="G158">
            <v>0.22189999999999999</v>
          </cell>
          <cell r="H158">
            <v>2.9994240362042697</v>
          </cell>
          <cell r="I158">
            <v>9.3406706792774461</v>
          </cell>
        </row>
        <row r="159">
          <cell r="A159">
            <v>33817</v>
          </cell>
          <cell r="B159">
            <v>0.1687120117145991</v>
          </cell>
          <cell r="C159">
            <v>0.25540000000000007</v>
          </cell>
          <cell r="D159">
            <v>4.1439204597227794</v>
          </cell>
          <cell r="E159">
            <v>10.553582249891575</v>
          </cell>
          <cell r="F159">
            <v>0.18183071882400192</v>
          </cell>
          <cell r="G159">
            <v>0.27400000000000002</v>
          </cell>
          <cell r="H159">
            <v>4.0952662221242395</v>
          </cell>
          <cell r="I159">
            <v>10.396206267646599</v>
          </cell>
        </row>
        <row r="160">
          <cell r="A160">
            <v>33848</v>
          </cell>
          <cell r="B160">
            <v>0.21488848932088489</v>
          </cell>
          <cell r="C160">
            <v>0.27370000000000005</v>
          </cell>
          <cell r="D160">
            <v>5.5518114895489044</v>
          </cell>
          <cell r="E160">
            <v>11.665287642384802</v>
          </cell>
          <cell r="F160">
            <v>0.23123412512848326</v>
          </cell>
          <cell r="G160">
            <v>0.27170000000000005</v>
          </cell>
          <cell r="H160">
            <v>5.4796500546753961</v>
          </cell>
          <cell r="I160">
            <v>11.583620309599882</v>
          </cell>
        </row>
        <row r="161">
          <cell r="A161">
            <v>33878</v>
          </cell>
          <cell r="B161">
            <v>0.26848167855751359</v>
          </cell>
          <cell r="C161">
            <v>0.24940000000000007</v>
          </cell>
          <cell r="D161">
            <v>7.1858332750424019</v>
          </cell>
          <cell r="E161">
            <v>11.573707096063227</v>
          </cell>
          <cell r="F161">
            <v>0.28864955839788564</v>
          </cell>
          <cell r="G161">
            <v>0.24829999999999997</v>
          </cell>
          <cell r="H161">
            <v>7.0885471632512971</v>
          </cell>
          <cell r="I161">
            <v>11.335584445165329</v>
          </cell>
        </row>
        <row r="162">
          <cell r="A162">
            <v>33909</v>
          </cell>
          <cell r="B162">
            <v>0.33350794110414339</v>
          </cell>
          <cell r="C162">
            <v>0.24219999999999997</v>
          </cell>
          <cell r="D162">
            <v>9.1684420942576725</v>
          </cell>
          <cell r="E162">
            <v>11.41973517392632</v>
          </cell>
          <cell r="F162">
            <v>0.35916664551448907</v>
          </cell>
          <cell r="G162">
            <v>0.24429999999999996</v>
          </cell>
          <cell r="H162">
            <v>9.0645792352335874</v>
          </cell>
          <cell r="I162">
            <v>11.228463770808808</v>
          </cell>
        </row>
        <row r="163">
          <cell r="A163">
            <v>33939</v>
          </cell>
          <cell r="B163">
            <v>0.41254932314582538</v>
          </cell>
          <cell r="C163">
            <v>0.2370000000000001</v>
          </cell>
          <cell r="D163">
            <v>11.57836287059674</v>
          </cell>
          <cell r="E163">
            <v>11.57836287059674</v>
          </cell>
          <cell r="F163">
            <v>0.44457647381783461</v>
          </cell>
          <cell r="G163">
            <v>0.23780000000000001</v>
          </cell>
          <cell r="H163">
            <v>11.457936177372135</v>
          </cell>
          <cell r="I163">
            <v>11.457936177372135</v>
          </cell>
        </row>
        <row r="164">
          <cell r="A164">
            <v>33970</v>
          </cell>
          <cell r="B164">
            <v>0.53107474368562102</v>
          </cell>
          <cell r="C164">
            <v>0.28730000000000011</v>
          </cell>
          <cell r="D164">
            <v>0.28730000000000011</v>
          </cell>
          <cell r="E164">
            <v>11.765788807410269</v>
          </cell>
          <cell r="F164">
            <v>0.56323393467981464</v>
          </cell>
          <cell r="G164">
            <v>0.26689999999999992</v>
          </cell>
          <cell r="H164">
            <v>0.26689999999999992</v>
          </cell>
          <cell r="I164">
            <v>11.416772357102319</v>
          </cell>
        </row>
        <row r="165">
          <cell r="A165">
            <v>34001</v>
          </cell>
          <cell r="B165">
            <v>0.67186265823667912</v>
          </cell>
          <cell r="C165">
            <v>0.26509999999999989</v>
          </cell>
          <cell r="D165">
            <v>0.62856322999999992</v>
          </cell>
          <cell r="E165">
            <v>11.941741662196273</v>
          </cell>
          <cell r="F165">
            <v>0.71097019574633002</v>
          </cell>
          <cell r="G165">
            <v>0.26229999999999998</v>
          </cell>
          <cell r="H165">
            <v>0.59920786999999986</v>
          </cell>
          <cell r="I165">
            <v>11.490988003164059</v>
          </cell>
        </row>
        <row r="166">
          <cell r="A166">
            <v>34029</v>
          </cell>
          <cell r="B166">
            <v>0.85870766349229954</v>
          </cell>
          <cell r="C166">
            <v>0.27810000000000001</v>
          </cell>
          <cell r="D166">
            <v>1.081466664263</v>
          </cell>
          <cell r="E166">
            <v>12.70409280733476</v>
          </cell>
          <cell r="F166">
            <v>0.91061062671189941</v>
          </cell>
          <cell r="G166">
            <v>0.28079999999999994</v>
          </cell>
          <cell r="H166">
            <v>1.0482654398959999</v>
          </cell>
          <cell r="I166">
            <v>12.368812095305859</v>
          </cell>
        </row>
        <row r="167">
          <cell r="A167">
            <v>34060</v>
          </cell>
          <cell r="B167">
            <v>1.1009490953634773</v>
          </cell>
          <cell r="C167">
            <v>0.28210000000000002</v>
          </cell>
          <cell r="D167">
            <v>1.6686484102515924</v>
          </cell>
          <cell r="E167">
            <v>13.82201568102235</v>
          </cell>
          <cell r="F167">
            <v>1.1684955561967092</v>
          </cell>
          <cell r="G167">
            <v>0.2831999999999999</v>
          </cell>
          <cell r="H167">
            <v>1.6283342124745466</v>
          </cell>
          <cell r="I167">
            <v>13.662273231364512</v>
          </cell>
        </row>
        <row r="168">
          <cell r="A168">
            <v>34090</v>
          </cell>
          <cell r="B168">
            <v>1.4562253684372715</v>
          </cell>
          <cell r="C168">
            <v>0.32269999999999999</v>
          </cell>
          <cell r="D168">
            <v>2.5298212522397812</v>
          </cell>
          <cell r="E168">
            <v>15.010682026368528</v>
          </cell>
          <cell r="F168">
            <v>1.543115231513374</v>
          </cell>
          <cell r="G168">
            <v>0.3206</v>
          </cell>
          <cell r="H168">
            <v>2.4709781609938859</v>
          </cell>
          <cell r="I168">
            <v>14.972117486876165</v>
          </cell>
        </row>
        <row r="169">
          <cell r="A169">
            <v>34121</v>
          </cell>
          <cell r="B169">
            <v>1.903577801621201</v>
          </cell>
          <cell r="C169">
            <v>0.30719999999999992</v>
          </cell>
          <cell r="D169">
            <v>3.6141823409278411</v>
          </cell>
          <cell r="E169">
            <v>16.236998472137159</v>
          </cell>
          <cell r="F169">
            <v>2.0106791466619263</v>
          </cell>
          <cell r="G169">
            <v>0.30299999999999994</v>
          </cell>
          <cell r="H169">
            <v>3.5226845437750329</v>
          </cell>
          <cell r="I169">
            <v>16.213952924234608</v>
          </cell>
        </row>
        <row r="170">
          <cell r="A170">
            <v>34151</v>
          </cell>
          <cell r="B170">
            <v>2.5119612670193372</v>
          </cell>
          <cell r="C170">
            <v>0.31960000000000011</v>
          </cell>
          <cell r="D170">
            <v>5.0888750170883803</v>
          </cell>
          <cell r="E170">
            <v>17.691711055823976</v>
          </cell>
          <cell r="F170">
            <v>2.659927443119062</v>
          </cell>
          <cell r="G170">
            <v>0.32289999999999996</v>
          </cell>
          <cell r="H170">
            <v>4.9830593829599907</v>
          </cell>
          <cell r="I170">
            <v>17.636826518921321</v>
          </cell>
        </row>
        <row r="171">
          <cell r="A171">
            <v>34182</v>
          </cell>
          <cell r="B171">
            <v>3.3542218798509214</v>
          </cell>
          <cell r="C171">
            <v>0.33530000000000015</v>
          </cell>
          <cell r="D171">
            <v>7.1304748103181144</v>
          </cell>
          <cell r="E171">
            <v>18.88134600353812</v>
          </cell>
          <cell r="F171">
            <v>3.5467472526549573</v>
          </cell>
          <cell r="G171">
            <v>0.33339999999999992</v>
          </cell>
          <cell r="H171">
            <v>6.977811381238852</v>
          </cell>
          <cell r="I171">
            <v>18.505764898217965</v>
          </cell>
        </row>
        <row r="172">
          <cell r="A172">
            <v>34213</v>
          </cell>
          <cell r="B172">
            <v>4.594948553207777</v>
          </cell>
          <cell r="C172">
            <v>0.3698999999999999</v>
          </cell>
          <cell r="D172">
            <v>10.137937442654785</v>
          </cell>
          <cell r="E172">
            <v>20.382944092209208</v>
          </cell>
          <cell r="F172">
            <v>4.8679106042689293</v>
          </cell>
          <cell r="G172">
            <v>0.37250000000000005</v>
          </cell>
          <cell r="H172">
            <v>9.9495461207503251</v>
          </cell>
          <cell r="I172">
            <v>20.051869405366169</v>
          </cell>
        </row>
        <row r="173">
          <cell r="A173">
            <v>34243</v>
          </cell>
          <cell r="B173">
            <v>6.2096134748049892</v>
          </cell>
          <cell r="C173">
            <v>0.35139999999999993</v>
          </cell>
          <cell r="D173">
            <v>14.051808660003676</v>
          </cell>
          <cell r="E173">
            <v>22.128630259493772</v>
          </cell>
          <cell r="F173">
            <v>6.5731396889443356</v>
          </cell>
          <cell r="G173">
            <v>0.35030000000000006</v>
          </cell>
          <cell r="H173">
            <v>13.785172126849165</v>
          </cell>
          <cell r="I173">
            <v>21.772041382733271</v>
          </cell>
        </row>
        <row r="174">
          <cell r="A174">
            <v>34274</v>
          </cell>
          <cell r="B174">
            <v>8.504686615092913</v>
          </cell>
          <cell r="C174">
            <v>0.36959999999999993</v>
          </cell>
          <cell r="D174">
            <v>19.614957140741033</v>
          </cell>
          <cell r="E174">
            <v>24.500701983096658</v>
          </cell>
          <cell r="F174">
            <v>8.9736503033468065</v>
          </cell>
          <cell r="G174">
            <v>0.36519999999999997</v>
          </cell>
          <cell r="H174">
            <v>19.184716987574479</v>
          </cell>
          <cell r="I174">
            <v>23.98464268721969</v>
          </cell>
        </row>
        <row r="175">
          <cell r="A175">
            <v>34304</v>
          </cell>
          <cell r="B175">
            <v>11.585084107079567</v>
          </cell>
          <cell r="C175">
            <v>0.36220000000000008</v>
          </cell>
          <cell r="D175">
            <v>27.081694617117439</v>
          </cell>
          <cell r="E175">
            <v>27.081694617117439</v>
          </cell>
          <cell r="F175">
            <v>12.179038191702285</v>
          </cell>
          <cell r="G175">
            <v>0.35719999999999996</v>
          </cell>
          <cell r="H175">
            <v>26.39469789553608</v>
          </cell>
          <cell r="I175">
            <v>26.39469789553608</v>
          </cell>
        </row>
        <row r="176">
          <cell r="A176">
            <v>34335</v>
          </cell>
          <cell r="B176">
            <v>16.472831091856435</v>
          </cell>
          <cell r="C176">
            <v>0.42189999999999994</v>
          </cell>
          <cell r="D176">
            <v>0.42189999999999994</v>
          </cell>
          <cell r="E176">
            <v>30.017914686614837</v>
          </cell>
          <cell r="F176">
            <v>17.206545157236988</v>
          </cell>
          <cell r="G176">
            <v>0.41280000000000006</v>
          </cell>
          <cell r="H176">
            <v>0.41280000000000006</v>
          </cell>
          <cell r="I176">
            <v>29.549553387649677</v>
          </cell>
        </row>
        <row r="177">
          <cell r="A177">
            <v>34366</v>
          </cell>
          <cell r="B177">
            <v>23.458958757912747</v>
          </cell>
          <cell r="C177">
            <v>0.42409999999999992</v>
          </cell>
          <cell r="D177">
            <v>1.0249277899999996</v>
          </cell>
          <cell r="E177">
            <v>33.916300928944899</v>
          </cell>
          <cell r="F177">
            <v>24.644934628710537</v>
          </cell>
          <cell r="G177">
            <v>0.43229999999999991</v>
          </cell>
          <cell r="H177">
            <v>1.0235534400000001</v>
          </cell>
          <cell r="I177">
            <v>33.663808379252657</v>
          </cell>
        </row>
        <row r="178">
          <cell r="A178">
            <v>34394</v>
          </cell>
          <cell r="B178">
            <v>33.975609969085028</v>
          </cell>
          <cell r="C178">
            <v>0.44829999999999992</v>
          </cell>
          <cell r="D178">
            <v>1.9327029182569992</v>
          </cell>
          <cell r="E178">
            <v>38.565979684994048</v>
          </cell>
          <cell r="F178">
            <v>35.40244859414269</v>
          </cell>
          <cell r="G178">
            <v>0.43650000000000011</v>
          </cell>
          <cell r="H178">
            <v>1.9068345165600005</v>
          </cell>
          <cell r="I178">
            <v>37.877702011864812</v>
          </cell>
        </row>
        <row r="179">
          <cell r="A179">
            <v>34425</v>
          </cell>
          <cell r="B179">
            <v>48.40165396195853</v>
          </cell>
          <cell r="C179">
            <v>0.42460000000000009</v>
          </cell>
          <cell r="D179">
            <v>3.1779285773489212</v>
          </cell>
          <cell r="E179">
            <v>42.963571218502857</v>
          </cell>
          <cell r="F179">
            <v>49.634232928988048</v>
          </cell>
          <cell r="G179">
            <v>0.40199999999999991</v>
          </cell>
          <cell r="H179">
            <v>3.0753819922171202</v>
          </cell>
          <cell r="I179">
            <v>41.477040383910904</v>
          </cell>
        </row>
        <row r="180">
          <cell r="A180">
            <v>34455</v>
          </cell>
          <cell r="B180">
            <v>68.222131259380546</v>
          </cell>
          <cell r="C180">
            <v>0.40949999999999998</v>
          </cell>
          <cell r="D180">
            <v>4.888790329773304</v>
          </cell>
          <cell r="E180">
            <v>45.84860787214015</v>
          </cell>
          <cell r="F180">
            <v>68.728522336769757</v>
          </cell>
          <cell r="G180">
            <v>0.38470000000000004</v>
          </cell>
          <cell r="H180">
            <v>4.643181444623047</v>
          </cell>
          <cell r="I180">
            <v>43.538814038771342</v>
          </cell>
        </row>
        <row r="181">
          <cell r="A181">
            <v>34486</v>
          </cell>
          <cell r="B181">
            <v>100</v>
          </cell>
          <cell r="C181">
            <v>0.46579999999999999</v>
          </cell>
          <cell r="D181">
            <v>7.6317888653817096</v>
          </cell>
          <cell r="E181">
            <v>51.532657144264867</v>
          </cell>
          <cell r="F181">
            <v>100</v>
          </cell>
          <cell r="G181">
            <v>0.45500000000000007</v>
          </cell>
          <cell r="H181">
            <v>7.210829001926534</v>
          </cell>
          <cell r="I181">
            <v>48.734439314207457</v>
          </cell>
        </row>
        <row r="182">
          <cell r="A182">
            <v>34516</v>
          </cell>
          <cell r="B182">
            <v>124.71</v>
          </cell>
          <cell r="C182">
            <v>0.24709999999999988</v>
          </cell>
          <cell r="D182">
            <v>9.7647038940175293</v>
          </cell>
          <cell r="E182">
            <v>48.646466144750462</v>
          </cell>
          <cell r="F182">
            <v>123.12</v>
          </cell>
          <cell r="G182">
            <v>0.23120000000000007</v>
          </cell>
          <cell r="H182">
            <v>9.1091726671719488</v>
          </cell>
          <cell r="I182">
            <v>45.286976856642397</v>
          </cell>
        </row>
        <row r="183">
          <cell r="A183">
            <v>34547</v>
          </cell>
          <cell r="B183">
            <v>128.87531400000003</v>
          </cell>
          <cell r="C183">
            <v>3.3400000000000318E-2</v>
          </cell>
          <cell r="D183">
            <v>10.124245004077718</v>
          </cell>
          <cell r="E183">
            <v>37.421821398925438</v>
          </cell>
          <cell r="F183">
            <v>124.892928</v>
          </cell>
          <cell r="G183">
            <v>1.4399999999999968E-2</v>
          </cell>
          <cell r="H183">
            <v>9.2547447535792244</v>
          </cell>
          <cell r="I183">
            <v>34.213371323967337</v>
          </cell>
        </row>
        <row r="184">
          <cell r="A184">
            <v>34578</v>
          </cell>
          <cell r="B184">
            <v>130.87288136700005</v>
          </cell>
          <cell r="C184">
            <v>1.5500000000000069E-2</v>
          </cell>
          <cell r="D184">
            <v>10.296670801640923</v>
          </cell>
          <cell r="E184">
            <v>27.481903518949402</v>
          </cell>
          <cell r="F184">
            <v>127.12851141119999</v>
          </cell>
          <cell r="G184">
            <v>1.7900000000000027E-2</v>
          </cell>
          <cell r="H184">
            <v>9.4383046846682923</v>
          </cell>
          <cell r="I184">
            <v>25.115621617971836</v>
          </cell>
        </row>
        <row r="185">
          <cell r="A185">
            <v>34608</v>
          </cell>
          <cell r="B185">
            <v>134.21013984185856</v>
          </cell>
          <cell r="C185">
            <v>2.5500000000000078E-2</v>
          </cell>
          <cell r="D185">
            <v>10.584735907082768</v>
          </cell>
          <cell r="E185">
            <v>20.61328404519951</v>
          </cell>
          <cell r="F185">
            <v>130.57369407044351</v>
          </cell>
          <cell r="G185">
            <v>2.7099999999999902E-2</v>
          </cell>
          <cell r="H185">
            <v>9.7211827416228012</v>
          </cell>
          <cell r="I185">
            <v>18.864737438953469</v>
          </cell>
        </row>
        <row r="186">
          <cell r="A186">
            <v>34639</v>
          </cell>
          <cell r="B186">
            <v>137.52513029595247</v>
          </cell>
          <cell r="C186">
            <v>2.4699999999999944E-2</v>
          </cell>
          <cell r="D186">
            <v>10.870878883987713</v>
          </cell>
          <cell r="E186">
            <v>15.170511215768062</v>
          </cell>
          <cell r="F186">
            <v>133.42020060117918</v>
          </cell>
          <cell r="G186">
            <v>2.1800000000000042E-2</v>
          </cell>
          <cell r="H186">
            <v>9.9549045253901784</v>
          </cell>
          <cell r="I186">
            <v>13.86799642185955</v>
          </cell>
        </row>
        <row r="187">
          <cell r="A187">
            <v>34669</v>
          </cell>
          <cell r="B187">
            <v>138.30902353863939</v>
          </cell>
          <cell r="C187">
            <v>5.7000000000000384E-3</v>
          </cell>
          <cell r="D187">
            <v>10.938542893626442</v>
          </cell>
          <cell r="E187">
            <v>10.938542893626442</v>
          </cell>
          <cell r="F187">
            <v>133.6470149422012</v>
          </cell>
          <cell r="G187">
            <v>1.7000000000000348E-3</v>
          </cell>
          <cell r="H187">
            <v>9.9735278630833442</v>
          </cell>
          <cell r="I187">
            <v>9.9735278630833442</v>
          </cell>
        </row>
        <row r="188">
          <cell r="A188">
            <v>34700</v>
          </cell>
          <cell r="B188">
            <v>140.1900262587649</v>
          </cell>
          <cell r="C188">
            <v>1.3600000000000056E-2</v>
          </cell>
          <cell r="D188">
            <v>1.3600000000000056E-2</v>
          </cell>
          <cell r="E188">
            <v>7.5103784211124296</v>
          </cell>
          <cell r="F188">
            <v>134.80974397219833</v>
          </cell>
          <cell r="G188">
            <v>8.69999999999993E-3</v>
          </cell>
          <cell r="H188">
            <v>8.69999999999993E-3</v>
          </cell>
          <cell r="I188">
            <v>6.8347944192328471</v>
          </cell>
        </row>
        <row r="189">
          <cell r="A189">
            <v>34731</v>
          </cell>
          <cell r="B189">
            <v>141.80221156074072</v>
          </cell>
          <cell r="C189">
            <v>1.1500000000000066E-2</v>
          </cell>
          <cell r="D189">
            <v>2.5256400000000179E-2</v>
          </cell>
          <cell r="E189">
            <v>5.0446933311952984</v>
          </cell>
          <cell r="F189">
            <v>135.5916404872371</v>
          </cell>
          <cell r="G189">
            <v>5.8000000000000274E-3</v>
          </cell>
          <cell r="H189">
            <v>1.4550459999999932E-2</v>
          </cell>
          <cell r="I189">
            <v>4.5018056460688403</v>
          </cell>
        </row>
        <row r="190">
          <cell r="A190">
            <v>34759</v>
          </cell>
          <cell r="B190">
            <v>144.36883158999012</v>
          </cell>
          <cell r="C190">
            <v>1.8100000000000005E-2</v>
          </cell>
          <cell r="D190">
            <v>4.381354084000022E-2</v>
          </cell>
          <cell r="E190">
            <v>3.2491902785955489</v>
          </cell>
          <cell r="F190">
            <v>137.05603020449925</v>
          </cell>
          <cell r="G190">
            <v>1.0799999999999921E-2</v>
          </cell>
          <cell r="H190">
            <v>2.5507604967999864E-2</v>
          </cell>
          <cell r="I190">
            <v>2.8713714911565487</v>
          </cell>
        </row>
        <row r="191">
          <cell r="A191">
            <v>34790</v>
          </cell>
          <cell r="B191">
            <v>147.68931471655989</v>
          </cell>
          <cell r="C191">
            <v>2.2999999999999909E-2</v>
          </cell>
          <cell r="D191">
            <v>6.7821252279320232E-2</v>
          </cell>
          <cell r="E191">
            <v>2.0513278499250642</v>
          </cell>
          <cell r="F191">
            <v>139.7834452055688</v>
          </cell>
          <cell r="G191">
            <v>1.9900000000000029E-2</v>
          </cell>
          <cell r="H191">
            <v>4.5915206306863299E-2</v>
          </cell>
          <cell r="I191">
            <v>1.8162708871829989</v>
          </cell>
        </row>
        <row r="192">
          <cell r="A192">
            <v>34820</v>
          </cell>
          <cell r="B192">
            <v>148.28007197542613</v>
          </cell>
          <cell r="C192">
            <v>4.0000000000000036E-3</v>
          </cell>
          <cell r="D192">
            <v>7.2092537288437342E-2</v>
          </cell>
          <cell r="E192">
            <v>1.1734892950157962</v>
          </cell>
          <cell r="F192">
            <v>136.94584126789576</v>
          </cell>
          <cell r="G192">
            <v>-2.0299999999999985E-2</v>
          </cell>
          <cell r="H192">
            <v>2.4683127618833955E-2</v>
          </cell>
          <cell r="I192">
            <v>0.99256199044788329</v>
          </cell>
        </row>
        <row r="193">
          <cell r="A193">
            <v>34851</v>
          </cell>
          <cell r="B193">
            <v>152.16500986118228</v>
          </cell>
          <cell r="C193">
            <v>2.6200000000000001E-2</v>
          </cell>
          <cell r="D193">
            <v>0.10018136176539438</v>
          </cell>
          <cell r="E193">
            <v>0.52165009861182288</v>
          </cell>
          <cell r="F193">
            <v>139.06850180754816</v>
          </cell>
          <cell r="G193">
            <v>1.5500000000000069E-2</v>
          </cell>
          <cell r="H193">
            <v>4.0565716096925941E-2</v>
          </cell>
          <cell r="I193">
            <v>0.3906850180754815</v>
          </cell>
        </row>
        <row r="194">
          <cell r="A194">
            <v>34881</v>
          </cell>
          <cell r="B194">
            <v>155.57350608207275</v>
          </cell>
          <cell r="C194">
            <v>2.2399999999999975E-2</v>
          </cell>
          <cell r="D194">
            <v>0.12482542426893928</v>
          </cell>
          <cell r="E194">
            <v>0.24748220737769833</v>
          </cell>
          <cell r="F194">
            <v>142.18363624803723</v>
          </cell>
          <cell r="G194">
            <v>2.2399999999999975E-2</v>
          </cell>
          <cell r="H194">
            <v>6.3874388137497018E-2</v>
          </cell>
          <cell r="I194">
            <v>0.15483785126735894</v>
          </cell>
        </row>
        <row r="195">
          <cell r="A195">
            <v>34912</v>
          </cell>
          <cell r="B195">
            <v>157.58040431053149</v>
          </cell>
          <cell r="C195">
            <v>1.2899999999999912E-2</v>
          </cell>
          <cell r="D195">
            <v>0.13933567224200849</v>
          </cell>
          <cell r="E195">
            <v>0.22273536660815774</v>
          </cell>
          <cell r="F195">
            <v>144.64341315512829</v>
          </cell>
          <cell r="G195">
            <v>1.7300000000000093E-2</v>
          </cell>
          <cell r="H195">
            <v>8.2279415052275873E-2</v>
          </cell>
          <cell r="I195">
            <v>0.15813933960398696</v>
          </cell>
        </row>
        <row r="196">
          <cell r="A196">
            <v>34943</v>
          </cell>
          <cell r="B196">
            <v>155.87853594397774</v>
          </cell>
          <cell r="C196">
            <v>-1.0800000000000032E-2</v>
          </cell>
          <cell r="D196">
            <v>0.12703084698179468</v>
          </cell>
          <cell r="E196">
            <v>0.1910682665177641</v>
          </cell>
          <cell r="F196">
            <v>141.14304255677419</v>
          </cell>
          <cell r="G196">
            <v>-2.4199999999999888E-2</v>
          </cell>
          <cell r="H196">
            <v>5.6088253208010919E-2</v>
          </cell>
          <cell r="I196">
            <v>0.11023908791194681</v>
          </cell>
        </row>
        <row r="197">
          <cell r="A197">
            <v>34973</v>
          </cell>
          <cell r="B197">
            <v>156.23705657664888</v>
          </cell>
          <cell r="C197">
            <v>2.2999999999999687E-3</v>
          </cell>
          <cell r="D197">
            <v>0.12962301792985276</v>
          </cell>
          <cell r="E197">
            <v>0.16412259729961454</v>
          </cell>
          <cell r="F197">
            <v>140.94544229719472</v>
          </cell>
          <cell r="G197">
            <v>-1.3999999999999568E-3</v>
          </cell>
          <cell r="H197">
            <v>5.4609729653519734E-2</v>
          </cell>
          <cell r="I197">
            <v>7.9432142136958594E-2</v>
          </cell>
        </row>
        <row r="198">
          <cell r="A198">
            <v>35004</v>
          </cell>
          <cell r="B198">
            <v>158.31500942911833</v>
          </cell>
          <cell r="C198">
            <v>1.330000000000009E-2</v>
          </cell>
          <cell r="D198">
            <v>0.1446470040683201</v>
          </cell>
          <cell r="E198">
            <v>0.15117149199150948</v>
          </cell>
          <cell r="F198">
            <v>143.0455293874229</v>
          </cell>
          <cell r="G198">
            <v>1.4899999999999913E-2</v>
          </cell>
          <cell r="H198">
            <v>7.0323414625357072E-2</v>
          </cell>
          <cell r="I198">
            <v>7.214296443022028E-2</v>
          </cell>
        </row>
        <row r="199">
          <cell r="A199">
            <v>35034</v>
          </cell>
          <cell r="B199">
            <v>158.74245995457693</v>
          </cell>
          <cell r="C199">
            <v>2.6999999999999247E-3</v>
          </cell>
          <cell r="D199">
            <v>0.14773755097930419</v>
          </cell>
          <cell r="E199">
            <v>0.14773755097930419</v>
          </cell>
          <cell r="F199">
            <v>142.17295165815963</v>
          </cell>
          <cell r="G199">
            <v>-6.0999999999998833E-3</v>
          </cell>
          <cell r="H199">
            <v>6.3794441796142465E-2</v>
          </cell>
          <cell r="I199">
            <v>6.3794441796142465E-2</v>
          </cell>
        </row>
        <row r="200">
          <cell r="A200">
            <v>35065</v>
          </cell>
          <cell r="B200">
            <v>161.58394998776387</v>
          </cell>
          <cell r="C200">
            <v>1.7900000000000027E-2</v>
          </cell>
          <cell r="D200">
            <v>1.7900000000000027E-2</v>
          </cell>
          <cell r="E200">
            <v>0.15260660333645792</v>
          </cell>
          <cell r="F200">
            <v>144.03541732488154</v>
          </cell>
          <cell r="G200">
            <v>1.3100000000000112E-2</v>
          </cell>
          <cell r="H200">
            <v>1.3100000000000112E-2</v>
          </cell>
          <cell r="I200">
            <v>6.8434766514991807E-2</v>
          </cell>
        </row>
        <row r="201">
          <cell r="A201">
            <v>35096</v>
          </cell>
          <cell r="B201">
            <v>162.81198800767089</v>
          </cell>
          <cell r="C201">
            <v>7.6000000000000512E-3</v>
          </cell>
          <cell r="D201">
            <v>2.5636040000000193E-2</v>
          </cell>
          <cell r="E201">
            <v>0.14816254426279296</v>
          </cell>
          <cell r="F201">
            <v>144.71238378630846</v>
          </cell>
          <cell r="G201">
            <v>4.6999999999999265E-3</v>
          </cell>
          <cell r="H201">
            <v>1.7861569999999993E-2</v>
          </cell>
          <cell r="I201">
            <v>6.7266265577263784E-2</v>
          </cell>
        </row>
        <row r="202">
          <cell r="A202">
            <v>35096</v>
          </cell>
          <cell r="B202">
            <v>162.81198800767089</v>
          </cell>
          <cell r="C202">
            <v>7.6000000000000512E-3</v>
          </cell>
          <cell r="D202">
            <v>2.5636040000000193E-2</v>
          </cell>
          <cell r="E202">
            <v>0.14816254426279296</v>
          </cell>
          <cell r="F202">
            <v>144.71238378630846</v>
          </cell>
          <cell r="G202">
            <v>4.6999999999999265E-3</v>
          </cell>
          <cell r="H202">
            <v>1.7861569999999993E-2</v>
          </cell>
          <cell r="I202">
            <v>6.7266265577263784E-2</v>
          </cell>
        </row>
      </sheetData>
      <sheetData sheetId="1" refreshError="1">
        <row r="1">
          <cell r="B1" t="str">
            <v>Índices da FGV: IGP-M, IPA-M, IPC-M, INCC-M</v>
          </cell>
        </row>
        <row r="2">
          <cell r="B2" t="str">
            <v>IGP-M</v>
          </cell>
          <cell r="F2" t="str">
            <v>IPA-M</v>
          </cell>
          <cell r="J2" t="str">
            <v>IPC-M</v>
          </cell>
          <cell r="N2" t="str">
            <v>INCC-M</v>
          </cell>
        </row>
        <row r="3">
          <cell r="B3" t="str">
            <v>Índice</v>
          </cell>
          <cell r="C3" t="str">
            <v>Variação</v>
          </cell>
          <cell r="D3" t="str">
            <v>Variação</v>
          </cell>
          <cell r="E3" t="str">
            <v>Variação</v>
          </cell>
          <cell r="F3" t="str">
            <v>Índice</v>
          </cell>
          <cell r="G3" t="str">
            <v>Variação</v>
          </cell>
          <cell r="H3" t="str">
            <v>Variação</v>
          </cell>
          <cell r="I3" t="str">
            <v>Variação</v>
          </cell>
          <cell r="J3" t="str">
            <v>Índice</v>
          </cell>
          <cell r="K3" t="str">
            <v>Variação</v>
          </cell>
          <cell r="L3" t="str">
            <v>Variação</v>
          </cell>
          <cell r="M3" t="str">
            <v>Variação</v>
          </cell>
          <cell r="N3" t="str">
            <v>Índice</v>
          </cell>
          <cell r="O3" t="str">
            <v>Variação</v>
          </cell>
        </row>
        <row r="4">
          <cell r="A4" t="str">
            <v>Período</v>
          </cell>
          <cell r="B4" t="str">
            <v>(Jun 94=100)</v>
          </cell>
          <cell r="C4" t="str">
            <v>Mensal</v>
          </cell>
          <cell r="D4" t="str">
            <v>No Ano</v>
          </cell>
          <cell r="E4" t="str">
            <v>12 meses</v>
          </cell>
          <cell r="F4" t="str">
            <v>(Jun 94=100)</v>
          </cell>
          <cell r="G4" t="str">
            <v>Mensal</v>
          </cell>
          <cell r="H4" t="str">
            <v>No Ano</v>
          </cell>
          <cell r="I4" t="str">
            <v>12 meses</v>
          </cell>
          <cell r="J4" t="str">
            <v>(Jun 94=100)</v>
          </cell>
          <cell r="K4" t="str">
            <v>Mensal</v>
          </cell>
          <cell r="L4" t="str">
            <v>No Ano</v>
          </cell>
          <cell r="M4" t="str">
            <v>12 meses</v>
          </cell>
          <cell r="N4" t="str">
            <v>(Jun 94=100)</v>
          </cell>
          <cell r="O4" t="str">
            <v>Mensal</v>
          </cell>
        </row>
        <row r="5">
          <cell r="B5" t="str">
            <v>IGP-M</v>
          </cell>
          <cell r="F5" t="str">
            <v>IPA-M</v>
          </cell>
          <cell r="J5" t="str">
            <v>IPC-M</v>
          </cell>
          <cell r="N5" t="str">
            <v>INCC-M</v>
          </cell>
        </row>
        <row r="6">
          <cell r="B6" t="str">
            <v>Price Index</v>
          </cell>
          <cell r="C6" t="str">
            <v>Price Index</v>
          </cell>
          <cell r="D6" t="str">
            <v>Change</v>
          </cell>
          <cell r="E6" t="str">
            <v>12 month</v>
          </cell>
          <cell r="F6" t="str">
            <v>Price Index</v>
          </cell>
          <cell r="G6" t="str">
            <v>Price Index</v>
          </cell>
          <cell r="H6" t="str">
            <v>Change</v>
          </cell>
          <cell r="I6" t="str">
            <v>12 month</v>
          </cell>
          <cell r="J6" t="str">
            <v>Price Index</v>
          </cell>
          <cell r="K6" t="str">
            <v>Price Index</v>
          </cell>
          <cell r="L6" t="str">
            <v>Change</v>
          </cell>
          <cell r="M6" t="str">
            <v>12 month</v>
          </cell>
          <cell r="N6" t="str">
            <v>Price Index</v>
          </cell>
          <cell r="O6" t="str">
            <v>Price Index</v>
          </cell>
        </row>
        <row r="7">
          <cell r="B7" t="str">
            <v>(Jun. 94=100)</v>
          </cell>
          <cell r="C7" t="str">
            <v>Monthly Var.</v>
          </cell>
          <cell r="D7" t="str">
            <v>during year</v>
          </cell>
          <cell r="E7" t="str">
            <v>Change</v>
          </cell>
          <cell r="F7" t="str">
            <v>(Jun. 94=100)</v>
          </cell>
          <cell r="G7" t="str">
            <v>Monthly Var.</v>
          </cell>
          <cell r="H7" t="str">
            <v>during year</v>
          </cell>
          <cell r="I7" t="str">
            <v>Change</v>
          </cell>
          <cell r="J7" t="str">
            <v>(Jun. 94=100)</v>
          </cell>
          <cell r="K7" t="str">
            <v>Monthly Var.</v>
          </cell>
          <cell r="L7" t="str">
            <v>during year</v>
          </cell>
          <cell r="M7" t="str">
            <v>Change</v>
          </cell>
          <cell r="N7" t="str">
            <v>(Jun. 94=100)</v>
          </cell>
          <cell r="O7" t="str">
            <v>Monthly Var.</v>
          </cell>
        </row>
        <row r="8">
          <cell r="A8">
            <v>32690</v>
          </cell>
          <cell r="B8">
            <v>6.3142354811150132E-5</v>
          </cell>
          <cell r="C8" t="str">
            <v>-</v>
          </cell>
          <cell r="D8" t="str">
            <v>-</v>
          </cell>
          <cell r="E8" t="str">
            <v>-</v>
          </cell>
          <cell r="F8">
            <v>6.6685936496662E-5</v>
          </cell>
          <cell r="G8" t="str">
            <v>-</v>
          </cell>
          <cell r="H8" t="str">
            <v>-</v>
          </cell>
          <cell r="I8" t="str">
            <v>-</v>
          </cell>
          <cell r="J8">
            <v>5.30515239378843E-5</v>
          </cell>
          <cell r="K8" t="str">
            <v>-</v>
          </cell>
          <cell r="L8" t="str">
            <v>-</v>
          </cell>
          <cell r="M8" t="str">
            <v>-</v>
          </cell>
          <cell r="N8">
            <v>8.0924249603689415E-5</v>
          </cell>
          <cell r="O8" t="str">
            <v>-</v>
          </cell>
        </row>
        <row r="9">
          <cell r="A9">
            <v>32721</v>
          </cell>
          <cell r="B9">
            <v>8.6454512207426751E-5</v>
          </cell>
          <cell r="C9">
            <v>0.36919999999999975</v>
          </cell>
          <cell r="D9" t="str">
            <v>-</v>
          </cell>
          <cell r="E9" t="str">
            <v>-</v>
          </cell>
          <cell r="F9">
            <v>9.1773185806706234E-5</v>
          </cell>
          <cell r="G9">
            <v>0.37619999999999987</v>
          </cell>
          <cell r="H9" t="str">
            <v>-</v>
          </cell>
          <cell r="I9" t="str">
            <v>-</v>
          </cell>
          <cell r="J9">
            <v>7.0298574370090481E-5</v>
          </cell>
          <cell r="K9">
            <v>0.32509999999999994</v>
          </cell>
          <cell r="L9" t="str">
            <v>-</v>
          </cell>
          <cell r="M9" t="str">
            <v>-</v>
          </cell>
          <cell r="N9">
            <v>1.1804420289690175E-4</v>
          </cell>
          <cell r="O9">
            <v>0.45870000000000011</v>
          </cell>
        </row>
        <row r="10">
          <cell r="A10">
            <v>32752</v>
          </cell>
          <cell r="B10">
            <v>1.2096715348063151E-4</v>
          </cell>
          <cell r="C10">
            <v>0.3992</v>
          </cell>
          <cell r="D10" t="str">
            <v>-</v>
          </cell>
          <cell r="E10" t="str">
            <v>-</v>
          </cell>
          <cell r="F10">
            <v>1.3109799592487986E-4</v>
          </cell>
          <cell r="G10">
            <v>0.4285000000000001</v>
          </cell>
          <cell r="H10" t="str">
            <v>-</v>
          </cell>
          <cell r="I10" t="str">
            <v>-</v>
          </cell>
          <cell r="J10">
            <v>9.4502373525712636E-5</v>
          </cell>
          <cell r="K10">
            <v>0.34430000000000005</v>
          </cell>
          <cell r="L10" t="str">
            <v>-</v>
          </cell>
          <cell r="M10" t="str">
            <v>-</v>
          </cell>
          <cell r="N10">
            <v>1.6294821767888319E-4</v>
          </cell>
          <cell r="O10">
            <v>0.38040000000000007</v>
          </cell>
        </row>
        <row r="11">
          <cell r="A11">
            <v>32782</v>
          </cell>
          <cell r="B11">
            <v>1.7012820465516016E-4</v>
          </cell>
          <cell r="C11">
            <v>0.40640000000000009</v>
          </cell>
          <cell r="D11" t="str">
            <v>-</v>
          </cell>
          <cell r="E11" t="str">
            <v>-</v>
          </cell>
          <cell r="F11">
            <v>1.8625092281047682E-4</v>
          </cell>
          <cell r="G11">
            <v>0.42070000000000007</v>
          </cell>
          <cell r="H11" t="str">
            <v>-</v>
          </cell>
          <cell r="I11" t="str">
            <v>-</v>
          </cell>
          <cell r="J11">
            <v>1.3059282997518229E-4</v>
          </cell>
          <cell r="K11">
            <v>0.38189999999999991</v>
          </cell>
          <cell r="L11" t="str">
            <v>-</v>
          </cell>
          <cell r="M11" t="str">
            <v>-</v>
          </cell>
          <cell r="N11">
            <v>2.2582993488116422E-4</v>
          </cell>
          <cell r="O11">
            <v>0.38589999999999991</v>
          </cell>
        </row>
        <row r="12">
          <cell r="A12">
            <v>32813</v>
          </cell>
          <cell r="B12">
            <v>2.3899610189956902E-4</v>
          </cell>
          <cell r="C12">
            <v>0.40480000000000005</v>
          </cell>
          <cell r="D12" t="str">
            <v>-</v>
          </cell>
          <cell r="E12" t="str">
            <v>-</v>
          </cell>
          <cell r="F12">
            <v>2.5983866241289621E-4</v>
          </cell>
          <cell r="G12">
            <v>0.39510000000000001</v>
          </cell>
          <cell r="H12" t="str">
            <v>-</v>
          </cell>
          <cell r="I12" t="str">
            <v>-</v>
          </cell>
          <cell r="J12">
            <v>1.8545487784775636E-4</v>
          </cell>
          <cell r="K12">
            <v>0.42009999999999992</v>
          </cell>
          <cell r="L12" t="str">
            <v>-</v>
          </cell>
          <cell r="M12" t="str">
            <v>-</v>
          </cell>
          <cell r="N12">
            <v>3.2146891230333725E-4</v>
          </cell>
          <cell r="O12">
            <v>0.42349999999999999</v>
          </cell>
        </row>
        <row r="13">
          <cell r="A13">
            <v>32843</v>
          </cell>
          <cell r="B13">
            <v>3.5163496472483591E-4</v>
          </cell>
          <cell r="C13">
            <v>0.47130000000000005</v>
          </cell>
          <cell r="D13" t="str">
            <v>-</v>
          </cell>
          <cell r="E13" t="str">
            <v>-</v>
          </cell>
          <cell r="F13">
            <v>3.8029986630751489E-4</v>
          </cell>
          <cell r="G13">
            <v>0.46360000000000001</v>
          </cell>
          <cell r="H13" t="str">
            <v>-</v>
          </cell>
          <cell r="I13" t="str">
            <v>-</v>
          </cell>
          <cell r="J13">
            <v>2.7771867957701514E-4</v>
          </cell>
          <cell r="K13">
            <v>0.49750000000000005</v>
          </cell>
          <cell r="L13" t="str">
            <v>-</v>
          </cell>
          <cell r="M13" t="str">
            <v>-</v>
          </cell>
          <cell r="N13">
            <v>4.6561557258015365E-4</v>
          </cell>
          <cell r="O13">
            <v>0.44839999999999991</v>
          </cell>
        </row>
        <row r="14">
          <cell r="A14">
            <v>32874</v>
          </cell>
          <cell r="B14">
            <v>5.6774981404472008E-4</v>
          </cell>
          <cell r="C14">
            <v>0.61460000000000004</v>
          </cell>
          <cell r="D14">
            <v>0.61460000000000004</v>
          </cell>
          <cell r="E14" t="str">
            <v>-</v>
          </cell>
          <cell r="F14">
            <v>6.1848167257591146E-4</v>
          </cell>
          <cell r="G14">
            <v>0.62630000000000008</v>
          </cell>
          <cell r="H14">
            <v>0.62630000000000008</v>
          </cell>
          <cell r="I14" t="str">
            <v>-</v>
          </cell>
          <cell r="J14">
            <v>4.5118176684081881E-4</v>
          </cell>
          <cell r="K14">
            <v>0.62460000000000004</v>
          </cell>
          <cell r="L14">
            <v>0.62460000000000004</v>
          </cell>
          <cell r="M14" t="str">
            <v>-</v>
          </cell>
          <cell r="N14">
            <v>7.0633882360409306E-4</v>
          </cell>
          <cell r="O14">
            <v>0.5169999999999999</v>
          </cell>
        </row>
        <row r="15">
          <cell r="A15">
            <v>32905</v>
          </cell>
          <cell r="B15">
            <v>1.0292736378816731E-3</v>
          </cell>
          <cell r="C15">
            <v>0.81290000000000018</v>
          </cell>
          <cell r="D15">
            <v>1.9271083400000002</v>
          </cell>
          <cell r="E15" t="str">
            <v>-</v>
          </cell>
          <cell r="F15">
            <v>1.1500666701549074E-3</v>
          </cell>
          <cell r="G15">
            <v>0.85950000000000015</v>
          </cell>
          <cell r="H15">
            <v>2.0241048500000001</v>
          </cell>
          <cell r="I15" t="str">
            <v>-</v>
          </cell>
          <cell r="J15">
            <v>7.8825966484759454E-4</v>
          </cell>
          <cell r="K15">
            <v>0.7471000000000001</v>
          </cell>
          <cell r="L15">
            <v>1.8383386600000002</v>
          </cell>
          <cell r="M15" t="str">
            <v>-</v>
          </cell>
          <cell r="N15">
            <v>1.2021886777741663E-3</v>
          </cell>
          <cell r="O15">
            <v>0.70199999999999996</v>
          </cell>
        </row>
        <row r="16">
          <cell r="A16">
            <v>32933</v>
          </cell>
          <cell r="B16">
            <v>1.8933488568833377E-3</v>
          </cell>
          <cell r="C16">
            <v>0.83950000000000014</v>
          </cell>
          <cell r="D16">
            <v>4.3844157914300004</v>
          </cell>
          <cell r="E16" t="str">
            <v>-</v>
          </cell>
          <cell r="F16">
            <v>2.13728389981588E-3</v>
          </cell>
          <cell r="G16">
            <v>0.85840000000000005</v>
          </cell>
          <cell r="H16">
            <v>4.6199964532400006</v>
          </cell>
          <cell r="I16" t="str">
            <v>-</v>
          </cell>
          <cell r="J16">
            <v>1.445116443565095E-3</v>
          </cell>
          <cell r="K16">
            <v>0.83329999999999993</v>
          </cell>
          <cell r="L16">
            <v>4.2035262653779997</v>
          </cell>
          <cell r="M16" t="str">
            <v>-</v>
          </cell>
          <cell r="N16">
            <v>2.0735350314248823E-3</v>
          </cell>
          <cell r="O16">
            <v>0.72480000000000011</v>
          </cell>
        </row>
        <row r="17">
          <cell r="A17">
            <v>32964</v>
          </cell>
          <cell r="B17">
            <v>2.4301132578097642E-3</v>
          </cell>
          <cell r="C17">
            <v>0.28350000000000009</v>
          </cell>
          <cell r="D17">
            <v>5.9108976683004064</v>
          </cell>
          <cell r="E17" t="str">
            <v>-</v>
          </cell>
          <cell r="F17">
            <v>2.6607047268807889E-3</v>
          </cell>
          <cell r="G17">
            <v>0.2448999999999999</v>
          </cell>
          <cell r="H17">
            <v>5.9963335846384762</v>
          </cell>
          <cell r="I17" t="str">
            <v>-</v>
          </cell>
          <cell r="J17">
            <v>1.9432480816619832E-3</v>
          </cell>
          <cell r="K17">
            <v>0.34470000000000001</v>
          </cell>
          <cell r="L17">
            <v>5.9971817690537961</v>
          </cell>
          <cell r="M17" t="str">
            <v>-</v>
          </cell>
          <cell r="N17">
            <v>2.8656254134291877E-3</v>
          </cell>
          <cell r="O17">
            <v>0.38200000000000012</v>
          </cell>
        </row>
        <row r="18">
          <cell r="A18">
            <v>32994</v>
          </cell>
          <cell r="B18">
            <v>2.5742189739978829E-3</v>
          </cell>
          <cell r="C18">
            <v>5.9299999999999908E-2</v>
          </cell>
          <cell r="D18">
            <v>6.3207139000306194</v>
          </cell>
          <cell r="E18" t="str">
            <v>-</v>
          </cell>
          <cell r="F18">
            <v>2.7950703155882688E-3</v>
          </cell>
          <cell r="G18">
            <v>5.0499999999999989E-2</v>
          </cell>
          <cell r="H18">
            <v>6.3496484306627199</v>
          </cell>
          <cell r="I18" t="str">
            <v>-</v>
          </cell>
          <cell r="J18">
            <v>2.126107726146376E-3</v>
          </cell>
          <cell r="K18">
            <v>9.4100000000000072E-2</v>
          </cell>
          <cell r="L18">
            <v>6.6556165735217592</v>
          </cell>
          <cell r="M18" t="str">
            <v>-</v>
          </cell>
          <cell r="N18">
            <v>2.8971472929769084E-3</v>
          </cell>
          <cell r="O18">
            <v>1.0999999999999899E-2</v>
          </cell>
        </row>
        <row r="19">
          <cell r="A19">
            <v>33025</v>
          </cell>
          <cell r="B19">
            <v>2.8300963400132721E-3</v>
          </cell>
          <cell r="C19">
            <v>9.9399999999999933E-2</v>
          </cell>
          <cell r="D19">
            <v>7.048392861693662</v>
          </cell>
          <cell r="E19" t="str">
            <v>-</v>
          </cell>
          <cell r="F19">
            <v>3.0606019955691545E-3</v>
          </cell>
          <cell r="G19">
            <v>9.4999999999999973E-2</v>
          </cell>
          <cell r="H19">
            <v>7.0478650315756788</v>
          </cell>
          <cell r="I19" t="str">
            <v>-</v>
          </cell>
          <cell r="J19">
            <v>2.3918711919146732E-3</v>
          </cell>
          <cell r="K19">
            <v>0.125</v>
          </cell>
          <cell r="L19">
            <v>7.6125686452119794</v>
          </cell>
          <cell r="M19" t="str">
            <v>-</v>
          </cell>
          <cell r="N19">
            <v>3.0254909180557855E-3</v>
          </cell>
          <cell r="O19">
            <v>4.4300000000000006E-2</v>
          </cell>
        </row>
        <row r="20">
          <cell r="A20">
            <v>33055</v>
          </cell>
          <cell r="B20">
            <v>3.1699909104488666E-3</v>
          </cell>
          <cell r="C20">
            <v>0.1201000000000001</v>
          </cell>
          <cell r="D20">
            <v>8.015004844383073</v>
          </cell>
          <cell r="E20">
            <v>49.203875353237329</v>
          </cell>
          <cell r="F20">
            <v>3.3779864225096756E-3</v>
          </cell>
          <cell r="G20">
            <v>0.1036999999999999</v>
          </cell>
          <cell r="H20">
            <v>7.8824286353500757</v>
          </cell>
          <cell r="I20">
            <v>49.655154594383816</v>
          </cell>
          <cell r="J20">
            <v>2.7654814720917452E-3</v>
          </cell>
          <cell r="K20">
            <v>0.15620000000000012</v>
          </cell>
          <cell r="L20">
            <v>8.9578518675940906</v>
          </cell>
          <cell r="M20">
            <v>51.128219263403743</v>
          </cell>
          <cell r="N20">
            <v>3.3646484499698392E-3</v>
          </cell>
          <cell r="O20">
            <v>0.11210000000000009</v>
          </cell>
        </row>
        <row r="21">
          <cell r="A21">
            <v>33086</v>
          </cell>
          <cell r="B21">
            <v>3.6017436724520026E-3</v>
          </cell>
          <cell r="C21">
            <v>0.1362000000000001</v>
          </cell>
          <cell r="D21">
            <v>9.2428485041880482</v>
          </cell>
          <cell r="E21">
            <v>40.660563231338202</v>
          </cell>
          <cell r="F21">
            <v>3.8367169786864891E-3</v>
          </cell>
          <cell r="G21">
            <v>0.13579999999999992</v>
          </cell>
          <cell r="H21">
            <v>9.0886624440306143</v>
          </cell>
          <cell r="I21">
            <v>40.806514015623556</v>
          </cell>
          <cell r="J21">
            <v>3.1421400485906414E-3</v>
          </cell>
          <cell r="K21">
            <v>0.1362000000000001</v>
          </cell>
          <cell r="L21">
            <v>10.314111291960408</v>
          </cell>
          <cell r="M21">
            <v>43.697066430517957</v>
          </cell>
          <cell r="N21">
            <v>3.8336804438956346E-3</v>
          </cell>
          <cell r="O21">
            <v>0.13939999999999997</v>
          </cell>
        </row>
        <row r="22">
          <cell r="A22">
            <v>33117</v>
          </cell>
          <cell r="B22">
            <v>4.0627668625258595E-3</v>
          </cell>
          <cell r="C22">
            <v>0.12800000000000011</v>
          </cell>
          <cell r="D22">
            <v>10.55393311272412</v>
          </cell>
          <cell r="E22">
            <v>32.585702776550526</v>
          </cell>
          <cell r="F22">
            <v>4.3305024538434402E-3</v>
          </cell>
          <cell r="G22">
            <v>0.12870000000000004</v>
          </cell>
          <cell r="H22">
            <v>10.387073300577354</v>
          </cell>
          <cell r="I22">
            <v>32.032560286618349</v>
          </cell>
          <cell r="J22">
            <v>3.5437055468005253E-3</v>
          </cell>
          <cell r="K22">
            <v>0.12779999999999991</v>
          </cell>
          <cell r="L22">
            <v>11.760054715072949</v>
          </cell>
          <cell r="M22">
            <v>36.498587755960834</v>
          </cell>
          <cell r="N22">
            <v>4.3086734508943035E-3</v>
          </cell>
          <cell r="O22">
            <v>0.1238999999999999</v>
          </cell>
        </row>
        <row r="23">
          <cell r="A23">
            <v>33147</v>
          </cell>
          <cell r="B23">
            <v>4.5897077245954637E-3</v>
          </cell>
          <cell r="C23">
            <v>0.12969999999999993</v>
          </cell>
          <cell r="D23">
            <v>12.052478237444438</v>
          </cell>
          <cell r="E23">
            <v>25.977935456960417</v>
          </cell>
          <cell r="F23">
            <v>4.8913025216161653E-3</v>
          </cell>
          <cell r="G23">
            <v>0.12949999999999995</v>
          </cell>
          <cell r="H23">
            <v>11.86169929300212</v>
          </cell>
          <cell r="I23">
            <v>25.2618968422154</v>
          </cell>
          <cell r="J23">
            <v>4.0182077195171162E-3</v>
          </cell>
          <cell r="K23">
            <v>0.13390000000000013</v>
          </cell>
          <cell r="L23">
            <v>13.468626041421217</v>
          </cell>
          <cell r="M23">
            <v>29.768976522529851</v>
          </cell>
          <cell r="N23">
            <v>4.8050326324373272E-3</v>
          </cell>
          <cell r="O23">
            <v>0.11519999999999997</v>
          </cell>
        </row>
        <row r="24">
          <cell r="A24">
            <v>33178</v>
          </cell>
          <cell r="B24">
            <v>5.3635324469622596E-3</v>
          </cell>
          <cell r="C24">
            <v>0.16860000000000008</v>
          </cell>
          <cell r="D24">
            <v>14.253126068277574</v>
          </cell>
          <cell r="E24">
            <v>21.441924384256794</v>
          </cell>
          <cell r="F24">
            <v>5.7595087192030348E-3</v>
          </cell>
          <cell r="G24">
            <v>0.17749999999999999</v>
          </cell>
          <cell r="H24">
            <v>14.144650917509997</v>
          </cell>
          <cell r="I24">
            <v>21.165711082867631</v>
          </cell>
          <cell r="J24">
            <v>4.6751846816581646E-3</v>
          </cell>
          <cell r="K24">
            <v>0.16349999999999998</v>
          </cell>
          <cell r="L24">
            <v>15.834246399193585</v>
          </cell>
          <cell r="M24">
            <v>24.209283982792396</v>
          </cell>
          <cell r="N24">
            <v>5.3883635940152183E-3</v>
          </cell>
          <cell r="O24">
            <v>0.12139999999999995</v>
          </cell>
        </row>
        <row r="25">
          <cell r="A25">
            <v>33208</v>
          </cell>
          <cell r="B25">
            <v>6.3289682874154655E-3</v>
          </cell>
          <cell r="C25">
            <v>0.17999999999999994</v>
          </cell>
          <cell r="D25">
            <v>16.998688760567536</v>
          </cell>
          <cell r="E25">
            <v>16.998688760567536</v>
          </cell>
          <cell r="F25">
            <v>6.7939164851718997E-3</v>
          </cell>
          <cell r="G25">
            <v>0.17959999999999998</v>
          </cell>
          <cell r="H25">
            <v>16.864630222294792</v>
          </cell>
          <cell r="I25">
            <v>16.864630222294792</v>
          </cell>
          <cell r="J25">
            <v>5.5658073635140451E-3</v>
          </cell>
          <cell r="K25">
            <v>0.19050000000000011</v>
          </cell>
          <cell r="L25">
            <v>19.041170338239965</v>
          </cell>
          <cell r="M25">
            <v>19.041170338239965</v>
          </cell>
          <cell r="N25">
            <v>6.1508170425683718E-3</v>
          </cell>
          <cell r="O25">
            <v>0.14149999999999996</v>
          </cell>
        </row>
        <row r="26">
          <cell r="A26">
            <v>33239</v>
          </cell>
          <cell r="B26">
            <v>7.4491956742880035E-3</v>
          </cell>
          <cell r="C26">
            <v>0.17700000000000005</v>
          </cell>
          <cell r="D26">
            <v>0.17700000000000005</v>
          </cell>
          <cell r="E26">
            <v>12.12056030669391</v>
          </cell>
          <cell r="F26">
            <v>7.9794549118343966E-3</v>
          </cell>
          <cell r="G26">
            <v>0.1745000000000001</v>
          </cell>
          <cell r="H26">
            <v>0.1745000000000001</v>
          </cell>
          <cell r="I26">
            <v>11.90168369678733</v>
          </cell>
          <cell r="J26">
            <v>6.6055001790184696E-3</v>
          </cell>
          <cell r="K26">
            <v>0.18680000000000008</v>
          </cell>
          <cell r="L26">
            <v>0.18680000000000008</v>
          </cell>
          <cell r="M26">
            <v>13.640441313199061</v>
          </cell>
          <cell r="N26">
            <v>7.1146500731388363E-3</v>
          </cell>
          <cell r="O26">
            <v>0.15670000000000006</v>
          </cell>
        </row>
        <row r="27">
          <cell r="A27">
            <v>33270</v>
          </cell>
          <cell r="B27">
            <v>9.0150166050233412E-3</v>
          </cell>
          <cell r="C27">
            <v>0.21019999999999994</v>
          </cell>
          <cell r="D27">
            <v>0.42440539999999993</v>
          </cell>
          <cell r="E27">
            <v>7.7586199366545152</v>
          </cell>
          <cell r="F27">
            <v>9.593698640498494E-3</v>
          </cell>
          <cell r="G27">
            <v>0.20229999999999992</v>
          </cell>
          <cell r="H27">
            <v>0.41210134999999992</v>
          </cell>
          <cell r="I27">
            <v>7.3418630323460103</v>
          </cell>
          <cell r="J27">
            <v>8.1498661208729874E-3</v>
          </cell>
          <cell r="K27">
            <v>0.23380000000000001</v>
          </cell>
          <cell r="L27">
            <v>0.46427384000000016</v>
          </cell>
          <cell r="M27">
            <v>9.3390627280779572</v>
          </cell>
          <cell r="N27">
            <v>8.3625596959673882E-3</v>
          </cell>
          <cell r="O27">
            <v>0.1754</v>
          </cell>
        </row>
        <row r="28">
          <cell r="A28">
            <v>33298</v>
          </cell>
          <cell r="B28">
            <v>9.8434966310249877E-3</v>
          </cell>
          <cell r="C28">
            <v>9.1900000000000093E-2</v>
          </cell>
          <cell r="D28">
            <v>0.55530825626000024</v>
          </cell>
          <cell r="E28">
            <v>4.1989872839538274</v>
          </cell>
          <cell r="F28">
            <v>1.0399569326300368E-2</v>
          </cell>
          <cell r="G28">
            <v>8.4000000000000075E-2</v>
          </cell>
          <cell r="H28">
            <v>0.53071786340000005</v>
          </cell>
          <cell r="I28">
            <v>3.8657875199435399</v>
          </cell>
          <cell r="J28">
            <v>8.9624077731240235E-3</v>
          </cell>
          <cell r="K28">
            <v>9.96999999999999E-2</v>
          </cell>
          <cell r="L28">
            <v>0.61026194184799998</v>
          </cell>
          <cell r="M28">
            <v>5.2018585512831121</v>
          </cell>
          <cell r="N28">
            <v>9.3944995624497627E-3</v>
          </cell>
          <cell r="O28">
            <v>0.12339999999999995</v>
          </cell>
        </row>
        <row r="29">
          <cell r="A29">
            <v>33329</v>
          </cell>
          <cell r="B29">
            <v>1.061227371790804E-2</v>
          </cell>
          <cell r="C29">
            <v>7.8100000000000058E-2</v>
          </cell>
          <cell r="D29">
            <v>0.67677783107390654</v>
          </cell>
          <cell r="E29">
            <v>3.3669872932065612</v>
          </cell>
          <cell r="F29">
            <v>1.1183696853503414E-2</v>
          </cell>
          <cell r="G29">
            <v>7.5399999999999912E-2</v>
          </cell>
          <cell r="H29">
            <v>0.64613399030035978</v>
          </cell>
          <cell r="I29">
            <v>3.2032837167220514</v>
          </cell>
          <cell r="J29">
            <v>9.6928440066336302E-3</v>
          </cell>
          <cell r="K29">
            <v>8.1499999999999906E-2</v>
          </cell>
          <cell r="L29">
            <v>0.74149829010861179</v>
          </cell>
          <cell r="M29">
            <v>3.9879601570704883</v>
          </cell>
          <cell r="N29">
            <v>1.0193971475214237E-2</v>
          </cell>
          <cell r="O29">
            <v>8.5099999999999953E-2</v>
          </cell>
        </row>
        <row r="30">
          <cell r="A30">
            <v>33359</v>
          </cell>
          <cell r="B30">
            <v>1.1406071792007562E-2</v>
          </cell>
          <cell r="C30">
            <v>7.4799999999999978E-2</v>
          </cell>
          <cell r="D30">
            <v>0.80220081283823474</v>
          </cell>
          <cell r="E30">
            <v>3.4308863803817733</v>
          </cell>
          <cell r="F30">
            <v>1.2031421074998973E-2</v>
          </cell>
          <cell r="G30">
            <v>7.580000000000009E-2</v>
          </cell>
          <cell r="H30">
            <v>0.77091094676512695</v>
          </cell>
          <cell r="I30">
            <v>3.3045146334598599</v>
          </cell>
          <cell r="J30">
            <v>1.0405268041121201E-2</v>
          </cell>
          <cell r="K30">
            <v>7.3499999999999899E-2</v>
          </cell>
          <cell r="L30">
            <v>0.86949841443159448</v>
          </cell>
          <cell r="M30">
            <v>3.8940455430172447</v>
          </cell>
          <cell r="N30">
            <v>1.093303440716727E-2</v>
          </cell>
          <cell r="O30">
            <v>7.2500000000000009E-2</v>
          </cell>
        </row>
        <row r="31">
          <cell r="A31">
            <v>33390</v>
          </cell>
          <cell r="B31">
            <v>1.2373306679969803E-2</v>
          </cell>
          <cell r="C31">
            <v>8.4799999999999986E-2</v>
          </cell>
          <cell r="D31">
            <v>0.9550274417669169</v>
          </cell>
          <cell r="E31">
            <v>3.3720443382191636</v>
          </cell>
          <cell r="F31">
            <v>1.2906105387151397E-2</v>
          </cell>
          <cell r="G31">
            <v>7.2699999999999987E-2</v>
          </cell>
          <cell r="H31">
            <v>0.89965617259495168</v>
          </cell>
          <cell r="I31">
            <v>3.2168519153537822</v>
          </cell>
          <cell r="J31">
            <v>1.1406254826677061E-2</v>
          </cell>
          <cell r="K31">
            <v>9.6200000000000063E-2</v>
          </cell>
          <cell r="L31">
            <v>1.049344161899914</v>
          </cell>
          <cell r="M31">
            <v>3.7687579771160031</v>
          </cell>
          <cell r="N31">
            <v>1.2393687803964817E-2</v>
          </cell>
          <cell r="O31">
            <v>0.13359999999999994</v>
          </cell>
        </row>
        <row r="32">
          <cell r="A32">
            <v>33420</v>
          </cell>
          <cell r="B32">
            <v>1.4009057823061813E-2</v>
          </cell>
          <cell r="C32">
            <v>0.1322000000000001</v>
          </cell>
          <cell r="D32">
            <v>1.2134820695685038</v>
          </cell>
          <cell r="E32">
            <v>3.419273814598462</v>
          </cell>
          <cell r="F32">
            <v>1.4711669530813877E-2</v>
          </cell>
          <cell r="G32">
            <v>0.13989999999999991</v>
          </cell>
          <cell r="H32">
            <v>1.1654180711409854</v>
          </cell>
          <cell r="I32">
            <v>3.3551594620927574</v>
          </cell>
          <cell r="J32">
            <v>1.2794396039083658E-2</v>
          </cell>
          <cell r="K32">
            <v>0.12169999999999992</v>
          </cell>
          <cell r="L32">
            <v>1.2987493464031332</v>
          </cell>
          <cell r="M32">
            <v>3.6264623965845182</v>
          </cell>
          <cell r="N32">
            <v>1.3848706752150285E-2</v>
          </cell>
          <cell r="O32">
            <v>0.11739999999999995</v>
          </cell>
        </row>
        <row r="33">
          <cell r="A33">
            <v>33451</v>
          </cell>
          <cell r="B33">
            <v>1.614543914107874E-2</v>
          </cell>
          <cell r="C33">
            <v>0.15250000000000008</v>
          </cell>
          <cell r="D33">
            <v>1.5510380851777006</v>
          </cell>
          <cell r="E33">
            <v>3.4826730076788648</v>
          </cell>
          <cell r="F33">
            <v>1.7009632311527006E-2</v>
          </cell>
          <cell r="G33">
            <v>0.15620000000000012</v>
          </cell>
          <cell r="H33">
            <v>1.5036563738532074</v>
          </cell>
          <cell r="I33">
            <v>3.4333820831763049</v>
          </cell>
          <cell r="J33">
            <v>1.4691804971679762E-2</v>
          </cell>
          <cell r="K33">
            <v>0.14829999999999988</v>
          </cell>
          <cell r="L33">
            <v>1.6396538744747176</v>
          </cell>
          <cell r="M33">
            <v>3.6757320630153147</v>
          </cell>
          <cell r="N33">
            <v>1.5809683628254766E-2</v>
          </cell>
          <cell r="O33">
            <v>0.14159999999999995</v>
          </cell>
        </row>
        <row r="34">
          <cell r="A34">
            <v>33482</v>
          </cell>
          <cell r="B34">
            <v>1.8555953204841796E-2</v>
          </cell>
          <cell r="C34">
            <v>0.14929999999999999</v>
          </cell>
          <cell r="D34">
            <v>1.9319080712947314</v>
          </cell>
          <cell r="E34">
            <v>3.567319226706843</v>
          </cell>
          <cell r="F34">
            <v>1.9470926107004963E-2</v>
          </cell>
          <cell r="G34">
            <v>0.14470000000000005</v>
          </cell>
          <cell r="H34">
            <v>1.8659354511497663</v>
          </cell>
          <cell r="I34">
            <v>3.4962279353343817</v>
          </cell>
          <cell r="J34">
            <v>1.7057185572120204E-2</v>
          </cell>
          <cell r="K34">
            <v>0.16100000000000003</v>
          </cell>
          <cell r="L34">
            <v>2.0646381482651472</v>
          </cell>
          <cell r="M34">
            <v>3.8133755321517828</v>
          </cell>
          <cell r="N34">
            <v>1.7948733823157634E-2</v>
          </cell>
          <cell r="O34">
            <v>0.13529999999999998</v>
          </cell>
        </row>
        <row r="35">
          <cell r="A35">
            <v>33512</v>
          </cell>
          <cell r="B35">
            <v>2.2755165415097492E-2</v>
          </cell>
          <cell r="C35">
            <v>0.22629999999999995</v>
          </cell>
          <cell r="D35">
            <v>2.5953988678287288</v>
          </cell>
          <cell r="E35">
            <v>3.9578680779946893</v>
          </cell>
          <cell r="F35">
            <v>2.4081641409143741E-2</v>
          </cell>
          <cell r="G35">
            <v>0.23680000000000012</v>
          </cell>
          <cell r="H35">
            <v>2.5445889659820313</v>
          </cell>
          <cell r="I35">
            <v>3.9233596373807558</v>
          </cell>
          <cell r="J35">
            <v>2.0570965799976967E-2</v>
          </cell>
          <cell r="K35">
            <v>0.20599999999999996</v>
          </cell>
          <cell r="L35">
            <v>2.6959536068077674</v>
          </cell>
          <cell r="M35">
            <v>4.1194381266205573</v>
          </cell>
          <cell r="N35">
            <v>2.2089506716160098E-2</v>
          </cell>
          <cell r="O35">
            <v>0.23069999999999991</v>
          </cell>
        </row>
        <row r="36">
          <cell r="A36">
            <v>33543</v>
          </cell>
          <cell r="B36">
            <v>2.8585038794445468E-2</v>
          </cell>
          <cell r="C36">
            <v>0.25619999999999998</v>
          </cell>
          <cell r="D36">
            <v>3.5165400577664485</v>
          </cell>
          <cell r="E36">
            <v>4.329517268164409</v>
          </cell>
          <cell r="F36">
            <v>3.0157439536670706E-2</v>
          </cell>
          <cell r="G36">
            <v>0.25229999999999997</v>
          </cell>
          <cell r="H36">
            <v>3.4388887620992978</v>
          </cell>
          <cell r="I36">
            <v>4.2361131837723311</v>
          </cell>
          <cell r="J36">
            <v>2.6211524622330649E-2</v>
          </cell>
          <cell r="K36">
            <v>0.2742</v>
          </cell>
          <cell r="L36">
            <v>3.7093840857944569</v>
          </cell>
          <cell r="M36">
            <v>4.606521754138301</v>
          </cell>
          <cell r="N36">
            <v>2.6750392633269882E-2</v>
          </cell>
          <cell r="O36">
            <v>0.21100000000000008</v>
          </cell>
        </row>
        <row r="37">
          <cell r="A37">
            <v>33573</v>
          </cell>
          <cell r="B37">
            <v>3.5339683461572929E-2</v>
          </cell>
          <cell r="C37">
            <v>0.23629999999999995</v>
          </cell>
          <cell r="D37">
            <v>4.5837984734166604</v>
          </cell>
          <cell r="E37">
            <v>4.5837984734166604</v>
          </cell>
          <cell r="F37">
            <v>3.7006194055448624E-2</v>
          </cell>
          <cell r="G37">
            <v>0.22710000000000008</v>
          </cell>
          <cell r="H37">
            <v>4.4469603999720482</v>
          </cell>
          <cell r="I37">
            <v>4.4469603999720482</v>
          </cell>
          <cell r="J37">
            <v>3.2497048226765538E-2</v>
          </cell>
          <cell r="K37">
            <v>0.23980000000000001</v>
          </cell>
          <cell r="L37">
            <v>4.8386943895679675</v>
          </cell>
          <cell r="M37">
            <v>4.8386943895679675</v>
          </cell>
          <cell r="N37">
            <v>3.4700609323877696E-2</v>
          </cell>
          <cell r="O37">
            <v>0.29720000000000013</v>
          </cell>
        </row>
        <row r="38">
          <cell r="A38">
            <v>33604</v>
          </cell>
          <cell r="B38">
            <v>4.3665712885119515E-2</v>
          </cell>
          <cell r="C38">
            <v>0.23560000000000003</v>
          </cell>
          <cell r="D38">
            <v>0.23560000000000003</v>
          </cell>
          <cell r="E38">
            <v>4.8618023736224512</v>
          </cell>
          <cell r="F38">
            <v>4.5665643464423603E-2</v>
          </cell>
          <cell r="G38">
            <v>0.23399999999999999</v>
          </cell>
          <cell r="H38">
            <v>0.23399999999999999</v>
          </cell>
          <cell r="I38">
            <v>4.722902625428274</v>
          </cell>
          <cell r="J38">
            <v>4.0650557626861011E-2</v>
          </cell>
          <cell r="K38">
            <v>0.25090000000000012</v>
          </cell>
          <cell r="L38">
            <v>0.25090000000000012</v>
          </cell>
          <cell r="M38">
            <v>5.1540468587045583</v>
          </cell>
          <cell r="N38">
            <v>4.103347052548538E-2</v>
          </cell>
          <cell r="O38">
            <v>0.18250000000000011</v>
          </cell>
        </row>
        <row r="39">
          <cell r="A39">
            <v>33635</v>
          </cell>
          <cell r="B39">
            <v>5.5830980494913807E-2</v>
          </cell>
          <cell r="C39">
            <v>0.27859999999999996</v>
          </cell>
          <cell r="D39">
            <v>0.57983815999999999</v>
          </cell>
          <cell r="E39">
            <v>5.1931090025728528</v>
          </cell>
          <cell r="F39">
            <v>5.8598153693548358E-2</v>
          </cell>
          <cell r="G39">
            <v>0.2831999999999999</v>
          </cell>
          <cell r="H39">
            <v>0.58346879999999968</v>
          </cell>
          <cell r="I39">
            <v>5.1079835722777682</v>
          </cell>
          <cell r="J39">
            <v>5.1597752795774679E-2</v>
          </cell>
          <cell r="K39">
            <v>0.26929999999999987</v>
          </cell>
          <cell r="L39">
            <v>0.5877673699999999</v>
          </cell>
          <cell r="M39">
            <v>5.3311166135140997</v>
          </cell>
          <cell r="N39">
            <v>5.2621322601882452E-2</v>
          </cell>
          <cell r="O39">
            <v>0.28239999999999998</v>
          </cell>
        </row>
        <row r="40">
          <cell r="A40">
            <v>33664</v>
          </cell>
          <cell r="B40">
            <v>6.7773227222775873E-2</v>
          </cell>
          <cell r="C40">
            <v>0.21389999999999998</v>
          </cell>
          <cell r="D40">
            <v>0.9177655424240001</v>
          </cell>
          <cell r="E40">
            <v>5.8850764888938407</v>
          </cell>
          <cell r="F40">
            <v>7.1085420245643516E-2</v>
          </cell>
          <cell r="G40">
            <v>0.21310000000000007</v>
          </cell>
          <cell r="H40">
            <v>0.92090600127999989</v>
          </cell>
          <cell r="I40">
            <v>5.8354196231828048</v>
          </cell>
          <cell r="J40">
            <v>6.2479718860403564E-2</v>
          </cell>
          <cell r="K40">
            <v>0.21090000000000009</v>
          </cell>
          <cell r="L40">
            <v>0.922627508333</v>
          </cell>
          <cell r="M40">
            <v>5.9713095456071876</v>
          </cell>
          <cell r="N40">
            <v>6.4971547016544257E-2</v>
          </cell>
          <cell r="O40">
            <v>0.23469999999999991</v>
          </cell>
        </row>
        <row r="41">
          <cell r="A41">
            <v>33695</v>
          </cell>
          <cell r="B41">
            <v>8.1287208730997387E-2</v>
          </cell>
          <cell r="C41">
            <v>0.19940000000000002</v>
          </cell>
          <cell r="D41">
            <v>1.3001679915833457</v>
          </cell>
          <cell r="E41">
            <v>6.6597354056017739</v>
          </cell>
          <cell r="F41">
            <v>8.4413936541701678E-2</v>
          </cell>
          <cell r="G41">
            <v>0.1875</v>
          </cell>
          <cell r="H41">
            <v>1.2810758765199997</v>
          </cell>
          <cell r="I41">
            <v>6.5479456969774805</v>
          </cell>
          <cell r="J41">
            <v>7.5338045001874618E-2</v>
          </cell>
          <cell r="K41">
            <v>0.20579999999999998</v>
          </cell>
          <cell r="L41">
            <v>1.3183042495479316</v>
          </cell>
          <cell r="M41">
            <v>6.7725428109969004</v>
          </cell>
          <cell r="N41">
            <v>8.2344938688768202E-2</v>
          </cell>
          <cell r="O41">
            <v>0.26740000000000008</v>
          </cell>
        </row>
        <row r="42">
          <cell r="A42">
            <v>33725</v>
          </cell>
          <cell r="B42">
            <v>9.7894185474740145E-2</v>
          </cell>
          <cell r="C42">
            <v>0.20429999999999993</v>
          </cell>
          <cell r="D42">
            <v>1.7700923122638232</v>
          </cell>
          <cell r="E42">
            <v>7.5826380247173564</v>
          </cell>
          <cell r="F42">
            <v>0.10127984106273367</v>
          </cell>
          <cell r="G42">
            <v>0.19979999999999998</v>
          </cell>
          <cell r="H42">
            <v>1.7368348366486956</v>
          </cell>
          <cell r="I42">
            <v>7.4179450150897761</v>
          </cell>
          <cell r="J42">
            <v>9.1814475443784599E-2</v>
          </cell>
          <cell r="K42">
            <v>0.21870000000000012</v>
          </cell>
          <cell r="L42">
            <v>1.8253173889240641</v>
          </cell>
          <cell r="M42">
            <v>7.8238452946082209</v>
          </cell>
          <cell r="N42">
            <v>9.6952930812155683E-2</v>
          </cell>
          <cell r="O42">
            <v>0.1774</v>
          </cell>
        </row>
        <row r="43">
          <cell r="A43">
            <v>33756</v>
          </cell>
          <cell r="B43">
            <v>0.1210070026653263</v>
          </cell>
          <cell r="C43">
            <v>0.23609999999999998</v>
          </cell>
          <cell r="D43">
            <v>2.424111107189312</v>
          </cell>
          <cell r="E43">
            <v>8.7796818421396807</v>
          </cell>
          <cell r="F43">
            <v>0.12485778806213808</v>
          </cell>
          <cell r="G43">
            <v>0.23280000000000012</v>
          </cell>
          <cell r="H43">
            <v>2.3739699866205126</v>
          </cell>
          <cell r="I43">
            <v>8.6743195810596418</v>
          </cell>
          <cell r="J43">
            <v>0.11317970387955327</v>
          </cell>
          <cell r="K43">
            <v>0.23269999999999991</v>
          </cell>
          <cell r="L43">
            <v>2.4827687453266938</v>
          </cell>
          <cell r="M43">
            <v>8.922599976887021</v>
          </cell>
          <cell r="N43">
            <v>0.12366346325090458</v>
          </cell>
          <cell r="O43">
            <v>0.27550000000000008</v>
          </cell>
        </row>
        <row r="44">
          <cell r="A44">
            <v>33786</v>
          </cell>
          <cell r="B44">
            <v>0.14743493204743355</v>
          </cell>
          <cell r="C44">
            <v>0.21839999999999993</v>
          </cell>
          <cell r="D44">
            <v>3.1719369729994575</v>
          </cell>
          <cell r="E44">
            <v>9.5242575132158489</v>
          </cell>
          <cell r="F44">
            <v>0.15321299173104966</v>
          </cell>
          <cell r="G44">
            <v>0.22710000000000008</v>
          </cell>
          <cell r="H44">
            <v>3.1401985705820312</v>
          </cell>
          <cell r="I44">
            <v>9.4143850845848647</v>
          </cell>
          <cell r="J44">
            <v>0.13695875966464741</v>
          </cell>
          <cell r="K44">
            <v>0.21009999999999995</v>
          </cell>
          <cell r="L44">
            <v>3.2144984587198318</v>
          </cell>
          <cell r="M44">
            <v>9.7045896692796507</v>
          </cell>
          <cell r="N44">
            <v>0.14688746164942446</v>
          </cell>
          <cell r="O44">
            <v>0.18779999999999997</v>
          </cell>
        </row>
        <row r="45">
          <cell r="A45">
            <v>33817</v>
          </cell>
          <cell r="B45">
            <v>0.18374815581071643</v>
          </cell>
          <cell r="C45">
            <v>0.24629999999999996</v>
          </cell>
          <cell r="D45">
            <v>4.1994850494492235</v>
          </cell>
          <cell r="E45">
            <v>10.380808797154804</v>
          </cell>
          <cell r="F45">
            <v>0.19249680281089079</v>
          </cell>
          <cell r="G45">
            <v>0.25639999999999996</v>
          </cell>
          <cell r="H45">
            <v>4.2017454840792645</v>
          </cell>
          <cell r="I45">
            <v>10.316929095547849</v>
          </cell>
          <cell r="J45">
            <v>0.16865101665104681</v>
          </cell>
          <cell r="K45">
            <v>0.23140000000000005</v>
          </cell>
          <cell r="L45">
            <v>4.1897334020676009</v>
          </cell>
          <cell r="M45">
            <v>10.479257788688464</v>
          </cell>
          <cell r="N45">
            <v>0.18095066400592599</v>
          </cell>
          <cell r="O45">
            <v>0.2319</v>
          </cell>
        </row>
        <row r="46">
          <cell r="A46">
            <v>33848</v>
          </cell>
          <cell r="B46">
            <v>0.23018131478408446</v>
          </cell>
          <cell r="C46">
            <v>0.25269999999999992</v>
          </cell>
          <cell r="D46">
            <v>5.513394921445042</v>
          </cell>
          <cell r="E46">
            <v>11.404715200727244</v>
          </cell>
          <cell r="F46">
            <v>0.24229572569806823</v>
          </cell>
          <cell r="G46">
            <v>0.25869999999999993</v>
          </cell>
          <cell r="H46">
            <v>5.5474370408105695</v>
          </cell>
          <cell r="I46">
            <v>11.443975410645653</v>
          </cell>
          <cell r="J46">
            <v>0.21169075610039392</v>
          </cell>
          <cell r="K46">
            <v>0.25519999999999987</v>
          </cell>
          <cell r="L46">
            <v>5.5141533662752513</v>
          </cell>
          <cell r="M46">
            <v>11.410649764308147</v>
          </cell>
          <cell r="N46">
            <v>0.21625413855348216</v>
          </cell>
          <cell r="O46">
            <v>0.19510000000000005</v>
          </cell>
        </row>
        <row r="47">
          <cell r="A47">
            <v>33878</v>
          </cell>
          <cell r="B47">
            <v>0.29177783462030549</v>
          </cell>
          <cell r="C47">
            <v>0.26760000000000006</v>
          </cell>
          <cell r="D47">
            <v>7.256379402423736</v>
          </cell>
          <cell r="E47">
            <v>11.822487962522921</v>
          </cell>
          <cell r="F47">
            <v>0.30604373112923</v>
          </cell>
          <cell r="G47">
            <v>0.26310000000000011</v>
          </cell>
          <cell r="H47">
            <v>7.2700677262478308</v>
          </cell>
          <cell r="I47">
            <v>11.708590993844213</v>
          </cell>
          <cell r="J47">
            <v>0.26795815907187864</v>
          </cell>
          <cell r="K47">
            <v>0.26580000000000004</v>
          </cell>
          <cell r="L47">
            <v>7.2456153310312139</v>
          </cell>
          <cell r="M47">
            <v>12.026036875341005</v>
          </cell>
          <cell r="N47">
            <v>0.28400656016228809</v>
          </cell>
          <cell r="O47">
            <v>0.31329999999999991</v>
          </cell>
        </row>
        <row r="48">
          <cell r="A48">
            <v>33909</v>
          </cell>
          <cell r="B48">
            <v>0.36014138127184303</v>
          </cell>
          <cell r="C48">
            <v>0.23429999999999995</v>
          </cell>
          <cell r="D48">
            <v>9.1908490964116165</v>
          </cell>
          <cell r="E48">
            <v>11.59894673789368</v>
          </cell>
          <cell r="F48">
            <v>0.37793340357148614</v>
          </cell>
          <cell r="G48">
            <v>0.23490000000000011</v>
          </cell>
          <cell r="H48">
            <v>9.2127066351434461</v>
          </cell>
          <cell r="I48">
            <v>11.532012311984523</v>
          </cell>
          <cell r="J48">
            <v>0.33194656745824325</v>
          </cell>
          <cell r="K48">
            <v>0.2387999999999999</v>
          </cell>
          <cell r="L48">
            <v>9.2146682720814681</v>
          </cell>
          <cell r="M48">
            <v>11.664145723726604</v>
          </cell>
          <cell r="N48">
            <v>0.34367633845238482</v>
          </cell>
          <cell r="O48">
            <v>0.21009999999999995</v>
          </cell>
        </row>
        <row r="49">
          <cell r="A49">
            <v>33939</v>
          </cell>
          <cell r="B49">
            <v>0.45046483969482121</v>
          </cell>
          <cell r="C49">
            <v>0.25079999999999991</v>
          </cell>
          <cell r="D49">
            <v>11.746714049791649</v>
          </cell>
          <cell r="E49">
            <v>11.746714049791649</v>
          </cell>
          <cell r="F49">
            <v>0.47392848807864363</v>
          </cell>
          <cell r="G49">
            <v>0.254</v>
          </cell>
          <cell r="H49">
            <v>11.806734120469882</v>
          </cell>
          <cell r="I49">
            <v>11.806734120469882</v>
          </cell>
          <cell r="J49">
            <v>0.41121540776727167</v>
          </cell>
          <cell r="K49">
            <v>0.2387999999999999</v>
          </cell>
          <cell r="L49">
            <v>11.653931055454519</v>
          </cell>
          <cell r="M49">
            <v>11.653931055454519</v>
          </cell>
          <cell r="N49">
            <v>0.43904652237292163</v>
          </cell>
          <cell r="O49">
            <v>0.27750000000000008</v>
          </cell>
        </row>
        <row r="50">
          <cell r="A50">
            <v>33970</v>
          </cell>
          <cell r="B50">
            <v>0.56681990778799352</v>
          </cell>
          <cell r="C50">
            <v>0.25829999999999997</v>
          </cell>
          <cell r="D50">
            <v>0.25829999999999997</v>
          </cell>
          <cell r="E50">
            <v>11.980892108168364</v>
          </cell>
          <cell r="F50">
            <v>0.59544375242200787</v>
          </cell>
          <cell r="G50">
            <v>0.25639999999999996</v>
          </cell>
          <cell r="H50">
            <v>0.25639999999999996</v>
          </cell>
          <cell r="I50">
            <v>12.039206441619417</v>
          </cell>
          <cell r="J50">
            <v>0.52812394819550701</v>
          </cell>
          <cell r="K50">
            <v>0.2843</v>
          </cell>
          <cell r="L50">
            <v>0.2843</v>
          </cell>
          <cell r="M50">
            <v>11.991800827020738</v>
          </cell>
          <cell r="N50">
            <v>0.52303612210286154</v>
          </cell>
          <cell r="O50">
            <v>0.19130000000000003</v>
          </cell>
        </row>
        <row r="51">
          <cell r="A51">
            <v>34001</v>
          </cell>
          <cell r="B51">
            <v>0.72791012558134127</v>
          </cell>
          <cell r="C51">
            <v>0.28420000000000001</v>
          </cell>
          <cell r="D51">
            <v>0.61590886</v>
          </cell>
          <cell r="E51">
            <v>12.037745694751926</v>
          </cell>
          <cell r="F51">
            <v>0.75740445308079396</v>
          </cell>
          <cell r="G51">
            <v>0.27200000000000002</v>
          </cell>
          <cell r="H51">
            <v>0.59814079999999992</v>
          </cell>
          <cell r="I51">
            <v>11.925397906592815</v>
          </cell>
          <cell r="J51">
            <v>0.6809630188032868</v>
          </cell>
          <cell r="K51">
            <v>0.2894000000000001</v>
          </cell>
          <cell r="L51">
            <v>0.65597642000000023</v>
          </cell>
          <cell r="M51">
            <v>12.197532487481714</v>
          </cell>
          <cell r="N51">
            <v>0.70311745894287681</v>
          </cell>
          <cell r="O51">
            <v>0.34430000000000005</v>
          </cell>
        </row>
        <row r="52">
          <cell r="A52">
            <v>34029</v>
          </cell>
          <cell r="B52">
            <v>0.91898653354644333</v>
          </cell>
          <cell r="C52">
            <v>0.26249999999999996</v>
          </cell>
          <cell r="D52">
            <v>1.0400849357499999</v>
          </cell>
          <cell r="E52">
            <v>12.55972809920447</v>
          </cell>
          <cell r="F52">
            <v>0.96190365541260836</v>
          </cell>
          <cell r="G52">
            <v>0.27</v>
          </cell>
          <cell r="H52">
            <v>1.0296388159999998</v>
          </cell>
          <cell r="I52">
            <v>12.531658842117611</v>
          </cell>
          <cell r="J52">
            <v>0.85549384052256916</v>
          </cell>
          <cell r="K52">
            <v>0.25629999999999997</v>
          </cell>
          <cell r="L52">
            <v>1.080403176446</v>
          </cell>
          <cell r="M52">
            <v>12.69234458999362</v>
          </cell>
          <cell r="N52">
            <v>0.86989692020412723</v>
          </cell>
          <cell r="O52">
            <v>0.23720000000000008</v>
          </cell>
        </row>
        <row r="53">
          <cell r="A53">
            <v>34060</v>
          </cell>
          <cell r="B53">
            <v>1.1839303511678829</v>
          </cell>
          <cell r="C53">
            <v>0.2883</v>
          </cell>
          <cell r="D53">
            <v>1.6282414227267248</v>
          </cell>
          <cell r="E53">
            <v>13.564780482078637</v>
          </cell>
          <cell r="F53">
            <v>1.2300823945416435</v>
          </cell>
          <cell r="G53">
            <v>0.27879999999999994</v>
          </cell>
          <cell r="H53">
            <v>1.5955021179008</v>
          </cell>
          <cell r="I53">
            <v>13.572029749305262</v>
          </cell>
          <cell r="J53">
            <v>1.1081211716288839</v>
          </cell>
          <cell r="K53">
            <v>0.29530000000000012</v>
          </cell>
          <cell r="L53">
            <v>1.6947462344505042</v>
          </cell>
          <cell r="M53">
            <v>13.708653132707528</v>
          </cell>
          <cell r="N53">
            <v>1.1696633989064695</v>
          </cell>
          <cell r="O53">
            <v>0.34460000000000002</v>
          </cell>
        </row>
        <row r="54">
          <cell r="A54">
            <v>34090</v>
          </cell>
          <cell r="B54">
            <v>1.535557665464744</v>
          </cell>
          <cell r="C54">
            <v>0.29699999999999993</v>
          </cell>
          <cell r="D54">
            <v>2.4088291252765619</v>
          </cell>
          <cell r="E54">
            <v>14.685892456411187</v>
          </cell>
          <cell r="F54">
            <v>1.5992301211435909</v>
          </cell>
          <cell r="G54">
            <v>0.30010000000000026</v>
          </cell>
          <cell r="H54">
            <v>2.3744123034828304</v>
          </cell>
          <cell r="I54">
            <v>14.790211599493061</v>
          </cell>
          <cell r="J54">
            <v>1.4384520928914541</v>
          </cell>
          <cell r="K54">
            <v>0.29810000000000003</v>
          </cell>
          <cell r="L54">
            <v>2.4980500869401991</v>
          </cell>
          <cell r="M54">
            <v>14.666942341484896</v>
          </cell>
          <cell r="N54">
            <v>1.4916717326254207</v>
          </cell>
          <cell r="O54">
            <v>0.2753000000000001</v>
          </cell>
        </row>
        <row r="55">
          <cell r="A55">
            <v>34121</v>
          </cell>
          <cell r="B55">
            <v>2.019104774319592</v>
          </cell>
          <cell r="C55">
            <v>0.31489999999999996</v>
          </cell>
          <cell r="D55">
            <v>3.482269416826151</v>
          </cell>
          <cell r="E55">
            <v>15.685850651998276</v>
          </cell>
          <cell r="F55">
            <v>2.0826773867652983</v>
          </cell>
          <cell r="G55">
            <v>0.30230000000000001</v>
          </cell>
          <cell r="H55">
            <v>3.3944971428256894</v>
          </cell>
          <cell r="I55">
            <v>15.680396305986218</v>
          </cell>
          <cell r="J55">
            <v>1.9055174874533092</v>
          </cell>
          <cell r="K55">
            <v>0.32469999999999999</v>
          </cell>
          <cell r="L55">
            <v>3.6338669501696819</v>
          </cell>
          <cell r="M55">
            <v>15.836211989750176</v>
          </cell>
          <cell r="N55">
            <v>2.0303143952764602</v>
          </cell>
          <cell r="O55">
            <v>0.36109999999999998</v>
          </cell>
        </row>
        <row r="56">
          <cell r="A56">
            <v>34151</v>
          </cell>
          <cell r="B56">
            <v>2.6500750162944646</v>
          </cell>
          <cell r="C56">
            <v>0.3125</v>
          </cell>
          <cell r="D56">
            <v>4.8829786095843239</v>
          </cell>
          <cell r="E56">
            <v>16.97453954427753</v>
          </cell>
          <cell r="F56">
            <v>2.7430943861085741</v>
          </cell>
          <cell r="G56">
            <v>0.31709999999999994</v>
          </cell>
          <cell r="H56">
            <v>4.7879921868157149</v>
          </cell>
          <cell r="I56">
            <v>16.903797550822627</v>
          </cell>
          <cell r="J56">
            <v>2.5067082547448285</v>
          </cell>
          <cell r="K56">
            <v>0.31550000000000011</v>
          </cell>
          <cell r="L56">
            <v>5.0958519729482168</v>
          </cell>
          <cell r="M56">
            <v>17.302650088849152</v>
          </cell>
          <cell r="N56">
            <v>2.5927114827680402</v>
          </cell>
          <cell r="O56">
            <v>0.27700000000000036</v>
          </cell>
        </row>
        <row r="57">
          <cell r="A57">
            <v>34182</v>
          </cell>
          <cell r="B57">
            <v>3.492533863974475</v>
          </cell>
          <cell r="C57">
            <v>0.31790000000000007</v>
          </cell>
          <cell r="D57">
            <v>6.7531775095711808</v>
          </cell>
          <cell r="E57">
            <v>18.007177778547184</v>
          </cell>
          <cell r="F57">
            <v>3.5961967401883403</v>
          </cell>
          <cell r="G57">
            <v>0.31099999999999994</v>
          </cell>
          <cell r="H57">
            <v>6.5880577569154015</v>
          </cell>
          <cell r="I57">
            <v>17.681851790137266</v>
          </cell>
          <cell r="J57">
            <v>3.3236444749661684</v>
          </cell>
          <cell r="K57">
            <v>0.32590000000000008</v>
          </cell>
          <cell r="L57">
            <v>7.082490130932042</v>
          </cell>
          <cell r="M57">
            <v>18.707230593474982</v>
          </cell>
          <cell r="N57">
            <v>3.4578993045677349</v>
          </cell>
          <cell r="O57">
            <v>0.33369999999999989</v>
          </cell>
        </row>
        <row r="58">
          <cell r="A58">
            <v>34213</v>
          </cell>
          <cell r="B58">
            <v>4.7246998111846699</v>
          </cell>
          <cell r="C58">
            <v>0.3528</v>
          </cell>
          <cell r="D58">
            <v>9.4884985349478939</v>
          </cell>
          <cell r="E58">
            <v>19.525991936472128</v>
          </cell>
          <cell r="F58">
            <v>4.9016161568767078</v>
          </cell>
          <cell r="G58">
            <v>0.36299999999999999</v>
          </cell>
          <cell r="H58">
            <v>9.3425227226756924</v>
          </cell>
          <cell r="I58">
            <v>19.229891149564704</v>
          </cell>
          <cell r="J58">
            <v>4.4766167433319319</v>
          </cell>
          <cell r="K58">
            <v>0.34689999999999999</v>
          </cell>
          <cell r="L58">
            <v>9.8863059573523664</v>
          </cell>
          <cell r="M58">
            <v>20.146963739923084</v>
          </cell>
          <cell r="N58">
            <v>4.5364180976624118</v>
          </cell>
          <cell r="O58">
            <v>0.31190000000000007</v>
          </cell>
        </row>
        <row r="59">
          <cell r="A59">
            <v>34243</v>
          </cell>
          <cell r="B59">
            <v>6.3802346250237782</v>
          </cell>
          <cell r="C59">
            <v>0.35040000000000004</v>
          </cell>
          <cell r="D59">
            <v>13.163668421593636</v>
          </cell>
          <cell r="E59">
            <v>20.866755688712495</v>
          </cell>
          <cell r="F59">
            <v>6.614240842089429</v>
          </cell>
          <cell r="G59">
            <v>0.34939999999999993</v>
          </cell>
          <cell r="H59">
            <v>12.956200161978579</v>
          </cell>
          <cell r="I59">
            <v>20.612077521354294</v>
          </cell>
          <cell r="J59">
            <v>6.0304504149424458</v>
          </cell>
          <cell r="K59">
            <v>0.34709999999999996</v>
          </cell>
          <cell r="L59">
            <v>13.664942755149372</v>
          </cell>
          <cell r="M59">
            <v>21.505194228195915</v>
          </cell>
          <cell r="N59">
            <v>6.1981080468361531</v>
          </cell>
          <cell r="O59">
            <v>0.36630000000000007</v>
          </cell>
        </row>
        <row r="60">
          <cell r="A60">
            <v>34274</v>
          </cell>
          <cell r="B60">
            <v>8.6866894419698735</v>
          </cell>
          <cell r="C60">
            <v>0.36149999999999993</v>
          </cell>
          <cell r="D60">
            <v>18.283834555999732</v>
          </cell>
          <cell r="E60">
            <v>23.120220262644462</v>
          </cell>
          <cell r="F60">
            <v>9.0085960269258027</v>
          </cell>
          <cell r="G60">
            <v>0.3620000000000001</v>
          </cell>
          <cell r="H60">
            <v>18.008344620614825</v>
          </cell>
          <cell r="I60">
            <v>22.83646415425099</v>
          </cell>
          <cell r="J60">
            <v>8.2068399696951744</v>
          </cell>
          <cell r="K60">
            <v>0.3609</v>
          </cell>
          <cell r="L60">
            <v>18.95752059548278</v>
          </cell>
          <cell r="M60">
            <v>23.723376513684066</v>
          </cell>
          <cell r="N60">
            <v>8.4337656193299537</v>
          </cell>
          <cell r="O60">
            <v>0.36070000000000002</v>
          </cell>
        </row>
        <row r="61">
          <cell r="A61">
            <v>34304</v>
          </cell>
          <cell r="B61">
            <v>12.015428836132729</v>
          </cell>
          <cell r="C61">
            <v>0.38319999999999999</v>
          </cell>
          <cell r="D61">
            <v>25.67339995785883</v>
          </cell>
          <cell r="E61">
            <v>25.67339995785883</v>
          </cell>
          <cell r="F61">
            <v>12.455284866827615</v>
          </cell>
          <cell r="G61">
            <v>0.38260000000000005</v>
          </cell>
          <cell r="H61">
            <v>25.280937272462058</v>
          </cell>
          <cell r="I61">
            <v>25.280937272462058</v>
          </cell>
          <cell r="J61">
            <v>11.366473358027816</v>
          </cell>
          <cell r="K61">
            <v>0.38500000000000001</v>
          </cell>
          <cell r="L61">
            <v>26.641166024743651</v>
          </cell>
          <cell r="M61">
            <v>26.641166024743651</v>
          </cell>
          <cell r="N61">
            <v>11.652090579666265</v>
          </cell>
          <cell r="O61">
            <v>0.38160000000000016</v>
          </cell>
        </row>
        <row r="62">
          <cell r="A62">
            <v>34335</v>
          </cell>
          <cell r="B62">
            <v>16.709856882409788</v>
          </cell>
          <cell r="C62">
            <v>0.39070000000000005</v>
          </cell>
          <cell r="D62">
            <v>0.39070000000000005</v>
          </cell>
          <cell r="E62">
            <v>28.480010586818945</v>
          </cell>
          <cell r="F62">
            <v>17.314091493377067</v>
          </cell>
          <cell r="G62">
            <v>0.39009999999999989</v>
          </cell>
          <cell r="H62">
            <v>0.39009999999999989</v>
          </cell>
          <cell r="I62">
            <v>28.077627270335483</v>
          </cell>
          <cell r="J62">
            <v>16.015360961461194</v>
          </cell>
          <cell r="K62">
            <v>0.40900000000000003</v>
          </cell>
          <cell r="L62">
            <v>0.40900000000000003</v>
          </cell>
          <cell r="M62">
            <v>29.325004227099438</v>
          </cell>
          <cell r="N62">
            <v>15.569523432550064</v>
          </cell>
          <cell r="O62">
            <v>0.33620000000000005</v>
          </cell>
        </row>
        <row r="63">
          <cell r="A63">
            <v>34366</v>
          </cell>
          <cell r="B63">
            <v>23.524136519056498</v>
          </cell>
          <cell r="C63">
            <v>0.40779999999999994</v>
          </cell>
          <cell r="D63">
            <v>0.95782746000000007</v>
          </cell>
          <cell r="E63">
            <v>31.317364043080289</v>
          </cell>
          <cell r="F63">
            <v>24.345344048837489</v>
          </cell>
          <cell r="G63">
            <v>0.40609999999999968</v>
          </cell>
          <cell r="H63">
            <v>0.95461960999999951</v>
          </cell>
          <cell r="I63">
            <v>31.143122409448679</v>
          </cell>
          <cell r="J63">
            <v>22.602478924910184</v>
          </cell>
          <cell r="K63">
            <v>0.4113</v>
          </cell>
          <cell r="L63">
            <v>0.98852170000000017</v>
          </cell>
          <cell r="M63">
            <v>32.191933043047491</v>
          </cell>
          <cell r="N63">
            <v>21.903205564911431</v>
          </cell>
          <cell r="O63">
            <v>0.40680000000000005</v>
          </cell>
        </row>
        <row r="64">
          <cell r="A64">
            <v>34394</v>
          </cell>
          <cell r="B64">
            <v>34.277019321917223</v>
          </cell>
          <cell r="C64">
            <v>0.45710000000000006</v>
          </cell>
          <cell r="D64">
            <v>1.852750391966</v>
          </cell>
          <cell r="E64">
            <v>36.298717740334489</v>
          </cell>
          <cell r="F64">
            <v>35.756006804527622</v>
          </cell>
          <cell r="G64">
            <v>0.46870000000000012</v>
          </cell>
          <cell r="H64">
            <v>1.8707498212069997</v>
          </cell>
          <cell r="I64">
            <v>36.172129041541162</v>
          </cell>
          <cell r="J64">
            <v>32.597295105505466</v>
          </cell>
          <cell r="K64">
            <v>0.44219999999999993</v>
          </cell>
          <cell r="L64">
            <v>1.8678459957400002</v>
          </cell>
          <cell r="M64">
            <v>37.103483112857667</v>
          </cell>
          <cell r="N64">
            <v>31.41138710063948</v>
          </cell>
          <cell r="O64">
            <v>0.43409999999999993</v>
          </cell>
        </row>
        <row r="65">
          <cell r="A65">
            <v>34425</v>
          </cell>
          <cell r="B65">
            <v>48.299747926513561</v>
          </cell>
          <cell r="C65">
            <v>0.40910000000000002</v>
          </cell>
          <cell r="D65">
            <v>3.0198105773192907</v>
          </cell>
          <cell r="E65">
            <v>39.796105851048154</v>
          </cell>
          <cell r="F65">
            <v>49.307533383443591</v>
          </cell>
          <cell r="G65">
            <v>0.379</v>
          </cell>
          <cell r="H65">
            <v>2.9587640034444522</v>
          </cell>
          <cell r="I65">
            <v>39.084740341167709</v>
          </cell>
          <cell r="J65">
            <v>46.852092255143006</v>
          </cell>
          <cell r="K65">
            <v>0.43730000000000002</v>
          </cell>
          <cell r="L65">
            <v>3.1219550496771022</v>
          </cell>
          <cell r="M65">
            <v>41.280657977387726</v>
          </cell>
          <cell r="N65">
            <v>47.336960360663703</v>
          </cell>
          <cell r="O65">
            <v>0.50700000000000012</v>
          </cell>
        </row>
        <row r="66">
          <cell r="A66">
            <v>34455</v>
          </cell>
          <cell r="B66">
            <v>68.865780593623029</v>
          </cell>
          <cell r="C66">
            <v>0.42579999999999996</v>
          </cell>
          <cell r="D66">
            <v>4.7314459211418445</v>
          </cell>
          <cell r="E66">
            <v>43.847407650288709</v>
          </cell>
          <cell r="F66">
            <v>69.691267684159172</v>
          </cell>
          <cell r="G66">
            <v>0.41339999999999999</v>
          </cell>
          <cell r="H66">
            <v>4.5953170424683893</v>
          </cell>
          <cell r="I66">
            <v>42.578010920857189</v>
          </cell>
          <cell r="J66">
            <v>67.476383265856953</v>
          </cell>
          <cell r="K66">
            <v>0.44019999999999992</v>
          </cell>
          <cell r="L66">
            <v>4.936439662544962</v>
          </cell>
          <cell r="M66">
            <v>45.909023664612747</v>
          </cell>
          <cell r="N66">
            <v>68.723799051611564</v>
          </cell>
          <cell r="O66">
            <v>0.45179999999999998</v>
          </cell>
        </row>
        <row r="67">
          <cell r="A67">
            <v>34486</v>
          </cell>
          <cell r="B67">
            <v>100</v>
          </cell>
          <cell r="C67">
            <v>0.45209999999999995</v>
          </cell>
          <cell r="D67">
            <v>7.3226326220900724</v>
          </cell>
          <cell r="E67">
            <v>48.526899877545233</v>
          </cell>
          <cell r="F67">
            <v>100</v>
          </cell>
          <cell r="G67">
            <v>0.43490000000000006</v>
          </cell>
          <cell r="H67">
            <v>7.0287204242378909</v>
          </cell>
          <cell r="I67">
            <v>47.01511776882284</v>
          </cell>
          <cell r="J67">
            <v>100</v>
          </cell>
          <cell r="K67">
            <v>0.48199999999999998</v>
          </cell>
          <cell r="L67">
            <v>7.7978035798916334</v>
          </cell>
          <cell r="M67">
            <v>51.479182509969114</v>
          </cell>
          <cell r="N67">
            <v>100</v>
          </cell>
          <cell r="O67">
            <v>0.45510000000000028</v>
          </cell>
        </row>
        <row r="68">
          <cell r="A68">
            <v>34516</v>
          </cell>
          <cell r="B68">
            <v>140</v>
          </cell>
          <cell r="C68">
            <v>0.39999999999999991</v>
          </cell>
          <cell r="D68">
            <v>10.651685670926101</v>
          </cell>
          <cell r="E68">
            <v>51.828693202714916</v>
          </cell>
          <cell r="F68">
            <v>136.88999999999999</v>
          </cell>
          <cell r="G68">
            <v>0.36889999999999978</v>
          </cell>
          <cell r="H68">
            <v>9.990515388739249</v>
          </cell>
          <cell r="I68">
            <v>48.903496100327679</v>
          </cell>
          <cell r="J68">
            <v>144.52000000000001</v>
          </cell>
          <cell r="K68">
            <v>0.44520000000000004</v>
          </cell>
          <cell r="L68">
            <v>11.714585733659391</v>
          </cell>
          <cell r="M68">
            <v>56.653298793924264</v>
          </cell>
          <cell r="N68">
            <v>142.85</v>
          </cell>
          <cell r="O68">
            <v>0.42849999999999988</v>
          </cell>
        </row>
        <row r="69">
          <cell r="A69">
            <v>34547</v>
          </cell>
          <cell r="B69">
            <v>150.584</v>
          </cell>
          <cell r="C69">
            <v>7.5600000000000112E-2</v>
          </cell>
          <cell r="D69">
            <v>11.532553107648114</v>
          </cell>
          <cell r="E69">
            <v>42.115974208088751</v>
          </cell>
          <cell r="F69">
            <v>147.66324299999999</v>
          </cell>
          <cell r="G69">
            <v>7.8699999999999992E-2</v>
          </cell>
          <cell r="H69">
            <v>10.855468949833028</v>
          </cell>
          <cell r="I69">
            <v>40.060946791322259</v>
          </cell>
          <cell r="J69">
            <v>156.31283199999999</v>
          </cell>
          <cell r="K69">
            <v>8.1599999999999895E-2</v>
          </cell>
          <cell r="L69">
            <v>12.752095929525995</v>
          </cell>
          <cell r="M69">
            <v>46.030551305157601</v>
          </cell>
          <cell r="N69">
            <v>148.49257500000004</v>
          </cell>
          <cell r="O69">
            <v>3.9500000000000313E-2</v>
          </cell>
        </row>
        <row r="70">
          <cell r="A70">
            <v>34578</v>
          </cell>
          <cell r="B70">
            <v>153.21922000000001</v>
          </cell>
          <cell r="C70">
            <v>1.7500000000000071E-2</v>
          </cell>
          <cell r="D70">
            <v>11.751872787031957</v>
          </cell>
          <cell r="E70">
            <v>31.429408454117606</v>
          </cell>
          <cell r="F70">
            <v>150.5279099142</v>
          </cell>
          <cell r="G70">
            <v>1.9400000000000084E-2</v>
          </cell>
          <cell r="H70">
            <v>11.08546504745979</v>
          </cell>
          <cell r="I70">
            <v>29.709852647889882</v>
          </cell>
          <cell r="J70">
            <v>159.22025067519999</v>
          </cell>
          <cell r="K70">
            <v>1.859999999999995E-2</v>
          </cell>
          <cell r="L70">
            <v>13.007884913815177</v>
          </cell>
          <cell r="M70">
            <v>34.567094483208507</v>
          </cell>
          <cell r="N70">
            <v>148.95290198250007</v>
          </cell>
          <cell r="O70">
            <v>3.1000000000001027E-3</v>
          </cell>
        </row>
        <row r="71">
          <cell r="A71">
            <v>34608</v>
          </cell>
          <cell r="B71">
            <v>156.007809804</v>
          </cell>
          <cell r="C71">
            <v>1.8199999999999994E-2</v>
          </cell>
          <cell r="D71">
            <v>11.983956871755938</v>
          </cell>
          <cell r="E71">
            <v>23.451735550934945</v>
          </cell>
          <cell r="F71">
            <v>153.50836253050116</v>
          </cell>
          <cell r="G71">
            <v>1.980000000000004E-2</v>
          </cell>
          <cell r="H71">
            <v>11.324757255399494</v>
          </cell>
          <cell r="I71">
            <v>22.208765177351495</v>
          </cell>
          <cell r="J71">
            <v>162.1021372124211</v>
          </cell>
          <cell r="K71">
            <v>1.8100000000000005E-2</v>
          </cell>
          <cell r="L71">
            <v>13.261427630755231</v>
          </cell>
          <cell r="M71">
            <v>25.88060195483229</v>
          </cell>
          <cell r="N71">
            <v>150.26368751994605</v>
          </cell>
          <cell r="O71">
            <v>8.799999999999919E-3</v>
          </cell>
        </row>
        <row r="72">
          <cell r="A72">
            <v>34639</v>
          </cell>
          <cell r="B72">
            <v>160.45403238341399</v>
          </cell>
          <cell r="C72">
            <v>2.849999999999997E-2</v>
          </cell>
          <cell r="D72">
            <v>12.35399964260098</v>
          </cell>
          <cell r="E72">
            <v>17.471252305645677</v>
          </cell>
          <cell r="F72">
            <v>157.74519333634299</v>
          </cell>
          <cell r="G72">
            <v>2.7600000000000069E-2</v>
          </cell>
          <cell r="H72">
            <v>11.66492055564852</v>
          </cell>
          <cell r="I72">
            <v>16.510519160239642</v>
          </cell>
          <cell r="J72">
            <v>167.75950180113458</v>
          </cell>
          <cell r="K72">
            <v>3.4899999999999931E-2</v>
          </cell>
          <cell r="L72">
            <v>13.759151455068587</v>
          </cell>
          <cell r="M72">
            <v>19.441424765269993</v>
          </cell>
          <cell r="N72">
            <v>152.39743188272928</v>
          </cell>
          <cell r="O72">
            <v>1.419999999999999E-2</v>
          </cell>
        </row>
        <row r="73">
          <cell r="A73">
            <v>34669</v>
          </cell>
          <cell r="B73">
            <v>161.80184625543467</v>
          </cell>
          <cell r="C73">
            <v>8.3999999999999631E-3</v>
          </cell>
          <cell r="D73">
            <v>12.466173239598829</v>
          </cell>
          <cell r="E73">
            <v>12.466173239598829</v>
          </cell>
          <cell r="F73">
            <v>158.09223276168294</v>
          </cell>
          <cell r="G73">
            <v>2.1999999999999797E-3</v>
          </cell>
          <cell r="H73">
            <v>11.692783380870946</v>
          </cell>
          <cell r="I73">
            <v>11.692783380870946</v>
          </cell>
          <cell r="J73">
            <v>170.30944622851183</v>
          </cell>
          <cell r="K73">
            <v>1.5200000000000102E-2</v>
          </cell>
          <cell r="L73">
            <v>13.983490557185631</v>
          </cell>
          <cell r="M73">
            <v>13.983490557185631</v>
          </cell>
          <cell r="N73">
            <v>156.11592922066788</v>
          </cell>
          <cell r="O73">
            <v>2.4399999999999977E-2</v>
          </cell>
        </row>
        <row r="74">
          <cell r="A74">
            <v>34700</v>
          </cell>
          <cell r="B74">
            <v>163.29042324098469</v>
          </cell>
          <cell r="C74">
            <v>9.200000000000097E-3</v>
          </cell>
          <cell r="D74">
            <v>9.200000000000097E-3</v>
          </cell>
          <cell r="E74">
            <v>8.7721018432466664</v>
          </cell>
          <cell r="F74">
            <v>158.89850314876753</v>
          </cell>
          <cell r="G74">
            <v>5.1000000000001044E-3</v>
          </cell>
          <cell r="H74">
            <v>5.1000000000001044E-3</v>
          </cell>
          <cell r="I74">
            <v>8.1774092339496356</v>
          </cell>
          <cell r="J74">
            <v>173.01736642354518</v>
          </cell>
          <cell r="K74">
            <v>1.5900000000000025E-2</v>
          </cell>
          <cell r="L74">
            <v>1.5900000000000025E-2</v>
          </cell>
          <cell r="M74">
            <v>9.8032136671716685</v>
          </cell>
          <cell r="N74">
            <v>158.25471745099102</v>
          </cell>
          <cell r="O74">
            <v>1.3700000000000045E-2</v>
          </cell>
        </row>
        <row r="75">
          <cell r="A75">
            <v>34731</v>
          </cell>
          <cell r="B75">
            <v>165.56016012403438</v>
          </cell>
          <cell r="C75">
            <v>1.3900000000000023E-2</v>
          </cell>
          <cell r="D75">
            <v>2.322788000000009E-2</v>
          </cell>
          <cell r="E75">
            <v>6.0378846845203835</v>
          </cell>
          <cell r="F75">
            <v>160.29680997647668</v>
          </cell>
          <cell r="G75">
            <v>8.799999999999919E-3</v>
          </cell>
          <cell r="H75">
            <v>1.3944879999999937E-2</v>
          </cell>
          <cell r="I75">
            <v>5.5842901893239416</v>
          </cell>
          <cell r="J75">
            <v>175.92405817946073</v>
          </cell>
          <cell r="K75">
            <v>1.6799999999999926E-2</v>
          </cell>
          <cell r="L75">
            <v>3.2967119999999905E-2</v>
          </cell>
          <cell r="M75">
            <v>6.7833966249416511</v>
          </cell>
          <cell r="N75">
            <v>163.85693444875614</v>
          </cell>
          <cell r="O75">
            <v>3.5400000000000098E-2</v>
          </cell>
        </row>
        <row r="76">
          <cell r="A76">
            <v>34759</v>
          </cell>
          <cell r="B76">
            <v>167.41443391742359</v>
          </cell>
          <cell r="C76">
            <v>1.1200000000000099E-2</v>
          </cell>
          <cell r="D76">
            <v>3.4688032256000367E-2</v>
          </cell>
          <cell r="E76">
            <v>3.8841596273330676</v>
          </cell>
          <cell r="F76">
            <v>160.48916614844848</v>
          </cell>
          <cell r="G76">
            <v>1.2000000000000899E-3</v>
          </cell>
          <cell r="H76">
            <v>1.5161613856000233E-2</v>
          </cell>
          <cell r="I76">
            <v>3.4884532835508484</v>
          </cell>
          <cell r="J76">
            <v>180.55086090958054</v>
          </cell>
          <cell r="K76">
            <v>2.629999999999999E-2</v>
          </cell>
          <cell r="L76">
            <v>6.0134155255999966E-2</v>
          </cell>
          <cell r="M76">
            <v>4.5388295355551351</v>
          </cell>
          <cell r="N76">
            <v>167.80588656897115</v>
          </cell>
          <cell r="O76">
            <v>2.410000000000001E-2</v>
          </cell>
        </row>
        <row r="77">
          <cell r="A77">
            <v>34790</v>
          </cell>
          <cell r="B77">
            <v>170.93013702968946</v>
          </cell>
          <cell r="C77">
            <v>2.0999999999999908E-2</v>
          </cell>
          <cell r="D77">
            <v>5.6416480933376256E-2</v>
          </cell>
          <cell r="E77">
            <v>2.5389447019424183</v>
          </cell>
          <cell r="F77">
            <v>163.07304172343851</v>
          </cell>
          <cell r="G77">
            <v>1.6100000000000003E-2</v>
          </cell>
          <cell r="H77">
            <v>3.1505715839081905E-2</v>
          </cell>
          <cell r="I77">
            <v>2.3072642359797078</v>
          </cell>
          <cell r="J77">
            <v>185.6423951872307</v>
          </cell>
          <cell r="K77">
            <v>2.8200000000000003E-2</v>
          </cell>
          <cell r="L77">
            <v>9.0029938434219137E-2</v>
          </cell>
          <cell r="M77">
            <v>2.9623074712709876</v>
          </cell>
          <cell r="N77">
            <v>172.40376786096098</v>
          </cell>
          <cell r="O77">
            <v>2.7400000000000091E-2</v>
          </cell>
        </row>
        <row r="78">
          <cell r="A78">
            <v>34820</v>
          </cell>
          <cell r="B78">
            <v>171.92153182446165</v>
          </cell>
          <cell r="C78">
            <v>5.8000000000000274E-3</v>
          </cell>
          <cell r="D78">
            <v>6.2543696522789682E-2</v>
          </cell>
          <cell r="E78">
            <v>1.4964725636230076</v>
          </cell>
          <cell r="F78">
            <v>161.88260851885741</v>
          </cell>
          <cell r="G78">
            <v>-7.2999999999999732E-3</v>
          </cell>
          <cell r="H78">
            <v>2.3975724113456609E-2</v>
          </cell>
          <cell r="I78">
            <v>1.322853549637085</v>
          </cell>
          <cell r="J78">
            <v>190.07924843220553</v>
          </cell>
          <cell r="K78">
            <v>2.3900000000000032E-2</v>
          </cell>
          <cell r="L78">
            <v>0.11608165396279713</v>
          </cell>
          <cell r="M78">
            <v>1.8169744617652857</v>
          </cell>
          <cell r="N78">
            <v>176.59317941998233</v>
          </cell>
          <cell r="O78">
            <v>2.4299999999999988E-2</v>
          </cell>
        </row>
        <row r="79">
          <cell r="A79">
            <v>34851</v>
          </cell>
          <cell r="B79">
            <v>176.1508015073434</v>
          </cell>
          <cell r="C79">
            <v>2.4599999999999955E-2</v>
          </cell>
          <cell r="D79">
            <v>8.8682271457250383E-2</v>
          </cell>
          <cell r="E79">
            <v>0.76150801507343413</v>
          </cell>
          <cell r="F79">
            <v>162.78915112656301</v>
          </cell>
          <cell r="G79">
            <v>5.6000000000000494E-3</v>
          </cell>
          <cell r="H79">
            <v>2.9709988168491908E-2</v>
          </cell>
          <cell r="I79">
            <v>0.62789151126563003</v>
          </cell>
          <cell r="J79">
            <v>196.99813307513782</v>
          </cell>
          <cell r="K79">
            <v>3.6399999999999988E-2</v>
          </cell>
          <cell r="L79">
            <v>0.15670702616704291</v>
          </cell>
          <cell r="M79">
            <v>0.96998133075137805</v>
          </cell>
          <cell r="N79">
            <v>193.15761964957665</v>
          </cell>
          <cell r="O79">
            <v>9.3799999999999883E-2</v>
          </cell>
        </row>
        <row r="80">
          <cell r="A80">
            <v>34881</v>
          </cell>
          <cell r="B80">
            <v>179.35674609477704</v>
          </cell>
          <cell r="C80">
            <v>1.8199999999999994E-2</v>
          </cell>
          <cell r="D80">
            <v>0.10849628879777207</v>
          </cell>
          <cell r="E80">
            <v>0.28111961496269311</v>
          </cell>
          <cell r="F80">
            <v>164.25425348670205</v>
          </cell>
          <cell r="G80">
            <v>8.999999999999897E-3</v>
          </cell>
          <cell r="H80">
            <v>3.8977378062008183E-2</v>
          </cell>
          <cell r="I80">
            <v>0.1998995798575649</v>
          </cell>
          <cell r="J80">
            <v>203.14447482708209</v>
          </cell>
          <cell r="K80">
            <v>3.1199999999999894E-2</v>
          </cell>
          <cell r="L80">
            <v>0.19279628538345439</v>
          </cell>
          <cell r="M80">
            <v>0.40564956287767839</v>
          </cell>
          <cell r="N80">
            <v>198.39219114208015</v>
          </cell>
          <cell r="O80">
            <v>2.7099999999999902E-2</v>
          </cell>
        </row>
        <row r="81">
          <cell r="A81">
            <v>34912</v>
          </cell>
          <cell r="B81">
            <v>183.30259450886214</v>
          </cell>
          <cell r="C81">
            <v>2.200000000000002E-2</v>
          </cell>
          <cell r="D81">
            <v>0.13288320715132329</v>
          </cell>
          <cell r="E81">
            <v>0.21727802760493908</v>
          </cell>
          <cell r="F81">
            <v>168.95192513642172</v>
          </cell>
          <cell r="G81">
            <v>2.8599999999999959E-2</v>
          </cell>
          <cell r="H81">
            <v>6.8692131074581608E-2</v>
          </cell>
          <cell r="I81">
            <v>0.14417049025817308</v>
          </cell>
          <cell r="J81">
            <v>206.1713275020056</v>
          </cell>
          <cell r="K81">
            <v>1.4899999999999913E-2</v>
          </cell>
          <cell r="L81">
            <v>0.21056895003566778</v>
          </cell>
          <cell r="M81">
            <v>0.31896610703083939</v>
          </cell>
          <cell r="N81">
            <v>200.23723851970152</v>
          </cell>
          <cell r="O81">
            <v>9.300000000000086E-3</v>
          </cell>
        </row>
        <row r="82">
          <cell r="A82">
            <v>34943</v>
          </cell>
          <cell r="B82">
            <v>182.00114608784924</v>
          </cell>
          <cell r="C82">
            <v>-7.0999999999998842E-3</v>
          </cell>
          <cell r="D82">
            <v>0.1248397363805489</v>
          </cell>
          <cell r="E82">
            <v>0.18784801337488366</v>
          </cell>
          <cell r="F82">
            <v>166.28248471926625</v>
          </cell>
          <cell r="G82">
            <v>-1.5800000000000036E-2</v>
          </cell>
          <cell r="H82">
            <v>5.1806795403603223E-2</v>
          </cell>
          <cell r="I82">
            <v>0.10466215078682928</v>
          </cell>
          <cell r="J82">
            <v>207.01662994476382</v>
          </cell>
          <cell r="K82">
            <v>4.0999999999999925E-3</v>
          </cell>
          <cell r="L82">
            <v>0.21553228273081415</v>
          </cell>
          <cell r="M82">
            <v>0.30019032796943423</v>
          </cell>
          <cell r="N82">
            <v>201.15832981689215</v>
          </cell>
          <cell r="O82">
            <v>4.5999999999999375E-3</v>
          </cell>
        </row>
        <row r="83">
          <cell r="A83">
            <v>34973</v>
          </cell>
          <cell r="B83">
            <v>182.94755204750606</v>
          </cell>
          <cell r="C83">
            <v>5.2000000000000934E-3</v>
          </cell>
          <cell r="D83">
            <v>0.1306889030097278</v>
          </cell>
          <cell r="E83">
            <v>0.17268201045416731</v>
          </cell>
          <cell r="F83">
            <v>166.83121691883983</v>
          </cell>
          <cell r="G83">
            <v>3.3000000000000806E-3</v>
          </cell>
          <cell r="H83">
            <v>5.5277757828435137E-2</v>
          </cell>
          <cell r="I83">
            <v>8.6789111477177716E-2</v>
          </cell>
          <cell r="J83">
            <v>208.67276298432193</v>
          </cell>
          <cell r="K83">
            <v>8.0000000000000071E-3</v>
          </cell>
          <cell r="L83">
            <v>0.22525654099266057</v>
          </cell>
          <cell r="M83">
            <v>0.28729186778625859</v>
          </cell>
          <cell r="N83">
            <v>202.60666979157378</v>
          </cell>
          <cell r="O83">
            <v>7.2000000000000952E-3</v>
          </cell>
        </row>
        <row r="84">
          <cell r="A84">
            <v>35004</v>
          </cell>
          <cell r="B84">
            <v>185.14292267207614</v>
          </cell>
          <cell r="C84">
            <v>1.2000000000000011E-2</v>
          </cell>
          <cell r="D84">
            <v>0.14425716984584458</v>
          </cell>
          <cell r="E84">
            <v>0.15386893007254976</v>
          </cell>
          <cell r="F84">
            <v>169.18353707739547</v>
          </cell>
          <cell r="G84">
            <v>1.4100000000000001E-2</v>
          </cell>
          <cell r="H84">
            <v>7.0157174213816065E-2</v>
          </cell>
          <cell r="I84">
            <v>7.2511519997086271E-2</v>
          </cell>
          <cell r="J84">
            <v>210.69688878526986</v>
          </cell>
          <cell r="K84">
            <v>9.7000000000000419E-3</v>
          </cell>
          <cell r="L84">
            <v>0.23714152944028943</v>
          </cell>
          <cell r="M84">
            <v>0.25594608068778202</v>
          </cell>
          <cell r="N84">
            <v>204.14648048198976</v>
          </cell>
          <cell r="O84">
            <v>7.6000000000000512E-3</v>
          </cell>
        </row>
        <row r="85">
          <cell r="A85">
            <v>35034</v>
          </cell>
          <cell r="B85">
            <v>186.45743742304791</v>
          </cell>
          <cell r="C85">
            <v>7.1000000000001062E-3</v>
          </cell>
          <cell r="D85">
            <v>0.15238139575175014</v>
          </cell>
          <cell r="E85">
            <v>0.15238139575175014</v>
          </cell>
          <cell r="F85">
            <v>169.52190415155027</v>
          </cell>
          <cell r="G85">
            <v>2.0000000000000018E-3</v>
          </cell>
          <cell r="H85">
            <v>7.2297488562243606E-2</v>
          </cell>
          <cell r="I85">
            <v>7.2297488562243606E-2</v>
          </cell>
          <cell r="J85">
            <v>213.77306336153478</v>
          </cell>
          <cell r="K85">
            <v>1.4599999999999946E-2</v>
          </cell>
          <cell r="L85">
            <v>0.25520379577011765</v>
          </cell>
          <cell r="M85">
            <v>0.25520379577011765</v>
          </cell>
          <cell r="N85">
            <v>206.33084782314702</v>
          </cell>
          <cell r="O85">
            <v>1.0699999999999932E-2</v>
          </cell>
        </row>
        <row r="86">
          <cell r="A86">
            <v>35065</v>
          </cell>
          <cell r="B86">
            <v>189.68315109046665</v>
          </cell>
          <cell r="C86">
            <v>1.7300000000000093E-2</v>
          </cell>
          <cell r="D86">
            <v>1.7300000000000093E-2</v>
          </cell>
          <cell r="E86">
            <v>0.16163059244773637</v>
          </cell>
          <cell r="F86">
            <v>172.04778052340836</v>
          </cell>
          <cell r="G86">
            <v>1.4899999999999913E-2</v>
          </cell>
          <cell r="H86">
            <v>1.4899999999999913E-2</v>
          </cell>
          <cell r="I86">
            <v>8.2752682461268545E-2</v>
          </cell>
          <cell r="J86">
            <v>219.09601263923699</v>
          </cell>
          <cell r="K86">
            <v>2.4899999999999922E-2</v>
          </cell>
          <cell r="L86">
            <v>2.4899999999999922E-2</v>
          </cell>
          <cell r="M86">
            <v>0.26632382152258427</v>
          </cell>
          <cell r="N86">
            <v>207.7132645035621</v>
          </cell>
          <cell r="O86">
            <v>6.6999999999999282E-3</v>
          </cell>
        </row>
        <row r="87">
          <cell r="A87">
            <v>35096</v>
          </cell>
          <cell r="B87">
            <v>191.52307765604419</v>
          </cell>
          <cell r="C87">
            <v>9.7000000000000419E-3</v>
          </cell>
          <cell r="D87">
            <v>2.7167810000000125E-2</v>
          </cell>
          <cell r="E87">
            <v>0.1568186302342236</v>
          </cell>
          <cell r="F87">
            <v>172.8736098699207</v>
          </cell>
          <cell r="G87">
            <v>4.7999999999999154E-3</v>
          </cell>
          <cell r="H87">
            <v>1.9771519999999709E-2</v>
          </cell>
          <cell r="I87">
            <v>7.8459452158091247E-2</v>
          </cell>
          <cell r="J87">
            <v>222.75491605031223</v>
          </cell>
          <cell r="K87">
            <v>1.6699999999999937E-2</v>
          </cell>
          <cell r="L87">
            <v>4.2015829999999976E-2</v>
          </cell>
          <cell r="M87">
            <v>0.26619928141425198</v>
          </cell>
          <cell r="N87">
            <v>210.5173935743602</v>
          </cell>
          <cell r="O87">
            <v>1.3500000000000068E-2</v>
          </cell>
        </row>
      </sheetData>
      <sheetData sheetId="2" refreshError="1">
        <row r="1">
          <cell r="B1" t="str">
            <v>Prévias do IGP-M</v>
          </cell>
        </row>
        <row r="3">
          <cell r="B3" t="str">
            <v>IGP-M</v>
          </cell>
        </row>
        <row r="4">
          <cell r="B4" t="str">
            <v>1º</v>
          </cell>
          <cell r="C4" t="str">
            <v>2º</v>
          </cell>
        </row>
        <row r="5">
          <cell r="A5" t="str">
            <v>Período</v>
          </cell>
          <cell r="B5" t="str">
            <v>Decêndio</v>
          </cell>
          <cell r="C5" t="str">
            <v>Decêndio</v>
          </cell>
          <cell r="D5" t="str">
            <v>MES</v>
          </cell>
        </row>
        <row r="6">
          <cell r="B6" t="str">
            <v>IGP-M</v>
          </cell>
        </row>
        <row r="7">
          <cell r="B7" t="str">
            <v>First ten</v>
          </cell>
          <cell r="C7" t="str">
            <v>Second ten</v>
          </cell>
        </row>
        <row r="8">
          <cell r="B8" t="str">
            <v>day period</v>
          </cell>
          <cell r="C8" t="str">
            <v>day period</v>
          </cell>
          <cell r="D8" t="str">
            <v>Month</v>
          </cell>
        </row>
        <row r="9">
          <cell r="A9">
            <v>32690</v>
          </cell>
          <cell r="B9">
            <v>0.15390000000000001</v>
          </cell>
          <cell r="C9">
            <v>0.26940000000000003</v>
          </cell>
          <cell r="D9">
            <v>0.35909999999999997</v>
          </cell>
        </row>
        <row r="10">
          <cell r="A10">
            <v>32721</v>
          </cell>
          <cell r="B10">
            <v>0.1827</v>
          </cell>
          <cell r="C10">
            <v>0.26739999999999997</v>
          </cell>
          <cell r="D10">
            <v>0.36920000000000003</v>
          </cell>
        </row>
        <row r="11">
          <cell r="A11">
            <v>32752</v>
          </cell>
          <cell r="B11">
            <v>0.18679999999999999</v>
          </cell>
          <cell r="C11">
            <v>0.29760000000000003</v>
          </cell>
          <cell r="D11">
            <v>0.3992</v>
          </cell>
        </row>
        <row r="12">
          <cell r="A12">
            <v>32782</v>
          </cell>
          <cell r="B12">
            <v>0.18539999999999998</v>
          </cell>
          <cell r="C12">
            <v>0.27060000000000001</v>
          </cell>
          <cell r="D12">
            <v>0.40639999999999998</v>
          </cell>
        </row>
        <row r="13">
          <cell r="A13">
            <v>32813</v>
          </cell>
          <cell r="B13">
            <v>0.18239999999999998</v>
          </cell>
          <cell r="C13">
            <v>0.2732</v>
          </cell>
          <cell r="D13">
            <v>0.40479999999999999</v>
          </cell>
        </row>
        <row r="14">
          <cell r="A14">
            <v>32843</v>
          </cell>
          <cell r="B14">
            <v>0.23129999999999998</v>
          </cell>
          <cell r="C14">
            <v>0.33539999999999998</v>
          </cell>
          <cell r="D14">
            <v>0.47130000000000005</v>
          </cell>
        </row>
        <row r="15">
          <cell r="A15">
            <v>32874</v>
          </cell>
          <cell r="B15">
            <v>0.31129999999999997</v>
          </cell>
          <cell r="C15">
            <v>0.43030000000000002</v>
          </cell>
          <cell r="D15">
            <v>0.61460000000000004</v>
          </cell>
        </row>
        <row r="16">
          <cell r="A16">
            <v>32905</v>
          </cell>
          <cell r="B16">
            <v>0.36950000000000005</v>
          </cell>
          <cell r="C16">
            <v>0.51919999999999999</v>
          </cell>
          <cell r="D16">
            <v>0.81290000000000007</v>
          </cell>
        </row>
        <row r="17">
          <cell r="A17">
            <v>32933</v>
          </cell>
          <cell r="B17">
            <v>0.26289999999999997</v>
          </cell>
          <cell r="C17">
            <v>0.43290000000000001</v>
          </cell>
          <cell r="D17">
            <v>0.83950000000000002</v>
          </cell>
        </row>
        <row r="18">
          <cell r="A18">
            <v>32964</v>
          </cell>
          <cell r="B18">
            <v>0.24789999999999998</v>
          </cell>
          <cell r="C18">
            <v>0.27699999999999997</v>
          </cell>
          <cell r="D18">
            <v>0.28350000000000003</v>
          </cell>
        </row>
        <row r="19">
          <cell r="A19">
            <v>32994</v>
          </cell>
          <cell r="B19">
            <v>4.0800000000000003E-2</v>
          </cell>
          <cell r="C19">
            <v>4.58E-2</v>
          </cell>
          <cell r="D19">
            <v>5.9299999999999999E-2</v>
          </cell>
        </row>
        <row r="20">
          <cell r="A20">
            <v>33025</v>
          </cell>
          <cell r="B20">
            <v>6.4600000000000005E-2</v>
          </cell>
          <cell r="C20">
            <v>7.690000000000001E-2</v>
          </cell>
          <cell r="D20">
            <v>9.9399999999999988E-2</v>
          </cell>
        </row>
        <row r="21">
          <cell r="A21">
            <v>33055</v>
          </cell>
          <cell r="B21">
            <v>6.7000000000000004E-2</v>
          </cell>
          <cell r="C21">
            <v>8.6899999999999991E-2</v>
          </cell>
          <cell r="D21">
            <v>0.1201</v>
          </cell>
        </row>
        <row r="22">
          <cell r="A22">
            <v>33086</v>
          </cell>
          <cell r="B22">
            <v>6.7599999999999993E-2</v>
          </cell>
          <cell r="C22">
            <v>8.7899999999999992E-2</v>
          </cell>
          <cell r="D22">
            <v>0.13619999999999999</v>
          </cell>
        </row>
        <row r="23">
          <cell r="A23">
            <v>33117</v>
          </cell>
          <cell r="B23">
            <v>6.1900000000000004E-2</v>
          </cell>
          <cell r="C23">
            <v>8.2799999999999999E-2</v>
          </cell>
          <cell r="D23">
            <v>0.128</v>
          </cell>
        </row>
        <row r="24">
          <cell r="A24">
            <v>33147</v>
          </cell>
          <cell r="B24">
            <v>5.0900000000000001E-2</v>
          </cell>
          <cell r="C24">
            <v>7.9899999999999999E-2</v>
          </cell>
          <cell r="D24">
            <v>0.12970000000000001</v>
          </cell>
        </row>
        <row r="25">
          <cell r="A25">
            <v>33178</v>
          </cell>
          <cell r="B25">
            <v>6.8600000000000008E-2</v>
          </cell>
          <cell r="C25">
            <v>9.7100000000000006E-2</v>
          </cell>
          <cell r="D25">
            <v>0.1686</v>
          </cell>
        </row>
        <row r="26">
          <cell r="A26">
            <v>33208</v>
          </cell>
          <cell r="B26">
            <v>7.7300000000000008E-2</v>
          </cell>
          <cell r="C26">
            <v>0.11699999999999999</v>
          </cell>
          <cell r="D26">
            <v>0.18</v>
          </cell>
        </row>
        <row r="27">
          <cell r="A27">
            <v>33239</v>
          </cell>
          <cell r="B27">
            <v>6.8000000000000005E-2</v>
          </cell>
          <cell r="C27">
            <v>0.12470000000000001</v>
          </cell>
          <cell r="D27">
            <v>0.17699999999999999</v>
          </cell>
        </row>
        <row r="28">
          <cell r="A28">
            <v>33270</v>
          </cell>
          <cell r="B28">
            <v>9.2200000000000004E-2</v>
          </cell>
          <cell r="C28">
            <v>0.14080000000000001</v>
          </cell>
          <cell r="D28">
            <v>0.2102</v>
          </cell>
        </row>
        <row r="29">
          <cell r="A29">
            <v>33298</v>
          </cell>
          <cell r="B29">
            <v>6.2100000000000002E-2</v>
          </cell>
          <cell r="C29">
            <v>7.2900000000000006E-2</v>
          </cell>
          <cell r="D29">
            <v>9.1899999999999996E-2</v>
          </cell>
        </row>
        <row r="30">
          <cell r="A30">
            <v>33329</v>
          </cell>
          <cell r="B30">
            <v>3.9599999999999996E-2</v>
          </cell>
          <cell r="C30">
            <v>5.62E-2</v>
          </cell>
          <cell r="D30">
            <v>7.8100000000000003E-2</v>
          </cell>
        </row>
        <row r="31">
          <cell r="A31">
            <v>33359</v>
          </cell>
          <cell r="B31">
            <v>4.2500000000000003E-2</v>
          </cell>
          <cell r="C31">
            <v>6.2100000000000002E-2</v>
          </cell>
          <cell r="D31">
            <v>7.4800000000000005E-2</v>
          </cell>
        </row>
        <row r="32">
          <cell r="A32">
            <v>33390</v>
          </cell>
          <cell r="B32">
            <v>3.4099999999999998E-2</v>
          </cell>
          <cell r="C32">
            <v>5.5899999999999998E-2</v>
          </cell>
          <cell r="D32">
            <v>8.48E-2</v>
          </cell>
        </row>
        <row r="33">
          <cell r="A33">
            <v>33420</v>
          </cell>
          <cell r="B33">
            <v>5.3800000000000001E-2</v>
          </cell>
          <cell r="C33">
            <v>7.85E-2</v>
          </cell>
          <cell r="D33">
            <v>0.13220000000000001</v>
          </cell>
        </row>
        <row r="34">
          <cell r="A34">
            <v>33451</v>
          </cell>
          <cell r="B34">
            <v>5.9699999999999996E-2</v>
          </cell>
          <cell r="C34">
            <v>0.1023</v>
          </cell>
          <cell r="D34">
            <v>0.1525</v>
          </cell>
        </row>
        <row r="35">
          <cell r="A35">
            <v>33482</v>
          </cell>
          <cell r="B35">
            <v>6.2E-2</v>
          </cell>
          <cell r="C35">
            <v>0.1</v>
          </cell>
          <cell r="D35">
            <v>0.14929999999999999</v>
          </cell>
        </row>
        <row r="36">
          <cell r="A36">
            <v>33512</v>
          </cell>
          <cell r="B36">
            <v>8.0600000000000005E-2</v>
          </cell>
          <cell r="C36">
            <v>0.15579999999999999</v>
          </cell>
          <cell r="D36">
            <v>0.2263</v>
          </cell>
        </row>
        <row r="37">
          <cell r="A37">
            <v>33543</v>
          </cell>
          <cell r="B37">
            <v>9.8100000000000007E-2</v>
          </cell>
          <cell r="C37">
            <v>0.18240000000000001</v>
          </cell>
          <cell r="D37">
            <v>0.25619999999999998</v>
          </cell>
        </row>
        <row r="38">
          <cell r="A38">
            <v>33573</v>
          </cell>
          <cell r="B38">
            <v>8.7400000000000005E-2</v>
          </cell>
          <cell r="C38">
            <v>0.16059999999999999</v>
          </cell>
          <cell r="D38">
            <v>0.23630000000000001</v>
          </cell>
        </row>
        <row r="39">
          <cell r="A39">
            <v>33604</v>
          </cell>
          <cell r="B39">
            <v>8.0399999999999999E-2</v>
          </cell>
          <cell r="C39">
            <v>0.14879999999999999</v>
          </cell>
          <cell r="D39">
            <v>0.2356</v>
          </cell>
        </row>
        <row r="40">
          <cell r="A40">
            <v>33635</v>
          </cell>
          <cell r="B40">
            <v>0.1144</v>
          </cell>
          <cell r="C40">
            <v>0.21</v>
          </cell>
          <cell r="D40">
            <v>0.27860000000000001</v>
          </cell>
        </row>
        <row r="41">
          <cell r="A41">
            <v>33664</v>
          </cell>
          <cell r="B41">
            <v>0.1183</v>
          </cell>
          <cell r="C41">
            <v>0.16689999999999999</v>
          </cell>
          <cell r="D41">
            <v>0.21390000000000001</v>
          </cell>
        </row>
        <row r="42">
          <cell r="A42">
            <v>33695</v>
          </cell>
          <cell r="B42">
            <v>0.1082</v>
          </cell>
          <cell r="C42">
            <v>0.16059999999999999</v>
          </cell>
          <cell r="D42">
            <v>0.19939999999999999</v>
          </cell>
        </row>
        <row r="43">
          <cell r="A43">
            <v>33725</v>
          </cell>
          <cell r="B43">
            <v>9.11E-2</v>
          </cell>
          <cell r="C43">
            <v>0.14929999999999999</v>
          </cell>
          <cell r="D43">
            <v>0.20430000000000001</v>
          </cell>
        </row>
        <row r="44">
          <cell r="A44">
            <v>33756</v>
          </cell>
          <cell r="B44">
            <v>0.1056</v>
          </cell>
          <cell r="C44">
            <v>0.17199999999999999</v>
          </cell>
          <cell r="D44">
            <v>0.2361</v>
          </cell>
        </row>
        <row r="45">
          <cell r="A45">
            <v>33786</v>
          </cell>
          <cell r="B45">
            <v>9.4899999999999998E-2</v>
          </cell>
          <cell r="C45">
            <v>0.1532</v>
          </cell>
          <cell r="D45">
            <v>0.21840000000000001</v>
          </cell>
        </row>
        <row r="46">
          <cell r="A46">
            <v>33817</v>
          </cell>
          <cell r="B46">
            <v>9.4600000000000004E-2</v>
          </cell>
          <cell r="C46">
            <v>0.17860000000000001</v>
          </cell>
          <cell r="D46">
            <v>0.24629999999999999</v>
          </cell>
        </row>
        <row r="47">
          <cell r="A47">
            <v>33848</v>
          </cell>
          <cell r="B47">
            <v>0.1275</v>
          </cell>
          <cell r="C47">
            <v>0.19309999999999999</v>
          </cell>
          <cell r="D47">
            <v>0.25269999999999998</v>
          </cell>
        </row>
        <row r="48">
          <cell r="A48">
            <v>33878</v>
          </cell>
          <cell r="B48">
            <v>0.14149999999999999</v>
          </cell>
          <cell r="C48">
            <v>0.20419999999999999</v>
          </cell>
          <cell r="D48">
            <v>0.2676</v>
          </cell>
        </row>
        <row r="49">
          <cell r="A49">
            <v>33909</v>
          </cell>
          <cell r="B49">
            <v>0.1293</v>
          </cell>
          <cell r="C49">
            <v>0.186</v>
          </cell>
          <cell r="D49">
            <v>0.23430000000000001</v>
          </cell>
        </row>
        <row r="50">
          <cell r="A50">
            <v>33939</v>
          </cell>
          <cell r="B50">
            <v>0.1191</v>
          </cell>
          <cell r="C50">
            <v>0.1847</v>
          </cell>
          <cell r="D50">
            <v>0.25080000000000002</v>
          </cell>
        </row>
        <row r="51">
          <cell r="A51">
            <v>33970</v>
          </cell>
          <cell r="B51">
            <v>0.1158</v>
          </cell>
          <cell r="C51">
            <v>0.18659999999999999</v>
          </cell>
          <cell r="D51">
            <v>0.25829999999999997</v>
          </cell>
        </row>
        <row r="52">
          <cell r="A52">
            <v>34001</v>
          </cell>
          <cell r="B52">
            <v>0.1452</v>
          </cell>
          <cell r="C52">
            <v>0.2137</v>
          </cell>
          <cell r="D52">
            <v>0.28420000000000001</v>
          </cell>
        </row>
        <row r="53">
          <cell r="A53">
            <v>34029</v>
          </cell>
          <cell r="B53">
            <v>0.1237</v>
          </cell>
          <cell r="C53">
            <v>0.1918</v>
          </cell>
          <cell r="D53">
            <v>0.26250000000000001</v>
          </cell>
        </row>
        <row r="54">
          <cell r="A54">
            <v>34060</v>
          </cell>
          <cell r="B54">
            <v>0.15629999999999999</v>
          </cell>
          <cell r="C54">
            <v>0.21379999999999999</v>
          </cell>
          <cell r="D54">
            <v>0.2883</v>
          </cell>
        </row>
        <row r="55">
          <cell r="A55">
            <v>34090</v>
          </cell>
          <cell r="B55">
            <v>0.13300000000000001</v>
          </cell>
          <cell r="C55">
            <v>0.21990000000000001</v>
          </cell>
          <cell r="D55">
            <v>0.29699999999999999</v>
          </cell>
        </row>
        <row r="56">
          <cell r="A56">
            <v>34121</v>
          </cell>
          <cell r="B56">
            <v>0.15690000000000001</v>
          </cell>
          <cell r="C56">
            <v>0.23630000000000001</v>
          </cell>
          <cell r="D56">
            <v>0.31490000000000001</v>
          </cell>
        </row>
        <row r="57">
          <cell r="A57">
            <v>34151</v>
          </cell>
          <cell r="B57">
            <v>0.13370000000000001</v>
          </cell>
          <cell r="C57">
            <v>0.22550000000000001</v>
          </cell>
          <cell r="D57">
            <v>0.3125</v>
          </cell>
        </row>
        <row r="58">
          <cell r="A58">
            <v>34182</v>
          </cell>
          <cell r="B58">
            <v>0.13930000000000001</v>
          </cell>
          <cell r="C58">
            <v>0.2298</v>
          </cell>
          <cell r="D58">
            <v>0.31790000000000002</v>
          </cell>
        </row>
        <row r="59">
          <cell r="A59">
            <v>34213</v>
          </cell>
          <cell r="B59">
            <v>0.17649999999999999</v>
          </cell>
          <cell r="C59">
            <v>0.2666</v>
          </cell>
          <cell r="D59">
            <v>0.3528</v>
          </cell>
        </row>
        <row r="60">
          <cell r="A60">
            <v>34243</v>
          </cell>
          <cell r="B60">
            <v>0.17030000000000001</v>
          </cell>
          <cell r="C60">
            <v>0.26050000000000001</v>
          </cell>
          <cell r="D60">
            <v>0.35039999999999999</v>
          </cell>
        </row>
        <row r="61">
          <cell r="A61">
            <v>34274</v>
          </cell>
          <cell r="B61">
            <v>0.17</v>
          </cell>
          <cell r="C61">
            <v>0.26590000000000003</v>
          </cell>
          <cell r="D61">
            <v>0.36149999999999999</v>
          </cell>
        </row>
        <row r="62">
          <cell r="A62">
            <v>34304</v>
          </cell>
          <cell r="B62">
            <v>0.1951</v>
          </cell>
          <cell r="C62">
            <v>0.28449999999999998</v>
          </cell>
          <cell r="D62">
            <v>0.38319999999999999</v>
          </cell>
        </row>
        <row r="63">
          <cell r="A63">
            <v>34335</v>
          </cell>
          <cell r="B63">
            <v>0.17530000000000001</v>
          </cell>
          <cell r="C63">
            <v>0.29330000000000001</v>
          </cell>
          <cell r="D63">
            <v>0.39069999999999999</v>
          </cell>
        </row>
        <row r="64">
          <cell r="A64">
            <v>34366</v>
          </cell>
          <cell r="B64">
            <v>0.20749999999999999</v>
          </cell>
          <cell r="C64">
            <v>0.30480000000000002</v>
          </cell>
          <cell r="D64">
            <v>0.4078</v>
          </cell>
        </row>
        <row r="65">
          <cell r="A65">
            <v>34394</v>
          </cell>
          <cell r="B65">
            <v>0.22539999999999999</v>
          </cell>
          <cell r="C65">
            <v>0.3347</v>
          </cell>
          <cell r="D65">
            <v>0.45710000000000001</v>
          </cell>
        </row>
        <row r="66">
          <cell r="A66">
            <v>34425</v>
          </cell>
          <cell r="B66">
            <v>0.1903</v>
          </cell>
          <cell r="C66">
            <v>0.29730000000000001</v>
          </cell>
          <cell r="D66">
            <v>0.40910000000000002</v>
          </cell>
        </row>
        <row r="67">
          <cell r="A67">
            <v>34455</v>
          </cell>
          <cell r="B67">
            <v>0.2099</v>
          </cell>
          <cell r="C67">
            <v>0.3246</v>
          </cell>
          <cell r="D67">
            <v>0.42580000000000001</v>
          </cell>
        </row>
        <row r="68">
          <cell r="A68">
            <v>34486</v>
          </cell>
          <cell r="B68">
            <v>0.22600000000000001</v>
          </cell>
          <cell r="C68">
            <v>0.34310000000000002</v>
          </cell>
          <cell r="D68">
            <v>0.4521</v>
          </cell>
        </row>
        <row r="69">
          <cell r="A69">
            <v>34516</v>
          </cell>
          <cell r="B69">
            <v>0.25419999999999998</v>
          </cell>
          <cell r="C69">
            <v>0.3538</v>
          </cell>
          <cell r="D69">
            <v>0.4</v>
          </cell>
        </row>
        <row r="70">
          <cell r="A70">
            <v>34547</v>
          </cell>
          <cell r="B70">
            <v>7.5800000000000006E-2</v>
          </cell>
          <cell r="C70">
            <v>7.1199999999999999E-2</v>
          </cell>
          <cell r="D70">
            <v>7.5600000000000001E-2</v>
          </cell>
        </row>
        <row r="71">
          <cell r="A71">
            <v>34578</v>
          </cell>
          <cell r="B71">
            <v>1.29E-2</v>
          </cell>
          <cell r="C71">
            <v>1.55E-2</v>
          </cell>
          <cell r="D71">
            <v>1.7500000000000002E-2</v>
          </cell>
        </row>
        <row r="72">
          <cell r="A72">
            <v>34608</v>
          </cell>
          <cell r="B72">
            <v>1.06E-2</v>
          </cell>
          <cell r="C72">
            <v>1.5800000000000002E-2</v>
          </cell>
          <cell r="D72">
            <v>1.8200000000000001E-2</v>
          </cell>
        </row>
        <row r="73">
          <cell r="A73">
            <v>34639</v>
          </cell>
          <cell r="B73">
            <v>2.2700000000000001E-2</v>
          </cell>
          <cell r="C73">
            <v>2.58E-2</v>
          </cell>
          <cell r="D73">
            <v>2.8500000000000001E-2</v>
          </cell>
        </row>
        <row r="74">
          <cell r="A74">
            <v>34669</v>
          </cell>
          <cell r="B74">
            <v>6.4999999999999997E-3</v>
          </cell>
          <cell r="C74">
            <v>8.0000000000000002E-3</v>
          </cell>
          <cell r="D74">
            <v>8.3999999999999995E-3</v>
          </cell>
        </row>
        <row r="75">
          <cell r="A75">
            <v>34700</v>
          </cell>
          <cell r="B75">
            <v>4.7999999999999996E-3</v>
          </cell>
          <cell r="C75">
            <v>5.7000000000000002E-3</v>
          </cell>
          <cell r="D75">
            <v>9.1999999999999998E-3</v>
          </cell>
        </row>
        <row r="76">
          <cell r="A76">
            <v>34731</v>
          </cell>
          <cell r="B76">
            <v>8.0000000000000002E-3</v>
          </cell>
          <cell r="C76">
            <v>1.18E-2</v>
          </cell>
          <cell r="D76">
            <v>1.3899999999999999E-2</v>
          </cell>
        </row>
        <row r="77">
          <cell r="A77">
            <v>34759</v>
          </cell>
          <cell r="B77">
            <v>3.8999999999999998E-3</v>
          </cell>
          <cell r="C77">
            <v>9.1999999999999998E-3</v>
          </cell>
          <cell r="D77">
            <v>1.12E-2</v>
          </cell>
        </row>
        <row r="78">
          <cell r="A78">
            <v>34790</v>
          </cell>
          <cell r="B78">
            <v>7.9000000000000008E-3</v>
          </cell>
          <cell r="C78">
            <v>1.5599999999999999E-2</v>
          </cell>
          <cell r="D78">
            <v>2.1000000000000001E-2</v>
          </cell>
        </row>
        <row r="79">
          <cell r="A79">
            <v>34820</v>
          </cell>
          <cell r="B79">
            <v>4.7999999999999996E-3</v>
          </cell>
          <cell r="C79">
            <v>6.4000000000000003E-3</v>
          </cell>
          <cell r="D79">
            <v>5.7999999999999996E-3</v>
          </cell>
        </row>
        <row r="80">
          <cell r="A80">
            <v>34851</v>
          </cell>
          <cell r="B80">
            <v>9.7999999999999997E-3</v>
          </cell>
          <cell r="C80">
            <v>1.9099999999999999E-2</v>
          </cell>
          <cell r="D80">
            <v>2.46E-2</v>
          </cell>
        </row>
        <row r="81">
          <cell r="A81">
            <v>34881</v>
          </cell>
          <cell r="B81">
            <v>1.17E-2</v>
          </cell>
          <cell r="C81">
            <v>1.44E-2</v>
          </cell>
          <cell r="D81">
            <v>1.8200000000000001E-2</v>
          </cell>
        </row>
        <row r="82">
          <cell r="A82">
            <v>34912</v>
          </cell>
          <cell r="B82">
            <v>1.9699999999999999E-2</v>
          </cell>
          <cell r="C82">
            <v>2.0500000000000001E-2</v>
          </cell>
          <cell r="D82">
            <v>2.1999999999999999E-2</v>
          </cell>
        </row>
        <row r="83">
          <cell r="A83">
            <v>34943</v>
          </cell>
          <cell r="B83">
            <v>-3.3999999999999998E-3</v>
          </cell>
          <cell r="C83">
            <v>-4.8999999999999998E-3</v>
          </cell>
          <cell r="D83">
            <v>-7.1000000000000004E-3</v>
          </cell>
        </row>
        <row r="84">
          <cell r="A84">
            <v>34973</v>
          </cell>
          <cell r="B84">
            <v>-2.3E-3</v>
          </cell>
          <cell r="C84">
            <v>-1E-3</v>
          </cell>
          <cell r="D84">
            <v>5.1999999999999998E-3</v>
          </cell>
        </row>
        <row r="85">
          <cell r="A85">
            <v>35004</v>
          </cell>
          <cell r="B85">
            <v>5.1000000000000004E-3</v>
          </cell>
          <cell r="C85">
            <v>9.9000000000000008E-3</v>
          </cell>
          <cell r="D85">
            <v>1.2E-2</v>
          </cell>
        </row>
        <row r="86">
          <cell r="A86">
            <v>35034</v>
          </cell>
          <cell r="B86">
            <v>3.2000000000000002E-3</v>
          </cell>
          <cell r="C86">
            <v>5.1000000000000004E-3</v>
          </cell>
          <cell r="D86">
            <v>7.1000000000000004E-3</v>
          </cell>
        </row>
        <row r="87">
          <cell r="A87">
            <v>35065</v>
          </cell>
          <cell r="B87">
            <v>9.4999999999999998E-3</v>
          </cell>
          <cell r="C87">
            <v>1.41E-2</v>
          </cell>
          <cell r="D87">
            <v>1.7299999999999999E-2</v>
          </cell>
        </row>
      </sheetData>
      <sheetData sheetId="3" refreshError="1"/>
      <sheetData sheetId="4">
        <row r="2">
          <cell r="B2">
            <v>182373240</v>
          </cell>
        </row>
      </sheetData>
      <sheetData sheetId="5">
        <row r="1">
          <cell r="A1" t="str">
            <v>ICVM 476</v>
          </cell>
        </row>
      </sheetData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infl6"/>
      <sheetName val="infl7"/>
      <sheetName val="#REF"/>
      <sheetName val="Premisses"/>
      <sheetName val="Costs"/>
      <sheetName val="Summary of new changes"/>
      <sheetName val="Data Base_Participants"/>
      <sheetName val="GOIAS Reduction risk"/>
      <sheetName val="EXCLUIDOS"/>
      <sheetName val="Concentration risk by State"/>
      <sheetName val="Concentration risk by City"/>
      <sheetName val="TB"/>
      <sheetName val="Monitoring frequency"/>
      <sheetName val="Feriados"/>
    </sheetNames>
    <sheetDataSet>
      <sheetData sheetId="0" refreshError="1">
        <row r="1">
          <cell r="B1" t="str">
            <v>Índice da FIPE</v>
          </cell>
        </row>
        <row r="2">
          <cell r="B2" t="str">
            <v>IPC-FIPE</v>
          </cell>
        </row>
        <row r="3">
          <cell r="B3" t="str">
            <v>Índice</v>
          </cell>
          <cell r="C3" t="str">
            <v>Variação</v>
          </cell>
          <cell r="D3" t="str">
            <v>Variação</v>
          </cell>
          <cell r="E3" t="str">
            <v>Variação</v>
          </cell>
        </row>
        <row r="4">
          <cell r="A4" t="str">
            <v>Período</v>
          </cell>
          <cell r="B4" t="str">
            <v>(Jun 94=100)</v>
          </cell>
          <cell r="C4" t="str">
            <v>Mensal</v>
          </cell>
          <cell r="D4" t="str">
            <v>No Ano</v>
          </cell>
          <cell r="E4" t="str">
            <v>12 meses</v>
          </cell>
        </row>
        <row r="5">
          <cell r="B5" t="str">
            <v>IPC-FIPE</v>
          </cell>
        </row>
        <row r="6">
          <cell r="B6" t="str">
            <v>Price Index</v>
          </cell>
          <cell r="C6" t="str">
            <v>Price Index</v>
          </cell>
          <cell r="D6" t="str">
            <v>Change</v>
          </cell>
          <cell r="E6" t="str">
            <v>12 month</v>
          </cell>
        </row>
        <row r="7">
          <cell r="B7" t="str">
            <v>(Jun 94=100)</v>
          </cell>
          <cell r="C7" t="str">
            <v>Monthly Var.</v>
          </cell>
          <cell r="D7" t="str">
            <v>during year</v>
          </cell>
          <cell r="E7" t="str">
            <v>Change</v>
          </cell>
        </row>
        <row r="8">
          <cell r="A8">
            <v>29221</v>
          </cell>
          <cell r="B8">
            <v>1.7137243051577888E-9</v>
          </cell>
          <cell r="C8" t="str">
            <v>-</v>
          </cell>
          <cell r="D8" t="str">
            <v>-</v>
          </cell>
          <cell r="E8" t="str">
            <v>-</v>
          </cell>
        </row>
        <row r="9">
          <cell r="A9">
            <v>29252</v>
          </cell>
          <cell r="B9">
            <v>1.7721623039636695E-9</v>
          </cell>
          <cell r="C9">
            <v>3.4100000000000019E-2</v>
          </cell>
          <cell r="D9" t="str">
            <v>-</v>
          </cell>
          <cell r="E9" t="str">
            <v>-</v>
          </cell>
        </row>
        <row r="10">
          <cell r="A10">
            <v>29281</v>
          </cell>
          <cell r="B10">
            <v>1.8478336343429181E-9</v>
          </cell>
          <cell r="C10">
            <v>4.269999999999996E-2</v>
          </cell>
          <cell r="D10" t="str">
            <v>-</v>
          </cell>
          <cell r="E10" t="str">
            <v>-</v>
          </cell>
        </row>
        <row r="11">
          <cell r="A11">
            <v>29312</v>
          </cell>
          <cell r="B11">
            <v>1.9217469797166349E-9</v>
          </cell>
          <cell r="C11">
            <v>4.0000000000000036E-2</v>
          </cell>
          <cell r="D11" t="str">
            <v>-</v>
          </cell>
          <cell r="E11" t="str">
            <v>-</v>
          </cell>
        </row>
        <row r="12">
          <cell r="A12">
            <v>29342</v>
          </cell>
          <cell r="B12">
            <v>2.0455074852103861E-9</v>
          </cell>
          <cell r="C12">
            <v>6.4400000000000013E-2</v>
          </cell>
          <cell r="D12" t="str">
            <v>-</v>
          </cell>
          <cell r="E12" t="str">
            <v>-</v>
          </cell>
        </row>
        <row r="13">
          <cell r="A13">
            <v>29373</v>
          </cell>
          <cell r="B13">
            <v>2.1486010624649895E-9</v>
          </cell>
          <cell r="C13">
            <v>5.04E-2</v>
          </cell>
          <cell r="D13" t="str">
            <v>-</v>
          </cell>
          <cell r="E13" t="str">
            <v>-</v>
          </cell>
        </row>
        <row r="14">
          <cell r="A14">
            <v>29403</v>
          </cell>
          <cell r="B14">
            <v>2.2603283177131692E-9</v>
          </cell>
          <cell r="C14">
            <v>5.2000000000000046E-2</v>
          </cell>
          <cell r="D14" t="str">
            <v>-</v>
          </cell>
          <cell r="E14" t="str">
            <v>-</v>
          </cell>
        </row>
        <row r="15">
          <cell r="A15">
            <v>29434</v>
          </cell>
          <cell r="B15">
            <v>2.3841943095238506E-9</v>
          </cell>
          <cell r="C15">
            <v>5.479999999999996E-2</v>
          </cell>
          <cell r="D15" t="str">
            <v>-</v>
          </cell>
          <cell r="E15" t="str">
            <v>-</v>
          </cell>
        </row>
        <row r="16">
          <cell r="A16">
            <v>29465</v>
          </cell>
          <cell r="B16">
            <v>2.5320143567143296E-9</v>
          </cell>
          <cell r="C16">
            <v>6.2000000000000055E-2</v>
          </cell>
          <cell r="D16" t="str">
            <v>-</v>
          </cell>
          <cell r="E16" t="str">
            <v>-</v>
          </cell>
        </row>
        <row r="17">
          <cell r="A17">
            <v>29495</v>
          </cell>
          <cell r="B17">
            <v>2.7021657214855324E-9</v>
          </cell>
          <cell r="C17">
            <v>6.7199999999999926E-2</v>
          </cell>
          <cell r="D17" t="str">
            <v>-</v>
          </cell>
          <cell r="E17" t="str">
            <v>-</v>
          </cell>
        </row>
        <row r="18">
          <cell r="A18">
            <v>29526</v>
          </cell>
          <cell r="B18">
            <v>2.8878045065515886E-9</v>
          </cell>
          <cell r="C18">
            <v>6.8699999999999983E-2</v>
          </cell>
          <cell r="D18" t="str">
            <v>-</v>
          </cell>
          <cell r="E18" t="str">
            <v>-</v>
          </cell>
        </row>
        <row r="19">
          <cell r="A19">
            <v>29556</v>
          </cell>
          <cell r="B19">
            <v>3.030462049175237E-9</v>
          </cell>
          <cell r="C19">
            <v>4.9399999999999888E-2</v>
          </cell>
          <cell r="D19" t="str">
            <v>-</v>
          </cell>
          <cell r="E19" t="str">
            <v>-</v>
          </cell>
        </row>
        <row r="20">
          <cell r="A20">
            <v>29587</v>
          </cell>
          <cell r="B20">
            <v>3.1798638281995758E-9</v>
          </cell>
          <cell r="C20">
            <v>4.9299999999999899E-2</v>
          </cell>
          <cell r="D20">
            <v>4.9299999999999899E-2</v>
          </cell>
          <cell r="E20">
            <v>0.85552823089989039</v>
          </cell>
        </row>
        <row r="21">
          <cell r="A21">
            <v>29618</v>
          </cell>
          <cell r="B21">
            <v>3.4479263489168001E-9</v>
          </cell>
          <cell r="C21">
            <v>8.4300000000000042E-2</v>
          </cell>
          <cell r="D21">
            <v>0.13775598999999983</v>
          </cell>
          <cell r="E21">
            <v>0.94560415894473571</v>
          </cell>
        </row>
        <row r="22">
          <cell r="A22">
            <v>29646</v>
          </cell>
          <cell r="B22">
            <v>3.629976860139607E-9</v>
          </cell>
          <cell r="C22">
            <v>5.2799999999999958E-2</v>
          </cell>
          <cell r="D22">
            <v>0.19782950627199991</v>
          </cell>
          <cell r="E22">
            <v>0.96445004175411686</v>
          </cell>
        </row>
        <row r="23">
          <cell r="A23">
            <v>29677</v>
          </cell>
          <cell r="B23">
            <v>3.8259956105871459E-9</v>
          </cell>
          <cell r="C23">
            <v>5.4000000000000048E-2</v>
          </cell>
          <cell r="D23">
            <v>0.26251229961068789</v>
          </cell>
          <cell r="E23">
            <v>0.99089456154696065</v>
          </cell>
        </row>
        <row r="24">
          <cell r="A24">
            <v>29707</v>
          </cell>
          <cell r="B24">
            <v>4.0666507344930771E-9</v>
          </cell>
          <cell r="C24">
            <v>6.2899999999999956E-2</v>
          </cell>
          <cell r="D24">
            <v>0.34192432325620015</v>
          </cell>
          <cell r="E24">
            <v>0.98808890404759908</v>
          </cell>
        </row>
        <row r="25">
          <cell r="A25">
            <v>29738</v>
          </cell>
          <cell r="B25">
            <v>4.2386700605621342E-9</v>
          </cell>
          <cell r="C25">
            <v>4.2300000000000004E-2</v>
          </cell>
          <cell r="D25">
            <v>0.39868772212993719</v>
          </cell>
          <cell r="E25">
            <v>0.97275805853847364</v>
          </cell>
        </row>
        <row r="26">
          <cell r="A26">
            <v>29768</v>
          </cell>
          <cell r="B26">
            <v>4.4535706326326343E-9</v>
          </cell>
          <cell r="C26">
            <v>5.0699999999999967E-2</v>
          </cell>
          <cell r="D26">
            <v>0.46960118964192499</v>
          </cell>
          <cell r="E26">
            <v>0.97032023964484204</v>
          </cell>
        </row>
        <row r="27">
          <cell r="A27">
            <v>29799</v>
          </cell>
          <cell r="B27">
            <v>4.8352416358492517E-9</v>
          </cell>
          <cell r="C27">
            <v>8.5700000000000109E-2</v>
          </cell>
          <cell r="D27">
            <v>0.59554601159423837</v>
          </cell>
          <cell r="E27">
            <v>1.0280400873932551</v>
          </cell>
        </row>
        <row r="28">
          <cell r="A28">
            <v>29830</v>
          </cell>
          <cell r="B28">
            <v>5.0450911228451097E-9</v>
          </cell>
          <cell r="C28">
            <v>4.3400000000000105E-2</v>
          </cell>
          <cell r="D28">
            <v>0.66479270849742833</v>
          </cell>
          <cell r="E28">
            <v>0.99252074122987044</v>
          </cell>
        </row>
        <row r="29">
          <cell r="A29">
            <v>29860</v>
          </cell>
          <cell r="B29">
            <v>5.2806968782819764E-9</v>
          </cell>
          <cell r="C29">
            <v>4.6699999999999964E-2</v>
          </cell>
          <cell r="D29">
            <v>0.74253852798425823</v>
          </cell>
          <cell r="E29">
            <v>0.9542461205447017</v>
          </cell>
        </row>
        <row r="30">
          <cell r="A30">
            <v>29891</v>
          </cell>
          <cell r="B30">
            <v>5.5405071646934489E-9</v>
          </cell>
          <cell r="C30">
            <v>4.919999999999991E-2</v>
          </cell>
          <cell r="D30">
            <v>0.82827142356108352</v>
          </cell>
          <cell r="E30">
            <v>0.91858803188500104</v>
          </cell>
        </row>
        <row r="31">
          <cell r="A31">
            <v>29921</v>
          </cell>
          <cell r="B31">
            <v>5.7865056828058379E-9</v>
          </cell>
          <cell r="C31">
            <v>4.4399999999999995E-2</v>
          </cell>
          <cell r="D31">
            <v>0.90944667476719565</v>
          </cell>
          <cell r="E31">
            <v>0.90944667476719565</v>
          </cell>
        </row>
        <row r="32">
          <cell r="A32">
            <v>29952</v>
          </cell>
          <cell r="B32">
            <v>6.0133367055718262E-9</v>
          </cell>
          <cell r="C32">
            <v>3.9199999999999902E-2</v>
          </cell>
          <cell r="D32">
            <v>3.9199999999999902E-2</v>
          </cell>
          <cell r="E32">
            <v>0.89106736340233472</v>
          </cell>
        </row>
        <row r="33">
          <cell r="A33">
            <v>29983</v>
          </cell>
          <cell r="B33">
            <v>6.3693262385416779E-9</v>
          </cell>
          <cell r="C33">
            <v>5.9199999999999919E-2</v>
          </cell>
          <cell r="D33">
            <v>0.10072063999999981</v>
          </cell>
          <cell r="E33">
            <v>0.8472918484881975</v>
          </cell>
        </row>
        <row r="34">
          <cell r="A34">
            <v>30011</v>
          </cell>
          <cell r="B34">
            <v>6.7387471603770954E-9</v>
          </cell>
          <cell r="C34">
            <v>5.8000000000000052E-2</v>
          </cell>
          <cell r="D34">
            <v>0.16456243711999985</v>
          </cell>
          <cell r="E34">
            <v>0.85641601035383097</v>
          </cell>
        </row>
        <row r="35">
          <cell r="A35">
            <v>30042</v>
          </cell>
          <cell r="B35">
            <v>7.0979223840251937E-9</v>
          </cell>
          <cell r="C35">
            <v>5.3299999999999903E-2</v>
          </cell>
          <cell r="D35">
            <v>0.22663361501849577</v>
          </cell>
          <cell r="E35">
            <v>0.85518309649496183</v>
          </cell>
        </row>
        <row r="36">
          <cell r="A36">
            <v>30072</v>
          </cell>
          <cell r="B36">
            <v>7.5259271037819134E-9</v>
          </cell>
          <cell r="C36">
            <v>6.030000000000002E-2</v>
          </cell>
          <cell r="D36">
            <v>0.30059962200411117</v>
          </cell>
          <cell r="E36">
            <v>0.850645062765649</v>
          </cell>
        </row>
        <row r="37">
          <cell r="A37">
            <v>30103</v>
          </cell>
          <cell r="B37">
            <v>8.155094609658081E-9</v>
          </cell>
          <cell r="C37">
            <v>8.3599999999999897E-2</v>
          </cell>
          <cell r="D37">
            <v>0.4093297504036546</v>
          </cell>
          <cell r="E37">
            <v>0.92397485370129262</v>
          </cell>
        </row>
        <row r="38">
          <cell r="A38">
            <v>30133</v>
          </cell>
          <cell r="B38">
            <v>8.701485948505172E-9</v>
          </cell>
          <cell r="C38">
            <v>6.6999999999999948E-2</v>
          </cell>
          <cell r="D38">
            <v>0.50375484368069956</v>
          </cell>
          <cell r="E38">
            <v>0.95382237451154372</v>
          </cell>
        </row>
        <row r="39">
          <cell r="A39">
            <v>30164</v>
          </cell>
          <cell r="B39">
            <v>9.249679563260997E-9</v>
          </cell>
          <cell r="C39">
            <v>6.2999999999999945E-2</v>
          </cell>
          <cell r="D39">
            <v>0.59849139883258351</v>
          </cell>
          <cell r="E39">
            <v>0.91297152445958418</v>
          </cell>
        </row>
        <row r="40">
          <cell r="A40">
            <v>30195</v>
          </cell>
          <cell r="B40">
            <v>9.5845179634510458E-9</v>
          </cell>
          <cell r="C40">
            <v>3.620000000000001E-2</v>
          </cell>
          <cell r="D40">
            <v>0.65635678747032311</v>
          </cell>
          <cell r="E40">
            <v>0.89977103090379651</v>
          </cell>
        </row>
        <row r="41">
          <cell r="A41">
            <v>30225</v>
          </cell>
          <cell r="B41">
            <v>9.9333944173206644E-9</v>
          </cell>
          <cell r="C41">
            <v>3.6399999999999988E-2</v>
          </cell>
          <cell r="D41">
            <v>0.71664817453424301</v>
          </cell>
          <cell r="E41">
            <v>0.88107642727495428</v>
          </cell>
        </row>
        <row r="42">
          <cell r="A42">
            <v>30256</v>
          </cell>
          <cell r="B42">
            <v>1.0432050817070162E-8</v>
          </cell>
          <cell r="C42">
            <v>5.0200000000000022E-2</v>
          </cell>
          <cell r="D42">
            <v>0.80282391289586208</v>
          </cell>
          <cell r="E42">
            <v>0.88286929462843822</v>
          </cell>
        </row>
        <row r="43">
          <cell r="A43">
            <v>30286</v>
          </cell>
          <cell r="B43">
            <v>1.1259312446863825E-8</v>
          </cell>
          <cell r="C43">
            <v>7.9299999999999926E-2</v>
          </cell>
          <cell r="D43">
            <v>0.94578784918850367</v>
          </cell>
          <cell r="E43">
            <v>0.94578784918850367</v>
          </cell>
        </row>
        <row r="44">
          <cell r="A44">
            <v>30317</v>
          </cell>
          <cell r="B44">
            <v>1.2068857011793335E-8</v>
          </cell>
          <cell r="C44">
            <v>7.1900000000000075E-2</v>
          </cell>
          <cell r="D44">
            <v>7.1900000000000075E-2</v>
          </cell>
          <cell r="E44">
            <v>1.0070150072605442</v>
          </cell>
        </row>
        <row r="45">
          <cell r="A45">
            <v>30348</v>
          </cell>
          <cell r="B45">
            <v>1.3045227544047416E-8</v>
          </cell>
          <cell r="C45">
            <v>8.0899999999999972E-2</v>
          </cell>
          <cell r="D45">
            <v>0.15861670999999999</v>
          </cell>
          <cell r="E45">
            <v>1.0481330450792319</v>
          </cell>
        </row>
        <row r="46">
          <cell r="A46">
            <v>30376</v>
          </cell>
          <cell r="B46">
            <v>1.4334096025399301E-8</v>
          </cell>
          <cell r="C46">
            <v>9.8799999999999999E-2</v>
          </cell>
          <cell r="D46">
            <v>0.2730880409480001</v>
          </cell>
          <cell r="E46">
            <v>1.1271158695019468</v>
          </cell>
        </row>
        <row r="47">
          <cell r="A47">
            <v>30407</v>
          </cell>
          <cell r="B47">
            <v>1.5250044761422316E-8</v>
          </cell>
          <cell r="C47">
            <v>6.3900000000000068E-2</v>
          </cell>
          <cell r="D47">
            <v>0.35443836676457741</v>
          </cell>
          <cell r="E47">
            <v>1.1485223332033816</v>
          </cell>
        </row>
        <row r="48">
          <cell r="A48">
            <v>30437</v>
          </cell>
          <cell r="B48">
            <v>1.6008050061310805E-8</v>
          </cell>
          <cell r="C48">
            <v>4.9705119673222109E-2</v>
          </cell>
          <cell r="D48">
            <v>0.42176088787461397</v>
          </cell>
          <cell r="E48">
            <v>1.1270535630442757</v>
          </cell>
        </row>
        <row r="49">
          <cell r="A49">
            <v>30468</v>
          </cell>
          <cell r="B49">
            <v>1.7891514753831513E-8</v>
          </cell>
          <cell r="C49">
            <v>0.11765734647924275</v>
          </cell>
          <cell r="D49">
            <v>0.58904150126991328</v>
          </cell>
          <cell r="E49">
            <v>1.1939064609554113</v>
          </cell>
        </row>
        <row r="50">
          <cell r="A50">
            <v>30498</v>
          </cell>
          <cell r="B50">
            <v>2.0137884107471505E-8</v>
          </cell>
          <cell r="C50">
            <v>0.12555501222493892</v>
          </cell>
          <cell r="D50">
            <v>0.78855362638779258</v>
          </cell>
          <cell r="E50">
            <v>1.3143040426251553</v>
          </cell>
        </row>
        <row r="51">
          <cell r="A51">
            <v>30529</v>
          </cell>
          <cell r="B51">
            <v>2.1614699604022489E-8</v>
          </cell>
          <cell r="C51">
            <v>7.3335186987348866E-2</v>
          </cell>
          <cell r="D51">
            <v>0.91971754101584224</v>
          </cell>
          <cell r="E51">
            <v>1.3368052326779387</v>
          </cell>
        </row>
        <row r="52">
          <cell r="A52">
            <v>30560</v>
          </cell>
          <cell r="B52">
            <v>2.4085740888654361E-8</v>
          </cell>
          <cell r="C52">
            <v>0.11432225892105441</v>
          </cell>
          <cell r="D52">
            <v>1.1391839867951452</v>
          </cell>
          <cell r="E52">
            <v>1.5129840624746387</v>
          </cell>
        </row>
        <row r="53">
          <cell r="A53">
            <v>30590</v>
          </cell>
          <cell r="B53">
            <v>2.6392652678527364E-8</v>
          </cell>
          <cell r="C53">
            <v>9.5779150018161952E-2</v>
          </cell>
          <cell r="D53">
            <v>1.3440732107828475</v>
          </cell>
          <cell r="E53">
            <v>1.6569621188611032</v>
          </cell>
        </row>
        <row r="54">
          <cell r="A54">
            <v>30621</v>
          </cell>
          <cell r="B54">
            <v>2.7556257305549171E-8</v>
          </cell>
          <cell r="C54">
            <v>4.4088202925069986E-2</v>
          </cell>
          <cell r="D54">
            <v>1.4474191861710617</v>
          </cell>
          <cell r="E54">
            <v>1.6414995276344269</v>
          </cell>
        </row>
        <row r="55">
          <cell r="A55">
            <v>30651</v>
          </cell>
          <cell r="B55">
            <v>2.973018570947683E-8</v>
          </cell>
          <cell r="C55">
            <v>7.8890553961037391E-2</v>
          </cell>
          <cell r="D55">
            <v>1.6404974415429683</v>
          </cell>
          <cell r="E55">
            <v>1.6404974415429683</v>
          </cell>
        </row>
        <row r="56">
          <cell r="A56">
            <v>30682</v>
          </cell>
          <cell r="B56">
            <v>3.2379145256191214E-8</v>
          </cell>
          <cell r="C56">
            <v>8.9099999999999957E-2</v>
          </cell>
          <cell r="D56">
            <v>8.9099999999999957E-2</v>
          </cell>
          <cell r="E56">
            <v>1.6828675842750691</v>
          </cell>
        </row>
        <row r="57">
          <cell r="A57">
            <v>30713</v>
          </cell>
          <cell r="B57">
            <v>3.5668365319642156E-8</v>
          </cell>
          <cell r="C57">
            <v>0.1015845241567026</v>
          </cell>
          <cell r="D57">
            <v>0.19973570525906492</v>
          </cell>
          <cell r="E57">
            <v>1.734207985196683</v>
          </cell>
        </row>
        <row r="58">
          <cell r="A58">
            <v>30742</v>
          </cell>
          <cell r="B58">
            <v>3.8846370924807348E-8</v>
          </cell>
          <cell r="C58">
            <v>8.9098717496175928E-2</v>
          </cell>
          <cell r="D58">
            <v>0.30663061793201751</v>
          </cell>
          <cell r="E58">
            <v>1.7100677193715965</v>
          </cell>
        </row>
        <row r="59">
          <cell r="A59">
            <v>30773</v>
          </cell>
          <cell r="B59">
            <v>4.1927501042723647E-8</v>
          </cell>
          <cell r="C59">
            <v>7.9315777627729123E-2</v>
          </cell>
          <cell r="D59">
            <v>0.41026704146549564</v>
          </cell>
          <cell r="E59">
            <v>1.7493362608867007</v>
          </cell>
        </row>
        <row r="60">
          <cell r="A60">
            <v>30803</v>
          </cell>
          <cell r="B60">
            <v>4.4733043131931871E-8</v>
          </cell>
          <cell r="C60">
            <v>6.6914126037452393E-2</v>
          </cell>
          <cell r="D60">
            <v>0.50463382802458279</v>
          </cell>
          <cell r="E60">
            <v>1.7944092478849325</v>
          </cell>
        </row>
        <row r="61">
          <cell r="A61">
            <v>30834</v>
          </cell>
          <cell r="B61">
            <v>4.9962221057367121E-8</v>
          </cell>
          <cell r="C61">
            <v>0.11689743329137592</v>
          </cell>
          <cell r="D61">
            <v>0.68052166056403429</v>
          </cell>
          <cell r="E61">
            <v>1.7925092841380343</v>
          </cell>
        </row>
        <row r="62">
          <cell r="A62">
            <v>30864</v>
          </cell>
          <cell r="B62">
            <v>5.3919077601533407E-8</v>
          </cell>
          <cell r="C62">
            <v>7.9196970439384229E-2</v>
          </cell>
          <cell r="D62">
            <v>0.81361388483846908</v>
          </cell>
          <cell r="E62">
            <v>1.6774946818533181</v>
          </cell>
        </row>
        <row r="63">
          <cell r="A63">
            <v>30895</v>
          </cell>
          <cell r="B63">
            <v>5.8264485287698E-8</v>
          </cell>
          <cell r="C63">
            <v>8.059128381752978E-2</v>
          </cell>
          <cell r="D63">
            <v>0.95977535616689891</v>
          </cell>
          <cell r="E63">
            <v>1.695595421407337</v>
          </cell>
        </row>
        <row r="64">
          <cell r="A64">
            <v>30926</v>
          </cell>
          <cell r="B64">
            <v>6.3624812338470192E-8</v>
          </cell>
          <cell r="C64">
            <v>9.1999903960431562E-2</v>
          </cell>
          <cell r="D64">
            <v>1.1400745007182742</v>
          </cell>
          <cell r="E64">
            <v>1.6415966456087219</v>
          </cell>
        </row>
        <row r="65">
          <cell r="A65">
            <v>30956</v>
          </cell>
          <cell r="B65">
            <v>6.965592344896584E-8</v>
          </cell>
          <cell r="C65">
            <v>9.4791809811735739E-2</v>
          </cell>
          <cell r="D65">
            <v>1.342936035773306</v>
          </cell>
          <cell r="E65">
            <v>1.6392164629073749</v>
          </cell>
        </row>
        <row r="66">
          <cell r="A66">
            <v>30987</v>
          </cell>
          <cell r="B66">
            <v>7.634312991714716E-8</v>
          </cell>
          <cell r="C66">
            <v>9.6003414168800427E-2</v>
          </cell>
          <cell r="D66">
            <v>1.5678658943866579</v>
          </cell>
          <cell r="E66">
            <v>1.7704462572924764</v>
          </cell>
        </row>
        <row r="67">
          <cell r="A67">
            <v>31017</v>
          </cell>
          <cell r="B67">
            <v>8.2762792169641096E-8</v>
          </cell>
          <cell r="C67">
            <v>8.4089586835920827E-2</v>
          </cell>
          <cell r="D67">
            <v>1.7837966764956845</v>
          </cell>
          <cell r="E67">
            <v>1.7837966764956845</v>
          </cell>
        </row>
        <row r="68">
          <cell r="A68">
            <v>31048</v>
          </cell>
          <cell r="B68">
            <v>9.2015974991415159E-8</v>
          </cell>
          <cell r="C68">
            <v>0.11180365692360361</v>
          </cell>
          <cell r="D68">
            <v>0.11180365692360361</v>
          </cell>
          <cell r="E68">
            <v>1.8418284134236309</v>
          </cell>
        </row>
        <row r="69">
          <cell r="A69">
            <v>31079</v>
          </cell>
          <cell r="B69">
            <v>1.009313176663212E-7</v>
          </cell>
          <cell r="C69">
            <v>9.6889074704015421E-2</v>
          </cell>
          <cell r="D69">
            <v>0.21952528449547226</v>
          </cell>
          <cell r="E69">
            <v>1.829715260618896</v>
          </cell>
        </row>
        <row r="70">
          <cell r="A70">
            <v>31107</v>
          </cell>
          <cell r="B70">
            <v>1.1182124157230052E-7</v>
          </cell>
          <cell r="C70">
            <v>0.10789439945668189</v>
          </cell>
          <cell r="D70">
            <v>0.35110523268835037</v>
          </cell>
          <cell r="E70">
            <v>1.8785505289219002</v>
          </cell>
        </row>
        <row r="71">
          <cell r="A71">
            <v>31138</v>
          </cell>
          <cell r="B71">
            <v>1.2113492785723001E-7</v>
          </cell>
          <cell r="C71">
            <v>8.3290850235351099E-2</v>
          </cell>
          <cell r="D71">
            <v>0.46363993627639499</v>
          </cell>
          <cell r="E71">
            <v>1.8891521040997628</v>
          </cell>
        </row>
        <row r="72">
          <cell r="A72">
            <v>31168</v>
          </cell>
          <cell r="B72">
            <v>1.3192797627596043E-7</v>
          </cell>
          <cell r="C72">
            <v>8.9099391972653263E-2</v>
          </cell>
          <cell r="D72">
            <v>0.59404936466551472</v>
          </cell>
          <cell r="E72">
            <v>1.9492287365038674</v>
          </cell>
        </row>
        <row r="73">
          <cell r="A73">
            <v>31199</v>
          </cell>
          <cell r="B73">
            <v>1.4269304621461896E-7</v>
          </cell>
          <cell r="C73">
            <v>8.1598082851969789E-2</v>
          </cell>
          <cell r="D73">
            <v>0.72412073679362132</v>
          </cell>
          <cell r="E73">
            <v>1.8560188717546677</v>
          </cell>
        </row>
        <row r="74">
          <cell r="A74">
            <v>31229</v>
          </cell>
          <cell r="B74">
            <v>1.5895973452841267E-7</v>
          </cell>
          <cell r="C74">
            <v>0.11399776474971057</v>
          </cell>
          <cell r="D74">
            <v>0.92066664694671818</v>
          </cell>
          <cell r="E74">
            <v>1.9481167260155803</v>
          </cell>
        </row>
        <row r="75">
          <cell r="A75">
            <v>31260</v>
          </cell>
          <cell r="B75">
            <v>1.7757451678223934E-7</v>
          </cell>
          <cell r="C75">
            <v>0.11710375781043747</v>
          </cell>
          <cell r="D75">
            <v>1.1455839288053515</v>
          </cell>
          <cell r="E75">
            <v>2.0477316654461637</v>
          </cell>
        </row>
        <row r="76">
          <cell r="A76">
            <v>31291</v>
          </cell>
          <cell r="B76">
            <v>1.9110595893800545E-7</v>
          </cell>
          <cell r="C76">
            <v>7.6201486570056653E-2</v>
          </cell>
          <cell r="D76">
            <v>1.3090806137411422</v>
          </cell>
          <cell r="E76">
            <v>2.0036388621684766</v>
          </cell>
        </row>
        <row r="77">
          <cell r="A77">
            <v>31321</v>
          </cell>
          <cell r="B77">
            <v>2.1421023805036686E-7</v>
          </cell>
          <cell r="C77">
            <v>0.12089774301520562</v>
          </cell>
          <cell r="D77">
            <v>1.5882432483826117</v>
          </cell>
          <cell r="E77">
            <v>2.0752623387056275</v>
          </cell>
        </row>
        <row r="78">
          <cell r="A78">
            <v>31352</v>
          </cell>
          <cell r="B78">
            <v>2.4154346442559366E-7</v>
          </cell>
          <cell r="C78">
            <v>0.12759999999999994</v>
          </cell>
          <cell r="D78">
            <v>1.9185030868762327</v>
          </cell>
          <cell r="E78">
            <v>2.163918805631015</v>
          </cell>
        </row>
        <row r="79">
          <cell r="A79">
            <v>31382</v>
          </cell>
          <cell r="B79">
            <v>2.7163991543891995E-7</v>
          </cell>
          <cell r="C79">
            <v>0.12460056033765032</v>
          </cell>
          <cell r="D79">
            <v>2.2821502068481738</v>
          </cell>
          <cell r="E79">
            <v>2.2821502068481738</v>
          </cell>
        </row>
        <row r="80">
          <cell r="A80">
            <v>31413</v>
          </cell>
          <cell r="B80">
            <v>3.0980570983597874E-7</v>
          </cell>
          <cell r="C80">
            <v>0.14050142202183324</v>
          </cell>
          <cell r="D80">
            <v>0.14050142202183324</v>
          </cell>
          <cell r="E80">
            <v>2.3668687406168631</v>
          </cell>
        </row>
        <row r="81">
          <cell r="A81">
            <v>31444</v>
          </cell>
          <cell r="B81">
            <v>3.4345053158442181E-7</v>
          </cell>
          <cell r="C81">
            <v>0.10859974713266496</v>
          </cell>
          <cell r="D81">
            <v>0.26435958805784909</v>
          </cell>
          <cell r="E81">
            <v>2.4028143050690054</v>
          </cell>
        </row>
        <row r="82">
          <cell r="A82">
            <v>31472</v>
          </cell>
          <cell r="B82">
            <v>3.4973589713257071E-7</v>
          </cell>
          <cell r="C82">
            <v>1.8300642946024848E-2</v>
          </cell>
          <cell r="D82">
            <v>0.28749818143427874</v>
          </cell>
          <cell r="E82">
            <v>2.1276338217586428</v>
          </cell>
        </row>
        <row r="83">
          <cell r="A83">
            <v>31503</v>
          </cell>
          <cell r="B83">
            <v>3.5781503298432829E-7</v>
          </cell>
          <cell r="C83">
            <v>2.3100676590527724E-2</v>
          </cell>
          <cell r="D83">
            <v>0.31724026053448462</v>
          </cell>
          <cell r="E83">
            <v>1.9538551705421425</v>
          </cell>
        </row>
        <row r="84">
          <cell r="A84">
            <v>31533</v>
          </cell>
          <cell r="B84">
            <v>3.6468584822798134E-7</v>
          </cell>
          <cell r="C84">
            <v>1.9202142476652195E-2</v>
          </cell>
          <cell r="D84">
            <v>0.34253409569325011</v>
          </cell>
          <cell r="E84">
            <v>1.7642798633183721</v>
          </cell>
        </row>
        <row r="85">
          <cell r="A85">
            <v>31564</v>
          </cell>
          <cell r="B85">
            <v>3.6818665554697587E-7</v>
          </cell>
          <cell r="C85">
            <v>9.5995151333814199E-3</v>
          </cell>
          <cell r="D85">
            <v>0.35542177206193792</v>
          </cell>
          <cell r="E85">
            <v>1.5802704848924516</v>
          </cell>
        </row>
        <row r="86">
          <cell r="A86">
            <v>31594</v>
          </cell>
          <cell r="B86">
            <v>3.7212707473409991E-7</v>
          </cell>
          <cell r="C86">
            <v>1.0702232489306684E-2</v>
          </cell>
          <cell r="D86">
            <v>0.36992781098761296</v>
          </cell>
          <cell r="E86">
            <v>1.341014696823021</v>
          </cell>
        </row>
        <row r="87">
          <cell r="A87">
            <v>31625</v>
          </cell>
          <cell r="B87">
            <v>3.7912239421407288E-7</v>
          </cell>
          <cell r="C87">
            <v>1.8798200816136257E-2</v>
          </cell>
          <cell r="D87">
            <v>0.39567998908216828</v>
          </cell>
          <cell r="E87">
            <v>1.1350045101290793</v>
          </cell>
        </row>
        <row r="88">
          <cell r="A88">
            <v>31656</v>
          </cell>
          <cell r="B88">
            <v>3.8454322472800054E-7</v>
          </cell>
          <cell r="C88">
            <v>1.4298365373971444E-2</v>
          </cell>
          <cell r="D88">
            <v>0.41563593151120548</v>
          </cell>
          <cell r="E88">
            <v>1.0121990275182675</v>
          </cell>
        </row>
        <row r="89">
          <cell r="A89">
            <v>31686</v>
          </cell>
          <cell r="B89">
            <v>3.9638756453543199E-7</v>
          </cell>
          <cell r="C89">
            <v>3.0801062262400647E-2</v>
          </cell>
          <cell r="D89">
            <v>0.45923902197857358</v>
          </cell>
          <cell r="E89">
            <v>0.85046040816326496</v>
          </cell>
        </row>
        <row r="90">
          <cell r="A90">
            <v>31717</v>
          </cell>
          <cell r="B90">
            <v>4.1395105540055758E-7</v>
          </cell>
          <cell r="C90">
            <v>4.4308884628381451E-2</v>
          </cell>
          <cell r="D90">
            <v>0.52389627544865447</v>
          </cell>
          <cell r="E90">
            <v>0.71377460526601522</v>
          </cell>
        </row>
        <row r="91">
          <cell r="A91">
            <v>31747</v>
          </cell>
          <cell r="B91">
            <v>4.565853627960971E-7</v>
          </cell>
          <cell r="C91">
            <v>0.10299359511062156</v>
          </cell>
          <cell r="D91">
            <v>0.68084783143279748</v>
          </cell>
          <cell r="E91">
            <v>0.68084783143279748</v>
          </cell>
        </row>
        <row r="92">
          <cell r="A92">
            <v>31778</v>
          </cell>
          <cell r="B92">
            <v>5.1935962934038193E-7</v>
          </cell>
          <cell r="C92">
            <v>0.1374863752965263</v>
          </cell>
          <cell r="D92">
            <v>0.1374863752965263</v>
          </cell>
          <cell r="E92">
            <v>0.67640431680664603</v>
          </cell>
        </row>
        <row r="93">
          <cell r="A93">
            <v>31809</v>
          </cell>
          <cell r="B93">
            <v>5.7794516768690471E-7</v>
          </cell>
          <cell r="C93">
            <v>0.11280341219615009</v>
          </cell>
          <cell r="D93">
            <v>0.26579871975660496</v>
          </cell>
          <cell r="E93">
            <v>0.68276102244099457</v>
          </cell>
        </row>
        <row r="94">
          <cell r="A94">
            <v>31837</v>
          </cell>
          <cell r="B94">
            <v>6.4713140240166377E-7</v>
          </cell>
          <cell r="C94">
            <v>0.11971072444754816</v>
          </cell>
          <cell r="D94">
            <v>0.41732840150344708</v>
          </cell>
          <cell r="E94">
            <v>0.85034309519666618</v>
          </cell>
        </row>
        <row r="95">
          <cell r="A95">
            <v>31868</v>
          </cell>
          <cell r="B95">
            <v>7.5422917707582827E-7</v>
          </cell>
          <cell r="C95">
            <v>0.16549617941070127</v>
          </cell>
          <cell r="D95">
            <v>0.65189083692254401</v>
          </cell>
          <cell r="E95">
            <v>1.1078744813632864</v>
          </cell>
        </row>
        <row r="96">
          <cell r="A96">
            <v>31898</v>
          </cell>
          <cell r="B96">
            <v>9.5402175461415206E-7</v>
          </cell>
          <cell r="C96">
            <v>0.26489637846274561</v>
          </cell>
          <cell r="D96">
            <v>1.0894707372391199</v>
          </cell>
          <cell r="E96">
            <v>1.6160098047395319</v>
          </cell>
        </row>
        <row r="97">
          <cell r="A97">
            <v>31929</v>
          </cell>
          <cell r="B97">
            <v>1.2093201393050857E-6</v>
          </cell>
          <cell r="C97">
            <v>0.26760226740760995</v>
          </cell>
          <cell r="D97">
            <v>1.648617844206159</v>
          </cell>
          <cell r="E97">
            <v>2.2845300639930226</v>
          </cell>
        </row>
        <row r="98">
          <cell r="A98">
            <v>31959</v>
          </cell>
          <cell r="B98">
            <v>1.3210598935541768E-6</v>
          </cell>
          <cell r="C98">
            <v>9.2398820310145791E-2</v>
          </cell>
          <cell r="D98">
            <v>1.8933470084632096</v>
          </cell>
          <cell r="E98">
            <v>2.5500235893830849</v>
          </cell>
        </row>
        <row r="99">
          <cell r="A99">
            <v>31990</v>
          </cell>
          <cell r="B99">
            <v>1.379847576419219E-6</v>
          </cell>
          <cell r="C99">
            <v>4.4500391808035111E-2</v>
          </cell>
          <cell r="D99">
            <v>2.0221020839764292</v>
          </cell>
          <cell r="E99">
            <v>2.6395834102062641</v>
          </cell>
        </row>
        <row r="100">
          <cell r="A100">
            <v>32021</v>
          </cell>
          <cell r="B100">
            <v>1.4727078020468033E-6</v>
          </cell>
          <cell r="C100">
            <v>6.729745170010859E-2</v>
          </cell>
          <cell r="D100">
            <v>2.2254818530056304</v>
          </cell>
          <cell r="E100">
            <v>2.8297588082288945</v>
          </cell>
        </row>
        <row r="101">
          <cell r="A101">
            <v>32051</v>
          </cell>
          <cell r="B101">
            <v>1.6224818518366151E-6</v>
          </cell>
          <cell r="C101">
            <v>0.10169977342528669</v>
          </cell>
          <cell r="D101">
            <v>2.553512626643677</v>
          </cell>
          <cell r="E101">
            <v>3.0931704145112908</v>
          </cell>
        </row>
        <row r="102">
          <cell r="A102">
            <v>32082</v>
          </cell>
          <cell r="B102">
            <v>1.8398928280072053E-6</v>
          </cell>
          <cell r="C102">
            <v>0.13399901880226617</v>
          </cell>
          <cell r="D102">
            <v>3.0296798319153933</v>
          </cell>
          <cell r="E102">
            <v>3.4447110449491243</v>
          </cell>
        </row>
        <row r="103">
          <cell r="A103">
            <v>32112</v>
          </cell>
          <cell r="B103">
            <v>2.1328037662259524E-6</v>
          </cell>
          <cell r="C103">
            <v>0.15920000000000001</v>
          </cell>
          <cell r="D103">
            <v>3.6712048611563235</v>
          </cell>
          <cell r="E103">
            <v>3.6712048611563235</v>
          </cell>
        </row>
        <row r="104">
          <cell r="A104">
            <v>32143</v>
          </cell>
          <cell r="B104">
            <v>2.4463259198611677E-6</v>
          </cell>
          <cell r="C104">
            <v>0.14700000000000002</v>
          </cell>
          <cell r="D104">
            <v>0.14700000000000002</v>
          </cell>
          <cell r="E104">
            <v>3.7102735400673117</v>
          </cell>
        </row>
        <row r="105">
          <cell r="A105">
            <v>32174</v>
          </cell>
          <cell r="B105">
            <v>2.7736428450624698E-6</v>
          </cell>
          <cell r="C105">
            <v>0.13379939383542072</v>
          </cell>
          <cell r="D105">
            <v>0.30046790472922758</v>
          </cell>
          <cell r="E105">
            <v>3.799145317129911</v>
          </cell>
        </row>
        <row r="106">
          <cell r="A106">
            <v>32203</v>
          </cell>
          <cell r="B106">
            <v>3.290935786685769E-6</v>
          </cell>
          <cell r="C106">
            <v>0.18650308295610718</v>
          </cell>
          <cell r="D106">
            <v>0.5430091782466977</v>
          </cell>
          <cell r="E106">
            <v>4.0854212521171078</v>
          </cell>
        </row>
        <row r="107">
          <cell r="A107">
            <v>32234</v>
          </cell>
          <cell r="B107">
            <v>3.987608125950561E-6</v>
          </cell>
          <cell r="C107">
            <v>0.21169429743458945</v>
          </cell>
          <cell r="D107">
            <v>0.86965542217075575</v>
          </cell>
          <cell r="E107">
            <v>4.286997967130695</v>
          </cell>
        </row>
        <row r="108">
          <cell r="A108">
            <v>32264</v>
          </cell>
          <cell r="B108">
            <v>4.6355966628626744E-6</v>
          </cell>
          <cell r="C108">
            <v>0.16250055583324063</v>
          </cell>
          <cell r="D108">
            <v>1.1734754674901358</v>
          </cell>
          <cell r="E108">
            <v>3.8590051961000738</v>
          </cell>
        </row>
        <row r="109">
          <cell r="A109">
            <v>32295</v>
          </cell>
          <cell r="B109">
            <v>5.641539254973481E-6</v>
          </cell>
          <cell r="C109">
            <v>0.21700390807719572</v>
          </cell>
          <cell r="D109">
            <v>1.645128138045405</v>
          </cell>
          <cell r="E109">
            <v>3.6650502804123404</v>
          </cell>
        </row>
        <row r="110">
          <cell r="A110">
            <v>32325</v>
          </cell>
          <cell r="B110">
            <v>6.9193308116734234E-6</v>
          </cell>
          <cell r="C110">
            <v>0.22649697165068283</v>
          </cell>
          <cell r="D110">
            <v>2.2442416509406984</v>
          </cell>
          <cell r="E110">
            <v>4.2377116627601721</v>
          </cell>
        </row>
        <row r="111">
          <cell r="A111">
            <v>32356</v>
          </cell>
          <cell r="B111">
            <v>8.2803946060134505E-6</v>
          </cell>
          <cell r="C111">
            <v>0.19670454143395077</v>
          </cell>
          <cell r="D111">
            <v>2.8823987171899121</v>
          </cell>
          <cell r="E111">
            <v>5.0009487623999265</v>
          </cell>
        </row>
        <row r="112">
          <cell r="A112">
            <v>32387</v>
          </cell>
          <cell r="B112">
            <v>1.023453855254863E-5</v>
          </cell>
          <cell r="C112">
            <v>0.23599647595490514</v>
          </cell>
          <cell r="D112">
            <v>3.798631132698576</v>
          </cell>
          <cell r="E112">
            <v>5.9494699072853638</v>
          </cell>
        </row>
        <row r="113">
          <cell r="A113">
            <v>32417</v>
          </cell>
          <cell r="B113">
            <v>1.3149334067441552E-5</v>
          </cell>
          <cell r="C113">
            <v>0.28479989595301025</v>
          </cell>
          <cell r="D113">
            <v>5.1652807800080058</v>
          </cell>
          <cell r="E113">
            <v>7.1044567941125401</v>
          </cell>
        </row>
        <row r="114">
          <cell r="A114">
            <v>32448</v>
          </cell>
          <cell r="B114">
            <v>1.6537950821333991E-5</v>
          </cell>
          <cell r="C114">
            <v>0.25770253736900894</v>
          </cell>
          <cell r="D114">
            <v>6.7540892806084516</v>
          </cell>
          <cell r="E114">
            <v>7.9885402940813179</v>
          </cell>
        </row>
        <row r="115">
          <cell r="A115">
            <v>32478</v>
          </cell>
          <cell r="B115">
            <v>2.1150360058039118E-5</v>
          </cell>
          <cell r="C115">
            <v>0.27889847336800089</v>
          </cell>
          <cell r="D115">
            <v>8.9166929433293287</v>
          </cell>
          <cell r="E115">
            <v>8.9166929433293287</v>
          </cell>
        </row>
        <row r="116">
          <cell r="A116">
            <v>32509</v>
          </cell>
          <cell r="B116">
            <v>2.7730238841753857E-5</v>
          </cell>
          <cell r="C116">
            <v>0.311100083670385</v>
          </cell>
          <cell r="D116">
            <v>0.311100083670385</v>
          </cell>
          <cell r="E116">
            <v>10.335463773088577</v>
          </cell>
        </row>
        <row r="117">
          <cell r="A117">
            <v>32540</v>
          </cell>
          <cell r="B117">
            <v>3.1615269711414703E-5</v>
          </cell>
          <cell r="C117">
            <v>0.1401008801918826</v>
          </cell>
          <cell r="D117">
            <v>0.49478635941225679</v>
          </cell>
          <cell r="E117">
            <v>10.398464574375524</v>
          </cell>
        </row>
        <row r="118">
          <cell r="A118">
            <v>32568</v>
          </cell>
          <cell r="B118">
            <v>3.3657615759226722E-5</v>
          </cell>
          <cell r="C118">
            <v>6.4599988121392782E-2</v>
          </cell>
          <cell r="D118">
            <v>0.59134954047430854</v>
          </cell>
          <cell r="E118">
            <v>9.2273693383493782</v>
          </cell>
        </row>
        <row r="119">
          <cell r="A119">
            <v>32599</v>
          </cell>
          <cell r="B119">
            <v>3.7030109033168714E-5</v>
          </cell>
          <cell r="C119">
            <v>0.10020000519548011</v>
          </cell>
          <cell r="D119">
            <v>0.75080277269765916</v>
          </cell>
          <cell r="E119">
            <v>8.2862959106197334</v>
          </cell>
        </row>
        <row r="120">
          <cell r="A120">
            <v>32629</v>
          </cell>
          <cell r="B120">
            <v>4.3173377325710243E-5</v>
          </cell>
          <cell r="C120">
            <v>0.16589927637098945</v>
          </cell>
          <cell r="D120">
            <v>1.0412596857565228</v>
          </cell>
          <cell r="E120">
            <v>8.3134455962458311</v>
          </cell>
        </row>
        <row r="121">
          <cell r="A121">
            <v>32660</v>
          </cell>
          <cell r="B121">
            <v>5.4091927812894663E-5</v>
          </cell>
          <cell r="C121">
            <v>0.25290007786076774</v>
          </cell>
          <cell r="D121">
            <v>1.5574944192183935</v>
          </cell>
          <cell r="E121">
            <v>8.5881505681642079</v>
          </cell>
        </row>
        <row r="122">
          <cell r="A122">
            <v>32690</v>
          </cell>
          <cell r="B122">
            <v>6.9270147329989089E-5</v>
          </cell>
          <cell r="C122">
            <v>0.28060045427843261</v>
          </cell>
          <cell r="D122">
            <v>2.2751285150656311</v>
          </cell>
          <cell r="E122">
            <v>9.011105006444442</v>
          </cell>
        </row>
        <row r="123">
          <cell r="A123">
            <v>32721</v>
          </cell>
          <cell r="B123">
            <v>9.0709247151014093E-5</v>
          </cell>
          <cell r="C123">
            <v>0.30949984441195766</v>
          </cell>
          <cell r="D123">
            <v>3.2887802809076092</v>
          </cell>
          <cell r="E123">
            <v>9.9547010096763433</v>
          </cell>
        </row>
        <row r="124">
          <cell r="A124">
            <v>32752</v>
          </cell>
          <cell r="B124">
            <v>1.2321036187697108E-4</v>
          </cell>
          <cell r="C124">
            <v>0.35829990598255823</v>
          </cell>
          <cell r="D124">
            <v>4.8254498523366554</v>
          </cell>
          <cell r="E124">
            <v>11.038682666966839</v>
          </cell>
        </row>
        <row r="125">
          <cell r="A125">
            <v>32782</v>
          </cell>
          <cell r="B125">
            <v>1.6915549138068786E-4</v>
          </cell>
          <cell r="C125">
            <v>0.3728998828003951</v>
          </cell>
          <cell r="D125">
            <v>6.9977594195325734</v>
          </cell>
          <cell r="E125">
            <v>11.864186924836432</v>
          </cell>
        </row>
        <row r="126">
          <cell r="A126">
            <v>32813</v>
          </cell>
          <cell r="B126">
            <v>2.4182471358831587E-4</v>
          </cell>
          <cell r="C126">
            <v>0.42960013662272689</v>
          </cell>
          <cell r="D126">
            <v>10.433597958839467</v>
          </cell>
          <cell r="E126">
            <v>13.622410974663287</v>
          </cell>
        </row>
        <row r="127">
          <cell r="A127">
            <v>32843</v>
          </cell>
          <cell r="B127">
            <v>3.6713826245150989E-4</v>
          </cell>
          <cell r="C127">
            <v>0.51819992673093251</v>
          </cell>
          <cell r="D127">
            <v>16.35848758338102</v>
          </cell>
          <cell r="E127">
            <v>16.35848758338102</v>
          </cell>
        </row>
        <row r="128">
          <cell r="A128">
            <v>32874</v>
          </cell>
          <cell r="B128">
            <v>6.4076642308089429E-4</v>
          </cell>
          <cell r="C128">
            <v>0.74530003710938209</v>
          </cell>
          <cell r="D128">
            <v>0.74530003710938209</v>
          </cell>
          <cell r="E128">
            <v>22.107136824082531</v>
          </cell>
        </row>
        <row r="129">
          <cell r="A129">
            <v>32905</v>
          </cell>
          <cell r="B129">
            <v>1.0903281759413888E-3</v>
          </cell>
          <cell r="C129">
            <v>0.70160004748522709</v>
          </cell>
          <cell r="D129">
            <v>1.9698026260212935</v>
          </cell>
          <cell r="E129">
            <v>33.487391247771818</v>
          </cell>
        </row>
        <row r="130">
          <cell r="A130">
            <v>32933</v>
          </cell>
          <cell r="B130">
            <v>1.952886859286602E-3</v>
          </cell>
          <cell r="C130">
            <v>0.79110005810909212</v>
          </cell>
          <cell r="D130">
            <v>4.3192136560392731</v>
          </cell>
          <cell r="E130">
            <v>57.022138979088197</v>
          </cell>
        </row>
        <row r="131">
          <cell r="A131">
            <v>32964</v>
          </cell>
          <cell r="B131">
            <v>2.3471747161765669E-3</v>
          </cell>
          <cell r="C131">
            <v>0.20189999999999997</v>
          </cell>
          <cell r="D131">
            <v>5.393162893193602</v>
          </cell>
          <cell r="E131">
            <v>62.385573995316861</v>
          </cell>
        </row>
        <row r="132">
          <cell r="A132">
            <v>32994</v>
          </cell>
          <cell r="B132">
            <v>2.5473887194664277E-3</v>
          </cell>
          <cell r="C132">
            <v>8.5299999999999931E-2</v>
          </cell>
          <cell r="D132">
            <v>5.9384996879830148</v>
          </cell>
          <cell r="E132">
            <v>58.003693416160623</v>
          </cell>
        </row>
        <row r="133">
          <cell r="A133">
            <v>33025</v>
          </cell>
          <cell r="B133">
            <v>2.8454331996439998E-3</v>
          </cell>
          <cell r="C133">
            <v>0.11699999999999999</v>
          </cell>
          <cell r="D133">
            <v>6.7503041514770281</v>
          </cell>
          <cell r="E133">
            <v>51.603656676582588</v>
          </cell>
        </row>
        <row r="134">
          <cell r="A134">
            <v>33055</v>
          </cell>
          <cell r="B134">
            <v>3.1672516945237361E-3</v>
          </cell>
          <cell r="C134">
            <v>0.11309999999999998</v>
          </cell>
          <cell r="D134">
            <v>7.6268635510090803</v>
          </cell>
          <cell r="E134">
            <v>44.723184035333205</v>
          </cell>
        </row>
        <row r="135">
          <cell r="A135">
            <v>33086</v>
          </cell>
          <cell r="B135">
            <v>3.5419375699858942E-3</v>
          </cell>
          <cell r="C135">
            <v>0.11830000000000007</v>
          </cell>
          <cell r="D135">
            <v>8.647421509093455</v>
          </cell>
          <cell r="E135">
            <v>38.04714989078483</v>
          </cell>
        </row>
        <row r="136">
          <cell r="A136">
            <v>33117</v>
          </cell>
          <cell r="B136">
            <v>4.0069939729250421E-3</v>
          </cell>
          <cell r="C136">
            <v>0.13129999999999997</v>
          </cell>
          <cell r="D136">
            <v>9.9141279532374256</v>
          </cell>
          <cell r="E136">
            <v>31.521566464727499</v>
          </cell>
        </row>
        <row r="137">
          <cell r="A137">
            <v>33147</v>
          </cell>
          <cell r="B137">
            <v>4.6413011188390771E-3</v>
          </cell>
          <cell r="C137">
            <v>0.15830000000000011</v>
          </cell>
          <cell r="D137">
            <v>11.641834408234912</v>
          </cell>
          <cell r="E137">
            <v>26.438075352775481</v>
          </cell>
        </row>
        <row r="138">
          <cell r="A138">
            <v>33178</v>
          </cell>
          <cell r="B138">
            <v>5.5027266064956093E-3</v>
          </cell>
          <cell r="C138">
            <v>0.18559999999999999</v>
          </cell>
          <cell r="D138">
            <v>13.988158874403309</v>
          </cell>
          <cell r="E138">
            <v>21.755021704950678</v>
          </cell>
        </row>
        <row r="139">
          <cell r="A139">
            <v>33208</v>
          </cell>
          <cell r="B139">
            <v>6.3848136815168564E-3</v>
          </cell>
          <cell r="C139">
            <v>0.16030000000000011</v>
          </cell>
          <cell r="D139">
            <v>16.390760741970162</v>
          </cell>
          <cell r="E139">
            <v>16.390760741970162</v>
          </cell>
        </row>
        <row r="140">
          <cell r="A140">
            <v>33239</v>
          </cell>
          <cell r="B140">
            <v>7.7269015173716989E-3</v>
          </cell>
          <cell r="C140">
            <v>0.21019999999999994</v>
          </cell>
          <cell r="D140">
            <v>0.21019999999999994</v>
          </cell>
          <cell r="E140">
            <v>11.058842721845004</v>
          </cell>
        </row>
        <row r="141">
          <cell r="A141">
            <v>33270</v>
          </cell>
          <cell r="B141">
            <v>9.3140070890398458E-3</v>
          </cell>
          <cell r="C141">
            <v>0.20540000000000003</v>
          </cell>
          <cell r="D141">
            <v>0.45877507999999989</v>
          </cell>
          <cell r="E141">
            <v>7.5423886996207692</v>
          </cell>
        </row>
        <row r="142">
          <cell r="A142">
            <v>33298</v>
          </cell>
          <cell r="B142">
            <v>1.0010694819300026E-2</v>
          </cell>
          <cell r="C142">
            <v>7.4799999999999978E-2</v>
          </cell>
          <cell r="D142">
            <v>0.56789145598399982</v>
          </cell>
          <cell r="E142">
            <v>4.1261007629274413</v>
          </cell>
        </row>
        <row r="143">
          <cell r="A143">
            <v>33329</v>
          </cell>
          <cell r="B143">
            <v>1.0730463776807699E-2</v>
          </cell>
          <cell r="C143">
            <v>7.1900000000000075E-2</v>
          </cell>
          <cell r="D143">
            <v>0.68062285166924963</v>
          </cell>
          <cell r="E143">
            <v>3.5716510589748944</v>
          </cell>
        </row>
        <row r="144">
          <cell r="A144">
            <v>33359</v>
          </cell>
          <cell r="B144">
            <v>1.1348538490351823E-2</v>
          </cell>
          <cell r="C144">
            <v>5.7600000000000096E-2</v>
          </cell>
          <cell r="D144">
            <v>0.77742672792539858</v>
          </cell>
          <cell r="E144">
            <v>3.4549692803573659</v>
          </cell>
        </row>
        <row r="145">
          <cell r="A145">
            <v>33390</v>
          </cell>
          <cell r="B145">
            <v>1.2458425554708233E-2</v>
          </cell>
          <cell r="C145">
            <v>9.7800000000000109E-2</v>
          </cell>
          <cell r="D145">
            <v>0.95125906191650267</v>
          </cell>
          <cell r="E145">
            <v>3.3783932640790661</v>
          </cell>
        </row>
        <row r="146">
          <cell r="A146">
            <v>33420</v>
          </cell>
          <cell r="B146">
            <v>1.3866227642390263E-2</v>
          </cell>
          <cell r="C146">
            <v>0.11299999999999999</v>
          </cell>
          <cell r="D146">
            <v>1.1717513359130671</v>
          </cell>
          <cell r="E146">
            <v>3.3779999127841167</v>
          </cell>
        </row>
        <row r="147">
          <cell r="A147">
            <v>33451</v>
          </cell>
          <cell r="B147">
            <v>1.586573766842294E-2</v>
          </cell>
          <cell r="C147">
            <v>0.14420000000000011</v>
          </cell>
          <cell r="D147">
            <v>1.4849178785517321</v>
          </cell>
          <cell r="E147">
            <v>3.4793950641219586</v>
          </cell>
        </row>
        <row r="148">
          <cell r="A148">
            <v>33482</v>
          </cell>
          <cell r="B148">
            <v>1.8437573744474297E-2</v>
          </cell>
          <cell r="C148">
            <v>0.16209999999999991</v>
          </cell>
          <cell r="D148">
            <v>1.8877230666649676</v>
          </cell>
          <cell r="E148">
            <v>3.6013480102679463</v>
          </cell>
        </row>
        <row r="149">
          <cell r="A149">
            <v>33512</v>
          </cell>
          <cell r="B149">
            <v>2.3078311055958478E-2</v>
          </cell>
          <cell r="C149">
            <v>0.25170000000000003</v>
          </cell>
          <cell r="D149">
            <v>2.6145629625445399</v>
          </cell>
          <cell r="E149">
            <v>3.9723796118901733</v>
          </cell>
        </row>
        <row r="150">
          <cell r="A150">
            <v>33543</v>
          </cell>
          <cell r="B150">
            <v>2.8937894233066336E-2</v>
          </cell>
          <cell r="C150">
            <v>0.25390000000000001</v>
          </cell>
          <cell r="D150">
            <v>3.5323004987345987</v>
          </cell>
          <cell r="E150">
            <v>4.2588282686817553</v>
          </cell>
        </row>
        <row r="151">
          <cell r="A151">
            <v>33573</v>
          </cell>
          <cell r="B151">
            <v>3.5665954642254256E-2</v>
          </cell>
          <cell r="C151">
            <v>0.23249999999999993</v>
          </cell>
          <cell r="D151">
            <v>4.5860603646903924</v>
          </cell>
          <cell r="E151">
            <v>4.5860603646903924</v>
          </cell>
        </row>
        <row r="152">
          <cell r="A152">
            <v>33604</v>
          </cell>
          <cell r="B152">
            <v>4.4899870299133879E-2</v>
          </cell>
          <cell r="C152">
            <v>0.25889999999999991</v>
          </cell>
          <cell r="D152">
            <v>0.25889999999999991</v>
          </cell>
          <cell r="E152">
            <v>4.8108505975117621</v>
          </cell>
        </row>
        <row r="153">
          <cell r="A153">
            <v>33635</v>
          </cell>
          <cell r="B153">
            <v>5.4584772322657057E-2</v>
          </cell>
          <cell r="C153">
            <v>0.2157</v>
          </cell>
          <cell r="D153">
            <v>0.53044472999999992</v>
          </cell>
          <cell r="E153">
            <v>4.8605036265099137</v>
          </cell>
        </row>
        <row r="154">
          <cell r="A154">
            <v>33664</v>
          </cell>
          <cell r="B154">
            <v>6.6451501825602707E-2</v>
          </cell>
          <cell r="C154">
            <v>0.21740000000000004</v>
          </cell>
          <cell r="D154">
            <v>0.86316341430199994</v>
          </cell>
          <cell r="E154">
            <v>5.638050907064728</v>
          </cell>
        </row>
        <row r="155">
          <cell r="A155">
            <v>33695</v>
          </cell>
          <cell r="B155">
            <v>8.1555928190562205E-2</v>
          </cell>
          <cell r="C155">
            <v>0.22730000000000006</v>
          </cell>
          <cell r="D155">
            <v>1.2866604583728445</v>
          </cell>
          <cell r="E155">
            <v>6.6004103724606207</v>
          </cell>
        </row>
        <row r="156">
          <cell r="A156">
            <v>33725</v>
          </cell>
          <cell r="B156">
            <v>9.9930478811895873E-2</v>
          </cell>
          <cell r="C156">
            <v>0.22530000000000006</v>
          </cell>
          <cell r="D156">
            <v>1.8018450596442466</v>
          </cell>
          <cell r="E156">
            <v>7.8055813439636896</v>
          </cell>
        </row>
        <row r="157">
          <cell r="A157">
            <v>33756</v>
          </cell>
          <cell r="B157">
            <v>0.1223648713051665</v>
          </cell>
          <cell r="C157">
            <v>0.22450000000000014</v>
          </cell>
          <cell r="D157">
            <v>2.4308592755343801</v>
          </cell>
          <cell r="E157">
            <v>8.8218567641496968</v>
          </cell>
        </row>
        <row r="158">
          <cell r="A158">
            <v>33786</v>
          </cell>
          <cell r="B158">
            <v>0.14818385915055665</v>
          </cell>
          <cell r="C158">
            <v>0.21100000000000008</v>
          </cell>
          <cell r="D158">
            <v>3.1547705826721346</v>
          </cell>
          <cell r="E158">
            <v>9.6866743408672829</v>
          </cell>
        </row>
        <row r="159">
          <cell r="A159">
            <v>33817</v>
          </cell>
          <cell r="B159">
            <v>0.18250324092982556</v>
          </cell>
          <cell r="C159">
            <v>0.23160000000000003</v>
          </cell>
          <cell r="D159">
            <v>4.117015449619001</v>
          </cell>
          <cell r="E159">
            <v>10.502978603576423</v>
          </cell>
        </row>
        <row r="160">
          <cell r="A160">
            <v>33848</v>
          </cell>
          <cell r="B160">
            <v>0.22705228204079597</v>
          </cell>
          <cell r="C160">
            <v>0.24409999999999998</v>
          </cell>
          <cell r="D160">
            <v>5.3660789208709989</v>
          </cell>
          <cell r="E160">
            <v>11.314650787978167</v>
          </cell>
        </row>
        <row r="161">
          <cell r="A161">
            <v>33878</v>
          </cell>
          <cell r="B161">
            <v>0.28713031586879056</v>
          </cell>
          <cell r="C161">
            <v>0.26459999999999995</v>
          </cell>
          <cell r="D161">
            <v>7.0505434033334655</v>
          </cell>
          <cell r="E161">
            <v>11.441565380264592</v>
          </cell>
        </row>
        <row r="162">
          <cell r="A162">
            <v>33909</v>
          </cell>
          <cell r="B162">
            <v>0.34998314201246883</v>
          </cell>
          <cell r="C162">
            <v>0.21890000000000009</v>
          </cell>
          <cell r="D162">
            <v>8.8128073543231604</v>
          </cell>
          <cell r="E162">
            <v>11.094285064203294</v>
          </cell>
        </row>
        <row r="163">
          <cell r="A163">
            <v>33939</v>
          </cell>
          <cell r="B163">
            <v>0.43849387862742217</v>
          </cell>
          <cell r="C163">
            <v>0.2528999999999999</v>
          </cell>
          <cell r="D163">
            <v>11.294466334231487</v>
          </cell>
          <cell r="E163">
            <v>11.294466334231487</v>
          </cell>
        </row>
        <row r="164">
          <cell r="A164">
            <v>33970</v>
          </cell>
          <cell r="B164">
            <v>0.55872890014706145</v>
          </cell>
          <cell r="C164">
            <v>0.27420000000000022</v>
          </cell>
          <cell r="D164">
            <v>0.27420000000000022</v>
          </cell>
          <cell r="E164">
            <v>11.443886728952073</v>
          </cell>
        </row>
        <row r="165">
          <cell r="A165">
            <v>34001</v>
          </cell>
          <cell r="B165">
            <v>0.69896985408397383</v>
          </cell>
          <cell r="C165">
            <v>0.25099999999999989</v>
          </cell>
          <cell r="D165">
            <v>0.59402420000000022</v>
          </cell>
          <cell r="E165">
            <v>11.805216992612522</v>
          </cell>
        </row>
        <row r="166">
          <cell r="A166">
            <v>34029</v>
          </cell>
          <cell r="B166">
            <v>0.87483066937150167</v>
          </cell>
          <cell r="C166">
            <v>0.25160000000000005</v>
          </cell>
          <cell r="D166">
            <v>0.99508068872000033</v>
          </cell>
          <cell r="E166">
            <v>12.164949554750971</v>
          </cell>
        </row>
        <row r="167">
          <cell r="A167">
            <v>34060</v>
          </cell>
          <cell r="B167">
            <v>1.1262570037488713</v>
          </cell>
          <cell r="C167">
            <v>0.2874000000000001</v>
          </cell>
          <cell r="D167">
            <v>1.5684668786581284</v>
          </cell>
          <cell r="E167">
            <v>12.809627684173714</v>
          </cell>
        </row>
        <row r="168">
          <cell r="A168">
            <v>34090</v>
          </cell>
          <cell r="B168">
            <v>1.4544482946412924</v>
          </cell>
          <cell r="C168">
            <v>0.2914000000000001</v>
          </cell>
          <cell r="D168">
            <v>2.3169181270991075</v>
          </cell>
          <cell r="E168">
            <v>13.554601478284448</v>
          </cell>
        </row>
        <row r="169">
          <cell r="A169">
            <v>34121</v>
          </cell>
          <cell r="B169">
            <v>1.8984913589952794</v>
          </cell>
          <cell r="C169">
            <v>0.30530000000000035</v>
          </cell>
          <cell r="D169">
            <v>3.329573231302466</v>
          </cell>
          <cell r="E169">
            <v>14.515003111151241</v>
          </cell>
        </row>
        <row r="170">
          <cell r="A170">
            <v>34151</v>
          </cell>
          <cell r="B170">
            <v>2.4849353397889211</v>
          </cell>
          <cell r="C170">
            <v>0.30889999999999995</v>
          </cell>
          <cell r="D170">
            <v>4.6669784024517975</v>
          </cell>
          <cell r="E170">
            <v>15.76927132302713</v>
          </cell>
        </row>
        <row r="171">
          <cell r="A171">
            <v>34182</v>
          </cell>
          <cell r="B171">
            <v>3.3290678747152174</v>
          </cell>
          <cell r="C171">
            <v>0.33969999999999989</v>
          </cell>
          <cell r="D171">
            <v>6.5920509657646722</v>
          </cell>
          <cell r="E171">
            <v>17.241143870947912</v>
          </cell>
        </row>
        <row r="172">
          <cell r="A172">
            <v>34213</v>
          </cell>
          <cell r="B172">
            <v>4.4649458335680494</v>
          </cell>
          <cell r="C172">
            <v>0.34119999999999995</v>
          </cell>
          <cell r="D172">
            <v>9.1824587552835784</v>
          </cell>
          <cell r="E172">
            <v>18.664835752524183</v>
          </cell>
        </row>
        <row r="173">
          <cell r="A173">
            <v>34243</v>
          </cell>
          <cell r="B173">
            <v>6.0379462507340733</v>
          </cell>
          <cell r="C173">
            <v>0.35230000000000006</v>
          </cell>
          <cell r="D173">
            <v>12.769738974769982</v>
          </cell>
          <cell r="E173">
            <v>20.028591956459319</v>
          </cell>
        </row>
        <row r="174">
          <cell r="A174">
            <v>34274</v>
          </cell>
          <cell r="B174">
            <v>8.2019461869971657</v>
          </cell>
          <cell r="C174">
            <v>0.35840000000000005</v>
          </cell>
          <cell r="D174">
            <v>17.704813423327547</v>
          </cell>
          <cell r="E174">
            <v>22.435260738087081</v>
          </cell>
        </row>
        <row r="175">
          <cell r="A175">
            <v>34304</v>
          </cell>
          <cell r="B175">
            <v>11.361335858228474</v>
          </cell>
          <cell r="C175">
            <v>0.38519999999999999</v>
          </cell>
          <cell r="D175">
            <v>24.909907553993314</v>
          </cell>
          <cell r="E175">
            <v>24.909907553993314</v>
          </cell>
        </row>
        <row r="176">
          <cell r="A176">
            <v>34335</v>
          </cell>
          <cell r="B176">
            <v>15.93995420909455</v>
          </cell>
          <cell r="C176">
            <v>0.40300000000000002</v>
          </cell>
          <cell r="D176">
            <v>0.40300000000000002</v>
          </cell>
          <cell r="E176">
            <v>27.528959581111771</v>
          </cell>
        </row>
        <row r="177">
          <cell r="A177">
            <v>34366</v>
          </cell>
          <cell r="B177">
            <v>22.027422721547758</v>
          </cell>
          <cell r="C177">
            <v>0.38189999999999991</v>
          </cell>
          <cell r="D177">
            <v>0.93880570000000008</v>
          </cell>
          <cell r="E177">
            <v>30.514124096833218</v>
          </cell>
        </row>
        <row r="178">
          <cell r="A178">
            <v>34394</v>
          </cell>
          <cell r="B178">
            <v>31.265723810964889</v>
          </cell>
          <cell r="C178">
            <v>0.4194</v>
          </cell>
          <cell r="D178">
            <v>1.7519408105800003</v>
          </cell>
          <cell r="E178">
            <v>34.739172054206669</v>
          </cell>
        </row>
        <row r="179">
          <cell r="A179">
            <v>34425</v>
          </cell>
          <cell r="B179">
            <v>45.716741356392859</v>
          </cell>
          <cell r="C179">
            <v>0.46219999999999994</v>
          </cell>
          <cell r="D179">
            <v>3.0238878532300761</v>
          </cell>
          <cell r="E179">
            <v>39.591748778670961</v>
          </cell>
        </row>
        <row r="180">
          <cell r="A180">
            <v>34455</v>
          </cell>
          <cell r="B180">
            <v>66.33499170812604</v>
          </cell>
          <cell r="C180">
            <v>0.45100000000000007</v>
          </cell>
          <cell r="D180">
            <v>4.8386612750368405</v>
          </cell>
          <cell r="E180">
            <v>44.608353320312496</v>
          </cell>
        </row>
        <row r="181">
          <cell r="A181">
            <v>34486</v>
          </cell>
          <cell r="B181">
            <v>100</v>
          </cell>
          <cell r="C181">
            <v>0.50749999999999984</v>
          </cell>
          <cell r="D181">
            <v>7.8017818721180365</v>
          </cell>
          <cell r="E181">
            <v>51.673402765932025</v>
          </cell>
        </row>
        <row r="182">
          <cell r="A182">
            <v>34516</v>
          </cell>
          <cell r="B182">
            <v>106.95</v>
          </cell>
          <cell r="C182">
            <v>6.9500000000000117E-2</v>
          </cell>
          <cell r="D182">
            <v>8.4135057122302417</v>
          </cell>
          <cell r="E182">
            <v>42.039349268977233</v>
          </cell>
        </row>
        <row r="183">
          <cell r="A183">
            <v>34547</v>
          </cell>
          <cell r="B183">
            <v>109.03552499999999</v>
          </cell>
          <cell r="C183">
            <v>1.9499999999999851E-2</v>
          </cell>
          <cell r="D183">
            <v>8.5970690736187301</v>
          </cell>
          <cell r="E183">
            <v>31.752568918207281</v>
          </cell>
        </row>
        <row r="184">
          <cell r="A184">
            <v>34578</v>
          </cell>
          <cell r="B184">
            <v>109.929616305</v>
          </cell>
          <cell r="C184">
            <v>8.1999999999999851E-3</v>
          </cell>
          <cell r="D184">
            <v>8.6757650400224033</v>
          </cell>
          <cell r="E184">
            <v>23.620593485935416</v>
          </cell>
        </row>
        <row r="185">
          <cell r="A185">
            <v>34608</v>
          </cell>
          <cell r="B185">
            <v>113.41438514186851</v>
          </cell>
          <cell r="C185">
            <v>3.1700000000000061E-2</v>
          </cell>
          <cell r="D185">
            <v>8.9824867917911142</v>
          </cell>
          <cell r="E185">
            <v>17.783602972298731</v>
          </cell>
        </row>
        <row r="186">
          <cell r="A186">
            <v>34639</v>
          </cell>
          <cell r="B186">
            <v>116.83949957315293</v>
          </cell>
          <cell r="C186">
            <v>3.0200000000000005E-2</v>
          </cell>
          <cell r="D186">
            <v>9.2839578929032065</v>
          </cell>
          <cell r="E186">
            <v>13.245338473249522</v>
          </cell>
        </row>
        <row r="187">
          <cell r="A187">
            <v>34669</v>
          </cell>
          <cell r="B187">
            <v>118.29999331781734</v>
          </cell>
          <cell r="C187">
            <v>1.2499999999999956E-2</v>
          </cell>
          <cell r="D187">
            <v>9.4125073665644958</v>
          </cell>
          <cell r="E187">
            <v>9.4125073665644958</v>
          </cell>
        </row>
        <row r="188">
          <cell r="A188">
            <v>34700</v>
          </cell>
          <cell r="B188">
            <v>119.24639326435988</v>
          </cell>
          <cell r="C188">
            <v>8.0000000000000071E-3</v>
          </cell>
          <cell r="D188">
            <v>8.0000000000000071E-3</v>
          </cell>
          <cell r="E188">
            <v>6.4809746439750615</v>
          </cell>
        </row>
        <row r="189">
          <cell r="A189">
            <v>34731</v>
          </cell>
          <cell r="B189">
            <v>120.82044565544945</v>
          </cell>
          <cell r="C189">
            <v>1.3200000000000101E-2</v>
          </cell>
          <cell r="D189">
            <v>2.1305600000000258E-2</v>
          </cell>
          <cell r="E189">
            <v>4.4850014539948866</v>
          </cell>
        </row>
        <row r="190">
          <cell r="A190">
            <v>34759</v>
          </cell>
          <cell r="B190">
            <v>123.14019821203409</v>
          </cell>
          <cell r="C190">
            <v>1.9200000000000106E-2</v>
          </cell>
          <cell r="D190">
            <v>4.0914667520000281E-2</v>
          </cell>
          <cell r="E190">
            <v>2.9385046371083474</v>
          </cell>
        </row>
        <row r="191">
          <cell r="A191">
            <v>34790</v>
          </cell>
          <cell r="B191">
            <v>126.3910994448318</v>
          </cell>
          <cell r="C191">
            <v>2.6399999999999979E-2</v>
          </cell>
          <cell r="D191">
            <v>6.8394814742528398E-2</v>
          </cell>
          <cell r="E191">
            <v>1.7646567908138477</v>
          </cell>
        </row>
        <row r="192">
          <cell r="A192">
            <v>34820</v>
          </cell>
          <cell r="B192">
            <v>128.88100410389498</v>
          </cell>
          <cell r="C192">
            <v>1.9700000000000051E-2</v>
          </cell>
          <cell r="D192">
            <v>8.9442192592956049E-2</v>
          </cell>
          <cell r="E192">
            <v>0.94288113686621666</v>
          </cell>
        </row>
        <row r="193">
          <cell r="A193">
            <v>34851</v>
          </cell>
          <cell r="B193">
            <v>132.30923881305858</v>
          </cell>
          <cell r="C193">
            <v>2.6599999999999957E-2</v>
          </cell>
          <cell r="D193">
            <v>0.11842135491592876</v>
          </cell>
          <cell r="E193">
            <v>0.32309238813058583</v>
          </cell>
        </row>
        <row r="194">
          <cell r="A194">
            <v>34881</v>
          </cell>
          <cell r="B194">
            <v>137.23114249690434</v>
          </cell>
          <cell r="C194">
            <v>3.71999999999999E-2</v>
          </cell>
          <cell r="D194">
            <v>0.16002662931880107</v>
          </cell>
          <cell r="E194">
            <v>0.28313363718470619</v>
          </cell>
        </row>
        <row r="195">
          <cell r="A195">
            <v>34912</v>
          </cell>
          <cell r="B195">
            <v>139.19354783461006</v>
          </cell>
          <cell r="C195">
            <v>1.4299999999999979E-2</v>
          </cell>
          <cell r="D195">
            <v>0.17661501011805991</v>
          </cell>
          <cell r="E195">
            <v>0.27658896340995343</v>
          </cell>
        </row>
        <row r="196">
          <cell r="A196">
            <v>34943</v>
          </cell>
          <cell r="B196">
            <v>140.22358008858617</v>
          </cell>
          <cell r="C196">
            <v>7.4000000000000732E-3</v>
          </cell>
          <cell r="D196">
            <v>0.18532196119293354</v>
          </cell>
          <cell r="E196">
            <v>0.2755759985510684</v>
          </cell>
        </row>
        <row r="197">
          <cell r="A197">
            <v>34973</v>
          </cell>
          <cell r="B197">
            <v>142.29888907389724</v>
          </cell>
          <cell r="C197">
            <v>1.4799999999999924E-2</v>
          </cell>
          <cell r="D197">
            <v>0.20286472621858875</v>
          </cell>
          <cell r="E197">
            <v>0.25468113146227012</v>
          </cell>
        </row>
        <row r="198">
          <cell r="A198">
            <v>35004</v>
          </cell>
          <cell r="B198">
            <v>143.96378607606184</v>
          </cell>
          <cell r="C198">
            <v>1.1700000000000044E-2</v>
          </cell>
          <cell r="D198">
            <v>0.21693824351534619</v>
          </cell>
          <cell r="E198">
            <v>0.23214997155928807</v>
          </cell>
        </row>
        <row r="199">
          <cell r="A199">
            <v>35034</v>
          </cell>
          <cell r="B199">
            <v>145.70574788758219</v>
          </cell>
          <cell r="C199">
            <v>1.21E-2</v>
          </cell>
          <cell r="D199">
            <v>0.23166319626188203</v>
          </cell>
          <cell r="E199">
            <v>0.23166319626188203</v>
          </cell>
        </row>
        <row r="200">
          <cell r="A200">
            <v>35065</v>
          </cell>
          <cell r="B200">
            <v>148.35759249913619</v>
          </cell>
          <cell r="C200">
            <v>1.8199999999999994E-2</v>
          </cell>
          <cell r="D200">
            <v>1.8199999999999994E-2</v>
          </cell>
          <cell r="E200">
            <v>0.24412645479548445</v>
          </cell>
        </row>
        <row r="201">
          <cell r="A201">
            <v>35096</v>
          </cell>
          <cell r="B201">
            <v>148.95102286913274</v>
          </cell>
          <cell r="C201">
            <v>4.0000000000000036E-3</v>
          </cell>
          <cell r="D201">
            <v>2.2272800000000093E-2</v>
          </cell>
          <cell r="E201">
            <v>0.23282960976575828</v>
          </cell>
        </row>
        <row r="202">
          <cell r="A202">
            <v>35096</v>
          </cell>
          <cell r="B202">
            <v>148.95102286913274</v>
          </cell>
          <cell r="C202">
            <v>4.0000000000000036E-3</v>
          </cell>
          <cell r="D202">
            <v>2.2272800000000093E-2</v>
          </cell>
          <cell r="E202">
            <v>0.23282960976575828</v>
          </cell>
        </row>
      </sheetData>
      <sheetData sheetId="1" refreshError="1">
        <row r="1">
          <cell r="B1" t="str">
            <v>FIPE Quadrissemanal aberto por grupos - Variação</v>
          </cell>
        </row>
        <row r="3">
          <cell r="B3" t="str">
            <v>Total</v>
          </cell>
          <cell r="C3" t="str">
            <v>Alimentação</v>
          </cell>
          <cell r="D3" t="str">
            <v xml:space="preserve">Despesas </v>
          </cell>
          <cell r="E3" t="str">
            <v>Habitação</v>
          </cell>
        </row>
        <row r="4">
          <cell r="A4" t="str">
            <v>Período</v>
          </cell>
          <cell r="B4" t="str">
            <v>Geral</v>
          </cell>
          <cell r="D4" t="str">
            <v>Pessoais</v>
          </cell>
        </row>
        <row r="6">
          <cell r="B6" t="str">
            <v>General</v>
          </cell>
          <cell r="D6" t="str">
            <v>Personal</v>
          </cell>
        </row>
        <row r="7">
          <cell r="B7" t="str">
            <v>Total</v>
          </cell>
          <cell r="C7" t="str">
            <v>Foodstuffs</v>
          </cell>
          <cell r="D7" t="str">
            <v>Expenses</v>
          </cell>
          <cell r="E7" t="str">
            <v>Housing</v>
          </cell>
        </row>
        <row r="8">
          <cell r="A8" t="str">
            <v>1ºAbr/90</v>
          </cell>
          <cell r="B8">
            <v>0.68459999999999999</v>
          </cell>
          <cell r="C8">
            <v>0.64739999999999998</v>
          </cell>
          <cell r="D8">
            <v>0.60640000000000005</v>
          </cell>
          <cell r="E8">
            <v>0.79430000000000001</v>
          </cell>
        </row>
        <row r="9">
          <cell r="A9" t="str">
            <v>2º</v>
          </cell>
          <cell r="B9">
            <v>0.49990000000000001</v>
          </cell>
          <cell r="C9">
            <v>0.4098</v>
          </cell>
          <cell r="D9">
            <v>0.42659999999999998</v>
          </cell>
          <cell r="E9">
            <v>0.67069999999999996</v>
          </cell>
        </row>
        <row r="10">
          <cell r="A10" t="str">
            <v>3º</v>
          </cell>
          <cell r="B10">
            <v>0.33229999999999998</v>
          </cell>
          <cell r="C10">
            <v>0.22189999999999999</v>
          </cell>
          <cell r="D10">
            <v>0.26690000000000003</v>
          </cell>
          <cell r="E10">
            <v>0.59299999999999997</v>
          </cell>
        </row>
        <row r="11">
          <cell r="A11" t="str">
            <v>4º</v>
          </cell>
          <cell r="B11">
            <v>0.2019</v>
          </cell>
          <cell r="C11">
            <v>8.77E-2</v>
          </cell>
          <cell r="D11">
            <v>0.1401</v>
          </cell>
          <cell r="E11">
            <v>0.48599999999999999</v>
          </cell>
        </row>
        <row r="12">
          <cell r="A12" t="str">
            <v xml:space="preserve"> 1ºMai</v>
          </cell>
          <cell r="B12">
            <v>0.1177</v>
          </cell>
          <cell r="C12">
            <v>2.8400000000000002E-2</v>
          </cell>
          <cell r="D12">
            <v>5.8900000000000001E-2</v>
          </cell>
          <cell r="E12">
            <v>0.34839999999999999</v>
          </cell>
        </row>
        <row r="13">
          <cell r="A13" t="str">
            <v>2º</v>
          </cell>
          <cell r="B13">
            <v>8.5400000000000004E-2</v>
          </cell>
          <cell r="C13">
            <v>2.6499999999999999E-2</v>
          </cell>
          <cell r="D13">
            <v>3.7999999999999999E-2</v>
          </cell>
          <cell r="E13">
            <v>0.22639999999999999</v>
          </cell>
        </row>
        <row r="14">
          <cell r="A14" t="str">
            <v>3º</v>
          </cell>
          <cell r="B14">
            <v>7.9299999999999995E-2</v>
          </cell>
          <cell r="C14">
            <v>3.4599999999999999E-2</v>
          </cell>
          <cell r="D14">
            <v>2.6800000000000001E-2</v>
          </cell>
          <cell r="E14">
            <v>0.19359999999999999</v>
          </cell>
        </row>
        <row r="15">
          <cell r="A15" t="str">
            <v>4º</v>
          </cell>
          <cell r="B15">
            <v>8.5300000000000001E-2</v>
          </cell>
          <cell r="C15">
            <v>4.9599999999999998E-2</v>
          </cell>
          <cell r="D15">
            <v>2.9700000000000001E-2</v>
          </cell>
          <cell r="E15">
            <v>0.16400000000000001</v>
          </cell>
        </row>
        <row r="16">
          <cell r="A16" t="str">
            <v xml:space="preserve"> 1ºJun</v>
          </cell>
          <cell r="B16">
            <v>9.11E-2</v>
          </cell>
          <cell r="C16">
            <v>6.8400000000000002E-2</v>
          </cell>
          <cell r="D16">
            <v>3.7400000000000003E-2</v>
          </cell>
          <cell r="E16">
            <v>0.15329999999999999</v>
          </cell>
        </row>
        <row r="17">
          <cell r="A17" t="str">
            <v>2º</v>
          </cell>
          <cell r="B17">
            <v>9.6100000000000005E-2</v>
          </cell>
          <cell r="C17">
            <v>8.8499999999999995E-2</v>
          </cell>
          <cell r="D17">
            <v>4.7399999999999998E-2</v>
          </cell>
          <cell r="E17">
            <v>0.1447</v>
          </cell>
        </row>
        <row r="18">
          <cell r="A18" t="str">
            <v>3º</v>
          </cell>
          <cell r="B18">
            <v>0.1062</v>
          </cell>
          <cell r="C18">
            <v>0.11020000000000001</v>
          </cell>
          <cell r="D18">
            <v>6.4799999999999996E-2</v>
          </cell>
          <cell r="E18">
            <v>0.128</v>
          </cell>
        </row>
        <row r="19">
          <cell r="A19" t="str">
            <v>4º</v>
          </cell>
          <cell r="B19">
            <v>0.11700000000000001</v>
          </cell>
          <cell r="C19">
            <v>0.12690000000000001</v>
          </cell>
          <cell r="D19">
            <v>8.0799999999999997E-2</v>
          </cell>
          <cell r="E19">
            <v>0.13009999999999999</v>
          </cell>
        </row>
        <row r="20">
          <cell r="A20" t="str">
            <v>1ºJul</v>
          </cell>
          <cell r="B20">
            <v>0.1249</v>
          </cell>
          <cell r="C20">
            <v>0.13100000000000001</v>
          </cell>
          <cell r="D20">
            <v>0.1003</v>
          </cell>
          <cell r="E20">
            <v>0.1351</v>
          </cell>
        </row>
        <row r="21">
          <cell r="A21" t="str">
            <v>2º</v>
          </cell>
          <cell r="B21">
            <v>0.13100000000000001</v>
          </cell>
          <cell r="C21">
            <v>0.1333</v>
          </cell>
          <cell r="D21">
            <v>0.1091</v>
          </cell>
          <cell r="E21">
            <v>0.14499999999999999</v>
          </cell>
        </row>
        <row r="22">
          <cell r="A22" t="str">
            <v>3º</v>
          </cell>
          <cell r="B22">
            <v>0.12509999999999999</v>
          </cell>
          <cell r="C22">
            <v>0.1275</v>
          </cell>
          <cell r="D22">
            <v>0.1021</v>
          </cell>
          <cell r="E22">
            <v>0.14949999999999999</v>
          </cell>
        </row>
        <row r="23">
          <cell r="A23" t="str">
            <v>4º</v>
          </cell>
          <cell r="B23">
            <v>0.11310000000000001</v>
          </cell>
          <cell r="C23">
            <v>0.1176</v>
          </cell>
          <cell r="D23">
            <v>9.5100000000000004E-2</v>
          </cell>
          <cell r="E23">
            <v>0.1421</v>
          </cell>
        </row>
        <row r="24">
          <cell r="A24" t="str">
            <v xml:space="preserve"> 1ºAgo</v>
          </cell>
          <cell r="B24">
            <v>0.105</v>
          </cell>
          <cell r="C24">
            <v>0.111</v>
          </cell>
          <cell r="D24">
            <v>7.6999999999999999E-2</v>
          </cell>
          <cell r="E24">
            <v>0.14979999999999999</v>
          </cell>
        </row>
        <row r="25">
          <cell r="A25" t="str">
            <v>2º</v>
          </cell>
          <cell r="B25">
            <v>9.7000000000000003E-2</v>
          </cell>
          <cell r="C25">
            <v>9.8699999999999996E-2</v>
          </cell>
          <cell r="D25">
            <v>7.6799999999999993E-2</v>
          </cell>
          <cell r="E25">
            <v>0.13919999999999999</v>
          </cell>
        </row>
        <row r="26">
          <cell r="A26" t="str">
            <v>3º</v>
          </cell>
          <cell r="B26">
            <v>0.1022</v>
          </cell>
          <cell r="C26">
            <v>9.7199999999999995E-2</v>
          </cell>
          <cell r="D26">
            <v>8.8999999999999996E-2</v>
          </cell>
          <cell r="E26">
            <v>0.13930000000000001</v>
          </cell>
        </row>
        <row r="27">
          <cell r="A27" t="str">
            <v>4º</v>
          </cell>
          <cell r="B27">
            <v>0.1183</v>
          </cell>
          <cell r="C27">
            <v>0.1089</v>
          </cell>
          <cell r="D27">
            <v>0.10340000000000001</v>
          </cell>
          <cell r="E27">
            <v>0.14829999999999999</v>
          </cell>
        </row>
        <row r="28">
          <cell r="A28" t="str">
            <v xml:space="preserve"> 1ºSet</v>
          </cell>
          <cell r="B28">
            <v>0.1323</v>
          </cell>
          <cell r="C28">
            <v>0.1172</v>
          </cell>
          <cell r="D28">
            <v>0.1173</v>
          </cell>
          <cell r="E28">
            <v>0.1615</v>
          </cell>
        </row>
        <row r="29">
          <cell r="A29" t="str">
            <v>2º</v>
          </cell>
          <cell r="B29">
            <v>0.14269999999999999</v>
          </cell>
          <cell r="C29">
            <v>0.1384</v>
          </cell>
          <cell r="D29">
            <v>0.1222</v>
          </cell>
          <cell r="E29">
            <v>0.1643</v>
          </cell>
        </row>
        <row r="30">
          <cell r="A30" t="str">
            <v>3º</v>
          </cell>
          <cell r="B30">
            <v>0.1399</v>
          </cell>
          <cell r="C30">
            <v>0.1535</v>
          </cell>
          <cell r="D30">
            <v>0.1114</v>
          </cell>
          <cell r="E30">
            <v>0.1484</v>
          </cell>
        </row>
        <row r="31">
          <cell r="A31" t="str">
            <v>4º</v>
          </cell>
          <cell r="B31">
            <v>0.1313</v>
          </cell>
          <cell r="C31">
            <v>0.1547</v>
          </cell>
          <cell r="D31">
            <v>0.1056</v>
          </cell>
          <cell r="E31">
            <v>0.13289999999999999</v>
          </cell>
        </row>
        <row r="32">
          <cell r="A32" t="str">
            <v>1ºOut</v>
          </cell>
          <cell r="B32">
            <v>0.124</v>
          </cell>
          <cell r="C32">
            <v>0.152</v>
          </cell>
          <cell r="D32">
            <v>0.1517</v>
          </cell>
          <cell r="E32">
            <v>0.1003</v>
          </cell>
        </row>
        <row r="33">
          <cell r="A33" t="str">
            <v>2º</v>
          </cell>
          <cell r="B33">
            <v>0.12720000000000001</v>
          </cell>
          <cell r="C33">
            <v>0.15340000000000001</v>
          </cell>
          <cell r="D33">
            <v>0.14280000000000001</v>
          </cell>
          <cell r="E33">
            <v>0.1032</v>
          </cell>
        </row>
        <row r="34">
          <cell r="A34" t="str">
            <v>3º</v>
          </cell>
          <cell r="B34">
            <v>0.1386</v>
          </cell>
          <cell r="C34">
            <v>0.13650000000000001</v>
          </cell>
          <cell r="D34">
            <v>0.1346</v>
          </cell>
          <cell r="E34">
            <v>0.1201</v>
          </cell>
        </row>
        <row r="35">
          <cell r="A35" t="str">
            <v>4º</v>
          </cell>
          <cell r="B35">
            <v>0.1583</v>
          </cell>
          <cell r="C35">
            <v>0.1472</v>
          </cell>
          <cell r="D35">
            <v>0.14419999999999999</v>
          </cell>
          <cell r="E35">
            <v>0.1358</v>
          </cell>
        </row>
        <row r="36">
          <cell r="A36" t="str">
            <v xml:space="preserve"> 1ºNov</v>
          </cell>
          <cell r="B36">
            <v>0.17399999999999999</v>
          </cell>
          <cell r="C36">
            <v>0.14699999999999999</v>
          </cell>
          <cell r="D36">
            <v>0.15709999999999999</v>
          </cell>
          <cell r="E36">
            <v>0.15340000000000001</v>
          </cell>
        </row>
        <row r="37">
          <cell r="A37" t="str">
            <v>2º</v>
          </cell>
          <cell r="B37">
            <v>0.18</v>
          </cell>
          <cell r="C37">
            <v>0.15190000000000001</v>
          </cell>
          <cell r="D37">
            <v>0.18429999999999999</v>
          </cell>
          <cell r="E37">
            <v>0.1474</v>
          </cell>
        </row>
        <row r="38">
          <cell r="A38" t="str">
            <v>3º</v>
          </cell>
          <cell r="B38">
            <v>0.18360000000000001</v>
          </cell>
          <cell r="C38">
            <v>0.15790000000000001</v>
          </cell>
          <cell r="D38">
            <v>0.20180000000000001</v>
          </cell>
          <cell r="E38">
            <v>0.14369999999999999</v>
          </cell>
        </row>
        <row r="39">
          <cell r="A39" t="str">
            <v>4º</v>
          </cell>
          <cell r="B39">
            <v>0.18559999999999999</v>
          </cell>
          <cell r="C39">
            <v>0.16639999999999999</v>
          </cell>
          <cell r="D39">
            <v>0.2097</v>
          </cell>
          <cell r="E39">
            <v>0.14230000000000001</v>
          </cell>
        </row>
        <row r="40">
          <cell r="A40" t="str">
            <v xml:space="preserve"> 1ºDec</v>
          </cell>
          <cell r="B40">
            <v>0.184</v>
          </cell>
          <cell r="C40">
            <v>0.16089999999999999</v>
          </cell>
          <cell r="D40">
            <v>0.21820000000000001</v>
          </cell>
          <cell r="E40">
            <v>0.16089999999999999</v>
          </cell>
        </row>
        <row r="41">
          <cell r="A41" t="str">
            <v>2º</v>
          </cell>
          <cell r="B41">
            <v>0.17630000000000001</v>
          </cell>
          <cell r="C41">
            <v>0.15659999999999999</v>
          </cell>
          <cell r="D41">
            <v>0.2112</v>
          </cell>
          <cell r="E41">
            <v>0.1807</v>
          </cell>
        </row>
        <row r="42">
          <cell r="A42" t="str">
            <v>3º</v>
          </cell>
          <cell r="B42">
            <v>0.16839999999999999</v>
          </cell>
          <cell r="C42">
            <v>0.15029999999999999</v>
          </cell>
          <cell r="D42">
            <v>0.20610000000000001</v>
          </cell>
          <cell r="E42">
            <v>0.18390000000000001</v>
          </cell>
        </row>
        <row r="43">
          <cell r="A43" t="str">
            <v>4º</v>
          </cell>
          <cell r="B43">
            <v>0.1603</v>
          </cell>
          <cell r="C43">
            <v>0.1404</v>
          </cell>
          <cell r="D43">
            <v>0.19639999999999999</v>
          </cell>
          <cell r="E43">
            <v>0.19789999999999999</v>
          </cell>
        </row>
        <row r="44">
          <cell r="A44" t="str">
            <v>1ºJan/91</v>
          </cell>
          <cell r="B44">
            <v>0.1648</v>
          </cell>
          <cell r="C44">
            <v>0.156</v>
          </cell>
          <cell r="D44">
            <v>0.19769999999999999</v>
          </cell>
          <cell r="E44">
            <v>0.20069999999999999</v>
          </cell>
        </row>
        <row r="45">
          <cell r="A45" t="str">
            <v>2º</v>
          </cell>
          <cell r="B45">
            <v>0.1721</v>
          </cell>
          <cell r="C45">
            <v>0.1779</v>
          </cell>
          <cell r="D45">
            <v>0.18529999999999999</v>
          </cell>
          <cell r="E45">
            <v>0.1898</v>
          </cell>
        </row>
        <row r="46">
          <cell r="A46" t="str">
            <v>3º</v>
          </cell>
          <cell r="B46">
            <v>0.19</v>
          </cell>
          <cell r="C46">
            <v>0.215</v>
          </cell>
          <cell r="D46">
            <v>0.18129999999999999</v>
          </cell>
          <cell r="E46">
            <v>0.20710000000000001</v>
          </cell>
        </row>
        <row r="47">
          <cell r="A47" t="str">
            <v>4º</v>
          </cell>
          <cell r="B47">
            <v>0.2102</v>
          </cell>
          <cell r="C47">
            <v>0.23930000000000001</v>
          </cell>
          <cell r="D47">
            <v>0.1825</v>
          </cell>
          <cell r="E47">
            <v>0.21729999999999999</v>
          </cell>
        </row>
        <row r="48">
          <cell r="A48" t="str">
            <v xml:space="preserve"> 1ºFev</v>
          </cell>
          <cell r="B48">
            <v>0.23039999999999999</v>
          </cell>
          <cell r="C48">
            <v>0.27879999999999999</v>
          </cell>
          <cell r="D48">
            <v>0.19070000000000001</v>
          </cell>
          <cell r="E48">
            <v>0.22520000000000001</v>
          </cell>
        </row>
        <row r="49">
          <cell r="A49" t="str">
            <v>2º</v>
          </cell>
          <cell r="B49">
            <v>0.2392</v>
          </cell>
          <cell r="C49">
            <v>0.28810000000000002</v>
          </cell>
          <cell r="D49">
            <v>0.2046</v>
          </cell>
          <cell r="E49">
            <v>0.246</v>
          </cell>
        </row>
        <row r="50">
          <cell r="A50" t="str">
            <v>3º</v>
          </cell>
          <cell r="B50">
            <v>0.22600000000000001</v>
          </cell>
          <cell r="C50">
            <v>0.25850000000000001</v>
          </cell>
          <cell r="D50">
            <v>0.20039999999999999</v>
          </cell>
          <cell r="E50">
            <v>0.22470000000000001</v>
          </cell>
        </row>
        <row r="51">
          <cell r="A51" t="str">
            <v>4º</v>
          </cell>
          <cell r="B51">
            <v>0.2054</v>
          </cell>
          <cell r="C51">
            <v>0.2271</v>
          </cell>
          <cell r="D51">
            <v>0.18740000000000001</v>
          </cell>
          <cell r="E51">
            <v>0.2059</v>
          </cell>
        </row>
        <row r="52">
          <cell r="A52" t="str">
            <v xml:space="preserve"> 1ºMar</v>
          </cell>
          <cell r="B52">
            <v>0.156</v>
          </cell>
          <cell r="C52">
            <v>0.14480000000000001</v>
          </cell>
          <cell r="D52">
            <v>0.12239999999999999</v>
          </cell>
          <cell r="E52">
            <v>0.21440000000000001</v>
          </cell>
        </row>
        <row r="53">
          <cell r="A53" t="str">
            <v>2º</v>
          </cell>
          <cell r="B53">
            <v>0.11749999999999999</v>
          </cell>
          <cell r="C53">
            <v>8.8499999999999995E-2</v>
          </cell>
          <cell r="D53">
            <v>7.2900000000000006E-2</v>
          </cell>
          <cell r="E53">
            <v>0.2248</v>
          </cell>
        </row>
        <row r="54">
          <cell r="A54" t="str">
            <v>3º</v>
          </cell>
          <cell r="B54">
            <v>9.5100000000000004E-2</v>
          </cell>
          <cell r="C54">
            <v>5.7099999999999998E-2</v>
          </cell>
          <cell r="D54">
            <v>3.78E-2</v>
          </cell>
          <cell r="E54">
            <v>0.25540000000000002</v>
          </cell>
        </row>
        <row r="55">
          <cell r="A55" t="str">
            <v>4º</v>
          </cell>
          <cell r="B55">
            <v>7.4800000000000005E-2</v>
          </cell>
          <cell r="C55">
            <v>3.2000000000000001E-2</v>
          </cell>
          <cell r="D55">
            <v>1.35E-2</v>
          </cell>
          <cell r="E55">
            <v>0.28439999999999999</v>
          </cell>
        </row>
        <row r="56">
          <cell r="A56" t="str">
            <v>1ºAbr</v>
          </cell>
          <cell r="B56">
            <v>7.3400000000000007E-2</v>
          </cell>
          <cell r="C56">
            <v>4.2999999999999997E-2</v>
          </cell>
          <cell r="D56">
            <v>1.78E-2</v>
          </cell>
          <cell r="E56">
            <v>0.2364</v>
          </cell>
        </row>
        <row r="57">
          <cell r="A57" t="str">
            <v>2º</v>
          </cell>
          <cell r="B57">
            <v>6.9900000000000004E-2</v>
          </cell>
          <cell r="C57">
            <v>5.7599999999999998E-2</v>
          </cell>
          <cell r="D57">
            <v>1.8700000000000001E-2</v>
          </cell>
          <cell r="E57">
            <v>0.1749</v>
          </cell>
        </row>
        <row r="58">
          <cell r="A58" t="str">
            <v>3º</v>
          </cell>
          <cell r="B58">
            <v>7.0099999999999996E-2</v>
          </cell>
          <cell r="C58">
            <v>7.2499999999999995E-2</v>
          </cell>
          <cell r="D58">
            <v>1.95E-2</v>
          </cell>
          <cell r="E58">
            <v>0.1205</v>
          </cell>
        </row>
        <row r="59">
          <cell r="A59" t="str">
            <v>4º</v>
          </cell>
          <cell r="B59">
            <v>7.1900000000000006E-2</v>
          </cell>
          <cell r="C59">
            <v>8.3500000000000005E-2</v>
          </cell>
          <cell r="D59">
            <v>1.9400000000000001E-2</v>
          </cell>
          <cell r="E59">
            <v>8.5400000000000004E-2</v>
          </cell>
        </row>
        <row r="60">
          <cell r="A60" t="str">
            <v xml:space="preserve"> 1ºMai</v>
          </cell>
          <cell r="B60">
            <v>6.4699999999999994E-2</v>
          </cell>
          <cell r="C60">
            <v>6.25E-2</v>
          </cell>
          <cell r="D60">
            <v>2.0299999999999999E-2</v>
          </cell>
          <cell r="E60">
            <v>8.4500000000000006E-2</v>
          </cell>
        </row>
        <row r="61">
          <cell r="A61" t="str">
            <v>2º</v>
          </cell>
          <cell r="B61">
            <v>6.0299999999999999E-2</v>
          </cell>
          <cell r="C61">
            <v>4.2099999999999999E-2</v>
          </cell>
          <cell r="D61">
            <v>2.4500000000000001E-2</v>
          </cell>
          <cell r="E61">
            <v>7.8299999999999995E-2</v>
          </cell>
        </row>
        <row r="62">
          <cell r="A62" t="str">
            <v>3º</v>
          </cell>
          <cell r="B62">
            <v>5.8099999999999999E-2</v>
          </cell>
          <cell r="C62">
            <v>3.09E-2</v>
          </cell>
          <cell r="D62">
            <v>2.6200000000000001E-2</v>
          </cell>
          <cell r="E62">
            <v>7.1400000000000005E-2</v>
          </cell>
        </row>
        <row r="63">
          <cell r="A63" t="str">
            <v>4º</v>
          </cell>
          <cell r="B63">
            <v>5.7599999999999998E-2</v>
          </cell>
          <cell r="C63">
            <v>3.3399999999999999E-2</v>
          </cell>
          <cell r="D63">
            <v>2.8500000000000001E-2</v>
          </cell>
          <cell r="E63">
            <v>7.1199999999999999E-2</v>
          </cell>
        </row>
        <row r="64">
          <cell r="A64" t="str">
            <v xml:space="preserve"> 1ºJun</v>
          </cell>
          <cell r="B64">
            <v>6.0600000000000001E-2</v>
          </cell>
          <cell r="C64">
            <v>3.8100000000000002E-2</v>
          </cell>
          <cell r="D64">
            <v>2.87E-2</v>
          </cell>
          <cell r="E64">
            <v>7.4899999999999994E-2</v>
          </cell>
        </row>
        <row r="65">
          <cell r="A65" t="str">
            <v>2º</v>
          </cell>
          <cell r="B65">
            <v>7.0599999999999996E-2</v>
          </cell>
          <cell r="C65">
            <v>5.4300000000000001E-2</v>
          </cell>
          <cell r="D65">
            <v>4.2200000000000001E-2</v>
          </cell>
          <cell r="E65">
            <v>7.8399999999999997E-2</v>
          </cell>
        </row>
        <row r="66">
          <cell r="A66" t="str">
            <v>3º</v>
          </cell>
          <cell r="B66">
            <v>8.3400000000000002E-2</v>
          </cell>
          <cell r="C66">
            <v>7.22E-2</v>
          </cell>
          <cell r="D66">
            <v>6.2399999999999997E-2</v>
          </cell>
          <cell r="E66">
            <v>8.2299999999999998E-2</v>
          </cell>
        </row>
        <row r="67">
          <cell r="A67" t="str">
            <v>4º</v>
          </cell>
          <cell r="B67">
            <v>9.7799999999999998E-2</v>
          </cell>
          <cell r="C67">
            <v>8.72E-2</v>
          </cell>
          <cell r="D67">
            <v>9.5399999999999999E-2</v>
          </cell>
          <cell r="E67">
            <v>8.5599999999999996E-2</v>
          </cell>
        </row>
        <row r="68">
          <cell r="A68" t="str">
            <v>1ºJul</v>
          </cell>
          <cell r="B68">
            <v>0.107</v>
          </cell>
          <cell r="C68">
            <v>0.1072</v>
          </cell>
          <cell r="D68">
            <v>0.1195</v>
          </cell>
          <cell r="E68">
            <v>8.4900000000000003E-2</v>
          </cell>
        </row>
        <row r="69">
          <cell r="A69" t="str">
            <v>2º</v>
          </cell>
          <cell r="B69">
            <v>0.1072</v>
          </cell>
          <cell r="C69">
            <v>0.11169999999999999</v>
          </cell>
          <cell r="D69">
            <v>0.1255</v>
          </cell>
          <cell r="E69">
            <v>9.0800000000000006E-2</v>
          </cell>
        </row>
        <row r="70">
          <cell r="A70" t="str">
            <v>3º</v>
          </cell>
          <cell r="B70">
            <v>0.1113</v>
          </cell>
          <cell r="C70">
            <v>0.1206</v>
          </cell>
          <cell r="D70">
            <v>0.1229</v>
          </cell>
          <cell r="E70">
            <v>9.8599999999999993E-2</v>
          </cell>
        </row>
        <row r="71">
          <cell r="A71" t="str">
            <v>4º</v>
          </cell>
          <cell r="B71">
            <v>0.113</v>
          </cell>
          <cell r="C71">
            <v>0.13150000000000001</v>
          </cell>
          <cell r="D71">
            <v>0.1057</v>
          </cell>
          <cell r="E71">
            <v>0.112</v>
          </cell>
        </row>
        <row r="72">
          <cell r="A72" t="str">
            <v xml:space="preserve"> 1ºAgo</v>
          </cell>
          <cell r="B72">
            <v>0.11799999999999999</v>
          </cell>
          <cell r="C72">
            <v>0.13619999999999999</v>
          </cell>
          <cell r="D72">
            <v>0.10150000000000001</v>
          </cell>
          <cell r="E72">
            <v>0.1208</v>
          </cell>
        </row>
        <row r="73">
          <cell r="A73" t="str">
            <v>2º</v>
          </cell>
          <cell r="B73">
            <v>0.128</v>
          </cell>
          <cell r="C73">
            <v>0.14560000000000001</v>
          </cell>
          <cell r="D73">
            <v>0.1087</v>
          </cell>
          <cell r="E73">
            <v>0.12809999999999999</v>
          </cell>
        </row>
        <row r="74">
          <cell r="A74" t="str">
            <v>3º</v>
          </cell>
          <cell r="B74">
            <v>0.1331</v>
          </cell>
          <cell r="C74">
            <v>0.152</v>
          </cell>
          <cell r="D74">
            <v>0.1178</v>
          </cell>
          <cell r="E74">
            <v>0.1336</v>
          </cell>
        </row>
        <row r="75">
          <cell r="A75" t="str">
            <v>4º</v>
          </cell>
          <cell r="B75">
            <v>0.14419999999999999</v>
          </cell>
          <cell r="C75">
            <v>0.152</v>
          </cell>
          <cell r="D75">
            <v>0.1447</v>
          </cell>
          <cell r="E75">
            <v>0.14230000000000001</v>
          </cell>
        </row>
        <row r="76">
          <cell r="A76" t="str">
            <v xml:space="preserve"> 1ºSet</v>
          </cell>
          <cell r="B76">
            <v>0.14580000000000001</v>
          </cell>
          <cell r="C76">
            <v>0.14949999999999999</v>
          </cell>
          <cell r="D76">
            <v>0.15959999999999999</v>
          </cell>
          <cell r="E76">
            <v>0.1439</v>
          </cell>
        </row>
        <row r="77">
          <cell r="A77" t="str">
            <v>2º</v>
          </cell>
          <cell r="B77">
            <v>0.15060000000000001</v>
          </cell>
          <cell r="C77">
            <v>0.1497</v>
          </cell>
          <cell r="D77">
            <v>0.17460000000000001</v>
          </cell>
          <cell r="E77">
            <v>0.1583</v>
          </cell>
        </row>
        <row r="78">
          <cell r="A78" t="str">
            <v>3º</v>
          </cell>
          <cell r="B78">
            <v>0.15509999999999999</v>
          </cell>
          <cell r="C78">
            <v>0.14899999999999999</v>
          </cell>
          <cell r="D78">
            <v>0.1948</v>
          </cell>
          <cell r="E78">
            <v>0.17100000000000001</v>
          </cell>
        </row>
        <row r="79">
          <cell r="A79" t="str">
            <v>4º</v>
          </cell>
          <cell r="B79">
            <v>0.16210000000000002</v>
          </cell>
          <cell r="C79">
            <v>0.1618</v>
          </cell>
          <cell r="D79">
            <v>0.21060000000000001</v>
          </cell>
          <cell r="E79">
            <v>0.18310000000000001</v>
          </cell>
        </row>
        <row r="80">
          <cell r="A80" t="str">
            <v>1ºOut</v>
          </cell>
          <cell r="B80">
            <v>0.1739</v>
          </cell>
          <cell r="C80">
            <v>0.18609999999999999</v>
          </cell>
          <cell r="D80">
            <v>0.21970000000000001</v>
          </cell>
          <cell r="E80">
            <v>0.1847</v>
          </cell>
        </row>
        <row r="81">
          <cell r="A81" t="str">
            <v>2º</v>
          </cell>
          <cell r="B81">
            <v>0.1976</v>
          </cell>
          <cell r="C81">
            <v>0.2195</v>
          </cell>
          <cell r="D81">
            <v>0.2296</v>
          </cell>
          <cell r="E81">
            <v>0.19420000000000001</v>
          </cell>
        </row>
        <row r="82">
          <cell r="A82" t="str">
            <v>3º</v>
          </cell>
          <cell r="B82">
            <v>0.22459999999999999</v>
          </cell>
          <cell r="C82">
            <v>0.25969999999999999</v>
          </cell>
          <cell r="D82">
            <v>0.24010000000000001</v>
          </cell>
          <cell r="E82">
            <v>0.20549999999999999</v>
          </cell>
        </row>
        <row r="83">
          <cell r="A83" t="str">
            <v>4º</v>
          </cell>
          <cell r="B83">
            <v>0.25169999999999998</v>
          </cell>
          <cell r="C83">
            <v>0.2974</v>
          </cell>
          <cell r="D83">
            <v>0.24929999999999999</v>
          </cell>
          <cell r="E83">
            <v>0.21870000000000001</v>
          </cell>
        </row>
        <row r="84">
          <cell r="A84" t="str">
            <v xml:space="preserve"> 1ºNov</v>
          </cell>
          <cell r="B84">
            <v>0.27310000000000001</v>
          </cell>
          <cell r="C84">
            <v>0.318</v>
          </cell>
          <cell r="D84">
            <v>0.29249999999999998</v>
          </cell>
          <cell r="E84">
            <v>0.21829999999999999</v>
          </cell>
        </row>
        <row r="85">
          <cell r="A85" t="str">
            <v>2º</v>
          </cell>
          <cell r="B85">
            <v>0.27100000000000002</v>
          </cell>
          <cell r="C85">
            <v>0.311</v>
          </cell>
          <cell r="D85">
            <v>0.30209999999999998</v>
          </cell>
          <cell r="E85">
            <v>0.20860000000000001</v>
          </cell>
        </row>
        <row r="86">
          <cell r="A86" t="str">
            <v>3º</v>
          </cell>
          <cell r="B86">
            <v>0.26400000000000001</v>
          </cell>
          <cell r="C86">
            <v>0.29720000000000002</v>
          </cell>
          <cell r="D86">
            <v>0.315</v>
          </cell>
          <cell r="E86">
            <v>0.20100000000000001</v>
          </cell>
        </row>
        <row r="87">
          <cell r="A87" t="str">
            <v>4º</v>
          </cell>
          <cell r="B87">
            <v>0.25390000000000001</v>
          </cell>
          <cell r="C87">
            <v>0.26679999999999998</v>
          </cell>
          <cell r="D87">
            <v>0.33760000000000001</v>
          </cell>
          <cell r="E87">
            <v>0.20810000000000001</v>
          </cell>
        </row>
        <row r="88">
          <cell r="A88" t="str">
            <v xml:space="preserve"> 1ºDez</v>
          </cell>
          <cell r="B88">
            <v>0.23619999999999999</v>
          </cell>
          <cell r="C88">
            <v>0.2341</v>
          </cell>
          <cell r="D88">
            <v>0.31140000000000001</v>
          </cell>
          <cell r="E88">
            <v>0.22850000000000001</v>
          </cell>
        </row>
        <row r="89">
          <cell r="A89" t="str">
            <v>2º</v>
          </cell>
          <cell r="B89">
            <v>0.23330000000000001</v>
          </cell>
          <cell r="C89">
            <v>0.21809999999999999</v>
          </cell>
          <cell r="D89">
            <v>0.32169999999999999</v>
          </cell>
          <cell r="E89">
            <v>0.23649999999999999</v>
          </cell>
        </row>
        <row r="90">
          <cell r="A90" t="str">
            <v>3º</v>
          </cell>
          <cell r="B90">
            <v>0.23150000000000001</v>
          </cell>
          <cell r="C90">
            <v>0.20069999999999999</v>
          </cell>
          <cell r="D90">
            <v>0.32590000000000002</v>
          </cell>
          <cell r="E90">
            <v>0.24679999999999999</v>
          </cell>
        </row>
        <row r="91">
          <cell r="A91" t="str">
            <v>4º</v>
          </cell>
          <cell r="B91">
            <v>0.23250000000000001</v>
          </cell>
          <cell r="C91">
            <v>0.20530000000000001</v>
          </cell>
          <cell r="D91">
            <v>0.33310000000000001</v>
          </cell>
          <cell r="E91">
            <v>0.23669999999999999</v>
          </cell>
        </row>
        <row r="92">
          <cell r="A92" t="str">
            <v>1ºJan/92</v>
          </cell>
          <cell r="B92">
            <v>0.24640000000000001</v>
          </cell>
          <cell r="C92">
            <v>0.22900000000000001</v>
          </cell>
          <cell r="D92">
            <v>0.3387</v>
          </cell>
          <cell r="E92">
            <v>0.23749999999999999</v>
          </cell>
        </row>
        <row r="93">
          <cell r="A93" t="str">
            <v>2º</v>
          </cell>
          <cell r="B93">
            <v>0.25090000000000001</v>
          </cell>
          <cell r="C93">
            <v>0.24970000000000001</v>
          </cell>
          <cell r="D93">
            <v>0.32140000000000002</v>
          </cell>
          <cell r="E93">
            <v>0.22470000000000001</v>
          </cell>
        </row>
        <row r="94">
          <cell r="A94" t="str">
            <v>3º</v>
          </cell>
          <cell r="B94">
            <v>0.2535</v>
          </cell>
          <cell r="C94">
            <v>0.26779999999999998</v>
          </cell>
          <cell r="D94">
            <v>0.3105</v>
          </cell>
          <cell r="E94">
            <v>0.20799999999999999</v>
          </cell>
        </row>
        <row r="95">
          <cell r="A95" t="str">
            <v>4º</v>
          </cell>
          <cell r="B95">
            <v>0.25890000000000002</v>
          </cell>
          <cell r="C95">
            <v>0.27760000000000001</v>
          </cell>
          <cell r="D95">
            <v>0.28110000000000002</v>
          </cell>
          <cell r="E95">
            <v>0.21229999999999999</v>
          </cell>
        </row>
        <row r="96">
          <cell r="A96" t="str">
            <v xml:space="preserve"> 1ºFev</v>
          </cell>
          <cell r="B96">
            <v>0.24410000000000001</v>
          </cell>
          <cell r="C96">
            <v>0.25700000000000001</v>
          </cell>
          <cell r="D96">
            <v>0.25940000000000002</v>
          </cell>
          <cell r="E96">
            <v>0.1981</v>
          </cell>
        </row>
        <row r="97">
          <cell r="A97" t="str">
            <v>2º</v>
          </cell>
          <cell r="B97">
            <v>0.23799999999999999</v>
          </cell>
          <cell r="C97">
            <v>0.25209999999999999</v>
          </cell>
          <cell r="D97">
            <v>0.25040000000000001</v>
          </cell>
          <cell r="E97">
            <v>0.2072</v>
          </cell>
        </row>
        <row r="98">
          <cell r="A98" t="str">
            <v>3º</v>
          </cell>
          <cell r="B98">
            <v>0.23080000000000001</v>
          </cell>
          <cell r="C98">
            <v>0.24</v>
          </cell>
          <cell r="D98">
            <v>0.22109999999999999</v>
          </cell>
          <cell r="E98">
            <v>0.22009999999999999</v>
          </cell>
        </row>
        <row r="99">
          <cell r="A99" t="str">
            <v>4º</v>
          </cell>
          <cell r="B99">
            <v>0.2157</v>
          </cell>
          <cell r="C99">
            <v>0.22500000000000001</v>
          </cell>
          <cell r="D99">
            <v>0.20469999999999999</v>
          </cell>
          <cell r="E99">
            <v>0.21940000000000001</v>
          </cell>
        </row>
        <row r="100">
          <cell r="A100" t="str">
            <v xml:space="preserve"> 1ºMar</v>
          </cell>
          <cell r="B100">
            <v>0.2104</v>
          </cell>
          <cell r="C100">
            <v>0.2167</v>
          </cell>
          <cell r="D100">
            <v>0.19239999999999999</v>
          </cell>
          <cell r="E100">
            <v>0.221</v>
          </cell>
        </row>
        <row r="101">
          <cell r="A101" t="str">
            <v>2º</v>
          </cell>
          <cell r="B101">
            <v>0.20530000000000001</v>
          </cell>
          <cell r="C101">
            <v>0.1986</v>
          </cell>
          <cell r="D101">
            <v>0.1938</v>
          </cell>
          <cell r="E101">
            <v>0.23</v>
          </cell>
        </row>
        <row r="102">
          <cell r="A102" t="str">
            <v>3º</v>
          </cell>
          <cell r="B102">
            <v>0.2074</v>
          </cell>
          <cell r="C102">
            <v>0.19500000000000001</v>
          </cell>
          <cell r="D102">
            <v>0.2026</v>
          </cell>
          <cell r="E102">
            <v>0.24060000000000001</v>
          </cell>
        </row>
        <row r="103">
          <cell r="A103" t="str">
            <v>4º</v>
          </cell>
          <cell r="B103">
            <v>0.21740000000000001</v>
          </cell>
          <cell r="C103">
            <v>0.20069999999999999</v>
          </cell>
          <cell r="D103">
            <v>0.223</v>
          </cell>
          <cell r="E103">
            <v>0.26329999999999998</v>
          </cell>
        </row>
        <row r="104">
          <cell r="A104" t="str">
            <v>1ºAbr</v>
          </cell>
          <cell r="B104">
            <v>0.2145</v>
          </cell>
          <cell r="C104">
            <v>0.18909999999999999</v>
          </cell>
          <cell r="D104">
            <v>0.22059999999999999</v>
          </cell>
          <cell r="E104">
            <v>0.26069999999999999</v>
          </cell>
        </row>
        <row r="105">
          <cell r="A105" t="str">
            <v>2º</v>
          </cell>
          <cell r="B105">
            <v>0.21490000000000001</v>
          </cell>
          <cell r="C105">
            <v>0.18790000000000001</v>
          </cell>
          <cell r="D105">
            <v>0.20569999999999999</v>
          </cell>
          <cell r="E105">
            <v>0.28710000000000002</v>
          </cell>
        </row>
        <row r="106">
          <cell r="A106" t="str">
            <v>3º</v>
          </cell>
          <cell r="B106">
            <v>0.22220000000000001</v>
          </cell>
          <cell r="C106">
            <v>0.19089999999999999</v>
          </cell>
          <cell r="D106">
            <v>0.20030000000000001</v>
          </cell>
          <cell r="E106">
            <v>0.31380000000000002</v>
          </cell>
        </row>
        <row r="107">
          <cell r="A107" t="str">
            <v>4º</v>
          </cell>
          <cell r="B107">
            <v>0.2273</v>
          </cell>
          <cell r="C107">
            <v>0.19040000000000001</v>
          </cell>
          <cell r="D107">
            <v>0.18859999999999999</v>
          </cell>
          <cell r="E107">
            <v>0.34439999999999998</v>
          </cell>
        </row>
        <row r="108">
          <cell r="A108" t="str">
            <v xml:space="preserve"> 1ºMai</v>
          </cell>
          <cell r="B108">
            <v>0.2326</v>
          </cell>
          <cell r="C108">
            <v>0.20480000000000001</v>
          </cell>
          <cell r="D108">
            <v>0.18840000000000001</v>
          </cell>
          <cell r="E108">
            <v>0.33450000000000002</v>
          </cell>
        </row>
        <row r="109">
          <cell r="A109" t="str">
            <v>2º</v>
          </cell>
          <cell r="B109">
            <v>0.23400000000000001</v>
          </cell>
          <cell r="C109">
            <v>0.22650000000000001</v>
          </cell>
          <cell r="D109">
            <v>0.1968</v>
          </cell>
          <cell r="E109">
            <v>0.27550000000000002</v>
          </cell>
        </row>
        <row r="110">
          <cell r="A110" t="str">
            <v>3º</v>
          </cell>
          <cell r="B110">
            <v>0.22700000000000001</v>
          </cell>
          <cell r="C110">
            <v>0.22239999999999999</v>
          </cell>
          <cell r="D110">
            <v>0.2</v>
          </cell>
          <cell r="E110">
            <v>0.223</v>
          </cell>
        </row>
        <row r="111">
          <cell r="A111" t="str">
            <v>4º</v>
          </cell>
          <cell r="B111">
            <v>0.2253</v>
          </cell>
          <cell r="C111">
            <v>0.22489999999999999</v>
          </cell>
          <cell r="D111">
            <v>0.2069</v>
          </cell>
          <cell r="E111">
            <v>0.185</v>
          </cell>
        </row>
        <row r="112">
          <cell r="A112" t="str">
            <v xml:space="preserve"> 1ºJun</v>
          </cell>
          <cell r="B112">
            <v>0.22939999999999999</v>
          </cell>
          <cell r="C112">
            <v>0.2344</v>
          </cell>
          <cell r="D112">
            <v>0.20780000000000001</v>
          </cell>
          <cell r="E112">
            <v>0.18529999999999999</v>
          </cell>
        </row>
        <row r="113">
          <cell r="A113" t="str">
            <v>2º</v>
          </cell>
          <cell r="B113">
            <v>0.2266</v>
          </cell>
          <cell r="C113">
            <v>0.223</v>
          </cell>
          <cell r="D113">
            <v>0.20860000000000001</v>
          </cell>
          <cell r="E113">
            <v>0.19120000000000001</v>
          </cell>
        </row>
        <row r="114">
          <cell r="A114" t="str">
            <v>3º</v>
          </cell>
          <cell r="B114">
            <v>0.22700000000000001</v>
          </cell>
          <cell r="C114">
            <v>0.22420000000000001</v>
          </cell>
          <cell r="D114">
            <v>0.21340000000000001</v>
          </cell>
          <cell r="E114">
            <v>0.1933</v>
          </cell>
        </row>
        <row r="115">
          <cell r="A115" t="str">
            <v>4º</v>
          </cell>
          <cell r="B115">
            <v>0.22450000000000001</v>
          </cell>
          <cell r="C115">
            <v>0.21779999999999999</v>
          </cell>
          <cell r="D115">
            <v>0.22620000000000001</v>
          </cell>
          <cell r="E115">
            <v>0.2026</v>
          </cell>
        </row>
        <row r="116">
          <cell r="A116" t="str">
            <v>1ºJul</v>
          </cell>
          <cell r="B116">
            <v>0.21579999999999999</v>
          </cell>
          <cell r="C116">
            <v>0.19189999999999999</v>
          </cell>
          <cell r="D116">
            <v>0.2205</v>
          </cell>
          <cell r="E116">
            <v>0.21179999999999999</v>
          </cell>
        </row>
        <row r="117">
          <cell r="A117" t="str">
            <v>2º</v>
          </cell>
          <cell r="B117">
            <v>0.20649999999999999</v>
          </cell>
          <cell r="C117">
            <v>0.1893</v>
          </cell>
          <cell r="D117">
            <v>0.2238</v>
          </cell>
          <cell r="E117">
            <v>0.2029</v>
          </cell>
        </row>
        <row r="118">
          <cell r="A118" t="str">
            <v>3º</v>
          </cell>
          <cell r="B118">
            <v>0.20599999999999999</v>
          </cell>
          <cell r="C118">
            <v>0.18690000000000001</v>
          </cell>
          <cell r="D118">
            <v>0.23169999999999999</v>
          </cell>
          <cell r="E118">
            <v>0.1971</v>
          </cell>
        </row>
        <row r="119">
          <cell r="A119" t="str">
            <v>4º</v>
          </cell>
          <cell r="B119">
            <v>0.21099999999999999</v>
          </cell>
          <cell r="C119">
            <v>0.2009</v>
          </cell>
          <cell r="D119">
            <v>0.2243</v>
          </cell>
          <cell r="E119">
            <v>0.19700000000000001</v>
          </cell>
        </row>
        <row r="120">
          <cell r="A120" t="str">
            <v xml:space="preserve"> 1ºAgo</v>
          </cell>
          <cell r="B120">
            <v>0.21490000000000001</v>
          </cell>
          <cell r="C120">
            <v>0.22420000000000001</v>
          </cell>
          <cell r="D120">
            <v>0.2228</v>
          </cell>
          <cell r="E120">
            <v>0.1895</v>
          </cell>
        </row>
        <row r="121">
          <cell r="A121" t="str">
            <v>2º</v>
          </cell>
          <cell r="B121">
            <v>0.22639999999999999</v>
          </cell>
          <cell r="C121">
            <v>0.2379</v>
          </cell>
          <cell r="D121">
            <v>0.2238</v>
          </cell>
          <cell r="E121">
            <v>0.20130000000000001</v>
          </cell>
        </row>
        <row r="122">
          <cell r="A122" t="str">
            <v>3º</v>
          </cell>
          <cell r="B122">
            <v>0.22939999999999999</v>
          </cell>
          <cell r="C122">
            <v>0.25519999999999998</v>
          </cell>
          <cell r="D122">
            <v>0.2147</v>
          </cell>
          <cell r="E122">
            <v>0.21179999999999999</v>
          </cell>
        </row>
        <row r="123">
          <cell r="A123" t="str">
            <v>4º</v>
          </cell>
          <cell r="B123">
            <v>0.2316</v>
          </cell>
          <cell r="C123">
            <v>0.2651</v>
          </cell>
          <cell r="D123">
            <v>0.2175</v>
          </cell>
          <cell r="E123">
            <v>0.22509999999999999</v>
          </cell>
        </row>
        <row r="124">
          <cell r="A124" t="str">
            <v xml:space="preserve"> 1ºSet</v>
          </cell>
          <cell r="B124">
            <v>0.23019999999999999</v>
          </cell>
          <cell r="C124">
            <v>0.2636</v>
          </cell>
          <cell r="D124">
            <v>0.2167</v>
          </cell>
          <cell r="E124">
            <v>0.2298</v>
          </cell>
        </row>
        <row r="125">
          <cell r="A125" t="str">
            <v>2º</v>
          </cell>
          <cell r="B125">
            <v>0.23330000000000001</v>
          </cell>
          <cell r="C125">
            <v>0.27510000000000001</v>
          </cell>
          <cell r="D125">
            <v>0.21529999999999999</v>
          </cell>
          <cell r="E125">
            <v>0.2407</v>
          </cell>
        </row>
        <row r="126">
          <cell r="A126" t="str">
            <v>3º</v>
          </cell>
          <cell r="B126">
            <v>0.24030000000000001</v>
          </cell>
          <cell r="C126">
            <v>0.28410000000000002</v>
          </cell>
          <cell r="D126">
            <v>0.22270000000000001</v>
          </cell>
          <cell r="E126">
            <v>0.24529999999999999</v>
          </cell>
        </row>
        <row r="127">
          <cell r="A127" t="str">
            <v>4º</v>
          </cell>
          <cell r="B127">
            <v>0.24410000000000001</v>
          </cell>
          <cell r="C127">
            <v>0.28179999999999999</v>
          </cell>
          <cell r="D127">
            <v>0.23469999999999999</v>
          </cell>
          <cell r="E127">
            <v>0.24579999999999999</v>
          </cell>
        </row>
        <row r="128">
          <cell r="A128" t="str">
            <v>1ºOut</v>
          </cell>
          <cell r="B128">
            <v>0.2555</v>
          </cell>
          <cell r="C128">
            <v>0.2918</v>
          </cell>
          <cell r="D128">
            <v>0.25440000000000002</v>
          </cell>
          <cell r="E128">
            <v>0.24590000000000001</v>
          </cell>
        </row>
        <row r="129">
          <cell r="A129" t="str">
            <v>2º</v>
          </cell>
          <cell r="B129">
            <v>0.25950000000000001</v>
          </cell>
          <cell r="C129">
            <v>0.28249999999999997</v>
          </cell>
          <cell r="D129">
            <v>0.2702</v>
          </cell>
          <cell r="E129">
            <v>0.25929999999999997</v>
          </cell>
        </row>
        <row r="130">
          <cell r="A130" t="str">
            <v>3º</v>
          </cell>
          <cell r="B130">
            <v>0.26079999999999998</v>
          </cell>
          <cell r="C130">
            <v>0.2702</v>
          </cell>
          <cell r="D130">
            <v>0.27950000000000003</v>
          </cell>
          <cell r="E130">
            <v>0.27079999999999999</v>
          </cell>
        </row>
        <row r="131">
          <cell r="A131" t="str">
            <v>4º</v>
          </cell>
          <cell r="B131">
            <v>0.2646</v>
          </cell>
          <cell r="C131">
            <v>0.26429999999999998</v>
          </cell>
          <cell r="D131">
            <v>0.27950000000000003</v>
          </cell>
          <cell r="E131">
            <v>0.28410000000000002</v>
          </cell>
        </row>
        <row r="132">
          <cell r="A132" t="str">
            <v>1ºNov</v>
          </cell>
          <cell r="B132">
            <v>0.25700000000000001</v>
          </cell>
          <cell r="C132">
            <v>0.24349999999999999</v>
          </cell>
          <cell r="D132">
            <v>0.2626</v>
          </cell>
          <cell r="E132">
            <v>0.28920000000000001</v>
          </cell>
        </row>
        <row r="133">
          <cell r="A133" t="str">
            <v>2º</v>
          </cell>
          <cell r="B133">
            <v>0.2437</v>
          </cell>
          <cell r="C133">
            <v>0.22589999999999999</v>
          </cell>
          <cell r="D133">
            <v>0.25729999999999997</v>
          </cell>
          <cell r="E133">
            <v>0.25800000000000001</v>
          </cell>
        </row>
        <row r="134">
          <cell r="A134" t="str">
            <v>3º</v>
          </cell>
          <cell r="B134">
            <v>0.22939999999999999</v>
          </cell>
          <cell r="C134">
            <v>0.21290000000000001</v>
          </cell>
          <cell r="D134">
            <v>0.24360000000000001</v>
          </cell>
          <cell r="E134">
            <v>0.2311</v>
          </cell>
        </row>
        <row r="135">
          <cell r="A135" t="str">
            <v>4º</v>
          </cell>
          <cell r="B135">
            <v>0.21890000000000001</v>
          </cell>
          <cell r="C135">
            <v>0.20549999999999999</v>
          </cell>
          <cell r="D135">
            <v>0.24440000000000001</v>
          </cell>
          <cell r="E135">
            <v>0.2099</v>
          </cell>
        </row>
        <row r="136">
          <cell r="A136" t="str">
            <v>1ºDez</v>
          </cell>
          <cell r="B136">
            <v>0.22020000000000001</v>
          </cell>
          <cell r="C136">
            <v>0.20669999999999999</v>
          </cell>
          <cell r="D136">
            <v>0.2545</v>
          </cell>
          <cell r="E136">
            <v>0.19939999999999999</v>
          </cell>
        </row>
        <row r="137">
          <cell r="A137" t="str">
            <v>2º</v>
          </cell>
          <cell r="B137">
            <v>0.2321</v>
          </cell>
          <cell r="C137">
            <v>0.21709999999999999</v>
          </cell>
          <cell r="D137">
            <v>0.25679999999999997</v>
          </cell>
          <cell r="E137">
            <v>0.21820000000000001</v>
          </cell>
        </row>
        <row r="138">
          <cell r="A138" t="str">
            <v>3º</v>
          </cell>
          <cell r="B138">
            <v>0.24199999999999999</v>
          </cell>
          <cell r="C138">
            <v>0.22700000000000001</v>
          </cell>
          <cell r="D138">
            <v>0.2626</v>
          </cell>
          <cell r="E138">
            <v>0.22070000000000001</v>
          </cell>
        </row>
        <row r="139">
          <cell r="A139" t="str">
            <v>4º</v>
          </cell>
          <cell r="B139">
            <v>0.25290000000000001</v>
          </cell>
          <cell r="C139">
            <v>0.25140000000000001</v>
          </cell>
          <cell r="D139">
            <v>0.2702</v>
          </cell>
          <cell r="E139">
            <v>0.2132</v>
          </cell>
        </row>
        <row r="140">
          <cell r="A140" t="str">
            <v>1ºJan/93</v>
          </cell>
          <cell r="B140">
            <v>0.26140000000000002</v>
          </cell>
          <cell r="C140">
            <v>0.27660000000000001</v>
          </cell>
          <cell r="D140">
            <v>0.27010000000000001</v>
          </cell>
          <cell r="E140">
            <v>0.2157</v>
          </cell>
        </row>
        <row r="141">
          <cell r="A141" t="str">
            <v>2º</v>
          </cell>
          <cell r="B141">
            <v>0.26889999999999997</v>
          </cell>
          <cell r="C141">
            <v>0.30180000000000001</v>
          </cell>
          <cell r="D141">
            <v>0.27529999999999999</v>
          </cell>
          <cell r="E141">
            <v>0.20349999999999999</v>
          </cell>
        </row>
        <row r="142">
          <cell r="A142" t="str">
            <v>3º</v>
          </cell>
          <cell r="B142">
            <v>0.27829999999999999</v>
          </cell>
          <cell r="C142">
            <v>0.3201</v>
          </cell>
          <cell r="D142">
            <v>0.28000000000000003</v>
          </cell>
          <cell r="E142">
            <v>0.2054</v>
          </cell>
        </row>
        <row r="143">
          <cell r="A143" t="str">
            <v>4º</v>
          </cell>
          <cell r="B143">
            <v>0.2742</v>
          </cell>
          <cell r="C143">
            <v>0.30299999999999999</v>
          </cell>
          <cell r="D143">
            <v>0.2747</v>
          </cell>
          <cell r="E143">
            <v>0.2039</v>
          </cell>
        </row>
        <row r="144">
          <cell r="A144" t="str">
            <v>1ºFev</v>
          </cell>
          <cell r="B144">
            <v>0.26350000000000001</v>
          </cell>
          <cell r="C144">
            <v>0.27960000000000002</v>
          </cell>
          <cell r="D144">
            <v>0.27560000000000001</v>
          </cell>
          <cell r="E144">
            <v>0.20039999999999999</v>
          </cell>
        </row>
        <row r="145">
          <cell r="A145" t="str">
            <v>2º</v>
          </cell>
          <cell r="B145">
            <v>0.25690000000000002</v>
          </cell>
          <cell r="C145">
            <v>0.25869999999999999</v>
          </cell>
          <cell r="D145">
            <v>0.26129999999999998</v>
          </cell>
          <cell r="E145">
            <v>0.22090000000000001</v>
          </cell>
        </row>
        <row r="146">
          <cell r="A146" t="str">
            <v>3º</v>
          </cell>
          <cell r="B146">
            <v>0.25059999999999999</v>
          </cell>
          <cell r="C146">
            <v>0.24590000000000001</v>
          </cell>
          <cell r="D146">
            <v>0.245</v>
          </cell>
          <cell r="E146">
            <v>0.23039999999999999</v>
          </cell>
        </row>
        <row r="147">
          <cell r="A147" t="str">
            <v>4º</v>
          </cell>
          <cell r="B147">
            <v>0.251</v>
          </cell>
          <cell r="C147">
            <v>0.25509999999999999</v>
          </cell>
          <cell r="D147">
            <v>0.24260000000000001</v>
          </cell>
          <cell r="E147">
            <v>0.23769999999999999</v>
          </cell>
        </row>
        <row r="148">
          <cell r="A148" t="str">
            <v>1ºMar/93</v>
          </cell>
          <cell r="B148">
            <v>0.253</v>
          </cell>
          <cell r="C148">
            <v>0.2571</v>
          </cell>
          <cell r="D148">
            <v>0.24099999999999999</v>
          </cell>
          <cell r="E148">
            <v>0.2389</v>
          </cell>
        </row>
        <row r="149">
          <cell r="A149" t="str">
            <v>2º</v>
          </cell>
          <cell r="B149">
            <v>0.24929999999999999</v>
          </cell>
          <cell r="C149">
            <v>0.255</v>
          </cell>
          <cell r="D149">
            <v>0.24349999999999999</v>
          </cell>
          <cell r="E149">
            <v>0.23710000000000001</v>
          </cell>
        </row>
        <row r="150">
          <cell r="A150" t="str">
            <v>3º</v>
          </cell>
          <cell r="B150">
            <v>0.25019999999999998</v>
          </cell>
          <cell r="C150">
            <v>0.24990000000000001</v>
          </cell>
          <cell r="D150">
            <v>0.25059999999999999</v>
          </cell>
          <cell r="E150">
            <v>0.24099999999999999</v>
          </cell>
        </row>
        <row r="151">
          <cell r="A151" t="str">
            <v>4º</v>
          </cell>
          <cell r="B151">
            <v>0.25159999999999999</v>
          </cell>
          <cell r="C151">
            <v>0.24460000000000001</v>
          </cell>
          <cell r="D151">
            <v>0.2571</v>
          </cell>
          <cell r="E151">
            <v>0.25080000000000002</v>
          </cell>
        </row>
        <row r="152">
          <cell r="A152" t="str">
            <v>1ºAbr</v>
          </cell>
          <cell r="B152">
            <v>0.25409999999999999</v>
          </cell>
          <cell r="C152">
            <v>0.2422</v>
          </cell>
          <cell r="D152">
            <v>0.25509999999999999</v>
          </cell>
          <cell r="E152">
            <v>0.24970000000000001</v>
          </cell>
        </row>
        <row r="153">
          <cell r="A153" t="str">
            <v>2º</v>
          </cell>
          <cell r="B153">
            <v>0.26960000000000001</v>
          </cell>
          <cell r="C153">
            <v>0.26369999999999999</v>
          </cell>
          <cell r="D153">
            <v>0.25540000000000002</v>
          </cell>
          <cell r="E153">
            <v>0.25419999999999998</v>
          </cell>
        </row>
        <row r="154">
          <cell r="A154" t="str">
            <v>3º</v>
          </cell>
          <cell r="B154">
            <v>0.27779999999999999</v>
          </cell>
          <cell r="C154">
            <v>0.27445000000000003</v>
          </cell>
          <cell r="D154">
            <v>0.25180000000000002</v>
          </cell>
          <cell r="E154">
            <v>0.25779999999999997</v>
          </cell>
        </row>
        <row r="155">
          <cell r="A155" t="str">
            <v>4º</v>
          </cell>
          <cell r="B155">
            <v>0.28739999999999999</v>
          </cell>
          <cell r="C155">
            <v>0.2838</v>
          </cell>
          <cell r="D155">
            <v>0.24390000000000001</v>
          </cell>
          <cell r="E155">
            <v>0.26090000000000002</v>
          </cell>
        </row>
        <row r="156">
          <cell r="A156" t="str">
            <v>1ºMai</v>
          </cell>
          <cell r="B156">
            <v>0.29070000000000001</v>
          </cell>
          <cell r="C156">
            <v>0.29339999999999999</v>
          </cell>
          <cell r="D156">
            <v>0.24979999999999999</v>
          </cell>
          <cell r="E156">
            <v>0.26179999999999998</v>
          </cell>
        </row>
        <row r="157">
          <cell r="A157" t="str">
            <v>2º</v>
          </cell>
          <cell r="B157">
            <v>0.28810000000000002</v>
          </cell>
          <cell r="C157">
            <v>0.27829999999999999</v>
          </cell>
          <cell r="D157">
            <v>0.26140000000000002</v>
          </cell>
          <cell r="E157">
            <v>0.24249999999999999</v>
          </cell>
        </row>
        <row r="158">
          <cell r="A158" t="str">
            <v>3º</v>
          </cell>
          <cell r="B158">
            <v>0.29260000000000003</v>
          </cell>
          <cell r="C158">
            <v>0.27039999999999997</v>
          </cell>
          <cell r="D158">
            <v>0.27850000000000003</v>
          </cell>
          <cell r="E158">
            <v>0.245</v>
          </cell>
        </row>
        <row r="159">
          <cell r="A159" t="str">
            <v>4º</v>
          </cell>
          <cell r="B159">
            <v>0.29139999999999999</v>
          </cell>
          <cell r="C159">
            <v>0.2621</v>
          </cell>
          <cell r="D159">
            <v>0.29649999999999999</v>
          </cell>
          <cell r="E159">
            <v>0.24879999999999999</v>
          </cell>
        </row>
        <row r="160">
          <cell r="A160" t="str">
            <v>1ºJun</v>
          </cell>
          <cell r="B160">
            <v>0.29720000000000002</v>
          </cell>
          <cell r="C160">
            <v>0.25119999999999998</v>
          </cell>
          <cell r="D160">
            <v>0.29980000000000001</v>
          </cell>
          <cell r="E160">
            <v>0.2671</v>
          </cell>
        </row>
        <row r="161">
          <cell r="A161" t="str">
            <v>2º</v>
          </cell>
          <cell r="B161">
            <v>0.3034</v>
          </cell>
          <cell r="C161">
            <v>0.25490000000000002</v>
          </cell>
          <cell r="D161">
            <v>0.31030000000000002</v>
          </cell>
          <cell r="E161">
            <v>0.31759999999999999</v>
          </cell>
        </row>
        <row r="162">
          <cell r="A162" t="str">
            <v>3º</v>
          </cell>
          <cell r="B162">
            <v>0.30280000000000001</v>
          </cell>
          <cell r="C162">
            <v>0.26250000000000001</v>
          </cell>
          <cell r="D162">
            <v>0.30580000000000002</v>
          </cell>
          <cell r="E162">
            <v>0.3301</v>
          </cell>
        </row>
        <row r="163">
          <cell r="A163" t="str">
            <v>4º</v>
          </cell>
          <cell r="B163">
            <v>0.30530000000000002</v>
          </cell>
          <cell r="C163">
            <v>0.26740000000000003</v>
          </cell>
          <cell r="D163">
            <v>0.30769999999999997</v>
          </cell>
          <cell r="E163">
            <v>0.33960000000000001</v>
          </cell>
        </row>
        <row r="164">
          <cell r="A164" t="str">
            <v>1ºJul</v>
          </cell>
          <cell r="B164">
            <v>0.30459999999999998</v>
          </cell>
          <cell r="C164">
            <v>0.2833</v>
          </cell>
          <cell r="D164">
            <v>0.32050000000000001</v>
          </cell>
          <cell r="E164">
            <v>0.35310000000000002</v>
          </cell>
        </row>
        <row r="165">
          <cell r="A165" t="str">
            <v>2º</v>
          </cell>
          <cell r="B165">
            <v>0.30299999999999999</v>
          </cell>
          <cell r="C165">
            <v>0.29509999999999997</v>
          </cell>
          <cell r="D165">
            <v>0.30270000000000002</v>
          </cell>
          <cell r="E165">
            <v>0.32950000000000002</v>
          </cell>
        </row>
        <row r="166">
          <cell r="A166" t="str">
            <v>3º</v>
          </cell>
          <cell r="B166">
            <v>0.30209999999999998</v>
          </cell>
          <cell r="C166">
            <v>0.29899999999999999</v>
          </cell>
          <cell r="D166">
            <v>0.30530000000000002</v>
          </cell>
          <cell r="E166">
            <v>0.31190000000000001</v>
          </cell>
        </row>
        <row r="167">
          <cell r="A167" t="str">
            <v>4º</v>
          </cell>
          <cell r="B167">
            <v>0.30890000000000001</v>
          </cell>
          <cell r="C167">
            <v>0.31059999999999999</v>
          </cell>
          <cell r="D167">
            <v>0.30819999999999997</v>
          </cell>
          <cell r="E167">
            <v>0.3231</v>
          </cell>
        </row>
        <row r="168">
          <cell r="A168" t="str">
            <v>1ºAgo</v>
          </cell>
          <cell r="B168">
            <v>0.31419999999999998</v>
          </cell>
          <cell r="C168">
            <v>0.31969999999999998</v>
          </cell>
          <cell r="D168">
            <v>0.30170000000000002</v>
          </cell>
          <cell r="E168">
            <v>0.31090000000000001</v>
          </cell>
        </row>
        <row r="169">
          <cell r="A169" t="str">
            <v>2º</v>
          </cell>
          <cell r="B169">
            <v>0.32719999999999999</v>
          </cell>
          <cell r="C169">
            <v>0.34010000000000001</v>
          </cell>
          <cell r="D169">
            <v>0.318</v>
          </cell>
          <cell r="E169">
            <v>0.32550000000000001</v>
          </cell>
        </row>
        <row r="170">
          <cell r="A170" t="str">
            <v>3º</v>
          </cell>
          <cell r="B170">
            <v>0.33400000000000002</v>
          </cell>
          <cell r="C170">
            <v>0.36080000000000001</v>
          </cell>
          <cell r="D170">
            <v>0.3196</v>
          </cell>
          <cell r="E170">
            <v>0.3327</v>
          </cell>
        </row>
        <row r="171">
          <cell r="A171" t="str">
            <v>4º</v>
          </cell>
          <cell r="B171">
            <v>0.3397</v>
          </cell>
          <cell r="C171">
            <v>0.37430000000000002</v>
          </cell>
          <cell r="D171">
            <v>0.32540000000000002</v>
          </cell>
          <cell r="E171">
            <v>0.3347</v>
          </cell>
        </row>
        <row r="172">
          <cell r="A172" t="str">
            <v>1ºSet</v>
          </cell>
          <cell r="B172">
            <v>0.33910000000000001</v>
          </cell>
          <cell r="C172">
            <v>0.37590000000000001</v>
          </cell>
          <cell r="D172">
            <v>0.32750000000000001</v>
          </cell>
          <cell r="E172">
            <v>0.33019999999999999</v>
          </cell>
        </row>
        <row r="173">
          <cell r="A173" t="str">
            <v>2º</v>
          </cell>
          <cell r="B173">
            <v>0.33879999999999999</v>
          </cell>
          <cell r="C173">
            <v>0.36580000000000001</v>
          </cell>
          <cell r="D173">
            <v>0.32929999999999998</v>
          </cell>
          <cell r="E173">
            <v>0.33</v>
          </cell>
        </row>
        <row r="174">
          <cell r="A174" t="str">
            <v>3º</v>
          </cell>
          <cell r="B174">
            <v>0.34</v>
          </cell>
          <cell r="C174">
            <v>0.34570000000000001</v>
          </cell>
          <cell r="D174">
            <v>0.3387</v>
          </cell>
          <cell r="E174">
            <v>0.33500000000000002</v>
          </cell>
        </row>
        <row r="175">
          <cell r="A175" t="str">
            <v>4º</v>
          </cell>
          <cell r="B175">
            <v>0.3412</v>
          </cell>
          <cell r="C175">
            <v>0.33050000000000002</v>
          </cell>
          <cell r="D175">
            <v>0.34989999999999999</v>
          </cell>
          <cell r="E175">
            <v>0.34360000000000002</v>
          </cell>
        </row>
        <row r="176">
          <cell r="A176" t="str">
            <v>1ºOut</v>
          </cell>
          <cell r="B176">
            <v>0.33550000000000002</v>
          </cell>
          <cell r="C176">
            <v>0.31169999999999998</v>
          </cell>
          <cell r="D176">
            <v>0.35339999999999999</v>
          </cell>
          <cell r="E176">
            <v>0.34389999999999998</v>
          </cell>
        </row>
        <row r="177">
          <cell r="A177" t="str">
            <v>2º</v>
          </cell>
          <cell r="B177">
            <v>0.3392</v>
          </cell>
          <cell r="C177">
            <v>0.31109999999999999</v>
          </cell>
          <cell r="D177">
            <v>0.36649999999999999</v>
          </cell>
          <cell r="E177">
            <v>0.35060000000000002</v>
          </cell>
        </row>
        <row r="178">
          <cell r="A178" t="str">
            <v>3º</v>
          </cell>
          <cell r="B178">
            <v>0.3448</v>
          </cell>
          <cell r="C178">
            <v>0.31790000000000002</v>
          </cell>
          <cell r="D178">
            <v>0.36680000000000001</v>
          </cell>
          <cell r="E178">
            <v>0.35809999999999997</v>
          </cell>
        </row>
        <row r="179">
          <cell r="A179" t="str">
            <v>4º</v>
          </cell>
          <cell r="B179">
            <v>0.3523</v>
          </cell>
          <cell r="C179">
            <v>0.32969999999999999</v>
          </cell>
          <cell r="D179">
            <v>0.35349999999999998</v>
          </cell>
          <cell r="E179">
            <v>0.37769999999999998</v>
          </cell>
        </row>
        <row r="180">
          <cell r="A180" t="str">
            <v>1ºNov</v>
          </cell>
          <cell r="B180">
            <v>0.3589</v>
          </cell>
          <cell r="C180">
            <v>0.34210000000000002</v>
          </cell>
          <cell r="D180">
            <v>0.35189999999999999</v>
          </cell>
          <cell r="E180">
            <v>0.39150000000000001</v>
          </cell>
        </row>
        <row r="181">
          <cell r="A181" t="str">
            <v>2º</v>
          </cell>
          <cell r="B181">
            <v>0.3584</v>
          </cell>
          <cell r="C181">
            <v>0.34399999999999997</v>
          </cell>
          <cell r="D181">
            <v>0.3427</v>
          </cell>
          <cell r="E181">
            <v>0.37680000000000002</v>
          </cell>
        </row>
        <row r="182">
          <cell r="A182" t="str">
            <v>3º</v>
          </cell>
          <cell r="B182">
            <v>0.35510000000000003</v>
          </cell>
          <cell r="C182">
            <v>0.34639999999999999</v>
          </cell>
          <cell r="D182">
            <v>0.34050000000000002</v>
          </cell>
          <cell r="E182">
            <v>0.36020000000000002</v>
          </cell>
        </row>
        <row r="183">
          <cell r="A183" t="str">
            <v>4º</v>
          </cell>
          <cell r="B183">
            <v>0.3584</v>
          </cell>
          <cell r="C183">
            <v>0.3574</v>
          </cell>
          <cell r="D183">
            <v>0.35649999999999998</v>
          </cell>
          <cell r="E183">
            <v>0.33679999999999999</v>
          </cell>
        </row>
        <row r="184">
          <cell r="A184" t="str">
            <v>1º Dez</v>
          </cell>
          <cell r="B184">
            <v>0.36359999999999998</v>
          </cell>
          <cell r="C184">
            <v>0.36670000000000003</v>
          </cell>
          <cell r="D184">
            <v>0.37680000000000002</v>
          </cell>
          <cell r="E184">
            <v>0.32740000000000002</v>
          </cell>
        </row>
        <row r="185">
          <cell r="A185" t="str">
            <v>2º</v>
          </cell>
          <cell r="B185">
            <v>0.36980000000000002</v>
          </cell>
          <cell r="C185">
            <v>0.38119999999999998</v>
          </cell>
          <cell r="D185">
            <v>0.39129999999999998</v>
          </cell>
          <cell r="E185">
            <v>0.32919999999999999</v>
          </cell>
        </row>
        <row r="186">
          <cell r="A186" t="str">
            <v>3º</v>
          </cell>
          <cell r="B186">
            <v>0.37759999999999999</v>
          </cell>
          <cell r="C186">
            <v>0.4027</v>
          </cell>
          <cell r="D186">
            <v>0.4073</v>
          </cell>
          <cell r="E186">
            <v>0.33029999999999998</v>
          </cell>
        </row>
        <row r="187">
          <cell r="A187" t="str">
            <v>4º</v>
          </cell>
          <cell r="B187">
            <v>0.38519999999999999</v>
          </cell>
          <cell r="C187">
            <v>0.42080000000000001</v>
          </cell>
          <cell r="D187">
            <v>0.436</v>
          </cell>
          <cell r="E187">
            <v>0.32969999999999999</v>
          </cell>
        </row>
        <row r="188">
          <cell r="A188" t="str">
            <v xml:space="preserve"> 1º Jan/94</v>
          </cell>
          <cell r="B188">
            <v>0.39500000000000002</v>
          </cell>
          <cell r="C188">
            <v>0.44369999999999998</v>
          </cell>
          <cell r="D188">
            <v>0.42799999999999999</v>
          </cell>
          <cell r="E188">
            <v>0.32779999999999998</v>
          </cell>
        </row>
        <row r="189">
          <cell r="A189" t="str">
            <v>2º</v>
          </cell>
          <cell r="B189">
            <v>0.40350000000000003</v>
          </cell>
          <cell r="C189">
            <v>0.46489999999999998</v>
          </cell>
          <cell r="D189">
            <v>0.42180000000000001</v>
          </cell>
          <cell r="E189">
            <v>0.32779999999999998</v>
          </cell>
        </row>
        <row r="190">
          <cell r="A190" t="str">
            <v>* 3º</v>
          </cell>
          <cell r="B190">
            <v>0.40939999999999999</v>
          </cell>
          <cell r="C190">
            <v>0.46300000000000002</v>
          </cell>
          <cell r="D190">
            <v>0.4103</v>
          </cell>
          <cell r="E190">
            <v>0.36320000000000002</v>
          </cell>
        </row>
        <row r="191">
          <cell r="A191" t="str">
            <v>4º</v>
          </cell>
          <cell r="B191">
            <v>0.40300000000000002</v>
          </cell>
          <cell r="C191">
            <v>0.43009999999999998</v>
          </cell>
          <cell r="D191">
            <v>0.36130000000000001</v>
          </cell>
          <cell r="E191">
            <v>0.35970000000000002</v>
          </cell>
        </row>
        <row r="192">
          <cell r="A192" t="str">
            <v xml:space="preserve"> 1º Fev</v>
          </cell>
          <cell r="B192">
            <v>0.38519999999999999</v>
          </cell>
          <cell r="C192">
            <v>0.38829999999999998</v>
          </cell>
          <cell r="D192">
            <v>0.34949999999999998</v>
          </cell>
          <cell r="E192">
            <v>0.3594</v>
          </cell>
        </row>
        <row r="193">
          <cell r="A193" t="str">
            <v xml:space="preserve"> 2º</v>
          </cell>
          <cell r="B193">
            <v>0.3745</v>
          </cell>
          <cell r="C193">
            <v>0.3569</v>
          </cell>
          <cell r="D193">
            <v>0.35749999999999998</v>
          </cell>
          <cell r="E193">
            <v>0.3695</v>
          </cell>
        </row>
        <row r="194">
          <cell r="A194" t="str">
            <v xml:space="preserve"> 3º</v>
          </cell>
          <cell r="B194">
            <v>0.37040000000000001</v>
          </cell>
          <cell r="C194">
            <v>0.35449999999999998</v>
          </cell>
          <cell r="D194">
            <v>0.35510000000000003</v>
          </cell>
          <cell r="E194">
            <v>0.37430000000000002</v>
          </cell>
        </row>
        <row r="195">
          <cell r="A195" t="str">
            <v xml:space="preserve"> 4º </v>
          </cell>
          <cell r="B195">
            <v>0.38190000000000002</v>
          </cell>
          <cell r="C195">
            <v>0.39100000000000001</v>
          </cell>
          <cell r="D195">
            <v>0.38400000000000001</v>
          </cell>
          <cell r="E195">
            <v>0.38669999999999999</v>
          </cell>
        </row>
        <row r="196">
          <cell r="A196" t="str">
            <v xml:space="preserve"> 1º Mar</v>
          </cell>
          <cell r="B196">
            <v>0.38869999999999999</v>
          </cell>
          <cell r="C196">
            <v>0.42609999999999998</v>
          </cell>
          <cell r="D196">
            <v>0.38290000000000002</v>
          </cell>
          <cell r="E196">
            <v>0.38629999999999998</v>
          </cell>
        </row>
        <row r="197">
          <cell r="A197" t="str">
            <v xml:space="preserve"> 2º</v>
          </cell>
          <cell r="B197">
            <v>0.40039999999999998</v>
          </cell>
          <cell r="C197">
            <v>0.46600000000000003</v>
          </cell>
          <cell r="D197">
            <v>0.38040000000000002</v>
          </cell>
          <cell r="E197">
            <v>0.3901</v>
          </cell>
        </row>
        <row r="198">
          <cell r="A198" t="str">
            <v xml:space="preserve"> 3º</v>
          </cell>
          <cell r="B198">
            <v>0.41310000000000002</v>
          </cell>
          <cell r="C198">
            <v>0.48110000000000003</v>
          </cell>
          <cell r="D198">
            <v>0.39100000000000001</v>
          </cell>
          <cell r="E198">
            <v>0.39900000000000002</v>
          </cell>
        </row>
        <row r="199">
          <cell r="A199" t="str">
            <v xml:space="preserve"> 4º </v>
          </cell>
          <cell r="B199">
            <v>0.4194</v>
          </cell>
          <cell r="C199">
            <v>0.47110000000000002</v>
          </cell>
          <cell r="D199">
            <v>0.3931</v>
          </cell>
          <cell r="E199">
            <v>0.41770000000000002</v>
          </cell>
        </row>
        <row r="200">
          <cell r="A200" t="str">
            <v xml:space="preserve"> 1º Abr</v>
          </cell>
          <cell r="B200">
            <v>0.43169999999999997</v>
          </cell>
          <cell r="C200">
            <v>0.47189999999999999</v>
          </cell>
          <cell r="D200">
            <v>0.41489999999999999</v>
          </cell>
          <cell r="E200">
            <v>0.43930000000000002</v>
          </cell>
        </row>
        <row r="201">
          <cell r="A201" t="str">
            <v xml:space="preserve"> 2º</v>
          </cell>
          <cell r="B201">
            <v>0.44740000000000002</v>
          </cell>
          <cell r="C201">
            <v>0.45789999999999997</v>
          </cell>
          <cell r="D201">
            <v>0.44269999999999998</v>
          </cell>
          <cell r="E201">
            <v>0.4546</v>
          </cell>
        </row>
        <row r="202">
          <cell r="A202" t="str">
            <v xml:space="preserve"> 3º</v>
          </cell>
          <cell r="B202">
            <v>0.45429999999999998</v>
          </cell>
          <cell r="C202">
            <v>0.44740000000000002</v>
          </cell>
          <cell r="D202">
            <v>0.45939999999999998</v>
          </cell>
          <cell r="E202">
            <v>0.4657</v>
          </cell>
        </row>
        <row r="203">
          <cell r="A203" t="str">
            <v xml:space="preserve"> 4º </v>
          </cell>
          <cell r="B203">
            <v>0.4622</v>
          </cell>
          <cell r="C203">
            <v>0.44400000000000001</v>
          </cell>
          <cell r="D203">
            <v>0.48409999999999997</v>
          </cell>
          <cell r="E203">
            <v>0.47339999999999999</v>
          </cell>
        </row>
        <row r="204">
          <cell r="A204" t="str">
            <v xml:space="preserve"> 1º May</v>
          </cell>
          <cell r="B204">
            <v>0.46500000000000002</v>
          </cell>
          <cell r="C204">
            <v>0.42470000000000002</v>
          </cell>
          <cell r="D204">
            <v>0.4834</v>
          </cell>
          <cell r="E204">
            <v>0.46050000000000002</v>
          </cell>
        </row>
        <row r="205">
          <cell r="A205" t="str">
            <v xml:space="preserve"> 2º</v>
          </cell>
          <cell r="B205">
            <v>0.45140000000000002</v>
          </cell>
          <cell r="C205">
            <v>0.39789999999999998</v>
          </cell>
          <cell r="D205">
            <v>0.46920000000000001</v>
          </cell>
          <cell r="E205">
            <v>0.44619999999999999</v>
          </cell>
        </row>
        <row r="206">
          <cell r="A206" t="str">
            <v xml:space="preserve"> 3º</v>
          </cell>
          <cell r="B206">
            <v>0.4466</v>
          </cell>
          <cell r="C206">
            <v>0.38629999999999998</v>
          </cell>
          <cell r="D206">
            <v>0.47060000000000002</v>
          </cell>
          <cell r="E206">
            <v>0.43680000000000002</v>
          </cell>
        </row>
        <row r="207">
          <cell r="A207" t="str">
            <v xml:space="preserve"> 4º </v>
          </cell>
          <cell r="B207">
            <v>0.45100000000000001</v>
          </cell>
          <cell r="C207">
            <v>0.37590000000000001</v>
          </cell>
          <cell r="D207">
            <v>0.47039999999999998</v>
          </cell>
          <cell r="E207">
            <v>0.4516</v>
          </cell>
        </row>
        <row r="208">
          <cell r="A208" t="str">
            <v xml:space="preserve"> 1º Jun</v>
          </cell>
          <cell r="B208">
            <v>0.45660000000000001</v>
          </cell>
          <cell r="C208">
            <v>0.39560000000000001</v>
          </cell>
          <cell r="D208">
            <v>0.46889999999999998</v>
          </cell>
          <cell r="E208">
            <v>0.4652</v>
          </cell>
        </row>
        <row r="209">
          <cell r="A209" t="str">
            <v xml:space="preserve"> 2º</v>
          </cell>
          <cell r="B209">
            <v>0.4753</v>
          </cell>
          <cell r="C209">
            <v>0.4385</v>
          </cell>
          <cell r="D209">
            <v>0.48559999999999998</v>
          </cell>
          <cell r="E209">
            <v>0.47420000000000001</v>
          </cell>
        </row>
        <row r="210">
          <cell r="A210" t="str">
            <v xml:space="preserve"> 3º</v>
          </cell>
          <cell r="B210">
            <v>0.48970000000000002</v>
          </cell>
          <cell r="C210">
            <v>0.48020000000000002</v>
          </cell>
          <cell r="D210">
            <v>0.47960000000000003</v>
          </cell>
          <cell r="E210">
            <v>0.47989999999999999</v>
          </cell>
        </row>
        <row r="211">
          <cell r="A211" t="str">
            <v xml:space="preserve"> 4º </v>
          </cell>
          <cell r="B211">
            <v>0.50749999999999995</v>
          </cell>
          <cell r="C211">
            <v>0.53690000000000004</v>
          </cell>
          <cell r="D211">
            <v>0.48010000000000003</v>
          </cell>
          <cell r="E211">
            <v>0.49280000000000002</v>
          </cell>
        </row>
        <row r="212">
          <cell r="A212" t="str">
            <v xml:space="preserve"> 1º Jul</v>
          </cell>
          <cell r="B212">
            <v>5.1999999999999998E-2</v>
          </cell>
          <cell r="C212">
            <v>7.9299999999999995E-2</v>
          </cell>
          <cell r="D212">
            <v>3.2899999999999999E-2</v>
          </cell>
          <cell r="E212">
            <v>4.0300000000000002E-2</v>
          </cell>
        </row>
        <row r="213">
          <cell r="A213" t="str">
            <v xml:space="preserve"> 2º</v>
          </cell>
          <cell r="B213">
            <v>5.7599999999999998E-2</v>
          </cell>
          <cell r="C213">
            <v>8.4599999999999995E-2</v>
          </cell>
          <cell r="D213">
            <v>3.8699999999999998E-2</v>
          </cell>
          <cell r="E213">
            <v>4.7199999999999999E-2</v>
          </cell>
        </row>
        <row r="214">
          <cell r="A214" t="str">
            <v xml:space="preserve"> 3º</v>
          </cell>
          <cell r="B214">
            <v>6.3799999999999996E-2</v>
          </cell>
          <cell r="C214">
            <v>8.5300000000000001E-2</v>
          </cell>
          <cell r="D214">
            <v>4.7699999999999999E-2</v>
          </cell>
          <cell r="E214">
            <v>5.3900000000000003E-2</v>
          </cell>
        </row>
        <row r="215">
          <cell r="A215" t="str">
            <v xml:space="preserve"> 4º </v>
          </cell>
          <cell r="B215">
            <v>6.9500000000000006E-2</v>
          </cell>
          <cell r="C215">
            <v>8.77E-2</v>
          </cell>
          <cell r="D215">
            <v>7.7700000000000005E-2</v>
          </cell>
          <cell r="E215">
            <v>5.33E-2</v>
          </cell>
        </row>
        <row r="216">
          <cell r="A216" t="str">
            <v xml:space="preserve"> 1º Ago</v>
          </cell>
          <cell r="B216">
            <v>5.6800000000000003E-2</v>
          </cell>
          <cell r="C216">
            <v>7.51E-2</v>
          </cell>
          <cell r="D216">
            <v>5.7099999999999998E-2</v>
          </cell>
          <cell r="E216">
            <v>4.6300000000000001E-2</v>
          </cell>
        </row>
        <row r="217">
          <cell r="A217" t="str">
            <v xml:space="preserve"> 2º</v>
          </cell>
          <cell r="B217">
            <v>4.4999999999999998E-2</v>
          </cell>
          <cell r="C217">
            <v>6.5500000000000003E-2</v>
          </cell>
          <cell r="D217">
            <v>4.1700000000000001E-2</v>
          </cell>
          <cell r="E217">
            <v>4.2200000000000001E-2</v>
          </cell>
        </row>
        <row r="218">
          <cell r="A218" t="str">
            <v xml:space="preserve"> 3º</v>
          </cell>
          <cell r="B218">
            <v>2.86E-2</v>
          </cell>
          <cell r="C218">
            <v>4.4999999999999998E-2</v>
          </cell>
          <cell r="D218">
            <v>2.0799999999999999E-2</v>
          </cell>
          <cell r="E218">
            <v>3.7699999999999997E-2</v>
          </cell>
        </row>
        <row r="219">
          <cell r="A219" t="str">
            <v xml:space="preserve"> 4º </v>
          </cell>
          <cell r="B219">
            <v>1.95E-2</v>
          </cell>
          <cell r="C219">
            <v>2.7400000000000001E-2</v>
          </cell>
          <cell r="D219">
            <v>-2.7000000000000001E-3</v>
          </cell>
          <cell r="E219">
            <v>3.7100000000000001E-2</v>
          </cell>
        </row>
        <row r="220">
          <cell r="A220" t="str">
            <v xml:space="preserve"> 1º Set</v>
          </cell>
          <cell r="B220">
            <v>1.38E-2</v>
          </cell>
          <cell r="C220">
            <v>1.6899999999999998E-2</v>
          </cell>
          <cell r="D220">
            <v>-4.8999999999999998E-3</v>
          </cell>
          <cell r="E220">
            <v>3.5799999999999998E-2</v>
          </cell>
        </row>
        <row r="221">
          <cell r="A221" t="str">
            <v xml:space="preserve"> 2º</v>
          </cell>
          <cell r="B221">
            <v>9.5999999999999992E-3</v>
          </cell>
          <cell r="C221">
            <v>3.8999999999999998E-3</v>
          </cell>
          <cell r="D221">
            <v>-8.5000000000000006E-3</v>
          </cell>
          <cell r="E221">
            <v>3.6700000000000003E-2</v>
          </cell>
        </row>
        <row r="222">
          <cell r="A222" t="str">
            <v xml:space="preserve"> 3º</v>
          </cell>
          <cell r="B222">
            <v>7.7999999999999996E-3</v>
          </cell>
          <cell r="C222">
            <v>-1.5E-3</v>
          </cell>
          <cell r="D222">
            <v>-8.8999999999999999E-3</v>
          </cell>
          <cell r="E222">
            <v>3.6600000000000001E-2</v>
          </cell>
        </row>
        <row r="223">
          <cell r="A223" t="str">
            <v xml:space="preserve"> 4º </v>
          </cell>
          <cell r="B223">
            <v>8.2000000000000007E-3</v>
          </cell>
          <cell r="C223">
            <v>-2.7000000000000001E-3</v>
          </cell>
          <cell r="D223">
            <v>-7.6E-3</v>
          </cell>
          <cell r="E223">
            <v>3.8800000000000001E-2</v>
          </cell>
        </row>
        <row r="224">
          <cell r="A224" t="str">
            <v xml:space="preserve"> 1º Out</v>
          </cell>
          <cell r="B224">
            <v>1.3599999999999999E-2</v>
          </cell>
          <cell r="C224">
            <v>1.0500000000000001E-2</v>
          </cell>
          <cell r="D224">
            <v>-6.4999999999999997E-3</v>
          </cell>
          <cell r="E224">
            <v>4.0599999999999997E-2</v>
          </cell>
        </row>
        <row r="225">
          <cell r="A225" t="str">
            <v xml:space="preserve"> 2º</v>
          </cell>
          <cell r="B225">
            <v>1.9900000000000001E-2</v>
          </cell>
          <cell r="C225">
            <v>2.8299999999999999E-2</v>
          </cell>
          <cell r="D225">
            <v>-2.3999999999999998E-3</v>
          </cell>
          <cell r="E225">
            <v>4.0399999999999998E-2</v>
          </cell>
        </row>
        <row r="226">
          <cell r="A226" t="str">
            <v xml:space="preserve"> 3º</v>
          </cell>
          <cell r="B226">
            <v>2.6800000000000001E-2</v>
          </cell>
          <cell r="C226">
            <v>4.8000000000000001E-2</v>
          </cell>
          <cell r="D226">
            <v>1.8E-3</v>
          </cell>
          <cell r="E226">
            <v>4.1799999999999997E-2</v>
          </cell>
        </row>
        <row r="227">
          <cell r="A227" t="str">
            <v xml:space="preserve"> 4º </v>
          </cell>
          <cell r="B227">
            <v>3.1699999999999999E-2</v>
          </cell>
          <cell r="C227">
            <v>6.3899999999999998E-2</v>
          </cell>
          <cell r="D227">
            <v>4.8999999999999998E-3</v>
          </cell>
          <cell r="E227">
            <v>4.2799999999999998E-2</v>
          </cell>
        </row>
        <row r="228">
          <cell r="A228" t="str">
            <v xml:space="preserve"> 1º Nov</v>
          </cell>
          <cell r="B228">
            <v>3.4200000000000001E-2</v>
          </cell>
          <cell r="C228">
            <v>6.7799999999999999E-2</v>
          </cell>
          <cell r="D228">
            <v>8.3000000000000001E-3</v>
          </cell>
          <cell r="E228">
            <v>3.9699999999999999E-2</v>
          </cell>
        </row>
        <row r="229">
          <cell r="A229" t="str">
            <v xml:space="preserve"> 2º</v>
          </cell>
          <cell r="B229">
            <v>3.4500000000000003E-2</v>
          </cell>
          <cell r="C229">
            <v>6.4500000000000002E-2</v>
          </cell>
          <cell r="D229">
            <v>8.9999999999999993E-3</v>
          </cell>
          <cell r="E229">
            <v>4.0399999999999998E-2</v>
          </cell>
        </row>
        <row r="230">
          <cell r="A230" t="str">
            <v xml:space="preserve"> 3º</v>
          </cell>
          <cell r="B230">
            <v>3.3399999999999999E-2</v>
          </cell>
          <cell r="C230">
            <v>5.8299999999999998E-2</v>
          </cell>
          <cell r="D230">
            <v>8.8999999999999999E-3</v>
          </cell>
          <cell r="E230">
            <v>3.8199999999999998E-2</v>
          </cell>
        </row>
        <row r="231">
          <cell r="A231" t="str">
            <v xml:space="preserve"> 4º </v>
          </cell>
          <cell r="B231">
            <v>3.0200000000000001E-2</v>
          </cell>
          <cell r="C231">
            <v>4.7500000000000001E-2</v>
          </cell>
          <cell r="D231">
            <v>8.6999999999999994E-3</v>
          </cell>
          <cell r="E231">
            <v>3.7999999999999999E-2</v>
          </cell>
        </row>
        <row r="232">
          <cell r="A232" t="str">
            <v xml:space="preserve"> 1º Dez</v>
          </cell>
          <cell r="B232">
            <v>2.5700000000000001E-2</v>
          </cell>
          <cell r="C232">
            <v>3.4700000000000002E-2</v>
          </cell>
          <cell r="D232">
            <v>8.8000000000000005E-3</v>
          </cell>
          <cell r="E232">
            <v>3.9199999999999999E-2</v>
          </cell>
        </row>
        <row r="233">
          <cell r="A233" t="str">
            <v xml:space="preserve"> 2º</v>
          </cell>
          <cell r="B233">
            <v>2.0400000000000001E-2</v>
          </cell>
          <cell r="C233">
            <v>2.1899999999999999E-2</v>
          </cell>
          <cell r="D233">
            <v>1.0800000000000001E-2</v>
          </cell>
          <cell r="E233">
            <v>3.9300000000000002E-2</v>
          </cell>
        </row>
        <row r="234">
          <cell r="A234" t="str">
            <v xml:space="preserve"> 3º</v>
          </cell>
          <cell r="B234">
            <v>1.41E-2</v>
          </cell>
          <cell r="C234">
            <v>7.1000000000000004E-3</v>
          </cell>
          <cell r="D234">
            <v>1.0699999999999999E-2</v>
          </cell>
          <cell r="E234">
            <v>3.9399999999999998E-2</v>
          </cell>
        </row>
        <row r="235">
          <cell r="A235" t="str">
            <v xml:space="preserve"> 4º </v>
          </cell>
          <cell r="B235">
            <v>1.2500000000000001E-2</v>
          </cell>
          <cell r="C235">
            <v>1E-3</v>
          </cell>
          <cell r="D235">
            <v>1.0800000000000001E-2</v>
          </cell>
          <cell r="E235">
            <v>4.02E-2</v>
          </cell>
        </row>
        <row r="236">
          <cell r="A236" t="str">
            <v xml:space="preserve"> 1º Jan/95</v>
          </cell>
          <cell r="B236">
            <v>1.2800000000000001E-2</v>
          </cell>
          <cell r="C236">
            <v>-8.0000000000000004E-4</v>
          </cell>
          <cell r="D236">
            <v>1.37E-2</v>
          </cell>
          <cell r="E236">
            <v>3.7900000000000003E-2</v>
          </cell>
        </row>
        <row r="237">
          <cell r="A237" t="str">
            <v xml:space="preserve"> 2º</v>
          </cell>
          <cell r="B237">
            <v>1.1900000000000001E-2</v>
          </cell>
          <cell r="C237">
            <v>-4.0000000000000002E-4</v>
          </cell>
          <cell r="D237">
            <v>1.32E-2</v>
          </cell>
          <cell r="E237">
            <v>3.4000000000000002E-2</v>
          </cell>
        </row>
        <row r="238">
          <cell r="A238" t="str">
            <v xml:space="preserve"> 3º</v>
          </cell>
          <cell r="B238">
            <v>1.12E-2</v>
          </cell>
          <cell r="C238">
            <v>-1.1999999999999999E-3</v>
          </cell>
          <cell r="D238">
            <v>1.43E-2</v>
          </cell>
          <cell r="E238">
            <v>3.1399999999999997E-2</v>
          </cell>
        </row>
        <row r="239">
          <cell r="A239" t="str">
            <v xml:space="preserve"> 4º </v>
          </cell>
          <cell r="B239">
            <v>8.0000000000000002E-3</v>
          </cell>
          <cell r="C239">
            <v>-8.2000000000000007E-3</v>
          </cell>
          <cell r="D239">
            <v>1.5299999999999999E-2</v>
          </cell>
          <cell r="E239">
            <v>2.7099999999999999E-2</v>
          </cell>
        </row>
        <row r="240">
          <cell r="A240" t="str">
            <v xml:space="preserve"> 1º Fev</v>
          </cell>
          <cell r="B240">
            <v>5.4000000000000003E-3</v>
          </cell>
          <cell r="C240">
            <v>-1.24E-2</v>
          </cell>
          <cell r="D240">
            <v>1.5299999999999999E-2</v>
          </cell>
          <cell r="E240">
            <v>2.63E-2</v>
          </cell>
        </row>
        <row r="241">
          <cell r="A241" t="str">
            <v xml:space="preserve"> 2º</v>
          </cell>
          <cell r="B241">
            <v>7.4999999999999997E-3</v>
          </cell>
          <cell r="C241">
            <v>-7.4999999999999997E-3</v>
          </cell>
          <cell r="D241">
            <v>1.77E-2</v>
          </cell>
          <cell r="E241">
            <v>2.81E-2</v>
          </cell>
        </row>
        <row r="242">
          <cell r="A242" t="str">
            <v xml:space="preserve"> 3º</v>
          </cell>
          <cell r="B242">
            <v>8.6999999999999994E-3</v>
          </cell>
          <cell r="C242">
            <v>-3.8E-3</v>
          </cell>
          <cell r="D242">
            <v>1.95E-2</v>
          </cell>
          <cell r="E242">
            <v>2.9000000000000001E-2</v>
          </cell>
        </row>
        <row r="243">
          <cell r="A243" t="str">
            <v xml:space="preserve"> 4º </v>
          </cell>
          <cell r="B243">
            <v>1.32E-2</v>
          </cell>
          <cell r="C243">
            <v>5.8999999999999999E-3</v>
          </cell>
          <cell r="D243">
            <v>2.29E-2</v>
          </cell>
          <cell r="E243">
            <v>3.2300000000000002E-2</v>
          </cell>
        </row>
        <row r="244">
          <cell r="A244" t="str">
            <v xml:space="preserve"> 1º Mar</v>
          </cell>
          <cell r="B244">
            <v>1.61E-2</v>
          </cell>
          <cell r="C244">
            <v>1.47E-2</v>
          </cell>
          <cell r="D244">
            <v>2.1000000000000001E-2</v>
          </cell>
          <cell r="E244">
            <v>3.4200000000000001E-2</v>
          </cell>
        </row>
        <row r="245">
          <cell r="A245" t="str">
            <v xml:space="preserve"> 2º</v>
          </cell>
          <cell r="B245">
            <v>1.6299999999999999E-2</v>
          </cell>
          <cell r="C245">
            <v>1.24E-2</v>
          </cell>
          <cell r="D245">
            <v>1.7500000000000002E-2</v>
          </cell>
          <cell r="E245">
            <v>3.6499999999999998E-2</v>
          </cell>
        </row>
        <row r="246">
          <cell r="A246" t="str">
            <v xml:space="preserve"> 3º</v>
          </cell>
          <cell r="B246">
            <v>1.7899999999999999E-2</v>
          </cell>
          <cell r="C246">
            <v>1.09E-2</v>
          </cell>
          <cell r="D246">
            <v>1.1599999999999999E-2</v>
          </cell>
          <cell r="E246">
            <v>3.7900000000000003E-2</v>
          </cell>
        </row>
        <row r="247">
          <cell r="A247" t="str">
            <v xml:space="preserve"> 4º </v>
          </cell>
          <cell r="B247">
            <v>1.9199999999999998E-2</v>
          </cell>
          <cell r="C247">
            <v>7.4000000000000003E-3</v>
          </cell>
          <cell r="D247">
            <v>1.0200000000000001E-2</v>
          </cell>
          <cell r="E247">
            <v>4.1099999999999998E-2</v>
          </cell>
        </row>
        <row r="248">
          <cell r="A248" t="str">
            <v xml:space="preserve"> 1º Abr</v>
          </cell>
          <cell r="B248">
            <v>2.1000000000000001E-2</v>
          </cell>
          <cell r="C248">
            <v>4.1999999999999997E-3</v>
          </cell>
          <cell r="D248">
            <v>1.21E-2</v>
          </cell>
          <cell r="E248">
            <v>4.0300000000000002E-2</v>
          </cell>
        </row>
        <row r="249">
          <cell r="A249" t="str">
            <v xml:space="preserve"> 2º</v>
          </cell>
          <cell r="B249">
            <v>2.29E-2</v>
          </cell>
          <cell r="C249">
            <v>6.0000000000000001E-3</v>
          </cell>
          <cell r="D249">
            <v>1.9599999999999999E-2</v>
          </cell>
          <cell r="E249">
            <v>3.61E-2</v>
          </cell>
        </row>
        <row r="250">
          <cell r="A250" t="str">
            <v xml:space="preserve"> 3º</v>
          </cell>
          <cell r="B250">
            <v>2.4400000000000002E-2</v>
          </cell>
          <cell r="C250">
            <v>7.6E-3</v>
          </cell>
          <cell r="D250">
            <v>3.1899999999999998E-2</v>
          </cell>
          <cell r="E250">
            <v>3.3300000000000003E-2</v>
          </cell>
        </row>
        <row r="251">
          <cell r="A251" t="str">
            <v xml:space="preserve"> 4º </v>
          </cell>
          <cell r="B251">
            <v>2.64E-2</v>
          </cell>
          <cell r="C251">
            <v>8.0999999999999996E-3</v>
          </cell>
          <cell r="D251">
            <v>3.6200000000000003E-2</v>
          </cell>
          <cell r="E251">
            <v>3.2899999999999999E-2</v>
          </cell>
        </row>
        <row r="252">
          <cell r="A252" t="str">
            <v xml:space="preserve"> 1º Maio</v>
          </cell>
          <cell r="B252">
            <v>2.3E-2</v>
          </cell>
          <cell r="C252">
            <v>1.9E-3</v>
          </cell>
          <cell r="D252">
            <v>3.49E-2</v>
          </cell>
          <cell r="E252">
            <v>3.2500000000000001E-2</v>
          </cell>
        </row>
        <row r="253">
          <cell r="A253" t="str">
            <v xml:space="preserve"> 2º</v>
          </cell>
          <cell r="B253">
            <v>2.23E-2</v>
          </cell>
          <cell r="C253">
            <v>-2.2000000000000001E-3</v>
          </cell>
          <cell r="D253">
            <v>3.0599999999999999E-2</v>
          </cell>
          <cell r="E253">
            <v>3.5200000000000002E-2</v>
          </cell>
        </row>
        <row r="254">
          <cell r="A254" t="str">
            <v xml:space="preserve"> 3º</v>
          </cell>
          <cell r="B254">
            <v>2.06E-2</v>
          </cell>
          <cell r="C254">
            <v>-9.1000000000000004E-3</v>
          </cell>
          <cell r="D254">
            <v>2.3400000000000001E-2</v>
          </cell>
          <cell r="E254">
            <v>3.7199999999999997E-2</v>
          </cell>
        </row>
        <row r="255">
          <cell r="A255" t="str">
            <v xml:space="preserve"> 4º </v>
          </cell>
          <cell r="B255">
            <v>1.9699999999999999E-2</v>
          </cell>
          <cell r="C255">
            <v>-1.3299999999999999E-2</v>
          </cell>
          <cell r="D255">
            <v>2.0299999999999999E-2</v>
          </cell>
          <cell r="E255">
            <v>3.8300000000000001E-2</v>
          </cell>
        </row>
        <row r="256">
          <cell r="A256" t="str">
            <v xml:space="preserve"> 1º Junho</v>
          </cell>
          <cell r="B256">
            <v>1.9900000000000001E-2</v>
          </cell>
          <cell r="C256">
            <v>-1.0999999999999999E-2</v>
          </cell>
          <cell r="D256">
            <v>1.72E-2</v>
          </cell>
          <cell r="E256">
            <v>3.7999999999999999E-2</v>
          </cell>
        </row>
        <row r="257">
          <cell r="A257" t="str">
            <v xml:space="preserve"> 2º</v>
          </cell>
          <cell r="B257">
            <v>0.02</v>
          </cell>
          <cell r="C257">
            <v>-8.6E-3</v>
          </cell>
          <cell r="D257">
            <v>1.4800000000000001E-2</v>
          </cell>
          <cell r="E257">
            <v>4.02E-2</v>
          </cell>
        </row>
        <row r="258">
          <cell r="A258" t="str">
            <v xml:space="preserve"> 3º</v>
          </cell>
          <cell r="B258">
            <v>2.2499999999999999E-2</v>
          </cell>
          <cell r="C258">
            <v>-3.7000000000000002E-3</v>
          </cell>
          <cell r="D258">
            <v>1.3299999999999999E-2</v>
          </cell>
          <cell r="E258">
            <v>4.1099999999999998E-2</v>
          </cell>
        </row>
        <row r="259">
          <cell r="A259" t="str">
            <v xml:space="preserve"> 4º </v>
          </cell>
          <cell r="B259">
            <v>2.6599999999999999E-2</v>
          </cell>
          <cell r="C259">
            <v>-6.9999999999999999E-4</v>
          </cell>
          <cell r="D259">
            <v>1.2999999999999999E-2</v>
          </cell>
          <cell r="E259">
            <v>4.5199999999999997E-2</v>
          </cell>
        </row>
        <row r="260">
          <cell r="A260" t="str">
            <v xml:space="preserve"> 1º Julho</v>
          </cell>
          <cell r="B260">
            <v>3.1199999999999999E-2</v>
          </cell>
          <cell r="C260">
            <v>5.8999999999999999E-3</v>
          </cell>
          <cell r="D260">
            <v>1.3599999999999999E-2</v>
          </cell>
          <cell r="E260">
            <v>4.9200000000000001E-2</v>
          </cell>
        </row>
        <row r="261">
          <cell r="A261" t="str">
            <v xml:space="preserve"> 2º</v>
          </cell>
          <cell r="B261">
            <v>3.7900000000000003E-2</v>
          </cell>
          <cell r="C261">
            <v>1.2500000000000001E-2</v>
          </cell>
          <cell r="D261">
            <v>1.7399999999999999E-2</v>
          </cell>
          <cell r="E261">
            <v>5.3400000000000003E-2</v>
          </cell>
        </row>
        <row r="262">
          <cell r="A262" t="str">
            <v xml:space="preserve"> 3º</v>
          </cell>
          <cell r="B262">
            <v>3.9899999999999998E-2</v>
          </cell>
          <cell r="C262">
            <v>1.7100000000000001E-2</v>
          </cell>
          <cell r="D262">
            <v>2.64E-2</v>
          </cell>
          <cell r="E262">
            <v>5.8799999999999998E-2</v>
          </cell>
        </row>
        <row r="263">
          <cell r="A263" t="str">
            <v xml:space="preserve"> 4º </v>
          </cell>
          <cell r="B263">
            <v>3.7199999999999997E-2</v>
          </cell>
          <cell r="C263">
            <v>2.29E-2</v>
          </cell>
          <cell r="D263">
            <v>3.6299999999999999E-2</v>
          </cell>
          <cell r="E263">
            <v>5.74E-2</v>
          </cell>
        </row>
        <row r="264">
          <cell r="A264" t="str">
            <v xml:space="preserve"> 1º Agosto</v>
          </cell>
          <cell r="B264">
            <v>3.3799999999999997E-2</v>
          </cell>
          <cell r="C264">
            <v>2.4199999999999999E-2</v>
          </cell>
          <cell r="D264">
            <v>4.5499999999999999E-2</v>
          </cell>
          <cell r="E264">
            <v>5.45E-2</v>
          </cell>
        </row>
        <row r="265">
          <cell r="A265" t="str">
            <v xml:space="preserve"> 2º</v>
          </cell>
          <cell r="B265">
            <v>2.6800000000000001E-2</v>
          </cell>
          <cell r="C265">
            <v>2.1700000000000001E-2</v>
          </cell>
          <cell r="D265">
            <v>4.7899999999999998E-2</v>
          </cell>
          <cell r="E265">
            <v>5.1900000000000002E-2</v>
          </cell>
        </row>
        <row r="266">
          <cell r="A266" t="str">
            <v xml:space="preserve"> 3º</v>
          </cell>
          <cell r="B266">
            <v>2.0400000000000001E-2</v>
          </cell>
          <cell r="C266">
            <v>1.9099999999999999E-2</v>
          </cell>
          <cell r="D266">
            <v>3.7600000000000001E-2</v>
          </cell>
          <cell r="E266">
            <v>4.7199999999999999E-2</v>
          </cell>
        </row>
        <row r="267">
          <cell r="A267" t="str">
            <v xml:space="preserve"> 4º</v>
          </cell>
          <cell r="B267">
            <v>1.43E-2</v>
          </cell>
          <cell r="C267">
            <v>1.3100000000000001E-2</v>
          </cell>
          <cell r="D267">
            <v>2.4899999999999999E-2</v>
          </cell>
          <cell r="E267">
            <v>4.1099999999999998E-2</v>
          </cell>
        </row>
        <row r="268">
          <cell r="A268" t="str">
            <v xml:space="preserve"> 1º Setembro</v>
          </cell>
          <cell r="B268">
            <v>9.2999999999999992E-3</v>
          </cell>
          <cell r="C268">
            <v>4.8999999999999998E-3</v>
          </cell>
          <cell r="D268">
            <v>1.3899999999999999E-2</v>
          </cell>
          <cell r="E268">
            <v>3.78E-2</v>
          </cell>
        </row>
        <row r="269">
          <cell r="A269" t="str">
            <v xml:space="preserve"> 2º</v>
          </cell>
          <cell r="B269">
            <v>7.0000000000000001E-3</v>
          </cell>
          <cell r="C269">
            <v>1.6000000000000001E-3</v>
          </cell>
          <cell r="D269">
            <v>8.0000000000000002E-3</v>
          </cell>
          <cell r="E269">
            <v>3.27E-2</v>
          </cell>
        </row>
        <row r="270">
          <cell r="A270" t="str">
            <v xml:space="preserve"> 3º</v>
          </cell>
          <cell r="B270">
            <v>6.6E-3</v>
          </cell>
          <cell r="C270">
            <v>-2.3E-3</v>
          </cell>
          <cell r="D270">
            <v>8.8999999999999999E-3</v>
          </cell>
          <cell r="E270">
            <v>2.8299999999999999E-2</v>
          </cell>
        </row>
        <row r="271">
          <cell r="A271" t="str">
            <v xml:space="preserve"> 4º</v>
          </cell>
          <cell r="B271">
            <v>7.4000000000000003E-3</v>
          </cell>
          <cell r="C271">
            <v>-2.7000000000000001E-3</v>
          </cell>
          <cell r="D271">
            <v>1.2699999999999999E-2</v>
          </cell>
          <cell r="E271">
            <v>2.3900000000000001E-2</v>
          </cell>
        </row>
        <row r="272">
          <cell r="A272" t="str">
            <v xml:space="preserve"> 1º Outubro</v>
          </cell>
          <cell r="B272">
            <v>1.0200000000000001E-2</v>
          </cell>
          <cell r="C272">
            <v>-8.9999999999999998E-4</v>
          </cell>
          <cell r="D272">
            <v>1.6299999999999999E-2</v>
          </cell>
          <cell r="E272">
            <v>2.1399999999999999E-2</v>
          </cell>
        </row>
        <row r="273">
          <cell r="A273" t="str">
            <v xml:space="preserve"> 2º</v>
          </cell>
          <cell r="B273">
            <v>1.2500000000000001E-2</v>
          </cell>
          <cell r="C273">
            <v>-1E-3</v>
          </cell>
          <cell r="D273">
            <v>2.0799999999999999E-2</v>
          </cell>
          <cell r="E273">
            <v>2.01E-2</v>
          </cell>
        </row>
        <row r="274">
          <cell r="A274" t="str">
            <v xml:space="preserve"> 3º</v>
          </cell>
          <cell r="B274">
            <v>1.41E-2</v>
          </cell>
          <cell r="C274">
            <v>2.0999999999999999E-3</v>
          </cell>
          <cell r="D274">
            <v>2.35E-2</v>
          </cell>
          <cell r="E274">
            <v>1.9199999999999998E-2</v>
          </cell>
        </row>
        <row r="275">
          <cell r="A275" t="str">
            <v xml:space="preserve"> 4º</v>
          </cell>
          <cell r="B275">
            <v>1.4800000000000001E-2</v>
          </cell>
          <cell r="C275">
            <v>6.4000000000000003E-3</v>
          </cell>
          <cell r="D275">
            <v>2.47E-2</v>
          </cell>
          <cell r="E275">
            <v>1.84E-2</v>
          </cell>
        </row>
        <row r="276">
          <cell r="A276" t="str">
            <v xml:space="preserve"> 1º Novembro</v>
          </cell>
          <cell r="B276">
            <v>1.3299999999999999E-2</v>
          </cell>
          <cell r="C276">
            <v>1.1299999999999999E-2</v>
          </cell>
          <cell r="D276">
            <v>2.7E-2</v>
          </cell>
          <cell r="E276">
            <v>1.72E-2</v>
          </cell>
        </row>
        <row r="277">
          <cell r="A277" t="str">
            <v xml:space="preserve"> 2º</v>
          </cell>
          <cell r="B277">
            <v>1.2699999999999999E-2</v>
          </cell>
          <cell r="C277">
            <v>1.7999999999999999E-2</v>
          </cell>
          <cell r="D277">
            <v>2.0400000000000001E-2</v>
          </cell>
          <cell r="E277">
            <v>1.49E-2</v>
          </cell>
        </row>
        <row r="278">
          <cell r="A278" t="str">
            <v xml:space="preserve"> 3º</v>
          </cell>
          <cell r="B278">
            <v>1.2200000000000001E-2</v>
          </cell>
          <cell r="C278">
            <v>2.24E-2</v>
          </cell>
          <cell r="D278">
            <v>1.6299999999999999E-2</v>
          </cell>
          <cell r="E278">
            <v>1.4200000000000001E-2</v>
          </cell>
        </row>
        <row r="279">
          <cell r="A279" t="str">
            <v xml:space="preserve"> 4º</v>
          </cell>
          <cell r="B279">
            <v>1.17E-2</v>
          </cell>
          <cell r="C279">
            <v>2.12E-2</v>
          </cell>
          <cell r="D279">
            <v>1.09E-2</v>
          </cell>
          <cell r="E279">
            <v>1.6199999999999999E-2</v>
          </cell>
        </row>
        <row r="280">
          <cell r="A280" t="str">
            <v xml:space="preserve"> 1º Dezembro</v>
          </cell>
          <cell r="B280">
            <v>1.11E-2</v>
          </cell>
          <cell r="C280">
            <v>1.7899999999999999E-2</v>
          </cell>
          <cell r="D280">
            <v>5.8999999999999999E-3</v>
          </cell>
          <cell r="E280">
            <v>1.83E-2</v>
          </cell>
        </row>
        <row r="281">
          <cell r="A281" t="str">
            <v xml:space="preserve"> 2º</v>
          </cell>
          <cell r="B281">
            <v>1.11E-2</v>
          </cell>
          <cell r="C281">
            <v>1.2999999999999999E-2</v>
          </cell>
          <cell r="D281">
            <v>6.0000000000000001E-3</v>
          </cell>
          <cell r="E281">
            <v>2.3300000000000001E-2</v>
          </cell>
        </row>
        <row r="282">
          <cell r="A282" t="str">
            <v xml:space="preserve"> 3º</v>
          </cell>
          <cell r="B282">
            <v>1.0999999999999999E-2</v>
          </cell>
          <cell r="C282">
            <v>5.4999999999999997E-3</v>
          </cell>
          <cell r="D282">
            <v>3.8999999999999998E-3</v>
          </cell>
          <cell r="E282">
            <v>2.9600000000000001E-2</v>
          </cell>
        </row>
        <row r="283">
          <cell r="A283" t="str">
            <v xml:space="preserve"> 4º</v>
          </cell>
          <cell r="B283">
            <v>1.21E-2</v>
          </cell>
          <cell r="C283">
            <v>3.2000000000000002E-3</v>
          </cell>
          <cell r="D283">
            <v>4.1000000000000003E-3</v>
          </cell>
          <cell r="E283">
            <v>3.78E-2</v>
          </cell>
        </row>
        <row r="284">
          <cell r="A284" t="str">
            <v xml:space="preserve"> 1º Jan/96</v>
          </cell>
          <cell r="B284">
            <v>1.67E-2</v>
          </cell>
          <cell r="C284">
            <v>9.2999999999999992E-3</v>
          </cell>
          <cell r="D284">
            <v>7.4999999999999997E-3</v>
          </cell>
          <cell r="E284">
            <v>4.0800000000000003E-2</v>
          </cell>
        </row>
        <row r="285">
          <cell r="A285" t="str">
            <v xml:space="preserve"> 2º</v>
          </cell>
          <cell r="B285">
            <v>1.95E-2</v>
          </cell>
          <cell r="C285">
            <v>1.5699999999999999E-2</v>
          </cell>
          <cell r="D285">
            <v>8.6999999999999994E-3</v>
          </cell>
          <cell r="E285">
            <v>4.1099999999999998E-2</v>
          </cell>
        </row>
        <row r="286">
          <cell r="A286" t="str">
            <v xml:space="preserve"> 3º</v>
          </cell>
          <cell r="B286">
            <v>2.07E-2</v>
          </cell>
          <cell r="C286">
            <v>2.0400000000000001E-2</v>
          </cell>
          <cell r="D286">
            <v>7.6E-3</v>
          </cell>
          <cell r="E286">
            <v>3.6700000000000003E-2</v>
          </cell>
        </row>
        <row r="287">
          <cell r="A287" t="str">
            <v xml:space="preserve"> 4º </v>
          </cell>
          <cell r="B287">
            <v>1.8200000000000001E-2</v>
          </cell>
          <cell r="C287">
            <v>1.7600000000000001E-2</v>
          </cell>
          <cell r="D287">
            <v>1.8E-3</v>
          </cell>
          <cell r="E287">
            <v>2.6700000000000002E-2</v>
          </cell>
        </row>
        <row r="288">
          <cell r="A288" t="str">
            <v xml:space="preserve"> 1º Fev</v>
          </cell>
          <cell r="B288">
            <v>1.1599999999999999E-2</v>
          </cell>
          <cell r="C288">
            <v>7.7999999999999996E-3</v>
          </cell>
          <cell r="D288">
            <v>-1E-3</v>
          </cell>
          <cell r="E288">
            <v>2.29E-2</v>
          </cell>
        </row>
        <row r="289">
          <cell r="A289" t="str">
            <v xml:space="preserve"> 2º</v>
          </cell>
          <cell r="B289">
            <v>7.4000000000000003E-3</v>
          </cell>
          <cell r="C289">
            <v>2.0000000000000001E-4</v>
          </cell>
          <cell r="D289">
            <v>3.0000000000000001E-3</v>
          </cell>
          <cell r="E289">
            <v>2.01E-2</v>
          </cell>
        </row>
        <row r="290">
          <cell r="A290" t="str">
            <v xml:space="preserve"> 3º</v>
          </cell>
          <cell r="B290">
            <v>3.8E-3</v>
          </cell>
          <cell r="C290">
            <v>-3.5999999999999999E-3</v>
          </cell>
          <cell r="D290">
            <v>4.7000000000000002E-3</v>
          </cell>
          <cell r="E290">
            <v>1.9E-2</v>
          </cell>
        </row>
        <row r="291">
          <cell r="A291" t="str">
            <v xml:space="preserve"> 4º </v>
          </cell>
          <cell r="B291">
            <v>4.0000000000000001E-3</v>
          </cell>
          <cell r="C291">
            <v>-1.6000000000000001E-3</v>
          </cell>
          <cell r="D291">
            <v>7.7000000000000002E-3</v>
          </cell>
          <cell r="E291">
            <v>2.1600000000000001E-2</v>
          </cell>
        </row>
        <row r="292">
          <cell r="A292" t="str">
            <v xml:space="preserve"> 1º Mar</v>
          </cell>
          <cell r="B292">
            <v>4.7000000000000002E-3</v>
          </cell>
          <cell r="C292">
            <v>2.3999999999999998E-3</v>
          </cell>
          <cell r="D292">
            <v>7.9000000000000008E-3</v>
          </cell>
          <cell r="E292">
            <v>2.3900000000000001E-2</v>
          </cell>
        </row>
        <row r="293">
          <cell r="A293" t="str">
            <v xml:space="preserve"> 2º</v>
          </cell>
          <cell r="B293">
            <v>4.1999999999999997E-3</v>
          </cell>
          <cell r="C293">
            <v>4.1999999999999997E-3</v>
          </cell>
          <cell r="D293">
            <v>1.8E-3</v>
          </cell>
          <cell r="E293">
            <v>2.5700000000000001E-2</v>
          </cell>
        </row>
        <row r="294">
          <cell r="A294" t="str">
            <v xml:space="preserve"> 3º</v>
          </cell>
          <cell r="B294">
            <v>3.8E-3</v>
          </cell>
          <cell r="C294">
            <v>1.6000000000000001E-3</v>
          </cell>
          <cell r="D294">
            <v>-1.5E-3</v>
          </cell>
          <cell r="E294">
            <v>2.5899999999999999E-2</v>
          </cell>
        </row>
        <row r="295">
          <cell r="A295" t="str">
            <v xml:space="preserve"> 4º </v>
          </cell>
          <cell r="B295">
            <v>2.3E-3</v>
          </cell>
          <cell r="C295">
            <v>-2.2000000000000001E-3</v>
          </cell>
          <cell r="D295">
            <v>-2.0999999999999999E-3</v>
          </cell>
          <cell r="E295">
            <v>2.3099999999999999E-2</v>
          </cell>
        </row>
      </sheetData>
      <sheetData sheetId="2" refreshError="1"/>
      <sheetData sheetId="3"/>
      <sheetData sheetId="4"/>
      <sheetData sheetId="5">
        <row r="1">
          <cell r="B1" t="str">
            <v xml:space="preserve">LIST OF PARTICIPANTS EXCLUDED FROM THE LAST PDT APPROVED AND LIST OF NEW PARTICIPANTS INCLUDED </v>
          </cell>
        </row>
      </sheetData>
      <sheetData sheetId="6"/>
      <sheetData sheetId="7">
        <row r="1">
          <cell r="A1" t="str">
            <v xml:space="preserve">Participants from Goias State that have Stores in other States </v>
          </cell>
        </row>
      </sheetData>
      <sheetData sheetId="8"/>
      <sheetData sheetId="9"/>
      <sheetData sheetId="10"/>
      <sheetData sheetId="11"/>
      <sheetData sheetId="12"/>
      <sheetData sheetId="13"/>
    </sheetDataSet>
  </externalBook>
</externalLink>
</file>

<file path=xl/externalLinks/externalLink10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lan1"/>
      <sheetName val="Plan2"/>
      <sheetName val="Plan3"/>
    </sheetNames>
    <sheetDataSet>
      <sheetData sheetId="0" refreshError="1"/>
      <sheetData sheetId="1" refreshError="1">
        <row r="2">
          <cell r="A2">
            <v>36161</v>
          </cell>
        </row>
        <row r="3">
          <cell r="A3">
            <v>36206</v>
          </cell>
        </row>
        <row r="4">
          <cell r="A4">
            <v>36207</v>
          </cell>
        </row>
        <row r="5">
          <cell r="A5">
            <v>36251</v>
          </cell>
        </row>
        <row r="6">
          <cell r="A6">
            <v>36252</v>
          </cell>
        </row>
        <row r="7">
          <cell r="A7">
            <v>36271</v>
          </cell>
        </row>
        <row r="8">
          <cell r="A8">
            <v>36281</v>
          </cell>
        </row>
        <row r="9">
          <cell r="A9">
            <v>36314</v>
          </cell>
        </row>
        <row r="10">
          <cell r="A10">
            <v>36410</v>
          </cell>
        </row>
        <row r="11">
          <cell r="A11">
            <v>36445</v>
          </cell>
        </row>
        <row r="12">
          <cell r="A12">
            <v>36466</v>
          </cell>
        </row>
        <row r="13">
          <cell r="A13">
            <v>36479</v>
          </cell>
        </row>
        <row r="14">
          <cell r="A14">
            <v>36591</v>
          </cell>
        </row>
        <row r="15">
          <cell r="A15">
            <v>36592</v>
          </cell>
        </row>
        <row r="16">
          <cell r="A16">
            <v>36637</v>
          </cell>
        </row>
        <row r="17">
          <cell r="A17">
            <v>36647</v>
          </cell>
        </row>
        <row r="18">
          <cell r="A18">
            <v>36699</v>
          </cell>
        </row>
        <row r="19">
          <cell r="A19">
            <v>36776</v>
          </cell>
        </row>
        <row r="20">
          <cell r="A20">
            <v>36800</v>
          </cell>
        </row>
        <row r="21">
          <cell r="A21">
            <v>36811</v>
          </cell>
        </row>
        <row r="22">
          <cell r="A22">
            <v>36832</v>
          </cell>
        </row>
        <row r="23">
          <cell r="A23">
            <v>36845</v>
          </cell>
        </row>
        <row r="24">
          <cell r="A24">
            <v>36885</v>
          </cell>
        </row>
        <row r="25">
          <cell r="A25">
            <v>36892</v>
          </cell>
        </row>
        <row r="26">
          <cell r="A26">
            <v>36948</v>
          </cell>
        </row>
        <row r="27">
          <cell r="A27">
            <v>36949</v>
          </cell>
        </row>
        <row r="28">
          <cell r="A28">
            <v>36994</v>
          </cell>
        </row>
        <row r="29">
          <cell r="A29">
            <v>37002</v>
          </cell>
        </row>
        <row r="30">
          <cell r="A30">
            <v>37012</v>
          </cell>
        </row>
        <row r="31">
          <cell r="A31">
            <v>37056</v>
          </cell>
        </row>
        <row r="32">
          <cell r="A32">
            <v>37141</v>
          </cell>
        </row>
        <row r="33">
          <cell r="A33">
            <v>37176</v>
          </cell>
        </row>
        <row r="34">
          <cell r="A34">
            <v>37197</v>
          </cell>
        </row>
        <row r="35">
          <cell r="A35">
            <v>37210</v>
          </cell>
        </row>
        <row r="36">
          <cell r="A36">
            <v>37250</v>
          </cell>
        </row>
        <row r="37">
          <cell r="A37">
            <v>37257</v>
          </cell>
        </row>
        <row r="38">
          <cell r="A38">
            <v>37298</v>
          </cell>
        </row>
        <row r="39">
          <cell r="A39">
            <v>37299</v>
          </cell>
        </row>
        <row r="40">
          <cell r="A40">
            <v>37344</v>
          </cell>
        </row>
        <row r="41">
          <cell r="A41">
            <v>37367</v>
          </cell>
        </row>
        <row r="42">
          <cell r="A42">
            <v>37377</v>
          </cell>
        </row>
        <row r="43">
          <cell r="A43">
            <v>37406</v>
          </cell>
        </row>
        <row r="44">
          <cell r="A44">
            <v>37506</v>
          </cell>
        </row>
        <row r="45">
          <cell r="A45">
            <v>37541</v>
          </cell>
        </row>
        <row r="46">
          <cell r="A46">
            <v>37562</v>
          </cell>
        </row>
        <row r="47">
          <cell r="A47">
            <v>37575</v>
          </cell>
        </row>
        <row r="48">
          <cell r="A48">
            <v>37615</v>
          </cell>
        </row>
        <row r="49">
          <cell r="A49">
            <v>37622</v>
          </cell>
        </row>
        <row r="50">
          <cell r="A50">
            <v>37683</v>
          </cell>
        </row>
        <row r="51">
          <cell r="A51">
            <v>37684</v>
          </cell>
        </row>
        <row r="52">
          <cell r="A52">
            <v>37729</v>
          </cell>
        </row>
        <row r="53">
          <cell r="A53">
            <v>37732</v>
          </cell>
        </row>
        <row r="54">
          <cell r="A54">
            <v>37742</v>
          </cell>
        </row>
        <row r="55">
          <cell r="A55">
            <v>37791</v>
          </cell>
        </row>
        <row r="56">
          <cell r="A56">
            <v>37871</v>
          </cell>
        </row>
        <row r="57">
          <cell r="A57">
            <v>37906</v>
          </cell>
        </row>
        <row r="58">
          <cell r="A58">
            <v>37927</v>
          </cell>
        </row>
        <row r="59">
          <cell r="A59">
            <v>37940</v>
          </cell>
        </row>
        <row r="60">
          <cell r="A60">
            <v>37980</v>
          </cell>
        </row>
        <row r="61">
          <cell r="A61">
            <v>37987</v>
          </cell>
        </row>
        <row r="62">
          <cell r="A62">
            <v>38040</v>
          </cell>
        </row>
        <row r="63">
          <cell r="A63">
            <v>38041</v>
          </cell>
        </row>
        <row r="64">
          <cell r="A64">
            <v>38086</v>
          </cell>
        </row>
        <row r="65">
          <cell r="A65">
            <v>38098</v>
          </cell>
        </row>
        <row r="66">
          <cell r="A66">
            <v>38108</v>
          </cell>
        </row>
        <row r="67">
          <cell r="A67">
            <v>38148</v>
          </cell>
        </row>
        <row r="68">
          <cell r="A68">
            <v>38237</v>
          </cell>
        </row>
        <row r="69">
          <cell r="A69">
            <v>38272</v>
          </cell>
        </row>
        <row r="70">
          <cell r="A70">
            <v>38293</v>
          </cell>
        </row>
        <row r="71">
          <cell r="A71">
            <v>38306</v>
          </cell>
        </row>
        <row r="72">
          <cell r="A72">
            <v>38346</v>
          </cell>
        </row>
        <row r="73">
          <cell r="A73">
            <v>38353</v>
          </cell>
        </row>
        <row r="74">
          <cell r="A74">
            <v>38390</v>
          </cell>
        </row>
        <row r="75">
          <cell r="A75">
            <v>38391</v>
          </cell>
        </row>
        <row r="76">
          <cell r="A76">
            <v>38436</v>
          </cell>
        </row>
        <row r="77">
          <cell r="A77">
            <v>38463</v>
          </cell>
        </row>
        <row r="78">
          <cell r="A78">
            <v>38473</v>
          </cell>
        </row>
        <row r="79">
          <cell r="A79">
            <v>38498</v>
          </cell>
        </row>
        <row r="80">
          <cell r="A80">
            <v>38602</v>
          </cell>
        </row>
        <row r="81">
          <cell r="A81">
            <v>38637</v>
          </cell>
        </row>
        <row r="82">
          <cell r="A82">
            <v>38658</v>
          </cell>
        </row>
        <row r="83">
          <cell r="A83">
            <v>38671</v>
          </cell>
        </row>
        <row r="84">
          <cell r="A84">
            <v>38711</v>
          </cell>
        </row>
        <row r="85">
          <cell r="A85">
            <v>38718</v>
          </cell>
        </row>
        <row r="86">
          <cell r="A86">
            <v>38775</v>
          </cell>
        </row>
        <row r="87">
          <cell r="A87">
            <v>38776</v>
          </cell>
        </row>
        <row r="88">
          <cell r="A88">
            <v>38821</v>
          </cell>
        </row>
        <row r="89">
          <cell r="A89">
            <v>38828</v>
          </cell>
        </row>
        <row r="90">
          <cell r="A90">
            <v>38838</v>
          </cell>
        </row>
        <row r="91">
          <cell r="A91">
            <v>38883</v>
          </cell>
        </row>
        <row r="92">
          <cell r="A92">
            <v>38967</v>
          </cell>
        </row>
        <row r="93">
          <cell r="A93">
            <v>39002</v>
          </cell>
        </row>
        <row r="94">
          <cell r="A94">
            <v>39023</v>
          </cell>
        </row>
        <row r="95">
          <cell r="A95">
            <v>39036</v>
          </cell>
        </row>
        <row r="96">
          <cell r="A96">
            <v>39076</v>
          </cell>
        </row>
        <row r="97">
          <cell r="A97">
            <v>39083</v>
          </cell>
        </row>
        <row r="98">
          <cell r="A98">
            <v>39132</v>
          </cell>
        </row>
        <row r="99">
          <cell r="A99">
            <v>39133</v>
          </cell>
        </row>
        <row r="100">
          <cell r="A100">
            <v>39178</v>
          </cell>
        </row>
        <row r="101">
          <cell r="A101">
            <v>39193</v>
          </cell>
        </row>
        <row r="102">
          <cell r="A102">
            <v>39203</v>
          </cell>
        </row>
        <row r="103">
          <cell r="A103">
            <v>39240</v>
          </cell>
        </row>
        <row r="104">
          <cell r="A104">
            <v>39332</v>
          </cell>
        </row>
        <row r="105">
          <cell r="A105">
            <v>39367</v>
          </cell>
        </row>
        <row r="106">
          <cell r="A106">
            <v>39388</v>
          </cell>
        </row>
        <row r="107">
          <cell r="A107">
            <v>39401</v>
          </cell>
        </row>
        <row r="108">
          <cell r="A108">
            <v>39441</v>
          </cell>
        </row>
        <row r="109">
          <cell r="A109">
            <v>39448</v>
          </cell>
        </row>
        <row r="110">
          <cell r="A110">
            <v>39482</v>
          </cell>
        </row>
        <row r="111">
          <cell r="A111">
            <v>39483</v>
          </cell>
        </row>
        <row r="112">
          <cell r="A112">
            <v>39528</v>
          </cell>
        </row>
        <row r="113">
          <cell r="A113">
            <v>39559</v>
          </cell>
        </row>
        <row r="114">
          <cell r="A114">
            <v>39569</v>
          </cell>
        </row>
        <row r="115">
          <cell r="A115">
            <v>39590</v>
          </cell>
        </row>
        <row r="116">
          <cell r="A116">
            <v>39698</v>
          </cell>
        </row>
        <row r="117">
          <cell r="A117">
            <v>39733</v>
          </cell>
        </row>
        <row r="118">
          <cell r="A118">
            <v>39754</v>
          </cell>
        </row>
        <row r="119">
          <cell r="A119">
            <v>39767</v>
          </cell>
        </row>
        <row r="120">
          <cell r="A120">
            <v>39807</v>
          </cell>
        </row>
        <row r="121">
          <cell r="A121">
            <v>39814</v>
          </cell>
        </row>
        <row r="122">
          <cell r="A122">
            <v>39867</v>
          </cell>
        </row>
        <row r="123">
          <cell r="A123">
            <v>39868</v>
          </cell>
        </row>
        <row r="124">
          <cell r="A124">
            <v>39913</v>
          </cell>
        </row>
        <row r="125">
          <cell r="A125">
            <v>39924</v>
          </cell>
        </row>
        <row r="126">
          <cell r="A126">
            <v>39934</v>
          </cell>
        </row>
        <row r="127">
          <cell r="A127">
            <v>39975</v>
          </cell>
        </row>
        <row r="128">
          <cell r="A128">
            <v>40063</v>
          </cell>
        </row>
        <row r="129">
          <cell r="A129">
            <v>40098</v>
          </cell>
        </row>
        <row r="130">
          <cell r="A130">
            <v>40119</v>
          </cell>
        </row>
        <row r="131">
          <cell r="A131">
            <v>40132</v>
          </cell>
        </row>
        <row r="132">
          <cell r="A132">
            <v>40172</v>
          </cell>
        </row>
        <row r="133">
          <cell r="A133">
            <v>40179</v>
          </cell>
        </row>
        <row r="134">
          <cell r="A134">
            <v>40224</v>
          </cell>
        </row>
        <row r="135">
          <cell r="A135">
            <v>40225</v>
          </cell>
        </row>
        <row r="136">
          <cell r="A136">
            <v>40270</v>
          </cell>
        </row>
        <row r="137">
          <cell r="A137">
            <v>40289</v>
          </cell>
        </row>
        <row r="138">
          <cell r="A138">
            <v>40299</v>
          </cell>
        </row>
        <row r="139">
          <cell r="A139">
            <v>40332</v>
          </cell>
        </row>
        <row r="140">
          <cell r="A140">
            <v>40428</v>
          </cell>
        </row>
        <row r="141">
          <cell r="A141">
            <v>40463</v>
          </cell>
        </row>
        <row r="142">
          <cell r="A142">
            <v>40484</v>
          </cell>
        </row>
        <row r="143">
          <cell r="A143">
            <v>40497</v>
          </cell>
        </row>
        <row r="144">
          <cell r="A144">
            <v>40537</v>
          </cell>
        </row>
        <row r="145">
          <cell r="A145">
            <v>40544</v>
          </cell>
        </row>
        <row r="146">
          <cell r="A146">
            <v>40609</v>
          </cell>
        </row>
        <row r="147">
          <cell r="A147">
            <v>40610</v>
          </cell>
        </row>
        <row r="148">
          <cell r="A148">
            <v>40654</v>
          </cell>
        </row>
        <row r="149">
          <cell r="A149">
            <v>40655</v>
          </cell>
        </row>
        <row r="150">
          <cell r="A150">
            <v>40664</v>
          </cell>
        </row>
        <row r="151">
          <cell r="A151">
            <v>40717</v>
          </cell>
        </row>
        <row r="152">
          <cell r="A152">
            <v>40793</v>
          </cell>
        </row>
        <row r="153">
          <cell r="A153">
            <v>40828</v>
          </cell>
        </row>
        <row r="154">
          <cell r="A154">
            <v>40849</v>
          </cell>
        </row>
        <row r="155">
          <cell r="A155">
            <v>40862</v>
          </cell>
        </row>
        <row r="156">
          <cell r="A156">
            <v>40902</v>
          </cell>
        </row>
      </sheetData>
      <sheetData sheetId="2" refreshError="1"/>
    </sheetDataSet>
  </externalBook>
</externalLink>
</file>

<file path=xl/externalLinks/externalLink1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heet1"/>
      <sheetName val="Resumo"/>
      <sheetName val="Indice"/>
      <sheetName val="Hist"/>
      <sheetName val="Swaps"/>
      <sheetName val="Swaps (2)"/>
      <sheetName val="2005"/>
      <sheetName val="2006"/>
      <sheetName val="2008"/>
      <sheetName val="2011"/>
      <sheetName val="2017"/>
      <sheetName val="2021"/>
      <sheetName val="2031"/>
      <sheetName val="TxsMkt"/>
      <sheetName val="Manual"/>
      <sheetName val="Feriados"/>
      <sheetName val="Justo Papel Curto"/>
    </sheetNames>
    <sheetDataSet>
      <sheetData sheetId="0" refreshError="1"/>
      <sheetData sheetId="1" refreshError="1"/>
      <sheetData sheetId="2" refreshError="1">
        <row r="21">
          <cell r="C21" t="str">
            <v>Swap BMF</v>
          </cell>
          <cell r="D21" t="str">
            <v>Papel Ini</v>
          </cell>
          <cell r="E21" t="str">
            <v>Papel Fim</v>
          </cell>
          <cell r="F21" t="str">
            <v>Data Séries</v>
          </cell>
          <cell r="G21" t="str">
            <v>IGPM</v>
          </cell>
          <cell r="H21" t="str">
            <v>Projetado</v>
          </cell>
        </row>
        <row r="22">
          <cell r="C22">
            <v>35885</v>
          </cell>
          <cell r="D22">
            <v>35886</v>
          </cell>
          <cell r="E22">
            <v>35916</v>
          </cell>
          <cell r="F22">
            <v>35855</v>
          </cell>
          <cell r="G22">
            <v>0.19</v>
          </cell>
          <cell r="H22">
            <v>147.63499999999999</v>
          </cell>
        </row>
        <row r="23">
          <cell r="C23">
            <v>35915</v>
          </cell>
          <cell r="D23">
            <v>35916</v>
          </cell>
          <cell r="E23">
            <v>35947</v>
          </cell>
          <cell r="F23">
            <v>35886</v>
          </cell>
          <cell r="G23">
            <v>0.13</v>
          </cell>
          <cell r="H23">
            <v>147.821</v>
          </cell>
        </row>
        <row r="24">
          <cell r="C24">
            <v>35944</v>
          </cell>
          <cell r="D24">
            <v>35947</v>
          </cell>
          <cell r="E24">
            <v>35977</v>
          </cell>
          <cell r="F24">
            <v>35916</v>
          </cell>
          <cell r="G24">
            <v>0.14000000000000001</v>
          </cell>
          <cell r="H24">
            <v>148.02099999999999</v>
          </cell>
        </row>
        <row r="25">
          <cell r="C25">
            <v>35976</v>
          </cell>
          <cell r="D25">
            <v>35977</v>
          </cell>
          <cell r="E25">
            <v>36008</v>
          </cell>
          <cell r="F25">
            <v>35947</v>
          </cell>
          <cell r="G25">
            <v>0.38</v>
          </cell>
          <cell r="H25">
            <v>148.58799999999999</v>
          </cell>
        </row>
        <row r="26">
          <cell r="C26">
            <v>36007</v>
          </cell>
          <cell r="D26">
            <v>36008</v>
          </cell>
          <cell r="E26">
            <v>36039</v>
          </cell>
          <cell r="F26">
            <v>35977</v>
          </cell>
          <cell r="G26">
            <v>-0.17</v>
          </cell>
          <cell r="H26">
            <v>148.339</v>
          </cell>
        </row>
        <row r="27">
          <cell r="C27">
            <v>36038</v>
          </cell>
          <cell r="D27">
            <v>36039</v>
          </cell>
          <cell r="E27">
            <v>36069</v>
          </cell>
          <cell r="F27">
            <v>36008</v>
          </cell>
          <cell r="G27">
            <v>-0.16</v>
          </cell>
          <cell r="H27">
            <v>148.10900000000001</v>
          </cell>
        </row>
        <row r="28">
          <cell r="C28">
            <v>36068</v>
          </cell>
          <cell r="D28">
            <v>36069</v>
          </cell>
          <cell r="E28">
            <v>36100</v>
          </cell>
          <cell r="F28">
            <v>36039</v>
          </cell>
          <cell r="G28">
            <v>-0.08</v>
          </cell>
          <cell r="H28">
            <v>147.98400000000001</v>
          </cell>
        </row>
        <row r="29">
          <cell r="C29">
            <v>36098</v>
          </cell>
          <cell r="D29">
            <v>36100</v>
          </cell>
          <cell r="E29">
            <v>36130</v>
          </cell>
          <cell r="F29">
            <v>36069</v>
          </cell>
          <cell r="G29">
            <v>0.08</v>
          </cell>
          <cell r="H29">
            <v>148.1</v>
          </cell>
        </row>
        <row r="30">
          <cell r="C30">
            <v>36129</v>
          </cell>
          <cell r="D30">
            <v>36130</v>
          </cell>
          <cell r="E30">
            <v>36161</v>
          </cell>
          <cell r="F30">
            <v>36100</v>
          </cell>
          <cell r="G30">
            <v>-0.32</v>
          </cell>
          <cell r="H30">
            <v>147.62799999999999</v>
          </cell>
        </row>
        <row r="31">
          <cell r="C31">
            <v>36160</v>
          </cell>
          <cell r="D31">
            <v>36161</v>
          </cell>
          <cell r="E31">
            <v>36192</v>
          </cell>
          <cell r="F31">
            <v>36130</v>
          </cell>
          <cell r="G31">
            <v>0.45</v>
          </cell>
          <cell r="H31">
            <v>148.291</v>
          </cell>
        </row>
        <row r="32">
          <cell r="C32">
            <v>36189</v>
          </cell>
          <cell r="D32">
            <v>36192</v>
          </cell>
          <cell r="E32">
            <v>36220</v>
          </cell>
          <cell r="F32">
            <v>36161</v>
          </cell>
          <cell r="G32">
            <v>0.84</v>
          </cell>
          <cell r="H32">
            <v>149.53299999999999</v>
          </cell>
        </row>
        <row r="33">
          <cell r="C33">
            <v>36217</v>
          </cell>
          <cell r="D33">
            <v>36220</v>
          </cell>
          <cell r="E33">
            <v>36251</v>
          </cell>
          <cell r="F33">
            <v>36192</v>
          </cell>
          <cell r="G33">
            <v>3.61</v>
          </cell>
          <cell r="H33">
            <v>154.93299999999999</v>
          </cell>
        </row>
        <row r="34">
          <cell r="C34">
            <v>36250</v>
          </cell>
          <cell r="D34">
            <v>36251</v>
          </cell>
          <cell r="E34">
            <v>36281</v>
          </cell>
          <cell r="F34">
            <v>36220</v>
          </cell>
          <cell r="G34">
            <v>2.83</v>
          </cell>
          <cell r="H34">
            <v>159.32499999999999</v>
          </cell>
        </row>
        <row r="35">
          <cell r="C35">
            <v>36280</v>
          </cell>
          <cell r="D35">
            <v>36281</v>
          </cell>
          <cell r="E35">
            <v>36312</v>
          </cell>
          <cell r="F35">
            <v>36251</v>
          </cell>
          <cell r="G35">
            <v>0.71</v>
          </cell>
          <cell r="H35">
            <v>160.459</v>
          </cell>
        </row>
        <row r="36">
          <cell r="C36">
            <v>36311</v>
          </cell>
          <cell r="D36">
            <v>36312</v>
          </cell>
          <cell r="E36">
            <v>36342</v>
          </cell>
          <cell r="F36">
            <v>36281</v>
          </cell>
          <cell r="G36">
            <v>-0.28999999999999998</v>
          </cell>
          <cell r="H36">
            <v>159.99600000000001</v>
          </cell>
        </row>
        <row r="37">
          <cell r="C37">
            <v>36341</v>
          </cell>
          <cell r="D37">
            <v>36342</v>
          </cell>
          <cell r="E37">
            <v>36373</v>
          </cell>
          <cell r="F37">
            <v>36312</v>
          </cell>
          <cell r="G37">
            <v>0.36</v>
          </cell>
          <cell r="H37">
            <v>160.57300000000001</v>
          </cell>
        </row>
        <row r="38">
          <cell r="C38">
            <v>36371</v>
          </cell>
          <cell r="D38">
            <v>36373</v>
          </cell>
          <cell r="E38">
            <v>36404</v>
          </cell>
          <cell r="F38">
            <v>36342</v>
          </cell>
          <cell r="G38">
            <v>1.55</v>
          </cell>
          <cell r="H38">
            <v>163.06</v>
          </cell>
        </row>
        <row r="39">
          <cell r="C39">
            <v>36403</v>
          </cell>
          <cell r="D39">
            <v>36404</v>
          </cell>
          <cell r="E39">
            <v>36434</v>
          </cell>
          <cell r="F39">
            <v>36373</v>
          </cell>
          <cell r="G39">
            <v>1.56</v>
          </cell>
          <cell r="H39">
            <v>165.60300000000001</v>
          </cell>
        </row>
        <row r="40">
          <cell r="C40">
            <v>36433</v>
          </cell>
          <cell r="D40">
            <v>36434</v>
          </cell>
          <cell r="E40">
            <v>36465</v>
          </cell>
          <cell r="F40">
            <v>36404</v>
          </cell>
          <cell r="G40">
            <v>1.45</v>
          </cell>
          <cell r="H40">
            <v>167.99700000000001</v>
          </cell>
        </row>
        <row r="41">
          <cell r="C41">
            <v>36462</v>
          </cell>
          <cell r="D41">
            <v>36465</v>
          </cell>
          <cell r="E41">
            <v>36495</v>
          </cell>
          <cell r="F41">
            <v>36434</v>
          </cell>
          <cell r="G41">
            <v>1.7</v>
          </cell>
          <cell r="H41">
            <v>170.86099999999999</v>
          </cell>
        </row>
        <row r="42">
          <cell r="C42">
            <v>36494</v>
          </cell>
          <cell r="D42">
            <v>36495</v>
          </cell>
          <cell r="E42">
            <v>36526</v>
          </cell>
          <cell r="F42">
            <v>36465</v>
          </cell>
          <cell r="G42">
            <v>2.39</v>
          </cell>
          <cell r="H42">
            <v>174.93899999999999</v>
          </cell>
        </row>
        <row r="43">
          <cell r="C43">
            <v>36525</v>
          </cell>
          <cell r="D43">
            <v>36526</v>
          </cell>
          <cell r="E43">
            <v>36557</v>
          </cell>
          <cell r="F43">
            <v>36495</v>
          </cell>
          <cell r="G43">
            <v>1.81</v>
          </cell>
          <cell r="H43">
            <v>178.09899999999999</v>
          </cell>
        </row>
        <row r="44">
          <cell r="C44">
            <v>36556</v>
          </cell>
          <cell r="D44">
            <v>36557</v>
          </cell>
          <cell r="E44">
            <v>36586</v>
          </cell>
          <cell r="F44">
            <v>36526</v>
          </cell>
          <cell r="G44">
            <v>1.24</v>
          </cell>
          <cell r="H44">
            <v>180.30099999999999</v>
          </cell>
        </row>
        <row r="45">
          <cell r="C45">
            <v>36585</v>
          </cell>
          <cell r="D45">
            <v>36586</v>
          </cell>
          <cell r="E45">
            <v>36617</v>
          </cell>
          <cell r="F45">
            <v>36557</v>
          </cell>
          <cell r="G45">
            <v>0.35</v>
          </cell>
          <cell r="H45">
            <v>180.935</v>
          </cell>
        </row>
        <row r="46">
          <cell r="C46">
            <v>36616</v>
          </cell>
          <cell r="D46">
            <v>36617</v>
          </cell>
          <cell r="E46">
            <v>36647</v>
          </cell>
          <cell r="F46">
            <v>36586</v>
          </cell>
          <cell r="G46">
            <v>0.15</v>
          </cell>
          <cell r="H46">
            <v>181.214</v>
          </cell>
        </row>
        <row r="47">
          <cell r="C47">
            <v>36644</v>
          </cell>
          <cell r="D47">
            <v>36647</v>
          </cell>
          <cell r="E47">
            <v>36678</v>
          </cell>
          <cell r="F47">
            <v>36617</v>
          </cell>
          <cell r="G47">
            <v>0.23</v>
          </cell>
          <cell r="H47">
            <v>181.63499999999999</v>
          </cell>
        </row>
        <row r="48">
          <cell r="C48">
            <v>36677</v>
          </cell>
          <cell r="D48">
            <v>36678</v>
          </cell>
          <cell r="E48">
            <v>36708</v>
          </cell>
          <cell r="F48">
            <v>36647</v>
          </cell>
          <cell r="G48">
            <v>0.31</v>
          </cell>
          <cell r="H48">
            <v>182.18899999999999</v>
          </cell>
        </row>
        <row r="49">
          <cell r="C49">
            <v>36707</v>
          </cell>
          <cell r="D49">
            <v>36708</v>
          </cell>
          <cell r="E49">
            <v>36739</v>
          </cell>
          <cell r="F49">
            <v>36678</v>
          </cell>
          <cell r="G49">
            <v>0.85</v>
          </cell>
          <cell r="H49">
            <v>183.745</v>
          </cell>
        </row>
        <row r="50">
          <cell r="C50">
            <v>36738</v>
          </cell>
          <cell r="D50">
            <v>36739</v>
          </cell>
          <cell r="E50">
            <v>36770</v>
          </cell>
          <cell r="F50">
            <v>36708</v>
          </cell>
          <cell r="G50">
            <v>1.57</v>
          </cell>
          <cell r="H50">
            <v>186.63399999999999</v>
          </cell>
        </row>
        <row r="51">
          <cell r="C51">
            <v>36769</v>
          </cell>
          <cell r="D51">
            <v>36770</v>
          </cell>
          <cell r="E51">
            <v>36800</v>
          </cell>
          <cell r="F51">
            <v>36739</v>
          </cell>
          <cell r="G51">
            <v>2.39</v>
          </cell>
          <cell r="H51">
            <v>191.08699999999999</v>
          </cell>
        </row>
        <row r="52">
          <cell r="C52">
            <v>36798</v>
          </cell>
          <cell r="D52">
            <v>36800</v>
          </cell>
          <cell r="E52">
            <v>36831</v>
          </cell>
          <cell r="F52">
            <v>36770</v>
          </cell>
          <cell r="G52">
            <v>1.1599999999999999</v>
          </cell>
          <cell r="H52">
            <v>193.297</v>
          </cell>
        </row>
        <row r="53">
          <cell r="C53">
            <v>36830</v>
          </cell>
          <cell r="D53">
            <v>36831</v>
          </cell>
          <cell r="E53">
            <v>36861</v>
          </cell>
          <cell r="F53">
            <v>36800</v>
          </cell>
          <cell r="G53">
            <v>0.38400000000000001</v>
          </cell>
          <cell r="H53">
            <v>194.04</v>
          </cell>
        </row>
        <row r="54">
          <cell r="C54">
            <v>36860</v>
          </cell>
          <cell r="D54">
            <v>36861</v>
          </cell>
          <cell r="E54">
            <v>36892</v>
          </cell>
          <cell r="F54">
            <v>36831</v>
          </cell>
          <cell r="G54">
            <v>0.28999999999999998</v>
          </cell>
          <cell r="H54">
            <v>194.59899999999999</v>
          </cell>
        </row>
        <row r="55">
          <cell r="C55">
            <v>36889</v>
          </cell>
          <cell r="D55">
            <v>36892</v>
          </cell>
          <cell r="E55">
            <v>36923</v>
          </cell>
          <cell r="F55">
            <v>36861</v>
          </cell>
          <cell r="G55">
            <v>0.63</v>
          </cell>
          <cell r="H55">
            <v>195.827</v>
          </cell>
        </row>
        <row r="56">
          <cell r="C56">
            <v>36922</v>
          </cell>
          <cell r="D56">
            <v>36923</v>
          </cell>
          <cell r="E56">
            <v>36951</v>
          </cell>
          <cell r="F56">
            <v>36892</v>
          </cell>
          <cell r="G56">
            <v>0.62</v>
          </cell>
          <cell r="H56">
            <v>197.04499999999999</v>
          </cell>
        </row>
        <row r="57">
          <cell r="C57">
            <v>36950</v>
          </cell>
          <cell r="D57">
            <v>36951</v>
          </cell>
          <cell r="E57">
            <v>36982</v>
          </cell>
          <cell r="F57">
            <v>36923</v>
          </cell>
          <cell r="G57">
            <v>0.23</v>
          </cell>
          <cell r="H57">
            <v>197.49100000000001</v>
          </cell>
        </row>
        <row r="58">
          <cell r="C58">
            <v>36980</v>
          </cell>
          <cell r="D58">
            <v>36982</v>
          </cell>
          <cell r="E58">
            <v>37012</v>
          </cell>
          <cell r="F58">
            <v>36951</v>
          </cell>
          <cell r="G58">
            <v>0.56000000000000005</v>
          </cell>
          <cell r="H58">
            <v>198.60599999999999</v>
          </cell>
        </row>
        <row r="59">
          <cell r="C59">
            <v>37011</v>
          </cell>
          <cell r="D59">
            <v>37012</v>
          </cell>
          <cell r="E59">
            <v>37043</v>
          </cell>
          <cell r="F59">
            <v>36982</v>
          </cell>
          <cell r="G59">
            <v>1</v>
          </cell>
          <cell r="H59">
            <v>200.59100000000001</v>
          </cell>
        </row>
        <row r="60">
          <cell r="C60">
            <v>37042</v>
          </cell>
          <cell r="D60">
            <v>37043</v>
          </cell>
          <cell r="E60">
            <v>37073</v>
          </cell>
          <cell r="F60">
            <v>37012</v>
          </cell>
          <cell r="G60">
            <v>0.86</v>
          </cell>
          <cell r="H60">
            <v>202.32400000000001</v>
          </cell>
        </row>
        <row r="61">
          <cell r="C61">
            <v>37071</v>
          </cell>
          <cell r="D61">
            <v>37073</v>
          </cell>
          <cell r="E61">
            <v>37104</v>
          </cell>
          <cell r="F61">
            <v>37043</v>
          </cell>
          <cell r="G61">
            <v>0.98</v>
          </cell>
          <cell r="H61">
            <v>204.31</v>
          </cell>
        </row>
        <row r="62">
          <cell r="C62">
            <v>37103</v>
          </cell>
          <cell r="D62">
            <v>37104</v>
          </cell>
          <cell r="E62">
            <v>37135</v>
          </cell>
          <cell r="F62">
            <v>37073</v>
          </cell>
          <cell r="G62">
            <v>1.48</v>
          </cell>
          <cell r="H62">
            <v>207.34100000000001</v>
          </cell>
        </row>
        <row r="63">
          <cell r="C63">
            <v>37134</v>
          </cell>
          <cell r="D63">
            <v>37135</v>
          </cell>
          <cell r="E63">
            <v>37165</v>
          </cell>
          <cell r="F63">
            <v>37104</v>
          </cell>
          <cell r="G63">
            <v>1.38</v>
          </cell>
          <cell r="H63">
            <v>210.21100000000001</v>
          </cell>
        </row>
        <row r="64">
          <cell r="C64">
            <v>37162</v>
          </cell>
          <cell r="D64">
            <v>37165</v>
          </cell>
          <cell r="E64">
            <v>37196</v>
          </cell>
          <cell r="F64">
            <v>37135</v>
          </cell>
          <cell r="G64">
            <v>0.31</v>
          </cell>
          <cell r="H64">
            <v>210.85300000000001</v>
          </cell>
        </row>
        <row r="65">
          <cell r="C65">
            <v>37195</v>
          </cell>
          <cell r="D65">
            <v>37196</v>
          </cell>
          <cell r="E65">
            <v>37226</v>
          </cell>
          <cell r="F65">
            <v>37165</v>
          </cell>
          <cell r="G65">
            <v>1.18</v>
          </cell>
          <cell r="H65">
            <v>213.339</v>
          </cell>
        </row>
        <row r="66">
          <cell r="C66">
            <v>37225</v>
          </cell>
          <cell r="D66">
            <v>37226</v>
          </cell>
          <cell r="E66">
            <v>37257</v>
          </cell>
          <cell r="F66">
            <v>37196</v>
          </cell>
          <cell r="G66">
            <v>1.1000000000000001</v>
          </cell>
          <cell r="H66">
            <v>215.685</v>
          </cell>
        </row>
        <row r="67">
          <cell r="C67">
            <v>37256</v>
          </cell>
          <cell r="D67">
            <v>37257</v>
          </cell>
          <cell r="E67">
            <v>37288</v>
          </cell>
          <cell r="F67">
            <v>37226</v>
          </cell>
          <cell r="G67">
            <v>0.22</v>
          </cell>
          <cell r="H67">
            <v>216.16300000000001</v>
          </cell>
        </row>
        <row r="68">
          <cell r="C68">
            <v>37287</v>
          </cell>
          <cell r="D68">
            <v>37288</v>
          </cell>
          <cell r="E68">
            <v>37316</v>
          </cell>
          <cell r="F68">
            <v>37257</v>
          </cell>
          <cell r="G68">
            <v>0.36</v>
          </cell>
          <cell r="H68">
            <v>216.94399999999999</v>
          </cell>
        </row>
        <row r="69">
          <cell r="C69">
            <v>37315</v>
          </cell>
          <cell r="D69">
            <v>37316</v>
          </cell>
          <cell r="E69">
            <v>37347</v>
          </cell>
          <cell r="F69">
            <v>37288</v>
          </cell>
          <cell r="G69">
            <v>0.06</v>
          </cell>
          <cell r="H69">
            <v>217.07400000000001</v>
          </cell>
        </row>
        <row r="70">
          <cell r="C70">
            <v>37343</v>
          </cell>
          <cell r="D70">
            <v>37347</v>
          </cell>
          <cell r="E70">
            <v>37377</v>
          </cell>
          <cell r="F70">
            <v>37316</v>
          </cell>
          <cell r="G70">
            <v>0.09</v>
          </cell>
          <cell r="H70">
            <v>217.27600000000001</v>
          </cell>
        </row>
        <row r="71">
          <cell r="C71">
            <v>37376</v>
          </cell>
          <cell r="D71">
            <v>37377</v>
          </cell>
          <cell r="E71">
            <v>37408</v>
          </cell>
          <cell r="F71">
            <v>37347</v>
          </cell>
          <cell r="G71">
            <v>0.56000000000000005</v>
          </cell>
          <cell r="H71">
            <v>218.48599999999999</v>
          </cell>
        </row>
        <row r="72">
          <cell r="C72">
            <v>37407</v>
          </cell>
          <cell r="D72">
            <v>37408</v>
          </cell>
          <cell r="E72">
            <v>37438</v>
          </cell>
          <cell r="F72">
            <v>37377</v>
          </cell>
          <cell r="G72">
            <v>0.83</v>
          </cell>
          <cell r="H72">
            <v>220.292</v>
          </cell>
        </row>
        <row r="73">
          <cell r="C73">
            <v>37435</v>
          </cell>
          <cell r="D73">
            <v>37438</v>
          </cell>
          <cell r="E73">
            <v>37469</v>
          </cell>
          <cell r="F73">
            <v>37408</v>
          </cell>
          <cell r="G73">
            <v>1.54</v>
          </cell>
          <cell r="H73">
            <v>223.68799999999999</v>
          </cell>
        </row>
        <row r="74">
          <cell r="C74">
            <v>37468</v>
          </cell>
          <cell r="D74">
            <v>37469</v>
          </cell>
          <cell r="E74">
            <v>37500</v>
          </cell>
          <cell r="F74">
            <v>37438</v>
          </cell>
          <cell r="G74">
            <v>1.95</v>
          </cell>
          <cell r="H74">
            <v>228.05699999999999</v>
          </cell>
        </row>
        <row r="75">
          <cell r="C75">
            <v>37498</v>
          </cell>
          <cell r="D75">
            <v>37500</v>
          </cell>
          <cell r="E75">
            <v>37530</v>
          </cell>
          <cell r="F75">
            <v>37469</v>
          </cell>
          <cell r="G75">
            <v>2.3199999999999998</v>
          </cell>
          <cell r="H75">
            <v>233.34800000000001</v>
          </cell>
        </row>
        <row r="76">
          <cell r="C76">
            <v>37529</v>
          </cell>
          <cell r="D76">
            <v>37530</v>
          </cell>
          <cell r="E76">
            <v>37561</v>
          </cell>
          <cell r="F76">
            <v>37500</v>
          </cell>
          <cell r="G76">
            <v>2.4</v>
          </cell>
          <cell r="H76">
            <v>238.94300000000001</v>
          </cell>
        </row>
        <row r="77">
          <cell r="C77">
            <v>37560</v>
          </cell>
          <cell r="D77">
            <v>37561</v>
          </cell>
          <cell r="E77">
            <v>37591</v>
          </cell>
          <cell r="F77">
            <v>37530</v>
          </cell>
          <cell r="G77">
            <v>3.87</v>
          </cell>
          <cell r="H77">
            <v>248.19900000000001</v>
          </cell>
        </row>
        <row r="78">
          <cell r="C78">
            <v>37589</v>
          </cell>
          <cell r="D78">
            <v>37591</v>
          </cell>
          <cell r="E78">
            <v>37622</v>
          </cell>
          <cell r="F78">
            <v>37561</v>
          </cell>
          <cell r="G78">
            <v>5.19</v>
          </cell>
          <cell r="H78">
            <v>261.08</v>
          </cell>
        </row>
        <row r="79">
          <cell r="C79">
            <v>37621</v>
          </cell>
          <cell r="D79">
            <v>37622</v>
          </cell>
          <cell r="E79">
            <v>37653</v>
          </cell>
          <cell r="F79">
            <v>37591</v>
          </cell>
          <cell r="G79">
            <v>3.75</v>
          </cell>
          <cell r="H79">
            <v>270.86700000000002</v>
          </cell>
        </row>
        <row r="80">
          <cell r="C80">
            <v>37652</v>
          </cell>
          <cell r="D80">
            <v>37653</v>
          </cell>
          <cell r="E80">
            <v>37681</v>
          </cell>
          <cell r="F80">
            <v>37622</v>
          </cell>
          <cell r="G80">
            <v>2.33</v>
          </cell>
          <cell r="H80">
            <v>277.173</v>
          </cell>
        </row>
        <row r="81">
          <cell r="C81">
            <v>37680</v>
          </cell>
          <cell r="D81">
            <v>37681</v>
          </cell>
          <cell r="E81">
            <v>37712</v>
          </cell>
          <cell r="F81">
            <v>37653</v>
          </cell>
          <cell r="G81">
            <v>2.2799999999999998</v>
          </cell>
          <cell r="H81">
            <v>283.50599999999997</v>
          </cell>
        </row>
        <row r="82">
          <cell r="C82">
            <v>37711</v>
          </cell>
          <cell r="D82">
            <v>37712</v>
          </cell>
          <cell r="E82">
            <v>37742</v>
          </cell>
          <cell r="F82">
            <v>37681</v>
          </cell>
          <cell r="G82">
            <v>1.53</v>
          </cell>
          <cell r="H82">
            <v>287.85500000000002</v>
          </cell>
        </row>
        <row r="83">
          <cell r="C83">
            <v>37741</v>
          </cell>
          <cell r="D83">
            <v>37742</v>
          </cell>
          <cell r="E83">
            <v>37773</v>
          </cell>
          <cell r="F83">
            <v>37712</v>
          </cell>
          <cell r="G83">
            <v>0.92</v>
          </cell>
          <cell r="H83">
            <v>290.512</v>
          </cell>
        </row>
        <row r="84">
          <cell r="C84">
            <v>37771</v>
          </cell>
          <cell r="D84">
            <v>37773</v>
          </cell>
          <cell r="E84">
            <v>37803</v>
          </cell>
          <cell r="F84">
            <v>37742</v>
          </cell>
          <cell r="G84">
            <v>-0.26</v>
          </cell>
          <cell r="H84">
            <v>289.74700000000001</v>
          </cell>
        </row>
        <row r="85">
          <cell r="C85">
            <v>37802</v>
          </cell>
          <cell r="D85">
            <v>37803</v>
          </cell>
          <cell r="E85">
            <v>37834</v>
          </cell>
          <cell r="F85">
            <v>37773</v>
          </cell>
          <cell r="G85">
            <v>-1</v>
          </cell>
          <cell r="H85">
            <v>286.84300000000002</v>
          </cell>
        </row>
        <row r="86">
          <cell r="C86">
            <v>37833</v>
          </cell>
          <cell r="D86">
            <v>37834</v>
          </cell>
          <cell r="E86">
            <v>37865</v>
          </cell>
          <cell r="F86">
            <v>37803</v>
          </cell>
          <cell r="G86">
            <v>-0.42</v>
          </cell>
          <cell r="H86">
            <v>285.649</v>
          </cell>
        </row>
        <row r="87">
          <cell r="C87">
            <v>37862</v>
          </cell>
          <cell r="D87">
            <v>37865</v>
          </cell>
          <cell r="E87">
            <v>37895</v>
          </cell>
          <cell r="F87">
            <v>37834</v>
          </cell>
          <cell r="G87">
            <v>0.38</v>
          </cell>
          <cell r="H87">
            <v>286.73500000000001</v>
          </cell>
        </row>
        <row r="88">
          <cell r="C88">
            <v>37894</v>
          </cell>
          <cell r="D88">
            <v>37895</v>
          </cell>
          <cell r="E88">
            <v>37926</v>
          </cell>
          <cell r="F88">
            <v>37865</v>
          </cell>
          <cell r="G88">
            <v>1.18</v>
          </cell>
          <cell r="H88">
            <v>290.12700000000001</v>
          </cell>
        </row>
        <row r="89">
          <cell r="C89">
            <v>37925</v>
          </cell>
          <cell r="D89">
            <v>37926</v>
          </cell>
          <cell r="E89">
            <v>37956</v>
          </cell>
          <cell r="F89">
            <v>37895</v>
          </cell>
          <cell r="G89">
            <v>0.38</v>
          </cell>
          <cell r="H89">
            <v>291.22899999999998</v>
          </cell>
        </row>
        <row r="90">
          <cell r="C90">
            <v>37953</v>
          </cell>
          <cell r="D90">
            <v>37956</v>
          </cell>
          <cell r="E90">
            <v>37987</v>
          </cell>
          <cell r="F90">
            <v>37926</v>
          </cell>
          <cell r="G90">
            <v>0.49</v>
          </cell>
          <cell r="H90">
            <v>292.65699999999998</v>
          </cell>
        </row>
        <row r="91">
          <cell r="C91">
            <v>37986</v>
          </cell>
          <cell r="D91">
            <v>37987</v>
          </cell>
          <cell r="E91">
            <v>38018</v>
          </cell>
          <cell r="F91">
            <v>37956</v>
          </cell>
          <cell r="G91">
            <v>0.61</v>
          </cell>
          <cell r="H91">
            <v>294.45499999999998</v>
          </cell>
        </row>
        <row r="92">
          <cell r="C92">
            <v>38016</v>
          </cell>
          <cell r="D92">
            <v>38018</v>
          </cell>
          <cell r="E92">
            <v>38047</v>
          </cell>
          <cell r="F92">
            <v>37987</v>
          </cell>
          <cell r="G92">
            <v>0.88</v>
          </cell>
          <cell r="H92">
            <v>297.03899999999999</v>
          </cell>
        </row>
        <row r="93">
          <cell r="C93">
            <v>38044</v>
          </cell>
          <cell r="D93">
            <v>38047</v>
          </cell>
          <cell r="E93">
            <v>38078</v>
          </cell>
          <cell r="F93">
            <v>38018</v>
          </cell>
          <cell r="G93">
            <v>0.69</v>
          </cell>
          <cell r="H93">
            <v>299.09699999999998</v>
          </cell>
        </row>
        <row r="94">
          <cell r="C94">
            <v>38077</v>
          </cell>
          <cell r="D94">
            <v>38078</v>
          </cell>
          <cell r="E94">
            <v>38108</v>
          </cell>
          <cell r="F94">
            <v>38047</v>
          </cell>
          <cell r="G94">
            <v>1.1299999999999999</v>
          </cell>
          <cell r="H94">
            <v>302.48399999999998</v>
          </cell>
        </row>
        <row r="95">
          <cell r="C95">
            <v>38107</v>
          </cell>
          <cell r="D95">
            <v>38108</v>
          </cell>
          <cell r="E95">
            <v>38139</v>
          </cell>
          <cell r="F95">
            <v>38078</v>
          </cell>
          <cell r="G95">
            <v>1.21</v>
          </cell>
          <cell r="H95">
            <v>306.15100000000001</v>
          </cell>
        </row>
        <row r="96">
          <cell r="C96">
            <v>38138</v>
          </cell>
          <cell r="D96">
            <v>38139</v>
          </cell>
          <cell r="E96">
            <v>38169</v>
          </cell>
          <cell r="F96">
            <v>38108</v>
          </cell>
          <cell r="G96">
            <v>1.31</v>
          </cell>
          <cell r="H96">
            <v>310.15199999999999</v>
          </cell>
        </row>
        <row r="97">
          <cell r="C97">
            <v>38168</v>
          </cell>
          <cell r="D97">
            <v>38169</v>
          </cell>
          <cell r="E97">
            <v>38200</v>
          </cell>
          <cell r="F97">
            <v>38139</v>
          </cell>
          <cell r="G97">
            <v>1.38</v>
          </cell>
          <cell r="H97">
            <v>314.41899999999998</v>
          </cell>
        </row>
        <row r="98">
          <cell r="C98">
            <v>38198</v>
          </cell>
          <cell r="D98">
            <v>38200</v>
          </cell>
          <cell r="E98">
            <v>38231</v>
          </cell>
          <cell r="F98">
            <v>38169</v>
          </cell>
          <cell r="G98">
            <v>1.31</v>
          </cell>
          <cell r="H98">
            <v>318.53199999999998</v>
          </cell>
        </row>
        <row r="99">
          <cell r="C99">
            <v>38230</v>
          </cell>
          <cell r="D99">
            <v>38231</v>
          </cell>
          <cell r="E99">
            <v>38261</v>
          </cell>
          <cell r="F99">
            <v>38200</v>
          </cell>
          <cell r="G99">
            <v>1.22</v>
          </cell>
          <cell r="H99">
            <v>322.41199999999998</v>
          </cell>
        </row>
        <row r="100">
          <cell r="C100">
            <v>38260</v>
          </cell>
          <cell r="D100">
            <v>38261</v>
          </cell>
          <cell r="E100">
            <v>38292</v>
          </cell>
          <cell r="F100">
            <v>38231</v>
          </cell>
          <cell r="G100">
            <v>0.69</v>
          </cell>
          <cell r="H100">
            <v>324.65100000000001</v>
          </cell>
        </row>
        <row r="101">
          <cell r="C101">
            <v>38289</v>
          </cell>
          <cell r="D101">
            <v>38292</v>
          </cell>
          <cell r="E101">
            <v>38322</v>
          </cell>
          <cell r="F101">
            <v>38261</v>
          </cell>
          <cell r="G101">
            <v>0.39</v>
          </cell>
          <cell r="H101">
            <v>325.92500000000001</v>
          </cell>
        </row>
        <row r="102">
          <cell r="C102">
            <v>38321</v>
          </cell>
          <cell r="D102">
            <v>38322</v>
          </cell>
          <cell r="E102">
            <v>38353</v>
          </cell>
          <cell r="F102">
            <v>38292</v>
          </cell>
          <cell r="G102">
            <v>0.82</v>
          </cell>
          <cell r="H102">
            <v>328.58800000000002</v>
          </cell>
        </row>
        <row r="103">
          <cell r="C103">
            <v>38352</v>
          </cell>
          <cell r="D103">
            <v>38353</v>
          </cell>
          <cell r="E103">
            <v>38384</v>
          </cell>
          <cell r="F103">
            <v>38322</v>
          </cell>
          <cell r="G103">
            <v>0.74</v>
          </cell>
          <cell r="H103">
            <v>331.005</v>
          </cell>
        </row>
        <row r="104">
          <cell r="C104">
            <v>38383</v>
          </cell>
          <cell r="D104">
            <v>38384</v>
          </cell>
          <cell r="E104">
            <v>38412</v>
          </cell>
          <cell r="F104">
            <v>38353</v>
          </cell>
          <cell r="G104">
            <v>0.39</v>
          </cell>
          <cell r="H104">
            <v>332.298</v>
          </cell>
        </row>
        <row r="105">
          <cell r="C105">
            <v>38411</v>
          </cell>
          <cell r="D105">
            <v>38412</v>
          </cell>
          <cell r="E105">
            <v>38443</v>
          </cell>
          <cell r="F105">
            <v>38384</v>
          </cell>
          <cell r="G105">
            <v>0.3</v>
          </cell>
          <cell r="H105">
            <v>333.28800000000001</v>
          </cell>
        </row>
        <row r="106">
          <cell r="C106">
            <v>38442</v>
          </cell>
          <cell r="D106">
            <v>38443</v>
          </cell>
          <cell r="E106">
            <v>38473</v>
          </cell>
          <cell r="F106">
            <v>38412</v>
          </cell>
          <cell r="G106">
            <v>0.85</v>
          </cell>
          <cell r="H106">
            <v>336.12299999999999</v>
          </cell>
        </row>
        <row r="107">
          <cell r="C107">
            <v>38471</v>
          </cell>
          <cell r="D107">
            <v>38473</v>
          </cell>
          <cell r="E107">
            <v>38504</v>
          </cell>
          <cell r="F107">
            <v>38443</v>
          </cell>
          <cell r="G107">
            <v>0.86</v>
          </cell>
          <cell r="H107">
            <v>339.03</v>
          </cell>
        </row>
        <row r="108">
          <cell r="C108">
            <v>38503</v>
          </cell>
          <cell r="D108">
            <v>38504</v>
          </cell>
          <cell r="E108">
            <v>38534</v>
          </cell>
          <cell r="F108">
            <v>38473</v>
          </cell>
          <cell r="G108">
            <v>-0.22</v>
          </cell>
          <cell r="H108">
            <v>338.29899999999998</v>
          </cell>
        </row>
        <row r="109">
          <cell r="C109">
            <v>38533</v>
          </cell>
          <cell r="D109">
            <v>38534</v>
          </cell>
          <cell r="E109">
            <v>38565</v>
          </cell>
          <cell r="F109">
            <v>38504</v>
          </cell>
          <cell r="G109">
            <v>-0.44</v>
          </cell>
          <cell r="H109">
            <v>336.80099999999999</v>
          </cell>
        </row>
        <row r="110">
          <cell r="C110">
            <v>38562</v>
          </cell>
          <cell r="D110">
            <v>38565</v>
          </cell>
          <cell r="E110">
            <v>38596</v>
          </cell>
          <cell r="F110">
            <v>38534</v>
          </cell>
          <cell r="G110">
            <v>-0.34</v>
          </cell>
          <cell r="H110">
            <v>335.66300000000001</v>
          </cell>
        </row>
        <row r="111">
          <cell r="C111">
            <v>38595</v>
          </cell>
          <cell r="D111">
            <v>38596</v>
          </cell>
          <cell r="E111">
            <v>38626</v>
          </cell>
          <cell r="F111">
            <v>38565</v>
          </cell>
          <cell r="G111">
            <v>-0.65</v>
          </cell>
          <cell r="H111">
            <v>333.47399999999999</v>
          </cell>
        </row>
        <row r="112">
          <cell r="C112">
            <v>38625</v>
          </cell>
          <cell r="D112">
            <v>38626</v>
          </cell>
          <cell r="E112">
            <v>38657</v>
          </cell>
          <cell r="F112">
            <v>38596</v>
          </cell>
          <cell r="G112">
            <v>-0.53</v>
          </cell>
          <cell r="H112">
            <v>331.69</v>
          </cell>
        </row>
        <row r="113">
          <cell r="C113">
            <v>38656</v>
          </cell>
          <cell r="D113">
            <v>38657</v>
          </cell>
          <cell r="E113">
            <v>38687</v>
          </cell>
          <cell r="F113">
            <v>38626</v>
          </cell>
          <cell r="G113">
            <v>0.6</v>
          </cell>
          <cell r="H113">
            <v>333.69400000000002</v>
          </cell>
        </row>
        <row r="114">
          <cell r="C114">
            <v>38686</v>
          </cell>
          <cell r="D114">
            <v>38687</v>
          </cell>
          <cell r="E114">
            <v>38718</v>
          </cell>
          <cell r="F114">
            <v>38657</v>
          </cell>
          <cell r="G114">
            <v>0.4</v>
          </cell>
          <cell r="H114">
            <v>335.03300000000002</v>
          </cell>
        </row>
        <row r="115">
          <cell r="C115">
            <v>38716</v>
          </cell>
          <cell r="D115">
            <v>38718</v>
          </cell>
          <cell r="E115">
            <v>38749</v>
          </cell>
          <cell r="F115">
            <v>38687</v>
          </cell>
          <cell r="G115">
            <v>-0.01</v>
          </cell>
          <cell r="H115">
            <v>335.00599999999997</v>
          </cell>
        </row>
        <row r="116">
          <cell r="C116">
            <v>38748</v>
          </cell>
          <cell r="D116">
            <v>38749</v>
          </cell>
          <cell r="E116">
            <v>38777</v>
          </cell>
          <cell r="F116">
            <v>38718</v>
          </cell>
          <cell r="G116">
            <v>0.92</v>
          </cell>
          <cell r="H116">
            <v>338.08300000000003</v>
          </cell>
        </row>
        <row r="117">
          <cell r="C117">
            <v>38777</v>
          </cell>
          <cell r="D117">
            <v>38777</v>
          </cell>
          <cell r="E117">
            <v>38808</v>
          </cell>
          <cell r="F117">
            <v>38749</v>
          </cell>
          <cell r="G117">
            <v>0.01</v>
          </cell>
          <cell r="H117">
            <v>338.12799999999999</v>
          </cell>
        </row>
        <row r="118">
          <cell r="C118">
            <v>38807</v>
          </cell>
          <cell r="D118">
            <v>38808</v>
          </cell>
          <cell r="E118">
            <v>38838</v>
          </cell>
          <cell r="F118">
            <v>38777</v>
          </cell>
          <cell r="G118">
            <v>-0.23</v>
          </cell>
          <cell r="H118">
            <v>337.339</v>
          </cell>
        </row>
        <row r="119">
          <cell r="C119">
            <v>38835</v>
          </cell>
          <cell r="D119">
            <v>38838</v>
          </cell>
          <cell r="E119">
            <v>38869</v>
          </cell>
          <cell r="F119">
            <v>38808</v>
          </cell>
          <cell r="G119">
            <v>-0.42</v>
          </cell>
          <cell r="H119">
            <v>335.92099999999999</v>
          </cell>
        </row>
        <row r="120">
          <cell r="C120">
            <v>38868</v>
          </cell>
          <cell r="D120">
            <v>38869</v>
          </cell>
          <cell r="E120">
            <v>38899</v>
          </cell>
          <cell r="F120">
            <v>38838</v>
          </cell>
          <cell r="G120">
            <v>0.38</v>
          </cell>
          <cell r="H120">
            <v>337.185</v>
          </cell>
        </row>
        <row r="121">
          <cell r="C121">
            <v>38898</v>
          </cell>
          <cell r="D121">
            <v>38899</v>
          </cell>
          <cell r="E121">
            <v>38930</v>
          </cell>
          <cell r="F121">
            <v>38869</v>
          </cell>
          <cell r="G121">
            <v>0.75</v>
          </cell>
          <cell r="H121">
            <v>339.71199999999999</v>
          </cell>
        </row>
        <row r="122">
          <cell r="C122">
            <v>38926</v>
          </cell>
          <cell r="D122">
            <v>38930</v>
          </cell>
          <cell r="E122">
            <v>38961</v>
          </cell>
          <cell r="F122">
            <v>38899</v>
          </cell>
          <cell r="G122">
            <v>0.18</v>
          </cell>
          <cell r="H122">
            <v>340.31200000000001</v>
          </cell>
        </row>
        <row r="123">
          <cell r="C123">
            <v>38960</v>
          </cell>
          <cell r="D123">
            <v>38961</v>
          </cell>
          <cell r="E123">
            <v>38991</v>
          </cell>
          <cell r="F123">
            <v>38930</v>
          </cell>
          <cell r="G123">
            <v>0.37</v>
          </cell>
          <cell r="H123">
            <v>341.57400000000001</v>
          </cell>
        </row>
        <row r="124">
          <cell r="C124">
            <v>38989</v>
          </cell>
          <cell r="D124">
            <v>38991</v>
          </cell>
          <cell r="E124">
            <v>39022</v>
          </cell>
          <cell r="F124">
            <v>38961</v>
          </cell>
          <cell r="G124">
            <v>0.28999999999999998</v>
          </cell>
          <cell r="H124">
            <v>342.56099999999998</v>
          </cell>
        </row>
        <row r="125">
          <cell r="C125">
            <v>39021</v>
          </cell>
          <cell r="D125">
            <v>39022</v>
          </cell>
          <cell r="E125">
            <v>39052</v>
          </cell>
          <cell r="F125">
            <v>38991</v>
          </cell>
          <cell r="G125">
            <v>0.47</v>
          </cell>
          <cell r="H125">
            <v>344.15499999999997</v>
          </cell>
        </row>
        <row r="126">
          <cell r="C126">
            <v>39051</v>
          </cell>
          <cell r="D126">
            <v>39052</v>
          </cell>
          <cell r="E126">
            <v>39083</v>
          </cell>
          <cell r="F126">
            <v>39022</v>
          </cell>
          <cell r="G126">
            <v>0.624040770483969</v>
          </cell>
          <cell r="H126">
            <v>346.30266751365906</v>
          </cell>
        </row>
        <row r="127">
          <cell r="C127">
            <v>39080</v>
          </cell>
          <cell r="D127">
            <v>39083</v>
          </cell>
          <cell r="E127">
            <v>39114</v>
          </cell>
          <cell r="F127">
            <v>39052</v>
          </cell>
          <cell r="G127">
            <v>0.32601798509648283</v>
          </cell>
          <cell r="H127">
            <v>347.43167649262244</v>
          </cell>
        </row>
        <row r="128">
          <cell r="C128">
            <v>39113</v>
          </cell>
          <cell r="D128">
            <v>39114</v>
          </cell>
          <cell r="E128">
            <v>39142</v>
          </cell>
          <cell r="F128">
            <v>39083</v>
          </cell>
          <cell r="G128">
            <v>0.38104209808811351</v>
          </cell>
          <cell r="H128">
            <v>348.75553744215262</v>
          </cell>
        </row>
        <row r="129">
          <cell r="C129">
            <v>39141</v>
          </cell>
          <cell r="D129">
            <v>39142</v>
          </cell>
          <cell r="E129">
            <v>39173</v>
          </cell>
          <cell r="F129">
            <v>39114</v>
          </cell>
          <cell r="G129">
            <v>0.25175647667678991</v>
          </cell>
          <cell r="H129">
            <v>349.63355209543221</v>
          </cell>
        </row>
        <row r="130">
          <cell r="C130">
            <v>39171</v>
          </cell>
          <cell r="D130">
            <v>39173</v>
          </cell>
          <cell r="E130">
            <v>39203</v>
          </cell>
          <cell r="F130">
            <v>39142</v>
          </cell>
          <cell r="G130">
            <v>0.25175647667678991</v>
          </cell>
          <cell r="H130">
            <v>350.51377720746757</v>
          </cell>
        </row>
        <row r="131">
          <cell r="C131">
            <v>39202</v>
          </cell>
          <cell r="D131">
            <v>39203</v>
          </cell>
          <cell r="E131">
            <v>39234</v>
          </cell>
          <cell r="F131">
            <v>39173</v>
          </cell>
          <cell r="G131">
            <v>0.25175647667678991</v>
          </cell>
          <cell r="H131">
            <v>351.39621834323185</v>
          </cell>
        </row>
        <row r="132">
          <cell r="C132">
            <v>39233</v>
          </cell>
          <cell r="D132">
            <v>39234</v>
          </cell>
          <cell r="E132">
            <v>39264</v>
          </cell>
          <cell r="F132">
            <v>39203</v>
          </cell>
          <cell r="G132">
            <v>0.26849344101653738</v>
          </cell>
          <cell r="H132">
            <v>352.33969414146355</v>
          </cell>
        </row>
        <row r="133">
          <cell r="C133">
            <v>39262</v>
          </cell>
          <cell r="D133">
            <v>39264</v>
          </cell>
          <cell r="E133">
            <v>39295</v>
          </cell>
          <cell r="F133">
            <v>39234</v>
          </cell>
          <cell r="G133">
            <v>0.26849344101653738</v>
          </cell>
          <cell r="H133">
            <v>353.2857031103311</v>
          </cell>
        </row>
        <row r="134">
          <cell r="C134">
            <v>39294</v>
          </cell>
          <cell r="D134">
            <v>39295</v>
          </cell>
          <cell r="E134">
            <v>39326</v>
          </cell>
          <cell r="F134">
            <v>39264</v>
          </cell>
          <cell r="G134">
            <v>0.26849344101653738</v>
          </cell>
          <cell r="H134">
            <v>354.23425205123152</v>
          </cell>
        </row>
        <row r="135">
          <cell r="C135">
            <v>39325</v>
          </cell>
          <cell r="D135">
            <v>39326</v>
          </cell>
          <cell r="E135">
            <v>39356</v>
          </cell>
          <cell r="F135">
            <v>39295</v>
          </cell>
          <cell r="G135">
            <v>0.26849344101653738</v>
          </cell>
          <cell r="H135">
            <v>355.18534778382309</v>
          </cell>
        </row>
        <row r="136">
          <cell r="C136">
            <v>39353</v>
          </cell>
          <cell r="D136">
            <v>39356</v>
          </cell>
          <cell r="E136">
            <v>39387</v>
          </cell>
          <cell r="F136">
            <v>39326</v>
          </cell>
          <cell r="G136">
            <v>0.26849344101653738</v>
          </cell>
          <cell r="H136">
            <v>356.13899714607442</v>
          </cell>
        </row>
        <row r="137">
          <cell r="C137">
            <v>39386</v>
          </cell>
          <cell r="D137">
            <v>39387</v>
          </cell>
          <cell r="E137">
            <v>39417</v>
          </cell>
          <cell r="F137">
            <v>39356</v>
          </cell>
          <cell r="G137">
            <v>0.26849344101653738</v>
          </cell>
          <cell r="H137">
            <v>357.09520699431368</v>
          </cell>
        </row>
        <row r="138">
          <cell r="C138">
            <v>39416</v>
          </cell>
          <cell r="D138">
            <v>39417</v>
          </cell>
          <cell r="E138">
            <v>39448</v>
          </cell>
          <cell r="F138">
            <v>39387</v>
          </cell>
          <cell r="G138">
            <v>0.32330123908808073</v>
          </cell>
          <cell r="H138">
            <v>358.24970022325044</v>
          </cell>
        </row>
        <row r="139">
          <cell r="C139">
            <v>39447</v>
          </cell>
          <cell r="D139">
            <v>39448</v>
          </cell>
          <cell r="E139">
            <v>39479</v>
          </cell>
          <cell r="F139">
            <v>39417</v>
          </cell>
          <cell r="G139">
            <v>0.32330123908808073</v>
          </cell>
          <cell r="H139">
            <v>359.40792594310153</v>
          </cell>
        </row>
        <row r="140">
          <cell r="C140">
            <v>39478</v>
          </cell>
          <cell r="D140">
            <v>39479</v>
          </cell>
          <cell r="E140">
            <v>39508</v>
          </cell>
          <cell r="F140">
            <v>39448</v>
          </cell>
          <cell r="G140">
            <v>0.32330123908808073</v>
          </cell>
          <cell r="H140">
            <v>360.56989622105635</v>
          </cell>
        </row>
        <row r="141">
          <cell r="C141">
            <v>39507</v>
          </cell>
          <cell r="D141">
            <v>39508</v>
          </cell>
          <cell r="E141">
            <v>39539</v>
          </cell>
          <cell r="F141">
            <v>39479</v>
          </cell>
          <cell r="G141">
            <v>0.32330123908808073</v>
          </cell>
          <cell r="H141">
            <v>361.73562316331765</v>
          </cell>
        </row>
        <row r="142">
          <cell r="C142">
            <v>39538</v>
          </cell>
          <cell r="D142">
            <v>39539</v>
          </cell>
          <cell r="E142">
            <v>39569</v>
          </cell>
          <cell r="F142">
            <v>39508</v>
          </cell>
          <cell r="G142">
            <v>0.32330123908808073</v>
          </cell>
          <cell r="H142">
            <v>362.90511891522766</v>
          </cell>
        </row>
        <row r="143">
          <cell r="C143">
            <v>39568</v>
          </cell>
          <cell r="D143">
            <v>39569</v>
          </cell>
          <cell r="E143">
            <v>39600</v>
          </cell>
          <cell r="F143">
            <v>39539</v>
          </cell>
          <cell r="G143">
            <v>0.32330123908808073</v>
          </cell>
          <cell r="H143">
            <v>364.07839566139467</v>
          </cell>
        </row>
        <row r="144">
          <cell r="C144">
            <v>39598</v>
          </cell>
          <cell r="D144">
            <v>39600</v>
          </cell>
          <cell r="E144">
            <v>39630</v>
          </cell>
          <cell r="F144">
            <v>39569</v>
          </cell>
          <cell r="G144">
            <v>0.32330123908808073</v>
          </cell>
          <cell r="H144">
            <v>365.25546562581997</v>
          </cell>
        </row>
        <row r="145">
          <cell r="C145">
            <v>39629</v>
          </cell>
          <cell r="D145">
            <v>39630</v>
          </cell>
          <cell r="E145">
            <v>39661</v>
          </cell>
          <cell r="F145">
            <v>39600</v>
          </cell>
          <cell r="G145">
            <v>0.32330123908808073</v>
          </cell>
          <cell r="H145">
            <v>366.43634107202519</v>
          </cell>
        </row>
        <row r="146">
          <cell r="C146">
            <v>39660</v>
          </cell>
          <cell r="D146">
            <v>39661</v>
          </cell>
          <cell r="E146">
            <v>39692</v>
          </cell>
          <cell r="F146">
            <v>39630</v>
          </cell>
          <cell r="G146">
            <v>0.32330123908808073</v>
          </cell>
          <cell r="H146">
            <v>367.62103430318007</v>
          </cell>
        </row>
        <row r="147">
          <cell r="C147">
            <v>39689</v>
          </cell>
          <cell r="D147">
            <v>39692</v>
          </cell>
          <cell r="E147">
            <v>39722</v>
          </cell>
          <cell r="F147">
            <v>39661</v>
          </cell>
          <cell r="G147">
            <v>0.32330123908808073</v>
          </cell>
          <cell r="H147">
            <v>368.80955766223065</v>
          </cell>
        </row>
        <row r="148">
          <cell r="C148">
            <v>39721</v>
          </cell>
          <cell r="D148">
            <v>39722</v>
          </cell>
          <cell r="E148">
            <v>39753</v>
          </cell>
          <cell r="F148">
            <v>39692</v>
          </cell>
          <cell r="G148">
            <v>0.32330123908808073</v>
          </cell>
          <cell r="H148">
            <v>370.00192353202789</v>
          </cell>
        </row>
        <row r="149">
          <cell r="C149">
            <v>39752</v>
          </cell>
          <cell r="D149">
            <v>39753</v>
          </cell>
          <cell r="E149">
            <v>39783</v>
          </cell>
          <cell r="F149">
            <v>39722</v>
          </cell>
          <cell r="G149">
            <v>0.32330123908808073</v>
          </cell>
          <cell r="H149">
            <v>371.19814433545667</v>
          </cell>
        </row>
        <row r="150">
          <cell r="C150">
            <v>39780</v>
          </cell>
          <cell r="D150">
            <v>39783</v>
          </cell>
          <cell r="E150">
            <v>39814</v>
          </cell>
          <cell r="F150">
            <v>39753</v>
          </cell>
          <cell r="G150">
            <v>0.37285780298075277</v>
          </cell>
          <cell r="H150">
            <v>372.58218558113117</v>
          </cell>
        </row>
        <row r="151">
          <cell r="C151">
            <v>39813</v>
          </cell>
          <cell r="D151">
            <v>39814</v>
          </cell>
          <cell r="E151">
            <v>39845</v>
          </cell>
          <cell r="F151">
            <v>39783</v>
          </cell>
          <cell r="G151">
            <v>0.37285780298075277</v>
          </cell>
          <cell r="H151">
            <v>373.97138733258663</v>
          </cell>
        </row>
        <row r="152">
          <cell r="C152">
            <v>39843</v>
          </cell>
          <cell r="D152">
            <v>39845</v>
          </cell>
          <cell r="E152">
            <v>39873</v>
          </cell>
          <cell r="F152">
            <v>39814</v>
          </cell>
          <cell r="G152">
            <v>0.37285780298075277</v>
          </cell>
          <cell r="H152">
            <v>375.36576883117158</v>
          </cell>
        </row>
        <row r="153">
          <cell r="C153">
            <v>39871</v>
          </cell>
          <cell r="D153">
            <v>39873</v>
          </cell>
          <cell r="E153">
            <v>39904</v>
          </cell>
          <cell r="F153">
            <v>39845</v>
          </cell>
          <cell r="G153">
            <v>0.37285780298075277</v>
          </cell>
          <cell r="H153">
            <v>376.7653493899773</v>
          </cell>
        </row>
        <row r="154">
          <cell r="C154">
            <v>39903</v>
          </cell>
          <cell r="D154">
            <v>39904</v>
          </cell>
          <cell r="E154">
            <v>39934</v>
          </cell>
          <cell r="F154">
            <v>39873</v>
          </cell>
          <cell r="G154">
            <v>0.37285780298075277</v>
          </cell>
          <cell r="H154">
            <v>378.17014839410552</v>
          </cell>
        </row>
        <row r="155">
          <cell r="C155">
            <v>39933</v>
          </cell>
          <cell r="D155">
            <v>39934</v>
          </cell>
          <cell r="E155">
            <v>39965</v>
          </cell>
          <cell r="F155">
            <v>39904</v>
          </cell>
          <cell r="G155">
            <v>0.37285780298075277</v>
          </cell>
          <cell r="H155">
            <v>379.58018530093682</v>
          </cell>
        </row>
        <row r="156">
          <cell r="C156">
            <v>39962</v>
          </cell>
          <cell r="D156">
            <v>39965</v>
          </cell>
          <cell r="E156">
            <v>39995</v>
          </cell>
          <cell r="F156">
            <v>39934</v>
          </cell>
          <cell r="G156">
            <v>0.37285780298075277</v>
          </cell>
          <cell r="H156">
            <v>380.99547964040016</v>
          </cell>
        </row>
        <row r="157">
          <cell r="C157">
            <v>39994</v>
          </cell>
          <cell r="D157">
            <v>39995</v>
          </cell>
          <cell r="E157">
            <v>40026</v>
          </cell>
          <cell r="F157">
            <v>39965</v>
          </cell>
          <cell r="G157">
            <v>0.37285780298075277</v>
          </cell>
          <cell r="H157">
            <v>382.41605101524334</v>
          </cell>
        </row>
        <row r="158">
          <cell r="C158">
            <v>40025</v>
          </cell>
          <cell r="D158">
            <v>40026</v>
          </cell>
          <cell r="E158">
            <v>40057</v>
          </cell>
          <cell r="F158">
            <v>39995</v>
          </cell>
          <cell r="G158">
            <v>0.37285780298075277</v>
          </cell>
          <cell r="H158">
            <v>383.84191910130454</v>
          </cell>
        </row>
        <row r="159">
          <cell r="C159">
            <v>40056</v>
          </cell>
          <cell r="D159">
            <v>40057</v>
          </cell>
          <cell r="E159">
            <v>40087</v>
          </cell>
          <cell r="F159">
            <v>40026</v>
          </cell>
          <cell r="G159">
            <v>0.37285780298075277</v>
          </cell>
          <cell r="H159">
            <v>385.27310364778481</v>
          </cell>
        </row>
        <row r="160">
          <cell r="C160">
            <v>40086</v>
          </cell>
          <cell r="D160">
            <v>40087</v>
          </cell>
          <cell r="E160">
            <v>40118</v>
          </cell>
          <cell r="F160">
            <v>40057</v>
          </cell>
          <cell r="G160">
            <v>0.37285780298075277</v>
          </cell>
          <cell r="H160">
            <v>386.70962447752169</v>
          </cell>
        </row>
        <row r="161">
          <cell r="C161">
            <v>40116</v>
          </cell>
          <cell r="D161">
            <v>40118</v>
          </cell>
          <cell r="E161">
            <v>40148</v>
          </cell>
          <cell r="F161">
            <v>40087</v>
          </cell>
          <cell r="G161">
            <v>0.37285780298075277</v>
          </cell>
          <cell r="H161">
            <v>388.15150148726372</v>
          </cell>
        </row>
        <row r="162">
          <cell r="C162">
            <v>40147</v>
          </cell>
          <cell r="D162">
            <v>40148</v>
          </cell>
          <cell r="E162">
            <v>40179</v>
          </cell>
          <cell r="F162">
            <v>40118</v>
          </cell>
          <cell r="G162">
            <v>0.40376120284293382</v>
          </cell>
          <cell r="H162">
            <v>389.71870665852163</v>
          </cell>
        </row>
        <row r="163">
          <cell r="C163">
            <v>40178</v>
          </cell>
          <cell r="D163">
            <v>40179</v>
          </cell>
          <cell r="E163">
            <v>40210</v>
          </cell>
          <cell r="F163">
            <v>40148</v>
          </cell>
          <cell r="G163">
            <v>0.40376120284293382</v>
          </cell>
          <cell r="H163">
            <v>391.29223959622999</v>
          </cell>
        </row>
        <row r="164">
          <cell r="C164">
            <v>40207</v>
          </cell>
          <cell r="D164">
            <v>40210</v>
          </cell>
          <cell r="E164">
            <v>40238</v>
          </cell>
          <cell r="F164">
            <v>40179</v>
          </cell>
          <cell r="G164">
            <v>0.40376120284293382</v>
          </cell>
          <cell r="H164">
            <v>392.87212584945479</v>
          </cell>
        </row>
        <row r="165">
          <cell r="C165">
            <v>40235</v>
          </cell>
          <cell r="D165">
            <v>40238</v>
          </cell>
          <cell r="E165">
            <v>40269</v>
          </cell>
          <cell r="F165">
            <v>40210</v>
          </cell>
          <cell r="G165">
            <v>0.40376120284293382</v>
          </cell>
          <cell r="H165">
            <v>394.45839107041917</v>
          </cell>
        </row>
        <row r="166">
          <cell r="C166">
            <v>40268</v>
          </cell>
          <cell r="D166">
            <v>40269</v>
          </cell>
          <cell r="E166">
            <v>40299</v>
          </cell>
          <cell r="F166">
            <v>40238</v>
          </cell>
          <cell r="G166">
            <v>0.40376120284293382</v>
          </cell>
          <cell r="H166">
            <v>396.05106101491998</v>
          </cell>
        </row>
        <row r="167">
          <cell r="C167">
            <v>40298</v>
          </cell>
          <cell r="D167">
            <v>40299</v>
          </cell>
          <cell r="E167">
            <v>40330</v>
          </cell>
          <cell r="F167">
            <v>40269</v>
          </cell>
          <cell r="G167">
            <v>0.40376120284293382</v>
          </cell>
          <cell r="H167">
            <v>397.65016154274605</v>
          </cell>
        </row>
        <row r="168">
          <cell r="C168">
            <v>40329</v>
          </cell>
          <cell r="D168">
            <v>40330</v>
          </cell>
          <cell r="E168">
            <v>40360</v>
          </cell>
          <cell r="F168">
            <v>40299</v>
          </cell>
          <cell r="G168">
            <v>0.40376120284293382</v>
          </cell>
          <cell r="H168">
            <v>399.25571861809789</v>
          </cell>
        </row>
        <row r="169">
          <cell r="C169">
            <v>40359</v>
          </cell>
          <cell r="D169">
            <v>40360</v>
          </cell>
          <cell r="E169">
            <v>40391</v>
          </cell>
          <cell r="F169">
            <v>40330</v>
          </cell>
          <cell r="G169">
            <v>0.40376120284293382</v>
          </cell>
          <cell r="H169">
            <v>400.86775831000949</v>
          </cell>
        </row>
        <row r="170">
          <cell r="C170">
            <v>40389</v>
          </cell>
          <cell r="D170">
            <v>40391</v>
          </cell>
          <cell r="E170">
            <v>40422</v>
          </cell>
          <cell r="F170">
            <v>40360</v>
          </cell>
          <cell r="G170">
            <v>0.40376120284293382</v>
          </cell>
          <cell r="H170">
            <v>402.48630679277147</v>
          </cell>
        </row>
        <row r="171">
          <cell r="C171">
            <v>40421</v>
          </cell>
          <cell r="D171">
            <v>40422</v>
          </cell>
          <cell r="E171">
            <v>40452</v>
          </cell>
          <cell r="F171">
            <v>40391</v>
          </cell>
          <cell r="G171">
            <v>0.40376120284293382</v>
          </cell>
          <cell r="H171">
            <v>404.11139034635607</v>
          </cell>
        </row>
        <row r="172">
          <cell r="C172">
            <v>40451</v>
          </cell>
          <cell r="D172">
            <v>40452</v>
          </cell>
          <cell r="E172">
            <v>40483</v>
          </cell>
          <cell r="F172">
            <v>40422</v>
          </cell>
          <cell r="G172">
            <v>0.40376120284293382</v>
          </cell>
          <cell r="H172">
            <v>405.74303535684385</v>
          </cell>
        </row>
        <row r="173">
          <cell r="C173">
            <v>40480</v>
          </cell>
          <cell r="D173">
            <v>40483</v>
          </cell>
          <cell r="E173">
            <v>40513</v>
          </cell>
          <cell r="F173">
            <v>40452</v>
          </cell>
          <cell r="G173">
            <v>0.40376120284293382</v>
          </cell>
          <cell r="H173">
            <v>407.38126831685207</v>
          </cell>
        </row>
        <row r="174">
          <cell r="C174">
            <v>40512</v>
          </cell>
          <cell r="D174">
            <v>40513</v>
          </cell>
          <cell r="E174">
            <v>40544</v>
          </cell>
          <cell r="F174">
            <v>40483</v>
          </cell>
          <cell r="G174">
            <v>0.39626560290115798</v>
          </cell>
          <cell r="H174">
            <v>408.99558015585421</v>
          </cell>
        </row>
        <row r="175">
          <cell r="C175">
            <v>40543</v>
          </cell>
          <cell r="D175">
            <v>40544</v>
          </cell>
          <cell r="E175">
            <v>40575</v>
          </cell>
          <cell r="F175">
            <v>40513</v>
          </cell>
          <cell r="G175">
            <v>0.39626560290115798</v>
          </cell>
          <cell r="H175">
            <v>410.6162889573979</v>
          </cell>
        </row>
        <row r="176">
          <cell r="C176">
            <v>40574</v>
          </cell>
          <cell r="D176">
            <v>40575</v>
          </cell>
          <cell r="E176">
            <v>40603</v>
          </cell>
          <cell r="F176">
            <v>40544</v>
          </cell>
          <cell r="G176">
            <v>0.39626560290115798</v>
          </cell>
          <cell r="H176">
            <v>412.24342007044527</v>
          </cell>
        </row>
        <row r="177">
          <cell r="C177">
            <v>40602</v>
          </cell>
          <cell r="D177">
            <v>40603</v>
          </cell>
          <cell r="E177">
            <v>40634</v>
          </cell>
          <cell r="F177">
            <v>40575</v>
          </cell>
          <cell r="G177">
            <v>0.39626560290115798</v>
          </cell>
          <cell r="H177">
            <v>413.87699894440777</v>
          </cell>
        </row>
        <row r="178">
          <cell r="C178">
            <v>40633</v>
          </cell>
          <cell r="D178">
            <v>40634</v>
          </cell>
          <cell r="E178">
            <v>40664</v>
          </cell>
          <cell r="F178">
            <v>40603</v>
          </cell>
          <cell r="G178">
            <v>0.39626560290115798</v>
          </cell>
          <cell r="H178">
            <v>415.51705112954403</v>
          </cell>
        </row>
        <row r="179">
          <cell r="C179">
            <v>40662</v>
          </cell>
          <cell r="D179">
            <v>40664</v>
          </cell>
          <cell r="E179">
            <v>40695</v>
          </cell>
          <cell r="F179">
            <v>40634</v>
          </cell>
          <cell r="G179">
            <v>0.39626560290115798</v>
          </cell>
          <cell r="H179">
            <v>417.16360227735964</v>
          </cell>
        </row>
        <row r="180">
          <cell r="C180">
            <v>40694</v>
          </cell>
          <cell r="D180">
            <v>40695</v>
          </cell>
          <cell r="E180">
            <v>40725</v>
          </cell>
          <cell r="F180">
            <v>40664</v>
          </cell>
          <cell r="G180">
            <v>0.39626560290115798</v>
          </cell>
          <cell r="H180">
            <v>418.8166781410082</v>
          </cell>
        </row>
        <row r="181">
          <cell r="C181">
            <v>40724</v>
          </cell>
          <cell r="D181">
            <v>40725</v>
          </cell>
          <cell r="E181">
            <v>40756</v>
          </cell>
          <cell r="F181">
            <v>40695</v>
          </cell>
          <cell r="G181">
            <v>0.39626560290115798</v>
          </cell>
          <cell r="H181">
            <v>420.47630457569426</v>
          </cell>
        </row>
        <row r="182">
          <cell r="C182">
            <v>40753</v>
          </cell>
          <cell r="D182">
            <v>40756</v>
          </cell>
          <cell r="E182">
            <v>40787</v>
          </cell>
          <cell r="F182">
            <v>40725</v>
          </cell>
          <cell r="G182">
            <v>0.39626560290115798</v>
          </cell>
          <cell r="H182">
            <v>422.14250753907766</v>
          </cell>
        </row>
        <row r="183">
          <cell r="C183">
            <v>40786</v>
          </cell>
          <cell r="D183">
            <v>40787</v>
          </cell>
          <cell r="E183">
            <v>40817</v>
          </cell>
          <cell r="F183">
            <v>40756</v>
          </cell>
          <cell r="G183">
            <v>0.39626560290115798</v>
          </cell>
          <cell r="H183">
            <v>423.81531309167946</v>
          </cell>
        </row>
        <row r="184">
          <cell r="C184">
            <v>40816</v>
          </cell>
          <cell r="D184">
            <v>40817</v>
          </cell>
          <cell r="E184">
            <v>40848</v>
          </cell>
          <cell r="F184">
            <v>40787</v>
          </cell>
          <cell r="G184">
            <v>0.39626560290115798</v>
          </cell>
          <cell r="H184">
            <v>425.49474739728964</v>
          </cell>
        </row>
        <row r="185">
          <cell r="C185">
            <v>40847</v>
          </cell>
          <cell r="D185">
            <v>40848</v>
          </cell>
          <cell r="E185">
            <v>40878</v>
          </cell>
          <cell r="F185">
            <v>40817</v>
          </cell>
          <cell r="G185">
            <v>0.39626560290115798</v>
          </cell>
          <cell r="H185">
            <v>427.18083672337627</v>
          </cell>
        </row>
        <row r="186">
          <cell r="C186">
            <v>40877</v>
          </cell>
          <cell r="D186">
            <v>40878</v>
          </cell>
          <cell r="E186">
            <v>40909</v>
          </cell>
          <cell r="F186">
            <v>40848</v>
          </cell>
          <cell r="G186">
            <v>0.39626560290115798</v>
          </cell>
          <cell r="H186">
            <v>428.87360744149635</v>
          </cell>
        </row>
        <row r="187">
          <cell r="C187">
            <v>40907</v>
          </cell>
          <cell r="D187">
            <v>40909</v>
          </cell>
          <cell r="E187">
            <v>40940</v>
          </cell>
          <cell r="F187">
            <v>40878</v>
          </cell>
          <cell r="G187">
            <v>0.39626560290115798</v>
          </cell>
          <cell r="H187">
            <v>430.57308602770831</v>
          </cell>
        </row>
        <row r="188">
          <cell r="C188">
            <v>40939</v>
          </cell>
          <cell r="D188">
            <v>40940</v>
          </cell>
          <cell r="E188">
            <v>40969</v>
          </cell>
          <cell r="F188">
            <v>40909</v>
          </cell>
          <cell r="G188">
            <v>0.39626560290115798</v>
          </cell>
          <cell r="H188">
            <v>432.27929906298613</v>
          </cell>
        </row>
        <row r="189">
          <cell r="C189">
            <v>40968</v>
          </cell>
          <cell r="D189">
            <v>40969</v>
          </cell>
          <cell r="E189">
            <v>41000</v>
          </cell>
          <cell r="F189">
            <v>40940</v>
          </cell>
          <cell r="G189">
            <v>0.39626560290115798</v>
          </cell>
          <cell r="H189">
            <v>433.99227323363499</v>
          </cell>
        </row>
        <row r="190">
          <cell r="C190">
            <v>40998</v>
          </cell>
          <cell r="D190">
            <v>41000</v>
          </cell>
          <cell r="E190">
            <v>41030</v>
          </cell>
          <cell r="F190">
            <v>40969</v>
          </cell>
          <cell r="G190">
            <v>0.39626560290115798</v>
          </cell>
          <cell r="H190">
            <v>435.71203533170871</v>
          </cell>
        </row>
        <row r="191">
          <cell r="C191">
            <v>41029</v>
          </cell>
          <cell r="D191">
            <v>41030</v>
          </cell>
          <cell r="E191">
            <v>41061</v>
          </cell>
          <cell r="F191">
            <v>41000</v>
          </cell>
          <cell r="G191">
            <v>0.39626560290115798</v>
          </cell>
          <cell r="H191">
            <v>437.43861225542878</v>
          </cell>
        </row>
        <row r="192">
          <cell r="C192">
            <v>41060</v>
          </cell>
          <cell r="D192">
            <v>41061</v>
          </cell>
          <cell r="E192">
            <v>41091</v>
          </cell>
          <cell r="F192">
            <v>41030</v>
          </cell>
          <cell r="G192">
            <v>0.39626560290115798</v>
          </cell>
          <cell r="H192">
            <v>439.17203100960523</v>
          </cell>
        </row>
        <row r="193">
          <cell r="C193">
            <v>41089</v>
          </cell>
          <cell r="D193">
            <v>41091</v>
          </cell>
          <cell r="E193">
            <v>41122</v>
          </cell>
          <cell r="F193">
            <v>41061</v>
          </cell>
          <cell r="G193">
            <v>0.39626560290115798</v>
          </cell>
          <cell r="H193">
            <v>440.91231870605873</v>
          </cell>
        </row>
        <row r="194">
          <cell r="C194">
            <v>41121</v>
          </cell>
          <cell r="D194">
            <v>41122</v>
          </cell>
          <cell r="E194">
            <v>41153</v>
          </cell>
          <cell r="F194">
            <v>41091</v>
          </cell>
          <cell r="G194">
            <v>0.39626560290115798</v>
          </cell>
          <cell r="H194">
            <v>442.65950256404477</v>
          </cell>
        </row>
        <row r="195">
          <cell r="C195">
            <v>41152</v>
          </cell>
          <cell r="D195">
            <v>41153</v>
          </cell>
          <cell r="E195">
            <v>41183</v>
          </cell>
          <cell r="F195">
            <v>41122</v>
          </cell>
          <cell r="G195">
            <v>0.39626560290115798</v>
          </cell>
          <cell r="H195">
            <v>444.41360991067944</v>
          </cell>
        </row>
        <row r="196">
          <cell r="C196">
            <v>41180</v>
          </cell>
          <cell r="D196">
            <v>41183</v>
          </cell>
          <cell r="E196">
            <v>41214</v>
          </cell>
          <cell r="F196">
            <v>41153</v>
          </cell>
          <cell r="G196">
            <v>0.39626560290115798</v>
          </cell>
          <cell r="H196">
            <v>446.17466818136677</v>
          </cell>
        </row>
        <row r="197">
          <cell r="C197">
            <v>41213</v>
          </cell>
          <cell r="D197">
            <v>41214</v>
          </cell>
          <cell r="E197">
            <v>41244</v>
          </cell>
          <cell r="F197">
            <v>41183</v>
          </cell>
          <cell r="G197">
            <v>0.39626560290115798</v>
          </cell>
          <cell r="H197">
            <v>447.94270492022792</v>
          </cell>
        </row>
        <row r="198">
          <cell r="C198">
            <v>41243</v>
          </cell>
          <cell r="D198">
            <v>41244</v>
          </cell>
          <cell r="E198">
            <v>41275</v>
          </cell>
          <cell r="F198">
            <v>41214</v>
          </cell>
          <cell r="G198">
            <v>0.39626560290115798</v>
          </cell>
          <cell r="H198">
            <v>449.71774778053179</v>
          </cell>
        </row>
        <row r="199">
          <cell r="C199">
            <v>41274</v>
          </cell>
          <cell r="D199">
            <v>41275</v>
          </cell>
          <cell r="E199">
            <v>41306</v>
          </cell>
          <cell r="F199">
            <v>41244</v>
          </cell>
          <cell r="G199">
            <v>0.39626560290115798</v>
          </cell>
          <cell r="H199">
            <v>451.49982452512785</v>
          </cell>
        </row>
        <row r="200">
          <cell r="C200">
            <v>41305</v>
          </cell>
          <cell r="D200">
            <v>41306</v>
          </cell>
          <cell r="E200">
            <v>41334</v>
          </cell>
          <cell r="F200">
            <v>41275</v>
          </cell>
          <cell r="G200">
            <v>0.39626560290115798</v>
          </cell>
          <cell r="H200">
            <v>453.28896302688003</v>
          </cell>
        </row>
        <row r="201">
          <cell r="C201">
            <v>41333</v>
          </cell>
          <cell r="D201">
            <v>41334</v>
          </cell>
          <cell r="E201">
            <v>41365</v>
          </cell>
          <cell r="F201">
            <v>41306</v>
          </cell>
          <cell r="G201">
            <v>0.39626560290115798</v>
          </cell>
          <cell r="H201">
            <v>455.08519126910289</v>
          </cell>
        </row>
        <row r="202">
          <cell r="C202">
            <v>41361</v>
          </cell>
          <cell r="D202">
            <v>41365</v>
          </cell>
          <cell r="E202">
            <v>41395</v>
          </cell>
          <cell r="F202">
            <v>41334</v>
          </cell>
          <cell r="G202">
            <v>0.39626560290115798</v>
          </cell>
          <cell r="H202">
            <v>456.88853734599928</v>
          </cell>
        </row>
        <row r="203">
          <cell r="C203">
            <v>41394</v>
          </cell>
          <cell r="D203">
            <v>41395</v>
          </cell>
          <cell r="E203">
            <v>41426</v>
          </cell>
          <cell r="F203">
            <v>41365</v>
          </cell>
          <cell r="G203">
            <v>0.39626560290115798</v>
          </cell>
          <cell r="H203">
            <v>458.69902946309969</v>
          </cell>
        </row>
        <row r="204">
          <cell r="C204">
            <v>41425</v>
          </cell>
          <cell r="D204">
            <v>41426</v>
          </cell>
          <cell r="E204">
            <v>41456</v>
          </cell>
          <cell r="F204">
            <v>41395</v>
          </cell>
          <cell r="G204">
            <v>0.39626560290115798</v>
          </cell>
          <cell r="H204">
            <v>460.51669593770339</v>
          </cell>
        </row>
        <row r="205">
          <cell r="C205">
            <v>41453</v>
          </cell>
          <cell r="D205">
            <v>41456</v>
          </cell>
          <cell r="E205">
            <v>41487</v>
          </cell>
          <cell r="F205">
            <v>41426</v>
          </cell>
          <cell r="G205">
            <v>0.39626560290115798</v>
          </cell>
          <cell r="H205">
            <v>462.34156519932139</v>
          </cell>
        </row>
        <row r="206">
          <cell r="C206">
            <v>41486</v>
          </cell>
          <cell r="D206">
            <v>41487</v>
          </cell>
          <cell r="E206">
            <v>41518</v>
          </cell>
          <cell r="F206">
            <v>41456</v>
          </cell>
          <cell r="G206">
            <v>0.39626560290115798</v>
          </cell>
          <cell r="H206">
            <v>464.17366579012116</v>
          </cell>
        </row>
        <row r="207">
          <cell r="C207">
            <v>41516</v>
          </cell>
          <cell r="D207">
            <v>41518</v>
          </cell>
          <cell r="E207">
            <v>41548</v>
          </cell>
          <cell r="F207">
            <v>41487</v>
          </cell>
          <cell r="G207">
            <v>0.39626560290115798</v>
          </cell>
          <cell r="H207">
            <v>466.01302636537281</v>
          </cell>
        </row>
        <row r="208">
          <cell r="C208">
            <v>41547</v>
          </cell>
          <cell r="D208">
            <v>41548</v>
          </cell>
          <cell r="E208">
            <v>41579</v>
          </cell>
          <cell r="F208">
            <v>41518</v>
          </cell>
          <cell r="G208">
            <v>0.39626560290115798</v>
          </cell>
          <cell r="H208">
            <v>467.85967569389749</v>
          </cell>
        </row>
        <row r="209">
          <cell r="C209">
            <v>41578</v>
          </cell>
          <cell r="D209">
            <v>41579</v>
          </cell>
          <cell r="E209">
            <v>41609</v>
          </cell>
          <cell r="F209">
            <v>41548</v>
          </cell>
          <cell r="G209">
            <v>0.39626560290115798</v>
          </cell>
          <cell r="H209">
            <v>469.7136426585173</v>
          </cell>
        </row>
        <row r="210">
          <cell r="C210">
            <v>41607</v>
          </cell>
          <cell r="D210">
            <v>41609</v>
          </cell>
          <cell r="E210">
            <v>41640</v>
          </cell>
          <cell r="F210">
            <v>41579</v>
          </cell>
          <cell r="G210">
            <v>0.39626560290115798</v>
          </cell>
          <cell r="H210">
            <v>471.57495625650705</v>
          </cell>
        </row>
        <row r="211">
          <cell r="C211">
            <v>41639</v>
          </cell>
          <cell r="D211">
            <v>41640</v>
          </cell>
          <cell r="E211">
            <v>41671</v>
          </cell>
          <cell r="F211">
            <v>41609</v>
          </cell>
          <cell r="G211">
            <v>0.39626560290115798</v>
          </cell>
          <cell r="H211">
            <v>473.44364560004777</v>
          </cell>
        </row>
        <row r="212">
          <cell r="C212">
            <v>41670</v>
          </cell>
          <cell r="D212">
            <v>41671</v>
          </cell>
          <cell r="E212">
            <v>41699</v>
          </cell>
          <cell r="F212">
            <v>41640</v>
          </cell>
          <cell r="G212">
            <v>0.39626560290115798</v>
          </cell>
          <cell r="H212">
            <v>475.31973991668201</v>
          </cell>
        </row>
        <row r="213">
          <cell r="C213">
            <v>41698</v>
          </cell>
          <cell r="D213">
            <v>41699</v>
          </cell>
          <cell r="E213">
            <v>41730</v>
          </cell>
          <cell r="F213">
            <v>41671</v>
          </cell>
          <cell r="G213">
            <v>0.39626560290115798</v>
          </cell>
          <cell r="H213">
            <v>477.20326854977105</v>
          </cell>
        </row>
        <row r="214">
          <cell r="C214">
            <v>41729</v>
          </cell>
          <cell r="D214">
            <v>41730</v>
          </cell>
          <cell r="E214">
            <v>41760</v>
          </cell>
          <cell r="F214">
            <v>41699</v>
          </cell>
          <cell r="G214">
            <v>0.39626560290115798</v>
          </cell>
          <cell r="H214">
            <v>479.09426095895384</v>
          </cell>
        </row>
        <row r="215">
          <cell r="C215">
            <v>41759</v>
          </cell>
          <cell r="D215">
            <v>41760</v>
          </cell>
          <cell r="E215">
            <v>41791</v>
          </cell>
          <cell r="F215">
            <v>41730</v>
          </cell>
          <cell r="G215">
            <v>0.39626560290115798</v>
          </cell>
          <cell r="H215">
            <v>480.99274672060767</v>
          </cell>
        </row>
        <row r="216">
          <cell r="C216">
            <v>41789</v>
          </cell>
          <cell r="D216">
            <v>41791</v>
          </cell>
          <cell r="E216">
            <v>41821</v>
          </cell>
          <cell r="F216">
            <v>41760</v>
          </cell>
          <cell r="G216">
            <v>0.39626560290115798</v>
          </cell>
          <cell r="H216">
            <v>482.89875552831091</v>
          </cell>
        </row>
        <row r="217">
          <cell r="C217">
            <v>41820</v>
          </cell>
          <cell r="D217">
            <v>41821</v>
          </cell>
          <cell r="E217">
            <v>41852</v>
          </cell>
          <cell r="F217">
            <v>41791</v>
          </cell>
          <cell r="G217">
            <v>0.39626560290115798</v>
          </cell>
          <cell r="H217">
            <v>484.81231719330736</v>
          </cell>
        </row>
        <row r="218">
          <cell r="C218">
            <v>41851</v>
          </cell>
          <cell r="D218">
            <v>41852</v>
          </cell>
          <cell r="E218">
            <v>41883</v>
          </cell>
          <cell r="F218">
            <v>41821</v>
          </cell>
          <cell r="G218">
            <v>0.39626560290115798</v>
          </cell>
          <cell r="H218">
            <v>486.73346164497252</v>
          </cell>
        </row>
        <row r="219">
          <cell r="C219">
            <v>41880</v>
          </cell>
          <cell r="D219">
            <v>41883</v>
          </cell>
          <cell r="E219">
            <v>41913</v>
          </cell>
          <cell r="F219">
            <v>41852</v>
          </cell>
          <cell r="G219">
            <v>0.39626560290115798</v>
          </cell>
          <cell r="H219">
            <v>488.66221893128164</v>
          </cell>
        </row>
        <row r="220">
          <cell r="C220">
            <v>41912</v>
          </cell>
          <cell r="D220">
            <v>41913</v>
          </cell>
          <cell r="E220">
            <v>41944</v>
          </cell>
          <cell r="F220">
            <v>41883</v>
          </cell>
          <cell r="G220">
            <v>0.39626560290115798</v>
          </cell>
          <cell r="H220">
            <v>490.59861921927984</v>
          </cell>
        </row>
        <row r="221">
          <cell r="C221">
            <v>41943</v>
          </cell>
          <cell r="D221">
            <v>41944</v>
          </cell>
          <cell r="E221">
            <v>41974</v>
          </cell>
          <cell r="F221">
            <v>41913</v>
          </cell>
          <cell r="G221">
            <v>0.39626560290115798</v>
          </cell>
          <cell r="H221">
            <v>492.54269279555388</v>
          </cell>
        </row>
        <row r="222">
          <cell r="C222">
            <v>41971</v>
          </cell>
          <cell r="D222">
            <v>41974</v>
          </cell>
          <cell r="E222">
            <v>42005</v>
          </cell>
          <cell r="F222">
            <v>41944</v>
          </cell>
          <cell r="G222">
            <v>0.39626560290115798</v>
          </cell>
          <cell r="H222">
            <v>494.49447006670579</v>
          </cell>
        </row>
        <row r="223">
          <cell r="C223">
            <v>42004</v>
          </cell>
          <cell r="D223">
            <v>42005</v>
          </cell>
          <cell r="E223">
            <v>42036</v>
          </cell>
          <cell r="F223">
            <v>41974</v>
          </cell>
          <cell r="G223">
            <v>0.39626560290115798</v>
          </cell>
          <cell r="H223">
            <v>496.45398155982849</v>
          </cell>
        </row>
        <row r="224">
          <cell r="C224">
            <v>42034</v>
          </cell>
          <cell r="D224">
            <v>42036</v>
          </cell>
          <cell r="E224">
            <v>42064</v>
          </cell>
          <cell r="F224">
            <v>42005</v>
          </cell>
          <cell r="G224">
            <v>0.39626560290115798</v>
          </cell>
          <cell r="H224">
            <v>498.42125792298333</v>
          </cell>
        </row>
        <row r="225">
          <cell r="C225">
            <v>42062</v>
          </cell>
          <cell r="D225">
            <v>42064</v>
          </cell>
          <cell r="E225">
            <v>42095</v>
          </cell>
          <cell r="F225">
            <v>42036</v>
          </cell>
          <cell r="G225">
            <v>0.39626560290115798</v>
          </cell>
          <cell r="H225">
            <v>500.39632992567937</v>
          </cell>
        </row>
        <row r="226">
          <cell r="C226">
            <v>42094</v>
          </cell>
          <cell r="D226">
            <v>42095</v>
          </cell>
          <cell r="E226">
            <v>42125</v>
          </cell>
          <cell r="F226">
            <v>42064</v>
          </cell>
          <cell r="G226">
            <v>0.39626560290115798</v>
          </cell>
          <cell r="H226">
            <v>502.37922845935464</v>
          </cell>
        </row>
        <row r="227">
          <cell r="C227">
            <v>42124</v>
          </cell>
          <cell r="D227">
            <v>42125</v>
          </cell>
          <cell r="E227">
            <v>42156</v>
          </cell>
          <cell r="F227">
            <v>42095</v>
          </cell>
          <cell r="G227">
            <v>0.39626560290115798</v>
          </cell>
          <cell r="H227">
            <v>504.3699845378593</v>
          </cell>
        </row>
        <row r="228">
          <cell r="C228">
            <v>42153</v>
          </cell>
          <cell r="D228">
            <v>42156</v>
          </cell>
          <cell r="E228">
            <v>42186</v>
          </cell>
          <cell r="F228">
            <v>42125</v>
          </cell>
          <cell r="G228">
            <v>0.39626560290115798</v>
          </cell>
          <cell r="H228">
            <v>506.36862929794074</v>
          </cell>
        </row>
        <row r="229">
          <cell r="C229">
            <v>42185</v>
          </cell>
          <cell r="D229">
            <v>42186</v>
          </cell>
          <cell r="E229">
            <v>42217</v>
          </cell>
          <cell r="F229">
            <v>42156</v>
          </cell>
          <cell r="G229">
            <v>0.39626560290115798</v>
          </cell>
          <cell r="H229">
            <v>508.37519399973058</v>
          </cell>
        </row>
        <row r="230">
          <cell r="C230">
            <v>42216</v>
          </cell>
          <cell r="D230">
            <v>42217</v>
          </cell>
          <cell r="E230">
            <v>42248</v>
          </cell>
          <cell r="F230">
            <v>42186</v>
          </cell>
          <cell r="G230">
            <v>0.39626560290115798</v>
          </cell>
          <cell r="H230">
            <v>510.38971002723355</v>
          </cell>
        </row>
        <row r="231">
          <cell r="C231">
            <v>42247</v>
          </cell>
          <cell r="D231">
            <v>42248</v>
          </cell>
          <cell r="E231">
            <v>42278</v>
          </cell>
          <cell r="F231">
            <v>42217</v>
          </cell>
          <cell r="G231">
            <v>0.39626560290115798</v>
          </cell>
          <cell r="H231">
            <v>512.41220888881844</v>
          </cell>
        </row>
        <row r="232">
          <cell r="C232">
            <v>42277</v>
          </cell>
          <cell r="D232">
            <v>42278</v>
          </cell>
          <cell r="E232">
            <v>42309</v>
          </cell>
          <cell r="F232">
            <v>42248</v>
          </cell>
          <cell r="G232">
            <v>0.39626560290115798</v>
          </cell>
          <cell r="H232">
            <v>514.44272221771087</v>
          </cell>
        </row>
        <row r="233">
          <cell r="C233">
            <v>42307</v>
          </cell>
          <cell r="D233">
            <v>42309</v>
          </cell>
          <cell r="E233">
            <v>42339</v>
          </cell>
          <cell r="F233">
            <v>42278</v>
          </cell>
          <cell r="G233">
            <v>0.39626560290115798</v>
          </cell>
          <cell r="H233">
            <v>516.48128177248805</v>
          </cell>
        </row>
        <row r="234">
          <cell r="C234">
            <v>42338</v>
          </cell>
          <cell r="D234">
            <v>42339</v>
          </cell>
          <cell r="E234">
            <v>42370</v>
          </cell>
          <cell r="F234">
            <v>42309</v>
          </cell>
          <cell r="G234">
            <v>0.39626560290115798</v>
          </cell>
          <cell r="H234">
            <v>518.52791943757541</v>
          </cell>
        </row>
        <row r="235">
          <cell r="C235">
            <v>42369</v>
          </cell>
          <cell r="D235">
            <v>42370</v>
          </cell>
          <cell r="E235">
            <v>42401</v>
          </cell>
          <cell r="F235">
            <v>42339</v>
          </cell>
          <cell r="G235">
            <v>0.39626560290115798</v>
          </cell>
          <cell r="H235">
            <v>520.58266722374549</v>
          </cell>
        </row>
        <row r="236">
          <cell r="C236">
            <v>42398</v>
          </cell>
          <cell r="D236">
            <v>42401</v>
          </cell>
          <cell r="E236">
            <v>42430</v>
          </cell>
          <cell r="F236">
            <v>42370</v>
          </cell>
          <cell r="G236">
            <v>0.39626560290115798</v>
          </cell>
          <cell r="H236">
            <v>522.64555726861863</v>
          </cell>
        </row>
        <row r="237">
          <cell r="C237">
            <v>42429</v>
          </cell>
          <cell r="D237">
            <v>42430</v>
          </cell>
          <cell r="E237">
            <v>42461</v>
          </cell>
          <cell r="F237">
            <v>42401</v>
          </cell>
          <cell r="G237">
            <v>0.39626560290115798</v>
          </cell>
          <cell r="H237">
            <v>524.71662183716523</v>
          </cell>
        </row>
        <row r="238">
          <cell r="C238">
            <v>42460</v>
          </cell>
          <cell r="D238">
            <v>42461</v>
          </cell>
          <cell r="E238">
            <v>42491</v>
          </cell>
          <cell r="F238">
            <v>42430</v>
          </cell>
          <cell r="G238">
            <v>0.39626560290115798</v>
          </cell>
          <cell r="H238">
            <v>526.79589332221087</v>
          </cell>
        </row>
        <row r="239">
          <cell r="C239">
            <v>42489</v>
          </cell>
          <cell r="D239">
            <v>42491</v>
          </cell>
          <cell r="E239">
            <v>42522</v>
          </cell>
          <cell r="F239">
            <v>42461</v>
          </cell>
          <cell r="G239">
            <v>0.39626560290115798</v>
          </cell>
          <cell r="H239">
            <v>528.88340424494265</v>
          </cell>
        </row>
        <row r="240">
          <cell r="C240">
            <v>42521</v>
          </cell>
          <cell r="D240">
            <v>42522</v>
          </cell>
          <cell r="E240">
            <v>42552</v>
          </cell>
          <cell r="F240">
            <v>42491</v>
          </cell>
          <cell r="G240">
            <v>0.39626560290115798</v>
          </cell>
          <cell r="H240">
            <v>530.97918725541808</v>
          </cell>
        </row>
        <row r="241">
          <cell r="C241">
            <v>42551</v>
          </cell>
          <cell r="D241">
            <v>42552</v>
          </cell>
          <cell r="E241">
            <v>42583</v>
          </cell>
          <cell r="F241">
            <v>42522</v>
          </cell>
          <cell r="G241">
            <v>0.39626560290115798</v>
          </cell>
          <cell r="H241">
            <v>533.0832751330754</v>
          </cell>
        </row>
        <row r="242">
          <cell r="C242">
            <v>42580</v>
          </cell>
          <cell r="D242">
            <v>42583</v>
          </cell>
          <cell r="E242">
            <v>42614</v>
          </cell>
          <cell r="F242">
            <v>42552</v>
          </cell>
          <cell r="G242">
            <v>0.39626560290115798</v>
          </cell>
          <cell r="H242">
            <v>535.19570078724678</v>
          </cell>
        </row>
        <row r="243">
          <cell r="C243">
            <v>42613</v>
          </cell>
          <cell r="D243">
            <v>42614</v>
          </cell>
          <cell r="E243">
            <v>42644</v>
          </cell>
          <cell r="F243">
            <v>42583</v>
          </cell>
          <cell r="G243">
            <v>0.39626560290115798</v>
          </cell>
          <cell r="H243">
            <v>537.31649725767249</v>
          </cell>
        </row>
        <row r="244">
          <cell r="C244">
            <v>42643</v>
          </cell>
          <cell r="D244">
            <v>42644</v>
          </cell>
          <cell r="E244">
            <v>42675</v>
          </cell>
          <cell r="F244">
            <v>42614</v>
          </cell>
          <cell r="G244">
            <v>0.39626560290115798</v>
          </cell>
          <cell r="H244">
            <v>539.44569771501801</v>
          </cell>
        </row>
        <row r="245">
          <cell r="C245">
            <v>42674</v>
          </cell>
          <cell r="D245">
            <v>42675</v>
          </cell>
          <cell r="E245">
            <v>42705</v>
          </cell>
          <cell r="F245">
            <v>42644</v>
          </cell>
          <cell r="G245">
            <v>0.39626560290115798</v>
          </cell>
          <cell r="H245">
            <v>541.58333546139283</v>
          </cell>
        </row>
        <row r="246">
          <cell r="C246">
            <v>42704</v>
          </cell>
          <cell r="D246">
            <v>42705</v>
          </cell>
          <cell r="E246">
            <v>42736</v>
          </cell>
          <cell r="F246">
            <v>42675</v>
          </cell>
          <cell r="G246">
            <v>0.39626560290115798</v>
          </cell>
          <cell r="H246">
            <v>543.72944393087107</v>
          </cell>
        </row>
        <row r="247">
          <cell r="C247">
            <v>42734</v>
          </cell>
          <cell r="D247">
            <v>42736</v>
          </cell>
          <cell r="E247">
            <v>42767</v>
          </cell>
          <cell r="F247">
            <v>42705</v>
          </cell>
          <cell r="G247">
            <v>0.39626560290115798</v>
          </cell>
          <cell r="H247">
            <v>545.88405669001486</v>
          </cell>
        </row>
        <row r="248">
          <cell r="C248">
            <v>42766</v>
          </cell>
          <cell r="D248">
            <v>42767</v>
          </cell>
          <cell r="E248">
            <v>42795</v>
          </cell>
          <cell r="F248">
            <v>42736</v>
          </cell>
          <cell r="G248">
            <v>0.39626560290115798</v>
          </cell>
          <cell r="H248">
            <v>548.0472074383988</v>
          </cell>
        </row>
        <row r="249">
          <cell r="C249">
            <v>42790</v>
          </cell>
          <cell r="D249">
            <v>42795</v>
          </cell>
          <cell r="E249">
            <v>42826</v>
          </cell>
          <cell r="F249">
            <v>42767</v>
          </cell>
          <cell r="G249">
            <v>0.39626560290115798</v>
          </cell>
          <cell r="H249">
            <v>550.21893000913758</v>
          </cell>
        </row>
        <row r="250">
          <cell r="C250">
            <v>42825</v>
          </cell>
          <cell r="D250">
            <v>42826</v>
          </cell>
          <cell r="E250">
            <v>42856</v>
          </cell>
          <cell r="F250">
            <v>42795</v>
          </cell>
          <cell r="G250">
            <v>0.39626560290115798</v>
          </cell>
          <cell r="H250">
            <v>552.39925836941461</v>
          </cell>
        </row>
        <row r="251">
          <cell r="C251">
            <v>42853</v>
          </cell>
          <cell r="D251">
            <v>42856</v>
          </cell>
          <cell r="E251">
            <v>42887</v>
          </cell>
          <cell r="F251">
            <v>42826</v>
          </cell>
          <cell r="G251">
            <v>0.39626560290115798</v>
          </cell>
          <cell r="H251">
            <v>554.58822662101375</v>
          </cell>
        </row>
        <row r="252">
          <cell r="C252">
            <v>42886</v>
          </cell>
          <cell r="D252">
            <v>42887</v>
          </cell>
          <cell r="E252">
            <v>42917</v>
          </cell>
          <cell r="F252">
            <v>42856</v>
          </cell>
          <cell r="G252">
            <v>0.39626560290115798</v>
          </cell>
          <cell r="H252">
            <v>556.78586900085236</v>
          </cell>
        </row>
        <row r="253">
          <cell r="C253">
            <v>42916</v>
          </cell>
          <cell r="D253">
            <v>42917</v>
          </cell>
          <cell r="E253">
            <v>42948</v>
          </cell>
          <cell r="F253">
            <v>42887</v>
          </cell>
          <cell r="G253">
            <v>0.39626560290115798</v>
          </cell>
          <cell r="H253">
            <v>558.99221988151703</v>
          </cell>
        </row>
        <row r="254">
          <cell r="C254">
            <v>42947</v>
          </cell>
          <cell r="D254">
            <v>42948</v>
          </cell>
          <cell r="E254">
            <v>42979</v>
          </cell>
          <cell r="F254">
            <v>42917</v>
          </cell>
          <cell r="G254">
            <v>0.39626560290115798</v>
          </cell>
          <cell r="H254">
            <v>561.20731377180107</v>
          </cell>
        </row>
        <row r="255">
          <cell r="C255">
            <v>42978</v>
          </cell>
          <cell r="D255">
            <v>42979</v>
          </cell>
          <cell r="E255">
            <v>43009</v>
          </cell>
          <cell r="F255">
            <v>42948</v>
          </cell>
          <cell r="G255">
            <v>0.39626560290115798</v>
          </cell>
          <cell r="H255">
            <v>563.43118531724429</v>
          </cell>
        </row>
        <row r="256">
          <cell r="C256">
            <v>43007</v>
          </cell>
          <cell r="D256">
            <v>43009</v>
          </cell>
          <cell r="E256">
            <v>43040</v>
          </cell>
          <cell r="F256">
            <v>42979</v>
          </cell>
          <cell r="G256">
            <v>0.39626560290115798</v>
          </cell>
          <cell r="H256">
            <v>565.66386930067483</v>
          </cell>
        </row>
        <row r="257">
          <cell r="C257">
            <v>43039</v>
          </cell>
          <cell r="D257">
            <v>43040</v>
          </cell>
          <cell r="E257">
            <v>43070</v>
          </cell>
          <cell r="F257">
            <v>43009</v>
          </cell>
          <cell r="G257">
            <v>0.39626560290115798</v>
          </cell>
          <cell r="H257">
            <v>567.90540064275319</v>
          </cell>
        </row>
        <row r="258">
          <cell r="C258">
            <v>43069</v>
          </cell>
          <cell r="D258">
            <v>43070</v>
          </cell>
          <cell r="E258">
            <v>43101</v>
          </cell>
          <cell r="F258">
            <v>43040</v>
          </cell>
          <cell r="G258">
            <v>0.39626560290115798</v>
          </cell>
          <cell r="H258">
            <v>570.15581440251844</v>
          </cell>
        </row>
        <row r="259">
          <cell r="C259">
            <v>43098</v>
          </cell>
          <cell r="D259">
            <v>43101</v>
          </cell>
          <cell r="E259">
            <v>43132</v>
          </cell>
          <cell r="F259">
            <v>43070</v>
          </cell>
          <cell r="G259">
            <v>0.39626560290115798</v>
          </cell>
          <cell r="H259">
            <v>572.41514577793657</v>
          </cell>
        </row>
        <row r="260">
          <cell r="C260">
            <v>43131</v>
          </cell>
          <cell r="D260">
            <v>43132</v>
          </cell>
          <cell r="E260">
            <v>43160</v>
          </cell>
          <cell r="F260">
            <v>43101</v>
          </cell>
          <cell r="G260">
            <v>0.39626560290115798</v>
          </cell>
          <cell r="H260">
            <v>574.68343010645106</v>
          </cell>
        </row>
        <row r="261">
          <cell r="C261">
            <v>43159</v>
          </cell>
          <cell r="D261">
            <v>43160</v>
          </cell>
          <cell r="E261">
            <v>43191</v>
          </cell>
          <cell r="F261">
            <v>43132</v>
          </cell>
          <cell r="G261">
            <v>0.39626560290115798</v>
          </cell>
          <cell r="H261">
            <v>576.9607028655355</v>
          </cell>
        </row>
        <row r="262">
          <cell r="C262">
            <v>43188</v>
          </cell>
          <cell r="D262">
            <v>43191</v>
          </cell>
          <cell r="E262">
            <v>43221</v>
          </cell>
          <cell r="F262">
            <v>43160</v>
          </cell>
          <cell r="G262">
            <v>0.39626560290115798</v>
          </cell>
          <cell r="H262">
            <v>579.24699967324841</v>
          </cell>
        </row>
        <row r="263">
          <cell r="C263">
            <v>43220</v>
          </cell>
          <cell r="D263">
            <v>43221</v>
          </cell>
          <cell r="E263">
            <v>43252</v>
          </cell>
          <cell r="F263">
            <v>43191</v>
          </cell>
          <cell r="G263">
            <v>0.39626560290115798</v>
          </cell>
          <cell r="H263">
            <v>581.54235628879053</v>
          </cell>
        </row>
        <row r="264">
          <cell r="C264">
            <v>43250</v>
          </cell>
          <cell r="D264">
            <v>43252</v>
          </cell>
          <cell r="E264">
            <v>43282</v>
          </cell>
          <cell r="F264">
            <v>43221</v>
          </cell>
          <cell r="G264">
            <v>0.39626560290115798</v>
          </cell>
          <cell r="H264">
            <v>583.8468086130639</v>
          </cell>
        </row>
        <row r="265">
          <cell r="C265">
            <v>43280</v>
          </cell>
          <cell r="D265">
            <v>43282</v>
          </cell>
          <cell r="E265">
            <v>43313</v>
          </cell>
          <cell r="F265">
            <v>43252</v>
          </cell>
          <cell r="G265">
            <v>0.39626560290115798</v>
          </cell>
          <cell r="H265">
            <v>586.16039268923362</v>
          </cell>
        </row>
        <row r="266">
          <cell r="C266">
            <v>43312</v>
          </cell>
          <cell r="D266">
            <v>43313</v>
          </cell>
          <cell r="E266">
            <v>43344</v>
          </cell>
          <cell r="F266">
            <v>43282</v>
          </cell>
          <cell r="G266">
            <v>0.39626560290115798</v>
          </cell>
          <cell r="H266">
            <v>588.48314470329137</v>
          </cell>
        </row>
        <row r="267">
          <cell r="C267">
            <v>43343</v>
          </cell>
          <cell r="D267">
            <v>43344</v>
          </cell>
          <cell r="E267">
            <v>43374</v>
          </cell>
          <cell r="F267">
            <v>43313</v>
          </cell>
          <cell r="G267">
            <v>0.39626560290115798</v>
          </cell>
          <cell r="H267">
            <v>590.81510098462161</v>
          </cell>
        </row>
        <row r="268">
          <cell r="C268">
            <v>43371</v>
          </cell>
          <cell r="D268">
            <v>43374</v>
          </cell>
          <cell r="E268">
            <v>43405</v>
          </cell>
          <cell r="F268">
            <v>43344</v>
          </cell>
          <cell r="G268">
            <v>0.39626560290115798</v>
          </cell>
          <cell r="H268">
            <v>593.15629800656939</v>
          </cell>
        </row>
        <row r="269">
          <cell r="C269">
            <v>43404</v>
          </cell>
          <cell r="D269">
            <v>43405</v>
          </cell>
          <cell r="E269">
            <v>43435</v>
          </cell>
          <cell r="F269">
            <v>43374</v>
          </cell>
          <cell r="G269">
            <v>0.39626560290115798</v>
          </cell>
          <cell r="H269">
            <v>595.50677238701132</v>
          </cell>
        </row>
        <row r="270">
          <cell r="C270">
            <v>43434</v>
          </cell>
          <cell r="D270">
            <v>43435</v>
          </cell>
          <cell r="E270">
            <v>43466</v>
          </cell>
          <cell r="F270">
            <v>43405</v>
          </cell>
          <cell r="G270">
            <v>0.39626560290115798</v>
          </cell>
          <cell r="H270">
            <v>597.86656088892789</v>
          </cell>
        </row>
        <row r="271">
          <cell r="C271">
            <v>43465</v>
          </cell>
          <cell r="D271">
            <v>43466</v>
          </cell>
          <cell r="E271">
            <v>43497</v>
          </cell>
          <cell r="F271">
            <v>43435</v>
          </cell>
          <cell r="G271">
            <v>0.39626560290115798</v>
          </cell>
          <cell r="H271">
            <v>600.23570042097879</v>
          </cell>
        </row>
        <row r="272">
          <cell r="C272">
            <v>43496</v>
          </cell>
          <cell r="D272">
            <v>43497</v>
          </cell>
          <cell r="E272">
            <v>43525</v>
          </cell>
          <cell r="F272">
            <v>43466</v>
          </cell>
          <cell r="G272">
            <v>0.39626560290115798</v>
          </cell>
          <cell r="H272">
            <v>602.61422803808</v>
          </cell>
        </row>
        <row r="273">
          <cell r="C273">
            <v>43524</v>
          </cell>
          <cell r="D273">
            <v>43525</v>
          </cell>
          <cell r="E273">
            <v>43556</v>
          </cell>
          <cell r="F273">
            <v>43497</v>
          </cell>
          <cell r="G273">
            <v>0.39626560290115798</v>
          </cell>
          <cell r="H273">
            <v>605.00218094198328</v>
          </cell>
        </row>
        <row r="274">
          <cell r="C274">
            <v>43553</v>
          </cell>
          <cell r="D274">
            <v>43556</v>
          </cell>
          <cell r="E274">
            <v>43586</v>
          </cell>
          <cell r="F274">
            <v>43525</v>
          </cell>
          <cell r="G274">
            <v>0.39626560290115798</v>
          </cell>
          <cell r="H274">
            <v>607.39959648185823</v>
          </cell>
        </row>
        <row r="275">
          <cell r="C275">
            <v>43585</v>
          </cell>
          <cell r="D275">
            <v>43586</v>
          </cell>
          <cell r="E275">
            <v>43617</v>
          </cell>
          <cell r="F275">
            <v>43556</v>
          </cell>
          <cell r="G275">
            <v>0.39626560290115798</v>
          </cell>
          <cell r="H275">
            <v>609.80651215487626</v>
          </cell>
        </row>
        <row r="276">
          <cell r="C276">
            <v>43616</v>
          </cell>
          <cell r="D276">
            <v>43617</v>
          </cell>
          <cell r="E276">
            <v>43647</v>
          </cell>
          <cell r="F276">
            <v>43586</v>
          </cell>
          <cell r="G276">
            <v>0.39626560290115798</v>
          </cell>
          <cell r="H276">
            <v>612.22296560679729</v>
          </cell>
        </row>
        <row r="277">
          <cell r="C277">
            <v>43644</v>
          </cell>
          <cell r="D277">
            <v>43647</v>
          </cell>
          <cell r="E277">
            <v>43678</v>
          </cell>
          <cell r="F277">
            <v>43617</v>
          </cell>
          <cell r="G277">
            <v>0.39626560290115798</v>
          </cell>
          <cell r="H277">
            <v>614.64899463255836</v>
          </cell>
        </row>
        <row r="278">
          <cell r="C278">
            <v>43677</v>
          </cell>
          <cell r="D278">
            <v>43678</v>
          </cell>
          <cell r="E278">
            <v>43709</v>
          </cell>
          <cell r="F278">
            <v>43647</v>
          </cell>
          <cell r="G278">
            <v>0.39626560290115798</v>
          </cell>
          <cell r="H278">
            <v>617.08463717686493</v>
          </cell>
        </row>
        <row r="279">
          <cell r="C279">
            <v>43707</v>
          </cell>
          <cell r="D279">
            <v>43709</v>
          </cell>
          <cell r="E279">
            <v>43739</v>
          </cell>
          <cell r="F279">
            <v>43678</v>
          </cell>
          <cell r="G279">
            <v>0.39626560290115798</v>
          </cell>
          <cell r="H279">
            <v>619.52993133478424</v>
          </cell>
        </row>
        <row r="280">
          <cell r="C280">
            <v>43738</v>
          </cell>
          <cell r="D280">
            <v>43739</v>
          </cell>
          <cell r="E280">
            <v>43770</v>
          </cell>
          <cell r="F280">
            <v>43709</v>
          </cell>
          <cell r="G280">
            <v>0.39626560290115798</v>
          </cell>
          <cell r="H280">
            <v>621.9849153523412</v>
          </cell>
        </row>
        <row r="281">
          <cell r="C281">
            <v>43769</v>
          </cell>
          <cell r="D281">
            <v>43770</v>
          </cell>
          <cell r="E281">
            <v>43800</v>
          </cell>
          <cell r="F281">
            <v>43739</v>
          </cell>
          <cell r="G281">
            <v>0.39626560290115798</v>
          </cell>
          <cell r="H281">
            <v>624.44962762711646</v>
          </cell>
        </row>
        <row r="282">
          <cell r="C282">
            <v>43798</v>
          </cell>
          <cell r="D282">
            <v>43800</v>
          </cell>
          <cell r="E282">
            <v>43831</v>
          </cell>
          <cell r="F282">
            <v>43770</v>
          </cell>
          <cell r="G282">
            <v>0.39626560290115798</v>
          </cell>
          <cell r="H282">
            <v>626.92410670884703</v>
          </cell>
        </row>
        <row r="283">
          <cell r="C283">
            <v>43830</v>
          </cell>
          <cell r="D283">
            <v>43831</v>
          </cell>
          <cell r="E283">
            <v>43862</v>
          </cell>
          <cell r="F283">
            <v>43800</v>
          </cell>
          <cell r="G283">
            <v>0.39626560290115798</v>
          </cell>
          <cell r="H283">
            <v>629.40839130002951</v>
          </cell>
        </row>
        <row r="284">
          <cell r="C284">
            <v>43861</v>
          </cell>
          <cell r="D284">
            <v>43862</v>
          </cell>
          <cell r="E284">
            <v>43891</v>
          </cell>
          <cell r="F284">
            <v>43831</v>
          </cell>
          <cell r="G284">
            <v>0.39626560290115798</v>
          </cell>
          <cell r="H284">
            <v>631.90252025652501</v>
          </cell>
        </row>
        <row r="285">
          <cell r="C285">
            <v>43889</v>
          </cell>
          <cell r="D285">
            <v>43891</v>
          </cell>
          <cell r="E285">
            <v>43922</v>
          </cell>
          <cell r="F285">
            <v>43862</v>
          </cell>
          <cell r="G285">
            <v>0.39626560290115798</v>
          </cell>
          <cell r="H285">
            <v>634.40653258816712</v>
          </cell>
        </row>
        <row r="286">
          <cell r="C286">
            <v>43921</v>
          </cell>
          <cell r="D286">
            <v>43922</v>
          </cell>
          <cell r="E286">
            <v>43952</v>
          </cell>
          <cell r="F286">
            <v>43891</v>
          </cell>
          <cell r="G286">
            <v>0.39626560290115798</v>
          </cell>
          <cell r="H286">
            <v>636.92046745937193</v>
          </cell>
        </row>
        <row r="287">
          <cell r="C287">
            <v>43951</v>
          </cell>
          <cell r="D287">
            <v>43952</v>
          </cell>
          <cell r="E287">
            <v>43983</v>
          </cell>
          <cell r="F287">
            <v>43922</v>
          </cell>
          <cell r="G287">
            <v>0.39626560290115798</v>
          </cell>
          <cell r="H287">
            <v>639.44436418975067</v>
          </cell>
        </row>
        <row r="288">
          <cell r="C288">
            <v>43980</v>
          </cell>
          <cell r="D288">
            <v>43983</v>
          </cell>
          <cell r="E288">
            <v>44013</v>
          </cell>
          <cell r="F288">
            <v>43952</v>
          </cell>
          <cell r="G288">
            <v>0.39626560290115798</v>
          </cell>
          <cell r="H288">
            <v>641.97826225472465</v>
          </cell>
        </row>
        <row r="289">
          <cell r="C289">
            <v>44012</v>
          </cell>
          <cell r="D289">
            <v>44013</v>
          </cell>
          <cell r="E289">
            <v>44044</v>
          </cell>
          <cell r="F289">
            <v>43983</v>
          </cell>
          <cell r="G289">
            <v>0.39626560290115798</v>
          </cell>
          <cell r="H289">
            <v>644.52220128614272</v>
          </cell>
        </row>
        <row r="290">
          <cell r="C290">
            <v>44043</v>
          </cell>
          <cell r="D290">
            <v>44044</v>
          </cell>
          <cell r="E290">
            <v>44075</v>
          </cell>
          <cell r="F290">
            <v>44013</v>
          </cell>
          <cell r="G290">
            <v>0.39626560290115798</v>
          </cell>
          <cell r="H290">
            <v>647.07622107290103</v>
          </cell>
        </row>
        <row r="291">
          <cell r="C291">
            <v>44074</v>
          </cell>
          <cell r="D291">
            <v>44075</v>
          </cell>
          <cell r="E291">
            <v>44105</v>
          </cell>
          <cell r="F291">
            <v>44044</v>
          </cell>
          <cell r="G291">
            <v>0.39626560290115798</v>
          </cell>
          <cell r="H291">
            <v>649.64036156156556</v>
          </cell>
        </row>
        <row r="292">
          <cell r="C292">
            <v>44104</v>
          </cell>
          <cell r="D292">
            <v>44105</v>
          </cell>
          <cell r="E292">
            <v>44136</v>
          </cell>
          <cell r="F292">
            <v>44075</v>
          </cell>
          <cell r="G292">
            <v>0.39626560290115798</v>
          </cell>
          <cell r="H292">
            <v>652.21466285699671</v>
          </cell>
        </row>
        <row r="293">
          <cell r="C293">
            <v>44134</v>
          </cell>
          <cell r="D293">
            <v>44136</v>
          </cell>
          <cell r="E293">
            <v>44166</v>
          </cell>
          <cell r="F293">
            <v>44105</v>
          </cell>
          <cell r="G293">
            <v>0.39626560290115798</v>
          </cell>
          <cell r="H293">
            <v>654.79916522297674</v>
          </cell>
        </row>
        <row r="294">
          <cell r="C294">
            <v>44165</v>
          </cell>
          <cell r="D294">
            <v>44166</v>
          </cell>
          <cell r="E294">
            <v>44197</v>
          </cell>
          <cell r="F294">
            <v>44136</v>
          </cell>
          <cell r="G294">
            <v>0.39626560290115798</v>
          </cell>
          <cell r="H294">
            <v>657.39390908283929</v>
          </cell>
        </row>
        <row r="295">
          <cell r="C295">
            <v>44196</v>
          </cell>
          <cell r="D295">
            <v>44197</v>
          </cell>
          <cell r="E295">
            <v>44228</v>
          </cell>
          <cell r="F295">
            <v>44166</v>
          </cell>
          <cell r="G295">
            <v>0.39626560290115798</v>
          </cell>
          <cell r="H295">
            <v>659.99893502010184</v>
          </cell>
        </row>
        <row r="296">
          <cell r="C296">
            <v>44225</v>
          </cell>
          <cell r="D296">
            <v>44228</v>
          </cell>
          <cell r="E296">
            <v>44256</v>
          </cell>
          <cell r="F296">
            <v>44197</v>
          </cell>
          <cell r="G296">
            <v>0.39626560290115798</v>
          </cell>
          <cell r="H296">
            <v>662.61428377910045</v>
          </cell>
        </row>
        <row r="297">
          <cell r="C297">
            <v>44253</v>
          </cell>
          <cell r="D297">
            <v>44256</v>
          </cell>
          <cell r="E297">
            <v>44287</v>
          </cell>
          <cell r="F297">
            <v>44228</v>
          </cell>
          <cell r="G297">
            <v>0.39626560290115798</v>
          </cell>
          <cell r="H297">
            <v>665.23999626562693</v>
          </cell>
        </row>
        <row r="298">
          <cell r="C298">
            <v>44286</v>
          </cell>
          <cell r="D298">
            <v>44287</v>
          </cell>
          <cell r="E298">
            <v>44317</v>
          </cell>
          <cell r="F298">
            <v>44256</v>
          </cell>
          <cell r="G298">
            <v>0.39626560290115798</v>
          </cell>
          <cell r="H298">
            <v>667.87611354756859</v>
          </cell>
        </row>
        <row r="299">
          <cell r="C299">
            <v>44316</v>
          </cell>
          <cell r="D299">
            <v>44317</v>
          </cell>
          <cell r="E299">
            <v>44348</v>
          </cell>
          <cell r="F299">
            <v>44287</v>
          </cell>
          <cell r="G299">
            <v>0.39626560290115798</v>
          </cell>
          <cell r="H299">
            <v>670.52267685555069</v>
          </cell>
        </row>
        <row r="300">
          <cell r="C300">
            <v>44347</v>
          </cell>
          <cell r="D300">
            <v>44348</v>
          </cell>
          <cell r="E300">
            <v>44378</v>
          </cell>
          <cell r="F300">
            <v>44317</v>
          </cell>
          <cell r="G300">
            <v>0.39626560290115798</v>
          </cell>
          <cell r="H300">
            <v>673.17972758358133</v>
          </cell>
        </row>
        <row r="301">
          <cell r="C301">
            <v>44377</v>
          </cell>
          <cell r="D301">
            <v>44378</v>
          </cell>
          <cell r="E301">
            <v>44409</v>
          </cell>
          <cell r="F301">
            <v>44348</v>
          </cell>
          <cell r="G301">
            <v>0.39626560290115798</v>
          </cell>
          <cell r="H301">
            <v>675.84730728969873</v>
          </cell>
        </row>
        <row r="302">
          <cell r="C302">
            <v>44407</v>
          </cell>
          <cell r="D302">
            <v>44409</v>
          </cell>
          <cell r="E302">
            <v>44440</v>
          </cell>
          <cell r="F302">
            <v>44378</v>
          </cell>
          <cell r="G302">
            <v>0.39626560290115798</v>
          </cell>
          <cell r="H302">
            <v>678.52545769662152</v>
          </cell>
        </row>
        <row r="303">
          <cell r="C303">
            <v>44439</v>
          </cell>
          <cell r="D303">
            <v>44440</v>
          </cell>
          <cell r="E303">
            <v>44470</v>
          </cell>
          <cell r="F303">
            <v>44409</v>
          </cell>
          <cell r="G303">
            <v>0.39626560290115798</v>
          </cell>
          <cell r="H303">
            <v>681.21422069240089</v>
          </cell>
        </row>
        <row r="304">
          <cell r="C304">
            <v>44469</v>
          </cell>
          <cell r="D304">
            <v>44470</v>
          </cell>
          <cell r="E304">
            <v>44501</v>
          </cell>
          <cell r="F304">
            <v>44440</v>
          </cell>
          <cell r="G304">
            <v>0.39626560290115798</v>
          </cell>
          <cell r="H304">
            <v>683.91363833107607</v>
          </cell>
        </row>
        <row r="305">
          <cell r="C305">
            <v>44498</v>
          </cell>
          <cell r="D305">
            <v>44501</v>
          </cell>
          <cell r="E305">
            <v>44531</v>
          </cell>
          <cell r="F305">
            <v>44470</v>
          </cell>
          <cell r="G305">
            <v>0.39626560290115798</v>
          </cell>
          <cell r="H305">
            <v>686.62375283333199</v>
          </cell>
        </row>
        <row r="306">
          <cell r="C306">
            <v>44530</v>
          </cell>
          <cell r="D306">
            <v>44531</v>
          </cell>
          <cell r="E306">
            <v>44562</v>
          </cell>
          <cell r="F306">
            <v>44501</v>
          </cell>
          <cell r="G306">
            <v>0.39626560290115798</v>
          </cell>
          <cell r="H306">
            <v>689.34460658715955</v>
          </cell>
        </row>
        <row r="307">
          <cell r="C307">
            <v>44561</v>
          </cell>
          <cell r="D307">
            <v>44562</v>
          </cell>
          <cell r="E307">
            <v>44593</v>
          </cell>
          <cell r="F307">
            <v>44531</v>
          </cell>
          <cell r="G307">
            <v>0.39626560290115798</v>
          </cell>
          <cell r="H307">
            <v>692.07624214851876</v>
          </cell>
        </row>
        <row r="308">
          <cell r="C308">
            <v>44592</v>
          </cell>
          <cell r="D308">
            <v>44593</v>
          </cell>
          <cell r="E308">
            <v>44621</v>
          </cell>
          <cell r="F308">
            <v>44562</v>
          </cell>
          <cell r="G308">
            <v>0.39626560290115798</v>
          </cell>
          <cell r="H308">
            <v>694.81870224200429</v>
          </cell>
        </row>
        <row r="309">
          <cell r="C309">
            <v>44617</v>
          </cell>
          <cell r="D309">
            <v>44621</v>
          </cell>
          <cell r="E309">
            <v>44652</v>
          </cell>
          <cell r="F309">
            <v>44593</v>
          </cell>
          <cell r="G309">
            <v>0.39626560290115798</v>
          </cell>
          <cell r="H309">
            <v>697.57202976151359</v>
          </cell>
        </row>
        <row r="310">
          <cell r="C310">
            <v>44651</v>
          </cell>
          <cell r="D310">
            <v>44652</v>
          </cell>
          <cell r="E310">
            <v>44682</v>
          </cell>
          <cell r="F310">
            <v>44621</v>
          </cell>
          <cell r="G310">
            <v>0.39626560290115798</v>
          </cell>
          <cell r="H310">
            <v>700.33626777091786</v>
          </cell>
        </row>
        <row r="311">
          <cell r="C311">
            <v>44680</v>
          </cell>
          <cell r="D311">
            <v>44682</v>
          </cell>
          <cell r="E311">
            <v>44713</v>
          </cell>
          <cell r="F311">
            <v>44652</v>
          </cell>
          <cell r="G311">
            <v>0.39626560290115798</v>
          </cell>
          <cell r="H311">
            <v>703.11145950473576</v>
          </cell>
        </row>
        <row r="312">
          <cell r="C312">
            <v>44712</v>
          </cell>
          <cell r="D312">
            <v>44713</v>
          </cell>
          <cell r="E312">
            <v>44743</v>
          </cell>
          <cell r="F312">
            <v>44682</v>
          </cell>
          <cell r="G312">
            <v>0.39626560290115798</v>
          </cell>
          <cell r="H312">
            <v>705.89764836880931</v>
          </cell>
        </row>
        <row r="313">
          <cell r="C313">
            <v>44742</v>
          </cell>
          <cell r="D313">
            <v>44743</v>
          </cell>
          <cell r="E313">
            <v>44774</v>
          </cell>
          <cell r="F313">
            <v>44713</v>
          </cell>
          <cell r="G313">
            <v>0.39626560290115798</v>
          </cell>
          <cell r="H313">
            <v>708.69487794098302</v>
          </cell>
        </row>
        <row r="314">
          <cell r="C314">
            <v>44771</v>
          </cell>
          <cell r="D314">
            <v>44774</v>
          </cell>
          <cell r="E314">
            <v>44805</v>
          </cell>
          <cell r="F314">
            <v>44743</v>
          </cell>
          <cell r="G314">
            <v>0.39626560290115798</v>
          </cell>
          <cell r="H314">
            <v>711.50319197178544</v>
          </cell>
        </row>
        <row r="315">
          <cell r="C315">
            <v>44804</v>
          </cell>
          <cell r="D315">
            <v>44805</v>
          </cell>
          <cell r="E315">
            <v>44835</v>
          </cell>
          <cell r="F315">
            <v>44774</v>
          </cell>
          <cell r="G315">
            <v>0.39626560290115798</v>
          </cell>
          <cell r="H315">
            <v>714.32263438511347</v>
          </cell>
        </row>
        <row r="316">
          <cell r="C316">
            <v>44834</v>
          </cell>
          <cell r="D316">
            <v>44835</v>
          </cell>
          <cell r="E316">
            <v>44866</v>
          </cell>
          <cell r="F316">
            <v>44805</v>
          </cell>
          <cell r="G316">
            <v>0.39626560290115798</v>
          </cell>
          <cell r="H316">
            <v>717.15324927891913</v>
          </cell>
        </row>
        <row r="317">
          <cell r="C317">
            <v>44865</v>
          </cell>
          <cell r="D317">
            <v>44866</v>
          </cell>
          <cell r="E317">
            <v>44896</v>
          </cell>
          <cell r="F317">
            <v>44835</v>
          </cell>
          <cell r="G317">
            <v>0.39626560290115798</v>
          </cell>
          <cell r="H317">
            <v>719.99508092589952</v>
          </cell>
        </row>
        <row r="318">
          <cell r="C318">
            <v>44895</v>
          </cell>
          <cell r="D318">
            <v>44896</v>
          </cell>
          <cell r="E318">
            <v>44927</v>
          </cell>
          <cell r="F318">
            <v>44866</v>
          </cell>
          <cell r="G318">
            <v>0.39626560290115798</v>
          </cell>
          <cell r="H318">
            <v>722.84817377418926</v>
          </cell>
        </row>
        <row r="319">
          <cell r="C319">
            <v>44925</v>
          </cell>
          <cell r="D319">
            <v>44927</v>
          </cell>
          <cell r="E319">
            <v>44958</v>
          </cell>
          <cell r="F319">
            <v>44896</v>
          </cell>
          <cell r="G319">
            <v>0.39626560290115798</v>
          </cell>
          <cell r="H319">
            <v>725.71257244805554</v>
          </cell>
        </row>
        <row r="320">
          <cell r="C320">
            <v>44957</v>
          </cell>
          <cell r="D320">
            <v>44958</v>
          </cell>
          <cell r="E320">
            <v>44986</v>
          </cell>
          <cell r="F320">
            <v>44927</v>
          </cell>
          <cell r="G320">
            <v>0.39626560290115798</v>
          </cell>
          <cell r="H320">
            <v>728.58832174859629</v>
          </cell>
        </row>
        <row r="321">
          <cell r="C321">
            <v>44985</v>
          </cell>
          <cell r="D321">
            <v>44986</v>
          </cell>
          <cell r="E321">
            <v>45017</v>
          </cell>
          <cell r="F321">
            <v>44958</v>
          </cell>
          <cell r="G321">
            <v>0.39626560290115798</v>
          </cell>
          <cell r="H321">
            <v>731.47546665444077</v>
          </cell>
        </row>
        <row r="322">
          <cell r="C322">
            <v>45016</v>
          </cell>
          <cell r="D322">
            <v>45017</v>
          </cell>
          <cell r="E322">
            <v>45047</v>
          </cell>
          <cell r="F322">
            <v>44986</v>
          </cell>
          <cell r="G322">
            <v>0.39626560290115798</v>
          </cell>
          <cell r="H322">
            <v>734.37405232245305</v>
          </cell>
        </row>
        <row r="323">
          <cell r="C323">
            <v>45044</v>
          </cell>
          <cell r="D323">
            <v>45047</v>
          </cell>
          <cell r="E323">
            <v>45078</v>
          </cell>
          <cell r="F323">
            <v>45017</v>
          </cell>
          <cell r="G323">
            <v>0.39626560290115798</v>
          </cell>
          <cell r="H323">
            <v>737.28412408843826</v>
          </cell>
        </row>
        <row r="324">
          <cell r="C324">
            <v>45077</v>
          </cell>
          <cell r="D324">
            <v>45078</v>
          </cell>
          <cell r="E324">
            <v>45108</v>
          </cell>
          <cell r="F324">
            <v>45047</v>
          </cell>
          <cell r="G324">
            <v>0.39626560290115798</v>
          </cell>
          <cell r="H324">
            <v>740.20572746785183</v>
          </cell>
        </row>
        <row r="325">
          <cell r="C325">
            <v>45107</v>
          </cell>
          <cell r="D325">
            <v>45108</v>
          </cell>
          <cell r="E325">
            <v>45139</v>
          </cell>
          <cell r="F325">
            <v>45078</v>
          </cell>
          <cell r="G325">
            <v>0.39626560290115798</v>
          </cell>
          <cell r="H325">
            <v>743.13890815651121</v>
          </cell>
        </row>
        <row r="326">
          <cell r="C326">
            <v>45138</v>
          </cell>
          <cell r="D326">
            <v>45139</v>
          </cell>
          <cell r="E326">
            <v>45170</v>
          </cell>
          <cell r="F326">
            <v>45108</v>
          </cell>
          <cell r="G326">
            <v>0.39626560290115798</v>
          </cell>
          <cell r="H326">
            <v>746.08371203131071</v>
          </cell>
        </row>
        <row r="327">
          <cell r="C327">
            <v>45169</v>
          </cell>
          <cell r="D327">
            <v>45170</v>
          </cell>
          <cell r="E327">
            <v>45200</v>
          </cell>
          <cell r="F327">
            <v>45139</v>
          </cell>
          <cell r="G327">
            <v>0.39626560290115798</v>
          </cell>
          <cell r="H327">
            <v>749.0401851509389</v>
          </cell>
        </row>
        <row r="328">
          <cell r="C328">
            <v>45198</v>
          </cell>
          <cell r="D328">
            <v>45200</v>
          </cell>
          <cell r="E328">
            <v>45231</v>
          </cell>
          <cell r="F328">
            <v>45170</v>
          </cell>
          <cell r="G328">
            <v>0.39626560290115798</v>
          </cell>
          <cell r="H328">
            <v>752.00837375659921</v>
          </cell>
        </row>
        <row r="329">
          <cell r="C329">
            <v>45230</v>
          </cell>
          <cell r="D329">
            <v>45231</v>
          </cell>
          <cell r="E329">
            <v>45261</v>
          </cell>
          <cell r="F329">
            <v>45200</v>
          </cell>
          <cell r="G329">
            <v>0.39626560290115798</v>
          </cell>
          <cell r="H329">
            <v>754.98832427273294</v>
          </cell>
        </row>
        <row r="330">
          <cell r="C330">
            <v>45260</v>
          </cell>
          <cell r="D330">
            <v>45261</v>
          </cell>
          <cell r="E330">
            <v>45292</v>
          </cell>
          <cell r="F330">
            <v>45231</v>
          </cell>
          <cell r="G330">
            <v>0.39626560290115798</v>
          </cell>
          <cell r="H330">
            <v>757.98008330774564</v>
          </cell>
        </row>
        <row r="331">
          <cell r="C331">
            <v>45289</v>
          </cell>
          <cell r="D331">
            <v>45292</v>
          </cell>
          <cell r="E331">
            <v>45323</v>
          </cell>
          <cell r="F331">
            <v>45261</v>
          </cell>
          <cell r="G331">
            <v>0.39626560290115798</v>
          </cell>
          <cell r="H331">
            <v>760.98369765473581</v>
          </cell>
        </row>
        <row r="332">
          <cell r="C332">
            <v>45322</v>
          </cell>
          <cell r="D332">
            <v>45323</v>
          </cell>
          <cell r="E332">
            <v>45352</v>
          </cell>
          <cell r="F332">
            <v>45292</v>
          </cell>
          <cell r="G332">
            <v>0.39626560290115798</v>
          </cell>
          <cell r="H332">
            <v>763.99921429222684</v>
          </cell>
        </row>
        <row r="333">
          <cell r="C333">
            <v>45351</v>
          </cell>
          <cell r="D333">
            <v>45352</v>
          </cell>
          <cell r="E333">
            <v>45383</v>
          </cell>
          <cell r="F333">
            <v>45323</v>
          </cell>
          <cell r="G333">
            <v>0.39626560290115798</v>
          </cell>
          <cell r="H333">
            <v>767.02668038490208</v>
          </cell>
        </row>
        <row r="334">
          <cell r="C334">
            <v>45379</v>
          </cell>
          <cell r="D334">
            <v>45383</v>
          </cell>
          <cell r="E334">
            <v>45413</v>
          </cell>
          <cell r="F334">
            <v>45352</v>
          </cell>
          <cell r="G334">
            <v>0.39626560290115798</v>
          </cell>
          <cell r="H334">
            <v>770.06614328434205</v>
          </cell>
        </row>
        <row r="335">
          <cell r="C335">
            <v>45412</v>
          </cell>
          <cell r="D335">
            <v>45413</v>
          </cell>
          <cell r="E335">
            <v>45444</v>
          </cell>
          <cell r="F335">
            <v>45383</v>
          </cell>
          <cell r="G335">
            <v>0.39626560290115798</v>
          </cell>
          <cell r="H335">
            <v>773.11765052976546</v>
          </cell>
        </row>
        <row r="336">
          <cell r="C336">
            <v>45443</v>
          </cell>
          <cell r="D336">
            <v>45444</v>
          </cell>
          <cell r="E336">
            <v>45474</v>
          </cell>
          <cell r="F336">
            <v>45413</v>
          </cell>
          <cell r="G336">
            <v>0.39626560290115798</v>
          </cell>
          <cell r="H336">
            <v>776.1812498487725</v>
          </cell>
        </row>
        <row r="337">
          <cell r="C337">
            <v>45471</v>
          </cell>
          <cell r="D337">
            <v>45474</v>
          </cell>
          <cell r="E337">
            <v>45505</v>
          </cell>
          <cell r="F337">
            <v>45444</v>
          </cell>
          <cell r="G337">
            <v>0.39626560290115798</v>
          </cell>
          <cell r="H337">
            <v>779.25698915809153</v>
          </cell>
        </row>
        <row r="338">
          <cell r="C338">
            <v>45504</v>
          </cell>
          <cell r="D338">
            <v>45505</v>
          </cell>
          <cell r="E338">
            <v>45536</v>
          </cell>
          <cell r="F338">
            <v>45474</v>
          </cell>
          <cell r="G338">
            <v>0.39626560290115798</v>
          </cell>
          <cell r="H338">
            <v>782.34491656432829</v>
          </cell>
        </row>
        <row r="339">
          <cell r="C339">
            <v>45534</v>
          </cell>
          <cell r="D339">
            <v>45536</v>
          </cell>
          <cell r="E339">
            <v>45566</v>
          </cell>
          <cell r="F339">
            <v>45505</v>
          </cell>
          <cell r="G339">
            <v>0.39626560290115798</v>
          </cell>
          <cell r="H339">
            <v>785.44508036471848</v>
          </cell>
        </row>
        <row r="340">
          <cell r="C340">
            <v>45565</v>
          </cell>
          <cell r="D340">
            <v>45566</v>
          </cell>
          <cell r="E340">
            <v>45597</v>
          </cell>
          <cell r="F340">
            <v>45536</v>
          </cell>
          <cell r="G340">
            <v>0.39626560290115798</v>
          </cell>
          <cell r="H340">
            <v>788.55752904788324</v>
          </cell>
        </row>
        <row r="341">
          <cell r="C341">
            <v>45596</v>
          </cell>
          <cell r="D341">
            <v>45597</v>
          </cell>
          <cell r="E341">
            <v>45627</v>
          </cell>
          <cell r="F341">
            <v>45566</v>
          </cell>
          <cell r="G341">
            <v>0.39626560290115798</v>
          </cell>
          <cell r="H341">
            <v>791.68231129458729</v>
          </cell>
        </row>
        <row r="342">
          <cell r="C342">
            <v>45625</v>
          </cell>
          <cell r="D342">
            <v>45627</v>
          </cell>
          <cell r="E342">
            <v>45658</v>
          </cell>
          <cell r="F342">
            <v>45597</v>
          </cell>
          <cell r="G342">
            <v>0.39626560290115798</v>
          </cell>
          <cell r="H342">
            <v>794.81947597850058</v>
          </cell>
        </row>
        <row r="343">
          <cell r="C343">
            <v>45657</v>
          </cell>
          <cell r="D343">
            <v>45658</v>
          </cell>
          <cell r="E343">
            <v>45689</v>
          </cell>
          <cell r="F343">
            <v>45627</v>
          </cell>
          <cell r="G343">
            <v>0.39626560290115798</v>
          </cell>
          <cell r="H343">
            <v>797.96907216696263</v>
          </cell>
        </row>
        <row r="344">
          <cell r="C344">
            <v>45688</v>
          </cell>
          <cell r="D344">
            <v>45689</v>
          </cell>
          <cell r="E344">
            <v>45717</v>
          </cell>
          <cell r="F344">
            <v>45658</v>
          </cell>
          <cell r="G344">
            <v>0.39626560290115798</v>
          </cell>
          <cell r="H344">
            <v>801.13114912174979</v>
          </cell>
        </row>
        <row r="345">
          <cell r="C345">
            <v>45716</v>
          </cell>
          <cell r="D345">
            <v>45717</v>
          </cell>
          <cell r="E345">
            <v>45748</v>
          </cell>
          <cell r="F345">
            <v>45689</v>
          </cell>
          <cell r="G345">
            <v>0.39626560290115798</v>
          </cell>
          <cell r="H345">
            <v>804.30575629984605</v>
          </cell>
        </row>
        <row r="346">
          <cell r="C346">
            <v>45747</v>
          </cell>
          <cell r="D346">
            <v>45748</v>
          </cell>
          <cell r="E346">
            <v>45778</v>
          </cell>
          <cell r="F346">
            <v>45717</v>
          </cell>
          <cell r="G346">
            <v>0.39626560290115798</v>
          </cell>
          <cell r="H346">
            <v>807.49294335421632</v>
          </cell>
        </row>
        <row r="347">
          <cell r="C347">
            <v>45777</v>
          </cell>
          <cell r="D347">
            <v>45778</v>
          </cell>
          <cell r="E347">
            <v>45809</v>
          </cell>
          <cell r="F347">
            <v>45748</v>
          </cell>
          <cell r="G347">
            <v>0.39626560290115798</v>
          </cell>
          <cell r="H347">
            <v>810.69276013458318</v>
          </cell>
        </row>
        <row r="348">
          <cell r="C348">
            <v>45807</v>
          </cell>
          <cell r="D348">
            <v>45809</v>
          </cell>
          <cell r="E348">
            <v>45839</v>
          </cell>
          <cell r="F348">
            <v>45778</v>
          </cell>
          <cell r="G348">
            <v>0.39626560290115798</v>
          </cell>
          <cell r="H348">
            <v>813.90525668820658</v>
          </cell>
        </row>
        <row r="349">
          <cell r="C349">
            <v>45838</v>
          </cell>
          <cell r="D349">
            <v>45839</v>
          </cell>
          <cell r="E349">
            <v>45870</v>
          </cell>
          <cell r="F349">
            <v>45809</v>
          </cell>
          <cell r="G349">
            <v>0.39626560290115798</v>
          </cell>
          <cell r="H349">
            <v>817.13048326066632</v>
          </cell>
        </row>
        <row r="350">
          <cell r="C350">
            <v>45869</v>
          </cell>
          <cell r="D350">
            <v>45870</v>
          </cell>
          <cell r="E350">
            <v>45901</v>
          </cell>
          <cell r="F350">
            <v>45839</v>
          </cell>
          <cell r="G350">
            <v>0.39626560290115798</v>
          </cell>
          <cell r="H350">
            <v>820.36849029664836</v>
          </cell>
        </row>
        <row r="351">
          <cell r="C351">
            <v>45898</v>
          </cell>
          <cell r="D351">
            <v>45901</v>
          </cell>
          <cell r="E351">
            <v>45931</v>
          </cell>
          <cell r="F351">
            <v>45870</v>
          </cell>
          <cell r="G351">
            <v>0.39626560290115798</v>
          </cell>
          <cell r="H351">
            <v>823.61932844073351</v>
          </cell>
        </row>
        <row r="352">
          <cell r="C352">
            <v>45930</v>
          </cell>
          <cell r="D352">
            <v>45931</v>
          </cell>
          <cell r="E352">
            <v>45962</v>
          </cell>
          <cell r="F352">
            <v>45901</v>
          </cell>
          <cell r="G352">
            <v>0.39626560290115798</v>
          </cell>
          <cell r="H352">
            <v>826.88304853818966</v>
          </cell>
        </row>
        <row r="353">
          <cell r="C353">
            <v>45961</v>
          </cell>
          <cell r="D353">
            <v>45962</v>
          </cell>
          <cell r="E353">
            <v>45992</v>
          </cell>
          <cell r="F353">
            <v>45931</v>
          </cell>
          <cell r="G353">
            <v>0.39626560290115798</v>
          </cell>
          <cell r="H353">
            <v>830.15970163576696</v>
          </cell>
        </row>
        <row r="354">
          <cell r="C354">
            <v>45989</v>
          </cell>
          <cell r="D354">
            <v>45992</v>
          </cell>
          <cell r="E354">
            <v>46023</v>
          </cell>
          <cell r="F354">
            <v>45962</v>
          </cell>
          <cell r="G354">
            <v>0.39626560290115798</v>
          </cell>
          <cell r="H354">
            <v>833.44933898249644</v>
          </cell>
        </row>
        <row r="355">
          <cell r="C355">
            <v>46022</v>
          </cell>
          <cell r="D355">
            <v>46023</v>
          </cell>
          <cell r="E355">
            <v>46054</v>
          </cell>
          <cell r="F355">
            <v>45992</v>
          </cell>
          <cell r="G355">
            <v>0.39626560290115798</v>
          </cell>
          <cell r="H355">
            <v>836.75201203049119</v>
          </cell>
        </row>
        <row r="356">
          <cell r="C356">
            <v>46052</v>
          </cell>
          <cell r="D356">
            <v>46054</v>
          </cell>
          <cell r="E356">
            <v>46082</v>
          </cell>
          <cell r="F356">
            <v>46023</v>
          </cell>
          <cell r="G356">
            <v>0.39626560290115798</v>
          </cell>
          <cell r="H356">
            <v>840.06777243575141</v>
          </cell>
        </row>
        <row r="357">
          <cell r="C357">
            <v>46080</v>
          </cell>
          <cell r="D357">
            <v>46082</v>
          </cell>
          <cell r="E357">
            <v>46113</v>
          </cell>
          <cell r="F357">
            <v>46054</v>
          </cell>
          <cell r="G357">
            <v>0.39626560290115798</v>
          </cell>
          <cell r="H357">
            <v>843.39667205897229</v>
          </cell>
        </row>
        <row r="358">
          <cell r="C358">
            <v>46112</v>
          </cell>
          <cell r="D358">
            <v>46113</v>
          </cell>
          <cell r="E358">
            <v>46143</v>
          </cell>
          <cell r="F358">
            <v>46082</v>
          </cell>
          <cell r="G358">
            <v>0.39626560290115798</v>
          </cell>
          <cell r="H358">
            <v>846.73876296635513</v>
          </cell>
        </row>
        <row r="359">
          <cell r="C359">
            <v>46142</v>
          </cell>
          <cell r="D359">
            <v>46143</v>
          </cell>
          <cell r="E359">
            <v>46174</v>
          </cell>
          <cell r="F359">
            <v>46113</v>
          </cell>
          <cell r="G359">
            <v>0.39626560290115798</v>
          </cell>
          <cell r="H359">
            <v>850.09409743042158</v>
          </cell>
        </row>
        <row r="360">
          <cell r="C360">
            <v>46171</v>
          </cell>
          <cell r="D360">
            <v>46174</v>
          </cell>
          <cell r="E360">
            <v>46204</v>
          </cell>
          <cell r="F360">
            <v>46143</v>
          </cell>
          <cell r="G360">
            <v>0.39626560290115798</v>
          </cell>
          <cell r="H360">
            <v>853.46272793083142</v>
          </cell>
        </row>
        <row r="361">
          <cell r="C361">
            <v>46203</v>
          </cell>
          <cell r="D361">
            <v>46204</v>
          </cell>
          <cell r="E361">
            <v>46235</v>
          </cell>
          <cell r="F361">
            <v>46174</v>
          </cell>
          <cell r="G361">
            <v>0.39626560290115798</v>
          </cell>
          <cell r="H361">
            <v>856.8447071552032</v>
          </cell>
        </row>
        <row r="362">
          <cell r="C362">
            <v>46234</v>
          </cell>
          <cell r="D362">
            <v>46235</v>
          </cell>
          <cell r="E362">
            <v>46266</v>
          </cell>
          <cell r="F362">
            <v>46204</v>
          </cell>
          <cell r="G362">
            <v>0.39626560290115798</v>
          </cell>
          <cell r="H362">
            <v>860.2400879999384</v>
          </cell>
        </row>
        <row r="363">
          <cell r="C363">
            <v>46265</v>
          </cell>
          <cell r="D363">
            <v>46266</v>
          </cell>
          <cell r="E363">
            <v>46296</v>
          </cell>
          <cell r="F363">
            <v>46235</v>
          </cell>
          <cell r="G363">
            <v>0.39626560290115798</v>
          </cell>
          <cell r="H363">
            <v>863.64892357104884</v>
          </cell>
        </row>
        <row r="364">
          <cell r="C364">
            <v>46295</v>
          </cell>
          <cell r="D364">
            <v>46296</v>
          </cell>
          <cell r="E364">
            <v>46327</v>
          </cell>
          <cell r="F364">
            <v>46266</v>
          </cell>
          <cell r="G364">
            <v>0.39626560290115798</v>
          </cell>
          <cell r="H364">
            <v>867.07126718498705</v>
          </cell>
        </row>
        <row r="365">
          <cell r="C365">
            <v>46325</v>
          </cell>
          <cell r="D365">
            <v>46327</v>
          </cell>
          <cell r="E365">
            <v>46357</v>
          </cell>
          <cell r="F365">
            <v>46296</v>
          </cell>
          <cell r="G365">
            <v>0.39626560290115798</v>
          </cell>
          <cell r="H365">
            <v>870.50717236948037</v>
          </cell>
        </row>
        <row r="366">
          <cell r="C366">
            <v>46356</v>
          </cell>
          <cell r="D366">
            <v>46357</v>
          </cell>
          <cell r="E366">
            <v>46388</v>
          </cell>
          <cell r="F366">
            <v>46327</v>
          </cell>
          <cell r="G366">
            <v>0.39626560290115798</v>
          </cell>
          <cell r="H366">
            <v>873.95669286436816</v>
          </cell>
        </row>
        <row r="367">
          <cell r="C367">
            <v>46387</v>
          </cell>
          <cell r="D367">
            <v>46388</v>
          </cell>
          <cell r="E367">
            <v>46419</v>
          </cell>
          <cell r="F367">
            <v>46357</v>
          </cell>
          <cell r="G367">
            <v>0.39626560290115798</v>
          </cell>
          <cell r="H367">
            <v>877.41988262244217</v>
          </cell>
        </row>
        <row r="368">
          <cell r="C368">
            <v>46416</v>
          </cell>
          <cell r="D368">
            <v>46419</v>
          </cell>
          <cell r="E368">
            <v>46447</v>
          </cell>
          <cell r="F368">
            <v>46388</v>
          </cell>
          <cell r="G368">
            <v>0.39626560290115798</v>
          </cell>
          <cell r="H368">
            <v>880.89679581029066</v>
          </cell>
        </row>
        <row r="369">
          <cell r="C369">
            <v>46444</v>
          </cell>
          <cell r="D369">
            <v>46447</v>
          </cell>
          <cell r="E369">
            <v>46478</v>
          </cell>
          <cell r="F369">
            <v>46419</v>
          </cell>
          <cell r="G369">
            <v>0.39626560290115798</v>
          </cell>
          <cell r="H369">
            <v>884.38748680914523</v>
          </cell>
        </row>
        <row r="370">
          <cell r="C370">
            <v>46477</v>
          </cell>
          <cell r="D370">
            <v>46478</v>
          </cell>
          <cell r="E370">
            <v>46508</v>
          </cell>
          <cell r="F370">
            <v>46447</v>
          </cell>
          <cell r="G370">
            <v>0.39626560290115798</v>
          </cell>
          <cell r="H370">
            <v>887.89201021573194</v>
          </cell>
        </row>
        <row r="371">
          <cell r="C371">
            <v>46507</v>
          </cell>
          <cell r="D371">
            <v>46508</v>
          </cell>
          <cell r="E371">
            <v>46539</v>
          </cell>
          <cell r="F371">
            <v>46478</v>
          </cell>
          <cell r="G371">
            <v>0.39626560290115798</v>
          </cell>
          <cell r="H371">
            <v>891.41042084312448</v>
          </cell>
        </row>
        <row r="372">
          <cell r="C372">
            <v>46538</v>
          </cell>
          <cell r="D372">
            <v>46539</v>
          </cell>
          <cell r="E372">
            <v>46569</v>
          </cell>
          <cell r="F372">
            <v>46508</v>
          </cell>
          <cell r="G372">
            <v>0.39626560290115798</v>
          </cell>
          <cell r="H372">
            <v>894.94277372160229</v>
          </cell>
        </row>
        <row r="373">
          <cell r="C373">
            <v>46568</v>
          </cell>
          <cell r="D373">
            <v>46569</v>
          </cell>
          <cell r="E373">
            <v>46600</v>
          </cell>
          <cell r="F373">
            <v>46539</v>
          </cell>
          <cell r="G373">
            <v>0.39626560290115798</v>
          </cell>
          <cell r="H373">
            <v>898.48912409951049</v>
          </cell>
        </row>
        <row r="374">
          <cell r="C374">
            <v>46598</v>
          </cell>
          <cell r="D374">
            <v>46600</v>
          </cell>
          <cell r="E374">
            <v>46631</v>
          </cell>
          <cell r="F374">
            <v>46569</v>
          </cell>
          <cell r="G374">
            <v>0.39626560290115798</v>
          </cell>
          <cell r="H374">
            <v>902.04952744412481</v>
          </cell>
        </row>
        <row r="375">
          <cell r="C375">
            <v>46630</v>
          </cell>
          <cell r="D375">
            <v>46631</v>
          </cell>
          <cell r="E375">
            <v>46661</v>
          </cell>
          <cell r="F375">
            <v>46600</v>
          </cell>
          <cell r="G375">
            <v>0.39626560290115798</v>
          </cell>
          <cell r="H375">
            <v>905.62403944251832</v>
          </cell>
        </row>
        <row r="376">
          <cell r="C376">
            <v>46660</v>
          </cell>
          <cell r="D376">
            <v>46661</v>
          </cell>
          <cell r="E376">
            <v>46692</v>
          </cell>
          <cell r="F376">
            <v>46631</v>
          </cell>
          <cell r="G376">
            <v>0.39626560290115798</v>
          </cell>
          <cell r="H376">
            <v>909.21271600243301</v>
          </cell>
        </row>
        <row r="377">
          <cell r="C377">
            <v>46689</v>
          </cell>
          <cell r="D377">
            <v>46692</v>
          </cell>
          <cell r="E377">
            <v>46722</v>
          </cell>
          <cell r="F377">
            <v>46661</v>
          </cell>
          <cell r="G377">
            <v>0.39626560290115798</v>
          </cell>
          <cell r="H377">
            <v>912.81561325315408</v>
          </cell>
        </row>
        <row r="378">
          <cell r="C378">
            <v>46721</v>
          </cell>
          <cell r="D378">
            <v>46722</v>
          </cell>
          <cell r="E378">
            <v>46753</v>
          </cell>
          <cell r="F378">
            <v>46692</v>
          </cell>
          <cell r="G378">
            <v>0.39626560290115798</v>
          </cell>
          <cell r="H378">
            <v>916.43278754638754</v>
          </cell>
        </row>
        <row r="379">
          <cell r="C379">
            <v>46752</v>
          </cell>
          <cell r="D379">
            <v>46753</v>
          </cell>
          <cell r="E379">
            <v>46784</v>
          </cell>
          <cell r="F379">
            <v>46722</v>
          </cell>
          <cell r="G379">
            <v>0.39626560290115798</v>
          </cell>
          <cell r="H379">
            <v>920.06429545714218</v>
          </cell>
        </row>
        <row r="380">
          <cell r="C380">
            <v>46783</v>
          </cell>
          <cell r="D380">
            <v>46784</v>
          </cell>
          <cell r="E380">
            <v>46813</v>
          </cell>
          <cell r="F380">
            <v>46753</v>
          </cell>
          <cell r="G380">
            <v>0.39626560290115798</v>
          </cell>
          <cell r="H380">
            <v>923.71019378461369</v>
          </cell>
        </row>
        <row r="381">
          <cell r="C381">
            <v>46808</v>
          </cell>
          <cell r="D381">
            <v>46813</v>
          </cell>
          <cell r="E381">
            <v>46844</v>
          </cell>
          <cell r="F381">
            <v>46784</v>
          </cell>
          <cell r="G381">
            <v>0.39626560290115798</v>
          </cell>
          <cell r="H381">
            <v>927.37053955307374</v>
          </cell>
        </row>
        <row r="382">
          <cell r="C382">
            <v>46843</v>
          </cell>
          <cell r="D382">
            <v>46844</v>
          </cell>
          <cell r="E382">
            <v>46874</v>
          </cell>
          <cell r="F382">
            <v>46813</v>
          </cell>
          <cell r="G382">
            <v>0.39626560290115798</v>
          </cell>
          <cell r="H382">
            <v>931.04539001276146</v>
          </cell>
        </row>
        <row r="383">
          <cell r="C383">
            <v>46871</v>
          </cell>
          <cell r="D383">
            <v>46874</v>
          </cell>
          <cell r="E383">
            <v>46905</v>
          </cell>
          <cell r="F383">
            <v>46844</v>
          </cell>
          <cell r="G383">
            <v>0.39626560290115798</v>
          </cell>
          <cell r="H383">
            <v>934.73480264077898</v>
          </cell>
        </row>
        <row r="384">
          <cell r="C384">
            <v>46904</v>
          </cell>
          <cell r="D384">
            <v>46905</v>
          </cell>
          <cell r="E384">
            <v>46935</v>
          </cell>
          <cell r="F384">
            <v>46874</v>
          </cell>
          <cell r="G384">
            <v>0.39626560290115798</v>
          </cell>
          <cell r="H384">
            <v>938.43883514199047</v>
          </cell>
        </row>
        <row r="385">
          <cell r="C385">
            <v>46934</v>
          </cell>
          <cell r="D385">
            <v>46935</v>
          </cell>
          <cell r="E385">
            <v>46966</v>
          </cell>
          <cell r="F385">
            <v>46905</v>
          </cell>
          <cell r="G385">
            <v>0.39626560290115798</v>
          </cell>
          <cell r="H385">
            <v>942.15754544992444</v>
          </cell>
        </row>
        <row r="386">
          <cell r="C386">
            <v>46965</v>
          </cell>
          <cell r="D386">
            <v>46966</v>
          </cell>
          <cell r="E386">
            <v>46997</v>
          </cell>
          <cell r="F386">
            <v>46935</v>
          </cell>
          <cell r="G386">
            <v>0.39626560290115798</v>
          </cell>
          <cell r="H386">
            <v>945.89099172768033</v>
          </cell>
        </row>
        <row r="387">
          <cell r="C387">
            <v>46996</v>
          </cell>
          <cell r="D387">
            <v>46997</v>
          </cell>
          <cell r="E387">
            <v>47027</v>
          </cell>
          <cell r="F387">
            <v>46966</v>
          </cell>
          <cell r="G387">
            <v>0.39626560290115798</v>
          </cell>
          <cell r="H387">
            <v>949.63923236883772</v>
          </cell>
        </row>
        <row r="388">
          <cell r="C388">
            <v>47025</v>
          </cell>
          <cell r="D388">
            <v>47027</v>
          </cell>
          <cell r="E388">
            <v>47058</v>
          </cell>
          <cell r="F388">
            <v>46997</v>
          </cell>
          <cell r="G388">
            <v>0.39626560290115798</v>
          </cell>
          <cell r="H388">
            <v>953.40232599836997</v>
          </cell>
        </row>
        <row r="389">
          <cell r="C389">
            <v>47057</v>
          </cell>
          <cell r="D389">
            <v>47058</v>
          </cell>
          <cell r="E389">
            <v>47088</v>
          </cell>
          <cell r="F389">
            <v>47027</v>
          </cell>
          <cell r="G389">
            <v>0.39626560290115798</v>
          </cell>
          <cell r="H389">
            <v>957.18033147356107</v>
          </cell>
        </row>
        <row r="390">
          <cell r="C390">
            <v>47087</v>
          </cell>
          <cell r="D390">
            <v>47088</v>
          </cell>
          <cell r="E390">
            <v>47119</v>
          </cell>
          <cell r="F390">
            <v>47058</v>
          </cell>
          <cell r="G390">
            <v>0.39626560290115798</v>
          </cell>
          <cell r="H390">
            <v>960.97330788492604</v>
          </cell>
        </row>
        <row r="391">
          <cell r="C391">
            <v>47116</v>
          </cell>
          <cell r="D391">
            <v>47119</v>
          </cell>
          <cell r="E391">
            <v>47150</v>
          </cell>
          <cell r="F391">
            <v>47088</v>
          </cell>
          <cell r="G391">
            <v>0.39626560290115798</v>
          </cell>
          <cell r="H391">
            <v>964.78131455713549</v>
          </cell>
        </row>
        <row r="392">
          <cell r="C392">
            <v>47149</v>
          </cell>
          <cell r="D392">
            <v>47150</v>
          </cell>
          <cell r="E392">
            <v>47178</v>
          </cell>
          <cell r="F392">
            <v>47119</v>
          </cell>
          <cell r="G392">
            <v>0.39626560290115798</v>
          </cell>
          <cell r="H392">
            <v>968.604411049943</v>
          </cell>
        </row>
        <row r="393">
          <cell r="C393">
            <v>47177</v>
          </cell>
          <cell r="D393">
            <v>47178</v>
          </cell>
          <cell r="E393">
            <v>47209</v>
          </cell>
          <cell r="F393">
            <v>47150</v>
          </cell>
          <cell r="G393">
            <v>0.39626560290115798</v>
          </cell>
          <cell r="H393">
            <v>972.44265715911729</v>
          </cell>
        </row>
        <row r="394">
          <cell r="C394">
            <v>47206</v>
          </cell>
          <cell r="D394">
            <v>47209</v>
          </cell>
          <cell r="E394">
            <v>47239</v>
          </cell>
          <cell r="F394">
            <v>47178</v>
          </cell>
          <cell r="G394">
            <v>0.39626560290115798</v>
          </cell>
          <cell r="H394">
            <v>976.29611291737695</v>
          </cell>
        </row>
        <row r="395">
          <cell r="C395">
            <v>47238</v>
          </cell>
          <cell r="D395">
            <v>47239</v>
          </cell>
          <cell r="E395">
            <v>47270</v>
          </cell>
          <cell r="F395">
            <v>47209</v>
          </cell>
          <cell r="G395">
            <v>0.39626560290115798</v>
          </cell>
          <cell r="H395">
            <v>980.16483859532957</v>
          </cell>
        </row>
        <row r="396">
          <cell r="C396">
            <v>47268</v>
          </cell>
          <cell r="D396">
            <v>47270</v>
          </cell>
          <cell r="E396">
            <v>47300</v>
          </cell>
          <cell r="F396">
            <v>47239</v>
          </cell>
          <cell r="G396">
            <v>0.39626560290115798</v>
          </cell>
          <cell r="H396">
            <v>984.04889470241449</v>
          </cell>
        </row>
        <row r="397">
          <cell r="C397">
            <v>47298</v>
          </cell>
          <cell r="D397">
            <v>47300</v>
          </cell>
          <cell r="E397">
            <v>47331</v>
          </cell>
          <cell r="F397">
            <v>47270</v>
          </cell>
          <cell r="G397">
            <v>0.39626560290115798</v>
          </cell>
          <cell r="H397">
            <v>987.94834198784918</v>
          </cell>
        </row>
        <row r="398">
          <cell r="C398">
            <v>47330</v>
          </cell>
          <cell r="D398">
            <v>47331</v>
          </cell>
          <cell r="E398">
            <v>47362</v>
          </cell>
          <cell r="F398">
            <v>47300</v>
          </cell>
          <cell r="G398">
            <v>0.39626560290115798</v>
          </cell>
          <cell r="H398">
            <v>991.86324144157936</v>
          </cell>
        </row>
        <row r="399">
          <cell r="C399">
            <v>47361</v>
          </cell>
          <cell r="D399">
            <v>47362</v>
          </cell>
          <cell r="E399">
            <v>47392</v>
          </cell>
          <cell r="F399">
            <v>47331</v>
          </cell>
          <cell r="G399">
            <v>0.39626560290115798</v>
          </cell>
          <cell r="H399">
            <v>995.79365429523284</v>
          </cell>
        </row>
        <row r="400">
          <cell r="C400">
            <v>47389</v>
          </cell>
          <cell r="D400">
            <v>47392</v>
          </cell>
          <cell r="E400">
            <v>47423</v>
          </cell>
          <cell r="F400">
            <v>47362</v>
          </cell>
          <cell r="G400">
            <v>0.39626560290115798</v>
          </cell>
          <cell r="H400">
            <v>999.73964202307729</v>
          </cell>
        </row>
        <row r="401">
          <cell r="C401">
            <v>47422</v>
          </cell>
          <cell r="D401">
            <v>47423</v>
          </cell>
          <cell r="E401">
            <v>47453</v>
          </cell>
          <cell r="F401">
            <v>47392</v>
          </cell>
          <cell r="G401">
            <v>0.39626560290115798</v>
          </cell>
          <cell r="H401">
            <v>1003.701266342982</v>
          </cell>
        </row>
        <row r="402">
          <cell r="C402">
            <v>47452</v>
          </cell>
          <cell r="D402">
            <v>47453</v>
          </cell>
          <cell r="E402">
            <v>47484</v>
          </cell>
          <cell r="F402">
            <v>47423</v>
          </cell>
          <cell r="G402">
            <v>0.39626560290115798</v>
          </cell>
          <cell r="H402">
            <v>1007.6785892173825</v>
          </cell>
        </row>
        <row r="403">
          <cell r="C403">
            <v>47483</v>
          </cell>
          <cell r="D403">
            <v>47484</v>
          </cell>
          <cell r="E403">
            <v>47515</v>
          </cell>
          <cell r="F403">
            <v>47453</v>
          </cell>
          <cell r="G403">
            <v>0.39626560290115798</v>
          </cell>
          <cell r="H403">
            <v>1011.6716728542507</v>
          </cell>
        </row>
        <row r="404">
          <cell r="C404">
            <v>47514</v>
          </cell>
          <cell r="D404">
            <v>47515</v>
          </cell>
          <cell r="E404">
            <v>47543</v>
          </cell>
          <cell r="F404">
            <v>47484</v>
          </cell>
          <cell r="G404">
            <v>0.39626560290115798</v>
          </cell>
          <cell r="H404">
            <v>1015.6805797080668</v>
          </cell>
        </row>
        <row r="405">
          <cell r="C405">
            <v>47542</v>
          </cell>
          <cell r="D405">
            <v>47543</v>
          </cell>
          <cell r="E405">
            <v>47574</v>
          </cell>
          <cell r="F405">
            <v>47515</v>
          </cell>
          <cell r="G405">
            <v>0.39626560290115798</v>
          </cell>
          <cell r="H405">
            <v>1019.705372480797</v>
          </cell>
        </row>
        <row r="406">
          <cell r="C406">
            <v>47571</v>
          </cell>
          <cell r="D406">
            <v>47574</v>
          </cell>
          <cell r="E406">
            <v>47604</v>
          </cell>
          <cell r="F406">
            <v>47543</v>
          </cell>
          <cell r="G406">
            <v>0.39626560290115798</v>
          </cell>
          <cell r="H406">
            <v>1023.7461141228736</v>
          </cell>
        </row>
        <row r="407">
          <cell r="C407">
            <v>47603</v>
          </cell>
          <cell r="D407">
            <v>47604</v>
          </cell>
          <cell r="E407">
            <v>47635</v>
          </cell>
          <cell r="F407">
            <v>47574</v>
          </cell>
          <cell r="G407">
            <v>0.39626560290115798</v>
          </cell>
          <cell r="H407">
            <v>1027.8028678341798</v>
          </cell>
        </row>
        <row r="408">
          <cell r="C408">
            <v>47634</v>
          </cell>
          <cell r="D408">
            <v>47635</v>
          </cell>
          <cell r="E408">
            <v>47665</v>
          </cell>
          <cell r="F408">
            <v>47604</v>
          </cell>
          <cell r="G408">
            <v>0.39626560290115798</v>
          </cell>
          <cell r="H408">
            <v>1031.8756970650384</v>
          </cell>
        </row>
        <row r="409">
          <cell r="C409">
            <v>47662</v>
          </cell>
          <cell r="D409">
            <v>47665</v>
          </cell>
          <cell r="E409">
            <v>47696</v>
          </cell>
          <cell r="F409">
            <v>47635</v>
          </cell>
          <cell r="G409">
            <v>0.39626560290115798</v>
          </cell>
          <cell r="H409">
            <v>1035.9646655172037</v>
          </cell>
        </row>
        <row r="410">
          <cell r="C410">
            <v>47695</v>
          </cell>
          <cell r="D410">
            <v>47696</v>
          </cell>
          <cell r="E410">
            <v>47727</v>
          </cell>
          <cell r="F410">
            <v>47665</v>
          </cell>
          <cell r="G410">
            <v>0.39626560290115798</v>
          </cell>
          <cell r="H410">
            <v>1040.0698371448584</v>
          </cell>
        </row>
        <row r="411">
          <cell r="C411">
            <v>47725</v>
          </cell>
          <cell r="D411">
            <v>47727</v>
          </cell>
          <cell r="E411">
            <v>47757</v>
          </cell>
          <cell r="F411">
            <v>47696</v>
          </cell>
          <cell r="G411">
            <v>0.39626560290115798</v>
          </cell>
          <cell r="H411">
            <v>1044.1912761556137</v>
          </cell>
        </row>
        <row r="412">
          <cell r="C412">
            <v>47756</v>
          </cell>
          <cell r="D412">
            <v>47757</v>
          </cell>
          <cell r="E412">
            <v>47788</v>
          </cell>
          <cell r="F412">
            <v>47727</v>
          </cell>
          <cell r="G412">
            <v>0.39626560290115798</v>
          </cell>
          <cell r="H412">
            <v>1048.329047011513</v>
          </cell>
        </row>
        <row r="413">
          <cell r="C413">
            <v>47787</v>
          </cell>
          <cell r="D413">
            <v>47788</v>
          </cell>
          <cell r="E413">
            <v>47818</v>
          </cell>
          <cell r="F413">
            <v>47757</v>
          </cell>
          <cell r="G413">
            <v>0.39626560290115798</v>
          </cell>
          <cell r="H413">
            <v>1052.4832144300412</v>
          </cell>
        </row>
        <row r="414">
          <cell r="C414">
            <v>47816</v>
          </cell>
          <cell r="D414">
            <v>47818</v>
          </cell>
          <cell r="E414">
            <v>47849</v>
          </cell>
          <cell r="F414">
            <v>47788</v>
          </cell>
          <cell r="G414">
            <v>0.39626560290115798</v>
          </cell>
          <cell r="H414">
            <v>1056.653843385136</v>
          </cell>
        </row>
        <row r="415">
          <cell r="C415">
            <v>47848</v>
          </cell>
          <cell r="D415">
            <v>47849</v>
          </cell>
          <cell r="E415">
            <v>47880</v>
          </cell>
          <cell r="F415">
            <v>47818</v>
          </cell>
          <cell r="G415">
            <v>0.39626560290115798</v>
          </cell>
          <cell r="H415">
            <v>1060.8409991082044</v>
          </cell>
        </row>
        <row r="416">
          <cell r="C416">
            <v>47879</v>
          </cell>
          <cell r="D416">
            <v>47880</v>
          </cell>
          <cell r="E416">
            <v>47908</v>
          </cell>
          <cell r="F416">
            <v>47849</v>
          </cell>
          <cell r="G416">
            <v>0.39626560290115798</v>
          </cell>
          <cell r="H416">
            <v>1065.0447470891431</v>
          </cell>
        </row>
        <row r="417">
          <cell r="C417">
            <v>47907</v>
          </cell>
          <cell r="D417">
            <v>47908</v>
          </cell>
          <cell r="E417">
            <v>47939</v>
          </cell>
          <cell r="F417">
            <v>47880</v>
          </cell>
          <cell r="G417">
            <v>0.39626560290115798</v>
          </cell>
          <cell r="H417">
            <v>1069.265153077363</v>
          </cell>
        </row>
        <row r="418">
          <cell r="C418">
            <v>47938</v>
          </cell>
          <cell r="D418">
            <v>47939</v>
          </cell>
          <cell r="E418">
            <v>47969</v>
          </cell>
          <cell r="F418">
            <v>47908</v>
          </cell>
          <cell r="G418">
            <v>0.39626560290115798</v>
          </cell>
          <cell r="H418">
            <v>1073.502283082817</v>
          </cell>
        </row>
        <row r="419">
          <cell r="C419">
            <v>47968</v>
          </cell>
          <cell r="D419">
            <v>47969</v>
          </cell>
          <cell r="E419">
            <v>48000</v>
          </cell>
          <cell r="F419">
            <v>47939</v>
          </cell>
          <cell r="G419">
            <v>0.39626560290115798</v>
          </cell>
          <cell r="H419">
            <v>1077.7562033770328</v>
          </cell>
        </row>
        <row r="420">
          <cell r="C420">
            <v>47998</v>
          </cell>
          <cell r="D420">
            <v>48000</v>
          </cell>
          <cell r="E420">
            <v>48030</v>
          </cell>
          <cell r="F420">
            <v>47969</v>
          </cell>
          <cell r="G420">
            <v>0.39626560290115798</v>
          </cell>
          <cell r="H420">
            <v>1082.0269804941495</v>
          </cell>
        </row>
        <row r="421">
          <cell r="C421">
            <v>48029</v>
          </cell>
          <cell r="D421">
            <v>48030</v>
          </cell>
          <cell r="E421">
            <v>48061</v>
          </cell>
          <cell r="F421">
            <v>48000</v>
          </cell>
          <cell r="G421">
            <v>0.39626560290115798</v>
          </cell>
          <cell r="H421">
            <v>1086.3146812319578</v>
          </cell>
        </row>
        <row r="422">
          <cell r="C422">
            <v>48060</v>
          </cell>
          <cell r="D422">
            <v>48061</v>
          </cell>
          <cell r="E422">
            <v>48092</v>
          </cell>
          <cell r="F422">
            <v>48030</v>
          </cell>
          <cell r="G422">
            <v>0.39626560290115798</v>
          </cell>
          <cell r="H422">
            <v>1090.6193726529455</v>
          </cell>
        </row>
        <row r="423">
          <cell r="C423">
            <v>48089</v>
          </cell>
          <cell r="D423">
            <v>48092</v>
          </cell>
          <cell r="E423">
            <v>48122</v>
          </cell>
          <cell r="F423">
            <v>48061</v>
          </cell>
          <cell r="G423">
            <v>0.39626560290115798</v>
          </cell>
          <cell r="H423">
            <v>1094.9411220853456</v>
          </cell>
        </row>
        <row r="424">
          <cell r="C424">
            <v>48121</v>
          </cell>
          <cell r="D424">
            <v>48122</v>
          </cell>
          <cell r="E424">
            <v>48153</v>
          </cell>
          <cell r="F424">
            <v>48092</v>
          </cell>
          <cell r="G424">
            <v>0.39626560290115798</v>
          </cell>
          <cell r="H424">
            <v>1099.2799971241898</v>
          </cell>
        </row>
        <row r="425">
          <cell r="C425">
            <v>48152</v>
          </cell>
          <cell r="D425">
            <v>48153</v>
          </cell>
          <cell r="E425">
            <v>48183</v>
          </cell>
          <cell r="F425">
            <v>48122</v>
          </cell>
          <cell r="G425">
            <v>0.39626560290115798</v>
          </cell>
          <cell r="H425">
            <v>1103.6360656323657</v>
          </cell>
        </row>
        <row r="426">
          <cell r="C426">
            <v>48180</v>
          </cell>
          <cell r="D426">
            <v>48183</v>
          </cell>
          <cell r="E426">
            <v>48214</v>
          </cell>
          <cell r="F426">
            <v>48153</v>
          </cell>
          <cell r="G426">
            <v>0.39626560290115798</v>
          </cell>
          <cell r="H426">
            <v>1108.0093957416784</v>
          </cell>
        </row>
        <row r="427">
          <cell r="C427">
            <v>48213</v>
          </cell>
          <cell r="D427">
            <v>48214</v>
          </cell>
          <cell r="E427">
            <v>48245</v>
          </cell>
          <cell r="F427">
            <v>48183</v>
          </cell>
          <cell r="G427">
            <v>0.39626560290115798</v>
          </cell>
          <cell r="H427">
            <v>1112.4000558539155</v>
          </cell>
        </row>
        <row r="428">
          <cell r="C428">
            <v>48243</v>
          </cell>
          <cell r="D428">
            <v>48245</v>
          </cell>
          <cell r="E428">
            <v>48274</v>
          </cell>
          <cell r="F428">
            <v>48214</v>
          </cell>
          <cell r="G428">
            <v>0.39626560290115798</v>
          </cell>
          <cell r="H428">
            <v>1116.8081146419179</v>
          </cell>
        </row>
        <row r="429">
          <cell r="C429">
            <v>48271</v>
          </cell>
          <cell r="D429">
            <v>48274</v>
          </cell>
          <cell r="E429">
            <v>48305</v>
          </cell>
          <cell r="F429">
            <v>48245</v>
          </cell>
          <cell r="G429">
            <v>0.39626560290115798</v>
          </cell>
          <cell r="H429">
            <v>1121.2336410506527</v>
          </cell>
        </row>
        <row r="430">
          <cell r="C430">
            <v>48304</v>
          </cell>
          <cell r="D430">
            <v>48305</v>
          </cell>
          <cell r="E430">
            <v>48335</v>
          </cell>
          <cell r="F430">
            <v>48274</v>
          </cell>
          <cell r="G430">
            <v>0.39626560290115798</v>
          </cell>
          <cell r="H430">
            <v>1125.6767042982926</v>
          </cell>
        </row>
        <row r="431">
          <cell r="C431">
            <v>48334</v>
          </cell>
          <cell r="D431">
            <v>48335</v>
          </cell>
          <cell r="E431">
            <v>48366</v>
          </cell>
          <cell r="F431">
            <v>48305</v>
          </cell>
          <cell r="G431">
            <v>0.39626560290115798</v>
          </cell>
          <cell r="H431">
            <v>1130.1373738772982</v>
          </cell>
        </row>
        <row r="432">
          <cell r="C432">
            <v>48365</v>
          </cell>
          <cell r="D432">
            <v>48366</v>
          </cell>
          <cell r="E432">
            <v>48396</v>
          </cell>
          <cell r="F432">
            <v>48335</v>
          </cell>
          <cell r="G432">
            <v>0.39626560290115798</v>
          </cell>
          <cell r="H432">
            <v>1134.6157195555043</v>
          </cell>
        </row>
        <row r="433">
          <cell r="C433">
            <v>48395</v>
          </cell>
          <cell r="D433">
            <v>48396</v>
          </cell>
          <cell r="E433">
            <v>48427</v>
          </cell>
          <cell r="F433">
            <v>48366</v>
          </cell>
          <cell r="G433">
            <v>0.39626560290115798</v>
          </cell>
          <cell r="H433">
            <v>1139.1118113772122</v>
          </cell>
        </row>
        <row r="434">
          <cell r="C434">
            <v>48425</v>
          </cell>
          <cell r="D434">
            <v>48427</v>
          </cell>
          <cell r="E434">
            <v>48458</v>
          </cell>
          <cell r="F434">
            <v>48396</v>
          </cell>
          <cell r="G434">
            <v>0.39626560290115798</v>
          </cell>
          <cell r="H434">
            <v>1143.6257196642844</v>
          </cell>
        </row>
        <row r="435">
          <cell r="C435">
            <v>48457</v>
          </cell>
          <cell r="D435">
            <v>48458</v>
          </cell>
          <cell r="E435">
            <v>48488</v>
          </cell>
          <cell r="F435">
            <v>48427</v>
          </cell>
          <cell r="G435">
            <v>0.39626560290115798</v>
          </cell>
          <cell r="H435">
            <v>1148.1575150172448</v>
          </cell>
        </row>
        <row r="436">
          <cell r="C436">
            <v>48487</v>
          </cell>
          <cell r="D436">
            <v>48488</v>
          </cell>
          <cell r="E436">
            <v>48519</v>
          </cell>
          <cell r="F436">
            <v>48458</v>
          </cell>
          <cell r="G436">
            <v>0.39626560290115798</v>
          </cell>
          <cell r="H436">
            <v>1152.7072683163829</v>
          </cell>
        </row>
        <row r="437">
          <cell r="C437">
            <v>48516</v>
          </cell>
          <cell r="D437">
            <v>48519</v>
          </cell>
          <cell r="E437">
            <v>48549</v>
          </cell>
          <cell r="F437">
            <v>48488</v>
          </cell>
          <cell r="G437">
            <v>0.39626560290115798</v>
          </cell>
          <cell r="H437">
            <v>1157.2750507228623</v>
          </cell>
        </row>
        <row r="438">
          <cell r="C438">
            <v>48548</v>
          </cell>
          <cell r="D438">
            <v>48549</v>
          </cell>
          <cell r="E438">
            <v>48580</v>
          </cell>
          <cell r="F438">
            <v>48519</v>
          </cell>
          <cell r="G438">
            <v>0.39626560290115798</v>
          </cell>
          <cell r="H438">
            <v>1161.8609336798338</v>
          </cell>
        </row>
        <row r="439">
          <cell r="C439">
            <v>48579</v>
          </cell>
          <cell r="D439">
            <v>48580</v>
          </cell>
          <cell r="E439">
            <v>48611</v>
          </cell>
          <cell r="F439">
            <v>48549</v>
          </cell>
          <cell r="G439">
            <v>0.39626560290115798</v>
          </cell>
          <cell r="H439">
            <v>1166.4649889135533</v>
          </cell>
        </row>
        <row r="440">
          <cell r="G440">
            <v>0.39626560290115798</v>
          </cell>
        </row>
      </sheetData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/>
    </sheetDataSet>
  </externalBook>
</externalLink>
</file>

<file path=xl/externalLinks/externalLink1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Resumo"/>
      <sheetName val="Boletas"/>
      <sheetName val="Bol2"/>
      <sheetName val="Indice"/>
      <sheetName val="Hist"/>
      <sheetName val="Swaps"/>
      <sheetName val="2006"/>
      <sheetName val="2007"/>
      <sheetName val="2008"/>
      <sheetName val="2009"/>
      <sheetName val="2010"/>
      <sheetName val="2011"/>
      <sheetName val="2015"/>
      <sheetName val="2024"/>
      <sheetName val="2035"/>
      <sheetName val="2045"/>
      <sheetName val="Manual"/>
      <sheetName val="TxsMkt"/>
      <sheetName val="Leilões"/>
      <sheetName val="Strip"/>
      <sheetName val="Feriados"/>
    </sheetNames>
    <sheetDataSet>
      <sheetData sheetId="0" refreshError="1"/>
      <sheetData sheetId="1" refreshError="1"/>
      <sheetData sheetId="2" refreshError="1"/>
      <sheetData sheetId="3" refreshError="1">
        <row r="23">
          <cell r="C23">
            <v>36571</v>
          </cell>
          <cell r="D23">
            <v>36600</v>
          </cell>
          <cell r="E23">
            <v>36526</v>
          </cell>
          <cell r="F23">
            <v>0.62</v>
          </cell>
          <cell r="G23">
            <v>1598.41</v>
          </cell>
        </row>
        <row r="24">
          <cell r="C24">
            <v>36600</v>
          </cell>
          <cell r="D24">
            <v>36631</v>
          </cell>
          <cell r="E24">
            <v>36557</v>
          </cell>
          <cell r="F24">
            <v>0.13</v>
          </cell>
          <cell r="G24">
            <v>1600.49</v>
          </cell>
        </row>
        <row r="25">
          <cell r="C25">
            <v>36631</v>
          </cell>
          <cell r="D25">
            <v>36661</v>
          </cell>
          <cell r="E25">
            <v>36586</v>
          </cell>
          <cell r="F25">
            <v>0.22</v>
          </cell>
          <cell r="G25">
            <v>1604.01</v>
          </cell>
        </row>
        <row r="26">
          <cell r="C26">
            <v>36661</v>
          </cell>
          <cell r="D26">
            <v>36692</v>
          </cell>
          <cell r="E26">
            <v>36617</v>
          </cell>
          <cell r="F26">
            <v>0.42</v>
          </cell>
          <cell r="G26">
            <v>1610.75</v>
          </cell>
        </row>
        <row r="27">
          <cell r="C27">
            <v>36692</v>
          </cell>
          <cell r="D27">
            <v>36722</v>
          </cell>
          <cell r="E27">
            <v>36647</v>
          </cell>
          <cell r="F27">
            <v>0.01</v>
          </cell>
          <cell r="G27">
            <v>1610.91</v>
          </cell>
        </row>
        <row r="28">
          <cell r="C28">
            <v>36722</v>
          </cell>
          <cell r="D28">
            <v>36753</v>
          </cell>
          <cell r="E28">
            <v>36678</v>
          </cell>
          <cell r="F28">
            <v>0.23</v>
          </cell>
          <cell r="G28">
            <v>1614.6200000000001</v>
          </cell>
        </row>
        <row r="29">
          <cell r="C29">
            <v>36753</v>
          </cell>
          <cell r="D29">
            <v>36784</v>
          </cell>
          <cell r="E29">
            <v>36708</v>
          </cell>
          <cell r="F29">
            <v>1.61</v>
          </cell>
          <cell r="G29">
            <v>1640.6200000000001</v>
          </cell>
        </row>
        <row r="30">
          <cell r="C30">
            <v>36784</v>
          </cell>
          <cell r="D30">
            <v>36814</v>
          </cell>
          <cell r="E30">
            <v>36739</v>
          </cell>
          <cell r="F30">
            <v>1.31</v>
          </cell>
          <cell r="G30">
            <v>1662.1100000000001</v>
          </cell>
        </row>
        <row r="31">
          <cell r="C31">
            <v>36814</v>
          </cell>
          <cell r="D31">
            <v>36845</v>
          </cell>
          <cell r="E31">
            <v>36770</v>
          </cell>
          <cell r="F31">
            <v>0.23</v>
          </cell>
          <cell r="G31">
            <v>1665.93</v>
          </cell>
        </row>
        <row r="32">
          <cell r="C32">
            <v>36845</v>
          </cell>
          <cell r="D32">
            <v>36875</v>
          </cell>
          <cell r="E32">
            <v>36800</v>
          </cell>
          <cell r="F32">
            <v>0.14000000000000001</v>
          </cell>
          <cell r="G32">
            <v>1668.26</v>
          </cell>
        </row>
        <row r="33">
          <cell r="C33">
            <v>36875</v>
          </cell>
          <cell r="D33">
            <v>36906</v>
          </cell>
          <cell r="E33">
            <v>36831</v>
          </cell>
          <cell r="F33">
            <v>0.32</v>
          </cell>
          <cell r="G33">
            <v>1673.6000000000001</v>
          </cell>
        </row>
        <row r="34">
          <cell r="C34">
            <v>36906</v>
          </cell>
          <cell r="D34">
            <v>36937</v>
          </cell>
          <cell r="E34">
            <v>36861</v>
          </cell>
          <cell r="F34">
            <v>0.59</v>
          </cell>
          <cell r="G34">
            <v>1683.47</v>
          </cell>
        </row>
        <row r="35">
          <cell r="C35">
            <v>36937</v>
          </cell>
          <cell r="D35">
            <v>36965</v>
          </cell>
          <cell r="E35">
            <v>36892</v>
          </cell>
          <cell r="F35">
            <v>0.56999999999999995</v>
          </cell>
          <cell r="G35">
            <v>1693.07</v>
          </cell>
        </row>
        <row r="36">
          <cell r="C36">
            <v>36965</v>
          </cell>
          <cell r="D36">
            <v>36996</v>
          </cell>
          <cell r="E36">
            <v>36923</v>
          </cell>
          <cell r="F36">
            <v>0.46</v>
          </cell>
          <cell r="G36">
            <v>1700.8600000000001</v>
          </cell>
        </row>
        <row r="37">
          <cell r="C37">
            <v>36996</v>
          </cell>
          <cell r="D37">
            <v>37026</v>
          </cell>
          <cell r="E37">
            <v>36951</v>
          </cell>
          <cell r="F37">
            <v>0.38</v>
          </cell>
          <cell r="G37">
            <v>1707.32</v>
          </cell>
        </row>
        <row r="38">
          <cell r="C38">
            <v>37026</v>
          </cell>
          <cell r="D38">
            <v>37057</v>
          </cell>
          <cell r="E38">
            <v>36982</v>
          </cell>
          <cell r="F38">
            <v>0.57999999999999996</v>
          </cell>
          <cell r="G38">
            <v>1717.22</v>
          </cell>
        </row>
        <row r="39">
          <cell r="C39">
            <v>37057</v>
          </cell>
          <cell r="D39">
            <v>37087</v>
          </cell>
          <cell r="E39">
            <v>37012</v>
          </cell>
          <cell r="F39">
            <v>0.41</v>
          </cell>
          <cell r="G39">
            <v>1724.26</v>
          </cell>
        </row>
        <row r="40">
          <cell r="C40">
            <v>37087</v>
          </cell>
          <cell r="D40">
            <v>37118</v>
          </cell>
          <cell r="E40">
            <v>37043</v>
          </cell>
          <cell r="F40">
            <v>0.52</v>
          </cell>
          <cell r="G40">
            <v>1733.23</v>
          </cell>
        </row>
        <row r="41">
          <cell r="C41">
            <v>37118</v>
          </cell>
          <cell r="D41">
            <v>37149</v>
          </cell>
          <cell r="E41">
            <v>37073</v>
          </cell>
          <cell r="F41">
            <v>1.33</v>
          </cell>
          <cell r="G41">
            <v>1756.28</v>
          </cell>
        </row>
        <row r="42">
          <cell r="C42">
            <v>37149</v>
          </cell>
          <cell r="D42">
            <v>37179</v>
          </cell>
          <cell r="E42">
            <v>37104</v>
          </cell>
          <cell r="F42">
            <v>0.7</v>
          </cell>
          <cell r="G42">
            <v>1768.57</v>
          </cell>
        </row>
        <row r="43">
          <cell r="C43">
            <v>37179</v>
          </cell>
          <cell r="D43">
            <v>37210</v>
          </cell>
          <cell r="E43">
            <v>37135</v>
          </cell>
          <cell r="F43">
            <v>0.28000000000000003</v>
          </cell>
          <cell r="G43">
            <v>1773.52</v>
          </cell>
        </row>
        <row r="44">
          <cell r="C44">
            <v>37210</v>
          </cell>
          <cell r="D44">
            <v>37240</v>
          </cell>
          <cell r="E44">
            <v>37165</v>
          </cell>
          <cell r="F44">
            <v>0.83</v>
          </cell>
          <cell r="G44">
            <v>1788.24</v>
          </cell>
        </row>
        <row r="45">
          <cell r="C45">
            <v>37240</v>
          </cell>
          <cell r="D45">
            <v>37271</v>
          </cell>
          <cell r="E45">
            <v>37196</v>
          </cell>
          <cell r="F45">
            <v>0.71</v>
          </cell>
          <cell r="G45">
            <v>1800.94</v>
          </cell>
        </row>
        <row r="46">
          <cell r="C46">
            <v>37271</v>
          </cell>
          <cell r="D46">
            <v>37302</v>
          </cell>
          <cell r="E46">
            <v>37226</v>
          </cell>
          <cell r="F46">
            <v>0.65</v>
          </cell>
          <cell r="G46">
            <v>1812.65</v>
          </cell>
        </row>
        <row r="47">
          <cell r="C47">
            <v>37302</v>
          </cell>
          <cell r="D47">
            <v>37330</v>
          </cell>
          <cell r="E47">
            <v>37257</v>
          </cell>
          <cell r="F47">
            <v>0.52</v>
          </cell>
          <cell r="G47">
            <v>1822.08</v>
          </cell>
        </row>
        <row r="48">
          <cell r="C48">
            <v>37330</v>
          </cell>
          <cell r="D48">
            <v>37361</v>
          </cell>
          <cell r="E48">
            <v>37288</v>
          </cell>
          <cell r="F48">
            <v>0.36</v>
          </cell>
          <cell r="G48">
            <v>1828.64</v>
          </cell>
        </row>
        <row r="49">
          <cell r="C49">
            <v>37361</v>
          </cell>
          <cell r="D49">
            <v>37391</v>
          </cell>
          <cell r="E49">
            <v>37316</v>
          </cell>
          <cell r="F49">
            <v>0.6</v>
          </cell>
          <cell r="G49">
            <v>1839.6100000000001</v>
          </cell>
        </row>
        <row r="50">
          <cell r="C50">
            <v>37391</v>
          </cell>
          <cell r="D50">
            <v>37422</v>
          </cell>
          <cell r="E50">
            <v>37347</v>
          </cell>
          <cell r="F50">
            <v>0.8</v>
          </cell>
          <cell r="G50">
            <v>1854.33</v>
          </cell>
        </row>
        <row r="51">
          <cell r="C51">
            <v>37422</v>
          </cell>
          <cell r="D51">
            <v>37452</v>
          </cell>
          <cell r="E51">
            <v>37377</v>
          </cell>
          <cell r="F51">
            <v>0.21</v>
          </cell>
          <cell r="G51">
            <v>1858.22</v>
          </cell>
        </row>
        <row r="52">
          <cell r="C52">
            <v>37452</v>
          </cell>
          <cell r="D52">
            <v>37483</v>
          </cell>
          <cell r="E52">
            <v>37408</v>
          </cell>
          <cell r="F52">
            <v>0.42</v>
          </cell>
          <cell r="G52">
            <v>1866.02</v>
          </cell>
        </row>
        <row r="53">
          <cell r="C53">
            <v>37483</v>
          </cell>
          <cell r="D53">
            <v>37514</v>
          </cell>
          <cell r="E53">
            <v>37438</v>
          </cell>
          <cell r="F53">
            <v>1.19</v>
          </cell>
          <cell r="G53">
            <v>1888.23</v>
          </cell>
        </row>
        <row r="54">
          <cell r="C54">
            <v>37514</v>
          </cell>
          <cell r="D54">
            <v>37544</v>
          </cell>
          <cell r="E54">
            <v>37469</v>
          </cell>
          <cell r="F54">
            <v>0.65</v>
          </cell>
          <cell r="G54">
            <v>1900.5</v>
          </cell>
        </row>
        <row r="55">
          <cell r="C55">
            <v>37544</v>
          </cell>
          <cell r="D55">
            <v>37575</v>
          </cell>
          <cell r="E55">
            <v>37500</v>
          </cell>
          <cell r="F55">
            <v>0.72</v>
          </cell>
          <cell r="G55">
            <v>1914.18</v>
          </cell>
        </row>
        <row r="56">
          <cell r="C56">
            <v>37575</v>
          </cell>
          <cell r="D56">
            <v>37605</v>
          </cell>
          <cell r="E56">
            <v>37530</v>
          </cell>
          <cell r="F56">
            <v>1.31</v>
          </cell>
          <cell r="G56">
            <v>1939.26</v>
          </cell>
        </row>
        <row r="57">
          <cell r="C57">
            <v>37605</v>
          </cell>
          <cell r="D57">
            <v>37636</v>
          </cell>
          <cell r="E57">
            <v>37561</v>
          </cell>
          <cell r="F57">
            <v>3.02</v>
          </cell>
          <cell r="G57">
            <v>1997.8300000000002</v>
          </cell>
        </row>
        <row r="58">
          <cell r="C58">
            <v>37636</v>
          </cell>
          <cell r="D58">
            <v>37667</v>
          </cell>
          <cell r="E58">
            <v>37591</v>
          </cell>
          <cell r="F58">
            <v>2.1</v>
          </cell>
          <cell r="G58">
            <v>2039.78</v>
          </cell>
        </row>
        <row r="59">
          <cell r="C59">
            <v>37667</v>
          </cell>
          <cell r="D59">
            <v>37695</v>
          </cell>
          <cell r="E59">
            <v>37622</v>
          </cell>
          <cell r="F59">
            <v>2.25</v>
          </cell>
          <cell r="G59">
            <v>2085.6799999999998</v>
          </cell>
        </row>
        <row r="60">
          <cell r="C60">
            <v>37695</v>
          </cell>
          <cell r="D60">
            <v>37726</v>
          </cell>
          <cell r="E60">
            <v>37653</v>
          </cell>
          <cell r="F60">
            <v>1.57</v>
          </cell>
          <cell r="G60">
            <v>2118.4299999999998</v>
          </cell>
        </row>
        <row r="61">
          <cell r="C61">
            <v>37726</v>
          </cell>
          <cell r="D61">
            <v>37756</v>
          </cell>
          <cell r="E61">
            <v>37681</v>
          </cell>
          <cell r="F61">
            <v>1.23</v>
          </cell>
          <cell r="G61">
            <v>2144.4900000000002</v>
          </cell>
        </row>
        <row r="62">
          <cell r="C62">
            <v>37756</v>
          </cell>
          <cell r="D62">
            <v>37787</v>
          </cell>
          <cell r="E62">
            <v>37712</v>
          </cell>
          <cell r="F62">
            <v>0.97</v>
          </cell>
          <cell r="G62">
            <v>2165.29</v>
          </cell>
        </row>
        <row r="63">
          <cell r="C63">
            <v>37787</v>
          </cell>
          <cell r="D63">
            <v>37817</v>
          </cell>
          <cell r="E63">
            <v>37742</v>
          </cell>
          <cell r="F63">
            <v>0.61</v>
          </cell>
          <cell r="G63">
            <v>2178.5</v>
          </cell>
        </row>
        <row r="64">
          <cell r="C64">
            <v>37817</v>
          </cell>
          <cell r="D64">
            <v>37848</v>
          </cell>
          <cell r="E64">
            <v>37773</v>
          </cell>
          <cell r="F64">
            <v>-0.15</v>
          </cell>
          <cell r="G64">
            <v>2175.23</v>
          </cell>
        </row>
        <row r="65">
          <cell r="C65">
            <v>37848</v>
          </cell>
          <cell r="D65">
            <v>37879</v>
          </cell>
          <cell r="E65">
            <v>37803</v>
          </cell>
          <cell r="F65">
            <v>0.2</v>
          </cell>
          <cell r="G65">
            <v>2179.58</v>
          </cell>
        </row>
        <row r="66">
          <cell r="C66">
            <v>37879</v>
          </cell>
          <cell r="D66">
            <v>37909</v>
          </cell>
          <cell r="E66">
            <v>37834</v>
          </cell>
          <cell r="F66">
            <v>0.34</v>
          </cell>
          <cell r="G66">
            <v>2186.9900000000002</v>
          </cell>
        </row>
        <row r="67">
          <cell r="C67">
            <v>37909</v>
          </cell>
          <cell r="D67">
            <v>37940</v>
          </cell>
          <cell r="E67">
            <v>37865</v>
          </cell>
          <cell r="F67">
            <v>0.78</v>
          </cell>
          <cell r="G67">
            <v>2204.0500000000002</v>
          </cell>
        </row>
        <row r="68">
          <cell r="C68">
            <v>37940</v>
          </cell>
          <cell r="D68">
            <v>37970</v>
          </cell>
          <cell r="E68">
            <v>37895</v>
          </cell>
          <cell r="F68">
            <v>0.28999999999999998</v>
          </cell>
          <cell r="G68">
            <v>2210.44</v>
          </cell>
        </row>
        <row r="69">
          <cell r="C69">
            <v>37970</v>
          </cell>
          <cell r="D69">
            <v>38001</v>
          </cell>
          <cell r="E69">
            <v>37926</v>
          </cell>
          <cell r="F69">
            <v>0.34</v>
          </cell>
          <cell r="G69">
            <v>2217.96</v>
          </cell>
        </row>
        <row r="70">
          <cell r="C70">
            <v>38001</v>
          </cell>
          <cell r="D70">
            <v>38032</v>
          </cell>
          <cell r="E70">
            <v>37956</v>
          </cell>
          <cell r="F70">
            <v>0.52</v>
          </cell>
          <cell r="G70">
            <v>2229.4899999999998</v>
          </cell>
        </row>
        <row r="71">
          <cell r="C71">
            <v>38032</v>
          </cell>
          <cell r="D71">
            <v>38061</v>
          </cell>
          <cell r="E71">
            <v>37987</v>
          </cell>
          <cell r="F71">
            <v>0.76</v>
          </cell>
          <cell r="G71">
            <v>2246.4299999999998</v>
          </cell>
        </row>
        <row r="72">
          <cell r="C72">
            <v>38061</v>
          </cell>
          <cell r="D72">
            <v>38092</v>
          </cell>
          <cell r="E72">
            <v>38018</v>
          </cell>
          <cell r="F72">
            <v>0.61</v>
          </cell>
          <cell r="G72">
            <v>2260.13</v>
          </cell>
        </row>
        <row r="73">
          <cell r="C73">
            <v>38092</v>
          </cell>
          <cell r="D73">
            <v>38122</v>
          </cell>
          <cell r="E73">
            <v>38047</v>
          </cell>
          <cell r="F73">
            <v>0.47</v>
          </cell>
          <cell r="G73">
            <v>2270.75</v>
          </cell>
        </row>
        <row r="74">
          <cell r="C74">
            <v>38122</v>
          </cell>
          <cell r="D74">
            <v>38153</v>
          </cell>
          <cell r="E74">
            <v>38078</v>
          </cell>
          <cell r="F74">
            <v>0.37</v>
          </cell>
          <cell r="G74">
            <v>2279.15</v>
          </cell>
        </row>
        <row r="75">
          <cell r="C75">
            <v>38153</v>
          </cell>
          <cell r="D75">
            <v>38183</v>
          </cell>
          <cell r="E75">
            <v>38108</v>
          </cell>
          <cell r="F75">
            <v>0.51</v>
          </cell>
          <cell r="G75">
            <v>2290.77</v>
          </cell>
        </row>
        <row r="76">
          <cell r="C76">
            <v>38183</v>
          </cell>
          <cell r="D76">
            <v>38214</v>
          </cell>
          <cell r="E76">
            <v>38139</v>
          </cell>
          <cell r="F76">
            <v>0.71</v>
          </cell>
          <cell r="G76">
            <v>2307.0300000000002</v>
          </cell>
        </row>
        <row r="77">
          <cell r="C77">
            <v>38214</v>
          </cell>
          <cell r="D77">
            <v>38245</v>
          </cell>
          <cell r="E77">
            <v>38169</v>
          </cell>
          <cell r="F77">
            <v>0.91</v>
          </cell>
          <cell r="G77">
            <v>2328.02</v>
          </cell>
        </row>
        <row r="78">
          <cell r="C78">
            <v>38245</v>
          </cell>
          <cell r="D78">
            <v>38275</v>
          </cell>
          <cell r="E78">
            <v>38200</v>
          </cell>
          <cell r="F78">
            <v>0.69</v>
          </cell>
          <cell r="G78">
            <v>2344.08</v>
          </cell>
        </row>
        <row r="79">
          <cell r="C79">
            <v>38275</v>
          </cell>
          <cell r="D79">
            <v>38306</v>
          </cell>
          <cell r="E79">
            <v>38231</v>
          </cell>
          <cell r="F79">
            <v>0.33</v>
          </cell>
          <cell r="G79">
            <v>2351.8200000000002</v>
          </cell>
        </row>
        <row r="80">
          <cell r="C80">
            <v>38306</v>
          </cell>
          <cell r="D80">
            <v>38336</v>
          </cell>
          <cell r="E80">
            <v>38261</v>
          </cell>
          <cell r="F80">
            <v>0.44</v>
          </cell>
          <cell r="G80">
            <v>2362.17</v>
          </cell>
        </row>
        <row r="81">
          <cell r="C81">
            <v>38336</v>
          </cell>
          <cell r="D81">
            <v>38367</v>
          </cell>
          <cell r="E81">
            <v>38292</v>
          </cell>
          <cell r="F81">
            <v>0.69</v>
          </cell>
          <cell r="G81">
            <v>2378.4699999999998</v>
          </cell>
        </row>
        <row r="82">
          <cell r="C82">
            <v>38367</v>
          </cell>
          <cell r="D82">
            <v>38398</v>
          </cell>
          <cell r="E82">
            <v>38322</v>
          </cell>
          <cell r="F82">
            <v>0.86</v>
          </cell>
          <cell r="G82">
            <v>2398.92</v>
          </cell>
        </row>
        <row r="83">
          <cell r="C83">
            <v>38398</v>
          </cell>
          <cell r="D83">
            <v>38426</v>
          </cell>
          <cell r="E83">
            <v>38353</v>
          </cell>
          <cell r="F83">
            <v>0.57999999999999996</v>
          </cell>
          <cell r="G83">
            <v>2412.83</v>
          </cell>
        </row>
        <row r="84">
          <cell r="C84">
            <v>38426</v>
          </cell>
          <cell r="D84">
            <v>38457</v>
          </cell>
          <cell r="E84">
            <v>38384</v>
          </cell>
          <cell r="F84">
            <v>0.59</v>
          </cell>
          <cell r="G84">
            <v>2427.0700000000002</v>
          </cell>
        </row>
        <row r="85">
          <cell r="C85">
            <v>38457</v>
          </cell>
          <cell r="D85">
            <v>38487</v>
          </cell>
          <cell r="E85">
            <v>38412</v>
          </cell>
          <cell r="F85">
            <v>0.61</v>
          </cell>
          <cell r="G85">
            <v>2441.87</v>
          </cell>
        </row>
        <row r="86">
          <cell r="C86">
            <v>38487</v>
          </cell>
          <cell r="D86">
            <v>38518</v>
          </cell>
          <cell r="E86">
            <v>38443</v>
          </cell>
          <cell r="F86">
            <v>0.87</v>
          </cell>
          <cell r="G86">
            <v>2463.11</v>
          </cell>
        </row>
        <row r="87">
          <cell r="C87">
            <v>38518</v>
          </cell>
          <cell r="D87">
            <v>38548</v>
          </cell>
          <cell r="E87">
            <v>38473</v>
          </cell>
          <cell r="F87">
            <v>0.49</v>
          </cell>
          <cell r="G87">
            <v>2475.1799999999998</v>
          </cell>
        </row>
        <row r="88">
          <cell r="C88">
            <v>38548</v>
          </cell>
          <cell r="D88">
            <v>38579</v>
          </cell>
          <cell r="E88">
            <v>38504</v>
          </cell>
          <cell r="F88">
            <v>-0.02</v>
          </cell>
          <cell r="G88">
            <v>2474.6799999999998</v>
          </cell>
        </row>
        <row r="89">
          <cell r="C89">
            <v>38579</v>
          </cell>
          <cell r="D89">
            <v>38610</v>
          </cell>
          <cell r="E89">
            <v>38534</v>
          </cell>
          <cell r="F89">
            <v>0.25</v>
          </cell>
          <cell r="G89">
            <v>2480.87</v>
          </cell>
        </row>
        <row r="90">
          <cell r="C90">
            <v>38610</v>
          </cell>
          <cell r="D90">
            <v>38640</v>
          </cell>
          <cell r="E90">
            <v>38565</v>
          </cell>
          <cell r="F90">
            <v>0.17</v>
          </cell>
          <cell r="G90">
            <v>2485.09</v>
          </cell>
        </row>
        <row r="91">
          <cell r="C91">
            <v>38640</v>
          </cell>
          <cell r="D91">
            <v>38671</v>
          </cell>
          <cell r="E91">
            <v>38596</v>
          </cell>
          <cell r="F91">
            <v>0.35</v>
          </cell>
          <cell r="G91">
            <v>2493.79</v>
          </cell>
        </row>
        <row r="92">
          <cell r="C92">
            <v>38671</v>
          </cell>
          <cell r="D92">
            <v>38701</v>
          </cell>
          <cell r="E92">
            <v>38626</v>
          </cell>
          <cell r="F92">
            <v>0.75</v>
          </cell>
          <cell r="G92">
            <v>2512.4899999999998</v>
          </cell>
        </row>
        <row r="93">
          <cell r="C93">
            <v>38701</v>
          </cell>
          <cell r="D93">
            <v>38732</v>
          </cell>
          <cell r="E93">
            <v>38657</v>
          </cell>
          <cell r="F93">
            <v>0.55000000000000004</v>
          </cell>
          <cell r="G93">
            <v>2526.31</v>
          </cell>
        </row>
        <row r="94">
          <cell r="C94">
            <v>38732</v>
          </cell>
          <cell r="D94">
            <v>38763</v>
          </cell>
          <cell r="E94">
            <v>38687</v>
          </cell>
          <cell r="F94">
            <v>0.36</v>
          </cell>
          <cell r="G94">
            <v>2535.4</v>
          </cell>
        </row>
        <row r="95">
          <cell r="C95">
            <v>38763</v>
          </cell>
          <cell r="D95">
            <v>38791</v>
          </cell>
          <cell r="E95">
            <v>38718</v>
          </cell>
          <cell r="F95">
            <v>0.59</v>
          </cell>
          <cell r="G95">
            <v>2550.36</v>
          </cell>
        </row>
        <row r="96">
          <cell r="C96">
            <v>38791</v>
          </cell>
          <cell r="D96">
            <v>38822</v>
          </cell>
          <cell r="E96">
            <v>38749</v>
          </cell>
          <cell r="F96">
            <v>0.41</v>
          </cell>
          <cell r="G96">
            <v>2560.8200000000002</v>
          </cell>
        </row>
        <row r="97">
          <cell r="C97">
            <v>38822</v>
          </cell>
          <cell r="D97">
            <v>38852</v>
          </cell>
          <cell r="E97">
            <v>38777</v>
          </cell>
          <cell r="F97">
            <v>0.431274404</v>
          </cell>
          <cell r="G97">
            <v>2571.83</v>
          </cell>
        </row>
        <row r="98">
          <cell r="C98">
            <v>38852</v>
          </cell>
          <cell r="D98">
            <v>38883</v>
          </cell>
          <cell r="E98">
            <v>38808</v>
          </cell>
          <cell r="F98">
            <v>0.21</v>
          </cell>
          <cell r="G98">
            <v>2577.23</v>
          </cell>
        </row>
        <row r="99">
          <cell r="C99">
            <v>38883</v>
          </cell>
          <cell r="D99">
            <v>38913</v>
          </cell>
          <cell r="E99">
            <v>38838</v>
          </cell>
          <cell r="F99">
            <v>0.23</v>
          </cell>
          <cell r="G99">
            <v>2583.1576289999998</v>
          </cell>
        </row>
        <row r="100">
          <cell r="C100">
            <v>38913</v>
          </cell>
          <cell r="D100">
            <v>38944</v>
          </cell>
          <cell r="E100">
            <v>38869</v>
          </cell>
          <cell r="F100">
            <v>0.25</v>
          </cell>
          <cell r="G100">
            <v>2589.6155230724999</v>
          </cell>
        </row>
        <row r="101">
          <cell r="C101">
            <v>38944</v>
          </cell>
          <cell r="D101">
            <v>38975</v>
          </cell>
          <cell r="E101">
            <v>38899</v>
          </cell>
          <cell r="F101">
            <v>0.35</v>
          </cell>
          <cell r="G101">
            <v>2598.6791774032536</v>
          </cell>
        </row>
        <row r="102">
          <cell r="C102">
            <v>38975</v>
          </cell>
          <cell r="D102">
            <v>39005</v>
          </cell>
          <cell r="E102">
            <v>38930</v>
          </cell>
          <cell r="F102">
            <v>0.33</v>
          </cell>
          <cell r="G102">
            <v>2607.2548186886843</v>
          </cell>
        </row>
        <row r="103">
          <cell r="C103">
            <v>39005</v>
          </cell>
          <cell r="D103">
            <v>39036</v>
          </cell>
          <cell r="E103">
            <v>38961</v>
          </cell>
          <cell r="F103">
            <v>0.3</v>
          </cell>
          <cell r="G103">
            <v>2615.0765831447502</v>
          </cell>
        </row>
        <row r="104">
          <cell r="C104">
            <v>39036</v>
          </cell>
          <cell r="D104">
            <v>39066</v>
          </cell>
          <cell r="E104">
            <v>38991</v>
          </cell>
          <cell r="F104">
            <v>0.35</v>
          </cell>
          <cell r="G104">
            <v>2624.229351185757</v>
          </cell>
        </row>
        <row r="105">
          <cell r="C105">
            <v>39066</v>
          </cell>
          <cell r="D105">
            <v>39097</v>
          </cell>
          <cell r="E105">
            <v>39022</v>
          </cell>
          <cell r="F105">
            <v>0.38</v>
          </cell>
          <cell r="G105">
            <v>2634.2014227202631</v>
          </cell>
        </row>
        <row r="106">
          <cell r="C106">
            <v>39097</v>
          </cell>
          <cell r="D106">
            <v>39128</v>
          </cell>
          <cell r="E106">
            <v>39052</v>
          </cell>
          <cell r="F106">
            <v>0.4</v>
          </cell>
          <cell r="G106">
            <v>2644.7382284111441</v>
          </cell>
        </row>
        <row r="107">
          <cell r="C107">
            <v>39128</v>
          </cell>
          <cell r="D107">
            <v>39156</v>
          </cell>
          <cell r="E107">
            <v>39083</v>
          </cell>
          <cell r="F107">
            <v>0.4</v>
          </cell>
          <cell r="G107">
            <v>2655.3171813247886</v>
          </cell>
        </row>
        <row r="108">
          <cell r="C108">
            <v>39156</v>
          </cell>
          <cell r="D108">
            <v>39187</v>
          </cell>
          <cell r="E108">
            <v>39114</v>
          </cell>
          <cell r="F108">
            <v>0.38</v>
          </cell>
          <cell r="G108">
            <v>2665.4073866138228</v>
          </cell>
        </row>
        <row r="109">
          <cell r="C109">
            <v>39187</v>
          </cell>
          <cell r="D109">
            <v>39217</v>
          </cell>
          <cell r="E109">
            <v>39142</v>
          </cell>
          <cell r="F109">
            <v>0.35</v>
          </cell>
          <cell r="G109">
            <v>2674.7363124669714</v>
          </cell>
        </row>
        <row r="110">
          <cell r="C110">
            <v>39217</v>
          </cell>
          <cell r="D110">
            <v>39248</v>
          </cell>
          <cell r="E110">
            <v>39173</v>
          </cell>
          <cell r="F110">
            <v>0.34</v>
          </cell>
          <cell r="G110">
            <v>2683.8304159293593</v>
          </cell>
        </row>
        <row r="111">
          <cell r="C111">
            <v>39248</v>
          </cell>
          <cell r="D111">
            <v>39278</v>
          </cell>
          <cell r="E111">
            <v>39203</v>
          </cell>
          <cell r="F111">
            <v>0.36747282669340464</v>
          </cell>
          <cell r="G111">
            <v>2693.6927634224321</v>
          </cell>
        </row>
        <row r="112">
          <cell r="C112">
            <v>39278</v>
          </cell>
          <cell r="D112">
            <v>39309</v>
          </cell>
          <cell r="E112">
            <v>39234</v>
          </cell>
          <cell r="F112">
            <v>0.36747282669340464</v>
          </cell>
          <cell r="G112">
            <v>2703.5913523626164</v>
          </cell>
        </row>
        <row r="113">
          <cell r="C113">
            <v>39309</v>
          </cell>
          <cell r="D113">
            <v>39340</v>
          </cell>
          <cell r="E113">
            <v>39264</v>
          </cell>
          <cell r="F113">
            <v>0.36747282669340464</v>
          </cell>
          <cell r="G113">
            <v>2713.5263159273818</v>
          </cell>
        </row>
        <row r="114">
          <cell r="C114">
            <v>39340</v>
          </cell>
          <cell r="D114">
            <v>39370</v>
          </cell>
          <cell r="E114">
            <v>39295</v>
          </cell>
          <cell r="F114">
            <v>0.36747282669340464</v>
          </cell>
          <cell r="G114">
            <v>2723.4977877835895</v>
          </cell>
        </row>
        <row r="115">
          <cell r="C115">
            <v>39370</v>
          </cell>
          <cell r="D115">
            <v>39401</v>
          </cell>
          <cell r="E115">
            <v>39326</v>
          </cell>
          <cell r="F115">
            <v>0.36747282669340464</v>
          </cell>
          <cell r="G115">
            <v>2733.50590208929</v>
          </cell>
        </row>
        <row r="116">
          <cell r="C116">
            <v>39401</v>
          </cell>
          <cell r="D116">
            <v>39431</v>
          </cell>
          <cell r="E116">
            <v>39356</v>
          </cell>
          <cell r="F116">
            <v>0.36747282669340464</v>
          </cell>
          <cell r="G116">
            <v>2743.5507934955285</v>
          </cell>
        </row>
        <row r="117">
          <cell r="C117">
            <v>39431</v>
          </cell>
          <cell r="D117">
            <v>39462</v>
          </cell>
          <cell r="E117">
            <v>39387</v>
          </cell>
          <cell r="F117">
            <v>0.36747282669340464</v>
          </cell>
          <cell r="G117">
            <v>2753.632597148156</v>
          </cell>
        </row>
        <row r="118">
          <cell r="C118">
            <v>39462</v>
          </cell>
          <cell r="D118">
            <v>39493</v>
          </cell>
          <cell r="E118">
            <v>39417</v>
          </cell>
          <cell r="F118">
            <v>0.36747282669340464</v>
          </cell>
          <cell r="G118">
            <v>2763.7514486896475</v>
          </cell>
        </row>
        <row r="119">
          <cell r="C119">
            <v>39493</v>
          </cell>
          <cell r="D119">
            <v>39522</v>
          </cell>
          <cell r="E119">
            <v>39448</v>
          </cell>
          <cell r="F119">
            <v>0.36748094004368514</v>
          </cell>
          <cell r="G119">
            <v>2773.907708493763</v>
          </cell>
        </row>
        <row r="120">
          <cell r="C120">
            <v>39522</v>
          </cell>
          <cell r="D120">
            <v>39553</v>
          </cell>
          <cell r="E120">
            <v>39479</v>
          </cell>
          <cell r="F120">
            <v>0.36748094004368514</v>
          </cell>
          <cell r="G120">
            <v>2784.1012906168803</v>
          </cell>
        </row>
        <row r="121">
          <cell r="C121">
            <v>39553</v>
          </cell>
          <cell r="D121">
            <v>39583</v>
          </cell>
          <cell r="E121">
            <v>39508</v>
          </cell>
          <cell r="F121">
            <v>0.36748094004368514</v>
          </cell>
          <cell r="G121">
            <v>2794.3323322114074</v>
          </cell>
        </row>
        <row r="122">
          <cell r="C122">
            <v>39583</v>
          </cell>
          <cell r="D122">
            <v>39614</v>
          </cell>
          <cell r="E122">
            <v>39539</v>
          </cell>
          <cell r="F122">
            <v>0.36748094004368514</v>
          </cell>
          <cell r="G122">
            <v>2804.6009709337627</v>
          </cell>
        </row>
        <row r="123">
          <cell r="C123">
            <v>39614</v>
          </cell>
          <cell r="D123">
            <v>39644</v>
          </cell>
          <cell r="E123">
            <v>39569</v>
          </cell>
          <cell r="F123">
            <v>0.36748094004368514</v>
          </cell>
          <cell r="G123">
            <v>2814.9073449462244</v>
          </cell>
        </row>
        <row r="124">
          <cell r="C124">
            <v>39644</v>
          </cell>
          <cell r="D124">
            <v>39675</v>
          </cell>
          <cell r="E124">
            <v>39600</v>
          </cell>
          <cell r="F124">
            <v>0.36748094004368514</v>
          </cell>
          <cell r="G124">
            <v>2825.2515929187916</v>
          </cell>
        </row>
        <row r="125">
          <cell r="C125">
            <v>39675</v>
          </cell>
          <cell r="D125">
            <v>39706</v>
          </cell>
          <cell r="E125">
            <v>39630</v>
          </cell>
          <cell r="F125">
            <v>0.36748094004368514</v>
          </cell>
          <cell r="G125">
            <v>2835.6338540310489</v>
          </cell>
        </row>
        <row r="126">
          <cell r="C126">
            <v>39706</v>
          </cell>
          <cell r="D126">
            <v>39736</v>
          </cell>
          <cell r="E126">
            <v>39661</v>
          </cell>
          <cell r="F126">
            <v>0.36748094004368514</v>
          </cell>
          <cell r="G126">
            <v>2846.0542679740392</v>
          </cell>
        </row>
        <row r="127">
          <cell r="C127">
            <v>39736</v>
          </cell>
          <cell r="D127">
            <v>39767</v>
          </cell>
          <cell r="E127">
            <v>39692</v>
          </cell>
          <cell r="F127">
            <v>0.36748094004368514</v>
          </cell>
          <cell r="G127">
            <v>2856.5129749521438</v>
          </cell>
        </row>
        <row r="128">
          <cell r="C128">
            <v>39767</v>
          </cell>
          <cell r="D128">
            <v>39797</v>
          </cell>
          <cell r="E128">
            <v>39722</v>
          </cell>
          <cell r="F128">
            <v>0.36748094004368514</v>
          </cell>
          <cell r="G128">
            <v>2867.0101156849678</v>
          </cell>
        </row>
        <row r="129">
          <cell r="C129">
            <v>39797</v>
          </cell>
          <cell r="D129">
            <v>39828</v>
          </cell>
          <cell r="E129">
            <v>39753</v>
          </cell>
          <cell r="F129">
            <v>0.36748094004368514</v>
          </cell>
          <cell r="G129">
            <v>2877.5458314092343</v>
          </cell>
        </row>
        <row r="130">
          <cell r="C130">
            <v>39828</v>
          </cell>
          <cell r="D130">
            <v>39859</v>
          </cell>
          <cell r="E130">
            <v>39783</v>
          </cell>
          <cell r="F130">
            <v>0.36748094004368514</v>
          </cell>
          <cell r="G130">
            <v>2888.1202638806849</v>
          </cell>
        </row>
        <row r="131">
          <cell r="C131">
            <v>39859</v>
          </cell>
          <cell r="D131">
            <v>39887</v>
          </cell>
          <cell r="E131">
            <v>39814</v>
          </cell>
          <cell r="F131">
            <v>0.35145930840192463</v>
          </cell>
          <cell r="G131">
            <v>2898.2708313859357</v>
          </cell>
        </row>
        <row r="132">
          <cell r="C132">
            <v>39887</v>
          </cell>
          <cell r="D132">
            <v>39918</v>
          </cell>
          <cell r="E132">
            <v>39845</v>
          </cell>
          <cell r="F132">
            <v>0.35145930840192463</v>
          </cell>
          <cell r="G132">
            <v>2908.4570740055397</v>
          </cell>
        </row>
        <row r="133">
          <cell r="C133">
            <v>39918</v>
          </cell>
          <cell r="D133">
            <v>39948</v>
          </cell>
          <cell r="E133">
            <v>39873</v>
          </cell>
          <cell r="F133">
            <v>0.35145930840192463</v>
          </cell>
          <cell r="G133">
            <v>2918.6791171230066</v>
          </cell>
        </row>
        <row r="134">
          <cell r="C134">
            <v>39948</v>
          </cell>
          <cell r="D134">
            <v>39979</v>
          </cell>
          <cell r="E134">
            <v>39904</v>
          </cell>
          <cell r="F134">
            <v>0.35145930840192463</v>
          </cell>
          <cell r="G134">
            <v>2928.9370865625183</v>
          </cell>
        </row>
        <row r="135">
          <cell r="C135">
            <v>39979</v>
          </cell>
          <cell r="D135">
            <v>40009</v>
          </cell>
          <cell r="E135">
            <v>39934</v>
          </cell>
          <cell r="F135">
            <v>0.35145930840192463</v>
          </cell>
          <cell r="G135">
            <v>2939.2311085904785</v>
          </cell>
        </row>
        <row r="136">
          <cell r="C136">
            <v>40009</v>
          </cell>
          <cell r="D136">
            <v>40040</v>
          </cell>
          <cell r="E136">
            <v>39965</v>
          </cell>
          <cell r="F136">
            <v>0.35145930840192463</v>
          </cell>
          <cell r="G136">
            <v>2949.5613099170646</v>
          </cell>
        </row>
        <row r="137">
          <cell r="C137">
            <v>40040</v>
          </cell>
          <cell r="D137">
            <v>40071</v>
          </cell>
          <cell r="E137">
            <v>39995</v>
          </cell>
          <cell r="F137">
            <v>0.35145930840192463</v>
          </cell>
          <cell r="G137">
            <v>2959.92781769779</v>
          </cell>
        </row>
        <row r="138">
          <cell r="C138">
            <v>40071</v>
          </cell>
          <cell r="D138">
            <v>40101</v>
          </cell>
          <cell r="E138">
            <v>40026</v>
          </cell>
          <cell r="F138">
            <v>0.35145930840192463</v>
          </cell>
          <cell r="G138">
            <v>2970.330759535067</v>
          </cell>
        </row>
        <row r="139">
          <cell r="C139">
            <v>40101</v>
          </cell>
          <cell r="D139">
            <v>40132</v>
          </cell>
          <cell r="E139">
            <v>40057</v>
          </cell>
          <cell r="F139">
            <v>0.35145930840192463</v>
          </cell>
          <cell r="G139">
            <v>2980.7702634797788</v>
          </cell>
        </row>
        <row r="140">
          <cell r="C140">
            <v>40132</v>
          </cell>
          <cell r="D140">
            <v>40162</v>
          </cell>
          <cell r="E140">
            <v>40087</v>
          </cell>
          <cell r="F140">
            <v>0.35145930840192463</v>
          </cell>
          <cell r="G140">
            <v>2991.2464580328551</v>
          </cell>
        </row>
        <row r="141">
          <cell r="C141">
            <v>40162</v>
          </cell>
          <cell r="D141">
            <v>40193</v>
          </cell>
          <cell r="E141">
            <v>40118</v>
          </cell>
          <cell r="F141">
            <v>0.35145930840192463</v>
          </cell>
          <cell r="G141">
            <v>3001.7594721468545</v>
          </cell>
        </row>
        <row r="142">
          <cell r="C142">
            <v>40193</v>
          </cell>
          <cell r="D142">
            <v>40224</v>
          </cell>
          <cell r="E142">
            <v>40148</v>
          </cell>
          <cell r="F142">
            <v>0.35145930840192463</v>
          </cell>
          <cell r="G142">
            <v>3012.3094352275511</v>
          </cell>
        </row>
        <row r="143">
          <cell r="C143">
            <v>40224</v>
          </cell>
          <cell r="D143">
            <v>40252</v>
          </cell>
          <cell r="E143">
            <v>40179</v>
          </cell>
          <cell r="F143">
            <v>0.35145930840192463</v>
          </cell>
          <cell r="G143">
            <v>3022.8964771355277</v>
          </cell>
        </row>
        <row r="144">
          <cell r="C144">
            <v>40252</v>
          </cell>
          <cell r="D144">
            <v>40283</v>
          </cell>
          <cell r="E144">
            <v>40210</v>
          </cell>
          <cell r="F144">
            <v>0.35145930840192463</v>
          </cell>
          <cell r="G144">
            <v>3033.5207281877742</v>
          </cell>
        </row>
        <row r="145">
          <cell r="C145">
            <v>40283</v>
          </cell>
          <cell r="D145">
            <v>40313</v>
          </cell>
          <cell r="E145">
            <v>40238</v>
          </cell>
          <cell r="F145">
            <v>0.35145930840192463</v>
          </cell>
          <cell r="G145">
            <v>3044.1823191592921</v>
          </cell>
        </row>
        <row r="146">
          <cell r="C146">
            <v>40313</v>
          </cell>
          <cell r="D146">
            <v>40344</v>
          </cell>
          <cell r="E146">
            <v>40269</v>
          </cell>
          <cell r="F146">
            <v>0.35145930840192463</v>
          </cell>
          <cell r="G146">
            <v>3054.8813812847029</v>
          </cell>
        </row>
        <row r="147">
          <cell r="C147">
            <v>40344</v>
          </cell>
          <cell r="D147">
            <v>40374</v>
          </cell>
          <cell r="E147">
            <v>40299</v>
          </cell>
          <cell r="F147">
            <v>0.35145930840192463</v>
          </cell>
          <cell r="G147">
            <v>3065.6180462598654</v>
          </cell>
        </row>
        <row r="148">
          <cell r="C148">
            <v>40374</v>
          </cell>
          <cell r="D148">
            <v>40405</v>
          </cell>
          <cell r="E148">
            <v>40330</v>
          </cell>
          <cell r="F148">
            <v>0.35145930840192463</v>
          </cell>
          <cell r="G148">
            <v>3076.3924462434948</v>
          </cell>
        </row>
        <row r="149">
          <cell r="C149">
            <v>40405</v>
          </cell>
          <cell r="D149">
            <v>40436</v>
          </cell>
          <cell r="E149">
            <v>40360</v>
          </cell>
          <cell r="F149">
            <v>0.35145930840192463</v>
          </cell>
          <cell r="G149">
            <v>3087.2047138587914</v>
          </cell>
        </row>
        <row r="150">
          <cell r="C150">
            <v>40436</v>
          </cell>
          <cell r="D150">
            <v>40466</v>
          </cell>
          <cell r="E150">
            <v>40391</v>
          </cell>
          <cell r="F150">
            <v>0.35145930840192463</v>
          </cell>
          <cell r="G150">
            <v>3098.0549821950713</v>
          </cell>
        </row>
        <row r="151">
          <cell r="C151">
            <v>40466</v>
          </cell>
          <cell r="D151">
            <v>40497</v>
          </cell>
          <cell r="E151">
            <v>40422</v>
          </cell>
          <cell r="F151">
            <v>0.35145930840192463</v>
          </cell>
          <cell r="G151">
            <v>3108.9433848094054</v>
          </cell>
        </row>
        <row r="152">
          <cell r="C152">
            <v>40497</v>
          </cell>
          <cell r="D152">
            <v>40527</v>
          </cell>
          <cell r="E152">
            <v>40452</v>
          </cell>
          <cell r="F152">
            <v>0.35145930840192463</v>
          </cell>
          <cell r="G152">
            <v>3119.8700557282641</v>
          </cell>
        </row>
        <row r="153">
          <cell r="C153">
            <v>40527</v>
          </cell>
          <cell r="D153">
            <v>40558</v>
          </cell>
          <cell r="E153">
            <v>40483</v>
          </cell>
          <cell r="F153">
            <v>0.35145930840192463</v>
          </cell>
          <cell r="G153">
            <v>3130.8351294491654</v>
          </cell>
        </row>
        <row r="154">
          <cell r="C154">
            <v>40558</v>
          </cell>
          <cell r="D154">
            <v>40589</v>
          </cell>
          <cell r="E154">
            <v>40513</v>
          </cell>
          <cell r="F154">
            <v>0.35145930840192463</v>
          </cell>
          <cell r="G154">
            <v>3141.8387409423317</v>
          </cell>
        </row>
        <row r="155">
          <cell r="C155">
            <v>40589</v>
          </cell>
          <cell r="D155">
            <v>40617</v>
          </cell>
          <cell r="E155">
            <v>40544</v>
          </cell>
          <cell r="F155">
            <v>0.35145930840192463</v>
          </cell>
          <cell r="G155">
            <v>3152.8810256523511</v>
          </cell>
        </row>
        <row r="156">
          <cell r="C156">
            <v>40617</v>
          </cell>
          <cell r="D156">
            <v>40648</v>
          </cell>
          <cell r="E156">
            <v>40575</v>
          </cell>
          <cell r="F156">
            <v>0.35145930840192463</v>
          </cell>
          <cell r="G156">
            <v>3163.9621194998444</v>
          </cell>
        </row>
        <row r="157">
          <cell r="C157">
            <v>40648</v>
          </cell>
          <cell r="D157">
            <v>40678</v>
          </cell>
          <cell r="E157">
            <v>40603</v>
          </cell>
          <cell r="F157">
            <v>0.35145930840192463</v>
          </cell>
          <cell r="G157">
            <v>3175.0821588831373</v>
          </cell>
        </row>
        <row r="158">
          <cell r="C158">
            <v>40678</v>
          </cell>
          <cell r="D158">
            <v>40709</v>
          </cell>
          <cell r="E158">
            <v>40634</v>
          </cell>
          <cell r="F158">
            <v>0.35145930840192463</v>
          </cell>
          <cell r="G158">
            <v>3186.2412806799407</v>
          </cell>
        </row>
        <row r="159">
          <cell r="C159">
            <v>40709</v>
          </cell>
          <cell r="D159">
            <v>40739</v>
          </cell>
          <cell r="E159">
            <v>40664</v>
          </cell>
          <cell r="F159">
            <v>0.35145930840192463</v>
          </cell>
          <cell r="G159">
            <v>3197.439622249035</v>
          </cell>
        </row>
        <row r="160">
          <cell r="C160">
            <v>40739</v>
          </cell>
          <cell r="D160">
            <v>40770</v>
          </cell>
          <cell r="E160">
            <v>40695</v>
          </cell>
          <cell r="F160">
            <v>0.35145930840192463</v>
          </cell>
          <cell r="G160">
            <v>3208.6773214319605</v>
          </cell>
        </row>
        <row r="161">
          <cell r="C161">
            <v>40770</v>
          </cell>
          <cell r="D161">
            <v>40801</v>
          </cell>
          <cell r="E161">
            <v>40725</v>
          </cell>
          <cell r="F161">
            <v>0.35145930840192463</v>
          </cell>
          <cell r="G161">
            <v>3219.9545165547147</v>
          </cell>
        </row>
        <row r="162">
          <cell r="C162">
            <v>40801</v>
          </cell>
          <cell r="D162">
            <v>40831</v>
          </cell>
          <cell r="E162">
            <v>40756</v>
          </cell>
          <cell r="F162">
            <v>0.35145930840192463</v>
          </cell>
          <cell r="G162">
            <v>3231.2713464294543</v>
          </cell>
        </row>
        <row r="163">
          <cell r="C163">
            <v>40831</v>
          </cell>
          <cell r="D163">
            <v>40862</v>
          </cell>
          <cell r="E163">
            <v>40787</v>
          </cell>
          <cell r="F163">
            <v>0.35145930840192463</v>
          </cell>
          <cell r="G163">
            <v>3242.627950356205</v>
          </cell>
        </row>
        <row r="164">
          <cell r="C164">
            <v>40862</v>
          </cell>
          <cell r="D164">
            <v>40892</v>
          </cell>
          <cell r="E164">
            <v>40817</v>
          </cell>
          <cell r="F164">
            <v>0.35145930840192463</v>
          </cell>
          <cell r="G164">
            <v>3254.0244681245745</v>
          </cell>
        </row>
        <row r="165">
          <cell r="C165">
            <v>40892</v>
          </cell>
          <cell r="D165">
            <v>40923</v>
          </cell>
          <cell r="E165">
            <v>40848</v>
          </cell>
          <cell r="F165">
            <v>0.35145930840192463</v>
          </cell>
          <cell r="G165">
            <v>3265.4610400154743</v>
          </cell>
        </row>
        <row r="166">
          <cell r="C166">
            <v>40923</v>
          </cell>
          <cell r="D166">
            <v>40954</v>
          </cell>
          <cell r="E166">
            <v>40878</v>
          </cell>
          <cell r="F166">
            <v>0.35145930840192463</v>
          </cell>
          <cell r="G166">
            <v>3276.9378068028468</v>
          </cell>
        </row>
        <row r="167">
          <cell r="C167">
            <v>40954</v>
          </cell>
          <cell r="D167">
            <v>40983</v>
          </cell>
          <cell r="E167">
            <v>40909</v>
          </cell>
          <cell r="F167">
            <v>0.35145930840192463</v>
          </cell>
          <cell r="G167">
            <v>3288.4549097553972</v>
          </cell>
        </row>
        <row r="168">
          <cell r="C168">
            <v>40983</v>
          </cell>
          <cell r="D168">
            <v>41014</v>
          </cell>
          <cell r="E168">
            <v>40940</v>
          </cell>
          <cell r="F168">
            <v>0.35145930840192463</v>
          </cell>
          <cell r="G168">
            <v>3300.0124906383326</v>
          </cell>
        </row>
        <row r="169">
          <cell r="C169">
            <v>41014</v>
          </cell>
          <cell r="D169">
            <v>41044</v>
          </cell>
          <cell r="E169">
            <v>40969</v>
          </cell>
          <cell r="F169">
            <v>0.35145930840192463</v>
          </cell>
          <cell r="G169">
            <v>3311.6106917151074</v>
          </cell>
        </row>
        <row r="170">
          <cell r="C170">
            <v>41044</v>
          </cell>
          <cell r="D170">
            <v>41075</v>
          </cell>
          <cell r="E170">
            <v>41000</v>
          </cell>
          <cell r="F170">
            <v>0.35145930840192463</v>
          </cell>
          <cell r="G170">
            <v>3323.2496557491736</v>
          </cell>
        </row>
        <row r="171">
          <cell r="C171">
            <v>41075</v>
          </cell>
          <cell r="D171">
            <v>41105</v>
          </cell>
          <cell r="E171">
            <v>41030</v>
          </cell>
          <cell r="F171">
            <v>0.35145930840192463</v>
          </cell>
          <cell r="G171">
            <v>3334.9295260057388</v>
          </cell>
        </row>
        <row r="172">
          <cell r="C172">
            <v>41105</v>
          </cell>
          <cell r="D172">
            <v>41136</v>
          </cell>
          <cell r="E172">
            <v>41061</v>
          </cell>
          <cell r="F172">
            <v>0.35145930840192463</v>
          </cell>
          <cell r="G172">
            <v>3346.6504462535299</v>
          </cell>
        </row>
        <row r="173">
          <cell r="C173">
            <v>41136</v>
          </cell>
          <cell r="D173">
            <v>41167</v>
          </cell>
          <cell r="E173">
            <v>41091</v>
          </cell>
          <cell r="F173">
            <v>0.35145930840192463</v>
          </cell>
          <cell r="G173">
            <v>3358.4125607665624</v>
          </cell>
        </row>
        <row r="174">
          <cell r="C174">
            <v>41167</v>
          </cell>
          <cell r="D174">
            <v>41197</v>
          </cell>
          <cell r="E174">
            <v>41122</v>
          </cell>
          <cell r="F174">
            <v>0.35145930840192463</v>
          </cell>
          <cell r="G174">
            <v>3370.2160143259157</v>
          </cell>
        </row>
        <row r="175">
          <cell r="C175">
            <v>41197</v>
          </cell>
          <cell r="D175">
            <v>41228</v>
          </cell>
          <cell r="E175">
            <v>41153</v>
          </cell>
          <cell r="F175">
            <v>0.35145930840192463</v>
          </cell>
          <cell r="G175">
            <v>3382.0609522215163</v>
          </cell>
        </row>
        <row r="176">
          <cell r="C176">
            <v>41228</v>
          </cell>
          <cell r="D176">
            <v>41258</v>
          </cell>
          <cell r="E176">
            <v>41183</v>
          </cell>
          <cell r="F176">
            <v>0.35145930840192463</v>
          </cell>
          <cell r="G176">
            <v>3393.9475202539256</v>
          </cell>
        </row>
        <row r="177">
          <cell r="C177">
            <v>41258</v>
          </cell>
          <cell r="D177">
            <v>41289</v>
          </cell>
          <cell r="E177">
            <v>41214</v>
          </cell>
          <cell r="F177">
            <v>0.35145930840192463</v>
          </cell>
          <cell r="G177">
            <v>3405.8758647361342</v>
          </cell>
        </row>
        <row r="178">
          <cell r="C178">
            <v>41289</v>
          </cell>
          <cell r="D178">
            <v>41320</v>
          </cell>
          <cell r="E178">
            <v>41244</v>
          </cell>
          <cell r="F178">
            <v>0.35145930840192463</v>
          </cell>
          <cell r="G178">
            <v>3417.8461324953637</v>
          </cell>
        </row>
        <row r="179">
          <cell r="C179">
            <v>41320</v>
          </cell>
          <cell r="D179">
            <v>41348</v>
          </cell>
          <cell r="E179">
            <v>41275</v>
          </cell>
          <cell r="F179">
            <v>0.35145930840192463</v>
          </cell>
          <cell r="G179">
            <v>3429.858470874874</v>
          </cell>
        </row>
        <row r="180">
          <cell r="C180">
            <v>41348</v>
          </cell>
          <cell r="D180">
            <v>41379</v>
          </cell>
          <cell r="E180">
            <v>41306</v>
          </cell>
          <cell r="F180">
            <v>0.35145930840192463</v>
          </cell>
          <cell r="G180">
            <v>3441.9130277357758</v>
          </cell>
        </row>
        <row r="181">
          <cell r="C181">
            <v>41379</v>
          </cell>
          <cell r="D181">
            <v>41409</v>
          </cell>
          <cell r="E181">
            <v>41334</v>
          </cell>
          <cell r="F181">
            <v>0.35145930840192463</v>
          </cell>
          <cell r="G181">
            <v>3454.0099514588519</v>
          </cell>
        </row>
        <row r="182">
          <cell r="C182">
            <v>41409</v>
          </cell>
          <cell r="D182">
            <v>41440</v>
          </cell>
          <cell r="E182">
            <v>41365</v>
          </cell>
          <cell r="F182">
            <v>0.35145930840192463</v>
          </cell>
          <cell r="G182">
            <v>3466.1493909463829</v>
          </cell>
        </row>
        <row r="183">
          <cell r="C183">
            <v>41440</v>
          </cell>
          <cell r="D183">
            <v>41470</v>
          </cell>
          <cell r="E183">
            <v>41395</v>
          </cell>
          <cell r="F183">
            <v>0.35145930840192463</v>
          </cell>
          <cell r="G183">
            <v>3478.3314956239806</v>
          </cell>
        </row>
        <row r="184">
          <cell r="C184">
            <v>41470</v>
          </cell>
          <cell r="D184">
            <v>41501</v>
          </cell>
          <cell r="E184">
            <v>41426</v>
          </cell>
          <cell r="F184">
            <v>0.35145930840192463</v>
          </cell>
          <cell r="G184">
            <v>3490.5564154424269</v>
          </cell>
        </row>
        <row r="185">
          <cell r="C185">
            <v>41501</v>
          </cell>
          <cell r="D185">
            <v>41532</v>
          </cell>
          <cell r="E185">
            <v>41456</v>
          </cell>
          <cell r="F185">
            <v>0.35145930840192463</v>
          </cell>
          <cell r="G185">
            <v>3502.8243008795198</v>
          </cell>
        </row>
        <row r="186">
          <cell r="C186">
            <v>41532</v>
          </cell>
          <cell r="D186">
            <v>41562</v>
          </cell>
          <cell r="E186">
            <v>41487</v>
          </cell>
          <cell r="F186">
            <v>0.35145930840192463</v>
          </cell>
          <cell r="G186">
            <v>3515.1353029419256</v>
          </cell>
        </row>
        <row r="187">
          <cell r="C187">
            <v>41562</v>
          </cell>
          <cell r="D187">
            <v>41593</v>
          </cell>
          <cell r="E187">
            <v>41518</v>
          </cell>
          <cell r="F187">
            <v>0.35145930840192463</v>
          </cell>
          <cell r="G187">
            <v>3527.4895731670372</v>
          </cell>
        </row>
        <row r="188">
          <cell r="C188">
            <v>41593</v>
          </cell>
          <cell r="D188">
            <v>41623</v>
          </cell>
          <cell r="E188">
            <v>41548</v>
          </cell>
          <cell r="F188">
            <v>0.35145930840192463</v>
          </cell>
          <cell r="G188">
            <v>3539.8872636248402</v>
          </cell>
        </row>
        <row r="189">
          <cell r="C189">
            <v>41623</v>
          </cell>
          <cell r="D189">
            <v>41654</v>
          </cell>
          <cell r="E189">
            <v>41579</v>
          </cell>
          <cell r="F189">
            <v>0.35145930840192463</v>
          </cell>
          <cell r="G189">
            <v>3552.3285269197841</v>
          </cell>
        </row>
        <row r="190">
          <cell r="C190">
            <v>41654</v>
          </cell>
          <cell r="D190">
            <v>41685</v>
          </cell>
          <cell r="E190">
            <v>41609</v>
          </cell>
          <cell r="F190">
            <v>0.35145930840192463</v>
          </cell>
          <cell r="G190">
            <v>3564.8135161926607</v>
          </cell>
        </row>
        <row r="191">
          <cell r="C191">
            <v>41685</v>
          </cell>
          <cell r="D191">
            <v>41713</v>
          </cell>
          <cell r="E191">
            <v>41640</v>
          </cell>
          <cell r="F191">
            <v>0.35145930840192463</v>
          </cell>
          <cell r="G191">
            <v>3577.3423851224898</v>
          </cell>
        </row>
        <row r="192">
          <cell r="C192">
            <v>41713</v>
          </cell>
          <cell r="D192">
            <v>41744</v>
          </cell>
          <cell r="E192">
            <v>41671</v>
          </cell>
          <cell r="F192">
            <v>0.35145930840192463</v>
          </cell>
          <cell r="G192">
            <v>3589.9152879284102</v>
          </cell>
        </row>
        <row r="193">
          <cell r="C193">
            <v>41744</v>
          </cell>
          <cell r="D193">
            <v>41774</v>
          </cell>
          <cell r="E193">
            <v>41699</v>
          </cell>
          <cell r="F193">
            <v>0.35145930840192463</v>
          </cell>
          <cell r="G193">
            <v>3602.5323793715784</v>
          </cell>
        </row>
        <row r="194">
          <cell r="C194">
            <v>41774</v>
          </cell>
          <cell r="D194">
            <v>41805</v>
          </cell>
          <cell r="E194">
            <v>41730</v>
          </cell>
          <cell r="F194">
            <v>0.35145930840192463</v>
          </cell>
          <cell r="G194">
            <v>3615.1938147570731</v>
          </cell>
        </row>
        <row r="195">
          <cell r="C195">
            <v>41805</v>
          </cell>
          <cell r="D195">
            <v>41835</v>
          </cell>
          <cell r="E195">
            <v>41760</v>
          </cell>
          <cell r="F195">
            <v>0.35145930840192463</v>
          </cell>
          <cell r="G195">
            <v>3627.8997499358074</v>
          </cell>
        </row>
        <row r="196">
          <cell r="C196">
            <v>41835</v>
          </cell>
          <cell r="D196">
            <v>41866</v>
          </cell>
          <cell r="E196">
            <v>41791</v>
          </cell>
          <cell r="F196">
            <v>0.35145930840192463</v>
          </cell>
          <cell r="G196">
            <v>3640.650341306447</v>
          </cell>
        </row>
        <row r="197">
          <cell r="C197">
            <v>41866</v>
          </cell>
          <cell r="D197">
            <v>41897</v>
          </cell>
          <cell r="E197">
            <v>41821</v>
          </cell>
          <cell r="F197">
            <v>0.35145930840192463</v>
          </cell>
          <cell r="G197">
            <v>3653.4457458173351</v>
          </cell>
        </row>
        <row r="198">
          <cell r="C198">
            <v>41897</v>
          </cell>
          <cell r="D198">
            <v>41927</v>
          </cell>
          <cell r="E198">
            <v>41852</v>
          </cell>
          <cell r="F198">
            <v>0.35145930840192463</v>
          </cell>
          <cell r="G198">
            <v>3666.2861209684243</v>
          </cell>
        </row>
        <row r="199">
          <cell r="C199">
            <v>41927</v>
          </cell>
          <cell r="D199">
            <v>41958</v>
          </cell>
          <cell r="E199">
            <v>41883</v>
          </cell>
          <cell r="F199">
            <v>0.35145930840192463</v>
          </cell>
          <cell r="G199">
            <v>3679.1716248132157</v>
          </cell>
        </row>
        <row r="200">
          <cell r="C200">
            <v>41958</v>
          </cell>
          <cell r="D200">
            <v>41988</v>
          </cell>
          <cell r="E200">
            <v>41913</v>
          </cell>
          <cell r="F200">
            <v>0.35145930840192463</v>
          </cell>
          <cell r="G200">
            <v>3692.1024159607041</v>
          </cell>
        </row>
        <row r="201">
          <cell r="C201">
            <v>41988</v>
          </cell>
          <cell r="D201">
            <v>42019</v>
          </cell>
          <cell r="E201">
            <v>41944</v>
          </cell>
          <cell r="F201">
            <v>0.35145930840192463</v>
          </cell>
          <cell r="G201">
            <v>3705.0786535773304</v>
          </cell>
        </row>
        <row r="202">
          <cell r="C202">
            <v>42019</v>
          </cell>
          <cell r="D202">
            <v>42050</v>
          </cell>
          <cell r="E202">
            <v>41974</v>
          </cell>
          <cell r="F202">
            <v>0.35145930840192463</v>
          </cell>
          <cell r="G202">
            <v>3718.1004973889408</v>
          </cell>
        </row>
        <row r="203">
          <cell r="C203">
            <v>42050</v>
          </cell>
          <cell r="D203">
            <v>42078</v>
          </cell>
          <cell r="E203">
            <v>42005</v>
          </cell>
          <cell r="F203">
            <v>0.35145930840192463</v>
          </cell>
          <cell r="G203">
            <v>3731.1681076827526</v>
          </cell>
        </row>
        <row r="204">
          <cell r="C204">
            <v>42078</v>
          </cell>
          <cell r="D204">
            <v>42109</v>
          </cell>
          <cell r="E204">
            <v>42036</v>
          </cell>
          <cell r="F204">
            <v>0.35145930840192463</v>
          </cell>
          <cell r="G204">
            <v>3744.2816453093278</v>
          </cell>
        </row>
        <row r="205">
          <cell r="C205">
            <v>42109</v>
          </cell>
          <cell r="D205">
            <v>42139</v>
          </cell>
          <cell r="E205">
            <v>42064</v>
          </cell>
          <cell r="F205">
            <v>0.35145930840192463</v>
          </cell>
          <cell r="G205">
            <v>3757.4412716845522</v>
          </cell>
        </row>
        <row r="206">
          <cell r="C206">
            <v>42139</v>
          </cell>
          <cell r="D206">
            <v>42170</v>
          </cell>
          <cell r="E206">
            <v>42095</v>
          </cell>
          <cell r="F206">
            <v>0.35145930840192463</v>
          </cell>
          <cell r="G206">
            <v>3770.6471487916233</v>
          </cell>
        </row>
        <row r="207">
          <cell r="C207">
            <v>42170</v>
          </cell>
          <cell r="D207">
            <v>42200</v>
          </cell>
          <cell r="E207">
            <v>42125</v>
          </cell>
          <cell r="F207">
            <v>0.35145930840192463</v>
          </cell>
          <cell r="G207">
            <v>3783.8994391830433</v>
          </cell>
        </row>
        <row r="208">
          <cell r="C208">
            <v>42200</v>
          </cell>
          <cell r="D208">
            <v>42231</v>
          </cell>
          <cell r="E208">
            <v>42156</v>
          </cell>
          <cell r="F208">
            <v>0.35145930840192463</v>
          </cell>
          <cell r="G208">
            <v>3797.1983059826202</v>
          </cell>
        </row>
        <row r="209">
          <cell r="C209">
            <v>42231</v>
          </cell>
          <cell r="D209">
            <v>42262</v>
          </cell>
          <cell r="E209">
            <v>42186</v>
          </cell>
          <cell r="F209">
            <v>0.35145930840192463</v>
          </cell>
          <cell r="G209">
            <v>3810.5439128874764</v>
          </cell>
        </row>
        <row r="210">
          <cell r="C210">
            <v>42262</v>
          </cell>
          <cell r="D210">
            <v>42292</v>
          </cell>
          <cell r="E210">
            <v>42217</v>
          </cell>
          <cell r="F210">
            <v>0.35145930840192463</v>
          </cell>
          <cell r="G210">
            <v>3823.9364241700623</v>
          </cell>
        </row>
        <row r="211">
          <cell r="C211">
            <v>42292</v>
          </cell>
          <cell r="D211">
            <v>42323</v>
          </cell>
          <cell r="E211">
            <v>42248</v>
          </cell>
          <cell r="F211">
            <v>0.35145930840192463</v>
          </cell>
          <cell r="G211">
            <v>3837.3760046801799</v>
          </cell>
        </row>
        <row r="212">
          <cell r="C212">
            <v>42323</v>
          </cell>
          <cell r="D212">
            <v>42353</v>
          </cell>
          <cell r="E212">
            <v>42278</v>
          </cell>
          <cell r="F212">
            <v>0.35145930840192463</v>
          </cell>
          <cell r="G212">
            <v>3850.8628198470101</v>
          </cell>
        </row>
        <row r="213">
          <cell r="C213">
            <v>42353</v>
          </cell>
          <cell r="D213">
            <v>42384</v>
          </cell>
          <cell r="E213">
            <v>42309</v>
          </cell>
          <cell r="F213">
            <v>0.35145930840192463</v>
          </cell>
          <cell r="G213">
            <v>3864.3970356811515</v>
          </cell>
        </row>
        <row r="214">
          <cell r="C214">
            <v>42384</v>
          </cell>
          <cell r="D214">
            <v>42415</v>
          </cell>
          <cell r="E214">
            <v>42339</v>
          </cell>
          <cell r="F214">
            <v>0.35145930840192463</v>
          </cell>
          <cell r="G214">
            <v>3877.9788187766608</v>
          </cell>
        </row>
        <row r="215">
          <cell r="C215">
            <v>42415</v>
          </cell>
          <cell r="D215">
            <v>42444</v>
          </cell>
          <cell r="E215">
            <v>42370</v>
          </cell>
          <cell r="F215">
            <v>0.35145930840192463</v>
          </cell>
          <cell r="G215">
            <v>3891.6083363131065</v>
          </cell>
        </row>
        <row r="216">
          <cell r="C216">
            <v>42444</v>
          </cell>
          <cell r="D216">
            <v>42475</v>
          </cell>
          <cell r="E216">
            <v>42401</v>
          </cell>
          <cell r="F216">
            <v>0.35145930840192463</v>
          </cell>
          <cell r="G216">
            <v>3905.285756057624</v>
          </cell>
        </row>
        <row r="217">
          <cell r="C217">
            <v>42475</v>
          </cell>
          <cell r="D217">
            <v>42505</v>
          </cell>
          <cell r="E217">
            <v>42430</v>
          </cell>
          <cell r="F217">
            <v>0.35145930840192463</v>
          </cell>
          <cell r="G217">
            <v>3919.011246366983</v>
          </cell>
        </row>
        <row r="218">
          <cell r="C218">
            <v>42505</v>
          </cell>
          <cell r="D218">
            <v>42536</v>
          </cell>
          <cell r="E218">
            <v>42461</v>
          </cell>
          <cell r="F218">
            <v>0.35145930840192463</v>
          </cell>
          <cell r="G218">
            <v>3932.7849761896582</v>
          </cell>
        </row>
        <row r="219">
          <cell r="C219">
            <v>42536</v>
          </cell>
          <cell r="D219">
            <v>42566</v>
          </cell>
          <cell r="E219">
            <v>42491</v>
          </cell>
          <cell r="F219">
            <v>0.35145930840192463</v>
          </cell>
          <cell r="G219">
            <v>3946.607115067909</v>
          </cell>
        </row>
        <row r="220">
          <cell r="C220">
            <v>42566</v>
          </cell>
          <cell r="D220">
            <v>42597</v>
          </cell>
          <cell r="E220">
            <v>42522</v>
          </cell>
          <cell r="F220">
            <v>0.35145930840192463</v>
          </cell>
          <cell r="G220">
            <v>3960.4778331398679</v>
          </cell>
        </row>
        <row r="221">
          <cell r="C221">
            <v>42597</v>
          </cell>
          <cell r="D221">
            <v>42628</v>
          </cell>
          <cell r="E221">
            <v>42552</v>
          </cell>
          <cell r="F221">
            <v>0.35145930840192463</v>
          </cell>
          <cell r="G221">
            <v>3974.3973011416329</v>
          </cell>
        </row>
        <row r="222">
          <cell r="C222">
            <v>42628</v>
          </cell>
          <cell r="D222">
            <v>42658</v>
          </cell>
          <cell r="E222">
            <v>42583</v>
          </cell>
          <cell r="F222">
            <v>0.35145930840192463</v>
          </cell>
          <cell r="G222">
            <v>3988.36569040937</v>
          </cell>
        </row>
        <row r="223">
          <cell r="C223">
            <v>42658</v>
          </cell>
          <cell r="D223">
            <v>42689</v>
          </cell>
          <cell r="E223">
            <v>42614</v>
          </cell>
          <cell r="F223">
            <v>0.35145930840192463</v>
          </cell>
          <cell r="G223">
            <v>4002.3831728814225</v>
          </cell>
        </row>
        <row r="224">
          <cell r="C224">
            <v>42689</v>
          </cell>
          <cell r="D224">
            <v>42719</v>
          </cell>
          <cell r="E224">
            <v>42644</v>
          </cell>
          <cell r="F224">
            <v>0.35145930840192463</v>
          </cell>
          <cell r="G224">
            <v>4016.4499211004268</v>
          </cell>
        </row>
        <row r="225">
          <cell r="C225">
            <v>42719</v>
          </cell>
          <cell r="D225">
            <v>42750</v>
          </cell>
          <cell r="E225">
            <v>42675</v>
          </cell>
          <cell r="F225">
            <v>0.35145930840192463</v>
          </cell>
          <cell r="G225">
            <v>4030.5661082154361</v>
          </cell>
        </row>
        <row r="226">
          <cell r="C226">
            <v>42750</v>
          </cell>
          <cell r="D226">
            <v>42781</v>
          </cell>
          <cell r="E226">
            <v>42705</v>
          </cell>
          <cell r="F226">
            <v>0.35145930840192463</v>
          </cell>
          <cell r="G226">
            <v>4044.7319079840522</v>
          </cell>
        </row>
        <row r="227">
          <cell r="C227">
            <v>42781</v>
          </cell>
          <cell r="D227">
            <v>42809</v>
          </cell>
          <cell r="E227">
            <v>42736</v>
          </cell>
          <cell r="F227">
            <v>0.35145930840192463</v>
          </cell>
          <cell r="G227">
            <v>4058.9474947745648</v>
          </cell>
        </row>
        <row r="228">
          <cell r="C228">
            <v>42809</v>
          </cell>
          <cell r="D228">
            <v>42840</v>
          </cell>
          <cell r="E228">
            <v>42767</v>
          </cell>
          <cell r="F228">
            <v>0.35145930840192463</v>
          </cell>
          <cell r="G228">
            <v>4073.2130435680965</v>
          </cell>
        </row>
        <row r="229">
          <cell r="C229">
            <v>42840</v>
          </cell>
          <cell r="D229">
            <v>42870</v>
          </cell>
          <cell r="E229">
            <v>42795</v>
          </cell>
          <cell r="F229">
            <v>0.35145930840192463</v>
          </cell>
          <cell r="G229">
            <v>4087.528729960758</v>
          </cell>
        </row>
        <row r="230">
          <cell r="C230">
            <v>42870</v>
          </cell>
          <cell r="D230">
            <v>42901</v>
          </cell>
          <cell r="E230">
            <v>42826</v>
          </cell>
          <cell r="F230">
            <v>0.35145930840192463</v>
          </cell>
          <cell r="G230">
            <v>4101.8947301658081</v>
          </cell>
        </row>
        <row r="231">
          <cell r="C231">
            <v>42901</v>
          </cell>
          <cell r="D231">
            <v>42931</v>
          </cell>
          <cell r="E231">
            <v>42856</v>
          </cell>
          <cell r="F231">
            <v>0.35145930840192463</v>
          </cell>
          <cell r="G231">
            <v>4116.3112210158242</v>
          </cell>
        </row>
        <row r="232">
          <cell r="C232">
            <v>42931</v>
          </cell>
          <cell r="D232">
            <v>42962</v>
          </cell>
          <cell r="E232">
            <v>42887</v>
          </cell>
          <cell r="F232">
            <v>0.35145930840192463</v>
          </cell>
          <cell r="G232">
            <v>4130.7783799648769</v>
          </cell>
        </row>
        <row r="233">
          <cell r="C233">
            <v>42962</v>
          </cell>
          <cell r="D233">
            <v>42993</v>
          </cell>
          <cell r="E233">
            <v>42917</v>
          </cell>
          <cell r="F233">
            <v>0.35145930840192463</v>
          </cell>
          <cell r="G233">
            <v>4145.2963850907181</v>
          </cell>
        </row>
        <row r="234">
          <cell r="C234">
            <v>42993</v>
          </cell>
          <cell r="D234">
            <v>43023</v>
          </cell>
          <cell r="E234">
            <v>42948</v>
          </cell>
          <cell r="F234">
            <v>0.35145930840192463</v>
          </cell>
          <cell r="G234">
            <v>4159.8654150969678</v>
          </cell>
        </row>
        <row r="235">
          <cell r="C235">
            <v>43023</v>
          </cell>
          <cell r="D235">
            <v>43054</v>
          </cell>
          <cell r="E235">
            <v>42979</v>
          </cell>
          <cell r="F235">
            <v>0.35145930840192463</v>
          </cell>
          <cell r="G235">
            <v>4174.4856493153184</v>
          </cell>
        </row>
        <row r="236">
          <cell r="C236">
            <v>43054</v>
          </cell>
          <cell r="D236">
            <v>43084</v>
          </cell>
          <cell r="E236">
            <v>43009</v>
          </cell>
          <cell r="F236">
            <v>0.35145930840192463</v>
          </cell>
          <cell r="G236">
            <v>4189.1572677077393</v>
          </cell>
        </row>
        <row r="237">
          <cell r="C237">
            <v>43084</v>
          </cell>
          <cell r="D237">
            <v>43115</v>
          </cell>
          <cell r="E237">
            <v>43040</v>
          </cell>
          <cell r="F237">
            <v>0.35145930840192463</v>
          </cell>
          <cell r="G237">
            <v>4203.8804508686935</v>
          </cell>
        </row>
        <row r="238">
          <cell r="C238">
            <v>43115</v>
          </cell>
          <cell r="D238">
            <v>43146</v>
          </cell>
          <cell r="E238">
            <v>43070</v>
          </cell>
          <cell r="F238">
            <v>0.35145930840192463</v>
          </cell>
          <cell r="G238">
            <v>4218.6553800273605</v>
          </cell>
        </row>
        <row r="239">
          <cell r="C239">
            <v>43146</v>
          </cell>
          <cell r="D239">
            <v>43174</v>
          </cell>
          <cell r="E239">
            <v>43101</v>
          </cell>
          <cell r="F239">
            <v>0.35145930840192463</v>
          </cell>
          <cell r="G239">
            <v>4233.482237049865</v>
          </cell>
        </row>
        <row r="240">
          <cell r="C240">
            <v>43174</v>
          </cell>
          <cell r="D240">
            <v>43205</v>
          </cell>
          <cell r="E240">
            <v>43132</v>
          </cell>
          <cell r="F240">
            <v>0.35145930840192463</v>
          </cell>
          <cell r="G240">
            <v>4248.3612044415186</v>
          </cell>
        </row>
        <row r="241">
          <cell r="C241">
            <v>43205</v>
          </cell>
          <cell r="D241">
            <v>43235</v>
          </cell>
          <cell r="E241">
            <v>43160</v>
          </cell>
          <cell r="F241">
            <v>0.35145930840192463</v>
          </cell>
          <cell r="G241">
            <v>4263.2924653490645</v>
          </cell>
        </row>
        <row r="242">
          <cell r="C242">
            <v>43235</v>
          </cell>
          <cell r="D242">
            <v>43266</v>
          </cell>
          <cell r="E242">
            <v>43191</v>
          </cell>
          <cell r="F242">
            <v>0.35145930840192463</v>
          </cell>
          <cell r="G242">
            <v>4278.2762035629321</v>
          </cell>
        </row>
        <row r="243">
          <cell r="C243">
            <v>43266</v>
          </cell>
          <cell r="D243">
            <v>43296</v>
          </cell>
          <cell r="E243">
            <v>43221</v>
          </cell>
          <cell r="F243">
            <v>0.35145930840192463</v>
          </cell>
          <cell r="G243">
            <v>4293.3126035194982</v>
          </cell>
        </row>
        <row r="244">
          <cell r="C244">
            <v>43296</v>
          </cell>
          <cell r="D244">
            <v>43327</v>
          </cell>
          <cell r="E244">
            <v>43252</v>
          </cell>
          <cell r="F244">
            <v>0.35145930840192463</v>
          </cell>
          <cell r="G244">
            <v>4308.4018503033603</v>
          </cell>
        </row>
        <row r="245">
          <cell r="C245">
            <v>43327</v>
          </cell>
          <cell r="D245">
            <v>43358</v>
          </cell>
          <cell r="E245">
            <v>43282</v>
          </cell>
          <cell r="F245">
            <v>0.35145930840192463</v>
          </cell>
          <cell r="G245">
            <v>4323.5441296496119</v>
          </cell>
        </row>
        <row r="246">
          <cell r="C246">
            <v>43358</v>
          </cell>
          <cell r="D246">
            <v>43388</v>
          </cell>
          <cell r="E246">
            <v>43313</v>
          </cell>
          <cell r="F246">
            <v>0.35145930840192463</v>
          </cell>
          <cell r="G246">
            <v>4338.7396279461309</v>
          </cell>
        </row>
        <row r="247">
          <cell r="C247">
            <v>43388</v>
          </cell>
          <cell r="D247">
            <v>43419</v>
          </cell>
          <cell r="E247">
            <v>43344</v>
          </cell>
          <cell r="F247">
            <v>0.35145930840192463</v>
          </cell>
          <cell r="G247">
            <v>4353.9885322358705</v>
          </cell>
        </row>
        <row r="248">
          <cell r="C248">
            <v>43419</v>
          </cell>
          <cell r="D248">
            <v>43449</v>
          </cell>
          <cell r="E248">
            <v>43374</v>
          </cell>
          <cell r="F248">
            <v>0.35145930840192463</v>
          </cell>
          <cell r="G248">
            <v>4369.2910302191658</v>
          </cell>
        </row>
        <row r="249">
          <cell r="C249">
            <v>43449</v>
          </cell>
          <cell r="D249">
            <v>43480</v>
          </cell>
          <cell r="E249">
            <v>43405</v>
          </cell>
          <cell r="F249">
            <v>0.35145930840192463</v>
          </cell>
          <cell r="G249">
            <v>4384.6473102560412</v>
          </cell>
        </row>
        <row r="250">
          <cell r="C250">
            <v>43480</v>
          </cell>
          <cell r="D250">
            <v>43511</v>
          </cell>
          <cell r="E250">
            <v>43435</v>
          </cell>
          <cell r="F250">
            <v>0.35145930840192463</v>
          </cell>
          <cell r="G250">
            <v>4400.0575613685305</v>
          </cell>
        </row>
        <row r="251">
          <cell r="C251">
            <v>43511</v>
          </cell>
          <cell r="D251">
            <v>43539</v>
          </cell>
          <cell r="E251">
            <v>43466</v>
          </cell>
          <cell r="F251">
            <v>0.35145930840192463</v>
          </cell>
          <cell r="G251">
            <v>4415.5219732430032</v>
          </cell>
        </row>
        <row r="252">
          <cell r="C252">
            <v>43539</v>
          </cell>
          <cell r="D252">
            <v>43570</v>
          </cell>
          <cell r="E252">
            <v>43497</v>
          </cell>
          <cell r="F252">
            <v>0.35145930840192463</v>
          </cell>
          <cell r="G252">
            <v>4431.0407362324977</v>
          </cell>
        </row>
        <row r="253">
          <cell r="C253">
            <v>43570</v>
          </cell>
          <cell r="D253">
            <v>43600</v>
          </cell>
          <cell r="E253">
            <v>43525</v>
          </cell>
          <cell r="F253">
            <v>0.35145930840192463</v>
          </cell>
          <cell r="G253">
            <v>4446.6140413590683</v>
          </cell>
        </row>
        <row r="254">
          <cell r="C254">
            <v>43600</v>
          </cell>
          <cell r="D254">
            <v>43631</v>
          </cell>
          <cell r="E254">
            <v>43556</v>
          </cell>
          <cell r="F254">
            <v>0.35145930840192463</v>
          </cell>
          <cell r="G254">
            <v>4462.2420803161322</v>
          </cell>
        </row>
        <row r="255">
          <cell r="C255">
            <v>43631</v>
          </cell>
          <cell r="D255">
            <v>43661</v>
          </cell>
          <cell r="E255">
            <v>43586</v>
          </cell>
          <cell r="F255">
            <v>0.35145930840192463</v>
          </cell>
          <cell r="G255">
            <v>4477.9250454708308</v>
          </cell>
        </row>
        <row r="256">
          <cell r="C256">
            <v>43661</v>
          </cell>
          <cell r="D256">
            <v>43692</v>
          </cell>
          <cell r="E256">
            <v>43617</v>
          </cell>
          <cell r="F256">
            <v>0.35145930840192463</v>
          </cell>
          <cell r="G256">
            <v>4493.6631298663988</v>
          </cell>
        </row>
        <row r="257">
          <cell r="C257">
            <v>43692</v>
          </cell>
          <cell r="D257">
            <v>43723</v>
          </cell>
          <cell r="E257">
            <v>43647</v>
          </cell>
          <cell r="F257">
            <v>0.35145930840192463</v>
          </cell>
          <cell r="G257">
            <v>4509.4565272245391</v>
          </cell>
        </row>
        <row r="258">
          <cell r="C258">
            <v>43723</v>
          </cell>
          <cell r="D258">
            <v>43753</v>
          </cell>
          <cell r="E258">
            <v>43678</v>
          </cell>
          <cell r="F258">
            <v>0.35145930840192463</v>
          </cell>
          <cell r="G258">
            <v>4525.3054319478078</v>
          </cell>
        </row>
        <row r="259">
          <cell r="C259">
            <v>43753</v>
          </cell>
          <cell r="D259">
            <v>43784</v>
          </cell>
          <cell r="E259">
            <v>43709</v>
          </cell>
          <cell r="F259">
            <v>0.35145930840192463</v>
          </cell>
          <cell r="G259">
            <v>4541.2100391220065</v>
          </cell>
        </row>
        <row r="260">
          <cell r="C260">
            <v>43784</v>
          </cell>
          <cell r="D260">
            <v>43814</v>
          </cell>
          <cell r="E260">
            <v>43739</v>
          </cell>
          <cell r="F260">
            <v>0.35145930840192463</v>
          </cell>
          <cell r="G260">
            <v>4557.1705445185835</v>
          </cell>
        </row>
        <row r="261">
          <cell r="C261">
            <v>43814</v>
          </cell>
          <cell r="D261">
            <v>43845</v>
          </cell>
          <cell r="E261">
            <v>43770</v>
          </cell>
          <cell r="F261">
            <v>0.35145930840192463</v>
          </cell>
          <cell r="G261">
            <v>4573.1871445970446</v>
          </cell>
        </row>
        <row r="262">
          <cell r="C262">
            <v>43845</v>
          </cell>
          <cell r="D262">
            <v>43876</v>
          </cell>
          <cell r="E262">
            <v>43800</v>
          </cell>
          <cell r="F262">
            <v>0.35145930840192463</v>
          </cell>
          <cell r="G262">
            <v>4589.2600365073713</v>
          </cell>
        </row>
        <row r="263">
          <cell r="C263">
            <v>43876</v>
          </cell>
          <cell r="D263">
            <v>43905</v>
          </cell>
          <cell r="E263">
            <v>43831</v>
          </cell>
          <cell r="F263">
            <v>0.35145930840192463</v>
          </cell>
          <cell r="G263">
            <v>4605.3894180924462</v>
          </cell>
        </row>
        <row r="264">
          <cell r="C264">
            <v>43905</v>
          </cell>
          <cell r="D264">
            <v>43936</v>
          </cell>
          <cell r="E264">
            <v>43862</v>
          </cell>
          <cell r="F264">
            <v>0.35145930840192463</v>
          </cell>
          <cell r="G264">
            <v>4621.5754878904891</v>
          </cell>
        </row>
        <row r="265">
          <cell r="C265">
            <v>43936</v>
          </cell>
          <cell r="D265">
            <v>43966</v>
          </cell>
          <cell r="E265">
            <v>43891</v>
          </cell>
          <cell r="F265">
            <v>0.35145930840192463</v>
          </cell>
          <cell r="G265">
            <v>4637.8184451375018</v>
          </cell>
        </row>
        <row r="266">
          <cell r="C266">
            <v>43966</v>
          </cell>
          <cell r="D266">
            <v>43997</v>
          </cell>
          <cell r="E266">
            <v>43922</v>
          </cell>
          <cell r="F266">
            <v>0.35145930840192463</v>
          </cell>
          <cell r="G266">
            <v>4654.1184897697194</v>
          </cell>
        </row>
        <row r="267">
          <cell r="C267">
            <v>43997</v>
          </cell>
          <cell r="D267">
            <v>44027</v>
          </cell>
          <cell r="E267">
            <v>43952</v>
          </cell>
          <cell r="F267">
            <v>0.35145930840192463</v>
          </cell>
          <cell r="G267">
            <v>4670.4758224260704</v>
          </cell>
        </row>
        <row r="268">
          <cell r="C268">
            <v>44027</v>
          </cell>
          <cell r="D268">
            <v>44058</v>
          </cell>
          <cell r="E268">
            <v>43983</v>
          </cell>
          <cell r="F268">
            <v>0.35145930840192463</v>
          </cell>
          <cell r="G268">
            <v>4686.8906444506483</v>
          </cell>
        </row>
        <row r="269">
          <cell r="C269">
            <v>44058</v>
          </cell>
          <cell r="D269">
            <v>44089</v>
          </cell>
          <cell r="E269">
            <v>44013</v>
          </cell>
          <cell r="F269">
            <v>0.35145930840192463</v>
          </cell>
          <cell r="G269">
            <v>4703.363157895189</v>
          </cell>
        </row>
        <row r="270">
          <cell r="C270">
            <v>44089</v>
          </cell>
          <cell r="D270">
            <v>44119</v>
          </cell>
          <cell r="E270">
            <v>44044</v>
          </cell>
          <cell r="F270">
            <v>0.35145930840192463</v>
          </cell>
          <cell r="G270">
            <v>4719.8935655215582</v>
          </cell>
        </row>
        <row r="271">
          <cell r="C271">
            <v>44119</v>
          </cell>
          <cell r="D271">
            <v>44150</v>
          </cell>
          <cell r="E271">
            <v>44075</v>
          </cell>
          <cell r="F271">
            <v>0.35145930840192463</v>
          </cell>
          <cell r="G271">
            <v>4736.4820708042471</v>
          </cell>
        </row>
        <row r="272">
          <cell r="C272">
            <v>44150</v>
          </cell>
          <cell r="D272">
            <v>44180</v>
          </cell>
          <cell r="E272">
            <v>44105</v>
          </cell>
          <cell r="F272">
            <v>0.35145930840192463</v>
          </cell>
          <cell r="G272">
            <v>4753.128877932877</v>
          </cell>
        </row>
        <row r="273">
          <cell r="C273">
            <v>44180</v>
          </cell>
          <cell r="D273">
            <v>44211</v>
          </cell>
          <cell r="E273">
            <v>44136</v>
          </cell>
          <cell r="F273">
            <v>0.35145930840192463</v>
          </cell>
          <cell r="G273">
            <v>4769.8341918147116</v>
          </cell>
        </row>
        <row r="274">
          <cell r="C274">
            <v>44211</v>
          </cell>
          <cell r="D274">
            <v>44242</v>
          </cell>
          <cell r="E274">
            <v>44166</v>
          </cell>
          <cell r="F274">
            <v>0.35145930840192463</v>
          </cell>
          <cell r="G274">
            <v>4786.5982180771825</v>
          </cell>
        </row>
        <row r="275">
          <cell r="C275">
            <v>44242</v>
          </cell>
          <cell r="D275">
            <v>44270</v>
          </cell>
          <cell r="E275">
            <v>44197</v>
          </cell>
          <cell r="F275">
            <v>0.35145930840192463</v>
          </cell>
          <cell r="G275">
            <v>4803.4211630704158</v>
          </cell>
        </row>
        <row r="276">
          <cell r="C276">
            <v>44270</v>
          </cell>
          <cell r="D276">
            <v>44301</v>
          </cell>
          <cell r="E276">
            <v>44228</v>
          </cell>
          <cell r="F276">
            <v>0.35145930840192463</v>
          </cell>
          <cell r="G276">
            <v>4820.3032338697749</v>
          </cell>
        </row>
        <row r="277">
          <cell r="C277">
            <v>44301</v>
          </cell>
          <cell r="D277">
            <v>44331</v>
          </cell>
          <cell r="E277">
            <v>44256</v>
          </cell>
          <cell r="F277">
            <v>0.35145930840192463</v>
          </cell>
          <cell r="G277">
            <v>4837.2446382784092</v>
          </cell>
        </row>
        <row r="278">
          <cell r="C278">
            <v>44331</v>
          </cell>
          <cell r="D278">
            <v>44362</v>
          </cell>
          <cell r="E278">
            <v>44287</v>
          </cell>
          <cell r="F278">
            <v>0.35145930840192463</v>
          </cell>
          <cell r="G278">
            <v>4854.2455848298114</v>
          </cell>
        </row>
        <row r="279">
          <cell r="C279">
            <v>44362</v>
          </cell>
          <cell r="D279">
            <v>44392</v>
          </cell>
          <cell r="E279">
            <v>44317</v>
          </cell>
          <cell r="F279">
            <v>0.35145930840192463</v>
          </cell>
          <cell r="G279">
            <v>4871.306282790385</v>
          </cell>
        </row>
        <row r="280">
          <cell r="C280">
            <v>44392</v>
          </cell>
          <cell r="D280">
            <v>44423</v>
          </cell>
          <cell r="E280">
            <v>44348</v>
          </cell>
          <cell r="F280">
            <v>0.35145930840192463</v>
          </cell>
          <cell r="G280">
            <v>4888.4269421620193</v>
          </cell>
        </row>
        <row r="281">
          <cell r="C281">
            <v>44423</v>
          </cell>
          <cell r="D281">
            <v>44454</v>
          </cell>
          <cell r="E281">
            <v>44378</v>
          </cell>
          <cell r="F281">
            <v>0.35145930840192463</v>
          </cell>
          <cell r="G281">
            <v>4905.6077736846755</v>
          </cell>
        </row>
        <row r="282">
          <cell r="C282">
            <v>44454</v>
          </cell>
          <cell r="D282">
            <v>44484</v>
          </cell>
          <cell r="E282">
            <v>44409</v>
          </cell>
          <cell r="F282">
            <v>0.35145930840192463</v>
          </cell>
          <cell r="G282">
            <v>4922.8489888389786</v>
          </cell>
        </row>
        <row r="283">
          <cell r="C283">
            <v>44484</v>
          </cell>
          <cell r="D283">
            <v>44515</v>
          </cell>
          <cell r="E283">
            <v>44440</v>
          </cell>
          <cell r="F283">
            <v>0.35145930840192463</v>
          </cell>
          <cell r="G283">
            <v>4940.1507998488232</v>
          </cell>
        </row>
        <row r="284">
          <cell r="C284">
            <v>44515</v>
          </cell>
          <cell r="D284">
            <v>44545</v>
          </cell>
          <cell r="E284">
            <v>44470</v>
          </cell>
          <cell r="F284">
            <v>0.35145930840192463</v>
          </cell>
          <cell r="G284">
            <v>4957.5134196839845</v>
          </cell>
        </row>
        <row r="285">
          <cell r="C285">
            <v>44545</v>
          </cell>
          <cell r="D285">
            <v>44576</v>
          </cell>
          <cell r="E285">
            <v>44501</v>
          </cell>
          <cell r="F285">
            <v>0.35145930840192463</v>
          </cell>
          <cell r="G285">
            <v>4974.9370620627387</v>
          </cell>
        </row>
        <row r="286">
          <cell r="C286">
            <v>44576</v>
          </cell>
          <cell r="D286">
            <v>44607</v>
          </cell>
          <cell r="E286">
            <v>44531</v>
          </cell>
          <cell r="F286">
            <v>0.35145930840192463</v>
          </cell>
          <cell r="G286">
            <v>4992.421941454495</v>
          </cell>
        </row>
        <row r="287">
          <cell r="C287">
            <v>44607</v>
          </cell>
          <cell r="D287">
            <v>44635</v>
          </cell>
          <cell r="E287">
            <v>44562</v>
          </cell>
          <cell r="F287">
            <v>0.35145930840192463</v>
          </cell>
          <cell r="G287">
            <v>5009.968273082437</v>
          </cell>
        </row>
        <row r="288">
          <cell r="C288">
            <v>44635</v>
          </cell>
          <cell r="D288">
            <v>44666</v>
          </cell>
          <cell r="E288">
            <v>44593</v>
          </cell>
          <cell r="F288">
            <v>0.35145930840192463</v>
          </cell>
          <cell r="G288">
            <v>5027.5762729261687</v>
          </cell>
        </row>
        <row r="289">
          <cell r="C289">
            <v>44666</v>
          </cell>
          <cell r="D289">
            <v>44696</v>
          </cell>
          <cell r="E289">
            <v>44621</v>
          </cell>
          <cell r="F289">
            <v>0.35145930840192463</v>
          </cell>
          <cell r="G289">
            <v>5045.2461577243739</v>
          </cell>
        </row>
        <row r="290">
          <cell r="C290">
            <v>44696</v>
          </cell>
          <cell r="D290">
            <v>44727</v>
          </cell>
          <cell r="E290">
            <v>44652</v>
          </cell>
          <cell r="F290">
            <v>0.35145930840192463</v>
          </cell>
          <cell r="G290">
            <v>5062.9781449774864</v>
          </cell>
        </row>
        <row r="291">
          <cell r="C291">
            <v>44727</v>
          </cell>
          <cell r="D291">
            <v>44757</v>
          </cell>
          <cell r="E291">
            <v>44682</v>
          </cell>
          <cell r="F291">
            <v>0.35145930840192463</v>
          </cell>
          <cell r="G291">
            <v>5080.7724529503648</v>
          </cell>
        </row>
        <row r="292">
          <cell r="C292">
            <v>44757</v>
          </cell>
          <cell r="D292">
            <v>44788</v>
          </cell>
          <cell r="E292">
            <v>44713</v>
          </cell>
          <cell r="F292">
            <v>0.35145930840192463</v>
          </cell>
          <cell r="G292">
            <v>5098.6293006749793</v>
          </cell>
        </row>
        <row r="293">
          <cell r="C293">
            <v>44788</v>
          </cell>
          <cell r="D293">
            <v>44819</v>
          </cell>
          <cell r="E293">
            <v>44743</v>
          </cell>
          <cell r="F293">
            <v>0.35145930840192463</v>
          </cell>
          <cell r="G293">
            <v>5116.5489079531098</v>
          </cell>
        </row>
        <row r="294">
          <cell r="C294">
            <v>44819</v>
          </cell>
          <cell r="D294">
            <v>44849</v>
          </cell>
          <cell r="E294">
            <v>44774</v>
          </cell>
          <cell r="F294">
            <v>0.35145930840192463</v>
          </cell>
          <cell r="G294">
            <v>5134.5314953590478</v>
          </cell>
        </row>
        <row r="295">
          <cell r="C295">
            <v>44849</v>
          </cell>
          <cell r="D295">
            <v>44880</v>
          </cell>
          <cell r="E295">
            <v>44805</v>
          </cell>
          <cell r="F295">
            <v>0.35145930840192463</v>
          </cell>
          <cell r="G295">
            <v>5152.5772842423157</v>
          </cell>
        </row>
        <row r="296">
          <cell r="C296">
            <v>44880</v>
          </cell>
          <cell r="D296">
            <v>44910</v>
          </cell>
          <cell r="E296">
            <v>44835</v>
          </cell>
          <cell r="F296">
            <v>0.35145930840192463</v>
          </cell>
          <cell r="G296">
            <v>5170.6864967303882</v>
          </cell>
        </row>
        <row r="297">
          <cell r="C297">
            <v>44910</v>
          </cell>
          <cell r="D297">
            <v>44941</v>
          </cell>
          <cell r="E297">
            <v>44866</v>
          </cell>
          <cell r="F297">
            <v>0.35145930840192463</v>
          </cell>
          <cell r="G297">
            <v>5188.8593557314289</v>
          </cell>
        </row>
        <row r="298">
          <cell r="C298">
            <v>44941</v>
          </cell>
          <cell r="D298">
            <v>44972</v>
          </cell>
          <cell r="E298">
            <v>44896</v>
          </cell>
          <cell r="F298">
            <v>0.35145930840192463</v>
          </cell>
          <cell r="G298">
            <v>5207.0960849370313</v>
          </cell>
        </row>
        <row r="299">
          <cell r="C299">
            <v>44972</v>
          </cell>
          <cell r="D299">
            <v>45000</v>
          </cell>
          <cell r="E299">
            <v>44927</v>
          </cell>
          <cell r="F299">
            <v>0.35145930840192463</v>
          </cell>
          <cell r="G299">
            <v>5225.3969088249751</v>
          </cell>
        </row>
        <row r="300">
          <cell r="C300">
            <v>45000</v>
          </cell>
          <cell r="D300">
            <v>45031</v>
          </cell>
          <cell r="E300">
            <v>44958</v>
          </cell>
          <cell r="F300">
            <v>0.35145930840192463</v>
          </cell>
          <cell r="G300">
            <v>5243.7620526619867</v>
          </cell>
        </row>
        <row r="301">
          <cell r="C301">
            <v>45031</v>
          </cell>
          <cell r="D301">
            <v>45061</v>
          </cell>
          <cell r="E301">
            <v>44986</v>
          </cell>
          <cell r="F301">
            <v>0.35145930840192463</v>
          </cell>
          <cell r="G301">
            <v>5262.1917425065149</v>
          </cell>
        </row>
        <row r="302">
          <cell r="C302">
            <v>45061</v>
          </cell>
          <cell r="D302">
            <v>45092</v>
          </cell>
          <cell r="E302">
            <v>45017</v>
          </cell>
          <cell r="F302">
            <v>0.35145930840192463</v>
          </cell>
          <cell r="G302">
            <v>5280.6862052115112</v>
          </cell>
        </row>
        <row r="303">
          <cell r="C303">
            <v>45092</v>
          </cell>
          <cell r="D303">
            <v>45122</v>
          </cell>
          <cell r="E303">
            <v>45047</v>
          </cell>
          <cell r="F303">
            <v>0.35145930840192463</v>
          </cell>
          <cell r="G303">
            <v>5299.2456684272238</v>
          </cell>
        </row>
        <row r="304">
          <cell r="C304">
            <v>45122</v>
          </cell>
          <cell r="D304">
            <v>45153</v>
          </cell>
          <cell r="E304">
            <v>45078</v>
          </cell>
          <cell r="F304">
            <v>0.35145930840192463</v>
          </cell>
          <cell r="G304">
            <v>5317.8703606039971</v>
          </cell>
        </row>
        <row r="305">
          <cell r="C305">
            <v>45153</v>
          </cell>
          <cell r="D305">
            <v>45184</v>
          </cell>
          <cell r="E305">
            <v>45108</v>
          </cell>
          <cell r="F305">
            <v>0.35145930840192463</v>
          </cell>
          <cell r="G305">
            <v>5336.5605109950866</v>
          </cell>
        </row>
        <row r="306">
          <cell r="C306">
            <v>45184</v>
          </cell>
          <cell r="D306">
            <v>45214</v>
          </cell>
          <cell r="E306">
            <v>45139</v>
          </cell>
          <cell r="F306">
            <v>0.35145930840192463</v>
          </cell>
          <cell r="G306">
            <v>5355.3163496594798</v>
          </cell>
        </row>
        <row r="307">
          <cell r="C307">
            <v>45214</v>
          </cell>
          <cell r="D307">
            <v>45245</v>
          </cell>
          <cell r="E307">
            <v>45170</v>
          </cell>
          <cell r="F307">
            <v>0.35145930840192463</v>
          </cell>
          <cell r="G307">
            <v>5374.1381074647279</v>
          </cell>
        </row>
        <row r="308">
          <cell r="C308">
            <v>45245</v>
          </cell>
          <cell r="D308">
            <v>45275</v>
          </cell>
          <cell r="E308">
            <v>45200</v>
          </cell>
          <cell r="F308">
            <v>0.35145930840192463</v>
          </cell>
          <cell r="G308">
            <v>5393.0260160897878</v>
          </cell>
        </row>
        <row r="309">
          <cell r="C309">
            <v>45275</v>
          </cell>
          <cell r="D309">
            <v>45306</v>
          </cell>
          <cell r="E309">
            <v>45231</v>
          </cell>
          <cell r="F309">
            <v>0.35145930840192463</v>
          </cell>
          <cell r="G309">
            <v>5411.9803080278725</v>
          </cell>
        </row>
        <row r="310">
          <cell r="C310">
            <v>45306</v>
          </cell>
          <cell r="D310">
            <v>45337</v>
          </cell>
          <cell r="E310">
            <v>45261</v>
          </cell>
          <cell r="F310">
            <v>0.35145930840192463</v>
          </cell>
          <cell r="G310">
            <v>5431.0012165893158</v>
          </cell>
        </row>
        <row r="311">
          <cell r="C311">
            <v>45337</v>
          </cell>
          <cell r="D311">
            <v>45366</v>
          </cell>
          <cell r="E311">
            <v>45292</v>
          </cell>
          <cell r="F311">
            <v>0.35145930840192463</v>
          </cell>
          <cell r="G311">
            <v>5450.0889759044412</v>
          </cell>
        </row>
        <row r="312">
          <cell r="C312">
            <v>45366</v>
          </cell>
          <cell r="D312">
            <v>45397</v>
          </cell>
          <cell r="E312">
            <v>45323</v>
          </cell>
          <cell r="F312">
            <v>0.35145930840192463</v>
          </cell>
          <cell r="G312">
            <v>5469.2438209264446</v>
          </cell>
        </row>
        <row r="313">
          <cell r="C313">
            <v>45397</v>
          </cell>
          <cell r="D313">
            <v>45427</v>
          </cell>
          <cell r="E313">
            <v>45352</v>
          </cell>
          <cell r="F313">
            <v>0.35145930840192463</v>
          </cell>
          <cell r="G313">
            <v>5488.4659874342879</v>
          </cell>
        </row>
        <row r="314">
          <cell r="C314">
            <v>45427</v>
          </cell>
          <cell r="D314">
            <v>45458</v>
          </cell>
          <cell r="E314">
            <v>45383</v>
          </cell>
          <cell r="F314">
            <v>0.35145930840192463</v>
          </cell>
          <cell r="G314">
            <v>5507.7557120355996</v>
          </cell>
        </row>
        <row r="315">
          <cell r="C315">
            <v>45458</v>
          </cell>
          <cell r="D315">
            <v>45488</v>
          </cell>
          <cell r="E315">
            <v>45413</v>
          </cell>
          <cell r="F315">
            <v>0.35145930840192463</v>
          </cell>
          <cell r="G315">
            <v>5527.1132321695877</v>
          </cell>
        </row>
        <row r="316">
          <cell r="C316">
            <v>45488</v>
          </cell>
          <cell r="D316">
            <v>45519</v>
          </cell>
          <cell r="E316">
            <v>45444</v>
          </cell>
          <cell r="F316">
            <v>0.35145930840192463</v>
          </cell>
          <cell r="G316">
            <v>5546.5387861099625</v>
          </cell>
        </row>
        <row r="317">
          <cell r="C317">
            <v>45519</v>
          </cell>
          <cell r="D317">
            <v>45550</v>
          </cell>
          <cell r="E317">
            <v>45474</v>
          </cell>
          <cell r="F317">
            <v>0.35145930840192463</v>
          </cell>
          <cell r="G317">
            <v>5566.0326129678688</v>
          </cell>
        </row>
        <row r="318">
          <cell r="C318">
            <v>45550</v>
          </cell>
          <cell r="D318">
            <v>45580</v>
          </cell>
          <cell r="E318">
            <v>45505</v>
          </cell>
          <cell r="F318">
            <v>0.35145930840192463</v>
          </cell>
          <cell r="G318">
            <v>5585.5949526948316</v>
          </cell>
        </row>
        <row r="319">
          <cell r="C319">
            <v>45580</v>
          </cell>
          <cell r="D319">
            <v>45611</v>
          </cell>
          <cell r="E319">
            <v>45536</v>
          </cell>
          <cell r="F319">
            <v>0.35145930840192463</v>
          </cell>
          <cell r="G319">
            <v>5605.226046085706</v>
          </cell>
        </row>
        <row r="320">
          <cell r="C320">
            <v>45611</v>
          </cell>
          <cell r="D320">
            <v>45641</v>
          </cell>
          <cell r="E320">
            <v>45566</v>
          </cell>
          <cell r="F320">
            <v>0.35145930840192463</v>
          </cell>
          <cell r="G320">
            <v>5624.9261347816437</v>
          </cell>
        </row>
        <row r="321">
          <cell r="C321">
            <v>45641</v>
          </cell>
          <cell r="D321">
            <v>45672</v>
          </cell>
          <cell r="E321">
            <v>45597</v>
          </cell>
          <cell r="F321">
            <v>0.35145930840192463</v>
          </cell>
          <cell r="G321">
            <v>5644.695461273066</v>
          </cell>
        </row>
        <row r="322">
          <cell r="C322">
            <v>45672</v>
          </cell>
          <cell r="D322">
            <v>45703</v>
          </cell>
          <cell r="E322">
            <v>45627</v>
          </cell>
          <cell r="F322">
            <v>0.35145930840192463</v>
          </cell>
          <cell r="G322">
            <v>5664.5342689026511</v>
          </cell>
        </row>
        <row r="323">
          <cell r="C323">
            <v>45703</v>
          </cell>
          <cell r="D323">
            <v>45731</v>
          </cell>
          <cell r="E323">
            <v>45658</v>
          </cell>
          <cell r="F323">
            <v>0.35145930840192463</v>
          </cell>
          <cell r="G323">
            <v>5684.4428018683266</v>
          </cell>
        </row>
        <row r="324">
          <cell r="C324">
            <v>45731</v>
          </cell>
          <cell r="D324">
            <v>45762</v>
          </cell>
          <cell r="E324">
            <v>45689</v>
          </cell>
          <cell r="F324">
            <v>0.35145930840192463</v>
          </cell>
          <cell r="G324">
            <v>5704.4213052262758</v>
          </cell>
        </row>
        <row r="325">
          <cell r="C325">
            <v>45762</v>
          </cell>
          <cell r="D325">
            <v>45792</v>
          </cell>
          <cell r="E325">
            <v>45717</v>
          </cell>
          <cell r="F325">
            <v>0.35145930840192463</v>
          </cell>
          <cell r="G325">
            <v>5724.4700248939562</v>
          </cell>
        </row>
        <row r="326">
          <cell r="C326">
            <v>45792</v>
          </cell>
          <cell r="D326">
            <v>45823</v>
          </cell>
          <cell r="E326">
            <v>45748</v>
          </cell>
          <cell r="F326">
            <v>0.35145930840192463</v>
          </cell>
          <cell r="G326">
            <v>5744.5892076531236</v>
          </cell>
        </row>
        <row r="327">
          <cell r="C327">
            <v>45823</v>
          </cell>
          <cell r="D327">
            <v>45853</v>
          </cell>
          <cell r="E327">
            <v>45778</v>
          </cell>
          <cell r="F327">
            <v>0.35145930840192463</v>
          </cell>
          <cell r="G327">
            <v>5764.7791011528725</v>
          </cell>
        </row>
        <row r="328">
          <cell r="C328">
            <v>45853</v>
          </cell>
          <cell r="D328">
            <v>45884</v>
          </cell>
          <cell r="E328">
            <v>45809</v>
          </cell>
          <cell r="F328">
            <v>0.35145930840192463</v>
          </cell>
          <cell r="G328">
            <v>5785.0399539126829</v>
          </cell>
        </row>
        <row r="329">
          <cell r="C329">
            <v>45884</v>
          </cell>
          <cell r="D329">
            <v>45915</v>
          </cell>
          <cell r="E329">
            <v>45839</v>
          </cell>
          <cell r="F329">
            <v>0.35145930840192463</v>
          </cell>
          <cell r="G329">
            <v>5805.3720153254799</v>
          </cell>
        </row>
        <row r="330">
          <cell r="C330">
            <v>45915</v>
          </cell>
          <cell r="D330">
            <v>45945</v>
          </cell>
          <cell r="E330">
            <v>45870</v>
          </cell>
          <cell r="F330">
            <v>0.35145930840192463</v>
          </cell>
          <cell r="G330">
            <v>5825.7755356607013</v>
          </cell>
        </row>
        <row r="331">
          <cell r="C331">
            <v>45945</v>
          </cell>
          <cell r="D331">
            <v>45976</v>
          </cell>
          <cell r="E331">
            <v>45901</v>
          </cell>
          <cell r="F331">
            <v>0.35145930840192463</v>
          </cell>
          <cell r="G331">
            <v>5846.2507660673828</v>
          </cell>
        </row>
        <row r="332">
          <cell r="C332">
            <v>45976</v>
          </cell>
          <cell r="D332">
            <v>46006</v>
          </cell>
          <cell r="E332">
            <v>45931</v>
          </cell>
          <cell r="F332">
            <v>0.35145930840192463</v>
          </cell>
          <cell r="G332">
            <v>5866.7979585772455</v>
          </cell>
        </row>
        <row r="333">
          <cell r="C333">
            <v>46006</v>
          </cell>
          <cell r="D333">
            <v>46037</v>
          </cell>
          <cell r="E333">
            <v>45962</v>
          </cell>
          <cell r="F333">
            <v>0.35145930840192463</v>
          </cell>
          <cell r="G333">
            <v>5887.4173661077994</v>
          </cell>
        </row>
        <row r="334">
          <cell r="C334">
            <v>46037</v>
          </cell>
          <cell r="D334">
            <v>46068</v>
          </cell>
          <cell r="E334">
            <v>45992</v>
          </cell>
          <cell r="F334">
            <v>0.35145930840192463</v>
          </cell>
          <cell r="G334">
            <v>5908.1092424654562</v>
          </cell>
        </row>
        <row r="335">
          <cell r="C335">
            <v>46068</v>
          </cell>
          <cell r="D335">
            <v>46096</v>
          </cell>
          <cell r="E335">
            <v>46023</v>
          </cell>
          <cell r="F335">
            <v>0.35145930840192463</v>
          </cell>
          <cell r="G335">
            <v>5928.8738423486557</v>
          </cell>
        </row>
        <row r="336">
          <cell r="C336">
            <v>46096</v>
          </cell>
          <cell r="D336">
            <v>46127</v>
          </cell>
          <cell r="E336">
            <v>46054</v>
          </cell>
          <cell r="F336">
            <v>0.35145930840192463</v>
          </cell>
          <cell r="G336">
            <v>5949.7114213509967</v>
          </cell>
        </row>
        <row r="337">
          <cell r="C337">
            <v>46127</v>
          </cell>
          <cell r="D337">
            <v>46157</v>
          </cell>
          <cell r="E337">
            <v>46082</v>
          </cell>
          <cell r="F337">
            <v>0.35145930840192463</v>
          </cell>
          <cell r="G337">
            <v>5970.6222359643871</v>
          </cell>
        </row>
        <row r="338">
          <cell r="C338">
            <v>46157</v>
          </cell>
          <cell r="D338">
            <v>46188</v>
          </cell>
          <cell r="E338">
            <v>46113</v>
          </cell>
          <cell r="F338">
            <v>0.35145930840192463</v>
          </cell>
          <cell r="G338">
            <v>5991.6065435821993</v>
          </cell>
        </row>
        <row r="339">
          <cell r="C339">
            <v>46188</v>
          </cell>
          <cell r="D339">
            <v>46218</v>
          </cell>
          <cell r="E339">
            <v>46143</v>
          </cell>
          <cell r="F339">
            <v>0.35145930840192463</v>
          </cell>
          <cell r="G339">
            <v>6012.6646025024374</v>
          </cell>
        </row>
        <row r="340">
          <cell r="C340">
            <v>46218</v>
          </cell>
          <cell r="D340">
            <v>46249</v>
          </cell>
          <cell r="E340">
            <v>46174</v>
          </cell>
          <cell r="F340">
            <v>0.35145930840192463</v>
          </cell>
          <cell r="G340">
            <v>6033.7966719309197</v>
          </cell>
        </row>
        <row r="341">
          <cell r="C341">
            <v>46249</v>
          </cell>
          <cell r="D341">
            <v>46280</v>
          </cell>
          <cell r="E341">
            <v>46204</v>
          </cell>
          <cell r="F341">
            <v>0.35145930840192463</v>
          </cell>
          <cell r="G341">
            <v>6055.0030119844669</v>
          </cell>
        </row>
        <row r="342">
          <cell r="C342">
            <v>46280</v>
          </cell>
          <cell r="D342">
            <v>46310</v>
          </cell>
          <cell r="E342">
            <v>46235</v>
          </cell>
          <cell r="F342">
            <v>0.35145930840192463</v>
          </cell>
          <cell r="G342">
            <v>6076.2838836941028</v>
          </cell>
        </row>
        <row r="343">
          <cell r="C343">
            <v>46310</v>
          </cell>
          <cell r="D343">
            <v>46341</v>
          </cell>
          <cell r="E343">
            <v>46266</v>
          </cell>
          <cell r="F343">
            <v>0.35145930840192463</v>
          </cell>
          <cell r="G343">
            <v>6097.6395490082714</v>
          </cell>
        </row>
        <row r="344">
          <cell r="C344">
            <v>46341</v>
          </cell>
          <cell r="D344">
            <v>46371</v>
          </cell>
          <cell r="E344">
            <v>46296</v>
          </cell>
          <cell r="F344">
            <v>0.35145930840192463</v>
          </cell>
          <cell r="G344">
            <v>6119.0702707960581</v>
          </cell>
        </row>
        <row r="345">
          <cell r="C345">
            <v>46371</v>
          </cell>
          <cell r="D345">
            <v>46402</v>
          </cell>
          <cell r="E345">
            <v>46327</v>
          </cell>
          <cell r="F345">
            <v>0.35145930840192463</v>
          </cell>
          <cell r="G345">
            <v>6140.5763128504259</v>
          </cell>
        </row>
        <row r="346">
          <cell r="C346">
            <v>46402</v>
          </cell>
          <cell r="D346">
            <v>46433</v>
          </cell>
          <cell r="E346">
            <v>46357</v>
          </cell>
          <cell r="F346">
            <v>0.35145930840192463</v>
          </cell>
          <cell r="G346">
            <v>6162.1579398914628</v>
          </cell>
        </row>
        <row r="347">
          <cell r="C347">
            <v>46433</v>
          </cell>
          <cell r="D347">
            <v>46461</v>
          </cell>
          <cell r="E347">
            <v>46388</v>
          </cell>
          <cell r="F347">
            <v>0.35145930840192463</v>
          </cell>
          <cell r="G347">
            <v>6183.81541756964</v>
          </cell>
        </row>
        <row r="348">
          <cell r="C348">
            <v>46461</v>
          </cell>
          <cell r="D348">
            <v>46492</v>
          </cell>
          <cell r="E348">
            <v>46419</v>
          </cell>
          <cell r="F348">
            <v>0.35145930840192463</v>
          </cell>
          <cell r="G348">
            <v>6205.5490124690814</v>
          </cell>
        </row>
        <row r="349">
          <cell r="C349">
            <v>46492</v>
          </cell>
          <cell r="D349">
            <v>46522</v>
          </cell>
          <cell r="E349">
            <v>46447</v>
          </cell>
          <cell r="F349">
            <v>0.35145930840192463</v>
          </cell>
          <cell r="G349">
            <v>6227.3589921108478</v>
          </cell>
        </row>
        <row r="350">
          <cell r="C350">
            <v>46522</v>
          </cell>
          <cell r="D350">
            <v>46553</v>
          </cell>
          <cell r="E350">
            <v>46478</v>
          </cell>
          <cell r="F350">
            <v>0.35145930840192463</v>
          </cell>
          <cell r="G350">
            <v>6249.2456249562256</v>
          </cell>
        </row>
        <row r="351">
          <cell r="C351">
            <v>46553</v>
          </cell>
          <cell r="D351">
            <v>46583</v>
          </cell>
          <cell r="E351">
            <v>46508</v>
          </cell>
          <cell r="F351">
            <v>0.35145930840192463</v>
          </cell>
          <cell r="G351">
            <v>6271.2091804100346</v>
          </cell>
        </row>
        <row r="352">
          <cell r="C352">
            <v>46583</v>
          </cell>
          <cell r="D352">
            <v>46614</v>
          </cell>
          <cell r="E352">
            <v>46539</v>
          </cell>
          <cell r="F352">
            <v>0.35145930840192463</v>
          </cell>
          <cell r="G352">
            <v>6293.2499288239414</v>
          </cell>
        </row>
        <row r="353">
          <cell r="C353">
            <v>46614</v>
          </cell>
          <cell r="D353">
            <v>46645</v>
          </cell>
          <cell r="E353">
            <v>46569</v>
          </cell>
          <cell r="F353">
            <v>0.35145930840192463</v>
          </cell>
          <cell r="G353">
            <v>6315.3681414997909</v>
          </cell>
        </row>
        <row r="354">
          <cell r="C354">
            <v>46645</v>
          </cell>
          <cell r="D354">
            <v>46675</v>
          </cell>
          <cell r="E354">
            <v>46600</v>
          </cell>
          <cell r="F354">
            <v>0.35145930840192463</v>
          </cell>
          <cell r="G354">
            <v>6337.5640906929411</v>
          </cell>
        </row>
        <row r="355">
          <cell r="C355">
            <v>46675</v>
          </cell>
          <cell r="D355">
            <v>46706</v>
          </cell>
          <cell r="E355">
            <v>46631</v>
          </cell>
          <cell r="F355">
            <v>0.35145930840192463</v>
          </cell>
          <cell r="G355">
            <v>6359.8380496156196</v>
          </cell>
        </row>
        <row r="356">
          <cell r="C356">
            <v>46706</v>
          </cell>
          <cell r="D356">
            <v>46736</v>
          </cell>
          <cell r="E356">
            <v>46661</v>
          </cell>
          <cell r="F356">
            <v>0.35145930840192463</v>
          </cell>
          <cell r="G356">
            <v>6382.1902924402812</v>
          </cell>
        </row>
        <row r="357">
          <cell r="C357">
            <v>46736</v>
          </cell>
          <cell r="D357">
            <v>46767</v>
          </cell>
          <cell r="E357">
            <v>46692</v>
          </cell>
          <cell r="F357">
            <v>0.35145930840192463</v>
          </cell>
          <cell r="G357">
            <v>6404.6210943029864</v>
          </cell>
        </row>
        <row r="358">
          <cell r="C358">
            <v>46767</v>
          </cell>
          <cell r="D358">
            <v>46798</v>
          </cell>
          <cell r="E358">
            <v>46722</v>
          </cell>
          <cell r="F358">
            <v>0.35145930840192463</v>
          </cell>
          <cell r="G358">
            <v>6427.1307313067873</v>
          </cell>
        </row>
        <row r="359">
          <cell r="C359">
            <v>46798</v>
          </cell>
          <cell r="D359">
            <v>46827</v>
          </cell>
          <cell r="E359">
            <v>46753</v>
          </cell>
          <cell r="F359">
            <v>0.35145930840192463</v>
          </cell>
          <cell r="G359">
            <v>6449.7194805251256</v>
          </cell>
        </row>
        <row r="360">
          <cell r="C360">
            <v>46827</v>
          </cell>
          <cell r="D360">
            <v>46858</v>
          </cell>
          <cell r="E360">
            <v>46784</v>
          </cell>
          <cell r="F360">
            <v>0.35145930840192463</v>
          </cell>
          <cell r="G360">
            <v>6472.3876200052437</v>
          </cell>
        </row>
        <row r="361">
          <cell r="C361">
            <v>46858</v>
          </cell>
          <cell r="D361">
            <v>46888</v>
          </cell>
          <cell r="E361">
            <v>46813</v>
          </cell>
          <cell r="F361">
            <v>0.35145930840192463</v>
          </cell>
          <cell r="G361">
            <v>6495.1354287716058</v>
          </cell>
        </row>
        <row r="362">
          <cell r="C362">
            <v>46888</v>
          </cell>
          <cell r="D362">
            <v>46919</v>
          </cell>
          <cell r="E362">
            <v>46844</v>
          </cell>
          <cell r="F362">
            <v>0.35145930840192463</v>
          </cell>
          <cell r="G362">
            <v>6517.9631868293345</v>
          </cell>
        </row>
        <row r="363">
          <cell r="C363">
            <v>46919</v>
          </cell>
          <cell r="D363">
            <v>46949</v>
          </cell>
          <cell r="E363">
            <v>46874</v>
          </cell>
          <cell r="F363">
            <v>0.35145930840192463</v>
          </cell>
          <cell r="G363">
            <v>6540.8711751676574</v>
          </cell>
        </row>
        <row r="364">
          <cell r="C364">
            <v>46949</v>
          </cell>
          <cell r="D364">
            <v>46980</v>
          </cell>
          <cell r="E364">
            <v>46905</v>
          </cell>
          <cell r="F364">
            <v>0.35145930840192463</v>
          </cell>
          <cell r="G364">
            <v>6563.8596757633622</v>
          </cell>
        </row>
        <row r="365">
          <cell r="C365">
            <v>46980</v>
          </cell>
          <cell r="D365">
            <v>47011</v>
          </cell>
          <cell r="E365">
            <v>46935</v>
          </cell>
          <cell r="F365">
            <v>0.35145930840192463</v>
          </cell>
          <cell r="G365">
            <v>6586.9289715842733</v>
          </cell>
        </row>
        <row r="366">
          <cell r="C366">
            <v>47011</v>
          </cell>
          <cell r="D366">
            <v>47041</v>
          </cell>
          <cell r="E366">
            <v>46966</v>
          </cell>
          <cell r="F366">
            <v>0.35145930840192463</v>
          </cell>
          <cell r="G366">
            <v>6610.0793465927291</v>
          </cell>
        </row>
        <row r="367">
          <cell r="C367">
            <v>47041</v>
          </cell>
          <cell r="D367">
            <v>47072</v>
          </cell>
          <cell r="E367">
            <v>46997</v>
          </cell>
          <cell r="F367">
            <v>0.35145930840192463</v>
          </cell>
          <cell r="G367">
            <v>6633.3110857490819</v>
          </cell>
        </row>
        <row r="368">
          <cell r="C368">
            <v>47072</v>
          </cell>
          <cell r="D368">
            <v>47102</v>
          </cell>
          <cell r="E368">
            <v>47027</v>
          </cell>
          <cell r="F368">
            <v>0.35145930840192463</v>
          </cell>
          <cell r="G368">
            <v>6656.6244750152036</v>
          </cell>
        </row>
        <row r="369">
          <cell r="C369">
            <v>47102</v>
          </cell>
          <cell r="D369">
            <v>47133</v>
          </cell>
          <cell r="E369">
            <v>47058</v>
          </cell>
          <cell r="F369">
            <v>0.35145930840192463</v>
          </cell>
          <cell r="G369">
            <v>6680.0198013580057</v>
          </cell>
        </row>
        <row r="370">
          <cell r="C370">
            <v>47133</v>
          </cell>
          <cell r="D370">
            <v>47164</v>
          </cell>
          <cell r="E370">
            <v>47088</v>
          </cell>
          <cell r="F370">
            <v>0.35145930840192463</v>
          </cell>
          <cell r="G370">
            <v>6703.4973527529701</v>
          </cell>
        </row>
        <row r="371">
          <cell r="C371">
            <v>47164</v>
          </cell>
          <cell r="D371">
            <v>47192</v>
          </cell>
          <cell r="E371">
            <v>47119</v>
          </cell>
          <cell r="F371">
            <v>0.35145930840192463</v>
          </cell>
          <cell r="G371">
            <v>6727.0574181876973</v>
          </cell>
        </row>
        <row r="372">
          <cell r="C372">
            <v>47192</v>
          </cell>
          <cell r="D372">
            <v>47223</v>
          </cell>
          <cell r="E372">
            <v>47150</v>
          </cell>
          <cell r="F372">
            <v>0.35145930840192463</v>
          </cell>
          <cell r="G372">
            <v>6750.7002876654606</v>
          </cell>
        </row>
        <row r="373">
          <cell r="C373">
            <v>47223</v>
          </cell>
          <cell r="D373">
            <v>47253</v>
          </cell>
          <cell r="E373">
            <v>47178</v>
          </cell>
          <cell r="F373">
            <v>0.35145930840192463</v>
          </cell>
          <cell r="G373">
            <v>6774.4262522087765</v>
          </cell>
        </row>
        <row r="374">
          <cell r="C374">
            <v>47253</v>
          </cell>
          <cell r="D374">
            <v>47284</v>
          </cell>
          <cell r="E374">
            <v>47209</v>
          </cell>
          <cell r="F374">
            <v>0.35145930840192463</v>
          </cell>
          <cell r="G374">
            <v>6798.2356038629878</v>
          </cell>
        </row>
        <row r="375">
          <cell r="C375">
            <v>47284</v>
          </cell>
          <cell r="D375">
            <v>47314</v>
          </cell>
          <cell r="E375">
            <v>47239</v>
          </cell>
          <cell r="F375">
            <v>0.35145930840192463</v>
          </cell>
          <cell r="G375">
            <v>6822.128635699858</v>
          </cell>
        </row>
        <row r="376">
          <cell r="C376">
            <v>47314</v>
          </cell>
          <cell r="D376">
            <v>47345</v>
          </cell>
          <cell r="E376">
            <v>47270</v>
          </cell>
          <cell r="F376">
            <v>0.35145930840192463</v>
          </cell>
          <cell r="G376">
            <v>6846.1056418211783</v>
          </cell>
        </row>
        <row r="377">
          <cell r="C377">
            <v>47345</v>
          </cell>
          <cell r="D377">
            <v>47376</v>
          </cell>
          <cell r="E377">
            <v>47300</v>
          </cell>
          <cell r="F377">
            <v>0.35145930840192463</v>
          </cell>
          <cell r="G377">
            <v>6870.1669173623886</v>
          </cell>
        </row>
        <row r="378">
          <cell r="C378">
            <v>47376</v>
          </cell>
          <cell r="D378">
            <v>47406</v>
          </cell>
          <cell r="E378">
            <v>47331</v>
          </cell>
          <cell r="F378">
            <v>0.35145930840192463</v>
          </cell>
          <cell r="G378">
            <v>6894.3127584962085</v>
          </cell>
        </row>
        <row r="379">
          <cell r="C379">
            <v>47406</v>
          </cell>
          <cell r="D379">
            <v>47437</v>
          </cell>
          <cell r="E379">
            <v>47362</v>
          </cell>
          <cell r="F379">
            <v>0.35145930840192463</v>
          </cell>
          <cell r="G379">
            <v>6918.5434624362852</v>
          </cell>
        </row>
        <row r="380">
          <cell r="C380">
            <v>47437</v>
          </cell>
          <cell r="D380">
            <v>47467</v>
          </cell>
          <cell r="E380">
            <v>47392</v>
          </cell>
          <cell r="F380">
            <v>0.35145930840192463</v>
          </cell>
          <cell r="G380">
            <v>6942.8593274408504</v>
          </cell>
        </row>
        <row r="381">
          <cell r="C381">
            <v>47467</v>
          </cell>
          <cell r="D381">
            <v>47498</v>
          </cell>
          <cell r="E381">
            <v>47423</v>
          </cell>
          <cell r="F381">
            <v>0.35145930840192463</v>
          </cell>
          <cell r="G381">
            <v>6967.2606528163924</v>
          </cell>
        </row>
        <row r="382">
          <cell r="C382">
            <v>47498</v>
          </cell>
          <cell r="D382">
            <v>47529</v>
          </cell>
          <cell r="E382">
            <v>47453</v>
          </cell>
          <cell r="F382">
            <v>0.35145930840192463</v>
          </cell>
          <cell r="G382">
            <v>6991.74773892134</v>
          </cell>
        </row>
        <row r="383">
          <cell r="C383">
            <v>47529</v>
          </cell>
          <cell r="D383">
            <v>47557</v>
          </cell>
          <cell r="E383">
            <v>47484</v>
          </cell>
          <cell r="F383">
            <v>0.35145930840192463</v>
          </cell>
          <cell r="G383">
            <v>7016.3208871697598</v>
          </cell>
        </row>
        <row r="384">
          <cell r="C384">
            <v>47557</v>
          </cell>
          <cell r="D384">
            <v>47588</v>
          </cell>
          <cell r="E384">
            <v>47515</v>
          </cell>
          <cell r="F384">
            <v>0.35145930840192463</v>
          </cell>
          <cell r="G384">
            <v>7040.9804000350659</v>
          </cell>
        </row>
        <row r="385">
          <cell r="C385">
            <v>47588</v>
          </cell>
          <cell r="D385">
            <v>47618</v>
          </cell>
          <cell r="E385">
            <v>47543</v>
          </cell>
          <cell r="F385">
            <v>0.35145930840192463</v>
          </cell>
          <cell r="G385">
            <v>7065.7265810537447</v>
          </cell>
        </row>
        <row r="386">
          <cell r="C386">
            <v>47618</v>
          </cell>
          <cell r="D386">
            <v>47649</v>
          </cell>
          <cell r="E386">
            <v>47574</v>
          </cell>
          <cell r="F386">
            <v>0.35145930840192463</v>
          </cell>
          <cell r="G386">
            <v>7090.5597348290867</v>
          </cell>
        </row>
        <row r="387">
          <cell r="C387">
            <v>47649</v>
          </cell>
          <cell r="D387">
            <v>47679</v>
          </cell>
          <cell r="E387">
            <v>47604</v>
          </cell>
          <cell r="F387">
            <v>0.35145930840192463</v>
          </cell>
          <cell r="G387">
            <v>7115.4801670349425</v>
          </cell>
        </row>
        <row r="388">
          <cell r="C388">
            <v>47679</v>
          </cell>
          <cell r="D388">
            <v>47710</v>
          </cell>
          <cell r="E388">
            <v>47635</v>
          </cell>
          <cell r="F388">
            <v>0.35145930840192463</v>
          </cell>
          <cell r="G388">
            <v>7140.4881844194797</v>
          </cell>
        </row>
        <row r="389">
          <cell r="C389">
            <v>47710</v>
          </cell>
          <cell r="D389">
            <v>47741</v>
          </cell>
          <cell r="E389">
            <v>47665</v>
          </cell>
          <cell r="F389">
            <v>0.35145930840192463</v>
          </cell>
          <cell r="G389">
            <v>7165.5840948089617</v>
          </cell>
        </row>
        <row r="390">
          <cell r="C390">
            <v>47741</v>
          </cell>
          <cell r="D390">
            <v>47771</v>
          </cell>
          <cell r="E390">
            <v>47696</v>
          </cell>
          <cell r="F390">
            <v>0.35145930840192463</v>
          </cell>
          <cell r="G390">
            <v>7190.768207111536</v>
          </cell>
        </row>
        <row r="391">
          <cell r="C391">
            <v>47771</v>
          </cell>
          <cell r="D391">
            <v>47802</v>
          </cell>
          <cell r="E391">
            <v>47727</v>
          </cell>
          <cell r="F391">
            <v>0.35145930840192463</v>
          </cell>
          <cell r="G391">
            <v>7216.0408313210355</v>
          </cell>
        </row>
        <row r="392">
          <cell r="C392">
            <v>47802</v>
          </cell>
          <cell r="D392">
            <v>47832</v>
          </cell>
          <cell r="E392">
            <v>47757</v>
          </cell>
          <cell r="F392">
            <v>0.35145930840192463</v>
          </cell>
          <cell r="G392">
            <v>7241.4022785207972</v>
          </cell>
        </row>
        <row r="393">
          <cell r="C393">
            <v>47832</v>
          </cell>
          <cell r="D393">
            <v>47863</v>
          </cell>
          <cell r="E393">
            <v>47788</v>
          </cell>
          <cell r="F393">
            <v>0.35145930840192463</v>
          </cell>
          <cell r="G393">
            <v>7266.8528608874876</v>
          </cell>
        </row>
        <row r="394">
          <cell r="C394">
            <v>47863</v>
          </cell>
          <cell r="D394">
            <v>47894</v>
          </cell>
          <cell r="E394">
            <v>47818</v>
          </cell>
          <cell r="F394">
            <v>0.35145930840192463</v>
          </cell>
          <cell r="G394">
            <v>7292.392891694948</v>
          </cell>
        </row>
        <row r="395">
          <cell r="C395">
            <v>47894</v>
          </cell>
          <cell r="D395">
            <v>47922</v>
          </cell>
          <cell r="E395">
            <v>47849</v>
          </cell>
          <cell r="F395">
            <v>0.35145930840192463</v>
          </cell>
          <cell r="G395">
            <v>7318.0226853180502</v>
          </cell>
        </row>
        <row r="396">
          <cell r="C396">
            <v>47922</v>
          </cell>
          <cell r="D396">
            <v>47953</v>
          </cell>
          <cell r="E396">
            <v>47880</v>
          </cell>
          <cell r="F396">
            <v>0.35145930840192463</v>
          </cell>
          <cell r="G396">
            <v>7343.7425572365646</v>
          </cell>
        </row>
        <row r="397">
          <cell r="C397">
            <v>47953</v>
          </cell>
          <cell r="D397">
            <v>47983</v>
          </cell>
          <cell r="E397">
            <v>47908</v>
          </cell>
          <cell r="F397">
            <v>0.35145930840192463</v>
          </cell>
          <cell r="G397">
            <v>7369.5528240390458</v>
          </cell>
        </row>
        <row r="398">
          <cell r="C398">
            <v>47983</v>
          </cell>
          <cell r="D398">
            <v>48014</v>
          </cell>
          <cell r="E398">
            <v>47939</v>
          </cell>
          <cell r="F398">
            <v>0.35145930840192463</v>
          </cell>
          <cell r="G398">
            <v>7395.453803426728</v>
          </cell>
        </row>
        <row r="399">
          <cell r="C399">
            <v>48014</v>
          </cell>
          <cell r="D399">
            <v>48044</v>
          </cell>
          <cell r="E399">
            <v>47969</v>
          </cell>
          <cell r="F399">
            <v>0.35145930840192463</v>
          </cell>
          <cell r="G399">
            <v>7421.4458142174353</v>
          </cell>
        </row>
        <row r="400">
          <cell r="C400">
            <v>48044</v>
          </cell>
          <cell r="D400">
            <v>48075</v>
          </cell>
          <cell r="E400">
            <v>48000</v>
          </cell>
          <cell r="F400">
            <v>0.35145930840192463</v>
          </cell>
          <cell r="G400">
            <v>7447.5291763495079</v>
          </cell>
        </row>
        <row r="401">
          <cell r="C401">
            <v>48075</v>
          </cell>
          <cell r="D401">
            <v>48106</v>
          </cell>
          <cell r="E401">
            <v>48030</v>
          </cell>
          <cell r="F401">
            <v>0.35145930840192463</v>
          </cell>
          <cell r="G401">
            <v>7473.7042108857377</v>
          </cell>
        </row>
        <row r="402">
          <cell r="C402">
            <v>48106</v>
          </cell>
          <cell r="D402">
            <v>48136</v>
          </cell>
          <cell r="E402">
            <v>48061</v>
          </cell>
          <cell r="F402">
            <v>0.35145930840192463</v>
          </cell>
          <cell r="G402">
            <v>7499.9712400173221</v>
          </cell>
        </row>
        <row r="403">
          <cell r="C403">
            <v>48136</v>
          </cell>
          <cell r="D403">
            <v>48167</v>
          </cell>
          <cell r="E403">
            <v>48092</v>
          </cell>
          <cell r="F403">
            <v>0.35145930840192463</v>
          </cell>
          <cell r="G403">
            <v>7526.3305870678305</v>
          </cell>
        </row>
        <row r="404">
          <cell r="C404">
            <v>48167</v>
          </cell>
          <cell r="D404">
            <v>48197</v>
          </cell>
          <cell r="E404">
            <v>48122</v>
          </cell>
          <cell r="F404">
            <v>0.35145930840192463</v>
          </cell>
          <cell r="G404">
            <v>7552.7825764971813</v>
          </cell>
        </row>
        <row r="405">
          <cell r="C405">
            <v>48197</v>
          </cell>
          <cell r="D405">
            <v>48228</v>
          </cell>
          <cell r="E405">
            <v>48153</v>
          </cell>
          <cell r="F405">
            <v>0.35145930840192463</v>
          </cell>
          <cell r="G405">
            <v>7579.327533905639</v>
          </cell>
        </row>
        <row r="406">
          <cell r="C406">
            <v>48228</v>
          </cell>
          <cell r="D406">
            <v>48259</v>
          </cell>
          <cell r="E406">
            <v>48183</v>
          </cell>
          <cell r="F406">
            <v>0.35145930840192463</v>
          </cell>
          <cell r="G406">
            <v>7605.9657860378202</v>
          </cell>
        </row>
        <row r="407">
          <cell r="C407">
            <v>48259</v>
          </cell>
          <cell r="D407">
            <v>48288</v>
          </cell>
          <cell r="E407">
            <v>48214</v>
          </cell>
          <cell r="F407">
            <v>0.35145930840192463</v>
          </cell>
          <cell r="G407">
            <v>7632.6976607867155</v>
          </cell>
        </row>
        <row r="408">
          <cell r="C408">
            <v>48288</v>
          </cell>
          <cell r="D408">
            <v>48319</v>
          </cell>
          <cell r="E408">
            <v>48245</v>
          </cell>
          <cell r="F408">
            <v>0.35145930840192463</v>
          </cell>
          <cell r="G408">
            <v>7659.5234871977264</v>
          </cell>
        </row>
        <row r="409">
          <cell r="C409">
            <v>48319</v>
          </cell>
          <cell r="D409">
            <v>48349</v>
          </cell>
          <cell r="E409">
            <v>48274</v>
          </cell>
          <cell r="F409">
            <v>0.35145930840192463</v>
          </cell>
          <cell r="G409">
            <v>7686.4435954727142</v>
          </cell>
        </row>
        <row r="410">
          <cell r="C410">
            <v>48349</v>
          </cell>
          <cell r="D410">
            <v>48380</v>
          </cell>
          <cell r="E410">
            <v>48305</v>
          </cell>
          <cell r="F410">
            <v>0.35145930840192463</v>
          </cell>
          <cell r="G410">
            <v>7713.4583169740663</v>
          </cell>
        </row>
        <row r="411">
          <cell r="C411">
            <v>48380</v>
          </cell>
          <cell r="D411">
            <v>48410</v>
          </cell>
          <cell r="E411">
            <v>48335</v>
          </cell>
          <cell r="F411">
            <v>0.35145930840192463</v>
          </cell>
          <cell r="G411">
            <v>7740.5679842287736</v>
          </cell>
        </row>
        <row r="412">
          <cell r="C412">
            <v>48410</v>
          </cell>
          <cell r="D412">
            <v>48441</v>
          </cell>
          <cell r="E412">
            <v>48366</v>
          </cell>
          <cell r="F412">
            <v>0.35145930840192463</v>
          </cell>
          <cell r="G412">
            <v>7767.772930932525</v>
          </cell>
        </row>
        <row r="413">
          <cell r="C413">
            <v>48441</v>
          </cell>
          <cell r="D413">
            <v>48472</v>
          </cell>
          <cell r="E413">
            <v>48396</v>
          </cell>
          <cell r="F413">
            <v>0.35145930840192463</v>
          </cell>
          <cell r="G413">
            <v>7795.0734919538127</v>
          </cell>
        </row>
        <row r="414">
          <cell r="C414">
            <v>48472</v>
          </cell>
          <cell r="D414">
            <v>48502</v>
          </cell>
          <cell r="E414">
            <v>48427</v>
          </cell>
          <cell r="F414">
            <v>0.35145930840192463</v>
          </cell>
          <cell r="G414">
            <v>7822.470003338055</v>
          </cell>
        </row>
        <row r="415">
          <cell r="C415">
            <v>48502</v>
          </cell>
          <cell r="D415">
            <v>48533</v>
          </cell>
          <cell r="E415">
            <v>48458</v>
          </cell>
          <cell r="F415">
            <v>0.35145930840192463</v>
          </cell>
          <cell r="G415">
            <v>7849.9628023117348</v>
          </cell>
        </row>
        <row r="416">
          <cell r="C416">
            <v>48533</v>
          </cell>
          <cell r="D416">
            <v>48563</v>
          </cell>
          <cell r="E416">
            <v>48488</v>
          </cell>
          <cell r="F416">
            <v>0.35145930840192463</v>
          </cell>
          <cell r="G416">
            <v>7877.5522272865483</v>
          </cell>
        </row>
        <row r="417">
          <cell r="C417">
            <v>48563</v>
          </cell>
          <cell r="D417">
            <v>48594</v>
          </cell>
          <cell r="E417">
            <v>48519</v>
          </cell>
          <cell r="F417">
            <v>0.35145930840192463</v>
          </cell>
          <cell r="G417">
            <v>7905.2386178635697</v>
          </cell>
        </row>
        <row r="418">
          <cell r="C418">
            <v>48594</v>
          </cell>
          <cell r="D418">
            <v>48625</v>
          </cell>
          <cell r="E418">
            <v>48549</v>
          </cell>
          <cell r="F418">
            <v>0.35145930840192463</v>
          </cell>
          <cell r="G418">
            <v>7933.0223148374353</v>
          </cell>
        </row>
        <row r="419">
          <cell r="C419">
            <v>48625</v>
          </cell>
          <cell r="F419">
            <v>0.35145930840192463</v>
          </cell>
          <cell r="G419">
            <v>7960.9036602005335</v>
          </cell>
        </row>
      </sheetData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</sheetDataSet>
  </externalBook>
</externalLink>
</file>

<file path=xl/externalLinks/externalLink1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DURATION"/>
      <sheetName val="NTNA-3"/>
      <sheetName val="Referências %CDI"/>
      <sheetName val="Casado"/>
      <sheetName val="LCA"/>
      <sheetName val="FRA Bs"/>
      <sheetName val="DI MKT"/>
      <sheetName val="PCTX"/>
      <sheetName val="RESUMO"/>
      <sheetName val="Precificação Fs"/>
      <sheetName val="Precificação Bs"/>
      <sheetName val="NTN-B"/>
      <sheetName val="FORWARD"/>
      <sheetName val="CDB PRE"/>
      <sheetName val="TNOTE_TBILL_CALC."/>
      <sheetName val="CUPOM CAMBIAL"/>
      <sheetName val="FRA"/>
      <sheetName val="NTN-C"/>
      <sheetName val="LTN"/>
      <sheetName val="LFT"/>
      <sheetName val="NTN-F"/>
      <sheetName val="NTND"/>
      <sheetName val="TDA-E"/>
      <sheetName val="TDA-E (2)"/>
      <sheetName val="LH CAIXA"/>
      <sheetName val="LH CAIXA BB"/>
      <sheetName val="ATUALIZAÇÃO"/>
      <sheetName val="Series IPCA IGP-M"/>
      <sheetName val="GEROPEN"/>
      <sheetName val="FERIADO"/>
      <sheetName val="Feriados"/>
      <sheetName val="IPCA"/>
      <sheetName val="Indice"/>
      <sheetName val="Spread Credito"/>
      <sheetName val="Graficos"/>
      <sheetName val="DV01 LEILAO"/>
      <sheetName val="CDB PF"/>
      <sheetName val="PRE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 refreshError="1"/>
      <sheetData sheetId="36" refreshError="1"/>
      <sheetData sheetId="37" refreshError="1"/>
    </sheetDataSet>
  </externalBook>
</externalLink>
</file>

<file path=xl/externalLinks/externalLink1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IPCA-15 MES"/>
      <sheetName val="IPCA MES"/>
      <sheetName val="IPCA PESOS"/>
      <sheetName val="Criterio Generalizaçao"/>
      <sheetName val="Criterio Generalizacao II"/>
      <sheetName val="Adm e Livres"/>
      <sheetName val="Livres"/>
      <sheetName val="Alim"/>
      <sheetName val="Resumo 9502"/>
      <sheetName val="Gráf14 (2)"/>
      <sheetName val="Gráf10"/>
      <sheetName val="Gráf11"/>
      <sheetName val="Gráf9"/>
      <sheetName val="Gráf9 (2)"/>
      <sheetName val="Gráf9 (3)"/>
      <sheetName val="Gráf9 (4)"/>
      <sheetName val="Gráf13"/>
      <sheetName val="Gráf8"/>
      <sheetName val="Outras Desagregacoes"/>
      <sheetName val="Passthrough"/>
      <sheetName val="Gráf4 (2)"/>
      <sheetName val="Gráf12"/>
      <sheetName val="Gráf2"/>
      <sheetName val="Gráf3"/>
      <sheetName val="Gráf4"/>
      <sheetName val="MÊS 95-J99"/>
      <sheetName val="PESOS 95-J99"/>
      <sheetName val="Gráf7"/>
      <sheetName val="Gráf6"/>
      <sheetName val="Gráf5"/>
      <sheetName val="Gráf1"/>
      <sheetName val="PESOS REGIONAIS"/>
      <sheetName val="Premisses"/>
      <sheetName val="Costs"/>
      <sheetName val="Summary of new changes"/>
      <sheetName val="Data Base_Participants"/>
      <sheetName val="GOIAS Reduction risk"/>
      <sheetName val="EXCLUIDOS"/>
      <sheetName val="Concentration risk by State"/>
      <sheetName val="Concentration risk by City"/>
      <sheetName val="TB"/>
      <sheetName val="Monitoring frequency"/>
      <sheetName val="Feriados"/>
    </sheetNames>
    <sheetDataSet>
      <sheetData sheetId="0" refreshError="1"/>
      <sheetData sheetId="1" refreshError="1">
        <row r="3">
          <cell r="A3" t="str">
            <v>Índice geral</v>
          </cell>
          <cell r="B3">
            <v>0.56000000000000005</v>
          </cell>
          <cell r="C3">
            <v>0.31</v>
          </cell>
          <cell r="D3">
            <v>1.19</v>
          </cell>
          <cell r="E3">
            <v>0.95</v>
          </cell>
          <cell r="F3">
            <v>0.6</v>
          </cell>
          <cell r="G3">
            <v>0.62</v>
          </cell>
          <cell r="H3">
            <v>0.13</v>
          </cell>
          <cell r="I3">
            <v>0.22</v>
          </cell>
          <cell r="J3">
            <v>0.42</v>
          </cell>
          <cell r="K3">
            <v>0.01</v>
          </cell>
          <cell r="L3">
            <v>0.23</v>
          </cell>
          <cell r="M3">
            <v>1.61</v>
          </cell>
          <cell r="N3">
            <v>1.31</v>
          </cell>
          <cell r="O3">
            <v>0.23</v>
          </cell>
          <cell r="P3">
            <v>0.14000000000000001</v>
          </cell>
          <cell r="Q3">
            <v>0.32</v>
          </cell>
          <cell r="R3">
            <v>0.59</v>
          </cell>
          <cell r="S3">
            <v>0.56999999999999995</v>
          </cell>
          <cell r="T3">
            <v>0.46</v>
          </cell>
          <cell r="U3">
            <v>0.38</v>
          </cell>
          <cell r="V3">
            <v>0.57999999999999996</v>
          </cell>
          <cell r="W3">
            <v>0.41</v>
          </cell>
          <cell r="X3">
            <v>0.52</v>
          </cell>
          <cell r="Y3">
            <v>1.33</v>
          </cell>
          <cell r="Z3">
            <v>0.7</v>
          </cell>
          <cell r="AA3">
            <v>0.28000000000000003</v>
          </cell>
          <cell r="AB3">
            <v>0.83</v>
          </cell>
          <cell r="AC3">
            <v>0.71</v>
          </cell>
          <cell r="AD3">
            <v>0.65</v>
          </cell>
          <cell r="AE3">
            <v>0.52</v>
          </cell>
          <cell r="AF3">
            <v>0.36</v>
          </cell>
          <cell r="AG3">
            <v>0.6</v>
          </cell>
          <cell r="AH3">
            <v>0.8</v>
          </cell>
          <cell r="AI3">
            <v>0.21</v>
          </cell>
          <cell r="AJ3">
            <v>0.42</v>
          </cell>
          <cell r="AK3">
            <v>1.19</v>
          </cell>
          <cell r="AL3">
            <v>0.65</v>
          </cell>
          <cell r="AM3">
            <v>0.72</v>
          </cell>
          <cell r="AN3">
            <v>1.31</v>
          </cell>
          <cell r="AO3">
            <v>3.02</v>
          </cell>
          <cell r="AP3">
            <v>2.1</v>
          </cell>
          <cell r="AQ3">
            <v>2.25</v>
          </cell>
          <cell r="AR3">
            <v>1.57</v>
          </cell>
          <cell r="BE3">
            <v>0.81167140000000004</v>
          </cell>
          <cell r="BF3">
            <v>1.6233428000000001</v>
          </cell>
          <cell r="BG3">
            <v>0</v>
          </cell>
          <cell r="BH3" t="str">
            <v>Peso</v>
          </cell>
        </row>
        <row r="4">
          <cell r="A4" t="str">
            <v>1.Alimentação e bebidas</v>
          </cell>
          <cell r="B4">
            <v>0.13</v>
          </cell>
          <cell r="C4">
            <v>0.34</v>
          </cell>
          <cell r="D4">
            <v>1.77</v>
          </cell>
          <cell r="E4">
            <v>1.35</v>
          </cell>
          <cell r="F4">
            <v>1.41</v>
          </cell>
          <cell r="G4">
            <v>0.84</v>
          </cell>
          <cell r="H4">
            <v>-0.25</v>
          </cell>
          <cell r="I4">
            <v>-0.46</v>
          </cell>
          <cell r="J4">
            <v>-0.36</v>
          </cell>
          <cell r="K4">
            <v>-0.67</v>
          </cell>
          <cell r="L4">
            <v>0.11</v>
          </cell>
          <cell r="M4">
            <v>1.78</v>
          </cell>
          <cell r="N4">
            <v>2.0699999999999998</v>
          </cell>
          <cell r="O4">
            <v>0.53</v>
          </cell>
          <cell r="P4">
            <v>0.16</v>
          </cell>
          <cell r="Q4">
            <v>-7.0000000000000007E-2</v>
          </cell>
          <cell r="R4">
            <v>-0.48</v>
          </cell>
          <cell r="S4">
            <v>0.63</v>
          </cell>
          <cell r="T4">
            <v>0.05</v>
          </cell>
          <cell r="U4">
            <v>1.17</v>
          </cell>
          <cell r="V4">
            <v>1.8</v>
          </cell>
          <cell r="W4">
            <v>0.57999999999999996</v>
          </cell>
          <cell r="X4">
            <v>0.1</v>
          </cell>
          <cell r="Y4">
            <v>0.67</v>
          </cell>
          <cell r="Z4">
            <v>0.83</v>
          </cell>
          <cell r="AA4">
            <v>0.39</v>
          </cell>
          <cell r="AB4">
            <v>1.1499999999999999</v>
          </cell>
          <cell r="AC4">
            <v>1.31</v>
          </cell>
          <cell r="AD4">
            <v>0.56000000000000005</v>
          </cell>
          <cell r="AE4">
            <v>0.85</v>
          </cell>
          <cell r="AF4">
            <v>0.2</v>
          </cell>
          <cell r="AG4">
            <v>0.39</v>
          </cell>
          <cell r="AH4">
            <v>-0.32</v>
          </cell>
          <cell r="AI4">
            <v>-0.59</v>
          </cell>
          <cell r="AJ4">
            <v>0.08</v>
          </cell>
          <cell r="AK4">
            <v>1.05</v>
          </cell>
          <cell r="AL4">
            <v>1.94</v>
          </cell>
          <cell r="AM4">
            <v>1.96</v>
          </cell>
          <cell r="AN4">
            <v>2.79</v>
          </cell>
          <cell r="AO4">
            <v>5.85</v>
          </cell>
          <cell r="AP4">
            <v>3.91</v>
          </cell>
          <cell r="AQ4">
            <v>2.15</v>
          </cell>
          <cell r="AR4">
            <v>1.22</v>
          </cell>
          <cell r="BE4">
            <v>0.25</v>
          </cell>
          <cell r="BF4">
            <v>0.5</v>
          </cell>
          <cell r="BH4">
            <v>22.4131</v>
          </cell>
          <cell r="BI4">
            <v>3</v>
          </cell>
        </row>
        <row r="5">
          <cell r="A5" t="str">
            <v>11.Alimentação no domicílio</v>
          </cell>
          <cell r="B5">
            <v>0.17</v>
          </cell>
          <cell r="C5">
            <v>0.42</v>
          </cell>
          <cell r="D5">
            <v>2.2999999999999998</v>
          </cell>
          <cell r="E5">
            <v>1.66</v>
          </cell>
          <cell r="F5">
            <v>1.55</v>
          </cell>
          <cell r="G5">
            <v>0.94</v>
          </cell>
          <cell r="H5">
            <v>-0.5</v>
          </cell>
          <cell r="I5">
            <v>-0.63</v>
          </cell>
          <cell r="J5">
            <v>-0.54</v>
          </cell>
          <cell r="K5">
            <v>-0.98</v>
          </cell>
          <cell r="L5">
            <v>7.0000000000000007E-2</v>
          </cell>
          <cell r="M5">
            <v>2.38</v>
          </cell>
          <cell r="N5">
            <v>2.58</v>
          </cell>
          <cell r="O5">
            <v>0.61</v>
          </cell>
          <cell r="P5">
            <v>0.1</v>
          </cell>
          <cell r="Q5">
            <v>-0.16</v>
          </cell>
          <cell r="R5">
            <v>-0.73</v>
          </cell>
          <cell r="S5">
            <v>0.82</v>
          </cell>
          <cell r="T5">
            <v>-0.11</v>
          </cell>
          <cell r="U5">
            <v>1.27</v>
          </cell>
          <cell r="V5">
            <v>2.15</v>
          </cell>
          <cell r="W5">
            <v>0.51</v>
          </cell>
          <cell r="X5">
            <v>-0.17</v>
          </cell>
          <cell r="Y5">
            <v>0.53</v>
          </cell>
          <cell r="Z5">
            <v>0.89</v>
          </cell>
          <cell r="AA5">
            <v>0.19</v>
          </cell>
          <cell r="AB5">
            <v>1.37</v>
          </cell>
          <cell r="AC5">
            <v>1.31</v>
          </cell>
          <cell r="AD5">
            <v>0.48</v>
          </cell>
          <cell r="AE5">
            <v>0.86</v>
          </cell>
          <cell r="AF5">
            <v>0.01</v>
          </cell>
          <cell r="AG5">
            <v>0.21</v>
          </cell>
          <cell r="AH5">
            <v>-0.39</v>
          </cell>
          <cell r="AI5">
            <v>-0.94</v>
          </cell>
          <cell r="AJ5">
            <v>0.11</v>
          </cell>
          <cell r="AK5">
            <v>1.23</v>
          </cell>
          <cell r="AL5">
            <v>2.2799999999999998</v>
          </cell>
          <cell r="AM5">
            <v>2.36</v>
          </cell>
          <cell r="AN5">
            <v>3.32</v>
          </cell>
          <cell r="AO5">
            <v>6.68</v>
          </cell>
          <cell r="AP5">
            <v>4.24</v>
          </cell>
          <cell r="AQ5">
            <v>2.37</v>
          </cell>
          <cell r="AR5">
            <v>1.47</v>
          </cell>
          <cell r="BI5">
            <v>4</v>
          </cell>
        </row>
        <row r="6">
          <cell r="A6" t="str">
            <v>1101.Cereais, leguminosas e oleaginosas</v>
          </cell>
          <cell r="B6">
            <v>-1.81</v>
          </cell>
          <cell r="C6">
            <v>5.73</v>
          </cell>
          <cell r="D6">
            <v>2.19</v>
          </cell>
          <cell r="E6">
            <v>-0.15</v>
          </cell>
          <cell r="F6">
            <v>1.1399999999999999</v>
          </cell>
          <cell r="G6">
            <v>-2.4500000000000002</v>
          </cell>
          <cell r="H6">
            <v>-4.8600000000000003</v>
          </cell>
          <cell r="I6">
            <v>-4.26</v>
          </cell>
          <cell r="J6">
            <v>-2.84</v>
          </cell>
          <cell r="K6">
            <v>0.4</v>
          </cell>
          <cell r="L6">
            <v>1.56</v>
          </cell>
          <cell r="M6">
            <v>1.2</v>
          </cell>
          <cell r="N6">
            <v>4.7699999999999996</v>
          </cell>
          <cell r="O6">
            <v>0.73</v>
          </cell>
          <cell r="P6">
            <v>-1.34</v>
          </cell>
          <cell r="Q6">
            <v>-1.62</v>
          </cell>
          <cell r="R6">
            <v>-0.24</v>
          </cell>
          <cell r="S6">
            <v>6.65</v>
          </cell>
          <cell r="T6">
            <v>5.82</v>
          </cell>
          <cell r="U6">
            <v>5.85</v>
          </cell>
          <cell r="V6">
            <v>1.97</v>
          </cell>
          <cell r="W6">
            <v>0.14000000000000001</v>
          </cell>
          <cell r="X6">
            <v>3.47</v>
          </cell>
          <cell r="Y6">
            <v>3.6</v>
          </cell>
          <cell r="Z6">
            <v>3.36</v>
          </cell>
          <cell r="AA6">
            <v>2.4900000000000002</v>
          </cell>
          <cell r="AB6">
            <v>6.59</v>
          </cell>
          <cell r="AC6">
            <v>2.6</v>
          </cell>
          <cell r="AD6">
            <v>-1.1499999999999999</v>
          </cell>
          <cell r="AE6">
            <v>0.35</v>
          </cell>
          <cell r="AF6">
            <v>-3.19</v>
          </cell>
          <cell r="AG6">
            <v>-3.19</v>
          </cell>
          <cell r="AH6">
            <v>-2.64</v>
          </cell>
          <cell r="AI6">
            <v>-0.91</v>
          </cell>
          <cell r="AJ6">
            <v>2.9</v>
          </cell>
          <cell r="AK6">
            <v>7.1</v>
          </cell>
          <cell r="AL6">
            <v>3.32</v>
          </cell>
          <cell r="AM6">
            <v>3.12</v>
          </cell>
          <cell r="AN6">
            <v>5.21</v>
          </cell>
          <cell r="AO6">
            <v>8.8699999999999992</v>
          </cell>
          <cell r="AP6">
            <v>8.76</v>
          </cell>
          <cell r="AQ6">
            <v>3.71</v>
          </cell>
          <cell r="AR6">
            <v>1.06</v>
          </cell>
          <cell r="BI6">
            <v>5</v>
          </cell>
        </row>
        <row r="7">
          <cell r="A7" t="str">
            <v>1101002.Arroz</v>
          </cell>
          <cell r="B7">
            <v>-1.49</v>
          </cell>
          <cell r="C7">
            <v>-1.8</v>
          </cell>
          <cell r="D7">
            <v>1.47</v>
          </cell>
          <cell r="E7">
            <v>1.54</v>
          </cell>
          <cell r="F7">
            <v>1.24</v>
          </cell>
          <cell r="G7">
            <v>-1</v>
          </cell>
          <cell r="H7">
            <v>-0.8</v>
          </cell>
          <cell r="I7">
            <v>-2.27</v>
          </cell>
          <cell r="J7">
            <v>-1.95</v>
          </cell>
          <cell r="K7">
            <v>-2.31</v>
          </cell>
          <cell r="L7">
            <v>-0.76</v>
          </cell>
          <cell r="M7">
            <v>0.67</v>
          </cell>
          <cell r="N7">
            <v>-0.12</v>
          </cell>
          <cell r="O7">
            <v>-0.36</v>
          </cell>
          <cell r="P7">
            <v>-1.26</v>
          </cell>
          <cell r="Q7">
            <v>-0.61</v>
          </cell>
          <cell r="R7">
            <v>0.12</v>
          </cell>
          <cell r="S7">
            <v>5.88</v>
          </cell>
          <cell r="T7">
            <v>4.3600000000000003</v>
          </cell>
          <cell r="U7">
            <v>2.04</v>
          </cell>
          <cell r="V7">
            <v>-1.88</v>
          </cell>
          <cell r="W7">
            <v>-0.18</v>
          </cell>
          <cell r="X7">
            <v>2.94</v>
          </cell>
          <cell r="Y7">
            <v>5.25</v>
          </cell>
          <cell r="Z7">
            <v>1.47</v>
          </cell>
          <cell r="AA7">
            <v>2.06</v>
          </cell>
          <cell r="AB7">
            <v>10.7</v>
          </cell>
          <cell r="AC7">
            <v>4.8099999999999996</v>
          </cell>
          <cell r="AD7">
            <v>-0.12</v>
          </cell>
          <cell r="AE7">
            <v>-0.22</v>
          </cell>
          <cell r="AF7">
            <v>-2.0699999999999998</v>
          </cell>
          <cell r="AG7">
            <v>-4.16</v>
          </cell>
          <cell r="AH7">
            <v>-4.6399999999999997</v>
          </cell>
          <cell r="AI7">
            <v>-0.09</v>
          </cell>
          <cell r="AJ7">
            <v>2.88</v>
          </cell>
          <cell r="AK7">
            <v>2.4300000000000002</v>
          </cell>
          <cell r="AL7">
            <v>2.23</v>
          </cell>
          <cell r="AM7">
            <v>7.02</v>
          </cell>
          <cell r="AN7">
            <v>9.0299999999999994</v>
          </cell>
          <cell r="AO7">
            <v>13.08</v>
          </cell>
          <cell r="AP7">
            <v>7.78</v>
          </cell>
          <cell r="AQ7">
            <v>1.97</v>
          </cell>
          <cell r="AR7">
            <v>-0.73</v>
          </cell>
          <cell r="BI7">
            <v>6</v>
          </cell>
        </row>
        <row r="8">
          <cell r="A8" t="str">
            <v>1101051.Feijão-mulatinho</v>
          </cell>
          <cell r="B8">
            <v>-8.4700000000000006</v>
          </cell>
          <cell r="C8">
            <v>12.56</v>
          </cell>
          <cell r="D8">
            <v>1.1399999999999999</v>
          </cell>
          <cell r="E8">
            <v>-3.82</v>
          </cell>
          <cell r="F8">
            <v>3.01</v>
          </cell>
          <cell r="G8">
            <v>-3.11</v>
          </cell>
          <cell r="H8">
            <v>-12.56</v>
          </cell>
          <cell r="I8">
            <v>-10.94</v>
          </cell>
          <cell r="J8">
            <v>-2.09</v>
          </cell>
          <cell r="K8">
            <v>10.28</v>
          </cell>
          <cell r="L8">
            <v>7.49</v>
          </cell>
          <cell r="M8">
            <v>6.11</v>
          </cell>
          <cell r="N8">
            <v>12.54</v>
          </cell>
          <cell r="O8">
            <v>-2.61</v>
          </cell>
          <cell r="P8">
            <v>0.79</v>
          </cell>
          <cell r="Q8">
            <v>-5.59</v>
          </cell>
          <cell r="R8">
            <v>1.8</v>
          </cell>
          <cell r="S8">
            <v>14.22</v>
          </cell>
          <cell r="T8">
            <v>11.48</v>
          </cell>
          <cell r="U8">
            <v>16.600000000000001</v>
          </cell>
          <cell r="V8">
            <v>5.13</v>
          </cell>
          <cell r="W8">
            <v>4.34</v>
          </cell>
          <cell r="X8">
            <v>13.24</v>
          </cell>
          <cell r="Y8">
            <v>-8.9</v>
          </cell>
          <cell r="Z8">
            <v>6.38</v>
          </cell>
          <cell r="AA8">
            <v>-8.76</v>
          </cell>
          <cell r="AB8">
            <v>-6.21</v>
          </cell>
          <cell r="AC8">
            <v>1.01</v>
          </cell>
          <cell r="AD8">
            <v>0.06</v>
          </cell>
          <cell r="AE8">
            <v>5.19</v>
          </cell>
          <cell r="AF8">
            <v>-2.54</v>
          </cell>
          <cell r="AG8">
            <v>2.17</v>
          </cell>
          <cell r="AH8">
            <v>-0.75</v>
          </cell>
          <cell r="AI8">
            <v>-7.0000000000000007E-2</v>
          </cell>
          <cell r="AJ8">
            <v>4.66</v>
          </cell>
          <cell r="AK8">
            <v>16.95</v>
          </cell>
          <cell r="AL8">
            <v>2.27</v>
          </cell>
          <cell r="AM8">
            <v>-4.7</v>
          </cell>
          <cell r="AN8">
            <v>-3.43</v>
          </cell>
          <cell r="AO8">
            <v>4.75</v>
          </cell>
          <cell r="AP8">
            <v>14.11</v>
          </cell>
          <cell r="AQ8">
            <v>9.17</v>
          </cell>
          <cell r="AR8">
            <v>4.41</v>
          </cell>
          <cell r="BI8">
            <v>7</v>
          </cell>
        </row>
        <row r="9">
          <cell r="A9" t="str">
            <v>1101052.Feijão-preto</v>
          </cell>
          <cell r="B9">
            <v>-2.4</v>
          </cell>
          <cell r="C9">
            <v>5.0199999999999996</v>
          </cell>
          <cell r="D9">
            <v>8.23</v>
          </cell>
          <cell r="E9">
            <v>0.51</v>
          </cell>
          <cell r="F9">
            <v>-3.84</v>
          </cell>
          <cell r="G9">
            <v>-5.19</v>
          </cell>
          <cell r="H9">
            <v>-4.3499999999999996</v>
          </cell>
          <cell r="I9">
            <v>-6.7</v>
          </cell>
          <cell r="J9">
            <v>-3.2</v>
          </cell>
          <cell r="K9">
            <v>-1.07</v>
          </cell>
          <cell r="L9">
            <v>2.37</v>
          </cell>
          <cell r="M9">
            <v>-0.5</v>
          </cell>
          <cell r="N9">
            <v>0.94</v>
          </cell>
          <cell r="O9">
            <v>4.78</v>
          </cell>
          <cell r="P9">
            <v>-1.5</v>
          </cell>
          <cell r="Q9">
            <v>-1.0900000000000001</v>
          </cell>
          <cell r="R9">
            <v>-2.4900000000000002</v>
          </cell>
          <cell r="S9">
            <v>4.21</v>
          </cell>
          <cell r="T9">
            <v>14.04</v>
          </cell>
          <cell r="U9">
            <v>6.1</v>
          </cell>
          <cell r="V9">
            <v>9.1999999999999993</v>
          </cell>
          <cell r="W9">
            <v>6.54</v>
          </cell>
          <cell r="X9">
            <v>23.85</v>
          </cell>
          <cell r="Y9">
            <v>11.36</v>
          </cell>
          <cell r="Z9">
            <v>9.83</v>
          </cell>
          <cell r="AA9">
            <v>12.93</v>
          </cell>
          <cell r="AB9">
            <v>7.64</v>
          </cell>
          <cell r="AC9">
            <v>1.59</v>
          </cell>
          <cell r="AD9">
            <v>-4.3899999999999997</v>
          </cell>
          <cell r="AE9">
            <v>-5.24</v>
          </cell>
          <cell r="AF9">
            <v>-12.07</v>
          </cell>
          <cell r="AG9">
            <v>0.46</v>
          </cell>
          <cell r="AH9">
            <v>-4.05</v>
          </cell>
          <cell r="AI9">
            <v>-4.87</v>
          </cell>
          <cell r="AJ9">
            <v>0.08</v>
          </cell>
          <cell r="AK9">
            <v>6.82</v>
          </cell>
          <cell r="AL9">
            <v>6.12</v>
          </cell>
          <cell r="AM9">
            <v>0.36</v>
          </cell>
          <cell r="AN9">
            <v>2.65</v>
          </cell>
          <cell r="AO9">
            <v>3.14</v>
          </cell>
          <cell r="AP9">
            <v>-0.05</v>
          </cell>
          <cell r="AQ9">
            <v>0.41</v>
          </cell>
          <cell r="AR9">
            <v>-3.76</v>
          </cell>
          <cell r="BI9">
            <v>8</v>
          </cell>
        </row>
        <row r="10">
          <cell r="A10" t="str">
            <v>1101053.Feijão-macassar</v>
          </cell>
          <cell r="B10">
            <v>4.34</v>
          </cell>
          <cell r="C10">
            <v>4.84</v>
          </cell>
          <cell r="D10">
            <v>2.97</v>
          </cell>
          <cell r="E10">
            <v>0.38</v>
          </cell>
          <cell r="F10">
            <v>-0.37</v>
          </cell>
          <cell r="G10">
            <v>-4.3899999999999997</v>
          </cell>
          <cell r="H10">
            <v>-17.829999999999998</v>
          </cell>
          <cell r="I10">
            <v>-4.5999999999999996</v>
          </cell>
          <cell r="J10">
            <v>-8</v>
          </cell>
          <cell r="K10">
            <v>6.52</v>
          </cell>
          <cell r="L10">
            <v>3.22</v>
          </cell>
          <cell r="M10">
            <v>15.99</v>
          </cell>
          <cell r="N10">
            <v>32.619999999999997</v>
          </cell>
          <cell r="O10">
            <v>15.15</v>
          </cell>
          <cell r="P10">
            <v>4.76</v>
          </cell>
          <cell r="Q10">
            <v>-6.59</v>
          </cell>
          <cell r="R10">
            <v>3.72</v>
          </cell>
          <cell r="S10">
            <v>15.28</v>
          </cell>
          <cell r="T10">
            <v>2.0499999999999998</v>
          </cell>
          <cell r="U10">
            <v>-9.4</v>
          </cell>
          <cell r="V10">
            <v>16.39</v>
          </cell>
          <cell r="W10">
            <v>5.46</v>
          </cell>
          <cell r="X10">
            <v>-5.41</v>
          </cell>
          <cell r="Y10">
            <v>-1.43</v>
          </cell>
          <cell r="Z10">
            <v>-1.52</v>
          </cell>
          <cell r="AA10">
            <v>0.01</v>
          </cell>
          <cell r="AB10">
            <v>1.1399999999999999</v>
          </cell>
          <cell r="AC10">
            <v>8.74</v>
          </cell>
          <cell r="AD10">
            <v>15.85</v>
          </cell>
          <cell r="AE10">
            <v>5.61</v>
          </cell>
          <cell r="AF10">
            <v>-5.27</v>
          </cell>
          <cell r="AG10">
            <v>-14.58</v>
          </cell>
          <cell r="AH10">
            <v>-13.22</v>
          </cell>
          <cell r="AI10">
            <v>-12.92</v>
          </cell>
          <cell r="AJ10">
            <v>-2.12</v>
          </cell>
          <cell r="AK10">
            <v>23.04</v>
          </cell>
          <cell r="AL10">
            <v>27.35</v>
          </cell>
          <cell r="AM10">
            <v>2.84</v>
          </cell>
          <cell r="AN10">
            <v>-3.03</v>
          </cell>
          <cell r="AO10">
            <v>1.1299999999999999</v>
          </cell>
          <cell r="AP10">
            <v>1.77</v>
          </cell>
          <cell r="AQ10">
            <v>13.98</v>
          </cell>
          <cell r="AR10">
            <v>12.07</v>
          </cell>
          <cell r="BI10">
            <v>9</v>
          </cell>
        </row>
        <row r="11">
          <cell r="A11" t="str">
            <v>1101064.Feijão-jalo(enxofrão)</v>
          </cell>
          <cell r="B11">
            <v>-6.82</v>
          </cell>
          <cell r="C11">
            <v>2.41</v>
          </cell>
          <cell r="D11">
            <v>1.19</v>
          </cell>
          <cell r="E11">
            <v>-3.02</v>
          </cell>
          <cell r="F11">
            <v>-1.1599999999999999</v>
          </cell>
          <cell r="G11">
            <v>-3.01</v>
          </cell>
          <cell r="H11">
            <v>-13.15</v>
          </cell>
          <cell r="I11">
            <v>-5.98</v>
          </cell>
          <cell r="J11">
            <v>-4.5199999999999996</v>
          </cell>
          <cell r="K11">
            <v>3.62</v>
          </cell>
          <cell r="L11">
            <v>28.03</v>
          </cell>
          <cell r="M11">
            <v>-0.69</v>
          </cell>
          <cell r="N11">
            <v>8.1300000000000008</v>
          </cell>
          <cell r="O11">
            <v>1.97</v>
          </cell>
          <cell r="P11">
            <v>-0.17</v>
          </cell>
          <cell r="Q11">
            <v>1.71</v>
          </cell>
          <cell r="R11">
            <v>0.24</v>
          </cell>
          <cell r="S11">
            <v>19.920000000000002</v>
          </cell>
          <cell r="T11">
            <v>16.420000000000002</v>
          </cell>
          <cell r="U11">
            <v>4.37</v>
          </cell>
          <cell r="V11">
            <v>12.02</v>
          </cell>
          <cell r="W11">
            <v>-7.71</v>
          </cell>
          <cell r="X11">
            <v>-12.7</v>
          </cell>
          <cell r="Y11">
            <v>-10.36</v>
          </cell>
          <cell r="Z11">
            <v>-4.75</v>
          </cell>
          <cell r="AA11">
            <v>-1.87</v>
          </cell>
          <cell r="AB11">
            <v>-0.69</v>
          </cell>
          <cell r="AC11">
            <v>-0.52</v>
          </cell>
          <cell r="AD11">
            <v>-3.37</v>
          </cell>
          <cell r="AE11">
            <v>19.16</v>
          </cell>
          <cell r="AF11">
            <v>-1.66</v>
          </cell>
          <cell r="AG11">
            <v>-0.44</v>
          </cell>
          <cell r="AH11">
            <v>1.68</v>
          </cell>
          <cell r="AI11">
            <v>2.5499999999999998</v>
          </cell>
          <cell r="AJ11">
            <v>-4.9800000000000004</v>
          </cell>
          <cell r="AK11">
            <v>3.26</v>
          </cell>
          <cell r="AL11">
            <v>7.69</v>
          </cell>
          <cell r="AM11">
            <v>10.85</v>
          </cell>
          <cell r="AN11">
            <v>4.05</v>
          </cell>
          <cell r="AO11">
            <v>0.3</v>
          </cell>
          <cell r="AP11">
            <v>4.97</v>
          </cell>
          <cell r="AQ11">
            <v>5.35</v>
          </cell>
          <cell r="AR11">
            <v>0.93</v>
          </cell>
          <cell r="BI11">
            <v>10</v>
          </cell>
        </row>
        <row r="12">
          <cell r="A12" t="str">
            <v>1101068.Feijão-roxo</v>
          </cell>
          <cell r="B12">
            <v>-2.31</v>
          </cell>
          <cell r="C12">
            <v>36.549999999999997</v>
          </cell>
          <cell r="D12">
            <v>-3.41</v>
          </cell>
          <cell r="E12">
            <v>-7.55</v>
          </cell>
          <cell r="F12">
            <v>3.55</v>
          </cell>
          <cell r="G12">
            <v>-6.63</v>
          </cell>
          <cell r="H12">
            <v>-17.47</v>
          </cell>
          <cell r="I12">
            <v>-7.57</v>
          </cell>
          <cell r="J12">
            <v>-4.0199999999999996</v>
          </cell>
          <cell r="K12">
            <v>16.22</v>
          </cell>
          <cell r="L12">
            <v>5.59</v>
          </cell>
          <cell r="M12">
            <v>13.33</v>
          </cell>
          <cell r="N12">
            <v>29.73</v>
          </cell>
          <cell r="O12">
            <v>-5.32</v>
          </cell>
          <cell r="P12">
            <v>3.33</v>
          </cell>
          <cell r="Q12">
            <v>1.1100000000000001</v>
          </cell>
          <cell r="R12">
            <v>-1.61</v>
          </cell>
          <cell r="S12">
            <v>1.19</v>
          </cell>
          <cell r="T12">
            <v>-1.9</v>
          </cell>
          <cell r="U12">
            <v>8.3800000000000008</v>
          </cell>
          <cell r="V12">
            <v>-2.35</v>
          </cell>
          <cell r="W12">
            <v>-4.46</v>
          </cell>
          <cell r="X12">
            <v>5.88</v>
          </cell>
          <cell r="Y12">
            <v>-1.59</v>
          </cell>
          <cell r="Z12">
            <v>3.97</v>
          </cell>
          <cell r="AA12">
            <v>-3</v>
          </cell>
          <cell r="AB12">
            <v>0.97</v>
          </cell>
          <cell r="AC12">
            <v>9.1300000000000008</v>
          </cell>
          <cell r="AD12">
            <v>-1.96</v>
          </cell>
          <cell r="AE12">
            <v>-2.2799999999999998</v>
          </cell>
          <cell r="AF12">
            <v>6.49</v>
          </cell>
          <cell r="AG12">
            <v>2.86</v>
          </cell>
          <cell r="AH12">
            <v>-1.52</v>
          </cell>
          <cell r="AI12">
            <v>2.23</v>
          </cell>
          <cell r="AJ12">
            <v>1.54</v>
          </cell>
          <cell r="AK12">
            <v>5.98</v>
          </cell>
          <cell r="AL12">
            <v>-1.25</v>
          </cell>
          <cell r="AM12">
            <v>-5.94</v>
          </cell>
          <cell r="AN12">
            <v>0.53</v>
          </cell>
          <cell r="AO12">
            <v>1.08</v>
          </cell>
          <cell r="AP12">
            <v>7.07</v>
          </cell>
          <cell r="AQ12">
            <v>14.89</v>
          </cell>
          <cell r="AR12">
            <v>5.45</v>
          </cell>
          <cell r="BI12">
            <v>11</v>
          </cell>
        </row>
        <row r="13">
          <cell r="A13" t="str">
            <v>1101073.Feijão-carioca(rajado)</v>
          </cell>
          <cell r="B13">
            <v>-2.14</v>
          </cell>
          <cell r="C13">
            <v>37.229999999999997</v>
          </cell>
          <cell r="D13">
            <v>1.64</v>
          </cell>
          <cell r="E13">
            <v>-5.24</v>
          </cell>
          <cell r="F13">
            <v>3.59</v>
          </cell>
          <cell r="G13">
            <v>-5.78</v>
          </cell>
          <cell r="H13">
            <v>-16.2</v>
          </cell>
          <cell r="I13">
            <v>-10.15</v>
          </cell>
          <cell r="J13">
            <v>-5.88</v>
          </cell>
          <cell r="K13">
            <v>11.47</v>
          </cell>
          <cell r="L13">
            <v>8.73</v>
          </cell>
          <cell r="M13">
            <v>2.0099999999999998</v>
          </cell>
          <cell r="N13">
            <v>20.309999999999999</v>
          </cell>
          <cell r="O13">
            <v>1.3</v>
          </cell>
          <cell r="P13">
            <v>-2.69</v>
          </cell>
          <cell r="Q13">
            <v>-4</v>
          </cell>
          <cell r="R13">
            <v>-0.8</v>
          </cell>
          <cell r="S13">
            <v>8.4499999999999993</v>
          </cell>
          <cell r="T13">
            <v>6.73</v>
          </cell>
          <cell r="U13">
            <v>17.68</v>
          </cell>
          <cell r="V13">
            <v>6.73</v>
          </cell>
          <cell r="W13">
            <v>-2.4300000000000002</v>
          </cell>
          <cell r="X13">
            <v>-3.79</v>
          </cell>
          <cell r="Y13">
            <v>-2.11</v>
          </cell>
          <cell r="Z13">
            <v>4.6100000000000003</v>
          </cell>
          <cell r="AA13">
            <v>-1.73</v>
          </cell>
          <cell r="AB13">
            <v>-2.56</v>
          </cell>
          <cell r="AC13">
            <v>-4</v>
          </cell>
          <cell r="AD13">
            <v>-3.83</v>
          </cell>
          <cell r="AE13">
            <v>5.53</v>
          </cell>
          <cell r="AF13">
            <v>0.15</v>
          </cell>
          <cell r="AG13">
            <v>-2.5</v>
          </cell>
          <cell r="AH13">
            <v>5.63</v>
          </cell>
          <cell r="AI13">
            <v>0.31</v>
          </cell>
          <cell r="AJ13">
            <v>5.68</v>
          </cell>
          <cell r="AK13">
            <v>18.54</v>
          </cell>
          <cell r="AL13">
            <v>2.61</v>
          </cell>
          <cell r="AM13">
            <v>-3.72</v>
          </cell>
          <cell r="AN13">
            <v>-1.05</v>
          </cell>
          <cell r="AO13">
            <v>2.35</v>
          </cell>
          <cell r="AP13">
            <v>18.16</v>
          </cell>
          <cell r="AQ13">
            <v>8.1999999999999993</v>
          </cell>
          <cell r="AR13">
            <v>6.78</v>
          </cell>
          <cell r="BI13">
            <v>12</v>
          </cell>
        </row>
        <row r="14">
          <cell r="A14" t="str">
            <v>1101079.Milho em grão</v>
          </cell>
          <cell r="B14">
            <v>-2.0299999999999998</v>
          </cell>
          <cell r="C14">
            <v>4.21</v>
          </cell>
          <cell r="D14">
            <v>2.84</v>
          </cell>
          <cell r="E14">
            <v>1.48</v>
          </cell>
          <cell r="F14">
            <v>0.22</v>
          </cell>
          <cell r="G14">
            <v>-0.19</v>
          </cell>
          <cell r="H14">
            <v>-5.0199999999999996</v>
          </cell>
          <cell r="I14">
            <v>-0.88</v>
          </cell>
          <cell r="J14">
            <v>-3.6</v>
          </cell>
          <cell r="K14">
            <v>-0.87</v>
          </cell>
          <cell r="L14">
            <v>-2</v>
          </cell>
          <cell r="M14">
            <v>1.99</v>
          </cell>
          <cell r="N14">
            <v>1.07</v>
          </cell>
          <cell r="O14">
            <v>0.99</v>
          </cell>
          <cell r="P14">
            <v>0.81</v>
          </cell>
          <cell r="Q14">
            <v>-2.56</v>
          </cell>
          <cell r="R14">
            <v>-0.16</v>
          </cell>
          <cell r="S14">
            <v>-0.16</v>
          </cell>
          <cell r="T14">
            <v>-0.46</v>
          </cell>
          <cell r="U14">
            <v>1.19</v>
          </cell>
          <cell r="V14">
            <v>-0.19</v>
          </cell>
          <cell r="W14">
            <v>-1.5</v>
          </cell>
          <cell r="X14">
            <v>-7.15</v>
          </cell>
          <cell r="Y14">
            <v>4.55</v>
          </cell>
          <cell r="Z14">
            <v>0.91</v>
          </cell>
          <cell r="AA14">
            <v>3.02</v>
          </cell>
          <cell r="AB14">
            <v>2.42</v>
          </cell>
          <cell r="AC14">
            <v>3.62</v>
          </cell>
          <cell r="AD14">
            <v>-0.01</v>
          </cell>
          <cell r="AE14">
            <v>1.98</v>
          </cell>
          <cell r="AF14">
            <v>2.36</v>
          </cell>
          <cell r="AG14">
            <v>0.16</v>
          </cell>
          <cell r="AH14">
            <v>0.75</v>
          </cell>
          <cell r="AI14">
            <v>0.47</v>
          </cell>
          <cell r="AJ14">
            <v>-0.4</v>
          </cell>
          <cell r="AK14">
            <v>-1.77</v>
          </cell>
          <cell r="AL14">
            <v>-0.16</v>
          </cell>
          <cell r="AM14">
            <v>-0.32</v>
          </cell>
          <cell r="AN14">
            <v>1.1599999999999999</v>
          </cell>
          <cell r="AO14">
            <v>1.88</v>
          </cell>
          <cell r="AP14">
            <v>3.24</v>
          </cell>
          <cell r="AQ14">
            <v>17.45</v>
          </cell>
          <cell r="AR14">
            <v>3.73</v>
          </cell>
          <cell r="BI14">
            <v>13</v>
          </cell>
        </row>
        <row r="15">
          <cell r="A15" t="str">
            <v>1101080.Milho em espiga</v>
          </cell>
          <cell r="B15">
            <v>-2.31</v>
          </cell>
          <cell r="C15">
            <v>8.3000000000000007</v>
          </cell>
          <cell r="D15">
            <v>-1.62</v>
          </cell>
          <cell r="E15">
            <v>0.66</v>
          </cell>
          <cell r="F15">
            <v>3.98</v>
          </cell>
          <cell r="G15">
            <v>10.6</v>
          </cell>
          <cell r="H15">
            <v>-9.39</v>
          </cell>
          <cell r="I15">
            <v>-4.66</v>
          </cell>
          <cell r="J15">
            <v>-3.18</v>
          </cell>
          <cell r="K15">
            <v>3.45</v>
          </cell>
          <cell r="L15">
            <v>5.88</v>
          </cell>
          <cell r="M15">
            <v>3.01</v>
          </cell>
          <cell r="N15">
            <v>7.95</v>
          </cell>
          <cell r="O15">
            <v>-1.69</v>
          </cell>
          <cell r="P15">
            <v>-2.54</v>
          </cell>
          <cell r="Q15">
            <v>6.64</v>
          </cell>
          <cell r="R15">
            <v>-7.99</v>
          </cell>
          <cell r="S15">
            <v>3.59</v>
          </cell>
          <cell r="T15">
            <v>-0.53</v>
          </cell>
          <cell r="U15">
            <v>6.42</v>
          </cell>
          <cell r="V15">
            <v>1.73</v>
          </cell>
          <cell r="W15">
            <v>-0.76</v>
          </cell>
          <cell r="X15">
            <v>-2.73</v>
          </cell>
          <cell r="Y15">
            <v>-3.59</v>
          </cell>
          <cell r="Z15">
            <v>2.2799999999999998</v>
          </cell>
          <cell r="AA15">
            <v>2.5299999999999998</v>
          </cell>
          <cell r="AB15">
            <v>-1.54</v>
          </cell>
          <cell r="AC15">
            <v>1.92</v>
          </cell>
          <cell r="AD15">
            <v>-1.99</v>
          </cell>
          <cell r="AE15">
            <v>2.2000000000000002</v>
          </cell>
          <cell r="AF15">
            <v>0.94</v>
          </cell>
          <cell r="AG15">
            <v>6.14</v>
          </cell>
          <cell r="AH15">
            <v>-8.86</v>
          </cell>
          <cell r="AI15">
            <v>0.81</v>
          </cell>
          <cell r="AJ15">
            <v>-2.52</v>
          </cell>
          <cell r="AK15">
            <v>7.52</v>
          </cell>
          <cell r="AL15">
            <v>6.25</v>
          </cell>
          <cell r="AM15">
            <v>17.23</v>
          </cell>
          <cell r="AN15">
            <v>-0.49</v>
          </cell>
          <cell r="AO15">
            <v>-0.1</v>
          </cell>
          <cell r="AP15">
            <v>9.9600000000000009</v>
          </cell>
          <cell r="AQ15">
            <v>3.4</v>
          </cell>
          <cell r="AR15">
            <v>4.41</v>
          </cell>
          <cell r="BI15">
            <v>14</v>
          </cell>
        </row>
        <row r="16">
          <cell r="A16" t="str">
            <v>1102.Farinhas, féculas e massas</v>
          </cell>
          <cell r="B16">
            <v>0.01</v>
          </cell>
          <cell r="C16">
            <v>1.61</v>
          </cell>
          <cell r="D16">
            <v>0.82</v>
          </cell>
          <cell r="E16">
            <v>1.6</v>
          </cell>
          <cell r="F16">
            <v>1.95</v>
          </cell>
          <cell r="G16">
            <v>2.0099999999999998</v>
          </cell>
          <cell r="H16">
            <v>0.9</v>
          </cell>
          <cell r="I16">
            <v>0.38</v>
          </cell>
          <cell r="J16">
            <v>-0.94</v>
          </cell>
          <cell r="K16">
            <v>-0.93</v>
          </cell>
          <cell r="L16">
            <v>-0.79</v>
          </cell>
          <cell r="M16">
            <v>0.21</v>
          </cell>
          <cell r="N16">
            <v>0.39</v>
          </cell>
          <cell r="O16">
            <v>0.36</v>
          </cell>
          <cell r="P16">
            <v>-0.17</v>
          </cell>
          <cell r="Q16">
            <v>0.26</v>
          </cell>
          <cell r="R16">
            <v>-0.25</v>
          </cell>
          <cell r="S16">
            <v>0.43</v>
          </cell>
          <cell r="T16">
            <v>1.26</v>
          </cell>
          <cell r="U16">
            <v>0.26</v>
          </cell>
          <cell r="V16">
            <v>1.23</v>
          </cell>
          <cell r="W16">
            <v>0.83</v>
          </cell>
          <cell r="X16">
            <v>0.64</v>
          </cell>
          <cell r="Y16">
            <v>2.2200000000000002</v>
          </cell>
          <cell r="Z16">
            <v>2.66</v>
          </cell>
          <cell r="AA16">
            <v>2.25</v>
          </cell>
          <cell r="AB16">
            <v>0.78</v>
          </cell>
          <cell r="AC16">
            <v>1.41</v>
          </cell>
          <cell r="AD16">
            <v>0.81</v>
          </cell>
          <cell r="AE16">
            <v>0.64</v>
          </cell>
          <cell r="AF16">
            <v>1.33</v>
          </cell>
          <cell r="AG16">
            <v>0.5</v>
          </cell>
          <cell r="AH16">
            <v>-0.49</v>
          </cell>
          <cell r="AI16">
            <v>0.33</v>
          </cell>
          <cell r="AJ16">
            <v>1.22</v>
          </cell>
          <cell r="AK16">
            <v>1</v>
          </cell>
          <cell r="AL16">
            <v>4.04</v>
          </cell>
          <cell r="AM16">
            <v>4.66</v>
          </cell>
          <cell r="AN16">
            <v>5.68</v>
          </cell>
          <cell r="AO16">
            <v>9.9499999999999993</v>
          </cell>
          <cell r="AP16">
            <v>6.07</v>
          </cell>
          <cell r="AQ16">
            <v>2</v>
          </cell>
          <cell r="AR16">
            <v>1.02</v>
          </cell>
          <cell r="BI16">
            <v>15</v>
          </cell>
        </row>
        <row r="17">
          <cell r="A17" t="str">
            <v>1102001.Farinha de arroz</v>
          </cell>
          <cell r="B17">
            <v>-0.59</v>
          </cell>
          <cell r="C17">
            <v>1.71</v>
          </cell>
          <cell r="D17">
            <v>1.72</v>
          </cell>
          <cell r="E17">
            <v>-0.37</v>
          </cell>
          <cell r="F17">
            <v>5.14</v>
          </cell>
          <cell r="G17">
            <v>1.35</v>
          </cell>
          <cell r="H17">
            <v>-0.24</v>
          </cell>
          <cell r="I17">
            <v>-1.53</v>
          </cell>
          <cell r="J17">
            <v>0.4</v>
          </cell>
          <cell r="K17">
            <v>2.97</v>
          </cell>
          <cell r="L17">
            <v>0.21</v>
          </cell>
          <cell r="M17">
            <v>0.98</v>
          </cell>
          <cell r="N17">
            <v>0.72</v>
          </cell>
          <cell r="O17">
            <v>-0.91</v>
          </cell>
          <cell r="P17">
            <v>1.5</v>
          </cell>
          <cell r="Q17">
            <v>0.45</v>
          </cell>
          <cell r="R17">
            <v>-0.17</v>
          </cell>
          <cell r="S17">
            <v>1.28</v>
          </cell>
          <cell r="T17">
            <v>-0.55000000000000004</v>
          </cell>
          <cell r="U17">
            <v>0.85</v>
          </cell>
          <cell r="V17">
            <v>1.26</v>
          </cell>
          <cell r="W17">
            <v>1.29</v>
          </cell>
          <cell r="X17">
            <v>1.66</v>
          </cell>
          <cell r="Y17">
            <v>-1.26</v>
          </cell>
          <cell r="Z17">
            <v>-0.18</v>
          </cell>
          <cell r="AA17">
            <v>1.65</v>
          </cell>
          <cell r="AB17">
            <v>3.2</v>
          </cell>
          <cell r="AC17">
            <v>2.3199999999999998</v>
          </cell>
          <cell r="AD17">
            <v>1.43</v>
          </cell>
          <cell r="AE17">
            <v>0.49</v>
          </cell>
          <cell r="AF17">
            <v>-1.43</v>
          </cell>
          <cell r="AG17">
            <v>2.62</v>
          </cell>
          <cell r="AH17">
            <v>-0.62</v>
          </cell>
          <cell r="AI17">
            <v>-2.73</v>
          </cell>
          <cell r="AJ17">
            <v>0.86</v>
          </cell>
          <cell r="AK17">
            <v>-2.7</v>
          </cell>
          <cell r="AL17">
            <v>1.67</v>
          </cell>
          <cell r="AM17">
            <v>-0.2</v>
          </cell>
          <cell r="AN17">
            <v>2.35</v>
          </cell>
          <cell r="AO17">
            <v>3.61</v>
          </cell>
          <cell r="AP17">
            <v>2.2200000000000002</v>
          </cell>
          <cell r="AQ17">
            <v>1.1399999999999999</v>
          </cell>
          <cell r="AR17">
            <v>3.82</v>
          </cell>
          <cell r="BI17">
            <v>16</v>
          </cell>
        </row>
        <row r="18">
          <cell r="A18" t="str">
            <v>1102002.Aveia em flocos</v>
          </cell>
          <cell r="B18">
            <v>-7.0000000000000007E-2</v>
          </cell>
          <cell r="C18">
            <v>1.51</v>
          </cell>
          <cell r="D18">
            <v>0.75</v>
          </cell>
          <cell r="E18">
            <v>-3.17</v>
          </cell>
          <cell r="F18">
            <v>2.84</v>
          </cell>
          <cell r="G18">
            <v>1.26</v>
          </cell>
          <cell r="H18">
            <v>0.75</v>
          </cell>
          <cell r="I18">
            <v>0.46</v>
          </cell>
          <cell r="J18">
            <v>-3.38</v>
          </cell>
          <cell r="K18">
            <v>2.0299999999999998</v>
          </cell>
          <cell r="L18">
            <v>2.06</v>
          </cell>
          <cell r="M18">
            <v>-0.22</v>
          </cell>
          <cell r="N18">
            <v>1.63</v>
          </cell>
          <cell r="O18">
            <v>1.75</v>
          </cell>
          <cell r="P18">
            <v>0.74</v>
          </cell>
          <cell r="Q18">
            <v>1.22</v>
          </cell>
          <cell r="R18">
            <v>-0.63</v>
          </cell>
          <cell r="S18">
            <v>-1.2</v>
          </cell>
          <cell r="T18">
            <v>1.67</v>
          </cell>
          <cell r="U18">
            <v>1.45</v>
          </cell>
          <cell r="V18">
            <v>-1.55</v>
          </cell>
          <cell r="W18">
            <v>-0.59</v>
          </cell>
          <cell r="X18">
            <v>1.79</v>
          </cell>
          <cell r="Y18">
            <v>1.27</v>
          </cell>
          <cell r="Z18">
            <v>2</v>
          </cell>
          <cell r="AA18">
            <v>-0.3</v>
          </cell>
          <cell r="AB18">
            <v>0.22</v>
          </cell>
          <cell r="AC18">
            <v>-0.96</v>
          </cell>
          <cell r="AD18">
            <v>0.28000000000000003</v>
          </cell>
          <cell r="AE18">
            <v>1.1000000000000001</v>
          </cell>
          <cell r="AF18">
            <v>1.36</v>
          </cell>
          <cell r="AG18">
            <v>0.75</v>
          </cell>
          <cell r="AH18">
            <v>0.18</v>
          </cell>
          <cell r="AI18">
            <v>0.63</v>
          </cell>
          <cell r="AJ18">
            <v>-1.03</v>
          </cell>
          <cell r="AK18">
            <v>0.62</v>
          </cell>
          <cell r="AL18">
            <v>1.33</v>
          </cell>
          <cell r="AM18">
            <v>-0.35</v>
          </cell>
          <cell r="AN18">
            <v>-7.0000000000000007E-2</v>
          </cell>
          <cell r="AO18">
            <v>1.46</v>
          </cell>
          <cell r="AP18">
            <v>4.33</v>
          </cell>
          <cell r="AQ18">
            <v>2.1800000000000002</v>
          </cell>
          <cell r="AR18">
            <v>2.5299999999999998</v>
          </cell>
          <cell r="BI18">
            <v>17</v>
          </cell>
        </row>
        <row r="19">
          <cell r="A19" t="str">
            <v>1102006.Macarrão</v>
          </cell>
          <cell r="B19">
            <v>0.19</v>
          </cell>
          <cell r="C19">
            <v>0.8</v>
          </cell>
          <cell r="D19">
            <v>-0.28999999999999998</v>
          </cell>
          <cell r="E19">
            <v>0.78</v>
          </cell>
          <cell r="F19">
            <v>0.18</v>
          </cell>
          <cell r="G19">
            <v>1.05</v>
          </cell>
          <cell r="H19">
            <v>0.28000000000000003</v>
          </cell>
          <cell r="I19">
            <v>1.32</v>
          </cell>
          <cell r="J19">
            <v>0.1</v>
          </cell>
          <cell r="K19">
            <v>-0.54</v>
          </cell>
          <cell r="L19">
            <v>-0.02</v>
          </cell>
          <cell r="M19">
            <v>0.39</v>
          </cell>
          <cell r="N19">
            <v>0.97</v>
          </cell>
          <cell r="O19">
            <v>1.1299999999999999</v>
          </cell>
          <cell r="P19">
            <v>-0.28999999999999998</v>
          </cell>
          <cell r="Q19">
            <v>0.81</v>
          </cell>
          <cell r="R19">
            <v>-0.57999999999999996</v>
          </cell>
          <cell r="S19">
            <v>0.45</v>
          </cell>
          <cell r="T19">
            <v>2.13</v>
          </cell>
          <cell r="U19">
            <v>0.62</v>
          </cell>
          <cell r="V19">
            <v>2.52</v>
          </cell>
          <cell r="W19">
            <v>1.99</v>
          </cell>
          <cell r="X19">
            <v>0.94</v>
          </cell>
          <cell r="Y19">
            <v>3.53</v>
          </cell>
          <cell r="Z19">
            <v>3.38</v>
          </cell>
          <cell r="AA19">
            <v>3.35</v>
          </cell>
          <cell r="AB19">
            <v>1.01</v>
          </cell>
          <cell r="AC19">
            <v>2.2999999999999998</v>
          </cell>
          <cell r="AD19">
            <v>0.92</v>
          </cell>
          <cell r="AE19">
            <v>-0.36</v>
          </cell>
          <cell r="AF19">
            <v>1.56</v>
          </cell>
          <cell r="AG19">
            <v>0.02</v>
          </cell>
          <cell r="AH19">
            <v>-1.25</v>
          </cell>
          <cell r="AI19">
            <v>0.09</v>
          </cell>
          <cell r="AJ19">
            <v>1.36</v>
          </cell>
          <cell r="AK19">
            <v>1.21</v>
          </cell>
          <cell r="AL19">
            <v>4.2300000000000004</v>
          </cell>
          <cell r="AM19">
            <v>5.6</v>
          </cell>
          <cell r="AN19">
            <v>5.62</v>
          </cell>
          <cell r="AO19">
            <v>9.9</v>
          </cell>
          <cell r="AP19">
            <v>5.32</v>
          </cell>
          <cell r="AQ19">
            <v>2.85</v>
          </cell>
          <cell r="AR19">
            <v>0.81</v>
          </cell>
          <cell r="BI19">
            <v>18</v>
          </cell>
        </row>
        <row r="20">
          <cell r="A20" t="str">
            <v>1102008.Fubá de milho</v>
          </cell>
          <cell r="B20">
            <v>1.28</v>
          </cell>
          <cell r="C20">
            <v>3.09</v>
          </cell>
          <cell r="D20">
            <v>1.39</v>
          </cell>
          <cell r="E20">
            <v>6.45</v>
          </cell>
          <cell r="F20">
            <v>7.49</v>
          </cell>
          <cell r="G20">
            <v>1.7</v>
          </cell>
          <cell r="H20">
            <v>2.82</v>
          </cell>
          <cell r="I20">
            <v>-0.12</v>
          </cell>
          <cell r="J20">
            <v>-0.78</v>
          </cell>
          <cell r="K20">
            <v>-1.07</v>
          </cell>
          <cell r="L20">
            <v>-2.23</v>
          </cell>
          <cell r="M20">
            <v>1.54</v>
          </cell>
          <cell r="N20">
            <v>0.17</v>
          </cell>
          <cell r="O20">
            <v>1.08</v>
          </cell>
          <cell r="P20">
            <v>0.25</v>
          </cell>
          <cell r="Q20">
            <v>0.06</v>
          </cell>
          <cell r="R20">
            <v>1.2</v>
          </cell>
          <cell r="S20">
            <v>0.41</v>
          </cell>
          <cell r="T20">
            <v>-0.23</v>
          </cell>
          <cell r="U20">
            <v>-0.59</v>
          </cell>
          <cell r="V20">
            <v>0.42</v>
          </cell>
          <cell r="W20">
            <v>-1.31</v>
          </cell>
          <cell r="X20">
            <v>-0.31</v>
          </cell>
          <cell r="Y20">
            <v>2.67</v>
          </cell>
          <cell r="Z20">
            <v>0.7</v>
          </cell>
          <cell r="AA20">
            <v>1.07</v>
          </cell>
          <cell r="AB20">
            <v>-0.52</v>
          </cell>
          <cell r="AC20">
            <v>2.17</v>
          </cell>
          <cell r="AD20">
            <v>1.44</v>
          </cell>
          <cell r="AE20">
            <v>1.17</v>
          </cell>
          <cell r="AF20">
            <v>0.65</v>
          </cell>
          <cell r="AG20">
            <v>1.07</v>
          </cell>
          <cell r="AH20">
            <v>0.4</v>
          </cell>
          <cell r="AI20">
            <v>1.1599999999999999</v>
          </cell>
          <cell r="AJ20">
            <v>0.7</v>
          </cell>
          <cell r="AK20">
            <v>0.85</v>
          </cell>
          <cell r="AL20">
            <v>2.76</v>
          </cell>
          <cell r="AM20">
            <v>3.29</v>
          </cell>
          <cell r="AN20">
            <v>2.56</v>
          </cell>
          <cell r="AO20">
            <v>9</v>
          </cell>
          <cell r="AP20">
            <v>13.08</v>
          </cell>
          <cell r="AQ20">
            <v>4.75</v>
          </cell>
          <cell r="AR20">
            <v>2.2000000000000002</v>
          </cell>
          <cell r="BI20">
            <v>19</v>
          </cell>
        </row>
        <row r="21">
          <cell r="A21" t="str">
            <v>1102009.Amido de milho</v>
          </cell>
          <cell r="B21">
            <v>1.71</v>
          </cell>
          <cell r="C21">
            <v>8.48</v>
          </cell>
          <cell r="D21">
            <v>-3.67</v>
          </cell>
          <cell r="E21">
            <v>-2.33</v>
          </cell>
          <cell r="F21">
            <v>1.84</v>
          </cell>
          <cell r="G21">
            <v>3.34</v>
          </cell>
          <cell r="H21">
            <v>-1.5</v>
          </cell>
          <cell r="I21">
            <v>-2.2400000000000002</v>
          </cell>
          <cell r="J21">
            <v>0.98</v>
          </cell>
          <cell r="K21">
            <v>0.43</v>
          </cell>
          <cell r="L21">
            <v>0.24</v>
          </cell>
          <cell r="M21">
            <v>0</v>
          </cell>
          <cell r="N21">
            <v>0.82</v>
          </cell>
          <cell r="O21">
            <v>1.61</v>
          </cell>
          <cell r="P21">
            <v>-0.76</v>
          </cell>
          <cell r="Q21">
            <v>2.02</v>
          </cell>
          <cell r="R21">
            <v>-1.7</v>
          </cell>
          <cell r="S21">
            <v>-1.0900000000000001</v>
          </cell>
          <cell r="T21">
            <v>1.1299999999999999</v>
          </cell>
          <cell r="U21">
            <v>0.66</v>
          </cell>
          <cell r="V21">
            <v>-0.7</v>
          </cell>
          <cell r="W21">
            <v>0.36</v>
          </cell>
          <cell r="X21">
            <v>1.22</v>
          </cell>
          <cell r="Y21">
            <v>2.11</v>
          </cell>
          <cell r="Z21">
            <v>2.87</v>
          </cell>
          <cell r="AA21">
            <v>5.19</v>
          </cell>
          <cell r="AB21">
            <v>-1.23</v>
          </cell>
          <cell r="AC21">
            <v>-0.63</v>
          </cell>
          <cell r="AD21">
            <v>-0.6</v>
          </cell>
          <cell r="AE21">
            <v>1.4</v>
          </cell>
          <cell r="AF21">
            <v>1.92</v>
          </cell>
          <cell r="AG21">
            <v>0.81</v>
          </cell>
          <cell r="AH21">
            <v>2.4700000000000002</v>
          </cell>
          <cell r="AI21">
            <v>-1.23</v>
          </cell>
          <cell r="AJ21">
            <v>1.21</v>
          </cell>
          <cell r="AK21">
            <v>-2.62</v>
          </cell>
          <cell r="AL21">
            <v>-3.04</v>
          </cell>
          <cell r="AM21">
            <v>2</v>
          </cell>
          <cell r="AN21">
            <v>-4.58</v>
          </cell>
          <cell r="AO21">
            <v>5.54</v>
          </cell>
          <cell r="AP21">
            <v>4.3600000000000003</v>
          </cell>
          <cell r="AQ21">
            <v>0.33</v>
          </cell>
          <cell r="AR21">
            <v>1.6</v>
          </cell>
          <cell r="BI21">
            <v>20</v>
          </cell>
        </row>
        <row r="22">
          <cell r="A22" t="str">
            <v>1102010.Flocos de milho</v>
          </cell>
          <cell r="B22">
            <v>1.6</v>
          </cell>
          <cell r="C22">
            <v>2.46</v>
          </cell>
          <cell r="D22">
            <v>0.63</v>
          </cell>
          <cell r="E22">
            <v>-0.38</v>
          </cell>
          <cell r="F22">
            <v>0.08</v>
          </cell>
          <cell r="G22">
            <v>0.62</v>
          </cell>
          <cell r="H22">
            <v>0.05</v>
          </cell>
          <cell r="I22">
            <v>0.85</v>
          </cell>
          <cell r="J22">
            <v>-0.27</v>
          </cell>
          <cell r="K22">
            <v>1.31</v>
          </cell>
          <cell r="L22">
            <v>-0.17</v>
          </cell>
          <cell r="M22">
            <v>-1.76</v>
          </cell>
          <cell r="N22">
            <v>3.04</v>
          </cell>
          <cell r="O22">
            <v>2.85</v>
          </cell>
          <cell r="P22">
            <v>-1.85</v>
          </cell>
          <cell r="Q22">
            <v>-0.28999999999999998</v>
          </cell>
          <cell r="R22">
            <v>0.88</v>
          </cell>
          <cell r="S22">
            <v>-1.2</v>
          </cell>
          <cell r="T22">
            <v>-0.06</v>
          </cell>
          <cell r="U22">
            <v>1.43</v>
          </cell>
          <cell r="V22">
            <v>0.35</v>
          </cell>
          <cell r="W22">
            <v>-0.17</v>
          </cell>
          <cell r="X22">
            <v>1.73</v>
          </cell>
          <cell r="Y22">
            <v>-3.01</v>
          </cell>
          <cell r="Z22">
            <v>-0.98</v>
          </cell>
          <cell r="AA22">
            <v>0.86</v>
          </cell>
          <cell r="AB22">
            <v>0.46</v>
          </cell>
          <cell r="AC22">
            <v>1.01</v>
          </cell>
          <cell r="AD22">
            <v>-0.09</v>
          </cell>
          <cell r="AE22">
            <v>0.75</v>
          </cell>
          <cell r="AF22">
            <v>1.33</v>
          </cell>
          <cell r="AG22">
            <v>-0.93</v>
          </cell>
          <cell r="AH22">
            <v>2.2799999999999998</v>
          </cell>
          <cell r="AI22">
            <v>0.5</v>
          </cell>
          <cell r="AJ22">
            <v>0.63</v>
          </cell>
          <cell r="AK22">
            <v>0.12</v>
          </cell>
          <cell r="AL22">
            <v>-0.52</v>
          </cell>
          <cell r="AM22">
            <v>1.04</v>
          </cell>
          <cell r="AN22">
            <v>0.56999999999999995</v>
          </cell>
          <cell r="AO22">
            <v>2.38</v>
          </cell>
          <cell r="AP22">
            <v>-1.01</v>
          </cell>
          <cell r="AQ22">
            <v>2.99</v>
          </cell>
          <cell r="AR22">
            <v>4.5</v>
          </cell>
          <cell r="BI22">
            <v>21</v>
          </cell>
        </row>
        <row r="23">
          <cell r="A23" t="str">
            <v>1102012.Farinha de trigo</v>
          </cell>
          <cell r="B23">
            <v>-0.66</v>
          </cell>
          <cell r="C23">
            <v>1.73</v>
          </cell>
          <cell r="D23">
            <v>2.06</v>
          </cell>
          <cell r="E23">
            <v>1.45</v>
          </cell>
          <cell r="F23">
            <v>0.65</v>
          </cell>
          <cell r="G23">
            <v>-0.53</v>
          </cell>
          <cell r="H23">
            <v>-1.27</v>
          </cell>
          <cell r="I23">
            <v>-1.63</v>
          </cell>
          <cell r="J23">
            <v>-1.04</v>
          </cell>
          <cell r="K23">
            <v>-1.05</v>
          </cell>
          <cell r="L23">
            <v>0.13</v>
          </cell>
          <cell r="M23">
            <v>0.86</v>
          </cell>
          <cell r="N23">
            <v>0.25</v>
          </cell>
          <cell r="O23">
            <v>-0.19</v>
          </cell>
          <cell r="P23">
            <v>-0.4</v>
          </cell>
          <cell r="Q23">
            <v>-0.4</v>
          </cell>
          <cell r="R23">
            <v>-0.3</v>
          </cell>
          <cell r="S23">
            <v>1.17</v>
          </cell>
          <cell r="T23">
            <v>1.24</v>
          </cell>
          <cell r="U23">
            <v>1.48</v>
          </cell>
          <cell r="V23">
            <v>3.14</v>
          </cell>
          <cell r="W23">
            <v>2.73</v>
          </cell>
          <cell r="X23">
            <v>1.76</v>
          </cell>
          <cell r="Y23">
            <v>5.29</v>
          </cell>
          <cell r="Z23">
            <v>6.81</v>
          </cell>
          <cell r="AA23">
            <v>2.21</v>
          </cell>
          <cell r="AB23">
            <v>0.57999999999999996</v>
          </cell>
          <cell r="AC23">
            <v>0.86</v>
          </cell>
          <cell r="AD23">
            <v>-0.79</v>
          </cell>
          <cell r="AE23">
            <v>0.05</v>
          </cell>
          <cell r="AF23">
            <v>0.26</v>
          </cell>
          <cell r="AG23">
            <v>-0.44</v>
          </cell>
          <cell r="AH23">
            <v>-0.79</v>
          </cell>
          <cell r="AI23">
            <v>0.55000000000000004</v>
          </cell>
          <cell r="AJ23">
            <v>0.76</v>
          </cell>
          <cell r="AK23">
            <v>4.37</v>
          </cell>
          <cell r="AL23">
            <v>11.69</v>
          </cell>
          <cell r="AM23">
            <v>10.71</v>
          </cell>
          <cell r="AN23">
            <v>15.28</v>
          </cell>
          <cell r="AO23">
            <v>15.17</v>
          </cell>
          <cell r="AP23">
            <v>2.06</v>
          </cell>
          <cell r="AQ23">
            <v>-2.23</v>
          </cell>
          <cell r="AR23">
            <v>-3.54</v>
          </cell>
          <cell r="BI23">
            <v>22</v>
          </cell>
        </row>
        <row r="24">
          <cell r="A24" t="str">
            <v>1102013.Farinha vitaminada</v>
          </cell>
          <cell r="B24">
            <v>-0.28000000000000003</v>
          </cell>
          <cell r="C24">
            <v>0.49</v>
          </cell>
          <cell r="D24">
            <v>1.46</v>
          </cell>
          <cell r="E24">
            <v>-0.55000000000000004</v>
          </cell>
          <cell r="F24">
            <v>1.47</v>
          </cell>
          <cell r="G24">
            <v>0.98</v>
          </cell>
          <cell r="H24">
            <v>0.08</v>
          </cell>
          <cell r="I24">
            <v>1.69</v>
          </cell>
          <cell r="J24">
            <v>-0.46</v>
          </cell>
          <cell r="K24">
            <v>-0.27</v>
          </cell>
          <cell r="L24">
            <v>-0.96</v>
          </cell>
          <cell r="M24">
            <v>0.22</v>
          </cell>
          <cell r="N24">
            <v>-0.35</v>
          </cell>
          <cell r="O24">
            <v>-0.28999999999999998</v>
          </cell>
          <cell r="P24">
            <v>0.13</v>
          </cell>
          <cell r="Q24">
            <v>-0.1</v>
          </cell>
          <cell r="R24">
            <v>0.18</v>
          </cell>
          <cell r="S24">
            <v>0.65</v>
          </cell>
          <cell r="T24">
            <v>1.98</v>
          </cell>
          <cell r="U24">
            <v>0.41</v>
          </cell>
          <cell r="V24">
            <v>0.59</v>
          </cell>
          <cell r="W24">
            <v>-0.15</v>
          </cell>
          <cell r="X24">
            <v>2.2599999999999998</v>
          </cell>
          <cell r="Y24">
            <v>1.61</v>
          </cell>
          <cell r="Z24">
            <v>0.73</v>
          </cell>
          <cell r="AA24">
            <v>1.77</v>
          </cell>
          <cell r="AB24">
            <v>0.83</v>
          </cell>
          <cell r="AC24">
            <v>-0.78</v>
          </cell>
          <cell r="AD24">
            <v>2.19</v>
          </cell>
          <cell r="AE24">
            <v>1.39</v>
          </cell>
          <cell r="AF24">
            <v>2.14</v>
          </cell>
          <cell r="AG24">
            <v>0.21</v>
          </cell>
          <cell r="AH24">
            <v>0.03</v>
          </cell>
          <cell r="AI24">
            <v>0.41</v>
          </cell>
          <cell r="AJ24">
            <v>0.7</v>
          </cell>
          <cell r="AK24">
            <v>0.54</v>
          </cell>
          <cell r="AL24">
            <v>1.81</v>
          </cell>
          <cell r="AM24">
            <v>0.94</v>
          </cell>
          <cell r="AN24">
            <v>1.52</v>
          </cell>
          <cell r="AO24">
            <v>1.39</v>
          </cell>
          <cell r="AP24">
            <v>2.25</v>
          </cell>
          <cell r="AQ24">
            <v>1.34</v>
          </cell>
          <cell r="AR24">
            <v>1.35</v>
          </cell>
          <cell r="BI24">
            <v>23</v>
          </cell>
        </row>
        <row r="25">
          <cell r="A25" t="str">
            <v>1102016.Flocos de cereais</v>
          </cell>
          <cell r="B25">
            <v>-0.04</v>
          </cell>
          <cell r="C25">
            <v>1.66</v>
          </cell>
          <cell r="D25">
            <v>0.87</v>
          </cell>
          <cell r="E25">
            <v>1.65</v>
          </cell>
          <cell r="F25">
            <v>2.0099999999999998</v>
          </cell>
          <cell r="G25">
            <v>0.73</v>
          </cell>
          <cell r="H25">
            <v>0.8</v>
          </cell>
          <cell r="I25">
            <v>0.21</v>
          </cell>
          <cell r="J25">
            <v>-0.4</v>
          </cell>
          <cell r="K25">
            <v>0.92</v>
          </cell>
          <cell r="L25">
            <v>1.06</v>
          </cell>
          <cell r="M25">
            <v>1</v>
          </cell>
          <cell r="N25">
            <v>0.33</v>
          </cell>
          <cell r="O25">
            <v>1.99</v>
          </cell>
          <cell r="P25">
            <v>0.57999999999999996</v>
          </cell>
          <cell r="Q25">
            <v>0.7</v>
          </cell>
          <cell r="R25">
            <v>1.1000000000000001</v>
          </cell>
          <cell r="S25">
            <v>0.4</v>
          </cell>
          <cell r="T25">
            <v>-0.21</v>
          </cell>
          <cell r="U25">
            <v>0</v>
          </cell>
          <cell r="V25">
            <v>0.36</v>
          </cell>
          <cell r="W25">
            <v>0.83</v>
          </cell>
          <cell r="X25">
            <v>0.96</v>
          </cell>
          <cell r="Y25">
            <v>1.1499999999999999</v>
          </cell>
          <cell r="Z25">
            <v>0.23</v>
          </cell>
          <cell r="AA25">
            <v>2.23</v>
          </cell>
          <cell r="AB25">
            <v>2.94</v>
          </cell>
          <cell r="AC25">
            <v>1.45</v>
          </cell>
          <cell r="AD25">
            <v>3.78</v>
          </cell>
          <cell r="AE25">
            <v>1.3</v>
          </cell>
          <cell r="AF25">
            <v>0.89</v>
          </cell>
          <cell r="AG25">
            <v>0.55000000000000004</v>
          </cell>
          <cell r="AH25">
            <v>0</v>
          </cell>
          <cell r="AI25">
            <v>-0.67</v>
          </cell>
          <cell r="AJ25">
            <v>-0.25</v>
          </cell>
          <cell r="AK25">
            <v>-1.66</v>
          </cell>
          <cell r="AL25">
            <v>-1.3</v>
          </cell>
          <cell r="AM25">
            <v>0.14000000000000001</v>
          </cell>
          <cell r="AN25">
            <v>0</v>
          </cell>
          <cell r="AO25">
            <v>2.3199999999999998</v>
          </cell>
          <cell r="AP25">
            <v>1.86</v>
          </cell>
          <cell r="AQ25">
            <v>1.77</v>
          </cell>
          <cell r="AR25">
            <v>4.38</v>
          </cell>
          <cell r="BI25">
            <v>24</v>
          </cell>
        </row>
        <row r="26">
          <cell r="A26" t="str">
            <v>1102022.Fécula de mandioca</v>
          </cell>
          <cell r="B26">
            <v>-0.21</v>
          </cell>
          <cell r="C26">
            <v>0.49</v>
          </cell>
          <cell r="D26">
            <v>1.1000000000000001</v>
          </cell>
          <cell r="E26">
            <v>3.92</v>
          </cell>
          <cell r="F26">
            <v>4.8600000000000003</v>
          </cell>
          <cell r="G26">
            <v>2.59</v>
          </cell>
          <cell r="H26">
            <v>3.57</v>
          </cell>
          <cell r="I26">
            <v>1.95</v>
          </cell>
          <cell r="J26">
            <v>0.44</v>
          </cell>
          <cell r="K26">
            <v>-1.27</v>
          </cell>
          <cell r="L26">
            <v>-1.17</v>
          </cell>
          <cell r="M26">
            <v>0.27</v>
          </cell>
          <cell r="N26">
            <v>-0.33</v>
          </cell>
          <cell r="O26">
            <v>0.73</v>
          </cell>
          <cell r="P26">
            <v>4.71</v>
          </cell>
          <cell r="Q26">
            <v>-0.83</v>
          </cell>
          <cell r="R26">
            <v>0.4</v>
          </cell>
          <cell r="S26">
            <v>-1.25</v>
          </cell>
          <cell r="T26">
            <v>0.37</v>
          </cell>
          <cell r="U26">
            <v>0.19</v>
          </cell>
          <cell r="V26">
            <v>-0.21</v>
          </cell>
          <cell r="W26">
            <v>-1.26</v>
          </cell>
          <cell r="X26">
            <v>-0.53</v>
          </cell>
          <cell r="Y26">
            <v>-2.48</v>
          </cell>
          <cell r="Z26">
            <v>-0.37</v>
          </cell>
          <cell r="AA26">
            <v>-0.97</v>
          </cell>
          <cell r="AB26">
            <v>-0.73</v>
          </cell>
          <cell r="AC26">
            <v>0.34</v>
          </cell>
          <cell r="AD26">
            <v>0.66</v>
          </cell>
          <cell r="AE26">
            <v>-0.06</v>
          </cell>
          <cell r="AF26">
            <v>-0.4</v>
          </cell>
          <cell r="AG26">
            <v>0.8</v>
          </cell>
          <cell r="AH26">
            <v>0.35</v>
          </cell>
          <cell r="AI26">
            <v>-0.25</v>
          </cell>
          <cell r="AJ26">
            <v>0.91</v>
          </cell>
          <cell r="AK26">
            <v>0.34</v>
          </cell>
          <cell r="AL26">
            <v>-1.54</v>
          </cell>
          <cell r="AM26">
            <v>0.69</v>
          </cell>
          <cell r="AN26">
            <v>0.92</v>
          </cell>
          <cell r="AO26">
            <v>2.21</v>
          </cell>
          <cell r="AP26">
            <v>7.57</v>
          </cell>
          <cell r="AQ26">
            <v>8.64</v>
          </cell>
          <cell r="AR26">
            <v>2.78</v>
          </cell>
          <cell r="BI26">
            <v>25</v>
          </cell>
        </row>
        <row r="27">
          <cell r="A27" t="str">
            <v>1102023.Farinha de mandioca</v>
          </cell>
          <cell r="B27">
            <v>-0.24</v>
          </cell>
          <cell r="C27">
            <v>2.99</v>
          </cell>
          <cell r="D27">
            <v>1.68</v>
          </cell>
          <cell r="E27">
            <v>2.2000000000000002</v>
          </cell>
          <cell r="F27">
            <v>4.6900000000000004</v>
          </cell>
          <cell r="G27">
            <v>6.91</v>
          </cell>
          <cell r="H27">
            <v>3.61</v>
          </cell>
          <cell r="I27">
            <v>0.54</v>
          </cell>
          <cell r="J27">
            <v>-3.66</v>
          </cell>
          <cell r="K27">
            <v>-3.11</v>
          </cell>
          <cell r="L27">
            <v>-2.94</v>
          </cell>
          <cell r="M27">
            <v>-1.39</v>
          </cell>
          <cell r="N27">
            <v>-0.89</v>
          </cell>
          <cell r="O27">
            <v>-1.49</v>
          </cell>
          <cell r="P27">
            <v>-0.7</v>
          </cell>
          <cell r="Q27">
            <v>-0.36</v>
          </cell>
          <cell r="R27">
            <v>-1.1000000000000001</v>
          </cell>
          <cell r="S27">
            <v>0.17</v>
          </cell>
          <cell r="T27">
            <v>0.89</v>
          </cell>
          <cell r="U27">
            <v>-2.06</v>
          </cell>
          <cell r="V27">
            <v>-2.23</v>
          </cell>
          <cell r="W27">
            <v>-1.25</v>
          </cell>
          <cell r="X27">
            <v>-2.0499999999999998</v>
          </cell>
          <cell r="Y27">
            <v>-0.67</v>
          </cell>
          <cell r="Z27">
            <v>1.84</v>
          </cell>
          <cell r="AA27">
            <v>-0.13</v>
          </cell>
          <cell r="AB27">
            <v>0.57999999999999996</v>
          </cell>
          <cell r="AC27">
            <v>0.99</v>
          </cell>
          <cell r="AD27">
            <v>1.1100000000000001</v>
          </cell>
          <cell r="AE27">
            <v>3.64</v>
          </cell>
          <cell r="AF27">
            <v>3.19</v>
          </cell>
          <cell r="AG27">
            <v>2.75</v>
          </cell>
          <cell r="AH27">
            <v>0.16</v>
          </cell>
          <cell r="AI27">
            <v>0.49</v>
          </cell>
          <cell r="AJ27">
            <v>1.27</v>
          </cell>
          <cell r="AK27">
            <v>-0.35</v>
          </cell>
          <cell r="AL27">
            <v>1.17</v>
          </cell>
          <cell r="AM27">
            <v>1.69</v>
          </cell>
          <cell r="AN27">
            <v>2.2999999999999998</v>
          </cell>
          <cell r="AO27">
            <v>14.51</v>
          </cell>
          <cell r="AP27">
            <v>14.89</v>
          </cell>
          <cell r="AQ27">
            <v>2.98</v>
          </cell>
          <cell r="AR27">
            <v>4.55</v>
          </cell>
          <cell r="BI27">
            <v>26</v>
          </cell>
        </row>
        <row r="28">
          <cell r="A28" t="str">
            <v>1102028.Cremogema</v>
          </cell>
          <cell r="B28">
            <v>-0.9</v>
          </cell>
          <cell r="C28">
            <v>0.67</v>
          </cell>
          <cell r="D28">
            <v>3.62</v>
          </cell>
          <cell r="E28">
            <v>-3.01</v>
          </cell>
          <cell r="F28">
            <v>4.67</v>
          </cell>
          <cell r="G28">
            <v>5.61</v>
          </cell>
          <cell r="H28">
            <v>0.41</v>
          </cell>
          <cell r="I28">
            <v>-1.1599999999999999</v>
          </cell>
          <cell r="J28">
            <v>-2.27</v>
          </cell>
          <cell r="K28">
            <v>6.68</v>
          </cell>
          <cell r="L28">
            <v>-0.15</v>
          </cell>
          <cell r="M28">
            <v>1.42</v>
          </cell>
          <cell r="N28">
            <v>3.3</v>
          </cell>
          <cell r="O28">
            <v>0.17</v>
          </cell>
          <cell r="P28">
            <v>5.62</v>
          </cell>
          <cell r="Q28">
            <v>-2.4</v>
          </cell>
          <cell r="R28">
            <v>3.45</v>
          </cell>
          <cell r="S28">
            <v>1.65</v>
          </cell>
          <cell r="T28">
            <v>-2.89</v>
          </cell>
          <cell r="U28">
            <v>0.98</v>
          </cell>
          <cell r="V28">
            <v>7.8</v>
          </cell>
          <cell r="W28">
            <v>0.04</v>
          </cell>
          <cell r="X28">
            <v>2.5099999999999998</v>
          </cell>
          <cell r="Y28">
            <v>0.89</v>
          </cell>
          <cell r="Z28">
            <v>-1.8</v>
          </cell>
          <cell r="AA28">
            <v>0.67</v>
          </cell>
          <cell r="AB28">
            <v>1.88</v>
          </cell>
          <cell r="AC28">
            <v>-0.96</v>
          </cell>
          <cell r="AD28">
            <v>0.83</v>
          </cell>
          <cell r="AE28">
            <v>1.17</v>
          </cell>
          <cell r="AF28">
            <v>0.14000000000000001</v>
          </cell>
          <cell r="AG28">
            <v>-0.4</v>
          </cell>
          <cell r="AH28">
            <v>1.89</v>
          </cell>
          <cell r="AI28">
            <v>1.1599999999999999</v>
          </cell>
          <cell r="AJ28">
            <v>0.93</v>
          </cell>
          <cell r="AK28">
            <v>-0.83</v>
          </cell>
          <cell r="AL28">
            <v>-1.45</v>
          </cell>
          <cell r="AM28">
            <v>3.58</v>
          </cell>
          <cell r="AN28">
            <v>-0.68</v>
          </cell>
          <cell r="AO28">
            <v>3.51</v>
          </cell>
          <cell r="AP28">
            <v>0.39</v>
          </cell>
          <cell r="AQ28">
            <v>-0.06</v>
          </cell>
          <cell r="AR28">
            <v>5.24</v>
          </cell>
          <cell r="BI28">
            <v>27</v>
          </cell>
        </row>
        <row r="29">
          <cell r="A29" t="str">
            <v>1102038.Massa para pizza</v>
          </cell>
          <cell r="B29">
            <v>-0.63</v>
          </cell>
          <cell r="C29">
            <v>1.5</v>
          </cell>
          <cell r="D29">
            <v>0.61</v>
          </cell>
          <cell r="E29">
            <v>2.99</v>
          </cell>
          <cell r="F29">
            <v>-0.08</v>
          </cell>
          <cell r="G29">
            <v>1.01</v>
          </cell>
          <cell r="H29">
            <v>0.49</v>
          </cell>
          <cell r="I29">
            <v>-0.32</v>
          </cell>
          <cell r="J29">
            <v>-0.03</v>
          </cell>
          <cell r="K29">
            <v>-1.59</v>
          </cell>
          <cell r="L29">
            <v>-0.38</v>
          </cell>
          <cell r="M29">
            <v>0.76</v>
          </cell>
          <cell r="N29">
            <v>-0.5</v>
          </cell>
          <cell r="O29">
            <v>0.69</v>
          </cell>
          <cell r="P29">
            <v>-0.21</v>
          </cell>
          <cell r="Q29">
            <v>1.85</v>
          </cell>
          <cell r="R29">
            <v>-0.23</v>
          </cell>
          <cell r="S29">
            <v>0.34</v>
          </cell>
          <cell r="T29">
            <v>1.65</v>
          </cell>
          <cell r="U29">
            <v>1.33</v>
          </cell>
          <cell r="V29">
            <v>-0.6</v>
          </cell>
          <cell r="W29">
            <v>0.38</v>
          </cell>
          <cell r="X29">
            <v>2.67</v>
          </cell>
          <cell r="Y29">
            <v>1.34</v>
          </cell>
          <cell r="Z29">
            <v>-1.85</v>
          </cell>
          <cell r="AA29">
            <v>5.48</v>
          </cell>
          <cell r="AB29">
            <v>1.1599999999999999</v>
          </cell>
          <cell r="AC29">
            <v>0.66</v>
          </cell>
          <cell r="AD29">
            <v>0.97</v>
          </cell>
          <cell r="AE29">
            <v>1.27</v>
          </cell>
          <cell r="AF29">
            <v>-1.49</v>
          </cell>
          <cell r="AG29">
            <v>-0.43</v>
          </cell>
          <cell r="AH29">
            <v>-1.32</v>
          </cell>
          <cell r="AI29">
            <v>1.1499999999999999</v>
          </cell>
          <cell r="AJ29">
            <v>5.13</v>
          </cell>
          <cell r="AK29">
            <v>-1.2</v>
          </cell>
          <cell r="AL29">
            <v>5.21</v>
          </cell>
          <cell r="AM29">
            <v>2.97</v>
          </cell>
          <cell r="AN29">
            <v>4.6399999999999997</v>
          </cell>
          <cell r="AO29">
            <v>5.17</v>
          </cell>
          <cell r="AP29">
            <v>2.19</v>
          </cell>
          <cell r="AQ29">
            <v>2.81</v>
          </cell>
          <cell r="AR29">
            <v>-0.3</v>
          </cell>
          <cell r="BI29">
            <v>28</v>
          </cell>
        </row>
        <row r="30">
          <cell r="A30" t="str">
            <v>1102040.Massa para pastel</v>
          </cell>
          <cell r="B30">
            <v>7.0000000000000007E-2</v>
          </cell>
          <cell r="C30">
            <v>1.1399999999999999</v>
          </cell>
          <cell r="D30">
            <v>0.83</v>
          </cell>
          <cell r="E30">
            <v>3.99</v>
          </cell>
          <cell r="F30">
            <v>-0.92</v>
          </cell>
          <cell r="G30">
            <v>0.78</v>
          </cell>
          <cell r="H30">
            <v>-1.68</v>
          </cell>
          <cell r="I30">
            <v>-3.03</v>
          </cell>
          <cell r="J30">
            <v>0.95</v>
          </cell>
          <cell r="K30">
            <v>-0.84</v>
          </cell>
          <cell r="L30">
            <v>-0.94</v>
          </cell>
          <cell r="M30">
            <v>1.29</v>
          </cell>
          <cell r="N30">
            <v>2.4</v>
          </cell>
          <cell r="O30">
            <v>0.01</v>
          </cell>
          <cell r="P30">
            <v>-0.75</v>
          </cell>
          <cell r="Q30">
            <v>-2.02</v>
          </cell>
          <cell r="R30">
            <v>0.94</v>
          </cell>
          <cell r="S30">
            <v>2.02</v>
          </cell>
          <cell r="T30">
            <v>-7.0000000000000007E-2</v>
          </cell>
          <cell r="U30">
            <v>3.49</v>
          </cell>
          <cell r="V30">
            <v>1.45</v>
          </cell>
          <cell r="W30">
            <v>-1.52</v>
          </cell>
          <cell r="X30">
            <v>1.36</v>
          </cell>
          <cell r="Y30">
            <v>-3.71</v>
          </cell>
          <cell r="Z30">
            <v>2.97</v>
          </cell>
          <cell r="AA30">
            <v>6.03</v>
          </cell>
          <cell r="AB30">
            <v>-3.31</v>
          </cell>
          <cell r="AC30">
            <v>-1.78</v>
          </cell>
          <cell r="AD30">
            <v>-0.87</v>
          </cell>
          <cell r="AE30">
            <v>-1.2</v>
          </cell>
          <cell r="AF30">
            <v>-0.54</v>
          </cell>
          <cell r="AG30">
            <v>-0.08</v>
          </cell>
          <cell r="AH30">
            <v>1.79</v>
          </cell>
          <cell r="AI30">
            <v>7.23</v>
          </cell>
          <cell r="AJ30">
            <v>1.46</v>
          </cell>
          <cell r="AK30">
            <v>0.88</v>
          </cell>
          <cell r="AL30">
            <v>4.42</v>
          </cell>
          <cell r="AM30">
            <v>-0.11</v>
          </cell>
          <cell r="AN30">
            <v>6.59</v>
          </cell>
          <cell r="AO30">
            <v>1.95</v>
          </cell>
          <cell r="AP30">
            <v>-0.79</v>
          </cell>
          <cell r="AQ30">
            <v>1.29</v>
          </cell>
          <cell r="AR30">
            <v>0.74</v>
          </cell>
          <cell r="BI30">
            <v>29</v>
          </cell>
        </row>
        <row r="31">
          <cell r="A31" t="str">
            <v>1102043.Massa para lasanha</v>
          </cell>
          <cell r="B31">
            <v>-0.04</v>
          </cell>
          <cell r="C31">
            <v>1.65</v>
          </cell>
          <cell r="D31">
            <v>1.26</v>
          </cell>
          <cell r="E31">
            <v>5.29</v>
          </cell>
          <cell r="F31">
            <v>0.38</v>
          </cell>
          <cell r="G31">
            <v>0.71</v>
          </cell>
          <cell r="H31">
            <v>-1.32</v>
          </cell>
          <cell r="I31">
            <v>-1.96</v>
          </cell>
          <cell r="J31">
            <v>-0.12</v>
          </cell>
          <cell r="K31">
            <v>-0.24</v>
          </cell>
          <cell r="L31">
            <v>-1.1499999999999999</v>
          </cell>
          <cell r="M31">
            <v>0.64</v>
          </cell>
          <cell r="N31">
            <v>0.16</v>
          </cell>
          <cell r="O31">
            <v>-0.53</v>
          </cell>
          <cell r="P31">
            <v>-1.3</v>
          </cell>
          <cell r="Q31">
            <v>2.2200000000000002</v>
          </cell>
          <cell r="R31">
            <v>0.41</v>
          </cell>
          <cell r="S31">
            <v>-1.51</v>
          </cell>
          <cell r="T31">
            <v>1.51</v>
          </cell>
          <cell r="U31">
            <v>2.0099999999999998</v>
          </cell>
          <cell r="V31">
            <v>2.87</v>
          </cell>
          <cell r="W31">
            <v>-0.97</v>
          </cell>
          <cell r="X31">
            <v>0.17</v>
          </cell>
          <cell r="Y31">
            <v>0.43</v>
          </cell>
          <cell r="Z31">
            <v>1.35</v>
          </cell>
          <cell r="AA31">
            <v>1.3</v>
          </cell>
          <cell r="AB31">
            <v>1.99</v>
          </cell>
          <cell r="AC31">
            <v>-1.41</v>
          </cell>
          <cell r="AD31">
            <v>-1.55</v>
          </cell>
          <cell r="AE31">
            <v>-1.37</v>
          </cell>
          <cell r="AF31">
            <v>2.13</v>
          </cell>
          <cell r="AG31">
            <v>-0.98</v>
          </cell>
          <cell r="AH31">
            <v>1.05</v>
          </cell>
          <cell r="AI31">
            <v>-2.46</v>
          </cell>
          <cell r="AJ31">
            <v>3.86</v>
          </cell>
          <cell r="AK31">
            <v>1.1000000000000001</v>
          </cell>
          <cell r="AL31">
            <v>-0.08</v>
          </cell>
          <cell r="AM31">
            <v>2.75</v>
          </cell>
          <cell r="AN31">
            <v>0.93</v>
          </cell>
          <cell r="AO31">
            <v>1.31</v>
          </cell>
          <cell r="AP31">
            <v>4.95</v>
          </cell>
          <cell r="AQ31">
            <v>2.66</v>
          </cell>
          <cell r="AR31">
            <v>0</v>
          </cell>
          <cell r="BI31">
            <v>30</v>
          </cell>
        </row>
        <row r="32">
          <cell r="A32" t="str">
            <v>1103.Tubérculos, raizes e legumes</v>
          </cell>
          <cell r="B32">
            <v>-2.67</v>
          </cell>
          <cell r="C32">
            <v>-8.07</v>
          </cell>
          <cell r="D32">
            <v>-3.18</v>
          </cell>
          <cell r="E32">
            <v>-1.45</v>
          </cell>
          <cell r="F32">
            <v>-3.18</v>
          </cell>
          <cell r="G32">
            <v>5.05</v>
          </cell>
          <cell r="H32">
            <v>8.08</v>
          </cell>
          <cell r="I32">
            <v>9.18</v>
          </cell>
          <cell r="J32">
            <v>4.92</v>
          </cell>
          <cell r="K32">
            <v>-8.7799999999999994</v>
          </cell>
          <cell r="L32">
            <v>-10.33</v>
          </cell>
          <cell r="M32">
            <v>-2.41</v>
          </cell>
          <cell r="N32">
            <v>1.82</v>
          </cell>
          <cell r="O32">
            <v>8.2100000000000009</v>
          </cell>
          <cell r="P32">
            <v>5.5</v>
          </cell>
          <cell r="Q32">
            <v>2.79</v>
          </cell>
          <cell r="R32">
            <v>-7.52</v>
          </cell>
          <cell r="S32">
            <v>8.14</v>
          </cell>
          <cell r="T32">
            <v>-0.91</v>
          </cell>
          <cell r="U32">
            <v>5.64</v>
          </cell>
          <cell r="V32">
            <v>11.31</v>
          </cell>
          <cell r="W32">
            <v>0.45</v>
          </cell>
          <cell r="X32">
            <v>-10.15</v>
          </cell>
          <cell r="Y32">
            <v>-9.83</v>
          </cell>
          <cell r="Z32">
            <v>-4.84</v>
          </cell>
          <cell r="AA32">
            <v>-5.93</v>
          </cell>
          <cell r="AB32">
            <v>-0.96</v>
          </cell>
          <cell r="AC32">
            <v>-4.95</v>
          </cell>
          <cell r="AD32">
            <v>3.97</v>
          </cell>
          <cell r="AE32">
            <v>7.07</v>
          </cell>
          <cell r="AF32">
            <v>3.02</v>
          </cell>
          <cell r="AG32">
            <v>4.01</v>
          </cell>
          <cell r="AH32">
            <v>5.69</v>
          </cell>
          <cell r="AI32">
            <v>-4.7</v>
          </cell>
          <cell r="AJ32">
            <v>-2.4500000000000002</v>
          </cell>
          <cell r="AK32">
            <v>-1.77</v>
          </cell>
          <cell r="AL32">
            <v>-5.41</v>
          </cell>
          <cell r="AM32">
            <v>-0.94</v>
          </cell>
          <cell r="AN32">
            <v>-2.2799999999999998</v>
          </cell>
          <cell r="AO32">
            <v>6.92</v>
          </cell>
          <cell r="AP32">
            <v>-3.95</v>
          </cell>
          <cell r="AQ32">
            <v>11.28</v>
          </cell>
          <cell r="AR32">
            <v>11.71</v>
          </cell>
          <cell r="BI32">
            <v>31</v>
          </cell>
        </row>
        <row r="33">
          <cell r="A33" t="str">
            <v>1103002.Batata-doce</v>
          </cell>
          <cell r="B33">
            <v>-6.22</v>
          </cell>
          <cell r="C33">
            <v>1.97</v>
          </cell>
          <cell r="D33">
            <v>0.49</v>
          </cell>
          <cell r="E33">
            <v>3.94</v>
          </cell>
          <cell r="F33">
            <v>8.69</v>
          </cell>
          <cell r="G33">
            <v>1.21</v>
          </cell>
          <cell r="H33">
            <v>0.96</v>
          </cell>
          <cell r="I33">
            <v>0.35</v>
          </cell>
          <cell r="J33">
            <v>-0.91</v>
          </cell>
          <cell r="K33">
            <v>-5.5</v>
          </cell>
          <cell r="L33">
            <v>0.04</v>
          </cell>
          <cell r="M33">
            <v>-8.34</v>
          </cell>
          <cell r="N33">
            <v>0.24</v>
          </cell>
          <cell r="O33">
            <v>-0.17</v>
          </cell>
          <cell r="P33">
            <v>2.63</v>
          </cell>
          <cell r="Q33">
            <v>2.2799999999999998</v>
          </cell>
          <cell r="R33">
            <v>-1.9</v>
          </cell>
          <cell r="S33">
            <v>14.02</v>
          </cell>
          <cell r="T33">
            <v>1.92</v>
          </cell>
          <cell r="U33">
            <v>1.52</v>
          </cell>
          <cell r="V33">
            <v>-4.82</v>
          </cell>
          <cell r="W33">
            <v>-0.13</v>
          </cell>
          <cell r="X33">
            <v>1.89</v>
          </cell>
          <cell r="Y33">
            <v>-1.25</v>
          </cell>
          <cell r="Z33">
            <v>-1.1499999999999999</v>
          </cell>
          <cell r="AA33">
            <v>-2.2000000000000002</v>
          </cell>
          <cell r="AB33">
            <v>10.27</v>
          </cell>
          <cell r="AC33">
            <v>1.54</v>
          </cell>
          <cell r="AD33">
            <v>3.26</v>
          </cell>
          <cell r="AE33">
            <v>3.43</v>
          </cell>
          <cell r="AF33">
            <v>1.73</v>
          </cell>
          <cell r="AG33">
            <v>1.56</v>
          </cell>
          <cell r="AH33">
            <v>-0.22</v>
          </cell>
          <cell r="AI33">
            <v>-3.76</v>
          </cell>
          <cell r="AJ33">
            <v>1.95</v>
          </cell>
          <cell r="AK33">
            <v>3.05</v>
          </cell>
          <cell r="AL33">
            <v>2.31</v>
          </cell>
          <cell r="AM33">
            <v>13.46</v>
          </cell>
          <cell r="AN33">
            <v>7.25</v>
          </cell>
          <cell r="AO33">
            <v>11.89</v>
          </cell>
          <cell r="AP33">
            <v>4.2699999999999996</v>
          </cell>
          <cell r="AQ33">
            <v>14.7</v>
          </cell>
          <cell r="AR33">
            <v>-0.23</v>
          </cell>
          <cell r="BI33">
            <v>32</v>
          </cell>
        </row>
        <row r="34">
          <cell r="A34" t="str">
            <v>1103003.Batata-inglesa</v>
          </cell>
          <cell r="B34">
            <v>-11.64</v>
          </cell>
          <cell r="C34">
            <v>6.54</v>
          </cell>
          <cell r="D34">
            <v>-5.68</v>
          </cell>
          <cell r="E34">
            <v>2.04</v>
          </cell>
          <cell r="F34">
            <v>-1.72</v>
          </cell>
          <cell r="G34">
            <v>-0.13</v>
          </cell>
          <cell r="H34">
            <v>-0.35</v>
          </cell>
          <cell r="I34">
            <v>2.4</v>
          </cell>
          <cell r="J34">
            <v>26.2</v>
          </cell>
          <cell r="K34">
            <v>10.63</v>
          </cell>
          <cell r="L34">
            <v>-10.61</v>
          </cell>
          <cell r="M34">
            <v>-5.03</v>
          </cell>
          <cell r="N34">
            <v>6.66</v>
          </cell>
          <cell r="O34">
            <v>19.37</v>
          </cell>
          <cell r="P34">
            <v>10.94</v>
          </cell>
          <cell r="Q34">
            <v>3</v>
          </cell>
          <cell r="R34">
            <v>-6.41</v>
          </cell>
          <cell r="S34">
            <v>5.12</v>
          </cell>
          <cell r="T34">
            <v>0.37</v>
          </cell>
          <cell r="U34">
            <v>15.44</v>
          </cell>
          <cell r="V34">
            <v>18.09</v>
          </cell>
          <cell r="W34">
            <v>2.36</v>
          </cell>
          <cell r="X34">
            <v>-9.52</v>
          </cell>
          <cell r="Y34">
            <v>-18.71</v>
          </cell>
          <cell r="Z34">
            <v>-0.84</v>
          </cell>
          <cell r="AA34">
            <v>-4.92</v>
          </cell>
          <cell r="AB34">
            <v>-2.86</v>
          </cell>
          <cell r="AC34">
            <v>-13.41</v>
          </cell>
          <cell r="AD34">
            <v>-3.62</v>
          </cell>
          <cell r="AE34">
            <v>6.59</v>
          </cell>
          <cell r="AF34">
            <v>3.26</v>
          </cell>
          <cell r="AG34">
            <v>3.12</v>
          </cell>
          <cell r="AH34">
            <v>11.54</v>
          </cell>
          <cell r="AI34">
            <v>16.489999999999998</v>
          </cell>
          <cell r="AJ34">
            <v>-9.86</v>
          </cell>
          <cell r="AK34">
            <v>2.33</v>
          </cell>
          <cell r="AL34">
            <v>-5.73</v>
          </cell>
          <cell r="AM34">
            <v>-12.94</v>
          </cell>
          <cell r="AN34">
            <v>-1.06</v>
          </cell>
          <cell r="AO34">
            <v>4.3</v>
          </cell>
          <cell r="AP34">
            <v>9.7200000000000006</v>
          </cell>
          <cell r="AQ34">
            <v>11.73</v>
          </cell>
          <cell r="AR34">
            <v>13.11</v>
          </cell>
          <cell r="BI34">
            <v>33</v>
          </cell>
        </row>
        <row r="35">
          <cell r="A35" t="str">
            <v>1103004.Inhame</v>
          </cell>
          <cell r="B35">
            <v>-11.08</v>
          </cell>
          <cell r="C35">
            <v>-12.9</v>
          </cell>
          <cell r="D35">
            <v>13.68</v>
          </cell>
          <cell r="E35">
            <v>5.19</v>
          </cell>
          <cell r="F35">
            <v>13.27</v>
          </cell>
          <cell r="G35">
            <v>17.37</v>
          </cell>
          <cell r="H35">
            <v>-12.89</v>
          </cell>
          <cell r="I35">
            <v>1.35</v>
          </cell>
          <cell r="J35">
            <v>-5.75</v>
          </cell>
          <cell r="K35">
            <v>-9.6300000000000008</v>
          </cell>
          <cell r="L35">
            <v>27.99</v>
          </cell>
          <cell r="M35">
            <v>-13.75</v>
          </cell>
          <cell r="N35">
            <v>-25.57</v>
          </cell>
          <cell r="O35">
            <v>-3.41</v>
          </cell>
          <cell r="P35">
            <v>13.84</v>
          </cell>
          <cell r="Q35">
            <v>7.35</v>
          </cell>
          <cell r="R35">
            <v>-1.71</v>
          </cell>
          <cell r="S35">
            <v>6.58</v>
          </cell>
          <cell r="T35">
            <v>31.65</v>
          </cell>
          <cell r="U35">
            <v>1.92</v>
          </cell>
          <cell r="V35">
            <v>-14.8</v>
          </cell>
          <cell r="W35">
            <v>7.3</v>
          </cell>
          <cell r="X35">
            <v>11.86</v>
          </cell>
          <cell r="Y35">
            <v>-3.52</v>
          </cell>
          <cell r="Z35">
            <v>-15.99</v>
          </cell>
          <cell r="AA35">
            <v>-3.15</v>
          </cell>
          <cell r="AB35">
            <v>-2.74</v>
          </cell>
          <cell r="AC35">
            <v>9.89</v>
          </cell>
          <cell r="AD35">
            <v>20.65</v>
          </cell>
          <cell r="AE35">
            <v>7.94</v>
          </cell>
          <cell r="AF35">
            <v>-5.49</v>
          </cell>
          <cell r="AG35">
            <v>0.81</v>
          </cell>
          <cell r="AH35">
            <v>-11.87</v>
          </cell>
          <cell r="AI35">
            <v>1.51</v>
          </cell>
          <cell r="AJ35">
            <v>-1.62</v>
          </cell>
          <cell r="AK35">
            <v>-4.96</v>
          </cell>
          <cell r="AL35">
            <v>-13.44</v>
          </cell>
          <cell r="AM35">
            <v>1.26</v>
          </cell>
          <cell r="AN35">
            <v>-2.2000000000000002</v>
          </cell>
          <cell r="AO35">
            <v>6.24</v>
          </cell>
          <cell r="AP35">
            <v>8.83</v>
          </cell>
          <cell r="AQ35">
            <v>11.8</v>
          </cell>
          <cell r="AR35">
            <v>8.27</v>
          </cell>
          <cell r="BI35">
            <v>34</v>
          </cell>
        </row>
        <row r="36">
          <cell r="A36" t="str">
            <v>1103005.Mandioca(aipim)</v>
          </cell>
          <cell r="B36">
            <v>1.41</v>
          </cell>
          <cell r="C36">
            <v>-0.49</v>
          </cell>
          <cell r="D36">
            <v>-2.61</v>
          </cell>
          <cell r="E36">
            <v>1.07</v>
          </cell>
          <cell r="F36">
            <v>-1.1299999999999999</v>
          </cell>
          <cell r="G36">
            <v>7.16</v>
          </cell>
          <cell r="H36">
            <v>-0.53</v>
          </cell>
          <cell r="I36">
            <v>-0.73</v>
          </cell>
          <cell r="J36">
            <v>-11.91</v>
          </cell>
          <cell r="K36">
            <v>-2.82</v>
          </cell>
          <cell r="L36">
            <v>-3.22</v>
          </cell>
          <cell r="M36">
            <v>-5.9</v>
          </cell>
          <cell r="N36">
            <v>7.4</v>
          </cell>
          <cell r="O36">
            <v>7.3</v>
          </cell>
          <cell r="P36">
            <v>2.4</v>
          </cell>
          <cell r="Q36">
            <v>8.01</v>
          </cell>
          <cell r="R36">
            <v>-5.99</v>
          </cell>
          <cell r="S36">
            <v>3.14</v>
          </cell>
          <cell r="T36">
            <v>-6.02</v>
          </cell>
          <cell r="U36">
            <v>-1.49</v>
          </cell>
          <cell r="V36">
            <v>-6.8</v>
          </cell>
          <cell r="W36">
            <v>-0.88</v>
          </cell>
          <cell r="X36">
            <v>-11.42</v>
          </cell>
          <cell r="Y36">
            <v>1.53</v>
          </cell>
          <cell r="Z36">
            <v>1.39</v>
          </cell>
          <cell r="AA36">
            <v>3.65</v>
          </cell>
          <cell r="AB36">
            <v>7.9</v>
          </cell>
          <cell r="AC36">
            <v>0.43</v>
          </cell>
          <cell r="AD36">
            <v>2.66</v>
          </cell>
          <cell r="AE36">
            <v>-2.48</v>
          </cell>
          <cell r="AF36">
            <v>-1.78</v>
          </cell>
          <cell r="AG36">
            <v>-11.38</v>
          </cell>
          <cell r="AH36">
            <v>-18.73</v>
          </cell>
          <cell r="AI36">
            <v>3.65</v>
          </cell>
          <cell r="AJ36">
            <v>0.79</v>
          </cell>
          <cell r="AK36">
            <v>2.98</v>
          </cell>
          <cell r="AL36">
            <v>0.36</v>
          </cell>
          <cell r="AM36">
            <v>0.52</v>
          </cell>
          <cell r="AN36">
            <v>7.12</v>
          </cell>
          <cell r="AO36">
            <v>13.18</v>
          </cell>
          <cell r="AP36">
            <v>-0.33</v>
          </cell>
          <cell r="AQ36">
            <v>8.9700000000000006</v>
          </cell>
          <cell r="AR36">
            <v>9.82</v>
          </cell>
          <cell r="BI36">
            <v>35</v>
          </cell>
        </row>
        <row r="37">
          <cell r="A37" t="str">
            <v>1103017.Abóbora</v>
          </cell>
          <cell r="B37">
            <v>2.4</v>
          </cell>
          <cell r="C37">
            <v>0.67</v>
          </cell>
          <cell r="D37">
            <v>-9.17</v>
          </cell>
          <cell r="E37">
            <v>-1.85</v>
          </cell>
          <cell r="F37">
            <v>13.76</v>
          </cell>
          <cell r="G37">
            <v>22.9</v>
          </cell>
          <cell r="H37">
            <v>12.25</v>
          </cell>
          <cell r="I37">
            <v>-2.72</v>
          </cell>
          <cell r="J37">
            <v>-6.86</v>
          </cell>
          <cell r="K37">
            <v>-6.24</v>
          </cell>
          <cell r="L37">
            <v>-2.7</v>
          </cell>
          <cell r="M37">
            <v>-3.88</v>
          </cell>
          <cell r="N37">
            <v>8.42</v>
          </cell>
          <cell r="O37">
            <v>-1.08</v>
          </cell>
          <cell r="P37">
            <v>-0.91</v>
          </cell>
          <cell r="Q37">
            <v>-1.35</v>
          </cell>
          <cell r="R37">
            <v>7.71</v>
          </cell>
          <cell r="S37">
            <v>45.46</v>
          </cell>
          <cell r="T37">
            <v>-7.18</v>
          </cell>
          <cell r="U37">
            <v>-7.38</v>
          </cell>
          <cell r="V37">
            <v>3.8</v>
          </cell>
          <cell r="W37">
            <v>-1.18</v>
          </cell>
          <cell r="X37">
            <v>-5.22</v>
          </cell>
          <cell r="Y37">
            <v>1.25</v>
          </cell>
          <cell r="Z37">
            <v>4.8899999999999997</v>
          </cell>
          <cell r="AA37">
            <v>-11.21</v>
          </cell>
          <cell r="AB37">
            <v>-2.48</v>
          </cell>
          <cell r="AC37">
            <v>-0.73</v>
          </cell>
          <cell r="AD37">
            <v>7.2</v>
          </cell>
          <cell r="AE37">
            <v>2.54</v>
          </cell>
          <cell r="AF37">
            <v>2.91</v>
          </cell>
          <cell r="AG37">
            <v>4.38</v>
          </cell>
          <cell r="AH37">
            <v>7.85</v>
          </cell>
          <cell r="AI37">
            <v>5.57</v>
          </cell>
          <cell r="AJ37">
            <v>2.9</v>
          </cell>
          <cell r="AK37">
            <v>0.03</v>
          </cell>
          <cell r="AL37">
            <v>2.2400000000000002</v>
          </cell>
          <cell r="AM37">
            <v>-2.29</v>
          </cell>
          <cell r="AN37">
            <v>-2.67</v>
          </cell>
          <cell r="AO37">
            <v>6.05</v>
          </cell>
          <cell r="AP37">
            <v>10.4</v>
          </cell>
          <cell r="AQ37">
            <v>12.09</v>
          </cell>
          <cell r="AR37">
            <v>3.98</v>
          </cell>
          <cell r="BI37">
            <v>36</v>
          </cell>
        </row>
        <row r="38">
          <cell r="A38" t="str">
            <v>1103020.Abobrinha</v>
          </cell>
          <cell r="B38">
            <v>7.25</v>
          </cell>
          <cell r="C38">
            <v>-13.04</v>
          </cell>
          <cell r="D38">
            <v>-8.8800000000000008</v>
          </cell>
          <cell r="E38">
            <v>-16.54</v>
          </cell>
          <cell r="F38">
            <v>-2.21</v>
          </cell>
          <cell r="G38">
            <v>14.62</v>
          </cell>
          <cell r="H38">
            <v>14.38</v>
          </cell>
          <cell r="I38">
            <v>-1.58</v>
          </cell>
          <cell r="J38">
            <v>-6.1</v>
          </cell>
          <cell r="K38">
            <v>-0.52</v>
          </cell>
          <cell r="L38">
            <v>18.760000000000002</v>
          </cell>
          <cell r="M38">
            <v>35.08</v>
          </cell>
          <cell r="N38">
            <v>29.33</v>
          </cell>
          <cell r="O38">
            <v>-24.05</v>
          </cell>
          <cell r="P38">
            <v>-37.06</v>
          </cell>
          <cell r="Q38">
            <v>-0.53</v>
          </cell>
          <cell r="R38">
            <v>5.17</v>
          </cell>
          <cell r="S38">
            <v>10.119999999999999</v>
          </cell>
          <cell r="T38">
            <v>6.58</v>
          </cell>
          <cell r="U38">
            <v>15.24</v>
          </cell>
          <cell r="V38">
            <v>5.87</v>
          </cell>
          <cell r="W38">
            <v>-3.82</v>
          </cell>
          <cell r="X38">
            <v>-11.02</v>
          </cell>
          <cell r="Y38">
            <v>-8.1199999999999992</v>
          </cell>
          <cell r="Z38">
            <v>-13.9</v>
          </cell>
          <cell r="AA38">
            <v>3.72</v>
          </cell>
          <cell r="AB38">
            <v>2.5099999999999998</v>
          </cell>
          <cell r="AC38">
            <v>-18.09</v>
          </cell>
          <cell r="AD38">
            <v>10.51</v>
          </cell>
          <cell r="AE38">
            <v>37.25</v>
          </cell>
          <cell r="AF38">
            <v>6.26</v>
          </cell>
          <cell r="AG38">
            <v>-8.73</v>
          </cell>
          <cell r="AH38">
            <v>-13.4</v>
          </cell>
          <cell r="AI38">
            <v>16.11</v>
          </cell>
          <cell r="AJ38">
            <v>6.12</v>
          </cell>
          <cell r="AK38">
            <v>-3.53</v>
          </cell>
          <cell r="AL38">
            <v>-1.61</v>
          </cell>
          <cell r="AM38">
            <v>13.52</v>
          </cell>
          <cell r="AN38">
            <v>-2.5</v>
          </cell>
          <cell r="AO38">
            <v>-10.7</v>
          </cell>
          <cell r="AP38">
            <v>-12.24</v>
          </cell>
          <cell r="AQ38">
            <v>27.03</v>
          </cell>
          <cell r="AR38">
            <v>20.72</v>
          </cell>
          <cell r="BI38">
            <v>37</v>
          </cell>
        </row>
        <row r="39">
          <cell r="A39" t="str">
            <v>1103021.Chuchu</v>
          </cell>
          <cell r="B39">
            <v>11.29</v>
          </cell>
          <cell r="C39">
            <v>-19.53</v>
          </cell>
          <cell r="D39">
            <v>12.06</v>
          </cell>
          <cell r="E39">
            <v>-13.15</v>
          </cell>
          <cell r="F39">
            <v>2.0299999999999998</v>
          </cell>
          <cell r="G39">
            <v>25.03</v>
          </cell>
          <cell r="H39">
            <v>20.89</v>
          </cell>
          <cell r="I39">
            <v>-28.59</v>
          </cell>
          <cell r="J39">
            <v>-8.18</v>
          </cell>
          <cell r="K39">
            <v>7.6</v>
          </cell>
          <cell r="L39">
            <v>-0.6</v>
          </cell>
          <cell r="M39">
            <v>34.18</v>
          </cell>
          <cell r="N39">
            <v>45.7</v>
          </cell>
          <cell r="O39">
            <v>-9.32</v>
          </cell>
          <cell r="P39">
            <v>-18.29</v>
          </cell>
          <cell r="Q39">
            <v>-16.32</v>
          </cell>
          <cell r="R39">
            <v>2.2799999999999998</v>
          </cell>
          <cell r="S39">
            <v>12.73</v>
          </cell>
          <cell r="T39">
            <v>12.7</v>
          </cell>
          <cell r="U39">
            <v>-8.1999999999999993</v>
          </cell>
          <cell r="V39">
            <v>-8.5399999999999991</v>
          </cell>
          <cell r="W39">
            <v>-3.04</v>
          </cell>
          <cell r="X39">
            <v>-6.41</v>
          </cell>
          <cell r="Y39">
            <v>3.69</v>
          </cell>
          <cell r="Z39">
            <v>-9.77</v>
          </cell>
          <cell r="AA39">
            <v>3.93</v>
          </cell>
          <cell r="AB39">
            <v>3.31</v>
          </cell>
          <cell r="AC39">
            <v>-6.94</v>
          </cell>
          <cell r="AD39">
            <v>5.24</v>
          </cell>
          <cell r="AE39">
            <v>32.32</v>
          </cell>
          <cell r="AF39">
            <v>5.74</v>
          </cell>
          <cell r="AG39">
            <v>-12.86</v>
          </cell>
          <cell r="AH39">
            <v>3.38</v>
          </cell>
          <cell r="AI39">
            <v>-6.49</v>
          </cell>
          <cell r="AJ39">
            <v>-1.66</v>
          </cell>
          <cell r="AK39">
            <v>-9.3800000000000008</v>
          </cell>
          <cell r="AL39">
            <v>6.71</v>
          </cell>
          <cell r="AM39">
            <v>1.77</v>
          </cell>
          <cell r="AN39">
            <v>8.0399999999999991</v>
          </cell>
          <cell r="AO39">
            <v>20.87</v>
          </cell>
          <cell r="AP39">
            <v>5.94</v>
          </cell>
          <cell r="AQ39">
            <v>25.64</v>
          </cell>
          <cell r="AR39">
            <v>13.59</v>
          </cell>
          <cell r="BI39">
            <v>38</v>
          </cell>
        </row>
        <row r="40">
          <cell r="A40" t="str">
            <v>1103022.Jiló</v>
          </cell>
          <cell r="B40">
            <v>4.32</v>
          </cell>
          <cell r="C40">
            <v>-3.66</v>
          </cell>
          <cell r="D40">
            <v>-2.3199999999999998</v>
          </cell>
          <cell r="E40">
            <v>11.66</v>
          </cell>
          <cell r="F40">
            <v>-7.51</v>
          </cell>
          <cell r="G40">
            <v>12.93</v>
          </cell>
          <cell r="H40">
            <v>21.74</v>
          </cell>
          <cell r="I40">
            <v>-25.01</v>
          </cell>
          <cell r="J40">
            <v>4.5199999999999996</v>
          </cell>
          <cell r="K40">
            <v>-7.01</v>
          </cell>
          <cell r="L40">
            <v>-5.12</v>
          </cell>
          <cell r="M40">
            <v>10.1</v>
          </cell>
          <cell r="N40">
            <v>-7.64</v>
          </cell>
          <cell r="O40">
            <v>9.49</v>
          </cell>
          <cell r="P40">
            <v>-4.0199999999999996</v>
          </cell>
          <cell r="Q40">
            <v>21.15</v>
          </cell>
          <cell r="R40">
            <v>-4.45</v>
          </cell>
          <cell r="S40">
            <v>8.41</v>
          </cell>
          <cell r="T40">
            <v>-4.76</v>
          </cell>
          <cell r="U40">
            <v>10.99</v>
          </cell>
          <cell r="V40">
            <v>-17.5</v>
          </cell>
          <cell r="W40">
            <v>-3.35</v>
          </cell>
          <cell r="X40">
            <v>2.67</v>
          </cell>
          <cell r="Y40">
            <v>-3.21</v>
          </cell>
          <cell r="Z40">
            <v>12.1</v>
          </cell>
          <cell r="AA40">
            <v>-15.19</v>
          </cell>
          <cell r="AB40">
            <v>25.26</v>
          </cell>
          <cell r="AC40">
            <v>-5.13</v>
          </cell>
          <cell r="AD40">
            <v>-13.53</v>
          </cell>
          <cell r="AE40">
            <v>15.26</v>
          </cell>
          <cell r="AF40">
            <v>-9.2100000000000009</v>
          </cell>
          <cell r="AG40">
            <v>8.4600000000000009</v>
          </cell>
          <cell r="AH40">
            <v>-0.44</v>
          </cell>
          <cell r="AI40">
            <v>-18.98</v>
          </cell>
          <cell r="AJ40">
            <v>9.69</v>
          </cell>
          <cell r="AK40">
            <v>-9.82</v>
          </cell>
          <cell r="AL40">
            <v>-4.51</v>
          </cell>
          <cell r="AM40">
            <v>7.83</v>
          </cell>
          <cell r="AN40">
            <v>5.16</v>
          </cell>
          <cell r="AO40">
            <v>19.309999999999999</v>
          </cell>
          <cell r="AP40">
            <v>-10.220000000000001</v>
          </cell>
          <cell r="AQ40">
            <v>21.5</v>
          </cell>
          <cell r="AR40">
            <v>12.48</v>
          </cell>
          <cell r="BI40">
            <v>39</v>
          </cell>
        </row>
        <row r="41">
          <cell r="A41" t="str">
            <v>1103025.Pepino</v>
          </cell>
          <cell r="B41">
            <v>-1.99</v>
          </cell>
          <cell r="C41">
            <v>-1.83</v>
          </cell>
          <cell r="D41">
            <v>-7.26</v>
          </cell>
          <cell r="E41">
            <v>-11.22</v>
          </cell>
          <cell r="F41">
            <v>5.28</v>
          </cell>
          <cell r="G41">
            <v>1.96</v>
          </cell>
          <cell r="H41">
            <v>1.4</v>
          </cell>
          <cell r="I41">
            <v>1.71</v>
          </cell>
          <cell r="J41">
            <v>-2.58</v>
          </cell>
          <cell r="K41">
            <v>-2.16</v>
          </cell>
          <cell r="L41">
            <v>9.15</v>
          </cell>
          <cell r="M41">
            <v>5.38</v>
          </cell>
          <cell r="N41">
            <v>17.170000000000002</v>
          </cell>
          <cell r="O41">
            <v>-7.55</v>
          </cell>
          <cell r="P41">
            <v>-17.02</v>
          </cell>
          <cell r="Q41">
            <v>-10.14</v>
          </cell>
          <cell r="R41">
            <v>-2.84</v>
          </cell>
          <cell r="S41">
            <v>1.81</v>
          </cell>
          <cell r="T41">
            <v>1.0900000000000001</v>
          </cell>
          <cell r="U41">
            <v>-1.91</v>
          </cell>
          <cell r="V41">
            <v>19.920000000000002</v>
          </cell>
          <cell r="W41">
            <v>-5.99</v>
          </cell>
          <cell r="X41">
            <v>0.86</v>
          </cell>
          <cell r="Y41">
            <v>0.8</v>
          </cell>
          <cell r="Z41">
            <v>-1.49</v>
          </cell>
          <cell r="AA41">
            <v>2.57</v>
          </cell>
          <cell r="AB41">
            <v>-1.01</v>
          </cell>
          <cell r="AC41">
            <v>-6.06</v>
          </cell>
          <cell r="AD41">
            <v>-0.51</v>
          </cell>
          <cell r="AE41">
            <v>10.37</v>
          </cell>
          <cell r="AF41">
            <v>1.93</v>
          </cell>
          <cell r="AG41">
            <v>-2.36</v>
          </cell>
          <cell r="AH41">
            <v>-6.86</v>
          </cell>
          <cell r="AI41">
            <v>9.09</v>
          </cell>
          <cell r="AJ41">
            <v>5.08</v>
          </cell>
          <cell r="AK41">
            <v>14.15</v>
          </cell>
          <cell r="AL41">
            <v>-15.81</v>
          </cell>
          <cell r="AM41">
            <v>7.18</v>
          </cell>
          <cell r="AN41">
            <v>-6.57</v>
          </cell>
          <cell r="AO41">
            <v>4.55</v>
          </cell>
          <cell r="AP41">
            <v>-11.31</v>
          </cell>
          <cell r="AQ41">
            <v>11.45</v>
          </cell>
          <cell r="AR41">
            <v>12.98</v>
          </cell>
          <cell r="BI41">
            <v>40</v>
          </cell>
        </row>
        <row r="42">
          <cell r="A42" t="str">
            <v>1103026.Pimentão</v>
          </cell>
          <cell r="B42">
            <v>13.35</v>
          </cell>
          <cell r="C42">
            <v>-0.87</v>
          </cell>
          <cell r="D42">
            <v>0.66</v>
          </cell>
          <cell r="E42">
            <v>-7.77</v>
          </cell>
          <cell r="F42">
            <v>1.52</v>
          </cell>
          <cell r="G42">
            <v>5.48</v>
          </cell>
          <cell r="H42">
            <v>-1.78</v>
          </cell>
          <cell r="I42">
            <v>3.05</v>
          </cell>
          <cell r="J42">
            <v>-4.7699999999999996</v>
          </cell>
          <cell r="K42">
            <v>3.03</v>
          </cell>
          <cell r="L42">
            <v>-9.8699999999999992</v>
          </cell>
          <cell r="M42">
            <v>-1.06</v>
          </cell>
          <cell r="N42">
            <v>5.66</v>
          </cell>
          <cell r="O42">
            <v>10.71</v>
          </cell>
          <cell r="P42">
            <v>5.15</v>
          </cell>
          <cell r="Q42">
            <v>3.92</v>
          </cell>
          <cell r="R42">
            <v>-0.8</v>
          </cell>
          <cell r="S42">
            <v>-1.29</v>
          </cell>
          <cell r="T42">
            <v>-8.9499999999999993</v>
          </cell>
          <cell r="U42">
            <v>28.19</v>
          </cell>
          <cell r="V42">
            <v>0.98</v>
          </cell>
          <cell r="W42">
            <v>-0.68</v>
          </cell>
          <cell r="X42">
            <v>-8.7100000000000009</v>
          </cell>
          <cell r="Y42">
            <v>-3.19</v>
          </cell>
          <cell r="Z42">
            <v>-6.34</v>
          </cell>
          <cell r="AA42">
            <v>-1.7</v>
          </cell>
          <cell r="AB42">
            <v>8.73</v>
          </cell>
          <cell r="AC42">
            <v>4.47</v>
          </cell>
          <cell r="AD42">
            <v>-8.14</v>
          </cell>
          <cell r="AE42">
            <v>8.9600000000000009</v>
          </cell>
          <cell r="AF42">
            <v>18.98</v>
          </cell>
          <cell r="AG42">
            <v>8.3699999999999992</v>
          </cell>
          <cell r="AH42">
            <v>-6.15</v>
          </cell>
          <cell r="AI42">
            <v>-5.46</v>
          </cell>
          <cell r="AJ42">
            <v>2.2200000000000002</v>
          </cell>
          <cell r="AK42">
            <v>3.95</v>
          </cell>
          <cell r="AL42">
            <v>-3.88</v>
          </cell>
          <cell r="AM42">
            <v>15.26</v>
          </cell>
          <cell r="AN42">
            <v>-1.86</v>
          </cell>
          <cell r="AO42">
            <v>1.62</v>
          </cell>
          <cell r="AP42">
            <v>-11.05</v>
          </cell>
          <cell r="AQ42">
            <v>6.65</v>
          </cell>
          <cell r="AR42">
            <v>4.66</v>
          </cell>
          <cell r="BI42">
            <v>41</v>
          </cell>
        </row>
        <row r="43">
          <cell r="A43" t="str">
            <v>1103027.Quiabo</v>
          </cell>
          <cell r="B43">
            <v>23.07</v>
          </cell>
          <cell r="C43">
            <v>-1.56</v>
          </cell>
          <cell r="D43">
            <v>17.39</v>
          </cell>
          <cell r="E43">
            <v>21.72</v>
          </cell>
          <cell r="F43">
            <v>-28.2</v>
          </cell>
          <cell r="G43">
            <v>0.34</v>
          </cell>
          <cell r="H43">
            <v>-0.27</v>
          </cell>
          <cell r="I43">
            <v>-26.44</v>
          </cell>
          <cell r="J43">
            <v>17.7</v>
          </cell>
          <cell r="K43">
            <v>25.12</v>
          </cell>
          <cell r="L43">
            <v>17.23</v>
          </cell>
          <cell r="M43">
            <v>-14.32</v>
          </cell>
          <cell r="N43">
            <v>21.17</v>
          </cell>
          <cell r="O43">
            <v>-2.4500000000000002</v>
          </cell>
          <cell r="P43">
            <v>-20.100000000000001</v>
          </cell>
          <cell r="Q43">
            <v>16.68</v>
          </cell>
          <cell r="R43">
            <v>-20.21</v>
          </cell>
          <cell r="S43">
            <v>-10.130000000000001</v>
          </cell>
          <cell r="T43">
            <v>-6.27</v>
          </cell>
          <cell r="U43">
            <v>16.37</v>
          </cell>
          <cell r="V43">
            <v>2.38</v>
          </cell>
          <cell r="W43">
            <v>1.37</v>
          </cell>
          <cell r="X43">
            <v>-11.8</v>
          </cell>
          <cell r="Y43">
            <v>-12.01</v>
          </cell>
          <cell r="Z43">
            <v>25.55</v>
          </cell>
          <cell r="AA43">
            <v>24.54</v>
          </cell>
          <cell r="AB43">
            <v>11.16</v>
          </cell>
          <cell r="AC43">
            <v>-13.13</v>
          </cell>
          <cell r="AD43">
            <v>21.5</v>
          </cell>
          <cell r="AE43">
            <v>-7.29</v>
          </cell>
          <cell r="AF43">
            <v>-22.28</v>
          </cell>
          <cell r="AG43">
            <v>8.1199999999999992</v>
          </cell>
          <cell r="AH43">
            <v>13.6</v>
          </cell>
          <cell r="AI43">
            <v>8.73</v>
          </cell>
          <cell r="AJ43">
            <v>22.93</v>
          </cell>
          <cell r="AK43">
            <v>-27.79</v>
          </cell>
          <cell r="AL43">
            <v>-8.67</v>
          </cell>
          <cell r="AM43">
            <v>17.79</v>
          </cell>
          <cell r="AN43">
            <v>-7.39</v>
          </cell>
          <cell r="AO43">
            <v>13.87</v>
          </cell>
          <cell r="AP43">
            <v>-5.12</v>
          </cell>
          <cell r="AQ43">
            <v>5.43</v>
          </cell>
          <cell r="AR43">
            <v>-15.17</v>
          </cell>
          <cell r="BI43">
            <v>42</v>
          </cell>
        </row>
        <row r="44">
          <cell r="A44" t="str">
            <v>1103028.Tomate</v>
          </cell>
          <cell r="B44">
            <v>23.01</v>
          </cell>
          <cell r="C44">
            <v>-21.65</v>
          </cell>
          <cell r="D44">
            <v>7.53</v>
          </cell>
          <cell r="E44">
            <v>-3.12</v>
          </cell>
          <cell r="F44">
            <v>-15.13</v>
          </cell>
          <cell r="G44">
            <v>11.08</v>
          </cell>
          <cell r="H44">
            <v>25.37</v>
          </cell>
          <cell r="I44">
            <v>31.18</v>
          </cell>
          <cell r="J44">
            <v>-8.8800000000000008</v>
          </cell>
          <cell r="K44">
            <v>-37.909999999999997</v>
          </cell>
          <cell r="L44">
            <v>-18.329999999999998</v>
          </cell>
          <cell r="M44">
            <v>0.04</v>
          </cell>
          <cell r="N44">
            <v>3.51</v>
          </cell>
          <cell r="O44">
            <v>23.81</v>
          </cell>
          <cell r="P44">
            <v>17.059999999999999</v>
          </cell>
          <cell r="Q44">
            <v>7.37</v>
          </cell>
          <cell r="R44">
            <v>-17.829999999999998</v>
          </cell>
          <cell r="S44">
            <v>16.399999999999999</v>
          </cell>
          <cell r="T44">
            <v>-4.08</v>
          </cell>
          <cell r="U44">
            <v>-0.28999999999999998</v>
          </cell>
          <cell r="V44">
            <v>15.82</v>
          </cell>
          <cell r="W44">
            <v>4.67</v>
          </cell>
          <cell r="X44">
            <v>-8.43</v>
          </cell>
          <cell r="Y44">
            <v>-3.46</v>
          </cell>
          <cell r="Z44">
            <v>-13.41</v>
          </cell>
          <cell r="AA44">
            <v>-17.239999999999998</v>
          </cell>
          <cell r="AB44">
            <v>-2.4</v>
          </cell>
          <cell r="AC44">
            <v>10.55</v>
          </cell>
          <cell r="AD44">
            <v>23.77</v>
          </cell>
          <cell r="AE44">
            <v>3.18</v>
          </cell>
          <cell r="AF44">
            <v>0.3</v>
          </cell>
          <cell r="AG44">
            <v>8.44</v>
          </cell>
          <cell r="AH44">
            <v>12.83</v>
          </cell>
          <cell r="AI44">
            <v>-18.690000000000001</v>
          </cell>
          <cell r="AJ44">
            <v>14.87</v>
          </cell>
          <cell r="AK44">
            <v>3.32</v>
          </cell>
          <cell r="AL44">
            <v>-5.65</v>
          </cell>
          <cell r="AM44">
            <v>10.27</v>
          </cell>
          <cell r="AN44">
            <v>-6</v>
          </cell>
          <cell r="AO44">
            <v>15.6</v>
          </cell>
          <cell r="AP44">
            <v>-24.1</v>
          </cell>
          <cell r="AQ44">
            <v>3.91</v>
          </cell>
          <cell r="AR44">
            <v>17.91</v>
          </cell>
          <cell r="BI44">
            <v>43</v>
          </cell>
        </row>
        <row r="45">
          <cell r="A45" t="str">
            <v>1103029.Vagem</v>
          </cell>
          <cell r="B45">
            <v>-10.17</v>
          </cell>
          <cell r="C45">
            <v>-4.01</v>
          </cell>
          <cell r="D45">
            <v>-9.7799999999999994</v>
          </cell>
          <cell r="E45">
            <v>-14.46</v>
          </cell>
          <cell r="F45">
            <v>-5.89</v>
          </cell>
          <cell r="G45">
            <v>14.22</v>
          </cell>
          <cell r="H45">
            <v>22.88</v>
          </cell>
          <cell r="I45">
            <v>-6.55</v>
          </cell>
          <cell r="J45">
            <v>-11.58</v>
          </cell>
          <cell r="K45">
            <v>-4.8600000000000003</v>
          </cell>
          <cell r="L45">
            <v>1.63</v>
          </cell>
          <cell r="M45">
            <v>20.58</v>
          </cell>
          <cell r="N45">
            <v>30.43</v>
          </cell>
          <cell r="O45">
            <v>-8.01</v>
          </cell>
          <cell r="P45">
            <v>-20.32</v>
          </cell>
          <cell r="Q45">
            <v>-8.2799999999999994</v>
          </cell>
          <cell r="R45">
            <v>3.9</v>
          </cell>
          <cell r="S45">
            <v>11.38</v>
          </cell>
          <cell r="T45">
            <v>0.55000000000000004</v>
          </cell>
          <cell r="U45">
            <v>9.35</v>
          </cell>
          <cell r="V45">
            <v>7.37</v>
          </cell>
          <cell r="W45">
            <v>1.36</v>
          </cell>
          <cell r="X45">
            <v>-3.53</v>
          </cell>
          <cell r="Y45">
            <v>3.15</v>
          </cell>
          <cell r="Z45">
            <v>-3.55</v>
          </cell>
          <cell r="AA45">
            <v>-4.72</v>
          </cell>
          <cell r="AB45">
            <v>-4.41</v>
          </cell>
          <cell r="AC45">
            <v>-6.16</v>
          </cell>
          <cell r="AD45">
            <v>10.59</v>
          </cell>
          <cell r="AE45">
            <v>10.74</v>
          </cell>
          <cell r="AF45">
            <v>0.84</v>
          </cell>
          <cell r="AG45">
            <v>1.41</v>
          </cell>
          <cell r="AH45">
            <v>-8.06</v>
          </cell>
          <cell r="AI45">
            <v>-10.24</v>
          </cell>
          <cell r="AJ45">
            <v>2.66</v>
          </cell>
          <cell r="AK45">
            <v>-0.2</v>
          </cell>
          <cell r="AL45">
            <v>-2.1</v>
          </cell>
          <cell r="AM45">
            <v>6.56</v>
          </cell>
          <cell r="AN45">
            <v>-4</v>
          </cell>
          <cell r="AO45">
            <v>13.25</v>
          </cell>
          <cell r="AP45">
            <v>-9.92</v>
          </cell>
          <cell r="AQ45">
            <v>6.83</v>
          </cell>
          <cell r="AR45">
            <v>16.75</v>
          </cell>
          <cell r="BI45">
            <v>44</v>
          </cell>
        </row>
        <row r="46">
          <cell r="A46" t="str">
            <v>1103042.Beterraba</v>
          </cell>
          <cell r="B46">
            <v>2.89</v>
          </cell>
          <cell r="C46">
            <v>-20.76</v>
          </cell>
          <cell r="D46">
            <v>-7.81</v>
          </cell>
          <cell r="E46">
            <v>-0.75</v>
          </cell>
          <cell r="F46">
            <v>2.58</v>
          </cell>
          <cell r="G46">
            <v>7.88</v>
          </cell>
          <cell r="H46">
            <v>12.85</v>
          </cell>
          <cell r="I46">
            <v>29.81</v>
          </cell>
          <cell r="J46">
            <v>0.82</v>
          </cell>
          <cell r="K46">
            <v>-7.13</v>
          </cell>
          <cell r="L46">
            <v>-18.84</v>
          </cell>
          <cell r="M46">
            <v>-6.01</v>
          </cell>
          <cell r="N46">
            <v>8.0299999999999994</v>
          </cell>
          <cell r="O46">
            <v>-4.1100000000000003</v>
          </cell>
          <cell r="P46">
            <v>-4.34</v>
          </cell>
          <cell r="Q46">
            <v>11.67</v>
          </cell>
          <cell r="R46">
            <v>-8.64</v>
          </cell>
          <cell r="S46">
            <v>3.23</v>
          </cell>
          <cell r="T46">
            <v>5.14</v>
          </cell>
          <cell r="U46">
            <v>9.44</v>
          </cell>
          <cell r="V46">
            <v>2.61</v>
          </cell>
          <cell r="W46">
            <v>0.35</v>
          </cell>
          <cell r="X46">
            <v>-10.28</v>
          </cell>
          <cell r="Y46">
            <v>-6.79</v>
          </cell>
          <cell r="Z46">
            <v>-4.2300000000000004</v>
          </cell>
          <cell r="AA46">
            <v>-10.27</v>
          </cell>
          <cell r="AB46">
            <v>-3.86</v>
          </cell>
          <cell r="AC46">
            <v>-1.97</v>
          </cell>
          <cell r="AD46">
            <v>7.16</v>
          </cell>
          <cell r="AE46">
            <v>14.96</v>
          </cell>
          <cell r="AF46">
            <v>15.99</v>
          </cell>
          <cell r="AG46">
            <v>14.72</v>
          </cell>
          <cell r="AH46">
            <v>-1.39</v>
          </cell>
          <cell r="AI46">
            <v>-16.11</v>
          </cell>
          <cell r="AJ46">
            <v>-9</v>
          </cell>
          <cell r="AK46">
            <v>1.55</v>
          </cell>
          <cell r="AL46">
            <v>-3.02</v>
          </cell>
          <cell r="AM46">
            <v>-1.1499999999999999</v>
          </cell>
          <cell r="AN46">
            <v>-9.9</v>
          </cell>
          <cell r="AO46">
            <v>1.76</v>
          </cell>
          <cell r="AP46">
            <v>-2.0299999999999998</v>
          </cell>
          <cell r="AQ46">
            <v>16.739999999999998</v>
          </cell>
          <cell r="AR46">
            <v>23.26</v>
          </cell>
          <cell r="BI46">
            <v>45</v>
          </cell>
        </row>
        <row r="47">
          <cell r="A47" t="str">
            <v>1103043.Cebola</v>
          </cell>
          <cell r="B47">
            <v>-14.91</v>
          </cell>
          <cell r="C47">
            <v>-13.2</v>
          </cell>
          <cell r="D47">
            <v>-10.76</v>
          </cell>
          <cell r="E47">
            <v>5.67</v>
          </cell>
          <cell r="F47">
            <v>3.48</v>
          </cell>
          <cell r="G47">
            <v>4.72</v>
          </cell>
          <cell r="H47">
            <v>2.83</v>
          </cell>
          <cell r="I47">
            <v>21.47</v>
          </cell>
          <cell r="J47">
            <v>4.71</v>
          </cell>
          <cell r="K47">
            <v>36.65</v>
          </cell>
          <cell r="L47">
            <v>3.83</v>
          </cell>
          <cell r="M47">
            <v>-4.4800000000000004</v>
          </cell>
          <cell r="N47">
            <v>-21.06</v>
          </cell>
          <cell r="O47">
            <v>-10.17</v>
          </cell>
          <cell r="P47">
            <v>-5.27</v>
          </cell>
          <cell r="Q47">
            <v>0.89</v>
          </cell>
          <cell r="R47">
            <v>3.09</v>
          </cell>
          <cell r="S47">
            <v>15.58</v>
          </cell>
          <cell r="T47">
            <v>11.59</v>
          </cell>
          <cell r="U47">
            <v>0.8</v>
          </cell>
          <cell r="V47">
            <v>23.4</v>
          </cell>
          <cell r="W47">
            <v>-3.42</v>
          </cell>
          <cell r="X47">
            <v>-14.48</v>
          </cell>
          <cell r="Y47">
            <v>-10.01</v>
          </cell>
          <cell r="Z47">
            <v>9.85</v>
          </cell>
          <cell r="AA47">
            <v>14.9</v>
          </cell>
          <cell r="AB47">
            <v>5.86</v>
          </cell>
          <cell r="AC47">
            <v>-10.16</v>
          </cell>
          <cell r="AD47">
            <v>-6.76</v>
          </cell>
          <cell r="AE47">
            <v>-0.99</v>
          </cell>
          <cell r="AF47">
            <v>5.66</v>
          </cell>
          <cell r="AG47">
            <v>5.91</v>
          </cell>
          <cell r="AH47">
            <v>3.1</v>
          </cell>
          <cell r="AI47">
            <v>-0.16</v>
          </cell>
          <cell r="AJ47">
            <v>-1.28</v>
          </cell>
          <cell r="AK47">
            <v>-9.8800000000000008</v>
          </cell>
          <cell r="AL47">
            <v>-14.65</v>
          </cell>
          <cell r="AM47">
            <v>-3.37</v>
          </cell>
          <cell r="AN47">
            <v>1.35</v>
          </cell>
          <cell r="AO47">
            <v>0.03</v>
          </cell>
          <cell r="AP47">
            <v>4.58</v>
          </cell>
          <cell r="AQ47">
            <v>21.47</v>
          </cell>
          <cell r="AR47">
            <v>4.8499999999999996</v>
          </cell>
          <cell r="BI47">
            <v>46</v>
          </cell>
        </row>
        <row r="48">
          <cell r="A48" t="str">
            <v>1103044.Cenoura</v>
          </cell>
          <cell r="B48">
            <v>21.08</v>
          </cell>
          <cell r="C48">
            <v>-5.7</v>
          </cell>
          <cell r="D48">
            <v>-12.31</v>
          </cell>
          <cell r="E48">
            <v>-5.99</v>
          </cell>
          <cell r="F48">
            <v>2.2599999999999998</v>
          </cell>
          <cell r="G48">
            <v>5.95</v>
          </cell>
          <cell r="H48">
            <v>7.26</v>
          </cell>
          <cell r="I48">
            <v>22.04</v>
          </cell>
          <cell r="J48">
            <v>20.18</v>
          </cell>
          <cell r="K48">
            <v>-7.64</v>
          </cell>
          <cell r="L48">
            <v>-18.79</v>
          </cell>
          <cell r="M48">
            <v>-10.62</v>
          </cell>
          <cell r="N48">
            <v>1.0900000000000001</v>
          </cell>
          <cell r="O48">
            <v>4.75</v>
          </cell>
          <cell r="P48">
            <v>6.94</v>
          </cell>
          <cell r="Q48">
            <v>11.98</v>
          </cell>
          <cell r="R48">
            <v>-5.14</v>
          </cell>
          <cell r="S48">
            <v>-3.78</v>
          </cell>
          <cell r="T48">
            <v>-5.15</v>
          </cell>
          <cell r="U48">
            <v>-0.26</v>
          </cell>
          <cell r="V48">
            <v>2</v>
          </cell>
          <cell r="W48">
            <v>-0.9</v>
          </cell>
          <cell r="X48">
            <v>-9.17</v>
          </cell>
          <cell r="Y48">
            <v>-3.95</v>
          </cell>
          <cell r="Z48">
            <v>-1.03</v>
          </cell>
          <cell r="AA48">
            <v>-2.13</v>
          </cell>
          <cell r="AB48">
            <v>-1.28</v>
          </cell>
          <cell r="AC48">
            <v>0.77</v>
          </cell>
          <cell r="AD48">
            <v>15.05</v>
          </cell>
          <cell r="AE48">
            <v>36.47</v>
          </cell>
          <cell r="AF48">
            <v>10.78</v>
          </cell>
          <cell r="AG48">
            <v>7.95</v>
          </cell>
          <cell r="AH48">
            <v>-4.79</v>
          </cell>
          <cell r="AI48">
            <v>-17.760000000000002</v>
          </cell>
          <cell r="AJ48">
            <v>-14.5</v>
          </cell>
          <cell r="AK48">
            <v>-10.53</v>
          </cell>
          <cell r="AL48">
            <v>1.73</v>
          </cell>
          <cell r="AM48">
            <v>6.57</v>
          </cell>
          <cell r="AN48">
            <v>-6.01</v>
          </cell>
          <cell r="AO48">
            <v>5.29</v>
          </cell>
          <cell r="AP48">
            <v>9.65</v>
          </cell>
          <cell r="AQ48">
            <v>20.05</v>
          </cell>
          <cell r="AR48">
            <v>13.31</v>
          </cell>
          <cell r="BI48">
            <v>47</v>
          </cell>
        </row>
        <row r="49">
          <cell r="A49" t="str">
            <v>1103046.Batata-baroa</v>
          </cell>
          <cell r="B49">
            <v>4.32</v>
          </cell>
          <cell r="C49">
            <v>-6.86</v>
          </cell>
          <cell r="D49">
            <v>10.84</v>
          </cell>
          <cell r="E49">
            <v>-15.17</v>
          </cell>
          <cell r="F49">
            <v>11.11</v>
          </cell>
          <cell r="G49">
            <v>-11.85</v>
          </cell>
          <cell r="H49">
            <v>22.5</v>
          </cell>
          <cell r="I49">
            <v>-6.72</v>
          </cell>
          <cell r="J49">
            <v>6.69</v>
          </cell>
          <cell r="K49">
            <v>0.02</v>
          </cell>
          <cell r="L49">
            <v>-1.64</v>
          </cell>
          <cell r="M49">
            <v>5.0199999999999996</v>
          </cell>
          <cell r="N49">
            <v>4.43</v>
          </cell>
          <cell r="O49">
            <v>-8.69</v>
          </cell>
          <cell r="P49">
            <v>-0.12</v>
          </cell>
          <cell r="Q49">
            <v>1.68</v>
          </cell>
          <cell r="R49">
            <v>5.42</v>
          </cell>
          <cell r="S49">
            <v>13.92</v>
          </cell>
          <cell r="T49">
            <v>1.37</v>
          </cell>
          <cell r="U49">
            <v>-3.26</v>
          </cell>
          <cell r="V49">
            <v>3.84</v>
          </cell>
          <cell r="W49">
            <v>1.07</v>
          </cell>
          <cell r="X49">
            <v>-6.03</v>
          </cell>
          <cell r="Y49">
            <v>5.64</v>
          </cell>
          <cell r="Z49">
            <v>-1.43</v>
          </cell>
          <cell r="AA49">
            <v>-3.12</v>
          </cell>
          <cell r="AB49">
            <v>20.41</v>
          </cell>
          <cell r="AC49">
            <v>9.7899999999999991</v>
          </cell>
          <cell r="AD49">
            <v>-8.09</v>
          </cell>
          <cell r="AE49">
            <v>-0.59</v>
          </cell>
          <cell r="AF49">
            <v>-9.58</v>
          </cell>
          <cell r="AG49">
            <v>-14.73</v>
          </cell>
          <cell r="AH49">
            <v>7.05</v>
          </cell>
          <cell r="AI49">
            <v>-5.96</v>
          </cell>
          <cell r="AJ49">
            <v>6.5</v>
          </cell>
          <cell r="AK49">
            <v>-5.92</v>
          </cell>
          <cell r="AL49">
            <v>7</v>
          </cell>
          <cell r="AM49">
            <v>8.1999999999999993</v>
          </cell>
          <cell r="AN49">
            <v>1.79</v>
          </cell>
          <cell r="AO49">
            <v>-2.1800000000000002</v>
          </cell>
          <cell r="AP49">
            <v>2.57</v>
          </cell>
          <cell r="AQ49">
            <v>-1.6</v>
          </cell>
          <cell r="AR49">
            <v>2.68</v>
          </cell>
          <cell r="BI49">
            <v>48</v>
          </cell>
        </row>
        <row r="50">
          <cell r="A50" t="str">
            <v>1103048.Mandioquinha(batata-aipo)</v>
          </cell>
          <cell r="B50">
            <v>6.02</v>
          </cell>
          <cell r="C50">
            <v>4.84</v>
          </cell>
          <cell r="D50">
            <v>-9.7799999999999994</v>
          </cell>
          <cell r="E50">
            <v>6.84</v>
          </cell>
          <cell r="F50">
            <v>-8.14</v>
          </cell>
          <cell r="G50">
            <v>6.59</v>
          </cell>
          <cell r="H50">
            <v>0.47</v>
          </cell>
          <cell r="I50">
            <v>2.4900000000000002</v>
          </cell>
          <cell r="J50">
            <v>0</v>
          </cell>
          <cell r="K50">
            <v>-5.95</v>
          </cell>
          <cell r="L50">
            <v>1.41</v>
          </cell>
          <cell r="M50">
            <v>8.11</v>
          </cell>
          <cell r="N50">
            <v>-0.17</v>
          </cell>
          <cell r="O50">
            <v>-11.73</v>
          </cell>
          <cell r="P50">
            <v>3.9</v>
          </cell>
          <cell r="Q50">
            <v>0.83</v>
          </cell>
          <cell r="R50">
            <v>-14.14</v>
          </cell>
          <cell r="S50">
            <v>-0.11</v>
          </cell>
          <cell r="T50">
            <v>16.77</v>
          </cell>
          <cell r="U50">
            <v>1.76</v>
          </cell>
          <cell r="V50">
            <v>0</v>
          </cell>
          <cell r="W50">
            <v>-1.94</v>
          </cell>
          <cell r="X50">
            <v>2.52</v>
          </cell>
          <cell r="Y50">
            <v>-3.16</v>
          </cell>
          <cell r="Z50">
            <v>-2.6</v>
          </cell>
          <cell r="AA50">
            <v>3.41</v>
          </cell>
          <cell r="AB50">
            <v>10.53</v>
          </cell>
          <cell r="AC50">
            <v>13.05</v>
          </cell>
          <cell r="AD50">
            <v>-5.63</v>
          </cell>
          <cell r="AE50">
            <v>11.58</v>
          </cell>
          <cell r="AF50">
            <v>-9.5399999999999991</v>
          </cell>
          <cell r="AG50">
            <v>4.2</v>
          </cell>
          <cell r="AH50">
            <v>0</v>
          </cell>
          <cell r="AI50">
            <v>-6.43</v>
          </cell>
          <cell r="AJ50">
            <v>2.58</v>
          </cell>
          <cell r="AK50">
            <v>4.8600000000000003</v>
          </cell>
          <cell r="AL50">
            <v>-3.65</v>
          </cell>
          <cell r="AM50">
            <v>3.04</v>
          </cell>
          <cell r="AN50">
            <v>1.83</v>
          </cell>
          <cell r="AO50">
            <v>7.48</v>
          </cell>
          <cell r="AP50">
            <v>9.61</v>
          </cell>
          <cell r="AQ50">
            <v>4.22</v>
          </cell>
          <cell r="AR50">
            <v>6.04</v>
          </cell>
          <cell r="BI50">
            <v>49</v>
          </cell>
        </row>
        <row r="51">
          <cell r="A51" t="str">
            <v>1104.Açúcares e derivados</v>
          </cell>
          <cell r="B51">
            <v>2.62</v>
          </cell>
          <cell r="C51">
            <v>6.14</v>
          </cell>
          <cell r="D51">
            <v>8.0299999999999994</v>
          </cell>
          <cell r="E51">
            <v>3.46</v>
          </cell>
          <cell r="F51">
            <v>1.89</v>
          </cell>
          <cell r="G51">
            <v>2.59</v>
          </cell>
          <cell r="H51">
            <v>3.18</v>
          </cell>
          <cell r="I51">
            <v>1.66</v>
          </cell>
          <cell r="J51">
            <v>0.56999999999999995</v>
          </cell>
          <cell r="K51">
            <v>-0.39</v>
          </cell>
          <cell r="L51">
            <v>0.14000000000000001</v>
          </cell>
          <cell r="M51">
            <v>4.5599999999999996</v>
          </cell>
          <cell r="N51">
            <v>5.53</v>
          </cell>
          <cell r="O51">
            <v>3.36</v>
          </cell>
          <cell r="P51">
            <v>0.21</v>
          </cell>
          <cell r="Q51">
            <v>-0.03</v>
          </cell>
          <cell r="R51">
            <v>-1.1200000000000001</v>
          </cell>
          <cell r="S51">
            <v>-0.36</v>
          </cell>
          <cell r="T51">
            <v>-0.41</v>
          </cell>
          <cell r="U51">
            <v>-1.34</v>
          </cell>
          <cell r="V51">
            <v>-0.03</v>
          </cell>
          <cell r="W51">
            <v>0.08</v>
          </cell>
          <cell r="X51">
            <v>0.23</v>
          </cell>
          <cell r="Y51">
            <v>0.95</v>
          </cell>
          <cell r="Z51">
            <v>-0.21</v>
          </cell>
          <cell r="AA51">
            <v>1.53</v>
          </cell>
          <cell r="AB51">
            <v>-0.21</v>
          </cell>
          <cell r="AC51">
            <v>1.29</v>
          </cell>
          <cell r="AD51">
            <v>-0.05</v>
          </cell>
          <cell r="AE51">
            <v>1.66</v>
          </cell>
          <cell r="AF51">
            <v>0.97</v>
          </cell>
          <cell r="AG51">
            <v>-0.35</v>
          </cell>
          <cell r="AH51">
            <v>-0.43</v>
          </cell>
          <cell r="AI51">
            <v>-1.24</v>
          </cell>
          <cell r="AJ51">
            <v>-0.98</v>
          </cell>
          <cell r="AK51">
            <v>-0.69</v>
          </cell>
          <cell r="AL51">
            <v>1.01</v>
          </cell>
          <cell r="AM51">
            <v>1.05</v>
          </cell>
          <cell r="AN51">
            <v>5.89</v>
          </cell>
          <cell r="AO51">
            <v>25.66</v>
          </cell>
          <cell r="AP51">
            <v>5.05</v>
          </cell>
          <cell r="AQ51">
            <v>2.54</v>
          </cell>
          <cell r="AR51">
            <v>2.46</v>
          </cell>
          <cell r="BI51">
            <v>50</v>
          </cell>
        </row>
        <row r="52">
          <cell r="A52" t="str">
            <v>1104003.Açúcar refinado</v>
          </cell>
          <cell r="B52">
            <v>7.12</v>
          </cell>
          <cell r="C52">
            <v>10.47</v>
          </cell>
          <cell r="D52">
            <v>14.25</v>
          </cell>
          <cell r="E52">
            <v>7.11</v>
          </cell>
          <cell r="F52">
            <v>1.92</v>
          </cell>
          <cell r="G52">
            <v>2.36</v>
          </cell>
          <cell r="H52">
            <v>4.9000000000000004</v>
          </cell>
          <cell r="I52">
            <v>3.9</v>
          </cell>
          <cell r="J52">
            <v>1.75</v>
          </cell>
          <cell r="K52">
            <v>-0.37</v>
          </cell>
          <cell r="L52">
            <v>0.1</v>
          </cell>
          <cell r="M52">
            <v>4.9800000000000004</v>
          </cell>
          <cell r="N52">
            <v>8.7899999999999991</v>
          </cell>
          <cell r="O52">
            <v>6.85</v>
          </cell>
          <cell r="P52">
            <v>0.96</v>
          </cell>
          <cell r="Q52">
            <v>-0.24</v>
          </cell>
          <cell r="R52">
            <v>-1.36</v>
          </cell>
          <cell r="S52">
            <v>-2.4300000000000002</v>
          </cell>
          <cell r="T52">
            <v>-2.11</v>
          </cell>
          <cell r="U52">
            <v>-3.48</v>
          </cell>
          <cell r="V52">
            <v>-0.92</v>
          </cell>
          <cell r="W52">
            <v>-0.93</v>
          </cell>
          <cell r="X52">
            <v>-1.85</v>
          </cell>
          <cell r="Y52">
            <v>0.21</v>
          </cell>
          <cell r="Z52">
            <v>-0.53</v>
          </cell>
          <cell r="AA52">
            <v>1.79</v>
          </cell>
          <cell r="AB52">
            <v>-1.94</v>
          </cell>
          <cell r="AC52">
            <v>2.99</v>
          </cell>
          <cell r="AD52">
            <v>0.89</v>
          </cell>
          <cell r="AE52">
            <v>2.16</v>
          </cell>
          <cell r="AF52">
            <v>1.42</v>
          </cell>
          <cell r="AG52">
            <v>-0.67</v>
          </cell>
          <cell r="AH52">
            <v>-2.0099999999999998</v>
          </cell>
          <cell r="AI52">
            <v>-2.35</v>
          </cell>
          <cell r="AJ52">
            <v>-2.06</v>
          </cell>
          <cell r="AK52">
            <v>-0.49</v>
          </cell>
          <cell r="AL52">
            <v>0.49</v>
          </cell>
          <cell r="AM52">
            <v>0.45</v>
          </cell>
          <cell r="AN52">
            <v>5.8</v>
          </cell>
          <cell r="AO52">
            <v>49.6</v>
          </cell>
          <cell r="AP52">
            <v>8.43</v>
          </cell>
          <cell r="AQ52">
            <v>0.77</v>
          </cell>
          <cell r="AR52">
            <v>0.93</v>
          </cell>
          <cell r="BI52">
            <v>51</v>
          </cell>
        </row>
        <row r="53">
          <cell r="A53" t="str">
            <v>1104004.Açúcar cristal</v>
          </cell>
          <cell r="B53">
            <v>1.37</v>
          </cell>
          <cell r="C53">
            <v>13.32</v>
          </cell>
          <cell r="D53">
            <v>16.07</v>
          </cell>
          <cell r="E53">
            <v>4.37</v>
          </cell>
          <cell r="F53">
            <v>4.66</v>
          </cell>
          <cell r="G53">
            <v>4.03</v>
          </cell>
          <cell r="H53">
            <v>3.09</v>
          </cell>
          <cell r="I53">
            <v>-0.32</v>
          </cell>
          <cell r="J53">
            <v>-1.49</v>
          </cell>
          <cell r="K53">
            <v>-1.77</v>
          </cell>
          <cell r="L53">
            <v>1.07</v>
          </cell>
          <cell r="M53">
            <v>13.64</v>
          </cell>
          <cell r="N53">
            <v>10.96</v>
          </cell>
          <cell r="O53">
            <v>4.22</v>
          </cell>
          <cell r="P53">
            <v>-1.99</v>
          </cell>
          <cell r="Q53">
            <v>1.37</v>
          </cell>
          <cell r="R53">
            <v>-1.45</v>
          </cell>
          <cell r="S53">
            <v>0.88</v>
          </cell>
          <cell r="T53">
            <v>0.89</v>
          </cell>
          <cell r="U53">
            <v>-1.32</v>
          </cell>
          <cell r="V53">
            <v>0.7</v>
          </cell>
          <cell r="W53">
            <v>-0.1</v>
          </cell>
          <cell r="X53">
            <v>2.2200000000000002</v>
          </cell>
          <cell r="Y53">
            <v>2.16</v>
          </cell>
          <cell r="Z53">
            <v>-1.37</v>
          </cell>
          <cell r="AA53">
            <v>0.57999999999999996</v>
          </cell>
          <cell r="AB53">
            <v>-0.37</v>
          </cell>
          <cell r="AC53">
            <v>0.46</v>
          </cell>
          <cell r="AD53">
            <v>0.02</v>
          </cell>
          <cell r="AE53">
            <v>1.1200000000000001</v>
          </cell>
          <cell r="AF53">
            <v>1.0900000000000001</v>
          </cell>
          <cell r="AG53">
            <v>-1.67</v>
          </cell>
          <cell r="AH53">
            <v>-0.63</v>
          </cell>
          <cell r="AI53">
            <v>-2.68</v>
          </cell>
          <cell r="AJ53">
            <v>-0.42</v>
          </cell>
          <cell r="AK53">
            <v>-3.02</v>
          </cell>
          <cell r="AL53">
            <v>2.94</v>
          </cell>
          <cell r="AM53">
            <v>1.62</v>
          </cell>
          <cell r="AN53">
            <v>12.95</v>
          </cell>
          <cell r="AO53">
            <v>33.549999999999997</v>
          </cell>
          <cell r="AP53">
            <v>2.5</v>
          </cell>
          <cell r="AQ53">
            <v>0.72</v>
          </cell>
          <cell r="AR53">
            <v>2.74</v>
          </cell>
          <cell r="BI53">
            <v>52</v>
          </cell>
        </row>
        <row r="54">
          <cell r="A54" t="str">
            <v>1104014.Rapadura</v>
          </cell>
          <cell r="B54">
            <v>-0.93</v>
          </cell>
          <cell r="C54">
            <v>5.04</v>
          </cell>
          <cell r="D54">
            <v>10.94</v>
          </cell>
          <cell r="E54">
            <v>6.59</v>
          </cell>
          <cell r="F54">
            <v>1.1299999999999999</v>
          </cell>
          <cell r="G54">
            <v>7.87</v>
          </cell>
          <cell r="H54">
            <v>-9.4600000000000009</v>
          </cell>
          <cell r="I54">
            <v>9.36</v>
          </cell>
          <cell r="J54">
            <v>0.41</v>
          </cell>
          <cell r="K54">
            <v>-2.17</v>
          </cell>
          <cell r="L54">
            <v>2.38</v>
          </cell>
          <cell r="M54">
            <v>0.41</v>
          </cell>
          <cell r="N54">
            <v>-2.57</v>
          </cell>
          <cell r="O54">
            <v>12.45</v>
          </cell>
          <cell r="P54">
            <v>-3.35</v>
          </cell>
          <cell r="Q54">
            <v>14.8</v>
          </cell>
          <cell r="R54">
            <v>-12.81</v>
          </cell>
          <cell r="S54">
            <v>-5.12</v>
          </cell>
          <cell r="T54">
            <v>3.42</v>
          </cell>
          <cell r="U54">
            <v>-0.14000000000000001</v>
          </cell>
          <cell r="V54">
            <v>0.05</v>
          </cell>
          <cell r="W54">
            <v>-1.57</v>
          </cell>
          <cell r="X54">
            <v>2.71</v>
          </cell>
          <cell r="Y54">
            <v>-0.73</v>
          </cell>
          <cell r="Z54">
            <v>0.73</v>
          </cell>
          <cell r="AA54">
            <v>-0.19</v>
          </cell>
          <cell r="AB54">
            <v>-4.37</v>
          </cell>
          <cell r="AC54">
            <v>0.41</v>
          </cell>
          <cell r="AD54">
            <v>-1.3</v>
          </cell>
          <cell r="AE54">
            <v>2.67</v>
          </cell>
          <cell r="AF54">
            <v>-6.29</v>
          </cell>
          <cell r="AG54">
            <v>-5.03</v>
          </cell>
          <cell r="AH54">
            <v>2.38</v>
          </cell>
          <cell r="AI54">
            <v>-1.55</v>
          </cell>
          <cell r="AJ54">
            <v>-3.44</v>
          </cell>
          <cell r="AK54">
            <v>4.0999999999999996</v>
          </cell>
          <cell r="AL54">
            <v>0.1</v>
          </cell>
          <cell r="AM54">
            <v>-4.62</v>
          </cell>
          <cell r="AN54">
            <v>4.76</v>
          </cell>
          <cell r="AO54">
            <v>-3.19</v>
          </cell>
          <cell r="AP54">
            <v>3.34</v>
          </cell>
          <cell r="AQ54">
            <v>-1.06</v>
          </cell>
          <cell r="AR54">
            <v>-1.01</v>
          </cell>
          <cell r="BI54">
            <v>53</v>
          </cell>
        </row>
        <row r="55">
          <cell r="A55" t="str">
            <v>1104018.Balas, chicletes, etc.</v>
          </cell>
          <cell r="B55">
            <v>-0.38</v>
          </cell>
          <cell r="C55">
            <v>0.19</v>
          </cell>
          <cell r="D55">
            <v>-1</v>
          </cell>
          <cell r="E55">
            <v>1.02</v>
          </cell>
          <cell r="F55">
            <v>3.21</v>
          </cell>
          <cell r="G55">
            <v>1.39</v>
          </cell>
          <cell r="H55">
            <v>0.9</v>
          </cell>
          <cell r="I55">
            <v>2.04</v>
          </cell>
          <cell r="J55">
            <v>0.8</v>
          </cell>
          <cell r="K55">
            <v>2.35</v>
          </cell>
          <cell r="L55">
            <v>0.14000000000000001</v>
          </cell>
          <cell r="M55">
            <v>0.23</v>
          </cell>
          <cell r="N55">
            <v>-0.59</v>
          </cell>
          <cell r="O55">
            <v>-0.23</v>
          </cell>
          <cell r="P55">
            <v>1.42</v>
          </cell>
          <cell r="Q55">
            <v>-0.74</v>
          </cell>
          <cell r="R55">
            <v>-0.79</v>
          </cell>
          <cell r="S55">
            <v>0.94</v>
          </cell>
          <cell r="T55">
            <v>1.42</v>
          </cell>
          <cell r="U55">
            <v>0.64</v>
          </cell>
          <cell r="V55">
            <v>-0.42</v>
          </cell>
          <cell r="W55">
            <v>1.27</v>
          </cell>
          <cell r="X55">
            <v>1.1599999999999999</v>
          </cell>
          <cell r="Y55">
            <v>2.4900000000000002</v>
          </cell>
          <cell r="Z55">
            <v>0.12</v>
          </cell>
          <cell r="AA55">
            <v>0.22</v>
          </cell>
          <cell r="AB55">
            <v>-0.54</v>
          </cell>
          <cell r="AC55">
            <v>1.71</v>
          </cell>
          <cell r="AD55">
            <v>-0.18</v>
          </cell>
          <cell r="AE55">
            <v>-0.39</v>
          </cell>
          <cell r="AF55">
            <v>0.78</v>
          </cell>
          <cell r="AG55">
            <v>2.61</v>
          </cell>
          <cell r="AH55">
            <v>-0.64</v>
          </cell>
          <cell r="AI55">
            <v>-0.56000000000000005</v>
          </cell>
          <cell r="AJ55">
            <v>-0.42</v>
          </cell>
          <cell r="AK55">
            <v>0.95</v>
          </cell>
          <cell r="AL55">
            <v>-0.06</v>
          </cell>
          <cell r="AM55">
            <v>1.73</v>
          </cell>
          <cell r="AN55">
            <v>-1.22</v>
          </cell>
          <cell r="AO55">
            <v>2.34</v>
          </cell>
          <cell r="AP55">
            <v>2.17</v>
          </cell>
          <cell r="AQ55">
            <v>3.9</v>
          </cell>
          <cell r="AR55">
            <v>2.66</v>
          </cell>
          <cell r="BI55">
            <v>54</v>
          </cell>
        </row>
        <row r="56">
          <cell r="A56" t="str">
            <v>1104023.Chocolate em barra</v>
          </cell>
          <cell r="B56">
            <v>-2.2599999999999998</v>
          </cell>
          <cell r="C56">
            <v>1.22</v>
          </cell>
          <cell r="D56">
            <v>-0.09</v>
          </cell>
          <cell r="E56">
            <v>1.96</v>
          </cell>
          <cell r="F56">
            <v>0.2</v>
          </cell>
          <cell r="G56">
            <v>3.39</v>
          </cell>
          <cell r="H56">
            <v>3.89</v>
          </cell>
          <cell r="I56">
            <v>1.34</v>
          </cell>
          <cell r="J56">
            <v>0.83</v>
          </cell>
          <cell r="K56">
            <v>0.15</v>
          </cell>
          <cell r="L56">
            <v>-0.79</v>
          </cell>
          <cell r="M56">
            <v>1.22</v>
          </cell>
          <cell r="N56">
            <v>-0.82</v>
          </cell>
          <cell r="O56">
            <v>0.05</v>
          </cell>
          <cell r="P56">
            <v>1.31</v>
          </cell>
          <cell r="Q56">
            <v>-0.54</v>
          </cell>
          <cell r="R56">
            <v>0.22</v>
          </cell>
          <cell r="S56">
            <v>1.1100000000000001</v>
          </cell>
          <cell r="T56">
            <v>0.02</v>
          </cell>
          <cell r="U56">
            <v>0.55000000000000004</v>
          </cell>
          <cell r="V56">
            <v>-0.75</v>
          </cell>
          <cell r="W56">
            <v>2.5299999999999998</v>
          </cell>
          <cell r="X56">
            <v>0.47</v>
          </cell>
          <cell r="Y56">
            <v>-0.28999999999999998</v>
          </cell>
          <cell r="Z56">
            <v>0.84</v>
          </cell>
          <cell r="AA56">
            <v>2.93</v>
          </cell>
          <cell r="AB56">
            <v>0.56000000000000005</v>
          </cell>
          <cell r="AC56">
            <v>-0.16</v>
          </cell>
          <cell r="AD56">
            <v>-1.28</v>
          </cell>
          <cell r="AE56">
            <v>3.38</v>
          </cell>
          <cell r="AF56">
            <v>2.4</v>
          </cell>
          <cell r="AG56">
            <v>-1.06</v>
          </cell>
          <cell r="AH56">
            <v>1.75</v>
          </cell>
          <cell r="AI56">
            <v>0.74</v>
          </cell>
          <cell r="AJ56">
            <v>-1.83</v>
          </cell>
          <cell r="AK56">
            <v>1.56</v>
          </cell>
          <cell r="AL56">
            <v>0.05</v>
          </cell>
          <cell r="AM56">
            <v>1.78</v>
          </cell>
          <cell r="AN56">
            <v>3.92</v>
          </cell>
          <cell r="AO56">
            <v>6.99</v>
          </cell>
          <cell r="AP56">
            <v>2.62</v>
          </cell>
          <cell r="AQ56">
            <v>9.02</v>
          </cell>
          <cell r="AR56">
            <v>6.18</v>
          </cell>
          <cell r="BI56">
            <v>55</v>
          </cell>
        </row>
        <row r="57">
          <cell r="A57" t="str">
            <v>1104024.Bombom</v>
          </cell>
          <cell r="B57">
            <v>-4</v>
          </cell>
          <cell r="C57">
            <v>0.41</v>
          </cell>
          <cell r="D57">
            <v>1.97</v>
          </cell>
          <cell r="E57">
            <v>-0.35</v>
          </cell>
          <cell r="F57">
            <v>-2.57</v>
          </cell>
          <cell r="G57">
            <v>6.68</v>
          </cell>
          <cell r="H57">
            <v>4.17</v>
          </cell>
          <cell r="I57">
            <v>1.69</v>
          </cell>
          <cell r="J57">
            <v>-3.95</v>
          </cell>
          <cell r="K57">
            <v>-0.23</v>
          </cell>
          <cell r="L57">
            <v>-0.61</v>
          </cell>
          <cell r="M57">
            <v>-0.15</v>
          </cell>
          <cell r="N57">
            <v>0.91</v>
          </cell>
          <cell r="O57">
            <v>-1.42</v>
          </cell>
          <cell r="P57">
            <v>0.55000000000000004</v>
          </cell>
          <cell r="Q57">
            <v>-2.93</v>
          </cell>
          <cell r="R57">
            <v>-3.6</v>
          </cell>
          <cell r="S57">
            <v>4.37</v>
          </cell>
          <cell r="T57">
            <v>0.4</v>
          </cell>
          <cell r="U57">
            <v>2.4300000000000002</v>
          </cell>
          <cell r="V57">
            <v>-1.22</v>
          </cell>
          <cell r="W57">
            <v>2.87</v>
          </cell>
          <cell r="X57">
            <v>0.88</v>
          </cell>
          <cell r="Y57">
            <v>1.08</v>
          </cell>
          <cell r="Z57">
            <v>1.21</v>
          </cell>
          <cell r="AA57">
            <v>4.29</v>
          </cell>
          <cell r="AB57">
            <v>1.38</v>
          </cell>
          <cell r="AC57">
            <v>-0.9</v>
          </cell>
          <cell r="AD57">
            <v>-3.92</v>
          </cell>
          <cell r="AE57">
            <v>3.7</v>
          </cell>
          <cell r="AF57">
            <v>2.0699999999999998</v>
          </cell>
          <cell r="AG57">
            <v>-1.68</v>
          </cell>
          <cell r="AH57">
            <v>2.75</v>
          </cell>
          <cell r="AI57">
            <v>0.39</v>
          </cell>
          <cell r="AJ57">
            <v>-1.22</v>
          </cell>
          <cell r="AK57">
            <v>0.34</v>
          </cell>
          <cell r="AL57">
            <v>0.31</v>
          </cell>
          <cell r="AM57">
            <v>0.46</v>
          </cell>
          <cell r="AN57">
            <v>2.1800000000000002</v>
          </cell>
          <cell r="AO57">
            <v>4.46</v>
          </cell>
          <cell r="AP57">
            <v>3.58</v>
          </cell>
          <cell r="AQ57">
            <v>4.01</v>
          </cell>
          <cell r="AR57">
            <v>4.79</v>
          </cell>
          <cell r="BI57">
            <v>56</v>
          </cell>
        </row>
        <row r="58">
          <cell r="A58" t="str">
            <v>1104027.Geléia de frutas</v>
          </cell>
          <cell r="B58">
            <v>4.58</v>
          </cell>
          <cell r="C58">
            <v>4.6399999999999997</v>
          </cell>
          <cell r="D58">
            <v>5.83</v>
          </cell>
          <cell r="E58">
            <v>3.46</v>
          </cell>
          <cell r="F58">
            <v>1.94</v>
          </cell>
          <cell r="G58">
            <v>-1.44</v>
          </cell>
          <cell r="H58">
            <v>3.05</v>
          </cell>
          <cell r="I58">
            <v>1.36</v>
          </cell>
          <cell r="J58">
            <v>-2.71</v>
          </cell>
          <cell r="K58">
            <v>1.42</v>
          </cell>
          <cell r="L58">
            <v>0</v>
          </cell>
          <cell r="M58">
            <v>0.09</v>
          </cell>
          <cell r="N58">
            <v>-0.23</v>
          </cell>
          <cell r="O58">
            <v>-0.52</v>
          </cell>
          <cell r="P58">
            <v>0.36</v>
          </cell>
          <cell r="Q58">
            <v>-0.45</v>
          </cell>
          <cell r="R58">
            <v>-6.07</v>
          </cell>
          <cell r="S58">
            <v>5.21</v>
          </cell>
          <cell r="T58">
            <v>2.69</v>
          </cell>
          <cell r="U58">
            <v>-0.46</v>
          </cell>
          <cell r="V58">
            <v>0.64</v>
          </cell>
          <cell r="W58">
            <v>-1.5</v>
          </cell>
          <cell r="X58">
            <v>-3.03</v>
          </cell>
          <cell r="Y58">
            <v>1.73</v>
          </cell>
          <cell r="Z58">
            <v>0.67</v>
          </cell>
          <cell r="AA58">
            <v>1.44</v>
          </cell>
          <cell r="AB58">
            <v>0.36</v>
          </cell>
          <cell r="AC58">
            <v>0.4</v>
          </cell>
          <cell r="AD58">
            <v>-0.35</v>
          </cell>
          <cell r="AE58">
            <v>0.16</v>
          </cell>
          <cell r="AF58">
            <v>-0.05</v>
          </cell>
          <cell r="AG58">
            <v>1.23</v>
          </cell>
          <cell r="AH58">
            <v>-1.0900000000000001</v>
          </cell>
          <cell r="AI58">
            <v>2.17</v>
          </cell>
          <cell r="AJ58">
            <v>0.75</v>
          </cell>
          <cell r="AK58">
            <v>-0.42</v>
          </cell>
          <cell r="AL58">
            <v>5.17</v>
          </cell>
          <cell r="AM58">
            <v>-0.19</v>
          </cell>
          <cell r="AN58">
            <v>1.05</v>
          </cell>
          <cell r="AO58">
            <v>1.22</v>
          </cell>
          <cell r="AP58">
            <v>1.44</v>
          </cell>
          <cell r="AQ58">
            <v>8.39</v>
          </cell>
          <cell r="AR58">
            <v>3.45</v>
          </cell>
          <cell r="BI58">
            <v>57</v>
          </cell>
        </row>
        <row r="59">
          <cell r="A59" t="str">
            <v>1104028.Gelatina de frutas em pó</v>
          </cell>
          <cell r="B59">
            <v>2.73</v>
          </cell>
          <cell r="C59">
            <v>5.91</v>
          </cell>
          <cell r="D59">
            <v>6.74</v>
          </cell>
          <cell r="E59">
            <v>3.05</v>
          </cell>
          <cell r="F59">
            <v>2.29</v>
          </cell>
          <cell r="G59">
            <v>1.65</v>
          </cell>
          <cell r="H59">
            <v>2.48</v>
          </cell>
          <cell r="I59">
            <v>-0.03</v>
          </cell>
          <cell r="J59">
            <v>3.45</v>
          </cell>
          <cell r="K59">
            <v>-1.41</v>
          </cell>
          <cell r="L59">
            <v>-1.85</v>
          </cell>
          <cell r="M59">
            <v>3.05</v>
          </cell>
          <cell r="N59">
            <v>-0.86</v>
          </cell>
          <cell r="O59">
            <v>0.17</v>
          </cell>
          <cell r="P59">
            <v>0.54</v>
          </cell>
          <cell r="Q59">
            <v>-1.1399999999999999</v>
          </cell>
          <cell r="R59">
            <v>0.41</v>
          </cell>
          <cell r="S59">
            <v>1.5</v>
          </cell>
          <cell r="T59">
            <v>1.78</v>
          </cell>
          <cell r="U59">
            <v>-0.42</v>
          </cell>
          <cell r="V59">
            <v>2.25</v>
          </cell>
          <cell r="W59">
            <v>2.48</v>
          </cell>
          <cell r="X59">
            <v>2.64</v>
          </cell>
          <cell r="Y59">
            <v>3.31</v>
          </cell>
          <cell r="Z59">
            <v>2.72</v>
          </cell>
          <cell r="AA59">
            <v>1.52</v>
          </cell>
          <cell r="AB59">
            <v>-0.47</v>
          </cell>
          <cell r="AC59">
            <v>-0.1</v>
          </cell>
          <cell r="AD59">
            <v>3.3</v>
          </cell>
          <cell r="AE59">
            <v>2.1800000000000002</v>
          </cell>
          <cell r="AF59">
            <v>0.39</v>
          </cell>
          <cell r="AG59">
            <v>-0.8</v>
          </cell>
          <cell r="AH59">
            <v>1.02</v>
          </cell>
          <cell r="AI59">
            <v>1.37</v>
          </cell>
          <cell r="AJ59">
            <v>0.54</v>
          </cell>
          <cell r="AK59">
            <v>2.1</v>
          </cell>
          <cell r="AL59">
            <v>1.68</v>
          </cell>
          <cell r="AM59">
            <v>-0.51</v>
          </cell>
          <cell r="AN59">
            <v>0.85</v>
          </cell>
          <cell r="AO59">
            <v>4</v>
          </cell>
          <cell r="AP59">
            <v>3.51</v>
          </cell>
          <cell r="AQ59">
            <v>5.93</v>
          </cell>
          <cell r="AR59">
            <v>0.72</v>
          </cell>
          <cell r="BI59">
            <v>58</v>
          </cell>
        </row>
        <row r="60">
          <cell r="A60" t="str">
            <v>1104029.Geléia de mocotó</v>
          </cell>
          <cell r="B60">
            <v>6.15</v>
          </cell>
          <cell r="C60">
            <v>9.2100000000000009</v>
          </cell>
          <cell r="D60">
            <v>12.36</v>
          </cell>
          <cell r="E60">
            <v>3.61</v>
          </cell>
          <cell r="F60">
            <v>0.38</v>
          </cell>
          <cell r="G60">
            <v>-0.47</v>
          </cell>
          <cell r="H60">
            <v>5.14</v>
          </cell>
          <cell r="I60">
            <v>2.0499999999999998</v>
          </cell>
          <cell r="J60">
            <v>0.12</v>
          </cell>
          <cell r="K60">
            <v>-0.63</v>
          </cell>
          <cell r="L60">
            <v>0.97</v>
          </cell>
          <cell r="M60">
            <v>0.17</v>
          </cell>
          <cell r="N60">
            <v>-1.17</v>
          </cell>
          <cell r="O60">
            <v>-2.97</v>
          </cell>
          <cell r="P60">
            <v>7.0000000000000007E-2</v>
          </cell>
          <cell r="Q60">
            <v>3.72</v>
          </cell>
          <cell r="R60">
            <v>-1.51</v>
          </cell>
          <cell r="S60">
            <v>-1.65</v>
          </cell>
          <cell r="T60">
            <v>-0.85</v>
          </cell>
          <cell r="U60">
            <v>2.79</v>
          </cell>
          <cell r="V60">
            <v>1.53</v>
          </cell>
          <cell r="W60">
            <v>0.09</v>
          </cell>
          <cell r="X60">
            <v>0.87</v>
          </cell>
          <cell r="Y60">
            <v>-1.04</v>
          </cell>
          <cell r="Z60">
            <v>1.96</v>
          </cell>
          <cell r="AA60">
            <v>-2.08</v>
          </cell>
          <cell r="AB60">
            <v>8.1300000000000008</v>
          </cell>
          <cell r="AC60">
            <v>-3</v>
          </cell>
          <cell r="AD60">
            <v>-2.25</v>
          </cell>
          <cell r="AE60">
            <v>9.0399999999999991</v>
          </cell>
          <cell r="AF60">
            <v>1.93</v>
          </cell>
          <cell r="AG60">
            <v>-5.91</v>
          </cell>
          <cell r="AH60">
            <v>-8.07</v>
          </cell>
          <cell r="AI60">
            <v>-0.33</v>
          </cell>
          <cell r="AJ60">
            <v>2.76</v>
          </cell>
          <cell r="AK60">
            <v>-2.78</v>
          </cell>
          <cell r="AL60">
            <v>-3.92</v>
          </cell>
          <cell r="AM60">
            <v>-2.59</v>
          </cell>
          <cell r="AN60">
            <v>1.25</v>
          </cell>
          <cell r="AO60">
            <v>-0.53</v>
          </cell>
          <cell r="AP60">
            <v>3.27</v>
          </cell>
          <cell r="AQ60">
            <v>2.61</v>
          </cell>
          <cell r="AR60">
            <v>1.87</v>
          </cell>
          <cell r="BI60">
            <v>59</v>
          </cell>
        </row>
        <row r="61">
          <cell r="A61" t="str">
            <v>1104031.Mel de abelha</v>
          </cell>
          <cell r="B61">
            <v>0.34</v>
          </cell>
          <cell r="C61">
            <v>4.67</v>
          </cell>
          <cell r="D61">
            <v>5.48</v>
          </cell>
          <cell r="E61">
            <v>3.33</v>
          </cell>
          <cell r="F61">
            <v>0.26</v>
          </cell>
          <cell r="G61">
            <v>2.4900000000000002</v>
          </cell>
          <cell r="H61">
            <v>3.01</v>
          </cell>
          <cell r="I61">
            <v>0.4</v>
          </cell>
          <cell r="J61">
            <v>0.66</v>
          </cell>
          <cell r="K61">
            <v>1.85</v>
          </cell>
          <cell r="L61">
            <v>-0.28000000000000003</v>
          </cell>
          <cell r="M61">
            <v>2.41</v>
          </cell>
          <cell r="N61">
            <v>3.34</v>
          </cell>
          <cell r="O61">
            <v>0.96</v>
          </cell>
          <cell r="P61">
            <v>0.43</v>
          </cell>
          <cell r="Q61">
            <v>0.5</v>
          </cell>
          <cell r="R61">
            <v>1.05</v>
          </cell>
          <cell r="S61">
            <v>-0.35</v>
          </cell>
          <cell r="T61">
            <v>0.91</v>
          </cell>
          <cell r="U61">
            <v>-1.56</v>
          </cell>
          <cell r="V61">
            <v>0.26</v>
          </cell>
          <cell r="W61">
            <v>-0.53</v>
          </cell>
          <cell r="X61">
            <v>-0.45</v>
          </cell>
          <cell r="Y61">
            <v>1.51</v>
          </cell>
          <cell r="Z61">
            <v>0.26</v>
          </cell>
          <cell r="AA61">
            <v>0.27</v>
          </cell>
          <cell r="AB61">
            <v>7.0000000000000007E-2</v>
          </cell>
          <cell r="AC61">
            <v>0.28999999999999998</v>
          </cell>
          <cell r="AD61">
            <v>1.62</v>
          </cell>
          <cell r="AE61">
            <v>-0.78</v>
          </cell>
          <cell r="AF61">
            <v>2.95</v>
          </cell>
          <cell r="AG61">
            <v>0.75</v>
          </cell>
          <cell r="AH61">
            <v>-1.71</v>
          </cell>
          <cell r="AI61">
            <v>2.79</v>
          </cell>
          <cell r="AJ61">
            <v>-1.58</v>
          </cell>
          <cell r="AK61">
            <v>1.1299999999999999</v>
          </cell>
          <cell r="AL61">
            <v>3.31</v>
          </cell>
          <cell r="AM61">
            <v>5.71</v>
          </cell>
          <cell r="AN61">
            <v>0.97</v>
          </cell>
          <cell r="AO61">
            <v>1.67</v>
          </cell>
          <cell r="AP61">
            <v>5.24</v>
          </cell>
          <cell r="AQ61">
            <v>2.64</v>
          </cell>
          <cell r="AR61">
            <v>1.33</v>
          </cell>
          <cell r="BI61">
            <v>60</v>
          </cell>
        </row>
        <row r="62">
          <cell r="A62" t="str">
            <v>1104032.Sorvete</v>
          </cell>
          <cell r="B62">
            <v>1.92</v>
          </cell>
          <cell r="C62">
            <v>-0.04</v>
          </cell>
          <cell r="D62">
            <v>0.43</v>
          </cell>
          <cell r="E62">
            <v>2.4500000000000002</v>
          </cell>
          <cell r="F62">
            <v>2.82</v>
          </cell>
          <cell r="G62">
            <v>1.22</v>
          </cell>
          <cell r="H62">
            <v>1.0900000000000001</v>
          </cell>
          <cell r="I62">
            <v>2.52</v>
          </cell>
          <cell r="J62">
            <v>4.5</v>
          </cell>
          <cell r="K62">
            <v>0.03</v>
          </cell>
          <cell r="L62">
            <v>-0.34</v>
          </cell>
          <cell r="M62">
            <v>0.38</v>
          </cell>
          <cell r="N62">
            <v>-0.76</v>
          </cell>
          <cell r="O62">
            <v>-1</v>
          </cell>
          <cell r="P62">
            <v>-0.06</v>
          </cell>
          <cell r="Q62">
            <v>-0.49</v>
          </cell>
          <cell r="R62">
            <v>-2.11</v>
          </cell>
          <cell r="S62">
            <v>0.02</v>
          </cell>
          <cell r="T62">
            <v>-0.28999999999999998</v>
          </cell>
          <cell r="U62">
            <v>0</v>
          </cell>
          <cell r="V62">
            <v>0.45</v>
          </cell>
          <cell r="W62">
            <v>0.42</v>
          </cell>
          <cell r="X62">
            <v>1.05</v>
          </cell>
          <cell r="Y62">
            <v>1.27</v>
          </cell>
          <cell r="Z62">
            <v>-0.23</v>
          </cell>
          <cell r="AA62">
            <v>1.2</v>
          </cell>
          <cell r="AB62">
            <v>1.17</v>
          </cell>
          <cell r="AC62">
            <v>-0.11</v>
          </cell>
          <cell r="AD62">
            <v>-0.55000000000000004</v>
          </cell>
          <cell r="AE62">
            <v>-0.72</v>
          </cell>
          <cell r="AF62">
            <v>-2.35</v>
          </cell>
          <cell r="AG62">
            <v>1.7</v>
          </cell>
          <cell r="AH62">
            <v>0.98</v>
          </cell>
          <cell r="AI62">
            <v>1.1000000000000001</v>
          </cell>
          <cell r="AJ62">
            <v>0.28000000000000003</v>
          </cell>
          <cell r="AK62">
            <v>0.63</v>
          </cell>
          <cell r="AL62">
            <v>-1.19</v>
          </cell>
          <cell r="AM62">
            <v>0.81</v>
          </cell>
          <cell r="AN62">
            <v>2.2200000000000002</v>
          </cell>
          <cell r="AO62">
            <v>0.92</v>
          </cell>
          <cell r="AP62">
            <v>0.86</v>
          </cell>
          <cell r="AQ62">
            <v>6.05</v>
          </cell>
          <cell r="AR62">
            <v>0.45</v>
          </cell>
          <cell r="BI62">
            <v>61</v>
          </cell>
        </row>
        <row r="63">
          <cell r="A63" t="str">
            <v>1104052.Achocolatado em pó</v>
          </cell>
          <cell r="B63">
            <v>4.37</v>
          </cell>
          <cell r="C63">
            <v>3.27</v>
          </cell>
          <cell r="D63">
            <v>1.91</v>
          </cell>
          <cell r="E63">
            <v>-0.33</v>
          </cell>
          <cell r="F63">
            <v>1.18</v>
          </cell>
          <cell r="G63">
            <v>1.35</v>
          </cell>
          <cell r="H63">
            <v>0.79</v>
          </cell>
          <cell r="I63">
            <v>-1.26</v>
          </cell>
          <cell r="J63">
            <v>-0.21</v>
          </cell>
          <cell r="K63">
            <v>-0.21</v>
          </cell>
          <cell r="L63">
            <v>-0.41</v>
          </cell>
          <cell r="M63">
            <v>-0.18</v>
          </cell>
          <cell r="N63">
            <v>0.76</v>
          </cell>
          <cell r="O63">
            <v>0.95</v>
          </cell>
          <cell r="P63">
            <v>2.39</v>
          </cell>
          <cell r="Q63">
            <v>0.48</v>
          </cell>
          <cell r="R63">
            <v>1.3</v>
          </cell>
          <cell r="S63">
            <v>0.45</v>
          </cell>
          <cell r="T63">
            <v>0.94</v>
          </cell>
          <cell r="U63">
            <v>0.73</v>
          </cell>
          <cell r="V63">
            <v>1.17</v>
          </cell>
          <cell r="W63">
            <v>0.55000000000000004</v>
          </cell>
          <cell r="X63">
            <v>0.8</v>
          </cell>
          <cell r="Y63">
            <v>0.75</v>
          </cell>
          <cell r="Z63">
            <v>0.1</v>
          </cell>
          <cell r="AA63">
            <v>1.01</v>
          </cell>
          <cell r="AB63">
            <v>2.4</v>
          </cell>
          <cell r="AC63">
            <v>1.45</v>
          </cell>
          <cell r="AD63">
            <v>-0.48</v>
          </cell>
          <cell r="AE63">
            <v>0.66</v>
          </cell>
          <cell r="AF63">
            <v>2.06</v>
          </cell>
          <cell r="AG63">
            <v>1.72</v>
          </cell>
          <cell r="AH63">
            <v>0.42</v>
          </cell>
          <cell r="AI63">
            <v>0.05</v>
          </cell>
          <cell r="AJ63">
            <v>-1.1599999999999999</v>
          </cell>
          <cell r="AK63">
            <v>-0.69</v>
          </cell>
          <cell r="AL63">
            <v>2.19</v>
          </cell>
          <cell r="AM63">
            <v>2.63</v>
          </cell>
          <cell r="AN63">
            <v>5.28</v>
          </cell>
          <cell r="AO63">
            <v>5.58</v>
          </cell>
          <cell r="AP63">
            <v>5.49</v>
          </cell>
          <cell r="AQ63">
            <v>7.56</v>
          </cell>
          <cell r="AR63">
            <v>7.86</v>
          </cell>
          <cell r="BI63">
            <v>62</v>
          </cell>
        </row>
        <row r="64">
          <cell r="A64" t="str">
            <v>1104059.Doce de frutas em calda</v>
          </cell>
          <cell r="B64">
            <v>2.27</v>
          </cell>
          <cell r="C64">
            <v>0.46</v>
          </cell>
          <cell r="D64">
            <v>0.56000000000000005</v>
          </cell>
          <cell r="E64">
            <v>-7.81</v>
          </cell>
          <cell r="F64">
            <v>-2.0099999999999998</v>
          </cell>
          <cell r="G64">
            <v>0.81</v>
          </cell>
          <cell r="H64">
            <v>7.0000000000000007E-2</v>
          </cell>
          <cell r="I64">
            <v>0.99</v>
          </cell>
          <cell r="J64">
            <v>1.31</v>
          </cell>
          <cell r="K64">
            <v>0.35</v>
          </cell>
          <cell r="L64">
            <v>0.6</v>
          </cell>
          <cell r="M64">
            <v>0.71</v>
          </cell>
          <cell r="N64">
            <v>-0.17</v>
          </cell>
          <cell r="O64">
            <v>0.33</v>
          </cell>
          <cell r="P64">
            <v>0.12</v>
          </cell>
          <cell r="Q64">
            <v>0.56000000000000005</v>
          </cell>
          <cell r="R64">
            <v>-1.07</v>
          </cell>
          <cell r="S64">
            <v>-0.48</v>
          </cell>
          <cell r="T64">
            <v>-0.03</v>
          </cell>
          <cell r="U64">
            <v>-0.14000000000000001</v>
          </cell>
          <cell r="V64">
            <v>0.69</v>
          </cell>
          <cell r="W64">
            <v>-0.01</v>
          </cell>
          <cell r="X64">
            <v>1.0900000000000001</v>
          </cell>
          <cell r="Y64">
            <v>-0.66</v>
          </cell>
          <cell r="Z64">
            <v>2.75</v>
          </cell>
          <cell r="AA64">
            <v>3.32</v>
          </cell>
          <cell r="AB64">
            <v>3.57</v>
          </cell>
          <cell r="AC64">
            <v>0.38</v>
          </cell>
          <cell r="AD64">
            <v>-0.62</v>
          </cell>
          <cell r="AE64">
            <v>5.0999999999999996</v>
          </cell>
          <cell r="AF64">
            <v>1.06</v>
          </cell>
          <cell r="AG64">
            <v>-1.62</v>
          </cell>
          <cell r="AH64">
            <v>1.1499999999999999</v>
          </cell>
          <cell r="AI64">
            <v>-0.83</v>
          </cell>
          <cell r="AJ64">
            <v>1.21</v>
          </cell>
          <cell r="AK64">
            <v>0.05</v>
          </cell>
          <cell r="AL64">
            <v>0.69</v>
          </cell>
          <cell r="AM64">
            <v>0.65</v>
          </cell>
          <cell r="AN64">
            <v>-0.88</v>
          </cell>
          <cell r="AO64">
            <v>-0.04</v>
          </cell>
          <cell r="AP64">
            <v>0.62</v>
          </cell>
          <cell r="AQ64">
            <v>2.86</v>
          </cell>
          <cell r="AR64">
            <v>-1.45</v>
          </cell>
          <cell r="BI64">
            <v>63</v>
          </cell>
        </row>
        <row r="65">
          <cell r="A65" t="str">
            <v>1104060.Doce de frutas em pasta</v>
          </cell>
          <cell r="B65">
            <v>1.48</v>
          </cell>
          <cell r="C65">
            <v>0.09</v>
          </cell>
          <cell r="D65">
            <v>0.45</v>
          </cell>
          <cell r="E65">
            <v>-0.25</v>
          </cell>
          <cell r="F65">
            <v>-0.45</v>
          </cell>
          <cell r="G65">
            <v>1.21</v>
          </cell>
          <cell r="H65">
            <v>1.1299999999999999</v>
          </cell>
          <cell r="I65">
            <v>0.05</v>
          </cell>
          <cell r="J65">
            <v>1.2</v>
          </cell>
          <cell r="K65">
            <v>0.61</v>
          </cell>
          <cell r="L65">
            <v>0.61</v>
          </cell>
          <cell r="M65">
            <v>-0.05</v>
          </cell>
          <cell r="N65">
            <v>0.47</v>
          </cell>
          <cell r="O65">
            <v>-0.15</v>
          </cell>
          <cell r="P65">
            <v>-0.26</v>
          </cell>
          <cell r="Q65">
            <v>-0.5</v>
          </cell>
          <cell r="R65">
            <v>-0.37</v>
          </cell>
          <cell r="S65">
            <v>-0.26</v>
          </cell>
          <cell r="T65">
            <v>1.88</v>
          </cell>
          <cell r="U65">
            <v>-0.55000000000000004</v>
          </cell>
          <cell r="V65">
            <v>1.24</v>
          </cell>
          <cell r="W65">
            <v>-1.08</v>
          </cell>
          <cell r="X65">
            <v>0.78</v>
          </cell>
          <cell r="Y65">
            <v>0.32</v>
          </cell>
          <cell r="Z65">
            <v>1.89</v>
          </cell>
          <cell r="AA65">
            <v>2.0699999999999998</v>
          </cell>
          <cell r="AB65">
            <v>1.42</v>
          </cell>
          <cell r="AC65">
            <v>3.12</v>
          </cell>
          <cell r="AD65">
            <v>-0.09</v>
          </cell>
          <cell r="AE65">
            <v>2.5299999999999998</v>
          </cell>
          <cell r="AF65">
            <v>-3.26</v>
          </cell>
          <cell r="AG65">
            <v>3.1</v>
          </cell>
          <cell r="AH65">
            <v>1.52</v>
          </cell>
          <cell r="AI65">
            <v>0.69</v>
          </cell>
          <cell r="AJ65">
            <v>1.49</v>
          </cell>
          <cell r="AK65">
            <v>-1.0900000000000001</v>
          </cell>
          <cell r="AL65">
            <v>0.84</v>
          </cell>
          <cell r="AM65">
            <v>0.75</v>
          </cell>
          <cell r="AN65">
            <v>0.17</v>
          </cell>
          <cell r="AO65">
            <v>1.45</v>
          </cell>
          <cell r="AP65">
            <v>1.67</v>
          </cell>
          <cell r="AQ65">
            <v>2.8</v>
          </cell>
          <cell r="AR65">
            <v>2.02</v>
          </cell>
          <cell r="BI65">
            <v>64</v>
          </cell>
        </row>
        <row r="66">
          <cell r="A66" t="str">
            <v>1104064.Pamonha</v>
          </cell>
          <cell r="B66">
            <v>-0.03</v>
          </cell>
          <cell r="C66">
            <v>9.56</v>
          </cell>
          <cell r="D66">
            <v>9.0500000000000007</v>
          </cell>
          <cell r="E66">
            <v>2.36</v>
          </cell>
          <cell r="F66">
            <v>4.71</v>
          </cell>
          <cell r="G66">
            <v>-0.37</v>
          </cell>
          <cell r="H66">
            <v>0.23</v>
          </cell>
          <cell r="I66">
            <v>0.25</v>
          </cell>
          <cell r="J66">
            <v>-0.99</v>
          </cell>
          <cell r="K66">
            <v>0.92</v>
          </cell>
          <cell r="L66">
            <v>-0.2</v>
          </cell>
          <cell r="M66">
            <v>1.21</v>
          </cell>
          <cell r="N66">
            <v>1.9</v>
          </cell>
          <cell r="O66">
            <v>-1.62</v>
          </cell>
          <cell r="P66">
            <v>0.35</v>
          </cell>
          <cell r="Q66">
            <v>-0.2</v>
          </cell>
          <cell r="R66">
            <v>0.26</v>
          </cell>
          <cell r="S66">
            <v>0.22</v>
          </cell>
          <cell r="T66">
            <v>-0.24</v>
          </cell>
          <cell r="U66">
            <v>0.54</v>
          </cell>
          <cell r="V66">
            <v>0.73</v>
          </cell>
          <cell r="W66">
            <v>-0.8</v>
          </cell>
          <cell r="X66">
            <v>0.85</v>
          </cell>
          <cell r="Y66">
            <v>1.23</v>
          </cell>
          <cell r="Z66">
            <v>0.87</v>
          </cell>
          <cell r="AA66">
            <v>1.06</v>
          </cell>
          <cell r="AB66">
            <v>2.75</v>
          </cell>
          <cell r="AC66">
            <v>0.59</v>
          </cell>
          <cell r="AD66">
            <v>1.26</v>
          </cell>
          <cell r="AE66">
            <v>-0.47</v>
          </cell>
          <cell r="AF66">
            <v>0.92</v>
          </cell>
          <cell r="AG66">
            <v>1.5</v>
          </cell>
          <cell r="AH66">
            <v>-1.76</v>
          </cell>
          <cell r="AI66">
            <v>-2.92</v>
          </cell>
          <cell r="AJ66">
            <v>-0.3</v>
          </cell>
          <cell r="AK66">
            <v>0.92</v>
          </cell>
          <cell r="AL66">
            <v>1.85</v>
          </cell>
          <cell r="AM66">
            <v>-1.61</v>
          </cell>
          <cell r="AN66">
            <v>2.39</v>
          </cell>
          <cell r="AO66">
            <v>2.11</v>
          </cell>
          <cell r="AP66">
            <v>3.08</v>
          </cell>
          <cell r="AQ66">
            <v>4.75</v>
          </cell>
          <cell r="AR66">
            <v>2.14</v>
          </cell>
          <cell r="BI66">
            <v>65</v>
          </cell>
        </row>
        <row r="67">
          <cell r="A67" t="str">
            <v>1104066.Doce de leite</v>
          </cell>
          <cell r="B67">
            <v>-2.08</v>
          </cell>
          <cell r="C67">
            <v>0.08</v>
          </cell>
          <cell r="D67">
            <v>-0.28000000000000003</v>
          </cell>
          <cell r="E67">
            <v>0.64</v>
          </cell>
          <cell r="F67">
            <v>0.63</v>
          </cell>
          <cell r="G67">
            <v>0.31</v>
          </cell>
          <cell r="H67">
            <v>1.73</v>
          </cell>
          <cell r="I67">
            <v>0.82</v>
          </cell>
          <cell r="J67">
            <v>-0.67</v>
          </cell>
          <cell r="K67">
            <v>-0.91</v>
          </cell>
          <cell r="L67">
            <v>1.73</v>
          </cell>
          <cell r="M67">
            <v>3.08</v>
          </cell>
          <cell r="N67">
            <v>5.48</v>
          </cell>
          <cell r="O67">
            <v>-1.2</v>
          </cell>
          <cell r="P67">
            <v>-1.37</v>
          </cell>
          <cell r="Q67">
            <v>0.79</v>
          </cell>
          <cell r="R67">
            <v>-0.04</v>
          </cell>
          <cell r="S67">
            <v>-0.34</v>
          </cell>
          <cell r="T67">
            <v>-1.05</v>
          </cell>
          <cell r="U67">
            <v>0.84</v>
          </cell>
          <cell r="V67">
            <v>0.28000000000000003</v>
          </cell>
          <cell r="W67">
            <v>-0.63</v>
          </cell>
          <cell r="X67">
            <v>1.28</v>
          </cell>
          <cell r="Y67">
            <v>3.46</v>
          </cell>
          <cell r="Z67">
            <v>-0.63</v>
          </cell>
          <cell r="AA67">
            <v>2.4500000000000002</v>
          </cell>
          <cell r="AB67">
            <v>-0.56999999999999995</v>
          </cell>
          <cell r="AC67">
            <v>-1.28</v>
          </cell>
          <cell r="AD67">
            <v>0.74</v>
          </cell>
          <cell r="AE67">
            <v>2.23</v>
          </cell>
          <cell r="AF67">
            <v>-0.11</v>
          </cell>
          <cell r="AG67">
            <v>-0.38</v>
          </cell>
          <cell r="AH67">
            <v>-0.13</v>
          </cell>
          <cell r="AI67">
            <v>-2.36</v>
          </cell>
          <cell r="AJ67">
            <v>2.14</v>
          </cell>
          <cell r="AK67">
            <v>0.3</v>
          </cell>
          <cell r="AL67">
            <v>-1.26</v>
          </cell>
          <cell r="AM67">
            <v>0.72</v>
          </cell>
          <cell r="AN67">
            <v>4.3099999999999996</v>
          </cell>
          <cell r="AO67">
            <v>3.45</v>
          </cell>
          <cell r="AP67">
            <v>4.3899999999999997</v>
          </cell>
          <cell r="AQ67">
            <v>3.4</v>
          </cell>
          <cell r="AR67">
            <v>0.76</v>
          </cell>
          <cell r="BI67">
            <v>66</v>
          </cell>
        </row>
        <row r="68">
          <cell r="A68" t="str">
            <v>1104069.Adoçante artificial</v>
          </cell>
          <cell r="B68">
            <v>2.39</v>
          </cell>
          <cell r="C68">
            <v>4.6100000000000003</v>
          </cell>
          <cell r="D68">
            <v>9.0500000000000007</v>
          </cell>
          <cell r="E68">
            <v>4.96</v>
          </cell>
          <cell r="F68">
            <v>1.1200000000000001</v>
          </cell>
          <cell r="G68">
            <v>-2.2599999999999998</v>
          </cell>
          <cell r="H68">
            <v>4.63</v>
          </cell>
          <cell r="I68">
            <v>-1.78</v>
          </cell>
          <cell r="J68">
            <v>0.77</v>
          </cell>
          <cell r="K68">
            <v>-0.23</v>
          </cell>
          <cell r="L68">
            <v>1.87</v>
          </cell>
          <cell r="M68">
            <v>-3.36</v>
          </cell>
          <cell r="N68">
            <v>-0.24</v>
          </cell>
          <cell r="O68">
            <v>0.24</v>
          </cell>
          <cell r="P68">
            <v>-2.1</v>
          </cell>
          <cell r="Q68">
            <v>-2.06</v>
          </cell>
          <cell r="R68">
            <v>3.39</v>
          </cell>
          <cell r="S68">
            <v>-0.55000000000000004</v>
          </cell>
          <cell r="T68">
            <v>-4.04</v>
          </cell>
          <cell r="U68">
            <v>-0.86</v>
          </cell>
          <cell r="V68">
            <v>2.2799999999999998</v>
          </cell>
          <cell r="W68">
            <v>2.97</v>
          </cell>
          <cell r="X68">
            <v>1.82</v>
          </cell>
          <cell r="Y68">
            <v>-2.84</v>
          </cell>
          <cell r="Z68">
            <v>2.5</v>
          </cell>
          <cell r="AA68">
            <v>0.13</v>
          </cell>
          <cell r="AB68">
            <v>-0.7</v>
          </cell>
          <cell r="AC68">
            <v>-0.47</v>
          </cell>
          <cell r="AD68">
            <v>0.52</v>
          </cell>
          <cell r="AE68">
            <v>-0.3</v>
          </cell>
          <cell r="AF68">
            <v>-1.18</v>
          </cell>
          <cell r="AG68">
            <v>0.61</v>
          </cell>
          <cell r="AH68">
            <v>0.53</v>
          </cell>
          <cell r="AI68">
            <v>-1.34</v>
          </cell>
          <cell r="AJ68">
            <v>-0.74</v>
          </cell>
          <cell r="AK68">
            <v>-0.98</v>
          </cell>
          <cell r="AL68">
            <v>-1.23</v>
          </cell>
          <cell r="AM68">
            <v>-4.57</v>
          </cell>
          <cell r="AN68">
            <v>1.9</v>
          </cell>
          <cell r="AO68">
            <v>-0.08</v>
          </cell>
          <cell r="AP68">
            <v>1.26</v>
          </cell>
          <cell r="AQ68">
            <v>-0.04</v>
          </cell>
          <cell r="AR68">
            <v>-0.19</v>
          </cell>
          <cell r="BI68">
            <v>67</v>
          </cell>
        </row>
        <row r="69">
          <cell r="A69" t="str">
            <v>1104075.Fruta seca</v>
          </cell>
          <cell r="B69">
            <v>-0.33</v>
          </cell>
          <cell r="C69">
            <v>14.71</v>
          </cell>
          <cell r="D69">
            <v>10.65</v>
          </cell>
          <cell r="E69">
            <v>0.28000000000000003</v>
          </cell>
          <cell r="F69">
            <v>3.34</v>
          </cell>
          <cell r="G69">
            <v>3.05</v>
          </cell>
          <cell r="H69">
            <v>4.57</v>
          </cell>
          <cell r="I69">
            <v>1.62</v>
          </cell>
          <cell r="J69">
            <v>1.73</v>
          </cell>
          <cell r="K69">
            <v>0.97</v>
          </cell>
          <cell r="L69">
            <v>-0.69</v>
          </cell>
          <cell r="M69">
            <v>1.68</v>
          </cell>
          <cell r="N69">
            <v>6.23</v>
          </cell>
          <cell r="O69">
            <v>5.59</v>
          </cell>
          <cell r="P69">
            <v>-0.61</v>
          </cell>
          <cell r="Q69">
            <v>-5.0599999999999996</v>
          </cell>
          <cell r="R69">
            <v>-8.24</v>
          </cell>
          <cell r="S69">
            <v>-6.09</v>
          </cell>
          <cell r="T69">
            <v>-3.08</v>
          </cell>
          <cell r="U69">
            <v>1.0900000000000001</v>
          </cell>
          <cell r="V69">
            <v>-0.23</v>
          </cell>
          <cell r="W69">
            <v>3.67</v>
          </cell>
          <cell r="X69">
            <v>-0.69</v>
          </cell>
          <cell r="Y69">
            <v>0.75</v>
          </cell>
          <cell r="Z69">
            <v>6.38</v>
          </cell>
          <cell r="AA69">
            <v>1.1100000000000001</v>
          </cell>
          <cell r="AB69">
            <v>-1.64</v>
          </cell>
          <cell r="AC69">
            <v>-2.7</v>
          </cell>
          <cell r="AD69">
            <v>-2.21</v>
          </cell>
          <cell r="AE69">
            <v>-3.99</v>
          </cell>
          <cell r="AF69">
            <v>2.63</v>
          </cell>
          <cell r="AG69">
            <v>0.03</v>
          </cell>
          <cell r="AH69">
            <v>0.55000000000000004</v>
          </cell>
          <cell r="AI69">
            <v>-0.6</v>
          </cell>
          <cell r="AJ69">
            <v>0.7</v>
          </cell>
          <cell r="AK69">
            <v>1.63</v>
          </cell>
          <cell r="AL69">
            <v>7</v>
          </cell>
          <cell r="AM69">
            <v>-0.18</v>
          </cell>
          <cell r="AN69">
            <v>7.73</v>
          </cell>
          <cell r="AO69">
            <v>-2.81</v>
          </cell>
          <cell r="AP69">
            <v>-2.21</v>
          </cell>
          <cell r="AQ69">
            <v>3.64</v>
          </cell>
          <cell r="AR69">
            <v>-1.06</v>
          </cell>
          <cell r="BI69">
            <v>68</v>
          </cell>
        </row>
        <row r="70">
          <cell r="A70" t="str">
            <v>1104095.Beiju</v>
          </cell>
          <cell r="B70">
            <v>3.78</v>
          </cell>
          <cell r="C70">
            <v>9.48</v>
          </cell>
          <cell r="D70">
            <v>13.05</v>
          </cell>
          <cell r="E70">
            <v>-0.56000000000000005</v>
          </cell>
          <cell r="F70">
            <v>3.78</v>
          </cell>
          <cell r="G70">
            <v>-0.67</v>
          </cell>
          <cell r="H70">
            <v>0.04</v>
          </cell>
          <cell r="I70">
            <v>0.63</v>
          </cell>
          <cell r="J70">
            <v>0</v>
          </cell>
          <cell r="K70">
            <v>0</v>
          </cell>
          <cell r="L70">
            <v>0</v>
          </cell>
          <cell r="M70">
            <v>-0.53</v>
          </cell>
          <cell r="N70">
            <v>0</v>
          </cell>
          <cell r="O70">
            <v>0.53</v>
          </cell>
          <cell r="P70">
            <v>-3.19</v>
          </cell>
          <cell r="Q70">
            <v>1.21</v>
          </cell>
          <cell r="R70">
            <v>3.45</v>
          </cell>
          <cell r="S70">
            <v>-0.1</v>
          </cell>
          <cell r="T70">
            <v>-1.47</v>
          </cell>
          <cell r="U70">
            <v>0.7</v>
          </cell>
          <cell r="V70">
            <v>-0.15</v>
          </cell>
          <cell r="W70">
            <v>-0.41</v>
          </cell>
          <cell r="X70">
            <v>-1.67</v>
          </cell>
          <cell r="Y70">
            <v>-0.73</v>
          </cell>
          <cell r="Z70">
            <v>-0.01</v>
          </cell>
          <cell r="AA70">
            <v>-1.64</v>
          </cell>
          <cell r="AB70">
            <v>-2.44</v>
          </cell>
          <cell r="AC70">
            <v>-2.89</v>
          </cell>
          <cell r="AD70">
            <v>2.0699999999999998</v>
          </cell>
          <cell r="AE70">
            <v>0.66</v>
          </cell>
          <cell r="AF70">
            <v>3.75</v>
          </cell>
          <cell r="AG70">
            <v>2.11</v>
          </cell>
          <cell r="AH70">
            <v>-2.08</v>
          </cell>
          <cell r="AI70">
            <v>0</v>
          </cell>
          <cell r="AJ70">
            <v>-0.04</v>
          </cell>
          <cell r="AK70">
            <v>1.93</v>
          </cell>
          <cell r="AL70">
            <v>0.1</v>
          </cell>
          <cell r="AM70">
            <v>2.31</v>
          </cell>
          <cell r="AN70">
            <v>-2.63</v>
          </cell>
          <cell r="AO70">
            <v>-0.51</v>
          </cell>
          <cell r="AP70">
            <v>1.92</v>
          </cell>
          <cell r="AQ70">
            <v>5.48</v>
          </cell>
          <cell r="AR70">
            <v>-2.97</v>
          </cell>
          <cell r="BI70">
            <v>69</v>
          </cell>
        </row>
        <row r="71">
          <cell r="A71" t="str">
            <v>1104096.Schimier de frutas</v>
          </cell>
          <cell r="B71">
            <v>0.46</v>
          </cell>
          <cell r="C71">
            <v>2.93</v>
          </cell>
          <cell r="D71">
            <v>4.49</v>
          </cell>
          <cell r="E71">
            <v>3.95</v>
          </cell>
          <cell r="F71">
            <v>-0.35</v>
          </cell>
          <cell r="G71">
            <v>3.05</v>
          </cell>
          <cell r="H71">
            <v>3.58</v>
          </cell>
          <cell r="I71">
            <v>0.76</v>
          </cell>
          <cell r="J71">
            <v>0.8</v>
          </cell>
          <cell r="K71">
            <v>2.11</v>
          </cell>
          <cell r="L71">
            <v>-0.45</v>
          </cell>
          <cell r="M71">
            <v>3.01</v>
          </cell>
          <cell r="N71">
            <v>3.65</v>
          </cell>
          <cell r="O71">
            <v>2.39</v>
          </cell>
          <cell r="P71">
            <v>-2.19</v>
          </cell>
          <cell r="Q71">
            <v>-2.82</v>
          </cell>
          <cell r="R71">
            <v>1.88</v>
          </cell>
          <cell r="S71">
            <v>0.17</v>
          </cell>
          <cell r="T71">
            <v>-1.17</v>
          </cell>
          <cell r="U71">
            <v>-1.71</v>
          </cell>
          <cell r="V71">
            <v>1.31</v>
          </cell>
          <cell r="W71">
            <v>1.87</v>
          </cell>
          <cell r="X71">
            <v>3.14</v>
          </cell>
          <cell r="Y71">
            <v>-0.18</v>
          </cell>
          <cell r="Z71">
            <v>0.44</v>
          </cell>
          <cell r="AA71">
            <v>-2.2999999999999998</v>
          </cell>
          <cell r="AB71">
            <v>1.33</v>
          </cell>
          <cell r="AC71">
            <v>-1.43</v>
          </cell>
          <cell r="AD71">
            <v>-1.65</v>
          </cell>
          <cell r="AE71">
            <v>1.87</v>
          </cell>
          <cell r="AF71">
            <v>-0.79</v>
          </cell>
          <cell r="AG71">
            <v>0.42</v>
          </cell>
          <cell r="AH71">
            <v>-0.43</v>
          </cell>
          <cell r="AI71">
            <v>1.91</v>
          </cell>
          <cell r="AJ71">
            <v>-1.1599999999999999</v>
          </cell>
          <cell r="AK71">
            <v>-0.27</v>
          </cell>
          <cell r="AL71">
            <v>-5.43</v>
          </cell>
          <cell r="AM71">
            <v>1.47</v>
          </cell>
          <cell r="AN71">
            <v>1.56</v>
          </cell>
          <cell r="AO71">
            <v>-0.89</v>
          </cell>
          <cell r="AP71">
            <v>8.5399999999999991</v>
          </cell>
          <cell r="AQ71">
            <v>6.2</v>
          </cell>
          <cell r="AR71">
            <v>1.24</v>
          </cell>
          <cell r="BI71">
            <v>70</v>
          </cell>
        </row>
        <row r="72">
          <cell r="A72" t="str">
            <v>1105.Hortaliças e verduras</v>
          </cell>
          <cell r="B72">
            <v>1.39</v>
          </cell>
          <cell r="C72">
            <v>-3.3</v>
          </cell>
          <cell r="D72">
            <v>-2.66</v>
          </cell>
          <cell r="E72">
            <v>-0.83</v>
          </cell>
          <cell r="F72">
            <v>-1.74</v>
          </cell>
          <cell r="G72">
            <v>9.85</v>
          </cell>
          <cell r="H72">
            <v>11.5</v>
          </cell>
          <cell r="I72">
            <v>2.16</v>
          </cell>
          <cell r="J72">
            <v>-2.25</v>
          </cell>
          <cell r="K72">
            <v>-2.44</v>
          </cell>
          <cell r="L72">
            <v>-2.09</v>
          </cell>
          <cell r="M72">
            <v>4.62</v>
          </cell>
          <cell r="N72">
            <v>6.78</v>
          </cell>
          <cell r="O72">
            <v>-8.2200000000000006</v>
          </cell>
          <cell r="P72">
            <v>0.13</v>
          </cell>
          <cell r="Q72">
            <v>-1.59</v>
          </cell>
          <cell r="R72">
            <v>0</v>
          </cell>
          <cell r="S72">
            <v>3.02</v>
          </cell>
          <cell r="T72">
            <v>1.1299999999999999</v>
          </cell>
          <cell r="U72">
            <v>5.82</v>
          </cell>
          <cell r="V72">
            <v>2.4</v>
          </cell>
          <cell r="W72">
            <v>0.12</v>
          </cell>
          <cell r="X72">
            <v>-5.54</v>
          </cell>
          <cell r="Y72">
            <v>-8.32</v>
          </cell>
          <cell r="Z72">
            <v>1.39</v>
          </cell>
          <cell r="AA72">
            <v>-5.9</v>
          </cell>
          <cell r="AB72">
            <v>-0.92</v>
          </cell>
          <cell r="AC72">
            <v>-1.61</v>
          </cell>
          <cell r="AD72">
            <v>3.07</v>
          </cell>
          <cell r="AE72">
            <v>8.56</v>
          </cell>
          <cell r="AF72">
            <v>5.04</v>
          </cell>
          <cell r="AG72">
            <v>-0.36</v>
          </cell>
          <cell r="AH72">
            <v>2.5</v>
          </cell>
          <cell r="AI72">
            <v>-0.15</v>
          </cell>
          <cell r="AJ72">
            <v>-0.93</v>
          </cell>
          <cell r="AK72">
            <v>-3.58</v>
          </cell>
          <cell r="AL72">
            <v>-6.86</v>
          </cell>
          <cell r="AM72">
            <v>2.84</v>
          </cell>
          <cell r="AN72">
            <v>-1.06</v>
          </cell>
          <cell r="AO72">
            <v>3.19</v>
          </cell>
          <cell r="AP72">
            <v>5.97</v>
          </cell>
          <cell r="AQ72">
            <v>9.66</v>
          </cell>
          <cell r="AR72">
            <v>12.7</v>
          </cell>
          <cell r="BI72">
            <v>71</v>
          </cell>
        </row>
        <row r="73">
          <cell r="A73" t="str">
            <v>1105001.Alface</v>
          </cell>
          <cell r="B73">
            <v>-1.45</v>
          </cell>
          <cell r="C73">
            <v>-0.24</v>
          </cell>
          <cell r="D73">
            <v>-0.47</v>
          </cell>
          <cell r="E73">
            <v>7.0000000000000007E-2</v>
          </cell>
          <cell r="F73">
            <v>-0.55000000000000004</v>
          </cell>
          <cell r="G73">
            <v>14.7</v>
          </cell>
          <cell r="H73">
            <v>20.43</v>
          </cell>
          <cell r="I73">
            <v>-1.48</v>
          </cell>
          <cell r="J73">
            <v>-8.68</v>
          </cell>
          <cell r="K73">
            <v>-0.85</v>
          </cell>
          <cell r="L73">
            <v>0.44</v>
          </cell>
          <cell r="M73">
            <v>8.35</v>
          </cell>
          <cell r="N73">
            <v>8.1999999999999993</v>
          </cell>
          <cell r="O73">
            <v>-12.57</v>
          </cell>
          <cell r="P73">
            <v>-1.17</v>
          </cell>
          <cell r="Q73">
            <v>-2.91</v>
          </cell>
          <cell r="R73">
            <v>1.44</v>
          </cell>
          <cell r="S73">
            <v>5.89</v>
          </cell>
          <cell r="T73">
            <v>0.51</v>
          </cell>
          <cell r="U73">
            <v>5.39</v>
          </cell>
          <cell r="V73">
            <v>4.68</v>
          </cell>
          <cell r="W73">
            <v>-5.61</v>
          </cell>
          <cell r="X73">
            <v>-6.03</v>
          </cell>
          <cell r="Y73">
            <v>-7.4</v>
          </cell>
          <cell r="Z73">
            <v>3.47</v>
          </cell>
          <cell r="AA73">
            <v>-3.53</v>
          </cell>
          <cell r="AB73">
            <v>-0.38</v>
          </cell>
          <cell r="AC73">
            <v>-2.36</v>
          </cell>
          <cell r="AD73">
            <v>3.92</v>
          </cell>
          <cell r="AE73">
            <v>12.11</v>
          </cell>
          <cell r="AF73">
            <v>5.3</v>
          </cell>
          <cell r="AG73">
            <v>-3.2</v>
          </cell>
          <cell r="AH73">
            <v>2.97</v>
          </cell>
          <cell r="AI73">
            <v>-0.34</v>
          </cell>
          <cell r="AJ73">
            <v>0.13</v>
          </cell>
          <cell r="AK73">
            <v>-1.57</v>
          </cell>
          <cell r="AL73">
            <v>-9.1</v>
          </cell>
          <cell r="AM73">
            <v>1.23</v>
          </cell>
          <cell r="AN73">
            <v>-1.0900000000000001</v>
          </cell>
          <cell r="AO73">
            <v>4.08</v>
          </cell>
          <cell r="AP73">
            <v>11.12</v>
          </cell>
          <cell r="AQ73">
            <v>7.82</v>
          </cell>
          <cell r="AR73">
            <v>24.77</v>
          </cell>
          <cell r="BI73">
            <v>72</v>
          </cell>
        </row>
        <row r="74">
          <cell r="A74" t="str">
            <v>1105003.Chicória</v>
          </cell>
          <cell r="B74">
            <v>3.21</v>
          </cell>
          <cell r="C74">
            <v>-4.43</v>
          </cell>
          <cell r="D74">
            <v>2.85</v>
          </cell>
          <cell r="E74">
            <v>-2.2599999999999998</v>
          </cell>
          <cell r="F74">
            <v>-6.56</v>
          </cell>
          <cell r="G74">
            <v>27.72</v>
          </cell>
          <cell r="H74">
            <v>12.55</v>
          </cell>
          <cell r="I74">
            <v>-1.26</v>
          </cell>
          <cell r="J74">
            <v>-7.26</v>
          </cell>
          <cell r="K74">
            <v>-6.65</v>
          </cell>
          <cell r="L74">
            <v>-0.38</v>
          </cell>
          <cell r="M74">
            <v>17.09</v>
          </cell>
          <cell r="N74">
            <v>1.98</v>
          </cell>
          <cell r="O74">
            <v>-11.89</v>
          </cell>
          <cell r="P74">
            <v>-1.73</v>
          </cell>
          <cell r="Q74">
            <v>-9.9499999999999993</v>
          </cell>
          <cell r="R74">
            <v>6.57</v>
          </cell>
          <cell r="S74">
            <v>12.61</v>
          </cell>
          <cell r="T74">
            <v>1.87</v>
          </cell>
          <cell r="U74">
            <v>5.85</v>
          </cell>
          <cell r="V74">
            <v>8.17</v>
          </cell>
          <cell r="W74">
            <v>-11.2</v>
          </cell>
          <cell r="X74">
            <v>-8.0399999999999991</v>
          </cell>
          <cell r="Y74">
            <v>-8.2100000000000009</v>
          </cell>
          <cell r="Z74">
            <v>5.74</v>
          </cell>
          <cell r="AA74">
            <v>-8.57</v>
          </cell>
          <cell r="AB74">
            <v>7.62</v>
          </cell>
          <cell r="AC74">
            <v>-5.15</v>
          </cell>
          <cell r="AD74">
            <v>-0.94</v>
          </cell>
          <cell r="AE74">
            <v>25.12</v>
          </cell>
          <cell r="AF74">
            <v>2.65</v>
          </cell>
          <cell r="AG74">
            <v>-7.81</v>
          </cell>
          <cell r="AH74">
            <v>-2.09</v>
          </cell>
          <cell r="AI74">
            <v>4.74</v>
          </cell>
          <cell r="AJ74">
            <v>-0.72</v>
          </cell>
          <cell r="AK74">
            <v>-5.14</v>
          </cell>
          <cell r="AL74">
            <v>-14.1</v>
          </cell>
          <cell r="AM74">
            <v>3.45</v>
          </cell>
          <cell r="AN74">
            <v>5.14</v>
          </cell>
          <cell r="AO74">
            <v>4.6399999999999997</v>
          </cell>
          <cell r="AP74">
            <v>13.31</v>
          </cell>
          <cell r="AQ74">
            <v>8.19</v>
          </cell>
          <cell r="AR74">
            <v>30.48</v>
          </cell>
          <cell r="BI74">
            <v>73</v>
          </cell>
        </row>
        <row r="75">
          <cell r="A75" t="str">
            <v>1105004.Coentro</v>
          </cell>
          <cell r="B75">
            <v>0.86</v>
          </cell>
          <cell r="C75">
            <v>1.56</v>
          </cell>
          <cell r="D75">
            <v>-3.54</v>
          </cell>
          <cell r="E75">
            <v>2.5499999999999998</v>
          </cell>
          <cell r="F75">
            <v>-1.39</v>
          </cell>
          <cell r="G75">
            <v>3.79</v>
          </cell>
          <cell r="H75">
            <v>0.3</v>
          </cell>
          <cell r="I75">
            <v>6.5</v>
          </cell>
          <cell r="J75">
            <v>7.65</v>
          </cell>
          <cell r="K75">
            <v>-2.4</v>
          </cell>
          <cell r="L75">
            <v>0.49</v>
          </cell>
          <cell r="M75">
            <v>-3.47</v>
          </cell>
          <cell r="N75">
            <v>3.4</v>
          </cell>
          <cell r="O75">
            <v>-6.8</v>
          </cell>
          <cell r="P75">
            <v>7.3</v>
          </cell>
          <cell r="Q75">
            <v>6.76</v>
          </cell>
          <cell r="R75">
            <v>-3.94</v>
          </cell>
          <cell r="S75">
            <v>7.39</v>
          </cell>
          <cell r="T75">
            <v>3.48</v>
          </cell>
          <cell r="U75">
            <v>-1.6</v>
          </cell>
          <cell r="V75">
            <v>-8.01</v>
          </cell>
          <cell r="W75">
            <v>2.59</v>
          </cell>
          <cell r="X75">
            <v>7.92</v>
          </cell>
          <cell r="Y75">
            <v>-15.18</v>
          </cell>
          <cell r="Z75">
            <v>10.199999999999999</v>
          </cell>
          <cell r="AA75">
            <v>-11.51</v>
          </cell>
          <cell r="AB75">
            <v>11.27</v>
          </cell>
          <cell r="AC75">
            <v>5.66</v>
          </cell>
          <cell r="AD75">
            <v>0.28000000000000003</v>
          </cell>
          <cell r="AE75">
            <v>0.36</v>
          </cell>
          <cell r="AF75">
            <v>7.33</v>
          </cell>
          <cell r="AG75">
            <v>3.18</v>
          </cell>
          <cell r="AH75">
            <v>-0.55000000000000004</v>
          </cell>
          <cell r="AI75">
            <v>-0.4</v>
          </cell>
          <cell r="AJ75">
            <v>-3.88</v>
          </cell>
          <cell r="AK75">
            <v>-2.33</v>
          </cell>
          <cell r="AL75">
            <v>-2.48</v>
          </cell>
          <cell r="AM75">
            <v>-1.54</v>
          </cell>
          <cell r="AN75">
            <v>3.18</v>
          </cell>
          <cell r="AO75">
            <v>-4.08</v>
          </cell>
          <cell r="AP75">
            <v>5.1100000000000003</v>
          </cell>
          <cell r="AQ75">
            <v>4.68</v>
          </cell>
          <cell r="AR75">
            <v>-1.47</v>
          </cell>
          <cell r="BI75">
            <v>74</v>
          </cell>
        </row>
        <row r="76">
          <cell r="A76" t="str">
            <v>1105005.Couve</v>
          </cell>
          <cell r="B76">
            <v>-0.64</v>
          </cell>
          <cell r="C76">
            <v>-4.2</v>
          </cell>
          <cell r="D76">
            <v>1.82</v>
          </cell>
          <cell r="E76">
            <v>0.54</v>
          </cell>
          <cell r="F76">
            <v>-1.35</v>
          </cell>
          <cell r="G76">
            <v>2.36</v>
          </cell>
          <cell r="H76">
            <v>4.74</v>
          </cell>
          <cell r="I76">
            <v>2.11</v>
          </cell>
          <cell r="J76">
            <v>-1.73</v>
          </cell>
          <cell r="K76">
            <v>-1.18</v>
          </cell>
          <cell r="L76">
            <v>-2.79</v>
          </cell>
          <cell r="M76">
            <v>3.28</v>
          </cell>
          <cell r="N76">
            <v>2.9</v>
          </cell>
          <cell r="O76">
            <v>-3.33</v>
          </cell>
          <cell r="P76">
            <v>-2.17</v>
          </cell>
          <cell r="Q76">
            <v>-1.02</v>
          </cell>
          <cell r="R76">
            <v>0.26</v>
          </cell>
          <cell r="S76">
            <v>2.33</v>
          </cell>
          <cell r="T76">
            <v>0.43</v>
          </cell>
          <cell r="U76">
            <v>3.03</v>
          </cell>
          <cell r="V76">
            <v>2.64</v>
          </cell>
          <cell r="W76">
            <v>6.68</v>
          </cell>
          <cell r="X76">
            <v>-3.26</v>
          </cell>
          <cell r="Y76">
            <v>-4.3899999999999997</v>
          </cell>
          <cell r="Z76">
            <v>-0.12</v>
          </cell>
          <cell r="AA76">
            <v>-3.43</v>
          </cell>
          <cell r="AB76">
            <v>-1.3</v>
          </cell>
          <cell r="AC76">
            <v>-1.94</v>
          </cell>
          <cell r="AD76">
            <v>3.41</v>
          </cell>
          <cell r="AE76">
            <v>0.81</v>
          </cell>
          <cell r="AF76">
            <v>5.0999999999999996</v>
          </cell>
          <cell r="AG76">
            <v>2.09</v>
          </cell>
          <cell r="AH76">
            <v>5.49</v>
          </cell>
          <cell r="AI76">
            <v>-2.0699999999999998</v>
          </cell>
          <cell r="AJ76">
            <v>-1.46</v>
          </cell>
          <cell r="AK76">
            <v>1.48</v>
          </cell>
          <cell r="AL76">
            <v>-3.95</v>
          </cell>
          <cell r="AM76">
            <v>-1.57</v>
          </cell>
          <cell r="AN76">
            <v>-0.28999999999999998</v>
          </cell>
          <cell r="AO76">
            <v>4.74</v>
          </cell>
          <cell r="AP76">
            <v>1.6</v>
          </cell>
          <cell r="AQ76">
            <v>8.41</v>
          </cell>
          <cell r="AR76">
            <v>7.07</v>
          </cell>
          <cell r="BI76">
            <v>75</v>
          </cell>
        </row>
        <row r="77">
          <cell r="A77" t="str">
            <v>1105006.Couve-flor</v>
          </cell>
          <cell r="B77">
            <v>7.53</v>
          </cell>
          <cell r="C77">
            <v>-4.33</v>
          </cell>
          <cell r="D77">
            <v>-9.58</v>
          </cell>
          <cell r="E77">
            <v>-0.79</v>
          </cell>
          <cell r="F77">
            <v>-8.48</v>
          </cell>
          <cell r="G77">
            <v>9.36</v>
          </cell>
          <cell r="H77">
            <v>30.21</v>
          </cell>
          <cell r="I77">
            <v>6.52</v>
          </cell>
          <cell r="J77">
            <v>-2.29</v>
          </cell>
          <cell r="K77">
            <v>-4.95</v>
          </cell>
          <cell r="L77">
            <v>0.15</v>
          </cell>
          <cell r="M77">
            <v>2.2599999999999998</v>
          </cell>
          <cell r="N77">
            <v>32.03</v>
          </cell>
          <cell r="O77">
            <v>-13</v>
          </cell>
          <cell r="P77">
            <v>3.21</v>
          </cell>
          <cell r="Q77">
            <v>-9.61</v>
          </cell>
          <cell r="R77">
            <v>-4.71</v>
          </cell>
          <cell r="S77">
            <v>-2.96</v>
          </cell>
          <cell r="T77">
            <v>2.89</v>
          </cell>
          <cell r="U77">
            <v>17.079999999999998</v>
          </cell>
          <cell r="V77">
            <v>-3.57</v>
          </cell>
          <cell r="W77">
            <v>6.18</v>
          </cell>
          <cell r="X77">
            <v>-7.64</v>
          </cell>
          <cell r="Y77">
            <v>-16.12</v>
          </cell>
          <cell r="Z77">
            <v>3.99</v>
          </cell>
          <cell r="AA77">
            <v>-11.5</v>
          </cell>
          <cell r="AB77">
            <v>0.57999999999999996</v>
          </cell>
          <cell r="AC77">
            <v>0.24</v>
          </cell>
          <cell r="AD77">
            <v>10.17</v>
          </cell>
          <cell r="AE77">
            <v>0.84</v>
          </cell>
          <cell r="AF77">
            <v>4.21</v>
          </cell>
          <cell r="AG77">
            <v>4.45</v>
          </cell>
          <cell r="AH77">
            <v>12.91</v>
          </cell>
          <cell r="AI77">
            <v>0.87</v>
          </cell>
          <cell r="AJ77">
            <v>0.14000000000000001</v>
          </cell>
          <cell r="AK77">
            <v>-9.01</v>
          </cell>
          <cell r="AL77">
            <v>-10.55</v>
          </cell>
          <cell r="AM77">
            <v>6.12</v>
          </cell>
          <cell r="AN77">
            <v>-8.1</v>
          </cell>
          <cell r="AO77">
            <v>14.76</v>
          </cell>
          <cell r="AP77">
            <v>3.6</v>
          </cell>
          <cell r="AQ77">
            <v>16.899999999999999</v>
          </cell>
          <cell r="AR77">
            <v>8.16</v>
          </cell>
          <cell r="BI77">
            <v>76</v>
          </cell>
        </row>
        <row r="78">
          <cell r="A78" t="str">
            <v>1105010.Repolho</v>
          </cell>
          <cell r="B78">
            <v>8.08</v>
          </cell>
          <cell r="C78">
            <v>-8.02</v>
          </cell>
          <cell r="D78">
            <v>-10.56</v>
          </cell>
          <cell r="E78">
            <v>-6.58</v>
          </cell>
          <cell r="F78">
            <v>-3</v>
          </cell>
          <cell r="G78">
            <v>10.53</v>
          </cell>
          <cell r="H78">
            <v>12.46</v>
          </cell>
          <cell r="I78">
            <v>11.36</v>
          </cell>
          <cell r="J78">
            <v>2.19</v>
          </cell>
          <cell r="K78">
            <v>-6.51</v>
          </cell>
          <cell r="L78">
            <v>-10.31</v>
          </cell>
          <cell r="M78">
            <v>0.65</v>
          </cell>
          <cell r="N78">
            <v>1.1399999999999999</v>
          </cell>
          <cell r="O78">
            <v>-2.72</v>
          </cell>
          <cell r="P78">
            <v>2.4700000000000002</v>
          </cell>
          <cell r="Q78">
            <v>4.49</v>
          </cell>
          <cell r="R78">
            <v>1.37</v>
          </cell>
          <cell r="S78">
            <v>0.97</v>
          </cell>
          <cell r="T78">
            <v>-3.06</v>
          </cell>
          <cell r="U78">
            <v>7.88</v>
          </cell>
          <cell r="V78">
            <v>3.75</v>
          </cell>
          <cell r="W78">
            <v>7.64</v>
          </cell>
          <cell r="X78">
            <v>-0.67</v>
          </cell>
          <cell r="Y78">
            <v>-9.59</v>
          </cell>
          <cell r="Z78">
            <v>0.56999999999999995</v>
          </cell>
          <cell r="AA78">
            <v>-8.64</v>
          </cell>
          <cell r="AB78">
            <v>-4.78</v>
          </cell>
          <cell r="AC78">
            <v>-6.2</v>
          </cell>
          <cell r="AD78">
            <v>4.25</v>
          </cell>
          <cell r="AE78">
            <v>21.23</v>
          </cell>
          <cell r="AF78">
            <v>10.89</v>
          </cell>
          <cell r="AG78">
            <v>5.31</v>
          </cell>
          <cell r="AH78">
            <v>-4.25</v>
          </cell>
          <cell r="AI78">
            <v>-1.34</v>
          </cell>
          <cell r="AJ78">
            <v>-6.5</v>
          </cell>
          <cell r="AK78">
            <v>1.21</v>
          </cell>
          <cell r="AL78">
            <v>-1.97</v>
          </cell>
          <cell r="AM78">
            <v>4.0599999999999996</v>
          </cell>
          <cell r="AN78">
            <v>-1.71</v>
          </cell>
          <cell r="AO78">
            <v>-2.41</v>
          </cell>
          <cell r="AP78">
            <v>0.61</v>
          </cell>
          <cell r="AQ78">
            <v>12.15</v>
          </cell>
          <cell r="AR78">
            <v>11.04</v>
          </cell>
          <cell r="BI78">
            <v>77</v>
          </cell>
        </row>
        <row r="79">
          <cell r="A79" t="str">
            <v>1105012.Cheiro-verde</v>
          </cell>
          <cell r="B79">
            <v>-1.07</v>
          </cell>
          <cell r="C79">
            <v>0.22</v>
          </cell>
          <cell r="D79">
            <v>-0.36</v>
          </cell>
          <cell r="E79">
            <v>0.91</v>
          </cell>
          <cell r="F79">
            <v>-1.3</v>
          </cell>
          <cell r="G79">
            <v>1.64</v>
          </cell>
          <cell r="H79">
            <v>-1.54</v>
          </cell>
          <cell r="I79">
            <v>4.01</v>
          </cell>
          <cell r="J79">
            <v>-1.5</v>
          </cell>
          <cell r="K79">
            <v>-0.05</v>
          </cell>
          <cell r="L79">
            <v>1.02</v>
          </cell>
          <cell r="M79">
            <v>2.19</v>
          </cell>
          <cell r="N79">
            <v>-0.55000000000000004</v>
          </cell>
          <cell r="O79">
            <v>0.18</v>
          </cell>
          <cell r="P79">
            <v>1.08</v>
          </cell>
          <cell r="Q79">
            <v>1.71</v>
          </cell>
          <cell r="R79">
            <v>-0.94</v>
          </cell>
          <cell r="S79">
            <v>-4.1399999999999997</v>
          </cell>
          <cell r="T79">
            <v>5.16</v>
          </cell>
          <cell r="U79">
            <v>3.87</v>
          </cell>
          <cell r="V79">
            <v>3.72</v>
          </cell>
          <cell r="W79">
            <v>3.22</v>
          </cell>
          <cell r="X79">
            <v>-3.56</v>
          </cell>
          <cell r="Y79">
            <v>-4.82</v>
          </cell>
          <cell r="Z79">
            <v>1.08</v>
          </cell>
          <cell r="AA79">
            <v>-1.25</v>
          </cell>
          <cell r="AB79">
            <v>-0.82</v>
          </cell>
          <cell r="AC79">
            <v>0.19</v>
          </cell>
          <cell r="AD79">
            <v>-1.99</v>
          </cell>
          <cell r="AE79">
            <v>2.65</v>
          </cell>
          <cell r="AF79">
            <v>3.46</v>
          </cell>
          <cell r="AG79">
            <v>-1.74</v>
          </cell>
          <cell r="AH79">
            <v>5.16</v>
          </cell>
          <cell r="AI79">
            <v>5.88</v>
          </cell>
          <cell r="AJ79">
            <v>1.73</v>
          </cell>
          <cell r="AK79">
            <v>-6.33</v>
          </cell>
          <cell r="AL79">
            <v>-3.98</v>
          </cell>
          <cell r="AM79">
            <v>4.57</v>
          </cell>
          <cell r="AN79">
            <v>-1.45</v>
          </cell>
          <cell r="AO79">
            <v>0.59</v>
          </cell>
          <cell r="AP79">
            <v>1.34</v>
          </cell>
          <cell r="AQ79">
            <v>12.14</v>
          </cell>
          <cell r="AR79">
            <v>-1.2</v>
          </cell>
          <cell r="BI79">
            <v>78</v>
          </cell>
        </row>
        <row r="80">
          <cell r="A80" t="str">
            <v>1105013.Agrião</v>
          </cell>
          <cell r="B80">
            <v>-5.8</v>
          </cell>
          <cell r="C80">
            <v>-6.49</v>
          </cell>
          <cell r="D80">
            <v>6.98</v>
          </cell>
          <cell r="E80">
            <v>-6.42</v>
          </cell>
          <cell r="F80">
            <v>5.67</v>
          </cell>
          <cell r="G80">
            <v>2.2200000000000002</v>
          </cell>
          <cell r="H80">
            <v>-1.48</v>
          </cell>
          <cell r="I80">
            <v>8.39</v>
          </cell>
          <cell r="J80">
            <v>1.72</v>
          </cell>
          <cell r="K80">
            <v>0.04</v>
          </cell>
          <cell r="L80">
            <v>-6.55</v>
          </cell>
          <cell r="M80">
            <v>0.06</v>
          </cell>
          <cell r="N80">
            <v>-1.91</v>
          </cell>
          <cell r="O80">
            <v>-1.29</v>
          </cell>
          <cell r="P80">
            <v>-0.15</v>
          </cell>
          <cell r="Q80">
            <v>2.2799999999999998</v>
          </cell>
          <cell r="R80">
            <v>0.91</v>
          </cell>
          <cell r="S80">
            <v>-3.51</v>
          </cell>
          <cell r="T80">
            <v>-1.56</v>
          </cell>
          <cell r="U80">
            <v>-0.89</v>
          </cell>
          <cell r="V80">
            <v>-1.71</v>
          </cell>
          <cell r="W80">
            <v>6.21</v>
          </cell>
          <cell r="X80">
            <v>-2.16</v>
          </cell>
          <cell r="Y80">
            <v>1.54</v>
          </cell>
          <cell r="Z80">
            <v>-1.49</v>
          </cell>
          <cell r="AA80">
            <v>-2.84</v>
          </cell>
          <cell r="AB80">
            <v>-4</v>
          </cell>
          <cell r="AC80">
            <v>-2</v>
          </cell>
          <cell r="AD80">
            <v>3.11</v>
          </cell>
          <cell r="AE80">
            <v>8.9</v>
          </cell>
          <cell r="AF80">
            <v>2.12</v>
          </cell>
          <cell r="AG80">
            <v>4.33</v>
          </cell>
          <cell r="AH80">
            <v>0.16</v>
          </cell>
          <cell r="AI80">
            <v>-2.4500000000000002</v>
          </cell>
          <cell r="AJ80">
            <v>-3.22</v>
          </cell>
          <cell r="AK80">
            <v>-5.3</v>
          </cell>
          <cell r="AL80">
            <v>1.23</v>
          </cell>
          <cell r="AM80">
            <v>2.4300000000000002</v>
          </cell>
          <cell r="AN80">
            <v>0.35</v>
          </cell>
          <cell r="AO80">
            <v>1.75</v>
          </cell>
          <cell r="AP80">
            <v>-2.13</v>
          </cell>
          <cell r="AQ80">
            <v>13.79</v>
          </cell>
          <cell r="AR80">
            <v>1.41</v>
          </cell>
          <cell r="BI80">
            <v>79</v>
          </cell>
        </row>
        <row r="81">
          <cell r="A81" t="str">
            <v>1105017.Almeirão</v>
          </cell>
          <cell r="B81">
            <v>-5.34</v>
          </cell>
          <cell r="C81">
            <v>-2.5299999999999998</v>
          </cell>
          <cell r="D81">
            <v>5.62</v>
          </cell>
          <cell r="E81">
            <v>-3.64</v>
          </cell>
          <cell r="F81">
            <v>3.6</v>
          </cell>
          <cell r="G81">
            <v>8.76</v>
          </cell>
          <cell r="H81">
            <v>12.36</v>
          </cell>
          <cell r="I81">
            <v>-5</v>
          </cell>
          <cell r="J81">
            <v>-6.96</v>
          </cell>
          <cell r="K81">
            <v>0.3</v>
          </cell>
          <cell r="L81">
            <v>-1.04</v>
          </cell>
          <cell r="M81">
            <v>-0.9</v>
          </cell>
          <cell r="N81">
            <v>-0.7</v>
          </cell>
          <cell r="O81">
            <v>0.34</v>
          </cell>
          <cell r="P81">
            <v>-1.1599999999999999</v>
          </cell>
          <cell r="Q81">
            <v>0.18</v>
          </cell>
          <cell r="R81">
            <v>8.56</v>
          </cell>
          <cell r="S81">
            <v>0.75</v>
          </cell>
          <cell r="T81">
            <v>0.42</v>
          </cell>
          <cell r="U81">
            <v>2.4900000000000002</v>
          </cell>
          <cell r="V81">
            <v>-3.23</v>
          </cell>
          <cell r="W81">
            <v>0.9</v>
          </cell>
          <cell r="X81">
            <v>-6.32</v>
          </cell>
          <cell r="Y81">
            <v>-4.38</v>
          </cell>
          <cell r="Z81">
            <v>-4.63</v>
          </cell>
          <cell r="AA81">
            <v>0.61</v>
          </cell>
          <cell r="AB81">
            <v>-2.82</v>
          </cell>
          <cell r="AC81">
            <v>1.89</v>
          </cell>
          <cell r="AD81">
            <v>-0.02</v>
          </cell>
          <cell r="AE81">
            <v>10.92</v>
          </cell>
          <cell r="AF81">
            <v>4.07</v>
          </cell>
          <cell r="AG81">
            <v>-2.38</v>
          </cell>
          <cell r="AH81">
            <v>-4.26</v>
          </cell>
          <cell r="AI81">
            <v>-2.27</v>
          </cell>
          <cell r="AJ81">
            <v>0.28999999999999998</v>
          </cell>
          <cell r="AK81">
            <v>-1.36</v>
          </cell>
          <cell r="AL81">
            <v>-3.85</v>
          </cell>
          <cell r="AM81">
            <v>-1.08</v>
          </cell>
          <cell r="AN81">
            <v>-0.74</v>
          </cell>
          <cell r="AO81">
            <v>3.71</v>
          </cell>
          <cell r="AP81">
            <v>4.8099999999999996</v>
          </cell>
          <cell r="AQ81">
            <v>12.07</v>
          </cell>
          <cell r="AR81">
            <v>10.24</v>
          </cell>
          <cell r="BI81">
            <v>80</v>
          </cell>
        </row>
        <row r="82">
          <cell r="A82" t="str">
            <v>1105018.Cebolinha</v>
          </cell>
          <cell r="B82">
            <v>1.76</v>
          </cell>
          <cell r="C82">
            <v>0.72</v>
          </cell>
          <cell r="D82">
            <v>-0.35</v>
          </cell>
          <cell r="E82">
            <v>-1.1100000000000001</v>
          </cell>
          <cell r="F82">
            <v>-2.2400000000000002</v>
          </cell>
          <cell r="G82">
            <v>2.17</v>
          </cell>
          <cell r="H82">
            <v>3.66</v>
          </cell>
          <cell r="I82">
            <v>2.4</v>
          </cell>
          <cell r="J82">
            <v>-3.07</v>
          </cell>
          <cell r="K82">
            <v>0.8</v>
          </cell>
          <cell r="L82">
            <v>-0.56999999999999995</v>
          </cell>
          <cell r="M82">
            <v>-1.21</v>
          </cell>
          <cell r="N82">
            <v>1.8</v>
          </cell>
          <cell r="O82">
            <v>-0.12</v>
          </cell>
          <cell r="P82">
            <v>3.51</v>
          </cell>
          <cell r="Q82">
            <v>0.89</v>
          </cell>
          <cell r="R82">
            <v>0.15</v>
          </cell>
          <cell r="S82">
            <v>0.43</v>
          </cell>
          <cell r="T82">
            <v>3.21</v>
          </cell>
          <cell r="U82">
            <v>2.14</v>
          </cell>
          <cell r="V82">
            <v>-1.86</v>
          </cell>
          <cell r="W82">
            <v>-0.91</v>
          </cell>
          <cell r="X82">
            <v>2.74</v>
          </cell>
          <cell r="Y82">
            <v>-2.77</v>
          </cell>
          <cell r="Z82">
            <v>1.82</v>
          </cell>
          <cell r="AA82">
            <v>-0.21</v>
          </cell>
          <cell r="AB82">
            <v>-1.83</v>
          </cell>
          <cell r="AC82">
            <v>3.7</v>
          </cell>
          <cell r="AD82">
            <v>-3.18</v>
          </cell>
          <cell r="AE82">
            <v>1.77</v>
          </cell>
          <cell r="AF82">
            <v>2.25</v>
          </cell>
          <cell r="AG82">
            <v>3.5</v>
          </cell>
          <cell r="AH82">
            <v>-0.02</v>
          </cell>
          <cell r="AI82">
            <v>-0.88</v>
          </cell>
          <cell r="AJ82">
            <v>-0.34</v>
          </cell>
          <cell r="AK82">
            <v>-3.13</v>
          </cell>
          <cell r="AL82">
            <v>-1.69</v>
          </cell>
          <cell r="AM82">
            <v>-0.34</v>
          </cell>
          <cell r="AN82">
            <v>2.37</v>
          </cell>
          <cell r="AO82">
            <v>0.37</v>
          </cell>
          <cell r="AP82">
            <v>9.69</v>
          </cell>
          <cell r="AQ82">
            <v>2.15</v>
          </cell>
          <cell r="AR82">
            <v>4.3</v>
          </cell>
          <cell r="BI82">
            <v>81</v>
          </cell>
        </row>
        <row r="83">
          <cell r="A83" t="str">
            <v>1105019.Brócolis</v>
          </cell>
          <cell r="B83">
            <v>2.1800000000000002</v>
          </cell>
          <cell r="C83">
            <v>-10.11</v>
          </cell>
          <cell r="D83">
            <v>2.7</v>
          </cell>
          <cell r="E83">
            <v>2.16</v>
          </cell>
          <cell r="F83">
            <v>-1.5</v>
          </cell>
          <cell r="G83">
            <v>16.03</v>
          </cell>
          <cell r="H83">
            <v>7.5</v>
          </cell>
          <cell r="I83">
            <v>1.64</v>
          </cell>
          <cell r="J83">
            <v>1.68</v>
          </cell>
          <cell r="K83">
            <v>-0.27</v>
          </cell>
          <cell r="L83">
            <v>-8.2799999999999994</v>
          </cell>
          <cell r="M83">
            <v>7.11</v>
          </cell>
          <cell r="N83">
            <v>8.1199999999999992</v>
          </cell>
          <cell r="O83">
            <v>-9.0500000000000007</v>
          </cell>
          <cell r="P83">
            <v>3.56</v>
          </cell>
          <cell r="Q83">
            <v>-2.1800000000000002</v>
          </cell>
          <cell r="R83">
            <v>-6.5</v>
          </cell>
          <cell r="S83">
            <v>2.89</v>
          </cell>
          <cell r="T83">
            <v>1.9</v>
          </cell>
          <cell r="U83">
            <v>7.93</v>
          </cell>
          <cell r="V83">
            <v>6.32</v>
          </cell>
          <cell r="W83">
            <v>4.87</v>
          </cell>
          <cell r="X83">
            <v>-12.98</v>
          </cell>
          <cell r="Y83">
            <v>-9.02</v>
          </cell>
          <cell r="Z83">
            <v>-2.65</v>
          </cell>
          <cell r="AA83">
            <v>-6.82</v>
          </cell>
          <cell r="AB83">
            <v>3.56</v>
          </cell>
          <cell r="AC83">
            <v>2.15</v>
          </cell>
          <cell r="AD83">
            <v>-0.17</v>
          </cell>
          <cell r="AE83">
            <v>10.57</v>
          </cell>
          <cell r="AF83">
            <v>5.51</v>
          </cell>
          <cell r="AG83">
            <v>6.14</v>
          </cell>
          <cell r="AH83">
            <v>5.76</v>
          </cell>
          <cell r="AI83">
            <v>3.93</v>
          </cell>
          <cell r="AJ83">
            <v>-6.86</v>
          </cell>
          <cell r="AK83">
            <v>-1.98</v>
          </cell>
          <cell r="AL83">
            <v>-8.15</v>
          </cell>
          <cell r="AM83">
            <v>7.83</v>
          </cell>
          <cell r="AN83">
            <v>-0.68</v>
          </cell>
          <cell r="AO83">
            <v>3.42</v>
          </cell>
          <cell r="AP83">
            <v>3.62</v>
          </cell>
          <cell r="AQ83">
            <v>10.9</v>
          </cell>
          <cell r="AR83">
            <v>7.65</v>
          </cell>
          <cell r="BI83">
            <v>82</v>
          </cell>
        </row>
        <row r="84">
          <cell r="A84" t="str">
            <v>1106.Frutas</v>
          </cell>
          <cell r="B84">
            <v>0.97</v>
          </cell>
          <cell r="C84">
            <v>0.56999999999999995</v>
          </cell>
          <cell r="D84">
            <v>0.13</v>
          </cell>
          <cell r="E84">
            <v>-1.01</v>
          </cell>
          <cell r="F84">
            <v>-0.88</v>
          </cell>
          <cell r="G84">
            <v>1.61</v>
          </cell>
          <cell r="H84">
            <v>-4.97</v>
          </cell>
          <cell r="I84">
            <v>-1.28</v>
          </cell>
          <cell r="J84">
            <v>-1.1599999999999999</v>
          </cell>
          <cell r="K84">
            <v>-2.4500000000000002</v>
          </cell>
          <cell r="L84">
            <v>-2.96</v>
          </cell>
          <cell r="M84">
            <v>-0.65</v>
          </cell>
          <cell r="N84">
            <v>0.65</v>
          </cell>
          <cell r="O84">
            <v>0.73</v>
          </cell>
          <cell r="P84">
            <v>3.43</v>
          </cell>
          <cell r="Q84">
            <v>0.14000000000000001</v>
          </cell>
          <cell r="R84">
            <v>-1.58</v>
          </cell>
          <cell r="S84">
            <v>-0.26</v>
          </cell>
          <cell r="T84">
            <v>-0.22</v>
          </cell>
          <cell r="U84">
            <v>2.76</v>
          </cell>
          <cell r="V84">
            <v>1.7</v>
          </cell>
          <cell r="W84">
            <v>-4.7699999999999996</v>
          </cell>
          <cell r="X84">
            <v>-4.54</v>
          </cell>
          <cell r="Y84">
            <v>-0.26</v>
          </cell>
          <cell r="Z84">
            <v>-0.1</v>
          </cell>
          <cell r="AA84">
            <v>-0.21</v>
          </cell>
          <cell r="AB84">
            <v>0.87</v>
          </cell>
          <cell r="AC84">
            <v>-0.59</v>
          </cell>
          <cell r="AD84">
            <v>-1.68</v>
          </cell>
          <cell r="AE84">
            <v>0.36</v>
          </cell>
          <cell r="AF84">
            <v>-2.21</v>
          </cell>
          <cell r="AG84">
            <v>-1.42</v>
          </cell>
          <cell r="AH84">
            <v>-2.27</v>
          </cell>
          <cell r="AI84">
            <v>-0.92</v>
          </cell>
          <cell r="AJ84">
            <v>-2.85</v>
          </cell>
          <cell r="AK84">
            <v>-1</v>
          </cell>
          <cell r="AL84">
            <v>0.84</v>
          </cell>
          <cell r="AM84">
            <v>2.16</v>
          </cell>
          <cell r="AN84">
            <v>3.31</v>
          </cell>
          <cell r="AO84">
            <v>3.56</v>
          </cell>
          <cell r="AP84">
            <v>0.19</v>
          </cell>
          <cell r="AQ84">
            <v>5.0999999999999996</v>
          </cell>
          <cell r="AR84">
            <v>2.5099999999999998</v>
          </cell>
          <cell r="BI84">
            <v>83</v>
          </cell>
        </row>
        <row r="85">
          <cell r="A85" t="str">
            <v>1106001.Banana-da-terra</v>
          </cell>
          <cell r="B85">
            <v>4.91</v>
          </cell>
          <cell r="C85">
            <v>-3.39</v>
          </cell>
          <cell r="D85">
            <v>-10.08</v>
          </cell>
          <cell r="E85">
            <v>-0.5</v>
          </cell>
          <cell r="F85">
            <v>5.04</v>
          </cell>
          <cell r="G85">
            <v>0</v>
          </cell>
          <cell r="H85">
            <v>-1.6</v>
          </cell>
          <cell r="I85">
            <v>0.06</v>
          </cell>
          <cell r="J85">
            <v>-0.31</v>
          </cell>
          <cell r="K85">
            <v>-5.12</v>
          </cell>
          <cell r="L85">
            <v>0.19</v>
          </cell>
          <cell r="M85">
            <v>-5.65</v>
          </cell>
          <cell r="N85">
            <v>-2.64</v>
          </cell>
          <cell r="O85">
            <v>1.66</v>
          </cell>
          <cell r="P85">
            <v>3.15</v>
          </cell>
          <cell r="Q85">
            <v>-1.61</v>
          </cell>
          <cell r="R85">
            <v>8.61</v>
          </cell>
          <cell r="S85">
            <v>-0.3</v>
          </cell>
          <cell r="T85">
            <v>-4.62</v>
          </cell>
          <cell r="U85">
            <v>6.5</v>
          </cell>
          <cell r="V85">
            <v>0.8</v>
          </cell>
          <cell r="W85">
            <v>9.75</v>
          </cell>
          <cell r="X85">
            <v>2.99</v>
          </cell>
          <cell r="Y85">
            <v>5.27</v>
          </cell>
          <cell r="Z85">
            <v>-0.1</v>
          </cell>
          <cell r="AA85">
            <v>1.66</v>
          </cell>
          <cell r="AB85">
            <v>6.54</v>
          </cell>
          <cell r="AC85">
            <v>0.64</v>
          </cell>
          <cell r="AD85">
            <v>4.82</v>
          </cell>
          <cell r="AE85">
            <v>1.04</v>
          </cell>
          <cell r="AF85">
            <v>-1.02</v>
          </cell>
          <cell r="AG85">
            <v>-1.83</v>
          </cell>
          <cell r="AH85">
            <v>-9.94</v>
          </cell>
          <cell r="AI85">
            <v>0.28000000000000003</v>
          </cell>
          <cell r="AJ85">
            <v>3.71</v>
          </cell>
          <cell r="AK85">
            <v>0.61</v>
          </cell>
          <cell r="AL85">
            <v>3.78</v>
          </cell>
          <cell r="AM85">
            <v>-1.21</v>
          </cell>
          <cell r="AN85">
            <v>-3.36</v>
          </cell>
          <cell r="AO85">
            <v>1.53</v>
          </cell>
          <cell r="AP85">
            <v>5.25</v>
          </cell>
          <cell r="AQ85">
            <v>-7.85</v>
          </cell>
          <cell r="AR85">
            <v>1.71</v>
          </cell>
          <cell r="BI85">
            <v>84</v>
          </cell>
        </row>
        <row r="86">
          <cell r="A86" t="str">
            <v>1106003.Abacaxi</v>
          </cell>
          <cell r="B86">
            <v>1.02</v>
          </cell>
          <cell r="C86">
            <v>-0.53</v>
          </cell>
          <cell r="D86">
            <v>-1.1399999999999999</v>
          </cell>
          <cell r="E86">
            <v>-5.82</v>
          </cell>
          <cell r="F86">
            <v>-1.53</v>
          </cell>
          <cell r="G86">
            <v>21.24</v>
          </cell>
          <cell r="H86">
            <v>8.84</v>
          </cell>
          <cell r="I86">
            <v>2.78</v>
          </cell>
          <cell r="J86">
            <v>-5.86</v>
          </cell>
          <cell r="K86">
            <v>-8.67</v>
          </cell>
          <cell r="L86">
            <v>2.65</v>
          </cell>
          <cell r="M86">
            <v>-2.68</v>
          </cell>
          <cell r="N86">
            <v>-1.88</v>
          </cell>
          <cell r="O86">
            <v>-2.6</v>
          </cell>
          <cell r="P86">
            <v>3.82</v>
          </cell>
          <cell r="Q86">
            <v>2.14</v>
          </cell>
          <cell r="R86">
            <v>-0.05</v>
          </cell>
          <cell r="S86">
            <v>11.51</v>
          </cell>
          <cell r="T86">
            <v>7.43</v>
          </cell>
          <cell r="U86">
            <v>10.27</v>
          </cell>
          <cell r="V86">
            <v>3.25</v>
          </cell>
          <cell r="W86">
            <v>-4.4800000000000004</v>
          </cell>
          <cell r="X86">
            <v>-1.77</v>
          </cell>
          <cell r="Y86">
            <v>-3.75</v>
          </cell>
          <cell r="Z86">
            <v>6.9</v>
          </cell>
          <cell r="AA86">
            <v>-7.68</v>
          </cell>
          <cell r="AB86">
            <v>0.88</v>
          </cell>
          <cell r="AC86">
            <v>-0.73</v>
          </cell>
          <cell r="AD86">
            <v>-0.47</v>
          </cell>
          <cell r="AE86">
            <v>0.97</v>
          </cell>
          <cell r="AF86">
            <v>11.73</v>
          </cell>
          <cell r="AG86">
            <v>9.9499999999999993</v>
          </cell>
          <cell r="AH86">
            <v>-1.1100000000000001</v>
          </cell>
          <cell r="AI86">
            <v>-3.41</v>
          </cell>
          <cell r="AJ86">
            <v>-0.54</v>
          </cell>
          <cell r="AK86">
            <v>-1.71</v>
          </cell>
          <cell r="AL86">
            <v>-3.56</v>
          </cell>
          <cell r="AM86">
            <v>0.34</v>
          </cell>
          <cell r="AN86">
            <v>4.46</v>
          </cell>
          <cell r="AO86">
            <v>1.45</v>
          </cell>
          <cell r="AP86">
            <v>0.48</v>
          </cell>
          <cell r="AQ86">
            <v>13.5</v>
          </cell>
          <cell r="AR86">
            <v>12.5</v>
          </cell>
          <cell r="BI86">
            <v>85</v>
          </cell>
        </row>
        <row r="87">
          <cell r="A87" t="str">
            <v>1106004.Abacate</v>
          </cell>
          <cell r="B87">
            <v>-0.2</v>
          </cell>
          <cell r="C87">
            <v>-4.45</v>
          </cell>
          <cell r="D87">
            <v>10.82</v>
          </cell>
          <cell r="E87">
            <v>24.53</v>
          </cell>
          <cell r="F87">
            <v>21.78</v>
          </cell>
          <cell r="G87">
            <v>-18.190000000000001</v>
          </cell>
          <cell r="H87">
            <v>-26.1</v>
          </cell>
          <cell r="I87">
            <v>-23.69</v>
          </cell>
          <cell r="J87">
            <v>9.5299999999999994</v>
          </cell>
          <cell r="K87">
            <v>-0.2</v>
          </cell>
          <cell r="L87">
            <v>-1.93</v>
          </cell>
          <cell r="M87">
            <v>-0.42</v>
          </cell>
          <cell r="N87">
            <v>10.81</v>
          </cell>
          <cell r="O87">
            <v>6.18</v>
          </cell>
          <cell r="P87">
            <v>6.75</v>
          </cell>
          <cell r="Q87">
            <v>7.94</v>
          </cell>
          <cell r="R87">
            <v>19.579999999999998</v>
          </cell>
          <cell r="S87">
            <v>-6.97</v>
          </cell>
          <cell r="T87">
            <v>-13.65</v>
          </cell>
          <cell r="U87">
            <v>-3.14</v>
          </cell>
          <cell r="V87">
            <v>-2.4700000000000002</v>
          </cell>
          <cell r="W87">
            <v>-0.49</v>
          </cell>
          <cell r="X87">
            <v>3.17</v>
          </cell>
          <cell r="Y87">
            <v>0.74</v>
          </cell>
          <cell r="Z87">
            <v>8.9600000000000009</v>
          </cell>
          <cell r="AA87">
            <v>1.74</v>
          </cell>
          <cell r="AB87">
            <v>4</v>
          </cell>
          <cell r="AC87">
            <v>14.43</v>
          </cell>
          <cell r="AD87">
            <v>13.14</v>
          </cell>
          <cell r="AE87">
            <v>0.44</v>
          </cell>
          <cell r="AF87">
            <v>-25.68</v>
          </cell>
          <cell r="AG87">
            <v>1.17</v>
          </cell>
          <cell r="AH87">
            <v>2.2000000000000002</v>
          </cell>
          <cell r="AI87">
            <v>-2.37</v>
          </cell>
          <cell r="AJ87">
            <v>1.81</v>
          </cell>
          <cell r="AK87">
            <v>-1.01</v>
          </cell>
          <cell r="AL87">
            <v>0.04</v>
          </cell>
          <cell r="AM87">
            <v>0.84</v>
          </cell>
          <cell r="AN87">
            <v>-2.34</v>
          </cell>
          <cell r="AO87">
            <v>8.77</v>
          </cell>
          <cell r="AP87">
            <v>10.97</v>
          </cell>
          <cell r="AQ87">
            <v>28.65</v>
          </cell>
          <cell r="AR87">
            <v>-21.5</v>
          </cell>
          <cell r="BI87">
            <v>86</v>
          </cell>
        </row>
        <row r="88">
          <cell r="A88" t="str">
            <v>1106005.Banana-d'agua</v>
          </cell>
          <cell r="B88">
            <v>3.87</v>
          </cell>
          <cell r="C88">
            <v>0.91</v>
          </cell>
          <cell r="D88">
            <v>2.42</v>
          </cell>
          <cell r="E88">
            <v>0.03</v>
          </cell>
          <cell r="F88">
            <v>2.89</v>
          </cell>
          <cell r="G88">
            <v>3.13</v>
          </cell>
          <cell r="H88">
            <v>-2.2200000000000002</v>
          </cell>
          <cell r="I88">
            <v>-0.75</v>
          </cell>
          <cell r="J88">
            <v>-0.03</v>
          </cell>
          <cell r="K88">
            <v>1.56</v>
          </cell>
          <cell r="L88">
            <v>0.81</v>
          </cell>
          <cell r="M88">
            <v>-1.95</v>
          </cell>
          <cell r="N88">
            <v>0.71</v>
          </cell>
          <cell r="O88">
            <v>3.4</v>
          </cell>
          <cell r="P88">
            <v>3.42</v>
          </cell>
          <cell r="Q88">
            <v>-0.4</v>
          </cell>
          <cell r="R88">
            <v>2.92</v>
          </cell>
          <cell r="S88">
            <v>7.32</v>
          </cell>
          <cell r="T88">
            <v>0.28000000000000003</v>
          </cell>
          <cell r="U88">
            <v>-0.04</v>
          </cell>
          <cell r="V88">
            <v>1.8</v>
          </cell>
          <cell r="W88">
            <v>-2.73</v>
          </cell>
          <cell r="X88">
            <v>-6.17</v>
          </cell>
          <cell r="Y88">
            <v>-1.66</v>
          </cell>
          <cell r="Z88">
            <v>-2.95</v>
          </cell>
          <cell r="AA88">
            <v>-1.54</v>
          </cell>
          <cell r="AB88">
            <v>-0.31</v>
          </cell>
          <cell r="AC88">
            <v>-2.38</v>
          </cell>
          <cell r="AD88">
            <v>0.67</v>
          </cell>
          <cell r="AE88">
            <v>3.37</v>
          </cell>
          <cell r="AF88">
            <v>-1.48</v>
          </cell>
          <cell r="AG88">
            <v>-1.28</v>
          </cell>
          <cell r="AH88">
            <v>0.46</v>
          </cell>
          <cell r="AI88">
            <v>-2.0699999999999998</v>
          </cell>
          <cell r="AJ88">
            <v>0.36</v>
          </cell>
          <cell r="AK88">
            <v>-1.24</v>
          </cell>
          <cell r="AL88">
            <v>-1.79</v>
          </cell>
          <cell r="AM88">
            <v>8.4</v>
          </cell>
          <cell r="AN88">
            <v>-1.95</v>
          </cell>
          <cell r="AO88">
            <v>2.91</v>
          </cell>
          <cell r="AP88">
            <v>4.83</v>
          </cell>
          <cell r="AQ88">
            <v>6.36</v>
          </cell>
          <cell r="AR88">
            <v>0.39</v>
          </cell>
          <cell r="BI88">
            <v>87</v>
          </cell>
        </row>
        <row r="89">
          <cell r="A89" t="str">
            <v>1106006.Banana-maçã</v>
          </cell>
          <cell r="B89">
            <v>-0.46</v>
          </cell>
          <cell r="C89">
            <v>1.74</v>
          </cell>
          <cell r="D89">
            <v>7.33</v>
          </cell>
          <cell r="E89">
            <v>0.37</v>
          </cell>
          <cell r="F89">
            <v>3.38</v>
          </cell>
          <cell r="G89">
            <v>0.84</v>
          </cell>
          <cell r="H89">
            <v>-8.3699999999999992</v>
          </cell>
          <cell r="I89">
            <v>-7.16</v>
          </cell>
          <cell r="J89">
            <v>3.13</v>
          </cell>
          <cell r="K89">
            <v>-2.38</v>
          </cell>
          <cell r="L89">
            <v>-0.28000000000000003</v>
          </cell>
          <cell r="M89">
            <v>-0.13</v>
          </cell>
          <cell r="N89">
            <v>0.75</v>
          </cell>
          <cell r="O89">
            <v>3.48</v>
          </cell>
          <cell r="P89">
            <v>-1.05</v>
          </cell>
          <cell r="Q89">
            <v>1.21</v>
          </cell>
          <cell r="R89">
            <v>6.37</v>
          </cell>
          <cell r="S89">
            <v>2.81</v>
          </cell>
          <cell r="T89">
            <v>-5.57</v>
          </cell>
          <cell r="U89">
            <v>-2.91</v>
          </cell>
          <cell r="V89">
            <v>-6.95</v>
          </cell>
          <cell r="W89">
            <v>0.31</v>
          </cell>
          <cell r="X89">
            <v>1.71</v>
          </cell>
          <cell r="Y89">
            <v>-1.7</v>
          </cell>
          <cell r="Z89">
            <v>3.92</v>
          </cell>
          <cell r="AA89">
            <v>0.68</v>
          </cell>
          <cell r="AB89">
            <v>1.58</v>
          </cell>
          <cell r="AC89">
            <v>7.28</v>
          </cell>
          <cell r="AD89">
            <v>8.99</v>
          </cell>
          <cell r="AE89">
            <v>-9.44</v>
          </cell>
          <cell r="AF89">
            <v>2.9</v>
          </cell>
          <cell r="AG89">
            <v>-4.83</v>
          </cell>
          <cell r="AH89">
            <v>-3.19</v>
          </cell>
          <cell r="AI89">
            <v>-6.92</v>
          </cell>
          <cell r="AJ89">
            <v>3.06</v>
          </cell>
          <cell r="AK89">
            <v>-0.75</v>
          </cell>
          <cell r="AL89">
            <v>7.84</v>
          </cell>
          <cell r="AM89">
            <v>8.59</v>
          </cell>
          <cell r="AN89">
            <v>-0.27</v>
          </cell>
          <cell r="AO89">
            <v>23.2</v>
          </cell>
          <cell r="AP89">
            <v>4.32</v>
          </cell>
          <cell r="AQ89">
            <v>4.63</v>
          </cell>
          <cell r="AR89">
            <v>-1.3</v>
          </cell>
          <cell r="BI89">
            <v>88</v>
          </cell>
        </row>
        <row r="90">
          <cell r="A90" t="str">
            <v>1106008.Banana-prata</v>
          </cell>
          <cell r="B90">
            <v>-0.31</v>
          </cell>
          <cell r="C90">
            <v>-1.86</v>
          </cell>
          <cell r="D90">
            <v>-4.03</v>
          </cell>
          <cell r="E90">
            <v>-0.12</v>
          </cell>
          <cell r="F90">
            <v>2.71</v>
          </cell>
          <cell r="G90">
            <v>6.78</v>
          </cell>
          <cell r="H90">
            <v>-0.87</v>
          </cell>
          <cell r="I90">
            <v>0.65</v>
          </cell>
          <cell r="J90">
            <v>-1.99</v>
          </cell>
          <cell r="K90">
            <v>-1.47</v>
          </cell>
          <cell r="L90">
            <v>-0.68</v>
          </cell>
          <cell r="M90">
            <v>-1.45</v>
          </cell>
          <cell r="N90">
            <v>-3.72</v>
          </cell>
          <cell r="O90">
            <v>-2.4300000000000002</v>
          </cell>
          <cell r="P90">
            <v>0.54</v>
          </cell>
          <cell r="Q90">
            <v>2.29</v>
          </cell>
          <cell r="R90">
            <v>2.95</v>
          </cell>
          <cell r="S90">
            <v>11.05</v>
          </cell>
          <cell r="T90">
            <v>-0.47</v>
          </cell>
          <cell r="U90">
            <v>7.0000000000000007E-2</v>
          </cell>
          <cell r="V90">
            <v>2.2200000000000002</v>
          </cell>
          <cell r="W90">
            <v>-0.4</v>
          </cell>
          <cell r="X90">
            <v>-3.26</v>
          </cell>
          <cell r="Y90">
            <v>-0.26</v>
          </cell>
          <cell r="Z90">
            <v>-2.5099999999999998</v>
          </cell>
          <cell r="AA90">
            <v>-2.25</v>
          </cell>
          <cell r="AB90">
            <v>-1.48</v>
          </cell>
          <cell r="AC90">
            <v>0.8</v>
          </cell>
          <cell r="AD90">
            <v>1.86</v>
          </cell>
          <cell r="AE90">
            <v>6.22</v>
          </cell>
          <cell r="AF90">
            <v>1.24</v>
          </cell>
          <cell r="AG90">
            <v>1.97</v>
          </cell>
          <cell r="AH90">
            <v>-2.33</v>
          </cell>
          <cell r="AI90">
            <v>1.52</v>
          </cell>
          <cell r="AJ90">
            <v>-4.42</v>
          </cell>
          <cell r="AK90">
            <v>3.1</v>
          </cell>
          <cell r="AL90">
            <v>1.54</v>
          </cell>
          <cell r="AM90">
            <v>-3.18</v>
          </cell>
          <cell r="AN90">
            <v>-1.95</v>
          </cell>
          <cell r="AO90">
            <v>2.1800000000000002</v>
          </cell>
          <cell r="AP90">
            <v>3.45</v>
          </cell>
          <cell r="AQ90">
            <v>10.38</v>
          </cell>
          <cell r="AR90">
            <v>11.32</v>
          </cell>
          <cell r="BI90">
            <v>89</v>
          </cell>
        </row>
        <row r="91">
          <cell r="A91" t="str">
            <v>1106011.Laranja-baía</v>
          </cell>
          <cell r="B91">
            <v>12.46</v>
          </cell>
          <cell r="C91">
            <v>2.87</v>
          </cell>
          <cell r="D91">
            <v>1.42</v>
          </cell>
          <cell r="E91">
            <v>27.06</v>
          </cell>
          <cell r="F91">
            <v>0</v>
          </cell>
          <cell r="G91">
            <v>0</v>
          </cell>
          <cell r="H91">
            <v>0</v>
          </cell>
          <cell r="I91">
            <v>-6.99</v>
          </cell>
          <cell r="J91">
            <v>-11.62</v>
          </cell>
          <cell r="K91">
            <v>0</v>
          </cell>
          <cell r="L91">
            <v>-11.99</v>
          </cell>
          <cell r="M91">
            <v>-2.23</v>
          </cell>
          <cell r="N91">
            <v>-0.36</v>
          </cell>
          <cell r="O91">
            <v>7.75</v>
          </cell>
          <cell r="P91">
            <v>7.29</v>
          </cell>
          <cell r="Q91">
            <v>14.28</v>
          </cell>
          <cell r="R91">
            <v>0</v>
          </cell>
          <cell r="S91">
            <v>11.85</v>
          </cell>
          <cell r="T91">
            <v>0</v>
          </cell>
          <cell r="U91">
            <v>15.35</v>
          </cell>
          <cell r="V91">
            <v>-3.83</v>
          </cell>
          <cell r="W91">
            <v>0</v>
          </cell>
          <cell r="X91">
            <v>-8.94</v>
          </cell>
          <cell r="Y91">
            <v>-1.58</v>
          </cell>
          <cell r="Z91">
            <v>10.26</v>
          </cell>
          <cell r="AA91">
            <v>11.42</v>
          </cell>
          <cell r="AB91">
            <v>0.24</v>
          </cell>
          <cell r="AC91">
            <v>11.18</v>
          </cell>
          <cell r="AD91">
            <v>0</v>
          </cell>
          <cell r="AE91">
            <v>4.6900000000000004</v>
          </cell>
          <cell r="AF91">
            <v>0</v>
          </cell>
          <cell r="AG91">
            <v>-4.1399999999999997</v>
          </cell>
          <cell r="AH91">
            <v>-12.13</v>
          </cell>
          <cell r="AI91">
            <v>0</v>
          </cell>
          <cell r="AJ91">
            <v>-5.94</v>
          </cell>
          <cell r="AK91">
            <v>2.16</v>
          </cell>
          <cell r="AL91">
            <v>-6.36</v>
          </cell>
          <cell r="AM91">
            <v>7.83</v>
          </cell>
          <cell r="AN91">
            <v>13.65</v>
          </cell>
          <cell r="AO91">
            <v>13.28</v>
          </cell>
          <cell r="AP91">
            <v>0</v>
          </cell>
          <cell r="AQ91">
            <v>20.69</v>
          </cell>
          <cell r="AR91">
            <v>0</v>
          </cell>
          <cell r="BI91">
            <v>90</v>
          </cell>
        </row>
        <row r="92">
          <cell r="A92" t="str">
            <v>1106012.Laranja-lima</v>
          </cell>
          <cell r="B92">
            <v>-9.6199999999999992</v>
          </cell>
          <cell r="C92">
            <v>7.38</v>
          </cell>
          <cell r="D92">
            <v>-4.8600000000000003</v>
          </cell>
          <cell r="E92">
            <v>-0.44</v>
          </cell>
          <cell r="F92">
            <v>2.2000000000000002</v>
          </cell>
          <cell r="G92">
            <v>11.73</v>
          </cell>
          <cell r="H92">
            <v>5.24</v>
          </cell>
          <cell r="I92">
            <v>1.37</v>
          </cell>
          <cell r="J92">
            <v>2.42</v>
          </cell>
          <cell r="K92">
            <v>-11.07</v>
          </cell>
          <cell r="L92">
            <v>-10.39</v>
          </cell>
          <cell r="M92">
            <v>-0.8</v>
          </cell>
          <cell r="N92">
            <v>-11.94</v>
          </cell>
          <cell r="O92">
            <v>11.19</v>
          </cell>
          <cell r="P92">
            <v>2.14</v>
          </cell>
          <cell r="Q92">
            <v>14.71</v>
          </cell>
          <cell r="R92">
            <v>11.19</v>
          </cell>
          <cell r="S92">
            <v>18.64</v>
          </cell>
          <cell r="T92">
            <v>38.299999999999997</v>
          </cell>
          <cell r="U92">
            <v>-9.75</v>
          </cell>
          <cell r="V92">
            <v>-9.73</v>
          </cell>
          <cell r="W92">
            <v>-20.170000000000002</v>
          </cell>
          <cell r="X92">
            <v>-4.87</v>
          </cell>
          <cell r="Y92">
            <v>9.94</v>
          </cell>
          <cell r="Z92">
            <v>7.16</v>
          </cell>
          <cell r="AA92">
            <v>11.25</v>
          </cell>
          <cell r="AB92">
            <v>20.52</v>
          </cell>
          <cell r="AC92">
            <v>8.65</v>
          </cell>
          <cell r="AD92">
            <v>6.25</v>
          </cell>
          <cell r="AE92">
            <v>16.559999999999999</v>
          </cell>
          <cell r="AF92">
            <v>2.29</v>
          </cell>
          <cell r="AG92">
            <v>-17.739999999999998</v>
          </cell>
          <cell r="AH92">
            <v>-27.52</v>
          </cell>
          <cell r="AI92">
            <v>-3.71</v>
          </cell>
          <cell r="AJ92">
            <v>-7.79</v>
          </cell>
          <cell r="AK92">
            <v>-3.69</v>
          </cell>
          <cell r="AL92">
            <v>5.33</v>
          </cell>
          <cell r="AM92">
            <v>3.55</v>
          </cell>
          <cell r="AN92">
            <v>5.63</v>
          </cell>
          <cell r="AO92">
            <v>5.46</v>
          </cell>
          <cell r="AP92">
            <v>6.48</v>
          </cell>
          <cell r="AQ92">
            <v>14.56</v>
          </cell>
          <cell r="AR92">
            <v>13.81</v>
          </cell>
          <cell r="BI92">
            <v>91</v>
          </cell>
        </row>
        <row r="93">
          <cell r="A93" t="str">
            <v>1106013.Laranja-seleta</v>
          </cell>
          <cell r="B93">
            <v>-5.32</v>
          </cell>
          <cell r="C93">
            <v>7.76</v>
          </cell>
          <cell r="D93">
            <v>-19.760000000000002</v>
          </cell>
          <cell r="E93">
            <v>-3.33</v>
          </cell>
          <cell r="F93">
            <v>-1.52</v>
          </cell>
          <cell r="G93">
            <v>-2.63</v>
          </cell>
          <cell r="H93">
            <v>-3.5</v>
          </cell>
          <cell r="I93">
            <v>20.92</v>
          </cell>
          <cell r="J93">
            <v>6.05</v>
          </cell>
          <cell r="K93">
            <v>2.94</v>
          </cell>
          <cell r="L93">
            <v>-6.87</v>
          </cell>
          <cell r="M93">
            <v>1.21</v>
          </cell>
          <cell r="N93">
            <v>-4.78</v>
          </cell>
          <cell r="O93">
            <v>-9.77</v>
          </cell>
          <cell r="P93">
            <v>14.35</v>
          </cell>
          <cell r="Q93">
            <v>-0.16</v>
          </cell>
          <cell r="R93">
            <v>1.59</v>
          </cell>
          <cell r="S93">
            <v>4.17</v>
          </cell>
          <cell r="T93">
            <v>3.82</v>
          </cell>
          <cell r="U93">
            <v>6.15</v>
          </cell>
          <cell r="V93">
            <v>9.23</v>
          </cell>
          <cell r="W93">
            <v>-4.78</v>
          </cell>
          <cell r="X93">
            <v>5.31</v>
          </cell>
          <cell r="Y93">
            <v>1.78</v>
          </cell>
          <cell r="Z93">
            <v>-3.69</v>
          </cell>
          <cell r="AA93">
            <v>-0.06</v>
          </cell>
          <cell r="AB93">
            <v>5.01</v>
          </cell>
          <cell r="AC93">
            <v>1.89</v>
          </cell>
          <cell r="AD93">
            <v>6.42</v>
          </cell>
          <cell r="AE93">
            <v>0.71</v>
          </cell>
          <cell r="AF93">
            <v>7.73</v>
          </cell>
          <cell r="AG93">
            <v>2.09</v>
          </cell>
          <cell r="AH93">
            <v>-7.66</v>
          </cell>
          <cell r="AI93">
            <v>-13.92</v>
          </cell>
          <cell r="AJ93">
            <v>15.62</v>
          </cell>
          <cell r="AK93">
            <v>1.5</v>
          </cell>
          <cell r="AL93">
            <v>-3.06</v>
          </cell>
          <cell r="AM93">
            <v>0.91</v>
          </cell>
          <cell r="AN93">
            <v>-5.1100000000000003</v>
          </cell>
          <cell r="AO93">
            <v>-0.66</v>
          </cell>
          <cell r="AP93">
            <v>0.23</v>
          </cell>
          <cell r="AQ93">
            <v>8.0299999999999994</v>
          </cell>
          <cell r="AR93">
            <v>6.71</v>
          </cell>
          <cell r="BI93">
            <v>92</v>
          </cell>
        </row>
        <row r="94">
          <cell r="A94" t="str">
            <v>1106015.Limão</v>
          </cell>
          <cell r="B94">
            <v>31.39</v>
          </cell>
          <cell r="C94">
            <v>11.28</v>
          </cell>
          <cell r="D94">
            <v>-2.52</v>
          </cell>
          <cell r="E94">
            <v>11.82</v>
          </cell>
          <cell r="F94">
            <v>-23.69</v>
          </cell>
          <cell r="G94">
            <v>-8.66</v>
          </cell>
          <cell r="H94">
            <v>-8.7799999999999994</v>
          </cell>
          <cell r="I94">
            <v>-1.57</v>
          </cell>
          <cell r="J94">
            <v>0.16</v>
          </cell>
          <cell r="K94">
            <v>-3.9</v>
          </cell>
          <cell r="L94">
            <v>4.76</v>
          </cell>
          <cell r="M94">
            <v>18.13</v>
          </cell>
          <cell r="N94">
            <v>43.49</v>
          </cell>
          <cell r="O94">
            <v>31.54</v>
          </cell>
          <cell r="P94">
            <v>14.69</v>
          </cell>
          <cell r="Q94">
            <v>-7.61</v>
          </cell>
          <cell r="R94">
            <v>-39.33</v>
          </cell>
          <cell r="S94">
            <v>-15.75</v>
          </cell>
          <cell r="T94">
            <v>-6.91</v>
          </cell>
          <cell r="U94">
            <v>8.56</v>
          </cell>
          <cell r="V94">
            <v>3.49</v>
          </cell>
          <cell r="W94">
            <v>-6.48</v>
          </cell>
          <cell r="X94">
            <v>-1.82</v>
          </cell>
          <cell r="Y94">
            <v>7.6</v>
          </cell>
          <cell r="Z94">
            <v>8.67</v>
          </cell>
          <cell r="AA94">
            <v>-1.7</v>
          </cell>
          <cell r="AB94">
            <v>5.38</v>
          </cell>
          <cell r="AC94">
            <v>29.07</v>
          </cell>
          <cell r="AD94">
            <v>-3.37</v>
          </cell>
          <cell r="AE94">
            <v>-13.36</v>
          </cell>
          <cell r="AF94">
            <v>-3.46</v>
          </cell>
          <cell r="AG94">
            <v>9.85</v>
          </cell>
          <cell r="AH94">
            <v>-1.33</v>
          </cell>
          <cell r="AI94">
            <v>19.25</v>
          </cell>
          <cell r="AJ94">
            <v>3.06</v>
          </cell>
          <cell r="AK94">
            <v>16.53</v>
          </cell>
          <cell r="AL94">
            <v>22.71</v>
          </cell>
          <cell r="AM94">
            <v>17.329999999999998</v>
          </cell>
          <cell r="AN94">
            <v>6.58</v>
          </cell>
          <cell r="AO94">
            <v>21.39</v>
          </cell>
          <cell r="AP94">
            <v>-24.97</v>
          </cell>
          <cell r="AQ94">
            <v>-22.27</v>
          </cell>
          <cell r="AR94">
            <v>-6.33</v>
          </cell>
          <cell r="BI94">
            <v>93</v>
          </cell>
        </row>
        <row r="95">
          <cell r="A95" t="str">
            <v>1106017.Maçã</v>
          </cell>
          <cell r="B95">
            <v>5.3</v>
          </cell>
          <cell r="C95">
            <v>7.65</v>
          </cell>
          <cell r="D95">
            <v>9</v>
          </cell>
          <cell r="E95">
            <v>6.9</v>
          </cell>
          <cell r="F95">
            <v>0.27</v>
          </cell>
          <cell r="G95">
            <v>-1.1399999999999999</v>
          </cell>
          <cell r="H95">
            <v>-7.71</v>
          </cell>
          <cell r="I95">
            <v>-16.23</v>
          </cell>
          <cell r="J95">
            <v>-10.84</v>
          </cell>
          <cell r="K95">
            <v>1.48</v>
          </cell>
          <cell r="L95">
            <v>-1.17</v>
          </cell>
          <cell r="M95">
            <v>1.78</v>
          </cell>
          <cell r="N95">
            <v>8.06</v>
          </cell>
          <cell r="O95">
            <v>2.2400000000000002</v>
          </cell>
          <cell r="P95">
            <v>6.86</v>
          </cell>
          <cell r="Q95">
            <v>6.3</v>
          </cell>
          <cell r="R95">
            <v>-0.27</v>
          </cell>
          <cell r="S95">
            <v>15.05</v>
          </cell>
          <cell r="T95">
            <v>0</v>
          </cell>
          <cell r="U95">
            <v>-6.08</v>
          </cell>
          <cell r="V95">
            <v>-0.76</v>
          </cell>
          <cell r="W95">
            <v>1.42</v>
          </cell>
          <cell r="X95">
            <v>-0.83</v>
          </cell>
          <cell r="Y95">
            <v>1.36</v>
          </cell>
          <cell r="Z95">
            <v>-0.31</v>
          </cell>
          <cell r="AA95">
            <v>4.6500000000000004</v>
          </cell>
          <cell r="AB95">
            <v>5.39</v>
          </cell>
          <cell r="AC95">
            <v>1.78</v>
          </cell>
          <cell r="AD95">
            <v>3.87</v>
          </cell>
          <cell r="AE95">
            <v>5.71</v>
          </cell>
          <cell r="AF95">
            <v>-10.29</v>
          </cell>
          <cell r="AG95">
            <v>-12.23</v>
          </cell>
          <cell r="AH95">
            <v>-2.98</v>
          </cell>
          <cell r="AI95">
            <v>-0.24</v>
          </cell>
          <cell r="AJ95">
            <v>3.98</v>
          </cell>
          <cell r="AK95">
            <v>1.08</v>
          </cell>
          <cell r="AL95">
            <v>5.43</v>
          </cell>
          <cell r="AM95">
            <v>7.09</v>
          </cell>
          <cell r="AN95">
            <v>5.66</v>
          </cell>
          <cell r="AO95">
            <v>7.16</v>
          </cell>
          <cell r="AP95">
            <v>5.99</v>
          </cell>
          <cell r="AQ95">
            <v>9.4700000000000006</v>
          </cell>
          <cell r="AR95">
            <v>10.48</v>
          </cell>
          <cell r="BI95">
            <v>94</v>
          </cell>
        </row>
        <row r="96">
          <cell r="A96" t="str">
            <v>1106018.Mamão</v>
          </cell>
          <cell r="B96">
            <v>0.5</v>
          </cell>
          <cell r="C96">
            <v>-7.04</v>
          </cell>
          <cell r="D96">
            <v>-6.37</v>
          </cell>
          <cell r="E96">
            <v>2.06</v>
          </cell>
          <cell r="F96">
            <v>7.87</v>
          </cell>
          <cell r="G96">
            <v>8.6300000000000008</v>
          </cell>
          <cell r="H96">
            <v>-4.72</v>
          </cell>
          <cell r="I96">
            <v>3.17</v>
          </cell>
          <cell r="J96">
            <v>-0.86</v>
          </cell>
          <cell r="K96">
            <v>-3.28</v>
          </cell>
          <cell r="L96">
            <v>4.45</v>
          </cell>
          <cell r="M96">
            <v>0.21</v>
          </cell>
          <cell r="N96">
            <v>0.12</v>
          </cell>
          <cell r="O96">
            <v>-3.7</v>
          </cell>
          <cell r="P96">
            <v>2.52</v>
          </cell>
          <cell r="Q96">
            <v>13.96</v>
          </cell>
          <cell r="R96">
            <v>13.37</v>
          </cell>
          <cell r="S96">
            <v>3.25</v>
          </cell>
          <cell r="T96">
            <v>-4.7300000000000004</v>
          </cell>
          <cell r="U96">
            <v>5.35</v>
          </cell>
          <cell r="V96">
            <v>12.13</v>
          </cell>
          <cell r="W96">
            <v>-14.97</v>
          </cell>
          <cell r="X96">
            <v>-11.19</v>
          </cell>
          <cell r="Y96">
            <v>26.58</v>
          </cell>
          <cell r="Z96">
            <v>-4.1500000000000004</v>
          </cell>
          <cell r="AA96">
            <v>-21.21</v>
          </cell>
          <cell r="AB96">
            <v>0.95</v>
          </cell>
          <cell r="AC96">
            <v>7.03</v>
          </cell>
          <cell r="AD96">
            <v>7.49</v>
          </cell>
          <cell r="AE96">
            <v>2.4</v>
          </cell>
          <cell r="AF96">
            <v>1.46</v>
          </cell>
          <cell r="AG96">
            <v>2.81</v>
          </cell>
          <cell r="AH96">
            <v>-4.88</v>
          </cell>
          <cell r="AI96">
            <v>13.17</v>
          </cell>
          <cell r="AJ96">
            <v>-10.83</v>
          </cell>
          <cell r="AK96">
            <v>-2.0699999999999998</v>
          </cell>
          <cell r="AL96">
            <v>1.02</v>
          </cell>
          <cell r="AM96">
            <v>-4.41</v>
          </cell>
          <cell r="AN96">
            <v>-0.42</v>
          </cell>
          <cell r="AO96">
            <v>8.5500000000000007</v>
          </cell>
          <cell r="AP96">
            <v>-2.62</v>
          </cell>
          <cell r="AQ96">
            <v>2.4700000000000002</v>
          </cell>
          <cell r="AR96">
            <v>0.28999999999999998</v>
          </cell>
          <cell r="BI96">
            <v>95</v>
          </cell>
        </row>
        <row r="97">
          <cell r="A97" t="str">
            <v>1106019.Manga</v>
          </cell>
          <cell r="B97">
            <v>-0.3</v>
          </cell>
          <cell r="C97">
            <v>-5.69</v>
          </cell>
          <cell r="D97">
            <v>0.46</v>
          </cell>
          <cell r="E97">
            <v>-22.29</v>
          </cell>
          <cell r="F97">
            <v>18.059999999999999</v>
          </cell>
          <cell r="G97">
            <v>7.27</v>
          </cell>
          <cell r="H97">
            <v>8.35</v>
          </cell>
          <cell r="I97">
            <v>29.38</v>
          </cell>
          <cell r="J97">
            <v>6.83</v>
          </cell>
          <cell r="K97">
            <v>15.55</v>
          </cell>
          <cell r="L97">
            <v>-5.63</v>
          </cell>
          <cell r="M97">
            <v>0</v>
          </cell>
          <cell r="N97">
            <v>8.64</v>
          </cell>
          <cell r="O97">
            <v>-8.94</v>
          </cell>
          <cell r="P97">
            <v>-3.81</v>
          </cell>
          <cell r="Q97">
            <v>-11.57</v>
          </cell>
          <cell r="R97">
            <v>-12.63</v>
          </cell>
          <cell r="S97">
            <v>7.29</v>
          </cell>
          <cell r="T97">
            <v>7.04</v>
          </cell>
          <cell r="U97">
            <v>17.8</v>
          </cell>
          <cell r="V97">
            <v>32.450000000000003</v>
          </cell>
          <cell r="W97">
            <v>-19.690000000000001</v>
          </cell>
          <cell r="X97">
            <v>-12.12</v>
          </cell>
          <cell r="Y97">
            <v>0</v>
          </cell>
          <cell r="Z97">
            <v>43.26</v>
          </cell>
          <cell r="AA97">
            <v>-11.76</v>
          </cell>
          <cell r="AB97">
            <v>-27.71</v>
          </cell>
          <cell r="AC97">
            <v>-17.63</v>
          </cell>
          <cell r="AD97">
            <v>0.52</v>
          </cell>
          <cell r="AE97">
            <v>-1.61</v>
          </cell>
          <cell r="AF97">
            <v>10.87</v>
          </cell>
          <cell r="AG97">
            <v>21</v>
          </cell>
          <cell r="AH97">
            <v>22.91</v>
          </cell>
          <cell r="AI97">
            <v>28.5</v>
          </cell>
          <cell r="AJ97">
            <v>-3.15</v>
          </cell>
          <cell r="AK97">
            <v>0</v>
          </cell>
          <cell r="AL97">
            <v>-5.5</v>
          </cell>
          <cell r="AM97">
            <v>-4.57</v>
          </cell>
          <cell r="AN97">
            <v>-2.63</v>
          </cell>
          <cell r="AO97">
            <v>-11.68</v>
          </cell>
          <cell r="AP97">
            <v>-5.9</v>
          </cell>
          <cell r="AQ97">
            <v>4.62</v>
          </cell>
          <cell r="AR97">
            <v>4.3899999999999997</v>
          </cell>
          <cell r="BI97">
            <v>96</v>
          </cell>
        </row>
        <row r="98">
          <cell r="A98" t="str">
            <v>1106020.Maracujá</v>
          </cell>
          <cell r="B98">
            <v>2.4300000000000002</v>
          </cell>
          <cell r="C98">
            <v>8.8000000000000007</v>
          </cell>
          <cell r="D98">
            <v>0.94</v>
          </cell>
          <cell r="E98">
            <v>1.02</v>
          </cell>
          <cell r="F98">
            <v>-12.57</v>
          </cell>
          <cell r="G98">
            <v>-4.51</v>
          </cell>
          <cell r="H98">
            <v>-8</v>
          </cell>
          <cell r="I98">
            <v>-3.2</v>
          </cell>
          <cell r="J98">
            <v>4.5999999999999996</v>
          </cell>
          <cell r="K98">
            <v>-2.52</v>
          </cell>
          <cell r="L98">
            <v>-4.28</v>
          </cell>
          <cell r="M98">
            <v>1.75</v>
          </cell>
          <cell r="N98">
            <v>23.14</v>
          </cell>
          <cell r="O98">
            <v>27.13</v>
          </cell>
          <cell r="P98">
            <v>9.34</v>
          </cell>
          <cell r="Q98">
            <v>-17.14</v>
          </cell>
          <cell r="R98">
            <v>-19.48</v>
          </cell>
          <cell r="S98">
            <v>17.84</v>
          </cell>
          <cell r="T98">
            <v>-2.2799999999999998</v>
          </cell>
          <cell r="U98">
            <v>12.68</v>
          </cell>
          <cell r="V98">
            <v>6.1</v>
          </cell>
          <cell r="W98">
            <v>-3.97</v>
          </cell>
          <cell r="X98">
            <v>-8.7200000000000006</v>
          </cell>
          <cell r="Y98">
            <v>-2.15</v>
          </cell>
          <cell r="Z98">
            <v>1.03</v>
          </cell>
          <cell r="AA98">
            <v>7.49</v>
          </cell>
          <cell r="AB98">
            <v>4.9800000000000004</v>
          </cell>
          <cell r="AC98">
            <v>-1.31</v>
          </cell>
          <cell r="AD98">
            <v>3.55</v>
          </cell>
          <cell r="AE98">
            <v>-4.8600000000000003</v>
          </cell>
          <cell r="AF98">
            <v>-3.92</v>
          </cell>
          <cell r="AG98">
            <v>-0.61</v>
          </cell>
          <cell r="AH98">
            <v>-6.63</v>
          </cell>
          <cell r="AI98">
            <v>-3.77</v>
          </cell>
          <cell r="AJ98">
            <v>-1.23</v>
          </cell>
          <cell r="AK98">
            <v>-6.22</v>
          </cell>
          <cell r="AL98">
            <v>-0.9</v>
          </cell>
          <cell r="AM98">
            <v>9.73</v>
          </cell>
          <cell r="AN98">
            <v>7.65</v>
          </cell>
          <cell r="AO98">
            <v>-2.4900000000000002</v>
          </cell>
          <cell r="AP98">
            <v>-8.41</v>
          </cell>
          <cell r="AQ98">
            <v>4.17</v>
          </cell>
          <cell r="AR98">
            <v>6.64</v>
          </cell>
          <cell r="BI98">
            <v>97</v>
          </cell>
        </row>
        <row r="99">
          <cell r="A99" t="str">
            <v>1106021.Melância</v>
          </cell>
          <cell r="B99">
            <v>0.01</v>
          </cell>
          <cell r="C99">
            <v>1.46</v>
          </cell>
          <cell r="D99">
            <v>-2.96</v>
          </cell>
          <cell r="E99">
            <v>3.65</v>
          </cell>
          <cell r="F99">
            <v>-0.53</v>
          </cell>
          <cell r="G99">
            <v>4.2300000000000004</v>
          </cell>
          <cell r="H99">
            <v>-2.5299999999999998</v>
          </cell>
          <cell r="I99">
            <v>-3.93</v>
          </cell>
          <cell r="J99">
            <v>10.69</v>
          </cell>
          <cell r="K99">
            <v>7.14</v>
          </cell>
          <cell r="L99">
            <v>-3.79</v>
          </cell>
          <cell r="M99">
            <v>-8.74</v>
          </cell>
          <cell r="N99">
            <v>-7.26</v>
          </cell>
          <cell r="O99">
            <v>0.23</v>
          </cell>
          <cell r="P99">
            <v>17.89</v>
          </cell>
          <cell r="Q99">
            <v>-3.74</v>
          </cell>
          <cell r="R99">
            <v>-0.23</v>
          </cell>
          <cell r="S99">
            <v>-1.24</v>
          </cell>
          <cell r="T99">
            <v>2.13</v>
          </cell>
          <cell r="U99">
            <v>14.76</v>
          </cell>
          <cell r="V99">
            <v>4.93</v>
          </cell>
          <cell r="W99">
            <v>-11.96</v>
          </cell>
          <cell r="X99">
            <v>-7.79</v>
          </cell>
          <cell r="Y99">
            <v>0.99</v>
          </cell>
          <cell r="Z99">
            <v>11.17</v>
          </cell>
          <cell r="AA99">
            <v>-2.15</v>
          </cell>
          <cell r="AB99">
            <v>-5.34</v>
          </cell>
          <cell r="AC99">
            <v>-3.99</v>
          </cell>
          <cell r="AD99">
            <v>3.85</v>
          </cell>
          <cell r="AE99">
            <v>0.7</v>
          </cell>
          <cell r="AF99">
            <v>14.67</v>
          </cell>
          <cell r="AG99">
            <v>12.17</v>
          </cell>
          <cell r="AH99">
            <v>-5.59</v>
          </cell>
          <cell r="AI99">
            <v>-0.11</v>
          </cell>
          <cell r="AJ99">
            <v>-3.39</v>
          </cell>
          <cell r="AK99">
            <v>-3.2</v>
          </cell>
          <cell r="AL99">
            <v>-4.1900000000000004</v>
          </cell>
          <cell r="AM99">
            <v>2.71</v>
          </cell>
          <cell r="AN99">
            <v>9.5</v>
          </cell>
          <cell r="AO99">
            <v>-1.3</v>
          </cell>
          <cell r="AP99">
            <v>6.87</v>
          </cell>
          <cell r="AQ99">
            <v>8.56</v>
          </cell>
          <cell r="AR99">
            <v>-7.11</v>
          </cell>
          <cell r="BI99">
            <v>98</v>
          </cell>
        </row>
        <row r="100">
          <cell r="A100" t="str">
            <v>1106022.Melão</v>
          </cell>
          <cell r="B100">
            <v>-1.76</v>
          </cell>
          <cell r="C100">
            <v>2.4300000000000002</v>
          </cell>
          <cell r="D100">
            <v>-3.25</v>
          </cell>
          <cell r="E100">
            <v>-4.07</v>
          </cell>
          <cell r="F100">
            <v>5.28</v>
          </cell>
          <cell r="G100">
            <v>6.88</v>
          </cell>
          <cell r="H100">
            <v>-0.25</v>
          </cell>
          <cell r="I100">
            <v>5.17</v>
          </cell>
          <cell r="J100">
            <v>18.760000000000002</v>
          </cell>
          <cell r="K100">
            <v>15.96</v>
          </cell>
          <cell r="L100">
            <v>0.63</v>
          </cell>
          <cell r="M100">
            <v>-6.07</v>
          </cell>
          <cell r="N100">
            <v>-14.74</v>
          </cell>
          <cell r="O100">
            <v>-10.74</v>
          </cell>
          <cell r="P100">
            <v>1.1499999999999999</v>
          </cell>
          <cell r="Q100">
            <v>-4.17</v>
          </cell>
          <cell r="R100">
            <v>-1.84</v>
          </cell>
          <cell r="S100">
            <v>1.44</v>
          </cell>
          <cell r="T100">
            <v>2.25</v>
          </cell>
          <cell r="U100">
            <v>11.38</v>
          </cell>
          <cell r="V100">
            <v>2.5499999999999998</v>
          </cell>
          <cell r="W100">
            <v>-8.43</v>
          </cell>
          <cell r="X100">
            <v>-5.42</v>
          </cell>
          <cell r="Y100">
            <v>-3.64</v>
          </cell>
          <cell r="Z100">
            <v>15.7</v>
          </cell>
          <cell r="AA100">
            <v>-0.1</v>
          </cell>
          <cell r="AB100">
            <v>-12.8</v>
          </cell>
          <cell r="AC100">
            <v>-4.9800000000000004</v>
          </cell>
          <cell r="AD100">
            <v>2.82</v>
          </cell>
          <cell r="AE100">
            <v>-1.59</v>
          </cell>
          <cell r="AF100">
            <v>13.43</v>
          </cell>
          <cell r="AG100">
            <v>53.38</v>
          </cell>
          <cell r="AH100">
            <v>13.24</v>
          </cell>
          <cell r="AI100">
            <v>-32.06</v>
          </cell>
          <cell r="AJ100">
            <v>-16.760000000000002</v>
          </cell>
          <cell r="AK100">
            <v>15.27</v>
          </cell>
          <cell r="AL100">
            <v>31.29</v>
          </cell>
          <cell r="AM100">
            <v>-10.73</v>
          </cell>
          <cell r="AN100">
            <v>-14.33</v>
          </cell>
          <cell r="AO100">
            <v>2.73</v>
          </cell>
          <cell r="AP100">
            <v>-0.16</v>
          </cell>
          <cell r="AQ100">
            <v>4.7</v>
          </cell>
          <cell r="AR100">
            <v>-5.83</v>
          </cell>
          <cell r="BI100">
            <v>99</v>
          </cell>
        </row>
        <row r="101">
          <cell r="A101" t="str">
            <v>1106023.Pera</v>
          </cell>
          <cell r="B101">
            <v>-2.73</v>
          </cell>
          <cell r="C101">
            <v>-2.57</v>
          </cell>
          <cell r="D101">
            <v>3.25</v>
          </cell>
          <cell r="E101">
            <v>5.05</v>
          </cell>
          <cell r="F101">
            <v>9.7200000000000006</v>
          </cell>
          <cell r="G101">
            <v>1.51</v>
          </cell>
          <cell r="H101">
            <v>-15.23</v>
          </cell>
          <cell r="I101">
            <v>-5.6</v>
          </cell>
          <cell r="J101">
            <v>8.31</v>
          </cell>
          <cell r="K101">
            <v>3.15</v>
          </cell>
          <cell r="L101">
            <v>0.84</v>
          </cell>
          <cell r="M101">
            <v>1.1100000000000001</v>
          </cell>
          <cell r="N101">
            <v>-1.69</v>
          </cell>
          <cell r="O101">
            <v>1.8</v>
          </cell>
          <cell r="P101">
            <v>4.13</v>
          </cell>
          <cell r="Q101">
            <v>-1.37</v>
          </cell>
          <cell r="R101">
            <v>4.34</v>
          </cell>
          <cell r="S101">
            <v>1.27</v>
          </cell>
          <cell r="T101">
            <v>-5.84</v>
          </cell>
          <cell r="U101">
            <v>-7.06</v>
          </cell>
          <cell r="V101">
            <v>2.0299999999999998</v>
          </cell>
          <cell r="W101">
            <v>-1.65</v>
          </cell>
          <cell r="X101">
            <v>4.5599999999999996</v>
          </cell>
          <cell r="Y101">
            <v>0.95</v>
          </cell>
          <cell r="Z101">
            <v>0.9</v>
          </cell>
          <cell r="AA101">
            <v>4.6500000000000004</v>
          </cell>
          <cell r="AB101">
            <v>2.73</v>
          </cell>
          <cell r="AC101">
            <v>0.76</v>
          </cell>
          <cell r="AD101">
            <v>6.26</v>
          </cell>
          <cell r="AE101">
            <v>19.170000000000002</v>
          </cell>
          <cell r="AF101">
            <v>-7.79</v>
          </cell>
          <cell r="AG101">
            <v>-9.8800000000000008</v>
          </cell>
          <cell r="AH101">
            <v>0.93</v>
          </cell>
          <cell r="AI101">
            <v>4.8</v>
          </cell>
          <cell r="AJ101">
            <v>18.66</v>
          </cell>
          <cell r="AK101">
            <v>-7.0000000000000007E-2</v>
          </cell>
          <cell r="AL101">
            <v>-8.75</v>
          </cell>
          <cell r="AM101">
            <v>-2.39</v>
          </cell>
          <cell r="AN101">
            <v>7.27</v>
          </cell>
          <cell r="AO101">
            <v>9.58</v>
          </cell>
          <cell r="AP101">
            <v>3.09</v>
          </cell>
          <cell r="AQ101">
            <v>4.6900000000000004</v>
          </cell>
          <cell r="AR101">
            <v>-1.97</v>
          </cell>
          <cell r="BI101">
            <v>100</v>
          </cell>
        </row>
        <row r="102">
          <cell r="A102" t="str">
            <v>1106024.Pêssego</v>
          </cell>
          <cell r="B102">
            <v>0</v>
          </cell>
          <cell r="C102">
            <v>0</v>
          </cell>
          <cell r="D102">
            <v>1.8</v>
          </cell>
          <cell r="E102">
            <v>-8.58</v>
          </cell>
          <cell r="F102">
            <v>-9.42</v>
          </cell>
          <cell r="G102">
            <v>4.45</v>
          </cell>
          <cell r="H102">
            <v>4.8</v>
          </cell>
          <cell r="I102">
            <v>59.36</v>
          </cell>
          <cell r="J102">
            <v>-0.03</v>
          </cell>
          <cell r="K102">
            <v>-0.57999999999999996</v>
          </cell>
          <cell r="L102">
            <v>-3.97</v>
          </cell>
          <cell r="M102">
            <v>0</v>
          </cell>
          <cell r="N102">
            <v>0</v>
          </cell>
          <cell r="O102">
            <v>0</v>
          </cell>
          <cell r="P102">
            <v>-0.47</v>
          </cell>
          <cell r="Q102">
            <v>-27.76</v>
          </cell>
          <cell r="R102">
            <v>-9.23</v>
          </cell>
          <cell r="S102">
            <v>-7.18</v>
          </cell>
          <cell r="T102">
            <v>-2.1</v>
          </cell>
          <cell r="U102">
            <v>20.34</v>
          </cell>
          <cell r="V102">
            <v>2.2200000000000002</v>
          </cell>
          <cell r="W102">
            <v>-4.75</v>
          </cell>
          <cell r="X102">
            <v>-10.99</v>
          </cell>
          <cell r="Y102">
            <v>0</v>
          </cell>
          <cell r="Z102">
            <v>0</v>
          </cell>
          <cell r="AA102">
            <v>0</v>
          </cell>
          <cell r="AB102">
            <v>-8.24</v>
          </cell>
          <cell r="AC102">
            <v>-7.65</v>
          </cell>
          <cell r="AD102">
            <v>0.21</v>
          </cell>
          <cell r="AE102">
            <v>7.08</v>
          </cell>
          <cell r="AF102">
            <v>-7.29</v>
          </cell>
          <cell r="AG102">
            <v>-0.93</v>
          </cell>
          <cell r="AH102">
            <v>-7.0000000000000007E-2</v>
          </cell>
          <cell r="AI102">
            <v>1.88</v>
          </cell>
          <cell r="AJ102">
            <v>1.05</v>
          </cell>
          <cell r="AK102">
            <v>0</v>
          </cell>
          <cell r="AL102">
            <v>0</v>
          </cell>
          <cell r="AM102">
            <v>0</v>
          </cell>
          <cell r="AN102">
            <v>-7.41</v>
          </cell>
          <cell r="AO102">
            <v>-6.32</v>
          </cell>
          <cell r="AP102">
            <v>-0.86</v>
          </cell>
          <cell r="AQ102">
            <v>-9.84</v>
          </cell>
          <cell r="AR102">
            <v>-2.06</v>
          </cell>
          <cell r="BI102">
            <v>101</v>
          </cell>
        </row>
        <row r="103">
          <cell r="A103" t="str">
            <v>1106026.Acerola</v>
          </cell>
          <cell r="B103">
            <v>-2.9</v>
          </cell>
          <cell r="C103">
            <v>-4.3099999999999996</v>
          </cell>
          <cell r="D103">
            <v>-1.02</v>
          </cell>
          <cell r="E103">
            <v>-4.8899999999999997</v>
          </cell>
          <cell r="F103">
            <v>-7.38</v>
          </cell>
          <cell r="G103">
            <v>-2.34</v>
          </cell>
          <cell r="H103">
            <v>3.46</v>
          </cell>
          <cell r="I103">
            <v>-2.86</v>
          </cell>
          <cell r="J103">
            <v>-2.8</v>
          </cell>
          <cell r="K103">
            <v>1.05</v>
          </cell>
          <cell r="L103">
            <v>14.16</v>
          </cell>
          <cell r="M103">
            <v>15.19</v>
          </cell>
          <cell r="N103">
            <v>-17.21</v>
          </cell>
          <cell r="O103">
            <v>17.12</v>
          </cell>
          <cell r="P103">
            <v>48.49</v>
          </cell>
          <cell r="Q103">
            <v>-1.01</v>
          </cell>
          <cell r="R103">
            <v>-7.91</v>
          </cell>
          <cell r="S103">
            <v>-7.72</v>
          </cell>
          <cell r="T103">
            <v>6.24</v>
          </cell>
          <cell r="U103">
            <v>-0.71</v>
          </cell>
          <cell r="V103">
            <v>-7.86</v>
          </cell>
          <cell r="W103">
            <v>19.16</v>
          </cell>
          <cell r="X103">
            <v>15.95</v>
          </cell>
          <cell r="Y103">
            <v>-11.15</v>
          </cell>
          <cell r="Z103">
            <v>2.17</v>
          </cell>
          <cell r="AA103">
            <v>9.2899999999999991</v>
          </cell>
          <cell r="AB103">
            <v>-21.93</v>
          </cell>
          <cell r="AC103">
            <v>-0.86</v>
          </cell>
          <cell r="AD103">
            <v>-2.23</v>
          </cell>
          <cell r="AE103">
            <v>-10.77</v>
          </cell>
          <cell r="AF103">
            <v>11.02</v>
          </cell>
          <cell r="AG103">
            <v>15.75</v>
          </cell>
          <cell r="AH103">
            <v>-9.85</v>
          </cell>
          <cell r="AI103">
            <v>19.8</v>
          </cell>
          <cell r="AJ103">
            <v>-3.16</v>
          </cell>
          <cell r="AK103">
            <v>-1.27</v>
          </cell>
          <cell r="AL103">
            <v>-1.49</v>
          </cell>
          <cell r="AM103">
            <v>7.17</v>
          </cell>
          <cell r="AN103">
            <v>6.81</v>
          </cell>
          <cell r="AO103">
            <v>-12.2</v>
          </cell>
          <cell r="AP103">
            <v>-1.28</v>
          </cell>
          <cell r="AQ103">
            <v>6.63</v>
          </cell>
          <cell r="AR103">
            <v>23.55</v>
          </cell>
          <cell r="BI103">
            <v>102</v>
          </cell>
        </row>
        <row r="104">
          <cell r="A104" t="str">
            <v>1106027.Tangerina</v>
          </cell>
          <cell r="B104">
            <v>5.37</v>
          </cell>
          <cell r="C104">
            <v>7.96</v>
          </cell>
          <cell r="D104">
            <v>11.14</v>
          </cell>
          <cell r="E104">
            <v>12.06</v>
          </cell>
          <cell r="F104">
            <v>2.25</v>
          </cell>
          <cell r="G104">
            <v>0</v>
          </cell>
          <cell r="H104">
            <v>-3.85</v>
          </cell>
          <cell r="I104">
            <v>2.84</v>
          </cell>
          <cell r="J104">
            <v>-18.86</v>
          </cell>
          <cell r="K104">
            <v>-12.41</v>
          </cell>
          <cell r="L104">
            <v>-8.92</v>
          </cell>
          <cell r="M104">
            <v>-3.17</v>
          </cell>
          <cell r="N104">
            <v>2.35</v>
          </cell>
          <cell r="O104">
            <v>17.57</v>
          </cell>
          <cell r="P104">
            <v>8.0299999999999994</v>
          </cell>
          <cell r="Q104">
            <v>7.95</v>
          </cell>
          <cell r="R104">
            <v>6.65</v>
          </cell>
          <cell r="S104">
            <v>0</v>
          </cell>
          <cell r="T104">
            <v>0.31</v>
          </cell>
          <cell r="U104">
            <v>0.68</v>
          </cell>
          <cell r="V104">
            <v>-24.9</v>
          </cell>
          <cell r="W104">
            <v>-19.399999999999999</v>
          </cell>
          <cell r="X104">
            <v>-8.59</v>
          </cell>
          <cell r="Y104">
            <v>-5.63</v>
          </cell>
          <cell r="Z104">
            <v>17.37</v>
          </cell>
          <cell r="AA104">
            <v>14.63</v>
          </cell>
          <cell r="AB104">
            <v>15.04</v>
          </cell>
          <cell r="AC104">
            <v>24.34</v>
          </cell>
          <cell r="AD104">
            <v>6.71</v>
          </cell>
          <cell r="AE104">
            <v>0</v>
          </cell>
          <cell r="AF104">
            <v>13.18</v>
          </cell>
          <cell r="AG104">
            <v>-0.96</v>
          </cell>
          <cell r="AH104">
            <v>-19.7</v>
          </cell>
          <cell r="AI104">
            <v>-14.36</v>
          </cell>
          <cell r="AJ104">
            <v>-12.33</v>
          </cell>
          <cell r="AK104">
            <v>-1.23</v>
          </cell>
          <cell r="AL104">
            <v>6.4</v>
          </cell>
          <cell r="AM104">
            <v>17.7</v>
          </cell>
          <cell r="AN104">
            <v>21.55</v>
          </cell>
          <cell r="AO104">
            <v>15.57</v>
          </cell>
          <cell r="AP104">
            <v>4.78</v>
          </cell>
          <cell r="AQ104">
            <v>0</v>
          </cell>
          <cell r="AR104">
            <v>0.89</v>
          </cell>
          <cell r="BI104">
            <v>103</v>
          </cell>
        </row>
        <row r="105">
          <cell r="A105" t="str">
            <v>1106028.Uva</v>
          </cell>
          <cell r="B105">
            <v>-0.72</v>
          </cell>
          <cell r="C105">
            <v>-0.97</v>
          </cell>
          <cell r="D105">
            <v>0.81</v>
          </cell>
          <cell r="E105">
            <v>11.45</v>
          </cell>
          <cell r="F105">
            <v>2.5299999999999998</v>
          </cell>
          <cell r="G105">
            <v>-9.07</v>
          </cell>
          <cell r="H105">
            <v>-5.24</v>
          </cell>
          <cell r="I105">
            <v>6.09</v>
          </cell>
          <cell r="J105">
            <v>8</v>
          </cell>
          <cell r="K105">
            <v>-8.6300000000000008</v>
          </cell>
          <cell r="L105">
            <v>-2.2799999999999998</v>
          </cell>
          <cell r="M105">
            <v>2.89</v>
          </cell>
          <cell r="N105">
            <v>7.47</v>
          </cell>
          <cell r="O105">
            <v>-0.92</v>
          </cell>
          <cell r="P105">
            <v>4.83</v>
          </cell>
          <cell r="Q105">
            <v>0.17</v>
          </cell>
          <cell r="R105">
            <v>5.18</v>
          </cell>
          <cell r="S105">
            <v>-23.24</v>
          </cell>
          <cell r="T105">
            <v>-5.76</v>
          </cell>
          <cell r="U105">
            <v>9.52</v>
          </cell>
          <cell r="V105">
            <v>11.39</v>
          </cell>
          <cell r="W105">
            <v>-0.65</v>
          </cell>
          <cell r="X105">
            <v>-7.36</v>
          </cell>
          <cell r="Y105">
            <v>7.1</v>
          </cell>
          <cell r="Z105">
            <v>4.38</v>
          </cell>
          <cell r="AA105">
            <v>-2.73</v>
          </cell>
          <cell r="AB105">
            <v>10.33</v>
          </cell>
          <cell r="AC105">
            <v>1.1000000000000001</v>
          </cell>
          <cell r="AD105">
            <v>-9.18</v>
          </cell>
          <cell r="AE105">
            <v>-9.35</v>
          </cell>
          <cell r="AF105">
            <v>-3.56</v>
          </cell>
          <cell r="AG105">
            <v>12.35</v>
          </cell>
          <cell r="AH105">
            <v>7.31</v>
          </cell>
          <cell r="AI105">
            <v>-0.74</v>
          </cell>
          <cell r="AJ105">
            <v>-4.5599999999999996</v>
          </cell>
          <cell r="AK105">
            <v>-1.69</v>
          </cell>
          <cell r="AL105">
            <v>0.26</v>
          </cell>
          <cell r="AM105">
            <v>2.2400000000000002</v>
          </cell>
          <cell r="AN105">
            <v>14.22</v>
          </cell>
          <cell r="AO105">
            <v>14</v>
          </cell>
          <cell r="AP105">
            <v>-1.44</v>
          </cell>
          <cell r="AQ105">
            <v>-2.39</v>
          </cell>
          <cell r="AR105">
            <v>-10.06</v>
          </cell>
          <cell r="BI105">
            <v>104</v>
          </cell>
        </row>
        <row r="106">
          <cell r="A106" t="str">
            <v>1106034.Ameixa</v>
          </cell>
          <cell r="B106">
            <v>0</v>
          </cell>
          <cell r="C106">
            <v>0</v>
          </cell>
          <cell r="D106">
            <v>0.28000000000000003</v>
          </cell>
          <cell r="E106">
            <v>-16.38</v>
          </cell>
          <cell r="F106">
            <v>-22.4</v>
          </cell>
          <cell r="G106">
            <v>1.79</v>
          </cell>
          <cell r="H106">
            <v>7.54</v>
          </cell>
          <cell r="I106">
            <v>33.19</v>
          </cell>
          <cell r="J106">
            <v>16.84</v>
          </cell>
          <cell r="K106">
            <v>0.3</v>
          </cell>
          <cell r="L106">
            <v>-3.91</v>
          </cell>
          <cell r="M106">
            <v>0</v>
          </cell>
          <cell r="N106">
            <v>0</v>
          </cell>
          <cell r="O106">
            <v>0</v>
          </cell>
          <cell r="P106">
            <v>3.58</v>
          </cell>
          <cell r="Q106">
            <v>-24.82</v>
          </cell>
          <cell r="R106">
            <v>-47.77</v>
          </cell>
          <cell r="S106">
            <v>-14.45</v>
          </cell>
          <cell r="T106">
            <v>5.17</v>
          </cell>
          <cell r="U106">
            <v>12.65</v>
          </cell>
          <cell r="V106">
            <v>6.38</v>
          </cell>
          <cell r="W106">
            <v>4.78</v>
          </cell>
          <cell r="X106">
            <v>-3.52</v>
          </cell>
          <cell r="Y106">
            <v>52.98</v>
          </cell>
          <cell r="Z106">
            <v>0</v>
          </cell>
          <cell r="AA106">
            <v>0</v>
          </cell>
          <cell r="AB106">
            <v>-3.22</v>
          </cell>
          <cell r="AC106">
            <v>0.74</v>
          </cell>
          <cell r="AD106">
            <v>-15.89</v>
          </cell>
          <cell r="AE106">
            <v>-16.149999999999999</v>
          </cell>
          <cell r="AF106">
            <v>5.43</v>
          </cell>
          <cell r="AG106">
            <v>8.26</v>
          </cell>
          <cell r="AH106">
            <v>-9.76</v>
          </cell>
          <cell r="AI106">
            <v>4.49</v>
          </cell>
          <cell r="AJ106">
            <v>-1.0900000000000001</v>
          </cell>
          <cell r="AK106">
            <v>0</v>
          </cell>
          <cell r="AL106">
            <v>0</v>
          </cell>
          <cell r="AM106">
            <v>0</v>
          </cell>
          <cell r="AN106">
            <v>21.1</v>
          </cell>
          <cell r="AO106">
            <v>7.12</v>
          </cell>
          <cell r="AP106">
            <v>-20.92</v>
          </cell>
          <cell r="AQ106">
            <v>-13.56</v>
          </cell>
          <cell r="AR106">
            <v>-2.84</v>
          </cell>
          <cell r="BI106">
            <v>105</v>
          </cell>
        </row>
        <row r="107">
          <cell r="A107" t="str">
            <v>1106039.Laranja-pera</v>
          </cell>
          <cell r="B107">
            <v>-2.41</v>
          </cell>
          <cell r="C107">
            <v>-5.78</v>
          </cell>
          <cell r="D107">
            <v>-1.06</v>
          </cell>
          <cell r="E107">
            <v>-1.2</v>
          </cell>
          <cell r="F107">
            <v>-0.56000000000000005</v>
          </cell>
          <cell r="G107">
            <v>6.08</v>
          </cell>
          <cell r="H107">
            <v>-2.31</v>
          </cell>
          <cell r="I107">
            <v>9.4</v>
          </cell>
          <cell r="J107">
            <v>2.66</v>
          </cell>
          <cell r="K107">
            <v>-4.43</v>
          </cell>
          <cell r="L107">
            <v>-2.72</v>
          </cell>
          <cell r="M107">
            <v>-2.58</v>
          </cell>
          <cell r="N107">
            <v>-0.13</v>
          </cell>
          <cell r="O107">
            <v>0.82</v>
          </cell>
          <cell r="P107">
            <v>3.09</v>
          </cell>
          <cell r="Q107">
            <v>4.38</v>
          </cell>
          <cell r="R107">
            <v>4.47</v>
          </cell>
          <cell r="S107">
            <v>3.66</v>
          </cell>
          <cell r="T107">
            <v>13.65</v>
          </cell>
          <cell r="U107">
            <v>19.16</v>
          </cell>
          <cell r="V107">
            <v>1.79</v>
          </cell>
          <cell r="W107">
            <v>-5.72</v>
          </cell>
          <cell r="X107">
            <v>-4.34</v>
          </cell>
          <cell r="Y107">
            <v>-0.47</v>
          </cell>
          <cell r="Z107">
            <v>-1.1100000000000001</v>
          </cell>
          <cell r="AA107">
            <v>6.69</v>
          </cell>
          <cell r="AB107">
            <v>5.73</v>
          </cell>
          <cell r="AC107">
            <v>3.45</v>
          </cell>
          <cell r="AD107">
            <v>1.7</v>
          </cell>
          <cell r="AE107">
            <v>1.36</v>
          </cell>
          <cell r="AF107">
            <v>-1.49</v>
          </cell>
          <cell r="AG107">
            <v>4.26</v>
          </cell>
          <cell r="AH107">
            <v>-0.01</v>
          </cell>
          <cell r="AI107">
            <v>-3.65</v>
          </cell>
          <cell r="AJ107">
            <v>-4.7</v>
          </cell>
          <cell r="AK107">
            <v>-6.5</v>
          </cell>
          <cell r="AL107">
            <v>3.36</v>
          </cell>
          <cell r="AM107">
            <v>2.74</v>
          </cell>
          <cell r="AN107">
            <v>5.74</v>
          </cell>
          <cell r="AO107">
            <v>7.67</v>
          </cell>
          <cell r="AP107">
            <v>6.59</v>
          </cell>
          <cell r="AQ107">
            <v>13.95</v>
          </cell>
          <cell r="AR107">
            <v>8.93</v>
          </cell>
          <cell r="BI107">
            <v>106</v>
          </cell>
        </row>
        <row r="108">
          <cell r="A108" t="str">
            <v>1106051.Morango</v>
          </cell>
          <cell r="B108">
            <v>0.93</v>
          </cell>
          <cell r="C108">
            <v>1.72</v>
          </cell>
          <cell r="D108">
            <v>1</v>
          </cell>
          <cell r="E108">
            <v>-0.76</v>
          </cell>
          <cell r="F108">
            <v>2.89</v>
          </cell>
          <cell r="G108">
            <v>-0.39</v>
          </cell>
          <cell r="H108">
            <v>-2.0099999999999998</v>
          </cell>
          <cell r="I108">
            <v>-7.0000000000000007E-2</v>
          </cell>
          <cell r="J108">
            <v>1.46</v>
          </cell>
          <cell r="K108">
            <v>0</v>
          </cell>
          <cell r="L108">
            <v>-17.260000000000002</v>
          </cell>
          <cell r="M108">
            <v>-5.79</v>
          </cell>
          <cell r="N108">
            <v>-1.41</v>
          </cell>
          <cell r="O108">
            <v>-6.11</v>
          </cell>
          <cell r="P108">
            <v>1.1200000000000001</v>
          </cell>
          <cell r="Q108">
            <v>15.31</v>
          </cell>
          <cell r="R108">
            <v>4.5</v>
          </cell>
          <cell r="S108">
            <v>22.74</v>
          </cell>
          <cell r="T108">
            <v>0.79</v>
          </cell>
          <cell r="U108">
            <v>0.18</v>
          </cell>
          <cell r="V108">
            <v>-2.25</v>
          </cell>
          <cell r="W108">
            <v>0</v>
          </cell>
          <cell r="X108">
            <v>-10.34</v>
          </cell>
          <cell r="Y108">
            <v>-12.34</v>
          </cell>
          <cell r="Z108">
            <v>-12.52</v>
          </cell>
          <cell r="AA108">
            <v>13.39</v>
          </cell>
          <cell r="AB108">
            <v>7.6</v>
          </cell>
          <cell r="AC108">
            <v>-2.15</v>
          </cell>
          <cell r="AD108">
            <v>0.36</v>
          </cell>
          <cell r="AE108">
            <v>26.98</v>
          </cell>
          <cell r="AF108">
            <v>1.81</v>
          </cell>
          <cell r="AG108">
            <v>12.33</v>
          </cell>
          <cell r="AH108">
            <v>-5.38</v>
          </cell>
          <cell r="AI108">
            <v>0</v>
          </cell>
          <cell r="AJ108">
            <v>-13.49</v>
          </cell>
          <cell r="AK108">
            <v>-7.14</v>
          </cell>
          <cell r="AL108">
            <v>-10.86</v>
          </cell>
          <cell r="AM108">
            <v>-8.8800000000000008</v>
          </cell>
          <cell r="AN108">
            <v>14.63</v>
          </cell>
          <cell r="AO108">
            <v>4.1100000000000003</v>
          </cell>
          <cell r="AP108">
            <v>0.37</v>
          </cell>
          <cell r="AQ108">
            <v>39.869999999999997</v>
          </cell>
          <cell r="AR108">
            <v>3.46</v>
          </cell>
          <cell r="BI108">
            <v>107</v>
          </cell>
        </row>
        <row r="109">
          <cell r="A109" t="str">
            <v>1106097.Cupuaçú</v>
          </cell>
          <cell r="B109">
            <v>0</v>
          </cell>
          <cell r="C109">
            <v>0</v>
          </cell>
          <cell r="D109">
            <v>0</v>
          </cell>
          <cell r="E109">
            <v>-1.26</v>
          </cell>
          <cell r="F109">
            <v>2.13</v>
          </cell>
          <cell r="G109">
            <v>-0.15</v>
          </cell>
          <cell r="H109">
            <v>-3.33</v>
          </cell>
          <cell r="I109">
            <v>-1.73</v>
          </cell>
          <cell r="J109">
            <v>4.68</v>
          </cell>
          <cell r="K109">
            <v>-5.89</v>
          </cell>
          <cell r="L109">
            <v>0</v>
          </cell>
          <cell r="M109">
            <v>0</v>
          </cell>
          <cell r="N109">
            <v>0</v>
          </cell>
          <cell r="O109">
            <v>0</v>
          </cell>
          <cell r="P109">
            <v>0</v>
          </cell>
          <cell r="Q109">
            <v>3.27</v>
          </cell>
          <cell r="R109">
            <v>1.07</v>
          </cell>
          <cell r="S109">
            <v>-12.6</v>
          </cell>
          <cell r="T109">
            <v>-0.23</v>
          </cell>
          <cell r="U109">
            <v>-8.85</v>
          </cell>
          <cell r="V109">
            <v>4.74</v>
          </cell>
          <cell r="W109">
            <v>-3.09</v>
          </cell>
          <cell r="X109">
            <v>5.58</v>
          </cell>
          <cell r="Y109">
            <v>0</v>
          </cell>
          <cell r="Z109">
            <v>0</v>
          </cell>
          <cell r="AA109">
            <v>0</v>
          </cell>
          <cell r="AB109">
            <v>0</v>
          </cell>
          <cell r="AC109">
            <v>0.24</v>
          </cell>
          <cell r="AD109">
            <v>-1.88</v>
          </cell>
          <cell r="AE109">
            <v>0.3</v>
          </cell>
          <cell r="AF109">
            <v>-5.91</v>
          </cell>
          <cell r="AG109">
            <v>-8.41</v>
          </cell>
          <cell r="AH109">
            <v>9.7200000000000006</v>
          </cell>
          <cell r="AI109">
            <v>11.51</v>
          </cell>
          <cell r="AJ109">
            <v>-0.12</v>
          </cell>
          <cell r="AK109">
            <v>0</v>
          </cell>
          <cell r="AL109">
            <v>0</v>
          </cell>
          <cell r="AM109">
            <v>0</v>
          </cell>
          <cell r="AN109">
            <v>0</v>
          </cell>
          <cell r="AO109">
            <v>2.4</v>
          </cell>
          <cell r="AP109">
            <v>2.09</v>
          </cell>
          <cell r="AQ109">
            <v>7.45</v>
          </cell>
          <cell r="AR109">
            <v>-17.989999999999998</v>
          </cell>
          <cell r="BI109">
            <v>108</v>
          </cell>
        </row>
        <row r="110">
          <cell r="A110" t="str">
            <v>1107.Carnes</v>
          </cell>
          <cell r="B110">
            <v>1.46</v>
          </cell>
          <cell r="C110">
            <v>1.21</v>
          </cell>
          <cell r="D110">
            <v>9.19</v>
          </cell>
          <cell r="E110">
            <v>5</v>
          </cell>
          <cell r="F110">
            <v>0.92</v>
          </cell>
          <cell r="G110">
            <v>-0.68</v>
          </cell>
          <cell r="H110">
            <v>-0.48</v>
          </cell>
          <cell r="I110">
            <v>-1.59</v>
          </cell>
          <cell r="J110">
            <v>-1.18</v>
          </cell>
          <cell r="K110">
            <v>-1.06</v>
          </cell>
          <cell r="L110">
            <v>-0.1</v>
          </cell>
          <cell r="M110">
            <v>2.0299999999999998</v>
          </cell>
          <cell r="N110">
            <v>3.01</v>
          </cell>
          <cell r="O110">
            <v>1.1200000000000001</v>
          </cell>
          <cell r="P110">
            <v>0.37</v>
          </cell>
          <cell r="Q110">
            <v>0.56000000000000005</v>
          </cell>
          <cell r="R110">
            <v>0.64</v>
          </cell>
          <cell r="S110">
            <v>1.2</v>
          </cell>
          <cell r="T110">
            <v>-1.06</v>
          </cell>
          <cell r="U110">
            <v>0.35</v>
          </cell>
          <cell r="V110">
            <v>0.34</v>
          </cell>
          <cell r="W110">
            <v>0.44</v>
          </cell>
          <cell r="X110">
            <v>-0.86</v>
          </cell>
          <cell r="Y110">
            <v>0.38</v>
          </cell>
          <cell r="Z110">
            <v>0.57999999999999996</v>
          </cell>
          <cell r="AA110">
            <v>1.4</v>
          </cell>
          <cell r="AB110">
            <v>5.23</v>
          </cell>
          <cell r="AC110">
            <v>2.87</v>
          </cell>
          <cell r="AD110">
            <v>0.82</v>
          </cell>
          <cell r="AE110">
            <v>-0.14000000000000001</v>
          </cell>
          <cell r="AF110">
            <v>-0.48</v>
          </cell>
          <cell r="AG110">
            <v>-1.1499999999999999</v>
          </cell>
          <cell r="AH110">
            <v>-1.18</v>
          </cell>
          <cell r="AI110">
            <v>-0.96</v>
          </cell>
          <cell r="AJ110">
            <v>-0.75</v>
          </cell>
          <cell r="AK110">
            <v>-0.17</v>
          </cell>
          <cell r="AL110">
            <v>3.63</v>
          </cell>
          <cell r="AM110">
            <v>2.2999999999999998</v>
          </cell>
          <cell r="AN110">
            <v>3.32</v>
          </cell>
          <cell r="AO110">
            <v>6.36</v>
          </cell>
          <cell r="AP110">
            <v>3.27</v>
          </cell>
          <cell r="AQ110">
            <v>0.32</v>
          </cell>
          <cell r="AR110">
            <v>-0.56999999999999995</v>
          </cell>
          <cell r="BI110">
            <v>109</v>
          </cell>
        </row>
        <row r="111">
          <cell r="A111" t="str">
            <v>1107008.Tripa e bucho</v>
          </cell>
          <cell r="B111">
            <v>4.88</v>
          </cell>
          <cell r="C111">
            <v>5.68</v>
          </cell>
          <cell r="D111">
            <v>1.54</v>
          </cell>
          <cell r="E111">
            <v>4.34</v>
          </cell>
          <cell r="F111">
            <v>1.53</v>
          </cell>
          <cell r="G111">
            <v>-2.0499999999999998</v>
          </cell>
          <cell r="H111">
            <v>2.2999999999999998</v>
          </cell>
          <cell r="I111">
            <v>3.23</v>
          </cell>
          <cell r="J111">
            <v>-3.84</v>
          </cell>
          <cell r="K111">
            <v>-0.41</v>
          </cell>
          <cell r="L111">
            <v>1.8</v>
          </cell>
          <cell r="M111">
            <v>1.1200000000000001</v>
          </cell>
          <cell r="N111">
            <v>1.1299999999999999</v>
          </cell>
          <cell r="O111">
            <v>-1.56</v>
          </cell>
          <cell r="P111">
            <v>13.91</v>
          </cell>
          <cell r="Q111">
            <v>-3.99</v>
          </cell>
          <cell r="R111">
            <v>-3.31</v>
          </cell>
          <cell r="S111">
            <v>2.4900000000000002</v>
          </cell>
          <cell r="T111">
            <v>0.64</v>
          </cell>
          <cell r="U111">
            <v>0.64</v>
          </cell>
          <cell r="V111">
            <v>-0.39</v>
          </cell>
          <cell r="W111">
            <v>1.75</v>
          </cell>
          <cell r="X111">
            <v>-1.3</v>
          </cell>
          <cell r="Y111">
            <v>1.07</v>
          </cell>
          <cell r="Z111">
            <v>-1.76</v>
          </cell>
          <cell r="AA111">
            <v>-2.58</v>
          </cell>
          <cell r="AB111">
            <v>7.14</v>
          </cell>
          <cell r="AC111">
            <v>-1.7</v>
          </cell>
          <cell r="AD111">
            <v>-0.27</v>
          </cell>
          <cell r="AE111">
            <v>1.4</v>
          </cell>
          <cell r="AF111">
            <v>-0.94</v>
          </cell>
          <cell r="AG111">
            <v>4.41</v>
          </cell>
          <cell r="AH111">
            <v>-2.08</v>
          </cell>
          <cell r="AI111">
            <v>1.58</v>
          </cell>
          <cell r="AJ111">
            <v>2.84</v>
          </cell>
          <cell r="AK111">
            <v>0.27</v>
          </cell>
          <cell r="AL111">
            <v>1.29</v>
          </cell>
          <cell r="AM111">
            <v>1.44</v>
          </cell>
          <cell r="AN111">
            <v>5.84</v>
          </cell>
          <cell r="AO111">
            <v>0.54</v>
          </cell>
          <cell r="AP111">
            <v>-1.1100000000000001</v>
          </cell>
          <cell r="AQ111">
            <v>3.79</v>
          </cell>
          <cell r="AR111">
            <v>8.34</v>
          </cell>
          <cell r="BI111">
            <v>110</v>
          </cell>
        </row>
        <row r="112">
          <cell r="A112" t="str">
            <v>1107009.Fígado</v>
          </cell>
          <cell r="B112">
            <v>1.87</v>
          </cell>
          <cell r="C112">
            <v>2.5</v>
          </cell>
          <cell r="D112">
            <v>6.94</v>
          </cell>
          <cell r="E112">
            <v>4.4800000000000004</v>
          </cell>
          <cell r="F112">
            <v>1.86</v>
          </cell>
          <cell r="G112">
            <v>-2.1800000000000002</v>
          </cell>
          <cell r="H112">
            <v>-3.64</v>
          </cell>
          <cell r="I112">
            <v>0.09</v>
          </cell>
          <cell r="J112">
            <v>0.99</v>
          </cell>
          <cell r="K112">
            <v>-0.5</v>
          </cell>
          <cell r="L112">
            <v>0.34</v>
          </cell>
          <cell r="M112">
            <v>2.56</v>
          </cell>
          <cell r="N112">
            <v>4.6100000000000003</v>
          </cell>
          <cell r="O112">
            <v>7.3</v>
          </cell>
          <cell r="P112">
            <v>2.93</v>
          </cell>
          <cell r="Q112">
            <v>0.47</v>
          </cell>
          <cell r="R112">
            <v>-0.2</v>
          </cell>
          <cell r="S112">
            <v>-2.5499999999999998</v>
          </cell>
          <cell r="T112">
            <v>-2.5299999999999998</v>
          </cell>
          <cell r="U112">
            <v>-1.66</v>
          </cell>
          <cell r="V112">
            <v>3.2</v>
          </cell>
          <cell r="W112">
            <v>8.3800000000000008</v>
          </cell>
          <cell r="X112">
            <v>1.77</v>
          </cell>
          <cell r="Y112">
            <v>1.86</v>
          </cell>
          <cell r="Z112">
            <v>0.82</v>
          </cell>
          <cell r="AA112">
            <v>0.52</v>
          </cell>
          <cell r="AB112">
            <v>2.44</v>
          </cell>
          <cell r="AC112">
            <v>2.4900000000000002</v>
          </cell>
          <cell r="AD112">
            <v>-0.23</v>
          </cell>
          <cell r="AE112">
            <v>-2.72</v>
          </cell>
          <cell r="AF112">
            <v>-6.03</v>
          </cell>
          <cell r="AG112">
            <v>-1.29</v>
          </cell>
          <cell r="AH112">
            <v>-1.08</v>
          </cell>
          <cell r="AI112">
            <v>-1.01</v>
          </cell>
          <cell r="AJ112">
            <v>2.66</v>
          </cell>
          <cell r="AK112">
            <v>1.1499999999999999</v>
          </cell>
          <cell r="AL112">
            <v>1.2</v>
          </cell>
          <cell r="AM112">
            <v>1.32</v>
          </cell>
          <cell r="AN112">
            <v>3.96</v>
          </cell>
          <cell r="AO112">
            <v>5.88</v>
          </cell>
          <cell r="AP112">
            <v>1.87</v>
          </cell>
          <cell r="AQ112">
            <v>0.83</v>
          </cell>
          <cell r="AR112">
            <v>-4.3499999999999996</v>
          </cell>
          <cell r="BI112">
            <v>111</v>
          </cell>
        </row>
        <row r="113">
          <cell r="A113" t="str">
            <v>1107018.Carne de porco</v>
          </cell>
          <cell r="B113">
            <v>0.62</v>
          </cell>
          <cell r="C113">
            <v>0.32</v>
          </cell>
          <cell r="D113">
            <v>4.38</v>
          </cell>
          <cell r="E113">
            <v>9.26</v>
          </cell>
          <cell r="F113">
            <v>4.83</v>
          </cell>
          <cell r="G113">
            <v>-1.01</v>
          </cell>
          <cell r="H113">
            <v>-1.56</v>
          </cell>
          <cell r="I113">
            <v>-2.46</v>
          </cell>
          <cell r="J113">
            <v>-4.6900000000000004</v>
          </cell>
          <cell r="K113">
            <v>-1.73</v>
          </cell>
          <cell r="L113">
            <v>0.25</v>
          </cell>
          <cell r="M113">
            <v>0.84</v>
          </cell>
          <cell r="N113">
            <v>5.36</v>
          </cell>
          <cell r="O113">
            <v>5.75</v>
          </cell>
          <cell r="P113">
            <v>-1.69</v>
          </cell>
          <cell r="Q113">
            <v>0.93</v>
          </cell>
          <cell r="R113">
            <v>0.42</v>
          </cell>
          <cell r="S113">
            <v>1.83</v>
          </cell>
          <cell r="T113">
            <v>-1.79</v>
          </cell>
          <cell r="U113">
            <v>-1.78</v>
          </cell>
          <cell r="V113">
            <v>2.68</v>
          </cell>
          <cell r="W113">
            <v>2.2999999999999998</v>
          </cell>
          <cell r="X113">
            <v>-0.02</v>
          </cell>
          <cell r="Y113">
            <v>0.87</v>
          </cell>
          <cell r="Z113">
            <v>0.11</v>
          </cell>
          <cell r="AA113">
            <v>0.83</v>
          </cell>
          <cell r="AB113">
            <v>0.2</v>
          </cell>
          <cell r="AC113">
            <v>5.17</v>
          </cell>
          <cell r="AD113">
            <v>3.99</v>
          </cell>
          <cell r="AE113">
            <v>0.45</v>
          </cell>
          <cell r="AF113">
            <v>-1.95</v>
          </cell>
          <cell r="AG113">
            <v>-2.58</v>
          </cell>
          <cell r="AH113">
            <v>-2.93</v>
          </cell>
          <cell r="AI113">
            <v>-1.94</v>
          </cell>
          <cell r="AJ113">
            <v>-0.92</v>
          </cell>
          <cell r="AK113">
            <v>0.8</v>
          </cell>
          <cell r="AL113">
            <v>-0.92</v>
          </cell>
          <cell r="AM113">
            <v>-0.2</v>
          </cell>
          <cell r="AN113">
            <v>3.77</v>
          </cell>
          <cell r="AO113">
            <v>4.68</v>
          </cell>
          <cell r="AP113">
            <v>6.63</v>
          </cell>
          <cell r="AQ113">
            <v>0.91</v>
          </cell>
          <cell r="AR113">
            <v>0.19</v>
          </cell>
          <cell r="BI113">
            <v>112</v>
          </cell>
        </row>
        <row r="114">
          <cell r="A114" t="str">
            <v>1107031.Carne de carneiro</v>
          </cell>
          <cell r="B114">
            <v>0.68</v>
          </cell>
          <cell r="C114">
            <v>0.85</v>
          </cell>
          <cell r="D114">
            <v>8.77</v>
          </cell>
          <cell r="E114">
            <v>4.1399999999999997</v>
          </cell>
          <cell r="F114">
            <v>1.4</v>
          </cell>
          <cell r="G114">
            <v>3.61</v>
          </cell>
          <cell r="H114">
            <v>-0.56000000000000005</v>
          </cell>
          <cell r="I114">
            <v>0.56999999999999995</v>
          </cell>
          <cell r="J114">
            <v>-0.18</v>
          </cell>
          <cell r="K114">
            <v>0</v>
          </cell>
          <cell r="L114">
            <v>0.28999999999999998</v>
          </cell>
          <cell r="M114">
            <v>-0.53</v>
          </cell>
          <cell r="N114">
            <v>-1.48</v>
          </cell>
          <cell r="O114">
            <v>0.06</v>
          </cell>
          <cell r="P114">
            <v>1.19</v>
          </cell>
          <cell r="Q114">
            <v>3.99</v>
          </cell>
          <cell r="R114">
            <v>0.04</v>
          </cell>
          <cell r="S114">
            <v>-4.37</v>
          </cell>
          <cell r="T114">
            <v>1.79</v>
          </cell>
          <cell r="U114">
            <v>-0.46</v>
          </cell>
          <cell r="V114">
            <v>0.79</v>
          </cell>
          <cell r="W114">
            <v>2.09</v>
          </cell>
          <cell r="X114">
            <v>-3.99</v>
          </cell>
          <cell r="Y114">
            <v>0.72</v>
          </cell>
          <cell r="Z114">
            <v>4.57</v>
          </cell>
          <cell r="AA114">
            <v>2.12</v>
          </cell>
          <cell r="AB114">
            <v>-0.16</v>
          </cell>
          <cell r="AC114">
            <v>0.55000000000000004</v>
          </cell>
          <cell r="AD114">
            <v>-1.83</v>
          </cell>
          <cell r="AE114">
            <v>6.28</v>
          </cell>
          <cell r="AF114">
            <v>6.13</v>
          </cell>
          <cell r="AG114">
            <v>4.8899999999999997</v>
          </cell>
          <cell r="AH114">
            <v>-8.4700000000000006</v>
          </cell>
          <cell r="AI114">
            <v>-0.43</v>
          </cell>
          <cell r="AJ114">
            <v>-2.73</v>
          </cell>
          <cell r="AK114">
            <v>1.48</v>
          </cell>
          <cell r="AL114">
            <v>1.38</v>
          </cell>
          <cell r="AM114">
            <v>-0.3</v>
          </cell>
          <cell r="AN114">
            <v>3.22</v>
          </cell>
          <cell r="AO114">
            <v>2.29</v>
          </cell>
          <cell r="AP114">
            <v>5.76</v>
          </cell>
          <cell r="AQ114">
            <v>-1.1200000000000001</v>
          </cell>
          <cell r="AR114">
            <v>6.87</v>
          </cell>
          <cell r="BI114">
            <v>113</v>
          </cell>
        </row>
        <row r="115">
          <cell r="A115" t="str">
            <v>1107081.Cupim</v>
          </cell>
          <cell r="B115">
            <v>0.48</v>
          </cell>
          <cell r="C115">
            <v>3.15</v>
          </cell>
          <cell r="D115">
            <v>12.41</v>
          </cell>
          <cell r="E115">
            <v>7.61</v>
          </cell>
          <cell r="F115">
            <v>7.11</v>
          </cell>
          <cell r="G115">
            <v>1.52</v>
          </cell>
          <cell r="H115">
            <v>-2.56</v>
          </cell>
          <cell r="I115">
            <v>1.49</v>
          </cell>
          <cell r="J115">
            <v>-3.96</v>
          </cell>
          <cell r="K115">
            <v>-0.51</v>
          </cell>
          <cell r="L115">
            <v>0.02</v>
          </cell>
          <cell r="M115">
            <v>0.22</v>
          </cell>
          <cell r="N115">
            <v>1.2</v>
          </cell>
          <cell r="O115">
            <v>-0.3</v>
          </cell>
          <cell r="P115">
            <v>2.4</v>
          </cell>
          <cell r="Q115">
            <v>2.6</v>
          </cell>
          <cell r="R115">
            <v>-2.99</v>
          </cell>
          <cell r="S115">
            <v>5.84</v>
          </cell>
          <cell r="T115">
            <v>-4.17</v>
          </cell>
          <cell r="U115">
            <v>-0.25</v>
          </cell>
          <cell r="V115">
            <v>3.83</v>
          </cell>
          <cell r="W115">
            <v>-1.08</v>
          </cell>
          <cell r="X115">
            <v>-1.57</v>
          </cell>
          <cell r="Y115">
            <v>-1.9</v>
          </cell>
          <cell r="Z115">
            <v>-2.27</v>
          </cell>
          <cell r="AA115">
            <v>3.01</v>
          </cell>
          <cell r="AB115">
            <v>5.59</v>
          </cell>
          <cell r="AC115">
            <v>7.19</v>
          </cell>
          <cell r="AD115">
            <v>-0.34</v>
          </cell>
          <cell r="AE115">
            <v>5.15</v>
          </cell>
          <cell r="AF115">
            <v>-0.26</v>
          </cell>
          <cell r="AG115">
            <v>0.21</v>
          </cell>
          <cell r="AH115">
            <v>-1.05</v>
          </cell>
          <cell r="AI115">
            <v>-2.2599999999999998</v>
          </cell>
          <cell r="AJ115">
            <v>-1.02</v>
          </cell>
          <cell r="AK115">
            <v>-0.92</v>
          </cell>
          <cell r="AL115">
            <v>4.2699999999999996</v>
          </cell>
          <cell r="AM115">
            <v>4.62</v>
          </cell>
          <cell r="AN115">
            <v>0.19</v>
          </cell>
          <cell r="AO115">
            <v>5.52</v>
          </cell>
          <cell r="AP115">
            <v>8.01</v>
          </cell>
          <cell r="AQ115">
            <v>0.48</v>
          </cell>
          <cell r="AR115">
            <v>-0.9</v>
          </cell>
          <cell r="BI115">
            <v>114</v>
          </cell>
        </row>
        <row r="116">
          <cell r="A116" t="str">
            <v>1107084.Contrafilé</v>
          </cell>
          <cell r="B116">
            <v>0.62</v>
          </cell>
          <cell r="C116">
            <v>1.1599999999999999</v>
          </cell>
          <cell r="D116">
            <v>8.51</v>
          </cell>
          <cell r="E116">
            <v>4.84</v>
          </cell>
          <cell r="F116">
            <v>0.2</v>
          </cell>
          <cell r="G116">
            <v>0.94</v>
          </cell>
          <cell r="H116">
            <v>-1.07</v>
          </cell>
          <cell r="I116">
            <v>-1.1599999999999999</v>
          </cell>
          <cell r="J116">
            <v>-3.3</v>
          </cell>
          <cell r="K116">
            <v>0.31</v>
          </cell>
          <cell r="L116">
            <v>-0.11</v>
          </cell>
          <cell r="M116">
            <v>2.42</v>
          </cell>
          <cell r="N116">
            <v>1.62</v>
          </cell>
          <cell r="O116">
            <v>0.99</v>
          </cell>
          <cell r="P116">
            <v>0.81</v>
          </cell>
          <cell r="Q116">
            <v>1.25</v>
          </cell>
          <cell r="R116">
            <v>0.34</v>
          </cell>
          <cell r="S116">
            <v>1.93</v>
          </cell>
          <cell r="T116">
            <v>-1.52</v>
          </cell>
          <cell r="U116">
            <v>1.23</v>
          </cell>
          <cell r="V116">
            <v>-0.14000000000000001</v>
          </cell>
          <cell r="W116">
            <v>-0.27</v>
          </cell>
          <cell r="X116">
            <v>0.44</v>
          </cell>
          <cell r="Y116">
            <v>-0.35</v>
          </cell>
          <cell r="Z116">
            <v>-0.2</v>
          </cell>
          <cell r="AA116">
            <v>1.79</v>
          </cell>
          <cell r="AB116">
            <v>5.61</v>
          </cell>
          <cell r="AC116">
            <v>3.69</v>
          </cell>
          <cell r="AD116">
            <v>0.98</v>
          </cell>
          <cell r="AE116">
            <v>1.0900000000000001</v>
          </cell>
          <cell r="AF116">
            <v>0.21</v>
          </cell>
          <cell r="AG116">
            <v>-2.2599999999999998</v>
          </cell>
          <cell r="AH116">
            <v>-1.48</v>
          </cell>
          <cell r="AI116">
            <v>-0.18</v>
          </cell>
          <cell r="AJ116">
            <v>0.61</v>
          </cell>
          <cell r="AK116">
            <v>-0.7</v>
          </cell>
          <cell r="AL116">
            <v>1.98</v>
          </cell>
          <cell r="AM116">
            <v>1.85</v>
          </cell>
          <cell r="AN116">
            <v>3.11</v>
          </cell>
          <cell r="AO116">
            <v>5.51</v>
          </cell>
          <cell r="AP116">
            <v>3.2</v>
          </cell>
          <cell r="AQ116">
            <v>1.36</v>
          </cell>
          <cell r="AR116">
            <v>-1.41</v>
          </cell>
          <cell r="BI116">
            <v>115</v>
          </cell>
        </row>
        <row r="117">
          <cell r="A117" t="str">
            <v>1107085.Filé mignon</v>
          </cell>
          <cell r="B117">
            <v>-0.22</v>
          </cell>
          <cell r="C117">
            <v>1.19</v>
          </cell>
          <cell r="D117">
            <v>10.039999999999999</v>
          </cell>
          <cell r="E117">
            <v>10.06</v>
          </cell>
          <cell r="F117">
            <v>1.1399999999999999</v>
          </cell>
          <cell r="G117">
            <v>-0.53</v>
          </cell>
          <cell r="H117">
            <v>1.24</v>
          </cell>
          <cell r="I117">
            <v>-1.4</v>
          </cell>
          <cell r="J117">
            <v>-1.91</v>
          </cell>
          <cell r="K117">
            <v>1.1399999999999999</v>
          </cell>
          <cell r="L117">
            <v>-2.72</v>
          </cell>
          <cell r="M117">
            <v>5.47</v>
          </cell>
          <cell r="N117">
            <v>0.53</v>
          </cell>
          <cell r="O117">
            <v>1.34</v>
          </cell>
          <cell r="P117">
            <v>-5.46</v>
          </cell>
          <cell r="Q117">
            <v>1.73</v>
          </cell>
          <cell r="R117">
            <v>1.66</v>
          </cell>
          <cell r="S117">
            <v>-4.41</v>
          </cell>
          <cell r="T117">
            <v>0.2</v>
          </cell>
          <cell r="U117">
            <v>-1.01</v>
          </cell>
          <cell r="V117">
            <v>0.99</v>
          </cell>
          <cell r="W117">
            <v>-0.14000000000000001</v>
          </cell>
          <cell r="X117">
            <v>-1.3</v>
          </cell>
          <cell r="Y117">
            <v>2.39</v>
          </cell>
          <cell r="Z117">
            <v>1.26</v>
          </cell>
          <cell r="AA117">
            <v>-0.42</v>
          </cell>
          <cell r="AB117">
            <v>5.89</v>
          </cell>
          <cell r="AC117">
            <v>3.58</v>
          </cell>
          <cell r="AD117">
            <v>-0.28000000000000003</v>
          </cell>
          <cell r="AE117">
            <v>-0.94</v>
          </cell>
          <cell r="AF117">
            <v>0</v>
          </cell>
          <cell r="AG117">
            <v>-2.76</v>
          </cell>
          <cell r="AH117">
            <v>1.22</v>
          </cell>
          <cell r="AI117">
            <v>-1</v>
          </cell>
          <cell r="AJ117">
            <v>-1.07</v>
          </cell>
          <cell r="AK117">
            <v>2.61</v>
          </cell>
          <cell r="AL117">
            <v>0.74</v>
          </cell>
          <cell r="AM117">
            <v>2.39</v>
          </cell>
          <cell r="AN117">
            <v>4.33</v>
          </cell>
          <cell r="AO117">
            <v>8.8000000000000007</v>
          </cell>
          <cell r="AP117">
            <v>3.71</v>
          </cell>
          <cell r="AQ117">
            <v>-0.89</v>
          </cell>
          <cell r="AR117">
            <v>-0.61</v>
          </cell>
          <cell r="BI117">
            <v>116</v>
          </cell>
        </row>
        <row r="118">
          <cell r="A118" t="str">
            <v>1107087.Chã-de-dentro</v>
          </cell>
          <cell r="B118">
            <v>1.43</v>
          </cell>
          <cell r="C118">
            <v>1.49</v>
          </cell>
          <cell r="D118">
            <v>9.34</v>
          </cell>
          <cell r="E118">
            <v>4.71</v>
          </cell>
          <cell r="F118">
            <v>-0.21</v>
          </cell>
          <cell r="G118">
            <v>-1.68</v>
          </cell>
          <cell r="H118">
            <v>-0.32</v>
          </cell>
          <cell r="I118">
            <v>-1.59</v>
          </cell>
          <cell r="J118">
            <v>-0.92</v>
          </cell>
          <cell r="K118">
            <v>-0.68</v>
          </cell>
          <cell r="L118">
            <v>0.51</v>
          </cell>
          <cell r="M118">
            <v>0.59</v>
          </cell>
          <cell r="N118">
            <v>3.57</v>
          </cell>
          <cell r="O118">
            <v>0.56000000000000005</v>
          </cell>
          <cell r="P118">
            <v>1.29</v>
          </cell>
          <cell r="Q118">
            <v>0.16</v>
          </cell>
          <cell r="R118">
            <v>-0.1</v>
          </cell>
          <cell r="S118">
            <v>1.6</v>
          </cell>
          <cell r="T118">
            <v>-1.41</v>
          </cell>
          <cell r="U118">
            <v>1.05</v>
          </cell>
          <cell r="V118">
            <v>0.66</v>
          </cell>
          <cell r="W118">
            <v>-0.84</v>
          </cell>
          <cell r="X118">
            <v>-0.63</v>
          </cell>
          <cell r="Y118">
            <v>-0.19</v>
          </cell>
          <cell r="Z118">
            <v>0.8</v>
          </cell>
          <cell r="AA118">
            <v>2.34</v>
          </cell>
          <cell r="AB118">
            <v>6.89</v>
          </cell>
          <cell r="AC118">
            <v>2.0699999999999998</v>
          </cell>
          <cell r="AD118">
            <v>0.49</v>
          </cell>
          <cell r="AE118">
            <v>-0.4</v>
          </cell>
          <cell r="AF118">
            <v>-0.18</v>
          </cell>
          <cell r="AG118">
            <v>0.3</v>
          </cell>
          <cell r="AH118">
            <v>-1.63</v>
          </cell>
          <cell r="AI118">
            <v>-0.45</v>
          </cell>
          <cell r="AJ118">
            <v>-1.1100000000000001</v>
          </cell>
          <cell r="AK118">
            <v>-0.51</v>
          </cell>
          <cell r="AL118">
            <v>3.53</v>
          </cell>
          <cell r="AM118">
            <v>1.65</v>
          </cell>
          <cell r="AN118">
            <v>3.92</v>
          </cell>
          <cell r="AO118">
            <v>7.51</v>
          </cell>
          <cell r="AP118">
            <v>2.5099999999999998</v>
          </cell>
          <cell r="AQ118">
            <v>-0.35</v>
          </cell>
          <cell r="AR118">
            <v>0.45</v>
          </cell>
          <cell r="BI118">
            <v>117</v>
          </cell>
        </row>
        <row r="119">
          <cell r="A119" t="str">
            <v>1107088.Alcatra</v>
          </cell>
          <cell r="B119">
            <v>2.25</v>
          </cell>
          <cell r="C119">
            <v>1.33</v>
          </cell>
          <cell r="D119">
            <v>8.9</v>
          </cell>
          <cell r="E119">
            <v>4.28</v>
          </cell>
          <cell r="F119">
            <v>0.21</v>
          </cell>
          <cell r="G119">
            <v>0.28000000000000003</v>
          </cell>
          <cell r="H119">
            <v>-0.71</v>
          </cell>
          <cell r="I119">
            <v>-2.72</v>
          </cell>
          <cell r="J119">
            <v>-0.37</v>
          </cell>
          <cell r="K119">
            <v>-0.12</v>
          </cell>
          <cell r="L119">
            <v>-0.12</v>
          </cell>
          <cell r="M119">
            <v>1.1599999999999999</v>
          </cell>
          <cell r="N119">
            <v>0.85</v>
          </cell>
          <cell r="O119">
            <v>1.4</v>
          </cell>
          <cell r="P119">
            <v>1.0900000000000001</v>
          </cell>
          <cell r="Q119">
            <v>0.6</v>
          </cell>
          <cell r="R119">
            <v>0.25</v>
          </cell>
          <cell r="S119">
            <v>1.7</v>
          </cell>
          <cell r="T119">
            <v>-0.53</v>
          </cell>
          <cell r="U119">
            <v>0.83</v>
          </cell>
          <cell r="V119">
            <v>0.34</v>
          </cell>
          <cell r="W119">
            <v>-0.59</v>
          </cell>
          <cell r="X119">
            <v>-0.59</v>
          </cell>
          <cell r="Y119">
            <v>-0.23</v>
          </cell>
          <cell r="Z119">
            <v>0.03</v>
          </cell>
          <cell r="AA119">
            <v>1.8</v>
          </cell>
          <cell r="AB119">
            <v>6.92</v>
          </cell>
          <cell r="AC119">
            <v>3.5</v>
          </cell>
          <cell r="AD119">
            <v>0.28000000000000003</v>
          </cell>
          <cell r="AE119">
            <v>0.17</v>
          </cell>
          <cell r="AF119">
            <v>-0.19</v>
          </cell>
          <cell r="AG119">
            <v>-0.84</v>
          </cell>
          <cell r="AH119">
            <v>-1.58</v>
          </cell>
          <cell r="AI119">
            <v>-1.23</v>
          </cell>
          <cell r="AJ119">
            <v>-0.5</v>
          </cell>
          <cell r="AK119">
            <v>-0.83</v>
          </cell>
          <cell r="AL119">
            <v>2.67</v>
          </cell>
          <cell r="AM119">
            <v>1.75</v>
          </cell>
          <cell r="AN119">
            <v>4.3899999999999997</v>
          </cell>
          <cell r="AO119">
            <v>5.68</v>
          </cell>
          <cell r="AP119">
            <v>2.82</v>
          </cell>
          <cell r="AQ119">
            <v>-0.31</v>
          </cell>
          <cell r="AR119">
            <v>0.11</v>
          </cell>
          <cell r="BI119">
            <v>118</v>
          </cell>
        </row>
        <row r="120">
          <cell r="A120" t="str">
            <v>1107089.Patinho</v>
          </cell>
          <cell r="B120">
            <v>1.95</v>
          </cell>
          <cell r="C120">
            <v>0.97</v>
          </cell>
          <cell r="D120">
            <v>10.18</v>
          </cell>
          <cell r="E120">
            <v>4.03</v>
          </cell>
          <cell r="F120">
            <v>-0.12</v>
          </cell>
          <cell r="G120">
            <v>-0.36</v>
          </cell>
          <cell r="H120">
            <v>-0.31</v>
          </cell>
          <cell r="I120">
            <v>-2.04</v>
          </cell>
          <cell r="J120">
            <v>-0.92</v>
          </cell>
          <cell r="K120">
            <v>-1.2</v>
          </cell>
          <cell r="L120">
            <v>-0.85</v>
          </cell>
          <cell r="M120">
            <v>2.5499999999999998</v>
          </cell>
          <cell r="N120">
            <v>3.32</v>
          </cell>
          <cell r="O120">
            <v>0.23</v>
          </cell>
          <cell r="P120">
            <v>0.4</v>
          </cell>
          <cell r="Q120">
            <v>0.77</v>
          </cell>
          <cell r="R120">
            <v>-0.52</v>
          </cell>
          <cell r="S120">
            <v>1.42</v>
          </cell>
          <cell r="T120">
            <v>-1.0900000000000001</v>
          </cell>
          <cell r="U120">
            <v>0.98</v>
          </cell>
          <cell r="V120">
            <v>0.34</v>
          </cell>
          <cell r="W120">
            <v>0.81</v>
          </cell>
          <cell r="X120">
            <v>-0.74</v>
          </cell>
          <cell r="Y120">
            <v>-0.48</v>
          </cell>
          <cell r="Z120">
            <v>-0.61</v>
          </cell>
          <cell r="AA120">
            <v>2.38</v>
          </cell>
          <cell r="AB120">
            <v>7.2</v>
          </cell>
          <cell r="AC120">
            <v>2.86</v>
          </cell>
          <cell r="AD120">
            <v>1.01</v>
          </cell>
          <cell r="AE120">
            <v>-1.18</v>
          </cell>
          <cell r="AF120">
            <v>-0.17</v>
          </cell>
          <cell r="AG120">
            <v>-0.42</v>
          </cell>
          <cell r="AH120">
            <v>-1.02</v>
          </cell>
          <cell r="AI120">
            <v>-0.26</v>
          </cell>
          <cell r="AJ120">
            <v>-1.81</v>
          </cell>
          <cell r="AK120">
            <v>-0.69</v>
          </cell>
          <cell r="AL120">
            <v>3.16</v>
          </cell>
          <cell r="AM120">
            <v>2.4</v>
          </cell>
          <cell r="AN120">
            <v>3.77</v>
          </cell>
          <cell r="AO120">
            <v>7.69</v>
          </cell>
          <cell r="AP120">
            <v>3.31</v>
          </cell>
          <cell r="AQ120">
            <v>-1.07</v>
          </cell>
          <cell r="AR120">
            <v>-0.4</v>
          </cell>
          <cell r="BI120">
            <v>119</v>
          </cell>
        </row>
        <row r="121">
          <cell r="A121" t="str">
            <v>1107090.Lagarto redondo</v>
          </cell>
          <cell r="B121">
            <v>1.25</v>
          </cell>
          <cell r="C121">
            <v>0.18</v>
          </cell>
          <cell r="D121">
            <v>10.23</v>
          </cell>
          <cell r="E121">
            <v>3.68</v>
          </cell>
          <cell r="F121">
            <v>-1.36</v>
          </cell>
          <cell r="G121">
            <v>1.24</v>
          </cell>
          <cell r="H121">
            <v>-1</v>
          </cell>
          <cell r="I121">
            <v>0.94</v>
          </cell>
          <cell r="J121">
            <v>-0.99</v>
          </cell>
          <cell r="K121">
            <v>-0.59</v>
          </cell>
          <cell r="L121">
            <v>-0.28000000000000003</v>
          </cell>
          <cell r="M121">
            <v>1.92</v>
          </cell>
          <cell r="N121">
            <v>5.12</v>
          </cell>
          <cell r="O121">
            <v>2.44</v>
          </cell>
          <cell r="P121">
            <v>0.3</v>
          </cell>
          <cell r="Q121">
            <v>-1.24</v>
          </cell>
          <cell r="R121">
            <v>1.1399999999999999</v>
          </cell>
          <cell r="S121">
            <v>1.58</v>
          </cell>
          <cell r="T121">
            <v>-0.65</v>
          </cell>
          <cell r="U121">
            <v>0.28999999999999998</v>
          </cell>
          <cell r="V121">
            <v>-0.72</v>
          </cell>
          <cell r="W121">
            <v>0.73</v>
          </cell>
          <cell r="X121">
            <v>-1.92</v>
          </cell>
          <cell r="Y121">
            <v>0.05</v>
          </cell>
          <cell r="Z121">
            <v>-0.17</v>
          </cell>
          <cell r="AA121">
            <v>1.33</v>
          </cell>
          <cell r="AB121">
            <v>5.35</v>
          </cell>
          <cell r="AC121">
            <v>2.72</v>
          </cell>
          <cell r="AD121">
            <v>-0.02</v>
          </cell>
          <cell r="AE121">
            <v>0.49</v>
          </cell>
          <cell r="AF121">
            <v>-0.11</v>
          </cell>
          <cell r="AG121">
            <v>0.71</v>
          </cell>
          <cell r="AH121">
            <v>-0.98</v>
          </cell>
          <cell r="AI121">
            <v>-1.97</v>
          </cell>
          <cell r="AJ121">
            <v>-0.49</v>
          </cell>
          <cell r="AK121">
            <v>-0.16</v>
          </cell>
          <cell r="AL121">
            <v>2.95</v>
          </cell>
          <cell r="AM121">
            <v>1.4</v>
          </cell>
          <cell r="AN121">
            <v>0.57999999999999996</v>
          </cell>
          <cell r="AO121">
            <v>11.52</v>
          </cell>
          <cell r="AP121">
            <v>1.88</v>
          </cell>
          <cell r="AQ121">
            <v>3.32</v>
          </cell>
          <cell r="AR121">
            <v>-0.56999999999999995</v>
          </cell>
          <cell r="BI121">
            <v>120</v>
          </cell>
        </row>
        <row r="122">
          <cell r="A122" t="str">
            <v>1107091.Lagarto plano</v>
          </cell>
          <cell r="B122">
            <v>1.36</v>
          </cell>
          <cell r="C122">
            <v>0.46</v>
          </cell>
          <cell r="D122">
            <v>11.56</v>
          </cell>
          <cell r="E122">
            <v>5.03</v>
          </cell>
          <cell r="F122">
            <v>-1.44</v>
          </cell>
          <cell r="G122">
            <v>-1.75</v>
          </cell>
          <cell r="H122">
            <v>-1.1000000000000001</v>
          </cell>
          <cell r="I122">
            <v>0.14000000000000001</v>
          </cell>
          <cell r="J122">
            <v>-2.4700000000000002</v>
          </cell>
          <cell r="K122">
            <v>-0.8</v>
          </cell>
          <cell r="L122">
            <v>-0.76</v>
          </cell>
          <cell r="M122">
            <v>1.6</v>
          </cell>
          <cell r="N122">
            <v>4.96</v>
          </cell>
          <cell r="O122">
            <v>0.59</v>
          </cell>
          <cell r="P122">
            <v>0.13</v>
          </cell>
          <cell r="Q122">
            <v>0.28999999999999998</v>
          </cell>
          <cell r="R122">
            <v>-1.85</v>
          </cell>
          <cell r="S122">
            <v>3.87</v>
          </cell>
          <cell r="T122">
            <v>-2.2599999999999998</v>
          </cell>
          <cell r="U122">
            <v>2.2000000000000002</v>
          </cell>
          <cell r="V122">
            <v>-0.73</v>
          </cell>
          <cell r="W122">
            <v>0.54</v>
          </cell>
          <cell r="X122">
            <v>-1.85</v>
          </cell>
          <cell r="Y122">
            <v>-0.56000000000000005</v>
          </cell>
          <cell r="Z122">
            <v>0.53</v>
          </cell>
          <cell r="AA122">
            <v>2.09</v>
          </cell>
          <cell r="AB122">
            <v>7.19</v>
          </cell>
          <cell r="AC122">
            <v>3.32</v>
          </cell>
          <cell r="AD122">
            <v>1.0900000000000001</v>
          </cell>
          <cell r="AE122">
            <v>-0.13</v>
          </cell>
          <cell r="AF122">
            <v>-0.49</v>
          </cell>
          <cell r="AG122">
            <v>-1.61</v>
          </cell>
          <cell r="AH122">
            <v>-1.43</v>
          </cell>
          <cell r="AI122">
            <v>-0.32</v>
          </cell>
          <cell r="AJ122">
            <v>-0.63</v>
          </cell>
          <cell r="AK122">
            <v>0.15</v>
          </cell>
          <cell r="AL122">
            <v>2.98</v>
          </cell>
          <cell r="AM122">
            <v>1.27</v>
          </cell>
          <cell r="AN122">
            <v>4.12</v>
          </cell>
          <cell r="AO122">
            <v>9.9600000000000009</v>
          </cell>
          <cell r="AP122">
            <v>2.46</v>
          </cell>
          <cell r="AQ122">
            <v>-2.15</v>
          </cell>
          <cell r="AR122">
            <v>-0.06</v>
          </cell>
          <cell r="BI122">
            <v>121</v>
          </cell>
        </row>
        <row r="123">
          <cell r="A123" t="str">
            <v>1107093.Músculo</v>
          </cell>
          <cell r="B123">
            <v>2.1800000000000002</v>
          </cell>
          <cell r="C123">
            <v>1.21</v>
          </cell>
          <cell r="D123">
            <v>11.45</v>
          </cell>
          <cell r="E123">
            <v>6.34</v>
          </cell>
          <cell r="F123">
            <v>1.63</v>
          </cell>
          <cell r="G123">
            <v>-1.43</v>
          </cell>
          <cell r="H123">
            <v>-2</v>
          </cell>
          <cell r="I123">
            <v>-2.96</v>
          </cell>
          <cell r="J123">
            <v>-0.39</v>
          </cell>
          <cell r="K123">
            <v>-0.05</v>
          </cell>
          <cell r="L123">
            <v>-0.65</v>
          </cell>
          <cell r="M123">
            <v>2.35</v>
          </cell>
          <cell r="N123">
            <v>4.29</v>
          </cell>
          <cell r="O123">
            <v>-0.46</v>
          </cell>
          <cell r="P123">
            <v>0.72</v>
          </cell>
          <cell r="Q123">
            <v>1.52</v>
          </cell>
          <cell r="R123">
            <v>-0.2</v>
          </cell>
          <cell r="S123">
            <v>-0.14000000000000001</v>
          </cell>
          <cell r="T123">
            <v>-1.04</v>
          </cell>
          <cell r="U123">
            <v>-0.31</v>
          </cell>
          <cell r="V123">
            <v>1.98</v>
          </cell>
          <cell r="W123">
            <v>-0.52</v>
          </cell>
          <cell r="X123">
            <v>0.19</v>
          </cell>
          <cell r="Y123">
            <v>0.78</v>
          </cell>
          <cell r="Z123">
            <v>2.99</v>
          </cell>
          <cell r="AA123">
            <v>0.88</v>
          </cell>
          <cell r="AB123">
            <v>7.06</v>
          </cell>
          <cell r="AC123">
            <v>1.54</v>
          </cell>
          <cell r="AD123">
            <v>-0.03</v>
          </cell>
          <cell r="AE123">
            <v>-1.04</v>
          </cell>
          <cell r="AF123">
            <v>-0.56999999999999995</v>
          </cell>
          <cell r="AG123">
            <v>-0.55000000000000004</v>
          </cell>
          <cell r="AH123">
            <v>-1.67</v>
          </cell>
          <cell r="AI123">
            <v>-1.1000000000000001</v>
          </cell>
          <cell r="AJ123">
            <v>-0.8</v>
          </cell>
          <cell r="AK123">
            <v>-0.14000000000000001</v>
          </cell>
          <cell r="AL123">
            <v>4.0199999999999996</v>
          </cell>
          <cell r="AM123">
            <v>4.78</v>
          </cell>
          <cell r="AN123">
            <v>2.62</v>
          </cell>
          <cell r="AO123">
            <v>9.19</v>
          </cell>
          <cell r="AP123">
            <v>1.99</v>
          </cell>
          <cell r="AQ123">
            <v>-0.21</v>
          </cell>
          <cell r="AR123">
            <v>-0.66</v>
          </cell>
          <cell r="BI123">
            <v>122</v>
          </cell>
        </row>
        <row r="124">
          <cell r="A124" t="str">
            <v>1107094.Pá</v>
          </cell>
          <cell r="B124">
            <v>1.45</v>
          </cell>
          <cell r="C124">
            <v>0.63</v>
          </cell>
          <cell r="D124">
            <v>7.58</v>
          </cell>
          <cell r="E124">
            <v>3.64</v>
          </cell>
          <cell r="F124">
            <v>1.83</v>
          </cell>
          <cell r="G124">
            <v>-1.17</v>
          </cell>
          <cell r="H124">
            <v>3.37</v>
          </cell>
          <cell r="I124">
            <v>-2.12</v>
          </cell>
          <cell r="J124">
            <v>-1.86</v>
          </cell>
          <cell r="K124">
            <v>-1</v>
          </cell>
          <cell r="L124">
            <v>-2.48</v>
          </cell>
          <cell r="M124">
            <v>7.8</v>
          </cell>
          <cell r="N124">
            <v>3.65</v>
          </cell>
          <cell r="O124">
            <v>1.44</v>
          </cell>
          <cell r="P124">
            <v>-1.35</v>
          </cell>
          <cell r="Q124">
            <v>1.22</v>
          </cell>
          <cell r="R124">
            <v>1.65</v>
          </cell>
          <cell r="S124">
            <v>-1.26</v>
          </cell>
          <cell r="T124">
            <v>0.72</v>
          </cell>
          <cell r="U124">
            <v>1.43</v>
          </cell>
          <cell r="V124">
            <v>0.89</v>
          </cell>
          <cell r="W124">
            <v>-0.24</v>
          </cell>
          <cell r="X124">
            <v>-0.56999999999999995</v>
          </cell>
          <cell r="Y124">
            <v>-0.83</v>
          </cell>
          <cell r="Z124">
            <v>1.22</v>
          </cell>
          <cell r="AA124">
            <v>-1.1000000000000001</v>
          </cell>
          <cell r="AB124">
            <v>2.2799999999999998</v>
          </cell>
          <cell r="AC124">
            <v>1.72</v>
          </cell>
          <cell r="AD124">
            <v>3.35</v>
          </cell>
          <cell r="AE124">
            <v>1.02</v>
          </cell>
          <cell r="AF124">
            <v>0.2</v>
          </cell>
          <cell r="AG124">
            <v>-2.94</v>
          </cell>
          <cell r="AH124">
            <v>-0.6</v>
          </cell>
          <cell r="AI124">
            <v>-0.18</v>
          </cell>
          <cell r="AJ124">
            <v>-0.76</v>
          </cell>
          <cell r="AK124">
            <v>-1.41</v>
          </cell>
          <cell r="AL124">
            <v>3.59</v>
          </cell>
          <cell r="AM124">
            <v>3.97</v>
          </cell>
          <cell r="AN124">
            <v>2.82</v>
          </cell>
          <cell r="AO124">
            <v>3.37</v>
          </cell>
          <cell r="AP124">
            <v>1.61</v>
          </cell>
          <cell r="AQ124">
            <v>1.76</v>
          </cell>
          <cell r="AR124">
            <v>-0.24</v>
          </cell>
          <cell r="BI124">
            <v>123</v>
          </cell>
        </row>
        <row r="125">
          <cell r="A125" t="str">
            <v>1107095.Acém</v>
          </cell>
          <cell r="B125">
            <v>1.57</v>
          </cell>
          <cell r="C125">
            <v>0.88</v>
          </cell>
          <cell r="D125">
            <v>10.44</v>
          </cell>
          <cell r="E125">
            <v>4.9800000000000004</v>
          </cell>
          <cell r="F125">
            <v>1.63</v>
          </cell>
          <cell r="G125">
            <v>-2.23</v>
          </cell>
          <cell r="H125">
            <v>-0.31</v>
          </cell>
          <cell r="I125">
            <v>-0.56999999999999995</v>
          </cell>
          <cell r="J125">
            <v>-0.12</v>
          </cell>
          <cell r="K125">
            <v>-3.76</v>
          </cell>
          <cell r="L125">
            <v>1.39</v>
          </cell>
          <cell r="M125">
            <v>1.68</v>
          </cell>
          <cell r="N125">
            <v>4.84</v>
          </cell>
          <cell r="O125">
            <v>-0.32</v>
          </cell>
          <cell r="P125">
            <v>0.73</v>
          </cell>
          <cell r="Q125">
            <v>-0.71</v>
          </cell>
          <cell r="R125">
            <v>1.7</v>
          </cell>
          <cell r="S125">
            <v>-0.27</v>
          </cell>
          <cell r="T125">
            <v>-0.24</v>
          </cell>
          <cell r="U125">
            <v>-0.04</v>
          </cell>
          <cell r="V125">
            <v>0</v>
          </cell>
          <cell r="W125">
            <v>1.0900000000000001</v>
          </cell>
          <cell r="X125">
            <v>-2.4300000000000002</v>
          </cell>
          <cell r="Y125">
            <v>2.23</v>
          </cell>
          <cell r="Z125">
            <v>2.46</v>
          </cell>
          <cell r="AA125">
            <v>0.34</v>
          </cell>
          <cell r="AB125">
            <v>4.45</v>
          </cell>
          <cell r="AC125">
            <v>2.72</v>
          </cell>
          <cell r="AD125">
            <v>0.37</v>
          </cell>
          <cell r="AE125">
            <v>-0.88</v>
          </cell>
          <cell r="AF125">
            <v>-0.28000000000000003</v>
          </cell>
          <cell r="AG125">
            <v>-0.98</v>
          </cell>
          <cell r="AH125">
            <v>-1.23</v>
          </cell>
          <cell r="AI125">
            <v>-1.31</v>
          </cell>
          <cell r="AJ125">
            <v>-0.82</v>
          </cell>
          <cell r="AK125">
            <v>0.41</v>
          </cell>
          <cell r="AL125">
            <v>7.68</v>
          </cell>
          <cell r="AM125">
            <v>3.38</v>
          </cell>
          <cell r="AN125">
            <v>2.75</v>
          </cell>
          <cell r="AO125">
            <v>5.63</v>
          </cell>
          <cell r="AP125">
            <v>3.74</v>
          </cell>
          <cell r="AQ125">
            <v>0.24</v>
          </cell>
          <cell r="AR125">
            <v>-1.26</v>
          </cell>
          <cell r="BI125">
            <v>124</v>
          </cell>
        </row>
        <row r="126">
          <cell r="A126" t="str">
            <v>1107096.Peito</v>
          </cell>
          <cell r="B126">
            <v>1.08</v>
          </cell>
          <cell r="C126">
            <v>1.87</v>
          </cell>
          <cell r="D126">
            <v>11</v>
          </cell>
          <cell r="E126">
            <v>4.46</v>
          </cell>
          <cell r="F126">
            <v>0.24</v>
          </cell>
          <cell r="G126">
            <v>-1.73</v>
          </cell>
          <cell r="H126">
            <v>-0.21</v>
          </cell>
          <cell r="I126">
            <v>-0.62</v>
          </cell>
          <cell r="J126">
            <v>-1.71</v>
          </cell>
          <cell r="K126">
            <v>-2.74</v>
          </cell>
          <cell r="L126">
            <v>-0.28999999999999998</v>
          </cell>
          <cell r="M126">
            <v>1.63</v>
          </cell>
          <cell r="N126">
            <v>4.3</v>
          </cell>
          <cell r="O126">
            <v>2.79</v>
          </cell>
          <cell r="P126">
            <v>-0.32</v>
          </cell>
          <cell r="Q126">
            <v>0.76</v>
          </cell>
          <cell r="R126">
            <v>-0.22</v>
          </cell>
          <cell r="S126">
            <v>-0.87</v>
          </cell>
          <cell r="T126">
            <v>-7.0000000000000007E-2</v>
          </cell>
          <cell r="U126">
            <v>0</v>
          </cell>
          <cell r="V126">
            <v>1.25</v>
          </cell>
          <cell r="W126">
            <v>-0.22</v>
          </cell>
          <cell r="X126">
            <v>-0.57999999999999996</v>
          </cell>
          <cell r="Y126">
            <v>0.37</v>
          </cell>
          <cell r="Z126">
            <v>1.67</v>
          </cell>
          <cell r="AA126">
            <v>0.52</v>
          </cell>
          <cell r="AB126">
            <v>2.91</v>
          </cell>
          <cell r="AC126">
            <v>2.4300000000000002</v>
          </cell>
          <cell r="AD126">
            <v>0.82</v>
          </cell>
          <cell r="AE126">
            <v>-2.54</v>
          </cell>
          <cell r="AF126">
            <v>1.86</v>
          </cell>
          <cell r="AG126">
            <v>-1.21</v>
          </cell>
          <cell r="AH126">
            <v>-0.63</v>
          </cell>
          <cell r="AI126">
            <v>-1.65</v>
          </cell>
          <cell r="AJ126">
            <v>-0.36</v>
          </cell>
          <cell r="AK126">
            <v>-1.39</v>
          </cell>
          <cell r="AL126">
            <v>4.99</v>
          </cell>
          <cell r="AM126">
            <v>4.21</v>
          </cell>
          <cell r="AN126">
            <v>3</v>
          </cell>
          <cell r="AO126">
            <v>7.08</v>
          </cell>
          <cell r="AP126">
            <v>4</v>
          </cell>
          <cell r="AQ126">
            <v>1.71</v>
          </cell>
          <cell r="AR126">
            <v>-0.57999999999999996</v>
          </cell>
          <cell r="BI126">
            <v>125</v>
          </cell>
        </row>
        <row r="127">
          <cell r="A127" t="str">
            <v>1107099.Costela</v>
          </cell>
          <cell r="B127">
            <v>1.1000000000000001</v>
          </cell>
          <cell r="C127">
            <v>2.12</v>
          </cell>
          <cell r="D127">
            <v>8.6</v>
          </cell>
          <cell r="E127">
            <v>3.55</v>
          </cell>
          <cell r="F127">
            <v>2.44</v>
          </cell>
          <cell r="G127">
            <v>1.1499999999999999</v>
          </cell>
          <cell r="H127">
            <v>0.16</v>
          </cell>
          <cell r="I127">
            <v>-1.57</v>
          </cell>
          <cell r="J127">
            <v>-0.63</v>
          </cell>
          <cell r="K127">
            <v>-0.42</v>
          </cell>
          <cell r="L127">
            <v>-1.03</v>
          </cell>
          <cell r="M127">
            <v>3.66</v>
          </cell>
          <cell r="N127">
            <v>1.97</v>
          </cell>
          <cell r="O127">
            <v>1.1499999999999999</v>
          </cell>
          <cell r="P127">
            <v>0.2</v>
          </cell>
          <cell r="Q127">
            <v>1.65</v>
          </cell>
          <cell r="R127">
            <v>2.86</v>
          </cell>
          <cell r="S127">
            <v>4.6100000000000003</v>
          </cell>
          <cell r="T127">
            <v>-2.61</v>
          </cell>
          <cell r="U127">
            <v>-0.61</v>
          </cell>
          <cell r="V127">
            <v>-1.58</v>
          </cell>
          <cell r="W127">
            <v>1.76</v>
          </cell>
          <cell r="X127">
            <v>-1.1399999999999999</v>
          </cell>
          <cell r="Y127">
            <v>-0.26</v>
          </cell>
          <cell r="Z127">
            <v>-1.33</v>
          </cell>
          <cell r="AA127">
            <v>2.1</v>
          </cell>
          <cell r="AB127">
            <v>2.37</v>
          </cell>
          <cell r="AC127">
            <v>1.48</v>
          </cell>
          <cell r="AD127">
            <v>1.21</v>
          </cell>
          <cell r="AE127">
            <v>1.51</v>
          </cell>
          <cell r="AF127">
            <v>-1.72</v>
          </cell>
          <cell r="AG127">
            <v>-2.08</v>
          </cell>
          <cell r="AH127">
            <v>0.81</v>
          </cell>
          <cell r="AI127">
            <v>-1.48</v>
          </cell>
          <cell r="AJ127">
            <v>-1.52</v>
          </cell>
          <cell r="AK127">
            <v>0.12</v>
          </cell>
          <cell r="AL127">
            <v>4.83</v>
          </cell>
          <cell r="AM127">
            <v>3.06</v>
          </cell>
          <cell r="AN127">
            <v>0.89</v>
          </cell>
          <cell r="AO127">
            <v>5.1100000000000003</v>
          </cell>
          <cell r="AP127">
            <v>3.74</v>
          </cell>
          <cell r="AQ127">
            <v>3.23</v>
          </cell>
          <cell r="AR127">
            <v>-1.58</v>
          </cell>
          <cell r="BI127">
            <v>126</v>
          </cell>
        </row>
        <row r="128">
          <cell r="A128" t="str">
            <v>1108.Pescado</v>
          </cell>
          <cell r="B128">
            <v>-0.63</v>
          </cell>
          <cell r="C128">
            <v>-0.19</v>
          </cell>
          <cell r="D128">
            <v>2.5499999999999998</v>
          </cell>
          <cell r="E128">
            <v>-7.0000000000000007E-2</v>
          </cell>
          <cell r="F128">
            <v>2.44</v>
          </cell>
          <cell r="G128">
            <v>5.95</v>
          </cell>
          <cell r="H128">
            <v>-1.49</v>
          </cell>
          <cell r="I128">
            <v>1.72</v>
          </cell>
          <cell r="J128">
            <v>0.52</v>
          </cell>
          <cell r="K128">
            <v>-2.58</v>
          </cell>
          <cell r="L128">
            <v>-3.76</v>
          </cell>
          <cell r="M128">
            <v>-0.23</v>
          </cell>
          <cell r="N128">
            <v>1.4</v>
          </cell>
          <cell r="O128">
            <v>-0.12</v>
          </cell>
          <cell r="P128">
            <v>1.23</v>
          </cell>
          <cell r="Q128">
            <v>0.7</v>
          </cell>
          <cell r="R128">
            <v>1.22</v>
          </cell>
          <cell r="S128">
            <v>4.49</v>
          </cell>
          <cell r="T128">
            <v>2.96</v>
          </cell>
          <cell r="U128">
            <v>0.18</v>
          </cell>
          <cell r="V128">
            <v>5.21</v>
          </cell>
          <cell r="W128">
            <v>-3.32</v>
          </cell>
          <cell r="X128">
            <v>-0.65</v>
          </cell>
          <cell r="Y128">
            <v>0.01</v>
          </cell>
          <cell r="Z128">
            <v>0.49</v>
          </cell>
          <cell r="AA128">
            <v>0.4</v>
          </cell>
          <cell r="AB128">
            <v>-0.64</v>
          </cell>
          <cell r="AC128">
            <v>0.85</v>
          </cell>
          <cell r="AD128">
            <v>-0.26</v>
          </cell>
          <cell r="AE128">
            <v>4.8600000000000003</v>
          </cell>
          <cell r="AF128">
            <v>0.74</v>
          </cell>
          <cell r="AG128">
            <v>4</v>
          </cell>
          <cell r="AH128">
            <v>-2.19</v>
          </cell>
          <cell r="AI128">
            <v>-3.74</v>
          </cell>
          <cell r="AJ128">
            <v>-0.47</v>
          </cell>
          <cell r="AK128">
            <v>0.3</v>
          </cell>
          <cell r="AL128">
            <v>0.41</v>
          </cell>
          <cell r="AM128">
            <v>2.64</v>
          </cell>
          <cell r="AN128">
            <v>-0.62</v>
          </cell>
          <cell r="AO128">
            <v>5.93</v>
          </cell>
          <cell r="AP128">
            <v>3</v>
          </cell>
          <cell r="AQ128">
            <v>6.96</v>
          </cell>
          <cell r="AR128">
            <v>1.19</v>
          </cell>
          <cell r="BI128">
            <v>127</v>
          </cell>
        </row>
        <row r="129">
          <cell r="A129" t="str">
            <v>1108001.Filé de peixe</v>
          </cell>
          <cell r="B129">
            <v>-1.49</v>
          </cell>
          <cell r="C129">
            <v>0.27</v>
          </cell>
          <cell r="D129">
            <v>0.91</v>
          </cell>
          <cell r="E129">
            <v>1.35</v>
          </cell>
          <cell r="F129">
            <v>2.95</v>
          </cell>
          <cell r="G129">
            <v>4.26</v>
          </cell>
          <cell r="H129">
            <v>-0.24</v>
          </cell>
          <cell r="I129">
            <v>1.83</v>
          </cell>
          <cell r="J129">
            <v>0.22</v>
          </cell>
          <cell r="K129">
            <v>-0.12</v>
          </cell>
          <cell r="L129">
            <v>-5.76</v>
          </cell>
          <cell r="M129">
            <v>4.5999999999999996</v>
          </cell>
          <cell r="N129">
            <v>4.45</v>
          </cell>
          <cell r="O129">
            <v>-1.71</v>
          </cell>
          <cell r="P129">
            <v>0.25</v>
          </cell>
          <cell r="Q129">
            <v>0.14000000000000001</v>
          </cell>
          <cell r="R129">
            <v>-0.09</v>
          </cell>
          <cell r="S129">
            <v>-0.01</v>
          </cell>
          <cell r="T129">
            <v>1.29</v>
          </cell>
          <cell r="U129">
            <v>0.85</v>
          </cell>
          <cell r="V129">
            <v>-0.49</v>
          </cell>
          <cell r="W129">
            <v>2.0299999999999998</v>
          </cell>
          <cell r="X129">
            <v>3.77</v>
          </cell>
          <cell r="Y129">
            <v>-0.63</v>
          </cell>
          <cell r="Z129">
            <v>6.1</v>
          </cell>
          <cell r="AA129">
            <v>3.04</v>
          </cell>
          <cell r="AB129">
            <v>-2.84</v>
          </cell>
          <cell r="AC129">
            <v>1.77</v>
          </cell>
          <cell r="AD129">
            <v>-3.2</v>
          </cell>
          <cell r="AE129">
            <v>-0.8</v>
          </cell>
          <cell r="AF129">
            <v>0.76</v>
          </cell>
          <cell r="AG129">
            <v>-3.48</v>
          </cell>
          <cell r="AH129">
            <v>-3.02</v>
          </cell>
          <cell r="AI129">
            <v>-0.14000000000000001</v>
          </cell>
          <cell r="AJ129">
            <v>-1.61</v>
          </cell>
          <cell r="AK129">
            <v>5.08</v>
          </cell>
          <cell r="AL129">
            <v>1.39</v>
          </cell>
          <cell r="AM129">
            <v>2.41</v>
          </cell>
          <cell r="AN129">
            <v>0.78</v>
          </cell>
          <cell r="AO129">
            <v>4.5999999999999996</v>
          </cell>
          <cell r="AP129">
            <v>1.86</v>
          </cell>
          <cell r="AQ129">
            <v>3.56</v>
          </cell>
          <cell r="AR129">
            <v>0.09</v>
          </cell>
          <cell r="BI129">
            <v>128</v>
          </cell>
        </row>
        <row r="130">
          <cell r="A130" t="str">
            <v>1108002.Peixe-anchova</v>
          </cell>
          <cell r="B130">
            <v>7.08</v>
          </cell>
          <cell r="C130">
            <v>0.78</v>
          </cell>
          <cell r="D130">
            <v>13.02</v>
          </cell>
          <cell r="E130">
            <v>-5.61</v>
          </cell>
          <cell r="F130">
            <v>3.51</v>
          </cell>
          <cell r="G130">
            <v>16.25</v>
          </cell>
          <cell r="H130">
            <v>-2.08</v>
          </cell>
          <cell r="I130">
            <v>0.28000000000000003</v>
          </cell>
          <cell r="J130">
            <v>-4.3099999999999996</v>
          </cell>
          <cell r="K130">
            <v>-0.88</v>
          </cell>
          <cell r="L130">
            <v>2.63</v>
          </cell>
          <cell r="M130">
            <v>-25.18</v>
          </cell>
          <cell r="N130">
            <v>-3.01</v>
          </cell>
          <cell r="O130">
            <v>8.5500000000000007</v>
          </cell>
          <cell r="P130">
            <v>10.199999999999999</v>
          </cell>
          <cell r="Q130">
            <v>-4.54</v>
          </cell>
          <cell r="R130">
            <v>7.51</v>
          </cell>
          <cell r="S130">
            <v>4.24</v>
          </cell>
          <cell r="T130">
            <v>11.8</v>
          </cell>
          <cell r="U130">
            <v>8.2799999999999994</v>
          </cell>
          <cell r="V130">
            <v>1.99</v>
          </cell>
          <cell r="W130">
            <v>-7.66</v>
          </cell>
          <cell r="X130">
            <v>-0.82</v>
          </cell>
          <cell r="Y130">
            <v>-12.35</v>
          </cell>
          <cell r="Z130">
            <v>2.08</v>
          </cell>
          <cell r="AA130">
            <v>7.24</v>
          </cell>
          <cell r="AB130">
            <v>7.75</v>
          </cell>
          <cell r="AC130">
            <v>-3.42</v>
          </cell>
          <cell r="AD130">
            <v>-0.99</v>
          </cell>
          <cell r="AE130">
            <v>6.46</v>
          </cell>
          <cell r="AF130">
            <v>8.92</v>
          </cell>
          <cell r="AG130">
            <v>1.46</v>
          </cell>
          <cell r="AH130">
            <v>-4.43</v>
          </cell>
          <cell r="AI130">
            <v>0.43</v>
          </cell>
          <cell r="AJ130">
            <v>2.1</v>
          </cell>
          <cell r="AK130">
            <v>-8.3000000000000007</v>
          </cell>
          <cell r="AL130">
            <v>-16.899999999999999</v>
          </cell>
          <cell r="AM130">
            <v>9.48</v>
          </cell>
          <cell r="AN130">
            <v>4.59</v>
          </cell>
          <cell r="AO130">
            <v>11.02</v>
          </cell>
          <cell r="AP130">
            <v>0.56999999999999995</v>
          </cell>
          <cell r="AQ130">
            <v>7.07</v>
          </cell>
          <cell r="AR130">
            <v>4.54</v>
          </cell>
          <cell r="BI130">
            <v>129</v>
          </cell>
        </row>
        <row r="131">
          <cell r="A131" t="str">
            <v>1108004.Peixe-corvina</v>
          </cell>
          <cell r="B131">
            <v>-2.4</v>
          </cell>
          <cell r="C131">
            <v>-1.33</v>
          </cell>
          <cell r="D131">
            <v>-1.86</v>
          </cell>
          <cell r="E131">
            <v>-0.64</v>
          </cell>
          <cell r="F131">
            <v>3.39</v>
          </cell>
          <cell r="G131">
            <v>11.64</v>
          </cell>
          <cell r="H131">
            <v>-0.46</v>
          </cell>
          <cell r="I131">
            <v>0.51</v>
          </cell>
          <cell r="J131">
            <v>1.52</v>
          </cell>
          <cell r="K131">
            <v>-5.35</v>
          </cell>
          <cell r="L131">
            <v>-6.92</v>
          </cell>
          <cell r="M131">
            <v>-0.19</v>
          </cell>
          <cell r="N131">
            <v>2.78</v>
          </cell>
          <cell r="O131">
            <v>-1.45</v>
          </cell>
          <cell r="P131">
            <v>-3.74</v>
          </cell>
          <cell r="Q131">
            <v>-3.2</v>
          </cell>
          <cell r="R131">
            <v>3.02</v>
          </cell>
          <cell r="S131">
            <v>9.5299999999999994</v>
          </cell>
          <cell r="T131">
            <v>6.64</v>
          </cell>
          <cell r="U131">
            <v>1.1000000000000001</v>
          </cell>
          <cell r="V131">
            <v>9.1</v>
          </cell>
          <cell r="W131">
            <v>-7.45</v>
          </cell>
          <cell r="X131">
            <v>-3.35</v>
          </cell>
          <cell r="Y131">
            <v>-0.46</v>
          </cell>
          <cell r="Z131">
            <v>1.39</v>
          </cell>
          <cell r="AA131">
            <v>-1.39</v>
          </cell>
          <cell r="AB131">
            <v>-0.56000000000000005</v>
          </cell>
          <cell r="AC131">
            <v>0.51</v>
          </cell>
          <cell r="AD131">
            <v>-2.2000000000000002</v>
          </cell>
          <cell r="AE131">
            <v>7.21</v>
          </cell>
          <cell r="AF131">
            <v>4.62</v>
          </cell>
          <cell r="AG131">
            <v>6.44</v>
          </cell>
          <cell r="AH131">
            <v>-7.68</v>
          </cell>
          <cell r="AI131">
            <v>0.03</v>
          </cell>
          <cell r="AJ131">
            <v>-2.68</v>
          </cell>
          <cell r="AK131">
            <v>-0.02</v>
          </cell>
          <cell r="AL131">
            <v>-0.44</v>
          </cell>
          <cell r="AM131">
            <v>1.99</v>
          </cell>
          <cell r="AN131">
            <v>-3.86</v>
          </cell>
          <cell r="AO131">
            <v>1.69</v>
          </cell>
          <cell r="AP131">
            <v>3.83</v>
          </cell>
          <cell r="AQ131">
            <v>11.33</v>
          </cell>
          <cell r="AR131">
            <v>5.75</v>
          </cell>
          <cell r="BI131">
            <v>130</v>
          </cell>
        </row>
        <row r="132">
          <cell r="A132" t="str">
            <v>1108005.Peixe-cavalinha</v>
          </cell>
          <cell r="B132">
            <v>-1.08</v>
          </cell>
          <cell r="C132">
            <v>1.27</v>
          </cell>
          <cell r="D132">
            <v>0.3</v>
          </cell>
          <cell r="E132">
            <v>0.63</v>
          </cell>
          <cell r="F132">
            <v>3.97</v>
          </cell>
          <cell r="G132">
            <v>1.18</v>
          </cell>
          <cell r="H132">
            <v>5.59</v>
          </cell>
          <cell r="I132">
            <v>-1.95</v>
          </cell>
          <cell r="J132">
            <v>-4.59</v>
          </cell>
          <cell r="K132">
            <v>-5.7</v>
          </cell>
          <cell r="L132">
            <v>-1.85</v>
          </cell>
          <cell r="M132">
            <v>0.84</v>
          </cell>
          <cell r="N132">
            <v>0.53</v>
          </cell>
          <cell r="O132">
            <v>1.39</v>
          </cell>
          <cell r="P132">
            <v>2</v>
          </cell>
          <cell r="Q132">
            <v>0.14000000000000001</v>
          </cell>
          <cell r="R132">
            <v>5.21</v>
          </cell>
          <cell r="S132">
            <v>0.13</v>
          </cell>
          <cell r="T132">
            <v>1.31</v>
          </cell>
          <cell r="U132">
            <v>1.1200000000000001</v>
          </cell>
          <cell r="V132">
            <v>2.14</v>
          </cell>
          <cell r="W132">
            <v>3.94</v>
          </cell>
          <cell r="X132">
            <v>4.2300000000000004</v>
          </cell>
          <cell r="Y132">
            <v>2.4300000000000002</v>
          </cell>
          <cell r="Z132">
            <v>-1.34</v>
          </cell>
          <cell r="AA132">
            <v>4.6900000000000004</v>
          </cell>
          <cell r="AB132">
            <v>-2.42</v>
          </cell>
          <cell r="AC132">
            <v>-1.37</v>
          </cell>
          <cell r="AD132">
            <v>0.57999999999999996</v>
          </cell>
          <cell r="AE132">
            <v>2.27</v>
          </cell>
          <cell r="AF132">
            <v>4.83</v>
          </cell>
          <cell r="AG132">
            <v>2.98</v>
          </cell>
          <cell r="AH132">
            <v>-4.28</v>
          </cell>
          <cell r="AI132">
            <v>-0.08</v>
          </cell>
          <cell r="AJ132">
            <v>-0.61</v>
          </cell>
          <cell r="AK132">
            <v>0.24</v>
          </cell>
          <cell r="AL132">
            <v>0.04</v>
          </cell>
          <cell r="AM132">
            <v>4.1399999999999997</v>
          </cell>
          <cell r="AN132">
            <v>3.54</v>
          </cell>
          <cell r="AO132">
            <v>1.01</v>
          </cell>
          <cell r="AP132">
            <v>3.54</v>
          </cell>
          <cell r="AQ132">
            <v>3.86</v>
          </cell>
          <cell r="AR132">
            <v>2.06</v>
          </cell>
          <cell r="BI132">
            <v>131</v>
          </cell>
        </row>
        <row r="133">
          <cell r="A133" t="str">
            <v>1108009.Peixe-pescadinha</v>
          </cell>
          <cell r="B133">
            <v>3.56</v>
          </cell>
          <cell r="C133">
            <v>4.93</v>
          </cell>
          <cell r="D133">
            <v>-0.75</v>
          </cell>
          <cell r="E133">
            <v>-2.4500000000000002</v>
          </cell>
          <cell r="F133">
            <v>-0.99</v>
          </cell>
          <cell r="G133">
            <v>1.51</v>
          </cell>
          <cell r="H133">
            <v>-4.47</v>
          </cell>
          <cell r="I133">
            <v>-6.88</v>
          </cell>
          <cell r="J133">
            <v>11.2</v>
          </cell>
          <cell r="K133">
            <v>-10.14</v>
          </cell>
          <cell r="L133">
            <v>8.25</v>
          </cell>
          <cell r="M133">
            <v>5.53</v>
          </cell>
          <cell r="N133">
            <v>-17.27</v>
          </cell>
          <cell r="O133">
            <v>4.0599999999999996</v>
          </cell>
          <cell r="P133">
            <v>5.8</v>
          </cell>
          <cell r="Q133">
            <v>0.32</v>
          </cell>
          <cell r="R133">
            <v>-1.8</v>
          </cell>
          <cell r="S133">
            <v>4.21</v>
          </cell>
          <cell r="T133">
            <v>7.08</v>
          </cell>
          <cell r="U133">
            <v>3.47</v>
          </cell>
          <cell r="V133">
            <v>9.33</v>
          </cell>
          <cell r="W133">
            <v>-0.19</v>
          </cell>
          <cell r="X133">
            <v>-9.67</v>
          </cell>
          <cell r="Y133">
            <v>2.94</v>
          </cell>
          <cell r="Z133">
            <v>-4.25</v>
          </cell>
          <cell r="AA133">
            <v>12.18</v>
          </cell>
          <cell r="AB133">
            <v>8.52</v>
          </cell>
          <cell r="AC133">
            <v>-16.13</v>
          </cell>
          <cell r="AD133">
            <v>-1.37</v>
          </cell>
          <cell r="AE133">
            <v>0.38</v>
          </cell>
          <cell r="AF133">
            <v>1.1599999999999999</v>
          </cell>
          <cell r="AG133">
            <v>6.17</v>
          </cell>
          <cell r="AH133">
            <v>3.08</v>
          </cell>
          <cell r="AI133">
            <v>-9.86</v>
          </cell>
          <cell r="AJ133">
            <v>5.08</v>
          </cell>
          <cell r="AK133">
            <v>3.75</v>
          </cell>
          <cell r="AL133">
            <v>-3.24</v>
          </cell>
          <cell r="AM133">
            <v>14.62</v>
          </cell>
          <cell r="AN133">
            <v>3.16</v>
          </cell>
          <cell r="AO133">
            <v>-0.19</v>
          </cell>
          <cell r="AP133">
            <v>-4.2300000000000004</v>
          </cell>
          <cell r="AQ133">
            <v>20.85</v>
          </cell>
          <cell r="AR133">
            <v>-3.48</v>
          </cell>
          <cell r="BI133">
            <v>132</v>
          </cell>
        </row>
        <row r="134">
          <cell r="A134" t="str">
            <v>1108011.Peixe-tainha</v>
          </cell>
          <cell r="B134">
            <v>-3.41</v>
          </cell>
          <cell r="C134">
            <v>-2.67</v>
          </cell>
          <cell r="D134">
            <v>0.36</v>
          </cell>
          <cell r="E134">
            <v>0.1</v>
          </cell>
          <cell r="F134">
            <v>4.1500000000000004</v>
          </cell>
          <cell r="G134">
            <v>0.21</v>
          </cell>
          <cell r="H134">
            <v>0.48</v>
          </cell>
          <cell r="I134">
            <v>0.21</v>
          </cell>
          <cell r="J134">
            <v>0.35</v>
          </cell>
          <cell r="K134">
            <v>-4.51</v>
          </cell>
          <cell r="L134">
            <v>-8.17</v>
          </cell>
          <cell r="M134">
            <v>-1.27</v>
          </cell>
          <cell r="N134">
            <v>0.62</v>
          </cell>
          <cell r="O134">
            <v>3.13</v>
          </cell>
          <cell r="P134">
            <v>3.11</v>
          </cell>
          <cell r="Q134">
            <v>-1.02</v>
          </cell>
          <cell r="R134">
            <v>-2.87</v>
          </cell>
          <cell r="S134">
            <v>6.48</v>
          </cell>
          <cell r="T134">
            <v>-0.53</v>
          </cell>
          <cell r="U134">
            <v>11.25</v>
          </cell>
          <cell r="V134">
            <v>12.88</v>
          </cell>
          <cell r="W134">
            <v>-6.84</v>
          </cell>
          <cell r="X134">
            <v>7.88</v>
          </cell>
          <cell r="Y134">
            <v>5.34</v>
          </cell>
          <cell r="Z134">
            <v>-9.8000000000000007</v>
          </cell>
          <cell r="AA134">
            <v>12.91</v>
          </cell>
          <cell r="AB134">
            <v>-2.66</v>
          </cell>
          <cell r="AC134">
            <v>-2.27</v>
          </cell>
          <cell r="AD134">
            <v>2.02</v>
          </cell>
          <cell r="AE134">
            <v>-2.5499999999999998</v>
          </cell>
          <cell r="AF134">
            <v>1.49</v>
          </cell>
          <cell r="AG134">
            <v>7.14</v>
          </cell>
          <cell r="AH134">
            <v>-11.68</v>
          </cell>
          <cell r="AI134">
            <v>-8.39</v>
          </cell>
          <cell r="AJ134">
            <v>4.53</v>
          </cell>
          <cell r="AK134">
            <v>7.28</v>
          </cell>
          <cell r="AL134">
            <v>5.29</v>
          </cell>
          <cell r="AM134">
            <v>2.77</v>
          </cell>
          <cell r="AN134">
            <v>4.5</v>
          </cell>
          <cell r="AO134">
            <v>0.28000000000000003</v>
          </cell>
          <cell r="AP134">
            <v>6.43</v>
          </cell>
          <cell r="AQ134">
            <v>2.12</v>
          </cell>
          <cell r="AR134">
            <v>-0.45</v>
          </cell>
          <cell r="BI134">
            <v>133</v>
          </cell>
        </row>
        <row r="135">
          <cell r="A135" t="str">
            <v>1108012.Peixe-sardinha</v>
          </cell>
          <cell r="B135">
            <v>2.1800000000000002</v>
          </cell>
          <cell r="C135">
            <v>1.73</v>
          </cell>
          <cell r="D135">
            <v>6.83</v>
          </cell>
          <cell r="E135">
            <v>-3.4</v>
          </cell>
          <cell r="F135">
            <v>2.4</v>
          </cell>
          <cell r="G135">
            <v>9.49</v>
          </cell>
          <cell r="H135">
            <v>-1.92</v>
          </cell>
          <cell r="I135">
            <v>-5.6</v>
          </cell>
          <cell r="J135">
            <v>-0.34</v>
          </cell>
          <cell r="K135">
            <v>-0.61</v>
          </cell>
          <cell r="L135">
            <v>-6.35</v>
          </cell>
          <cell r="M135">
            <v>-5.26</v>
          </cell>
          <cell r="N135">
            <v>4.05</v>
          </cell>
          <cell r="O135">
            <v>4.72</v>
          </cell>
          <cell r="P135">
            <v>0.74</v>
          </cell>
          <cell r="Q135">
            <v>3.61</v>
          </cell>
          <cell r="R135">
            <v>2.14</v>
          </cell>
          <cell r="S135">
            <v>9.14</v>
          </cell>
          <cell r="T135">
            <v>3.23</v>
          </cell>
          <cell r="U135">
            <v>-3.23</v>
          </cell>
          <cell r="V135">
            <v>-2.81</v>
          </cell>
          <cell r="W135">
            <v>-4.75</v>
          </cell>
          <cell r="X135">
            <v>-2.0299999999999998</v>
          </cell>
          <cell r="Y135">
            <v>-4.34</v>
          </cell>
          <cell r="Z135">
            <v>2.17</v>
          </cell>
          <cell r="AA135">
            <v>-4.8</v>
          </cell>
          <cell r="AB135">
            <v>-6.97</v>
          </cell>
          <cell r="AC135">
            <v>1.08</v>
          </cell>
          <cell r="AD135">
            <v>6.51</v>
          </cell>
          <cell r="AE135">
            <v>12.74</v>
          </cell>
          <cell r="AF135">
            <v>5.88</v>
          </cell>
          <cell r="AG135">
            <v>1.28</v>
          </cell>
          <cell r="AH135">
            <v>-5.08</v>
          </cell>
          <cell r="AI135">
            <v>-0.78</v>
          </cell>
          <cell r="AJ135">
            <v>2.25</v>
          </cell>
          <cell r="AK135">
            <v>0.15</v>
          </cell>
          <cell r="AL135">
            <v>-4.96</v>
          </cell>
          <cell r="AM135">
            <v>4.8499999999999996</v>
          </cell>
          <cell r="AN135">
            <v>3.25</v>
          </cell>
          <cell r="AO135">
            <v>4.42</v>
          </cell>
          <cell r="AP135">
            <v>3.65</v>
          </cell>
          <cell r="AQ135">
            <v>12.47</v>
          </cell>
          <cell r="AR135">
            <v>2.58</v>
          </cell>
          <cell r="BI135">
            <v>134</v>
          </cell>
        </row>
        <row r="136">
          <cell r="A136" t="str">
            <v>1108013.Camarão</v>
          </cell>
          <cell r="B136">
            <v>-0.01</v>
          </cell>
          <cell r="C136">
            <v>-5.39</v>
          </cell>
          <cell r="D136">
            <v>3.73</v>
          </cell>
          <cell r="E136">
            <v>3.26</v>
          </cell>
          <cell r="F136">
            <v>2.6</v>
          </cell>
          <cell r="G136">
            <v>-1.43</v>
          </cell>
          <cell r="H136">
            <v>2.23</v>
          </cell>
          <cell r="I136">
            <v>3.16</v>
          </cell>
          <cell r="J136">
            <v>-0.56999999999999995</v>
          </cell>
          <cell r="K136">
            <v>-1.98</v>
          </cell>
          <cell r="L136">
            <v>-2.69</v>
          </cell>
          <cell r="M136">
            <v>1.51</v>
          </cell>
          <cell r="N136">
            <v>0.45</v>
          </cell>
          <cell r="O136">
            <v>1.88</v>
          </cell>
          <cell r="P136">
            <v>0.98</v>
          </cell>
          <cell r="Q136">
            <v>0.22</v>
          </cell>
          <cell r="R136">
            <v>0.68</v>
          </cell>
          <cell r="S136">
            <v>5.43</v>
          </cell>
          <cell r="T136">
            <v>-0.13</v>
          </cell>
          <cell r="U136">
            <v>-1.26</v>
          </cell>
          <cell r="V136">
            <v>13.81</v>
          </cell>
          <cell r="W136">
            <v>-4.41</v>
          </cell>
          <cell r="X136">
            <v>-1.43</v>
          </cell>
          <cell r="Y136">
            <v>-0.36</v>
          </cell>
          <cell r="Z136">
            <v>0.78</v>
          </cell>
          <cell r="AA136">
            <v>0.71</v>
          </cell>
          <cell r="AB136">
            <v>-3.45</v>
          </cell>
          <cell r="AC136">
            <v>0.68</v>
          </cell>
          <cell r="AD136">
            <v>4.68</v>
          </cell>
          <cell r="AE136">
            <v>2.7</v>
          </cell>
          <cell r="AF136">
            <v>0.72</v>
          </cell>
          <cell r="AG136">
            <v>6.74</v>
          </cell>
          <cell r="AH136">
            <v>0.76</v>
          </cell>
          <cell r="AI136">
            <v>-2.97</v>
          </cell>
          <cell r="AJ136">
            <v>-4.25</v>
          </cell>
          <cell r="AK136">
            <v>2.14</v>
          </cell>
          <cell r="AL136">
            <v>0.37</v>
          </cell>
          <cell r="AM136">
            <v>4.6500000000000004</v>
          </cell>
          <cell r="AN136">
            <v>-2.38</v>
          </cell>
          <cell r="AO136">
            <v>9.39</v>
          </cell>
          <cell r="AP136">
            <v>2.19</v>
          </cell>
          <cell r="AQ136">
            <v>8.25</v>
          </cell>
          <cell r="AR136">
            <v>-0.11</v>
          </cell>
          <cell r="BI136">
            <v>135</v>
          </cell>
        </row>
        <row r="137">
          <cell r="A137" t="str">
            <v>1108015.Peixe-vermelho</v>
          </cell>
          <cell r="B137">
            <v>0.05</v>
          </cell>
          <cell r="C137">
            <v>3.71</v>
          </cell>
          <cell r="D137">
            <v>2.58</v>
          </cell>
          <cell r="E137">
            <v>-5.86</v>
          </cell>
          <cell r="F137">
            <v>9.52</v>
          </cell>
          <cell r="G137">
            <v>4.4000000000000004</v>
          </cell>
          <cell r="H137">
            <v>0.5</v>
          </cell>
          <cell r="I137">
            <v>6.33</v>
          </cell>
          <cell r="J137">
            <v>4.1100000000000003</v>
          </cell>
          <cell r="K137">
            <v>-4.4800000000000004</v>
          </cell>
          <cell r="L137">
            <v>-6.28</v>
          </cell>
          <cell r="M137">
            <v>1.3</v>
          </cell>
          <cell r="N137">
            <v>11.16</v>
          </cell>
          <cell r="O137">
            <v>-0.48</v>
          </cell>
          <cell r="P137">
            <v>-0.25</v>
          </cell>
          <cell r="Q137">
            <v>2.09</v>
          </cell>
          <cell r="R137">
            <v>-0.79</v>
          </cell>
          <cell r="S137">
            <v>6.09</v>
          </cell>
          <cell r="T137">
            <v>4.9800000000000004</v>
          </cell>
          <cell r="U137">
            <v>-2.44</v>
          </cell>
          <cell r="V137">
            <v>-1.19</v>
          </cell>
          <cell r="W137">
            <v>5.74</v>
          </cell>
          <cell r="X137">
            <v>0.78</v>
          </cell>
          <cell r="Y137">
            <v>1.34</v>
          </cell>
          <cell r="Z137">
            <v>-0.17</v>
          </cell>
          <cell r="AA137">
            <v>-1.57</v>
          </cell>
          <cell r="AB137">
            <v>6.85</v>
          </cell>
          <cell r="AC137">
            <v>2.52</v>
          </cell>
          <cell r="AD137">
            <v>-3.13</v>
          </cell>
          <cell r="AE137">
            <v>-0.15</v>
          </cell>
          <cell r="AF137">
            <v>6.07</v>
          </cell>
          <cell r="AG137">
            <v>-2.5499999999999998</v>
          </cell>
          <cell r="AH137">
            <v>5.22</v>
          </cell>
          <cell r="AI137">
            <v>-6.34</v>
          </cell>
          <cell r="AJ137">
            <v>4.68</v>
          </cell>
          <cell r="AK137">
            <v>-3.18</v>
          </cell>
          <cell r="AL137">
            <v>5.65</v>
          </cell>
          <cell r="AM137">
            <v>-1.67</v>
          </cell>
          <cell r="AN137">
            <v>4.4400000000000004</v>
          </cell>
          <cell r="AO137">
            <v>9.66</v>
          </cell>
          <cell r="AP137">
            <v>0.03</v>
          </cell>
          <cell r="AQ137">
            <v>1.7</v>
          </cell>
          <cell r="AR137">
            <v>-2.42</v>
          </cell>
          <cell r="BI137">
            <v>136</v>
          </cell>
        </row>
        <row r="138">
          <cell r="A138" t="str">
            <v>1108019.Peixe-cavala</v>
          </cell>
          <cell r="B138">
            <v>5.7</v>
          </cell>
          <cell r="C138">
            <v>-0.74</v>
          </cell>
          <cell r="D138">
            <v>3.25</v>
          </cell>
          <cell r="E138">
            <v>-3.73</v>
          </cell>
          <cell r="F138">
            <v>-1.02</v>
          </cell>
          <cell r="G138">
            <v>5.3</v>
          </cell>
          <cell r="H138">
            <v>-8.0399999999999991</v>
          </cell>
          <cell r="I138">
            <v>2.81</v>
          </cell>
          <cell r="J138">
            <v>5.31</v>
          </cell>
          <cell r="K138">
            <v>6.71</v>
          </cell>
          <cell r="L138">
            <v>-1.8</v>
          </cell>
          <cell r="M138">
            <v>3.04</v>
          </cell>
          <cell r="N138">
            <v>3.2</v>
          </cell>
          <cell r="O138">
            <v>0.18</v>
          </cell>
          <cell r="P138">
            <v>0.51</v>
          </cell>
          <cell r="Q138">
            <v>1.34</v>
          </cell>
          <cell r="R138">
            <v>-0.01</v>
          </cell>
          <cell r="S138">
            <v>3.22</v>
          </cell>
          <cell r="T138">
            <v>-3.6</v>
          </cell>
          <cell r="U138">
            <v>-1.78</v>
          </cell>
          <cell r="V138">
            <v>4.1500000000000004</v>
          </cell>
          <cell r="W138">
            <v>-4.3499999999999996</v>
          </cell>
          <cell r="X138">
            <v>2.66</v>
          </cell>
          <cell r="Y138">
            <v>2.78</v>
          </cell>
          <cell r="Z138">
            <v>1.07</v>
          </cell>
          <cell r="AA138">
            <v>1.94</v>
          </cell>
          <cell r="AB138">
            <v>4.2</v>
          </cell>
          <cell r="AC138">
            <v>-1.92</v>
          </cell>
          <cell r="AD138">
            <v>0.35</v>
          </cell>
          <cell r="AE138">
            <v>-2.6</v>
          </cell>
          <cell r="AF138">
            <v>-3.64</v>
          </cell>
          <cell r="AG138">
            <v>3.61</v>
          </cell>
          <cell r="AH138">
            <v>3.99</v>
          </cell>
          <cell r="AI138">
            <v>-6.8</v>
          </cell>
          <cell r="AJ138">
            <v>5.71</v>
          </cell>
          <cell r="AK138">
            <v>2.12</v>
          </cell>
          <cell r="AL138">
            <v>1.39</v>
          </cell>
          <cell r="AM138">
            <v>-4.7300000000000004</v>
          </cell>
          <cell r="AN138">
            <v>2.68</v>
          </cell>
          <cell r="AO138">
            <v>12.22</v>
          </cell>
          <cell r="AP138">
            <v>-2.2200000000000002</v>
          </cell>
          <cell r="AQ138">
            <v>1.34</v>
          </cell>
          <cell r="AR138">
            <v>-4.2</v>
          </cell>
          <cell r="BI138">
            <v>137</v>
          </cell>
        </row>
        <row r="139">
          <cell r="A139" t="str">
            <v>1108020.Peixe-cocoroca</v>
          </cell>
          <cell r="B139">
            <v>3.39</v>
          </cell>
          <cell r="C139">
            <v>-1.17</v>
          </cell>
          <cell r="D139">
            <v>-0.61</v>
          </cell>
          <cell r="E139">
            <v>-2.1800000000000002</v>
          </cell>
          <cell r="F139">
            <v>1.33</v>
          </cell>
          <cell r="G139">
            <v>4.0199999999999996</v>
          </cell>
          <cell r="H139">
            <v>-2.5099999999999998</v>
          </cell>
          <cell r="I139">
            <v>0.86</v>
          </cell>
          <cell r="J139">
            <v>4.9400000000000004</v>
          </cell>
          <cell r="K139">
            <v>2.4</v>
          </cell>
          <cell r="L139">
            <v>-2.3199999999999998</v>
          </cell>
          <cell r="M139">
            <v>4.82</v>
          </cell>
          <cell r="N139">
            <v>1.21</v>
          </cell>
          <cell r="O139">
            <v>3.07</v>
          </cell>
          <cell r="P139">
            <v>-2.2999999999999998</v>
          </cell>
          <cell r="Q139">
            <v>0.56000000000000005</v>
          </cell>
          <cell r="R139">
            <v>-0.57999999999999996</v>
          </cell>
          <cell r="S139">
            <v>-13.89</v>
          </cell>
          <cell r="T139">
            <v>0.64</v>
          </cell>
          <cell r="U139">
            <v>-3.5</v>
          </cell>
          <cell r="V139">
            <v>4.03</v>
          </cell>
          <cell r="W139">
            <v>-1.89</v>
          </cell>
          <cell r="X139">
            <v>-0.14000000000000001</v>
          </cell>
          <cell r="Y139">
            <v>2.84</v>
          </cell>
          <cell r="Z139">
            <v>1.89</v>
          </cell>
          <cell r="AA139">
            <v>0.78</v>
          </cell>
          <cell r="AB139">
            <v>0.99</v>
          </cell>
          <cell r="AC139">
            <v>-0.64</v>
          </cell>
          <cell r="AD139">
            <v>6.67</v>
          </cell>
          <cell r="AE139">
            <v>-6.25</v>
          </cell>
          <cell r="AF139">
            <v>6.67</v>
          </cell>
          <cell r="AG139">
            <v>-3.13</v>
          </cell>
          <cell r="AH139">
            <v>-0.86</v>
          </cell>
          <cell r="AI139">
            <v>-4.3499999999999996</v>
          </cell>
          <cell r="AJ139">
            <v>3.1</v>
          </cell>
          <cell r="AK139">
            <v>2.19</v>
          </cell>
          <cell r="AL139">
            <v>-0.36</v>
          </cell>
          <cell r="AM139">
            <v>0.13</v>
          </cell>
          <cell r="AN139">
            <v>1.63</v>
          </cell>
          <cell r="AO139">
            <v>6.19</v>
          </cell>
          <cell r="AP139">
            <v>1.17</v>
          </cell>
          <cell r="AQ139">
            <v>1.0900000000000001</v>
          </cell>
          <cell r="AR139">
            <v>0.14000000000000001</v>
          </cell>
          <cell r="BI139">
            <v>138</v>
          </cell>
        </row>
        <row r="140">
          <cell r="A140" t="str">
            <v>1108028.Peixe-dourado</v>
          </cell>
          <cell r="B140">
            <v>-0.84</v>
          </cell>
          <cell r="C140">
            <v>0.81</v>
          </cell>
          <cell r="D140">
            <v>0.36</v>
          </cell>
          <cell r="E140">
            <v>-0.72</v>
          </cell>
          <cell r="F140">
            <v>4.3899999999999997</v>
          </cell>
          <cell r="G140">
            <v>0.82</v>
          </cell>
          <cell r="H140">
            <v>-0.35</v>
          </cell>
          <cell r="I140">
            <v>3.69</v>
          </cell>
          <cell r="J140">
            <v>-0.55000000000000004</v>
          </cell>
          <cell r="K140">
            <v>0.32</v>
          </cell>
          <cell r="L140">
            <v>-3.45</v>
          </cell>
          <cell r="M140">
            <v>-1.6</v>
          </cell>
          <cell r="N140">
            <v>8.32</v>
          </cell>
          <cell r="O140">
            <v>-12.02</v>
          </cell>
          <cell r="P140">
            <v>6.01</v>
          </cell>
          <cell r="Q140">
            <v>-1.4</v>
          </cell>
          <cell r="R140">
            <v>-4.72</v>
          </cell>
          <cell r="S140">
            <v>-0.77</v>
          </cell>
          <cell r="T140">
            <v>3.98</v>
          </cell>
          <cell r="U140">
            <v>-0.97</v>
          </cell>
          <cell r="V140">
            <v>-3.66</v>
          </cell>
          <cell r="W140">
            <v>6.29</v>
          </cell>
          <cell r="X140">
            <v>-0.69</v>
          </cell>
          <cell r="Y140">
            <v>7.9</v>
          </cell>
          <cell r="Z140">
            <v>-6.36</v>
          </cell>
          <cell r="AA140">
            <v>4.5599999999999996</v>
          </cell>
          <cell r="AB140">
            <v>0.37</v>
          </cell>
          <cell r="AC140">
            <v>-3.45</v>
          </cell>
          <cell r="AD140">
            <v>-2.87</v>
          </cell>
          <cell r="AE140">
            <v>2.4900000000000002</v>
          </cell>
          <cell r="AF140">
            <v>-2.2200000000000002</v>
          </cell>
          <cell r="AG140">
            <v>3.92</v>
          </cell>
          <cell r="AH140">
            <v>7.59</v>
          </cell>
          <cell r="AI140">
            <v>-9.8800000000000008</v>
          </cell>
          <cell r="AJ140">
            <v>1.94</v>
          </cell>
          <cell r="AK140">
            <v>4.97</v>
          </cell>
          <cell r="AL140">
            <v>-0.19</v>
          </cell>
          <cell r="AM140">
            <v>8.48</v>
          </cell>
          <cell r="AN140">
            <v>0.5</v>
          </cell>
          <cell r="AO140">
            <v>1.58</v>
          </cell>
          <cell r="AP140">
            <v>-4.0999999999999996</v>
          </cell>
          <cell r="AQ140">
            <v>0.92</v>
          </cell>
          <cell r="AR140">
            <v>5.0199999999999996</v>
          </cell>
          <cell r="BI140">
            <v>139</v>
          </cell>
        </row>
        <row r="141">
          <cell r="A141" t="str">
            <v>1108032.Peixe-serra</v>
          </cell>
          <cell r="B141">
            <v>0.91</v>
          </cell>
          <cell r="C141">
            <v>3.28</v>
          </cell>
          <cell r="D141">
            <v>3.54</v>
          </cell>
          <cell r="E141">
            <v>-0.97</v>
          </cell>
          <cell r="F141">
            <v>-1.26</v>
          </cell>
          <cell r="G141">
            <v>1.1299999999999999</v>
          </cell>
          <cell r="H141">
            <v>-1.51</v>
          </cell>
          <cell r="I141">
            <v>3.1</v>
          </cell>
          <cell r="J141">
            <v>-0.52</v>
          </cell>
          <cell r="K141">
            <v>-1.57</v>
          </cell>
          <cell r="L141">
            <v>-0.48</v>
          </cell>
          <cell r="M141">
            <v>2.7</v>
          </cell>
          <cell r="N141">
            <v>8.6</v>
          </cell>
          <cell r="O141">
            <v>0.97</v>
          </cell>
          <cell r="P141">
            <v>-0.63</v>
          </cell>
          <cell r="Q141">
            <v>5.81</v>
          </cell>
          <cell r="R141">
            <v>-1.1299999999999999</v>
          </cell>
          <cell r="S141">
            <v>1.1200000000000001</v>
          </cell>
          <cell r="T141">
            <v>-4.05</v>
          </cell>
          <cell r="U141">
            <v>-3.59</v>
          </cell>
          <cell r="V141">
            <v>0.67</v>
          </cell>
          <cell r="W141">
            <v>-1.1100000000000001</v>
          </cell>
          <cell r="X141">
            <v>-1.85</v>
          </cell>
          <cell r="Y141">
            <v>2.93</v>
          </cell>
          <cell r="Z141">
            <v>6.98</v>
          </cell>
          <cell r="AA141">
            <v>0.15</v>
          </cell>
          <cell r="AB141">
            <v>2.8</v>
          </cell>
          <cell r="AC141">
            <v>-1.39</v>
          </cell>
          <cell r="AD141">
            <v>1.57</v>
          </cell>
          <cell r="AE141">
            <v>-2.52</v>
          </cell>
          <cell r="AF141">
            <v>-5.8</v>
          </cell>
          <cell r="AG141">
            <v>9.41</v>
          </cell>
          <cell r="AH141">
            <v>0.23</v>
          </cell>
          <cell r="AI141">
            <v>-8.7200000000000006</v>
          </cell>
          <cell r="AJ141">
            <v>9.08</v>
          </cell>
          <cell r="AK141">
            <v>5.52</v>
          </cell>
          <cell r="AL141">
            <v>1.48</v>
          </cell>
          <cell r="AM141">
            <v>2.31</v>
          </cell>
          <cell r="AN141">
            <v>-3.41</v>
          </cell>
          <cell r="AO141">
            <v>5.04</v>
          </cell>
          <cell r="AP141">
            <v>2.3199999999999998</v>
          </cell>
          <cell r="AQ141">
            <v>0.57999999999999996</v>
          </cell>
          <cell r="AR141">
            <v>0.3</v>
          </cell>
          <cell r="BI141">
            <v>140</v>
          </cell>
        </row>
        <row r="142">
          <cell r="A142" t="str">
            <v>1108033.Peixe-pargo</v>
          </cell>
          <cell r="B142">
            <v>1.85</v>
          </cell>
          <cell r="C142">
            <v>1.19</v>
          </cell>
          <cell r="D142">
            <v>-1.08</v>
          </cell>
          <cell r="E142">
            <v>-2.73</v>
          </cell>
          <cell r="F142">
            <v>-0.35</v>
          </cell>
          <cell r="G142">
            <v>7.85</v>
          </cell>
          <cell r="H142">
            <v>-1.1200000000000001</v>
          </cell>
          <cell r="I142">
            <v>10.39</v>
          </cell>
          <cell r="J142">
            <v>6.15</v>
          </cell>
          <cell r="K142">
            <v>3.69</v>
          </cell>
          <cell r="L142">
            <v>6.2</v>
          </cell>
          <cell r="M142">
            <v>4.01</v>
          </cell>
          <cell r="N142">
            <v>-5.39</v>
          </cell>
          <cell r="O142">
            <v>3.62</v>
          </cell>
          <cell r="P142">
            <v>-3.59</v>
          </cell>
          <cell r="Q142">
            <v>0.57999999999999996</v>
          </cell>
          <cell r="R142">
            <v>2.97</v>
          </cell>
          <cell r="S142">
            <v>-2.66</v>
          </cell>
          <cell r="T142">
            <v>3.04</v>
          </cell>
          <cell r="U142">
            <v>3.63</v>
          </cell>
          <cell r="V142">
            <v>1.48</v>
          </cell>
          <cell r="W142">
            <v>-0.17</v>
          </cell>
          <cell r="X142">
            <v>-0.25</v>
          </cell>
          <cell r="Y142">
            <v>3.95</v>
          </cell>
          <cell r="Z142">
            <v>6.28</v>
          </cell>
          <cell r="AA142">
            <v>-3.55</v>
          </cell>
          <cell r="AB142">
            <v>0.12</v>
          </cell>
          <cell r="AC142">
            <v>-2.87</v>
          </cell>
          <cell r="AD142">
            <v>-0.93</v>
          </cell>
          <cell r="AE142">
            <v>-0.56000000000000005</v>
          </cell>
          <cell r="AF142">
            <v>-2.92</v>
          </cell>
          <cell r="AG142">
            <v>10.130000000000001</v>
          </cell>
          <cell r="AH142">
            <v>-2.97</v>
          </cell>
          <cell r="AI142">
            <v>-2.0699999999999998</v>
          </cell>
          <cell r="AJ142">
            <v>3.1</v>
          </cell>
          <cell r="AK142">
            <v>11.62</v>
          </cell>
          <cell r="AL142">
            <v>7.43</v>
          </cell>
          <cell r="AM142">
            <v>-5.18</v>
          </cell>
          <cell r="AN142">
            <v>2.02</v>
          </cell>
          <cell r="AO142">
            <v>10.07</v>
          </cell>
          <cell r="AP142">
            <v>1.25</v>
          </cell>
          <cell r="AQ142">
            <v>-1.46</v>
          </cell>
          <cell r="AR142">
            <v>-0.83</v>
          </cell>
          <cell r="BI142">
            <v>141</v>
          </cell>
        </row>
        <row r="143">
          <cell r="A143" t="str">
            <v>1108035.Peixe-pampo</v>
          </cell>
          <cell r="B143">
            <v>-0.7</v>
          </cell>
          <cell r="C143">
            <v>0.87</v>
          </cell>
          <cell r="D143">
            <v>-0.28999999999999998</v>
          </cell>
          <cell r="E143">
            <v>-1.73</v>
          </cell>
          <cell r="F143">
            <v>4.4800000000000004</v>
          </cell>
          <cell r="G143">
            <v>-0.15</v>
          </cell>
          <cell r="H143">
            <v>-2.62</v>
          </cell>
          <cell r="I143">
            <v>-3.4</v>
          </cell>
          <cell r="J143">
            <v>5.91</v>
          </cell>
          <cell r="K143">
            <v>-6.42</v>
          </cell>
          <cell r="L143">
            <v>11.54</v>
          </cell>
          <cell r="M143">
            <v>6.41</v>
          </cell>
          <cell r="N143">
            <v>0.93</v>
          </cell>
          <cell r="O143">
            <v>-5.4</v>
          </cell>
          <cell r="P143">
            <v>-6.39</v>
          </cell>
          <cell r="Q143">
            <v>8.1199999999999992</v>
          </cell>
          <cell r="R143">
            <v>-4.6900000000000004</v>
          </cell>
          <cell r="S143">
            <v>-15.23</v>
          </cell>
          <cell r="T143">
            <v>6.28</v>
          </cell>
          <cell r="U143">
            <v>-0.23</v>
          </cell>
          <cell r="V143">
            <v>8.19</v>
          </cell>
          <cell r="W143">
            <v>10.89</v>
          </cell>
          <cell r="X143">
            <v>-7.05</v>
          </cell>
          <cell r="Y143">
            <v>2.2200000000000002</v>
          </cell>
          <cell r="Z143">
            <v>6.89</v>
          </cell>
          <cell r="AA143">
            <v>3.76</v>
          </cell>
          <cell r="AB143">
            <v>4.58</v>
          </cell>
          <cell r="AC143">
            <v>14.71</v>
          </cell>
          <cell r="AD143">
            <v>-8.9</v>
          </cell>
          <cell r="AE143">
            <v>-8.2899999999999991</v>
          </cell>
          <cell r="AF143">
            <v>-1.68</v>
          </cell>
          <cell r="AG143">
            <v>-4.32</v>
          </cell>
          <cell r="AH143">
            <v>-0.25</v>
          </cell>
          <cell r="AI143">
            <v>-4.41</v>
          </cell>
          <cell r="AJ143">
            <v>-2.5099999999999998</v>
          </cell>
          <cell r="AK143">
            <v>3.76</v>
          </cell>
          <cell r="AL143">
            <v>3.43</v>
          </cell>
          <cell r="AM143">
            <v>-5.88</v>
          </cell>
          <cell r="AN143">
            <v>6.73</v>
          </cell>
          <cell r="AO143">
            <v>1.34</v>
          </cell>
          <cell r="AP143">
            <v>8.7100000000000009</v>
          </cell>
          <cell r="AQ143">
            <v>0.32</v>
          </cell>
          <cell r="AR143">
            <v>0.37</v>
          </cell>
          <cell r="BI143">
            <v>142</v>
          </cell>
        </row>
        <row r="144">
          <cell r="A144" t="str">
            <v>1108038.Peixe-pescada</v>
          </cell>
          <cell r="B144">
            <v>0.6</v>
          </cell>
          <cell r="C144">
            <v>0.71</v>
          </cell>
          <cell r="D144">
            <v>3.26</v>
          </cell>
          <cell r="E144">
            <v>-3.09</v>
          </cell>
          <cell r="F144">
            <v>2.85</v>
          </cell>
          <cell r="G144">
            <v>6.08</v>
          </cell>
          <cell r="H144">
            <v>-3.8</v>
          </cell>
          <cell r="I144">
            <v>5.5</v>
          </cell>
          <cell r="J144">
            <v>0.61</v>
          </cell>
          <cell r="K144">
            <v>-4.9400000000000004</v>
          </cell>
          <cell r="L144">
            <v>-1.17</v>
          </cell>
          <cell r="M144">
            <v>-1.51</v>
          </cell>
          <cell r="N144">
            <v>-4.41</v>
          </cell>
          <cell r="O144">
            <v>-0.83</v>
          </cell>
          <cell r="P144">
            <v>7.61</v>
          </cell>
          <cell r="Q144">
            <v>0.75</v>
          </cell>
          <cell r="R144">
            <v>3.41</v>
          </cell>
          <cell r="S144">
            <v>1.9</v>
          </cell>
          <cell r="T144">
            <v>4.67</v>
          </cell>
          <cell r="U144">
            <v>-1.39</v>
          </cell>
          <cell r="V144">
            <v>8.48</v>
          </cell>
          <cell r="W144">
            <v>-3.47</v>
          </cell>
          <cell r="X144">
            <v>-0.06</v>
          </cell>
          <cell r="Y144">
            <v>0.72</v>
          </cell>
          <cell r="Z144">
            <v>-2.9</v>
          </cell>
          <cell r="AA144">
            <v>0.09</v>
          </cell>
          <cell r="AB144">
            <v>1.19</v>
          </cell>
          <cell r="AC144">
            <v>0.52</v>
          </cell>
          <cell r="AD144">
            <v>-2.09</v>
          </cell>
          <cell r="AE144">
            <v>9.41</v>
          </cell>
          <cell r="AF144">
            <v>-5.58</v>
          </cell>
          <cell r="AG144">
            <v>7.03</v>
          </cell>
          <cell r="AH144">
            <v>-1.1499999999999999</v>
          </cell>
          <cell r="AI144">
            <v>-3.63</v>
          </cell>
          <cell r="AJ144">
            <v>-0.43</v>
          </cell>
          <cell r="AK144">
            <v>-4.6399999999999997</v>
          </cell>
          <cell r="AL144">
            <v>5.68</v>
          </cell>
          <cell r="AM144">
            <v>2.23</v>
          </cell>
          <cell r="AN144">
            <v>-4.3499999999999996</v>
          </cell>
          <cell r="AO144">
            <v>5.24</v>
          </cell>
          <cell r="AP144">
            <v>3.86</v>
          </cell>
          <cell r="AQ144">
            <v>8.1199999999999992</v>
          </cell>
          <cell r="AR144">
            <v>1.41</v>
          </cell>
          <cell r="BI144">
            <v>143</v>
          </cell>
        </row>
        <row r="145">
          <cell r="A145" t="str">
            <v>1108044.Peixe-cioba</v>
          </cell>
          <cell r="B145">
            <v>0.63</v>
          </cell>
          <cell r="C145">
            <v>0.43</v>
          </cell>
          <cell r="D145">
            <v>1.85</v>
          </cell>
          <cell r="E145">
            <v>1.86</v>
          </cell>
          <cell r="F145">
            <v>-0.61</v>
          </cell>
          <cell r="G145">
            <v>1.79</v>
          </cell>
          <cell r="H145">
            <v>0.52</v>
          </cell>
          <cell r="I145">
            <v>-1.19</v>
          </cell>
          <cell r="J145">
            <v>7.18</v>
          </cell>
          <cell r="K145">
            <v>0.84</v>
          </cell>
          <cell r="L145">
            <v>1.76</v>
          </cell>
          <cell r="M145">
            <v>2.35</v>
          </cell>
          <cell r="N145">
            <v>3.32</v>
          </cell>
          <cell r="O145">
            <v>3.31</v>
          </cell>
          <cell r="P145">
            <v>3.65</v>
          </cell>
          <cell r="Q145">
            <v>-1.83</v>
          </cell>
          <cell r="R145">
            <v>-2.12</v>
          </cell>
          <cell r="S145">
            <v>0.3</v>
          </cell>
          <cell r="T145">
            <v>5.71</v>
          </cell>
          <cell r="U145">
            <v>4.01</v>
          </cell>
          <cell r="V145">
            <v>0.01</v>
          </cell>
          <cell r="W145">
            <v>-0.01</v>
          </cell>
          <cell r="X145">
            <v>-1.08</v>
          </cell>
          <cell r="Y145">
            <v>3.17</v>
          </cell>
          <cell r="Z145">
            <v>2.72</v>
          </cell>
          <cell r="AA145">
            <v>-2.82</v>
          </cell>
          <cell r="AB145">
            <v>-0.98</v>
          </cell>
          <cell r="AC145">
            <v>1.1200000000000001</v>
          </cell>
          <cell r="AD145">
            <v>3.46</v>
          </cell>
          <cell r="AE145">
            <v>-0.31</v>
          </cell>
          <cell r="AF145">
            <v>0.01</v>
          </cell>
          <cell r="AG145">
            <v>1.77</v>
          </cell>
          <cell r="AH145">
            <v>4.09</v>
          </cell>
          <cell r="AI145">
            <v>-15.61</v>
          </cell>
          <cell r="AJ145">
            <v>2.04</v>
          </cell>
          <cell r="AK145">
            <v>9</v>
          </cell>
          <cell r="AL145">
            <v>9.57</v>
          </cell>
          <cell r="AM145">
            <v>-6.93</v>
          </cell>
          <cell r="AN145">
            <v>-1.94</v>
          </cell>
          <cell r="AO145">
            <v>3.07</v>
          </cell>
          <cell r="AP145">
            <v>8.9600000000000009</v>
          </cell>
          <cell r="AQ145">
            <v>0.66</v>
          </cell>
          <cell r="AR145">
            <v>11.92</v>
          </cell>
          <cell r="BI145">
            <v>144</v>
          </cell>
        </row>
        <row r="146">
          <cell r="A146" t="str">
            <v>1108045.Caranguejo</v>
          </cell>
          <cell r="B146">
            <v>-4.3</v>
          </cell>
          <cell r="C146">
            <v>2.38</v>
          </cell>
          <cell r="D146">
            <v>-1.57</v>
          </cell>
          <cell r="E146">
            <v>2.86</v>
          </cell>
          <cell r="F146">
            <v>2.86</v>
          </cell>
          <cell r="G146">
            <v>4.99</v>
          </cell>
          <cell r="H146">
            <v>-4.7699999999999996</v>
          </cell>
          <cell r="I146">
            <v>2.98</v>
          </cell>
          <cell r="J146">
            <v>-1.31</v>
          </cell>
          <cell r="K146">
            <v>4.07</v>
          </cell>
          <cell r="L146">
            <v>-1.1200000000000001</v>
          </cell>
          <cell r="M146">
            <v>-8.57</v>
          </cell>
          <cell r="N146">
            <v>10.77</v>
          </cell>
          <cell r="O146">
            <v>-4.99</v>
          </cell>
          <cell r="P146">
            <v>-0.54</v>
          </cell>
          <cell r="Q146">
            <v>1.33</v>
          </cell>
          <cell r="R146">
            <v>1.66</v>
          </cell>
          <cell r="S146">
            <v>4.4000000000000004</v>
          </cell>
          <cell r="T146">
            <v>-2.66</v>
          </cell>
          <cell r="U146">
            <v>1.79</v>
          </cell>
          <cell r="V146">
            <v>6.1</v>
          </cell>
          <cell r="W146">
            <v>-2.76</v>
          </cell>
          <cell r="X146">
            <v>1.49</v>
          </cell>
          <cell r="Y146">
            <v>-4.4000000000000004</v>
          </cell>
          <cell r="Z146">
            <v>-5.0199999999999996</v>
          </cell>
          <cell r="AA146">
            <v>3.87</v>
          </cell>
          <cell r="AB146">
            <v>-4.5999999999999996</v>
          </cell>
          <cell r="AC146">
            <v>4.25</v>
          </cell>
          <cell r="AD146">
            <v>2.1</v>
          </cell>
          <cell r="AE146">
            <v>4.96</v>
          </cell>
          <cell r="AF146">
            <v>-3.14</v>
          </cell>
          <cell r="AG146">
            <v>2.4900000000000002</v>
          </cell>
          <cell r="AH146">
            <v>3.6</v>
          </cell>
          <cell r="AI146">
            <v>-5.37</v>
          </cell>
          <cell r="AJ146">
            <v>2.23</v>
          </cell>
          <cell r="AK146">
            <v>6.94</v>
          </cell>
          <cell r="AL146">
            <v>2.41</v>
          </cell>
          <cell r="AM146">
            <v>-5.05</v>
          </cell>
          <cell r="AN146">
            <v>-2.4300000000000002</v>
          </cell>
          <cell r="AO146">
            <v>1.92</v>
          </cell>
          <cell r="AP146">
            <v>-0.69</v>
          </cell>
          <cell r="AQ146">
            <v>3.43</v>
          </cell>
          <cell r="AR146">
            <v>-1.24</v>
          </cell>
          <cell r="BI146">
            <v>145</v>
          </cell>
        </row>
        <row r="147">
          <cell r="A147" t="str">
            <v>1108047.Peixe-arraia</v>
          </cell>
          <cell r="B147">
            <v>-0.7</v>
          </cell>
          <cell r="C147">
            <v>0.87</v>
          </cell>
          <cell r="D147">
            <v>-0.28999999999999998</v>
          </cell>
          <cell r="E147">
            <v>-1.73</v>
          </cell>
          <cell r="F147">
            <v>4.57</v>
          </cell>
          <cell r="G147">
            <v>1.63</v>
          </cell>
          <cell r="H147">
            <v>-1.1299999999999999</v>
          </cell>
          <cell r="I147">
            <v>3.51</v>
          </cell>
          <cell r="J147">
            <v>-5.55</v>
          </cell>
          <cell r="K147">
            <v>4.9800000000000004</v>
          </cell>
          <cell r="L147">
            <v>-4.25</v>
          </cell>
          <cell r="M147">
            <v>1.89</v>
          </cell>
          <cell r="N147">
            <v>-3.28</v>
          </cell>
          <cell r="O147">
            <v>6.32</v>
          </cell>
          <cell r="P147">
            <v>-4.0599999999999996</v>
          </cell>
          <cell r="Q147">
            <v>1.29</v>
          </cell>
          <cell r="R147">
            <v>-1.76</v>
          </cell>
          <cell r="S147">
            <v>-2.27</v>
          </cell>
          <cell r="T147">
            <v>9.75</v>
          </cell>
          <cell r="U147">
            <v>-5.05</v>
          </cell>
          <cell r="V147">
            <v>15.97</v>
          </cell>
          <cell r="W147">
            <v>-2.52</v>
          </cell>
          <cell r="X147">
            <v>-4.91</v>
          </cell>
          <cell r="Y147">
            <v>7</v>
          </cell>
          <cell r="Z147">
            <v>-2.2200000000000002</v>
          </cell>
          <cell r="AA147">
            <v>1.1100000000000001</v>
          </cell>
          <cell r="AB147">
            <v>-1.5</v>
          </cell>
          <cell r="AC147">
            <v>-0.22</v>
          </cell>
          <cell r="AD147">
            <v>0.91</v>
          </cell>
          <cell r="AE147">
            <v>-0.28000000000000003</v>
          </cell>
          <cell r="AF147">
            <v>3.55</v>
          </cell>
          <cell r="AG147">
            <v>2.82</v>
          </cell>
          <cell r="AH147">
            <v>4.79</v>
          </cell>
          <cell r="AI147">
            <v>-3.78</v>
          </cell>
          <cell r="AJ147">
            <v>-4.6399999999999997</v>
          </cell>
          <cell r="AK147">
            <v>3.78</v>
          </cell>
          <cell r="AL147">
            <v>-3.42</v>
          </cell>
          <cell r="AM147">
            <v>-0.39</v>
          </cell>
          <cell r="AN147">
            <v>-0.57999999999999996</v>
          </cell>
          <cell r="AO147">
            <v>0.71</v>
          </cell>
          <cell r="AP147">
            <v>2.38</v>
          </cell>
          <cell r="AQ147">
            <v>9.6300000000000008</v>
          </cell>
          <cell r="AR147">
            <v>-6.33</v>
          </cell>
          <cell r="BI147">
            <v>146</v>
          </cell>
        </row>
        <row r="148">
          <cell r="A148" t="str">
            <v>1108048.Peixe-xerelete</v>
          </cell>
          <cell r="B148">
            <v>1.61</v>
          </cell>
          <cell r="C148">
            <v>0.84</v>
          </cell>
          <cell r="D148">
            <v>2.57</v>
          </cell>
          <cell r="E148">
            <v>-0.13</v>
          </cell>
          <cell r="F148">
            <v>0.2</v>
          </cell>
          <cell r="G148">
            <v>21.06</v>
          </cell>
          <cell r="H148">
            <v>-12.31</v>
          </cell>
          <cell r="I148">
            <v>-3.77</v>
          </cell>
          <cell r="J148">
            <v>-6.2</v>
          </cell>
          <cell r="K148">
            <v>-14.02</v>
          </cell>
          <cell r="L148">
            <v>-3.17</v>
          </cell>
          <cell r="M148">
            <v>-2.3199999999999998</v>
          </cell>
          <cell r="N148">
            <v>18.739999999999998</v>
          </cell>
          <cell r="O148">
            <v>2.91</v>
          </cell>
          <cell r="P148">
            <v>2.52</v>
          </cell>
          <cell r="Q148">
            <v>1.82</v>
          </cell>
          <cell r="R148">
            <v>-3.12</v>
          </cell>
          <cell r="S148">
            <v>12.42</v>
          </cell>
          <cell r="T148">
            <v>4.8600000000000003</v>
          </cell>
          <cell r="U148">
            <v>5.39</v>
          </cell>
          <cell r="V148">
            <v>-12.16</v>
          </cell>
          <cell r="W148">
            <v>-5.25</v>
          </cell>
          <cell r="X148">
            <v>-4.3</v>
          </cell>
          <cell r="Y148">
            <v>9.02</v>
          </cell>
          <cell r="Z148">
            <v>2.63</v>
          </cell>
          <cell r="AA148">
            <v>0.18</v>
          </cell>
          <cell r="AB148">
            <v>-0.14000000000000001</v>
          </cell>
          <cell r="AC148">
            <v>6.68</v>
          </cell>
          <cell r="AD148">
            <v>-12.37</v>
          </cell>
          <cell r="AE148">
            <v>7.28</v>
          </cell>
          <cell r="AF148">
            <v>1.99</v>
          </cell>
          <cell r="AG148">
            <v>5.63</v>
          </cell>
          <cell r="AH148">
            <v>-5.0999999999999996</v>
          </cell>
          <cell r="AI148">
            <v>-4.5</v>
          </cell>
          <cell r="AJ148">
            <v>0.03</v>
          </cell>
          <cell r="AK148">
            <v>-0.41</v>
          </cell>
          <cell r="AL148">
            <v>0.17</v>
          </cell>
          <cell r="AM148">
            <v>4.74</v>
          </cell>
          <cell r="AN148">
            <v>1.42</v>
          </cell>
          <cell r="AO148">
            <v>5.56</v>
          </cell>
          <cell r="AP148">
            <v>9.85</v>
          </cell>
          <cell r="AQ148">
            <v>14.84</v>
          </cell>
          <cell r="AR148">
            <v>3.75</v>
          </cell>
          <cell r="BI148">
            <v>147</v>
          </cell>
        </row>
        <row r="149">
          <cell r="A149" t="str">
            <v>1108057.Peixe-surubim</v>
          </cell>
          <cell r="B149">
            <v>7.26</v>
          </cell>
          <cell r="C149">
            <v>4.99</v>
          </cell>
          <cell r="D149">
            <v>-0.63</v>
          </cell>
          <cell r="E149">
            <v>-2.41</v>
          </cell>
          <cell r="F149">
            <v>-0.52</v>
          </cell>
          <cell r="G149">
            <v>2.98</v>
          </cell>
          <cell r="H149">
            <v>2.97</v>
          </cell>
          <cell r="I149">
            <v>2.38</v>
          </cell>
          <cell r="J149">
            <v>0.53</v>
          </cell>
          <cell r="K149">
            <v>-1.36</v>
          </cell>
          <cell r="L149">
            <v>-8.01</v>
          </cell>
          <cell r="M149">
            <v>1.81</v>
          </cell>
          <cell r="N149">
            <v>8.09</v>
          </cell>
          <cell r="O149">
            <v>-4.21</v>
          </cell>
          <cell r="P149">
            <v>0.19</v>
          </cell>
          <cell r="Q149">
            <v>1.89</v>
          </cell>
          <cell r="R149">
            <v>-1.67</v>
          </cell>
          <cell r="S149">
            <v>0.86</v>
          </cell>
          <cell r="T149">
            <v>-1.34</v>
          </cell>
          <cell r="U149">
            <v>4.54</v>
          </cell>
          <cell r="V149">
            <v>-0.48</v>
          </cell>
          <cell r="W149">
            <v>-5.08</v>
          </cell>
          <cell r="X149">
            <v>5.34</v>
          </cell>
          <cell r="Y149">
            <v>-2.72</v>
          </cell>
          <cell r="Z149">
            <v>8.8800000000000008</v>
          </cell>
          <cell r="AA149">
            <v>-3.78</v>
          </cell>
          <cell r="AB149">
            <v>-0.45</v>
          </cell>
          <cell r="AC149">
            <v>-1.88</v>
          </cell>
          <cell r="AD149">
            <v>1.71</v>
          </cell>
          <cell r="AE149">
            <v>1.17</v>
          </cell>
          <cell r="AF149">
            <v>5.84</v>
          </cell>
          <cell r="AG149">
            <v>5.25</v>
          </cell>
          <cell r="AH149">
            <v>-2.4300000000000002</v>
          </cell>
          <cell r="AI149">
            <v>-1.03</v>
          </cell>
          <cell r="AJ149">
            <v>1.04</v>
          </cell>
          <cell r="AK149">
            <v>2.2000000000000002</v>
          </cell>
          <cell r="AL149">
            <v>2.5299999999999998</v>
          </cell>
          <cell r="AM149">
            <v>-1.63</v>
          </cell>
          <cell r="AN149">
            <v>1.26</v>
          </cell>
          <cell r="AO149">
            <v>0.38</v>
          </cell>
          <cell r="AP149">
            <v>2.2599999999999998</v>
          </cell>
          <cell r="AQ149">
            <v>2.9</v>
          </cell>
          <cell r="AR149">
            <v>2.0299999999999998</v>
          </cell>
          <cell r="BI149">
            <v>148</v>
          </cell>
        </row>
        <row r="150">
          <cell r="A150" t="str">
            <v>1108058.Peixe-albacora</v>
          </cell>
          <cell r="B150">
            <v>-1.1299999999999999</v>
          </cell>
          <cell r="C150">
            <v>0.69</v>
          </cell>
          <cell r="D150">
            <v>1.71</v>
          </cell>
          <cell r="E150">
            <v>1.36</v>
          </cell>
          <cell r="F150">
            <v>4.03</v>
          </cell>
          <cell r="G150">
            <v>-2.4300000000000002</v>
          </cell>
          <cell r="H150">
            <v>4.37</v>
          </cell>
          <cell r="I150">
            <v>-5.32</v>
          </cell>
          <cell r="J150">
            <v>0.28000000000000003</v>
          </cell>
          <cell r="K150">
            <v>0.85</v>
          </cell>
          <cell r="L150">
            <v>0.09</v>
          </cell>
          <cell r="M150">
            <v>4.09</v>
          </cell>
          <cell r="N150">
            <v>-5.63</v>
          </cell>
          <cell r="O150">
            <v>3.71</v>
          </cell>
          <cell r="P150">
            <v>-5.98</v>
          </cell>
          <cell r="Q150">
            <v>0.32</v>
          </cell>
          <cell r="R150">
            <v>-3</v>
          </cell>
          <cell r="S150">
            <v>7.17</v>
          </cell>
          <cell r="T150">
            <v>2.71</v>
          </cell>
          <cell r="U150">
            <v>3.4</v>
          </cell>
          <cell r="V150">
            <v>2.08</v>
          </cell>
          <cell r="W150">
            <v>2.23</v>
          </cell>
          <cell r="X150">
            <v>-0.2</v>
          </cell>
          <cell r="Y150">
            <v>0.03</v>
          </cell>
          <cell r="Z150">
            <v>-1.1200000000000001</v>
          </cell>
          <cell r="AA150">
            <v>-1.33</v>
          </cell>
          <cell r="AB150">
            <v>3.3</v>
          </cell>
          <cell r="AC150">
            <v>2.99</v>
          </cell>
          <cell r="AD150">
            <v>-1.93</v>
          </cell>
          <cell r="AE150">
            <v>0.38</v>
          </cell>
          <cell r="AF150">
            <v>3.08</v>
          </cell>
          <cell r="AG150">
            <v>5.48</v>
          </cell>
          <cell r="AH150">
            <v>1.76</v>
          </cell>
          <cell r="AI150">
            <v>-11.01</v>
          </cell>
          <cell r="AJ150">
            <v>13.36</v>
          </cell>
          <cell r="AK150">
            <v>-2.96</v>
          </cell>
          <cell r="AL150">
            <v>2.4</v>
          </cell>
          <cell r="AM150">
            <v>4.8899999999999997</v>
          </cell>
          <cell r="AN150">
            <v>3.59</v>
          </cell>
          <cell r="AO150">
            <v>1.96</v>
          </cell>
          <cell r="AP150">
            <v>1.48</v>
          </cell>
          <cell r="AQ150">
            <v>0.56999999999999995</v>
          </cell>
          <cell r="AR150">
            <v>6.75</v>
          </cell>
          <cell r="BI150">
            <v>149</v>
          </cell>
        </row>
        <row r="151">
          <cell r="A151" t="str">
            <v>1108064.Siri</v>
          </cell>
          <cell r="B151">
            <v>3.47</v>
          </cell>
          <cell r="C151">
            <v>-5.19</v>
          </cell>
          <cell r="D151">
            <v>5.97</v>
          </cell>
          <cell r="E151">
            <v>6.21</v>
          </cell>
          <cell r="F151">
            <v>1.79</v>
          </cell>
          <cell r="G151">
            <v>-9.14</v>
          </cell>
          <cell r="H151">
            <v>-0.81</v>
          </cell>
          <cell r="I151">
            <v>6.72</v>
          </cell>
          <cell r="J151">
            <v>-5.94</v>
          </cell>
          <cell r="K151">
            <v>-0.12</v>
          </cell>
          <cell r="L151">
            <v>11.04</v>
          </cell>
          <cell r="M151">
            <v>-4.34</v>
          </cell>
          <cell r="N151">
            <v>3.26</v>
          </cell>
          <cell r="O151">
            <v>-1.41</v>
          </cell>
          <cell r="P151">
            <v>9.17</v>
          </cell>
          <cell r="Q151">
            <v>-5.0599999999999996</v>
          </cell>
          <cell r="R151">
            <v>3.23</v>
          </cell>
          <cell r="S151">
            <v>2.09</v>
          </cell>
          <cell r="T151">
            <v>3.83</v>
          </cell>
          <cell r="U151">
            <v>-2.0299999999999998</v>
          </cell>
          <cell r="V151">
            <v>5.37</v>
          </cell>
          <cell r="W151">
            <v>-5.88</v>
          </cell>
          <cell r="X151">
            <v>-4.6399999999999997</v>
          </cell>
          <cell r="Y151">
            <v>0.96</v>
          </cell>
          <cell r="Z151">
            <v>-5.23</v>
          </cell>
          <cell r="AA151">
            <v>-0.41</v>
          </cell>
          <cell r="AB151">
            <v>-6.05</v>
          </cell>
          <cell r="AC151">
            <v>13.13</v>
          </cell>
          <cell r="AD151">
            <v>4.18</v>
          </cell>
          <cell r="AE151">
            <v>1.43</v>
          </cell>
          <cell r="AF151">
            <v>2.77</v>
          </cell>
          <cell r="AG151">
            <v>-2.09</v>
          </cell>
          <cell r="AH151">
            <v>-0.4</v>
          </cell>
          <cell r="AI151">
            <v>-1.91</v>
          </cell>
          <cell r="AJ151">
            <v>-5.13</v>
          </cell>
          <cell r="AK151">
            <v>5.35</v>
          </cell>
          <cell r="AL151">
            <v>3.62</v>
          </cell>
          <cell r="AM151">
            <v>1.52</v>
          </cell>
          <cell r="AN151">
            <v>-4.71</v>
          </cell>
          <cell r="AO151">
            <v>3.97</v>
          </cell>
          <cell r="AP151">
            <v>-3.86</v>
          </cell>
          <cell r="AQ151">
            <v>16.260000000000002</v>
          </cell>
          <cell r="AR151">
            <v>-0.91</v>
          </cell>
          <cell r="BI151">
            <v>150</v>
          </cell>
        </row>
        <row r="152">
          <cell r="A152" t="str">
            <v>1108076.Peixe-acará</v>
          </cell>
          <cell r="B152">
            <v>3.7</v>
          </cell>
          <cell r="C152">
            <v>-3.35</v>
          </cell>
          <cell r="D152">
            <v>-3.62</v>
          </cell>
          <cell r="E152">
            <v>-1.6</v>
          </cell>
          <cell r="F152">
            <v>3.55</v>
          </cell>
          <cell r="G152">
            <v>3.67</v>
          </cell>
          <cell r="H152">
            <v>-0.88</v>
          </cell>
          <cell r="I152">
            <v>-3.73</v>
          </cell>
          <cell r="J152">
            <v>7.63</v>
          </cell>
          <cell r="K152">
            <v>0.67</v>
          </cell>
          <cell r="L152">
            <v>-5.42</v>
          </cell>
          <cell r="M152">
            <v>7.89</v>
          </cell>
          <cell r="N152">
            <v>0.41</v>
          </cell>
          <cell r="O152">
            <v>5</v>
          </cell>
          <cell r="P152">
            <v>-4.83</v>
          </cell>
          <cell r="Q152">
            <v>-1.51</v>
          </cell>
          <cell r="R152">
            <v>-2.99</v>
          </cell>
          <cell r="S152">
            <v>9.51</v>
          </cell>
          <cell r="T152">
            <v>3.19</v>
          </cell>
          <cell r="U152">
            <v>-6.74</v>
          </cell>
          <cell r="V152">
            <v>5.71</v>
          </cell>
          <cell r="W152">
            <v>-2.31</v>
          </cell>
          <cell r="X152">
            <v>-4.08</v>
          </cell>
          <cell r="Y152">
            <v>2.98</v>
          </cell>
          <cell r="Z152">
            <v>-4.17</v>
          </cell>
          <cell r="AA152">
            <v>1.47</v>
          </cell>
          <cell r="AB152">
            <v>3.15</v>
          </cell>
          <cell r="AC152">
            <v>-0.26</v>
          </cell>
          <cell r="AD152">
            <v>-4.8099999999999996</v>
          </cell>
          <cell r="AE152">
            <v>6.96</v>
          </cell>
          <cell r="AF152">
            <v>1.48</v>
          </cell>
          <cell r="AG152">
            <v>5.7</v>
          </cell>
          <cell r="AH152">
            <v>-3.38</v>
          </cell>
          <cell r="AI152">
            <v>-5.66</v>
          </cell>
          <cell r="AJ152">
            <v>4.37</v>
          </cell>
          <cell r="AK152">
            <v>-2.6</v>
          </cell>
          <cell r="AL152">
            <v>-6.99</v>
          </cell>
          <cell r="AM152">
            <v>4.04</v>
          </cell>
          <cell r="AN152">
            <v>4.2699999999999996</v>
          </cell>
          <cell r="AO152">
            <v>4.54</v>
          </cell>
          <cell r="AP152">
            <v>0.59</v>
          </cell>
          <cell r="AQ152">
            <v>-0.68</v>
          </cell>
          <cell r="AR152">
            <v>-1.23</v>
          </cell>
          <cell r="BI152">
            <v>151</v>
          </cell>
        </row>
        <row r="153">
          <cell r="A153" t="str">
            <v>1108088.Peixe-dourada</v>
          </cell>
          <cell r="B153">
            <v>-11.07</v>
          </cell>
          <cell r="C153">
            <v>-0.93</v>
          </cell>
          <cell r="D153">
            <v>7.95</v>
          </cell>
          <cell r="E153">
            <v>13.06</v>
          </cell>
          <cell r="F153">
            <v>-1.26</v>
          </cell>
          <cell r="G153">
            <v>7.79</v>
          </cell>
          <cell r="H153">
            <v>-3.08</v>
          </cell>
          <cell r="I153">
            <v>5.58</v>
          </cell>
          <cell r="J153">
            <v>0.11</v>
          </cell>
          <cell r="K153">
            <v>-2.38</v>
          </cell>
          <cell r="L153">
            <v>-4.5999999999999996</v>
          </cell>
          <cell r="M153">
            <v>1.82</v>
          </cell>
          <cell r="N153">
            <v>3.01</v>
          </cell>
          <cell r="O153">
            <v>-4.9400000000000004</v>
          </cell>
          <cell r="P153">
            <v>-4.2300000000000004</v>
          </cell>
          <cell r="Q153">
            <v>6.78</v>
          </cell>
          <cell r="R153">
            <v>0.04</v>
          </cell>
          <cell r="S153">
            <v>9.2200000000000006</v>
          </cell>
          <cell r="T153">
            <v>0.66</v>
          </cell>
          <cell r="U153">
            <v>2.1800000000000002</v>
          </cell>
          <cell r="V153">
            <v>9.77</v>
          </cell>
          <cell r="W153">
            <v>-7.21</v>
          </cell>
          <cell r="X153">
            <v>-6.27</v>
          </cell>
          <cell r="Y153">
            <v>3.04</v>
          </cell>
          <cell r="Z153">
            <v>-1.23</v>
          </cell>
          <cell r="AA153">
            <v>-5.28</v>
          </cell>
          <cell r="AB153">
            <v>2.2599999999999998</v>
          </cell>
          <cell r="AC153">
            <v>6.71</v>
          </cell>
          <cell r="AD153">
            <v>4.3499999999999996</v>
          </cell>
          <cell r="AE153">
            <v>6.81</v>
          </cell>
          <cell r="AF153">
            <v>1.52</v>
          </cell>
          <cell r="AG153">
            <v>8.61</v>
          </cell>
          <cell r="AH153">
            <v>2.44</v>
          </cell>
          <cell r="AI153">
            <v>-15.16</v>
          </cell>
          <cell r="AJ153">
            <v>-3.67</v>
          </cell>
          <cell r="AK153">
            <v>-0.43</v>
          </cell>
          <cell r="AL153">
            <v>-3.34</v>
          </cell>
          <cell r="AM153">
            <v>2.12</v>
          </cell>
          <cell r="AN153">
            <v>-1.24</v>
          </cell>
          <cell r="AO153">
            <v>19.489999999999998</v>
          </cell>
          <cell r="AP153">
            <v>6.11</v>
          </cell>
          <cell r="AQ153">
            <v>5.6</v>
          </cell>
          <cell r="AR153">
            <v>-2.68</v>
          </cell>
          <cell r="BI153">
            <v>152</v>
          </cell>
        </row>
        <row r="154">
          <cell r="A154" t="str">
            <v>1108092.Peixe-filhote</v>
          </cell>
          <cell r="B154">
            <v>-5.96</v>
          </cell>
          <cell r="C154">
            <v>1.46</v>
          </cell>
          <cell r="D154">
            <v>4.1500000000000004</v>
          </cell>
          <cell r="E154">
            <v>4.8600000000000003</v>
          </cell>
          <cell r="F154">
            <v>-2.68</v>
          </cell>
          <cell r="G154">
            <v>4.4400000000000004</v>
          </cell>
          <cell r="H154">
            <v>2.21</v>
          </cell>
          <cell r="I154">
            <v>8.4499999999999993</v>
          </cell>
          <cell r="J154">
            <v>-2.0699999999999998</v>
          </cell>
          <cell r="K154">
            <v>-3.72</v>
          </cell>
          <cell r="L154">
            <v>-7.9</v>
          </cell>
          <cell r="M154">
            <v>4.4000000000000004</v>
          </cell>
          <cell r="N154">
            <v>-1.7</v>
          </cell>
          <cell r="O154">
            <v>-0.66</v>
          </cell>
          <cell r="P154">
            <v>2.71</v>
          </cell>
          <cell r="Q154">
            <v>4.28</v>
          </cell>
          <cell r="R154">
            <v>-0.5</v>
          </cell>
          <cell r="S154">
            <v>12.15</v>
          </cell>
          <cell r="T154">
            <v>-6.87</v>
          </cell>
          <cell r="U154">
            <v>9.66</v>
          </cell>
          <cell r="V154">
            <v>10.98</v>
          </cell>
          <cell r="W154">
            <v>-5.04</v>
          </cell>
          <cell r="X154">
            <v>-6.06</v>
          </cell>
          <cell r="Y154">
            <v>2.82</v>
          </cell>
          <cell r="Z154">
            <v>-5.47</v>
          </cell>
          <cell r="AA154">
            <v>-4.57</v>
          </cell>
          <cell r="AB154">
            <v>-1.77</v>
          </cell>
          <cell r="AC154">
            <v>6.97</v>
          </cell>
          <cell r="AD154">
            <v>3.49</v>
          </cell>
          <cell r="AE154">
            <v>1.46</v>
          </cell>
          <cell r="AF154">
            <v>3.93</v>
          </cell>
          <cell r="AG154">
            <v>7.59</v>
          </cell>
          <cell r="AH154">
            <v>1.74</v>
          </cell>
          <cell r="AI154">
            <v>-4.1100000000000003</v>
          </cell>
          <cell r="AJ154">
            <v>-2.44</v>
          </cell>
          <cell r="AK154">
            <v>-2.38</v>
          </cell>
          <cell r="AL154">
            <v>-4.03</v>
          </cell>
          <cell r="AM154">
            <v>1.24</v>
          </cell>
          <cell r="AN154">
            <v>4.13</v>
          </cell>
          <cell r="AO154">
            <v>4.5599999999999996</v>
          </cell>
          <cell r="AP154">
            <v>10.31</v>
          </cell>
          <cell r="AQ154">
            <v>1.73</v>
          </cell>
          <cell r="AR154">
            <v>13.96</v>
          </cell>
          <cell r="BI154">
            <v>153</v>
          </cell>
        </row>
        <row r="155">
          <cell r="A155" t="str">
            <v>1109.Carnes, peixes industrializados</v>
          </cell>
          <cell r="B155">
            <v>0.25</v>
          </cell>
          <cell r="C155">
            <v>-0.12</v>
          </cell>
          <cell r="D155">
            <v>2.4</v>
          </cell>
          <cell r="E155">
            <v>2.67</v>
          </cell>
          <cell r="F155">
            <v>1.96</v>
          </cell>
          <cell r="G155">
            <v>1.47</v>
          </cell>
          <cell r="H155">
            <v>0.55000000000000004</v>
          </cell>
          <cell r="I155">
            <v>-1.08</v>
          </cell>
          <cell r="J155">
            <v>-0.13</v>
          </cell>
          <cell r="K155">
            <v>0.4</v>
          </cell>
          <cell r="L155">
            <v>-0.84</v>
          </cell>
          <cell r="M155">
            <v>1.21</v>
          </cell>
          <cell r="N155">
            <v>1.07</v>
          </cell>
          <cell r="O155">
            <v>2.0099999999999998</v>
          </cell>
          <cell r="P155">
            <v>0.79</v>
          </cell>
          <cell r="Q155">
            <v>0.09</v>
          </cell>
          <cell r="R155">
            <v>-0.59</v>
          </cell>
          <cell r="S155">
            <v>0.18</v>
          </cell>
          <cell r="T155">
            <v>0.28000000000000003</v>
          </cell>
          <cell r="U155">
            <v>0.37</v>
          </cell>
          <cell r="V155">
            <v>0.61</v>
          </cell>
          <cell r="W155">
            <v>0.78</v>
          </cell>
          <cell r="X155">
            <v>0.19</v>
          </cell>
          <cell r="Y155">
            <v>-0.1</v>
          </cell>
          <cell r="Z155">
            <v>2.08</v>
          </cell>
          <cell r="AA155">
            <v>0.3</v>
          </cell>
          <cell r="AB155">
            <v>1.26</v>
          </cell>
          <cell r="AC155">
            <v>2.67</v>
          </cell>
          <cell r="AD155">
            <v>1.56</v>
          </cell>
          <cell r="AE155">
            <v>1.65</v>
          </cell>
          <cell r="AF155">
            <v>-0.2</v>
          </cell>
          <cell r="AG155">
            <v>-0.2</v>
          </cell>
          <cell r="AH155">
            <v>-0.2</v>
          </cell>
          <cell r="AI155">
            <v>-1.73</v>
          </cell>
          <cell r="AJ155">
            <v>-0.61</v>
          </cell>
          <cell r="AK155">
            <v>-0.34</v>
          </cell>
          <cell r="AL155">
            <v>0.65</v>
          </cell>
          <cell r="AM155">
            <v>2.82</v>
          </cell>
          <cell r="AN155">
            <v>1.61</v>
          </cell>
          <cell r="AO155">
            <v>3.55</v>
          </cell>
          <cell r="AP155">
            <v>4.32</v>
          </cell>
          <cell r="AQ155">
            <v>3.81</v>
          </cell>
          <cell r="AR155">
            <v>2.2200000000000002</v>
          </cell>
          <cell r="BI155">
            <v>154</v>
          </cell>
        </row>
        <row r="156">
          <cell r="A156" t="str">
            <v>1109002.Presunto</v>
          </cell>
          <cell r="B156">
            <v>-0.59</v>
          </cell>
          <cell r="C156">
            <v>-2.27</v>
          </cell>
          <cell r="D156">
            <v>-0.57999999999999996</v>
          </cell>
          <cell r="E156">
            <v>3.1</v>
          </cell>
          <cell r="F156">
            <v>1.57</v>
          </cell>
          <cell r="G156">
            <v>2.77</v>
          </cell>
          <cell r="H156">
            <v>3.03</v>
          </cell>
          <cell r="I156">
            <v>-0.21</v>
          </cell>
          <cell r="J156">
            <v>0.86</v>
          </cell>
          <cell r="K156">
            <v>1.29</v>
          </cell>
          <cell r="L156">
            <v>-2.75</v>
          </cell>
          <cell r="M156">
            <v>0.16</v>
          </cell>
          <cell r="N156">
            <v>0.18</v>
          </cell>
          <cell r="O156">
            <v>-0.14000000000000001</v>
          </cell>
          <cell r="P156">
            <v>-0.42</v>
          </cell>
          <cell r="Q156">
            <v>1.94</v>
          </cell>
          <cell r="R156">
            <v>0.44</v>
          </cell>
          <cell r="S156">
            <v>1.48</v>
          </cell>
          <cell r="T156">
            <v>0.11</v>
          </cell>
          <cell r="U156">
            <v>1.84</v>
          </cell>
          <cell r="V156">
            <v>0.35</v>
          </cell>
          <cell r="W156">
            <v>-0.47</v>
          </cell>
          <cell r="X156">
            <v>-1.49</v>
          </cell>
          <cell r="Y156">
            <v>0.15</v>
          </cell>
          <cell r="Z156">
            <v>0.87</v>
          </cell>
          <cell r="AA156">
            <v>0.4</v>
          </cell>
          <cell r="AB156">
            <v>0.06</v>
          </cell>
          <cell r="AC156">
            <v>4.08</v>
          </cell>
          <cell r="AD156">
            <v>2.54</v>
          </cell>
          <cell r="AE156">
            <v>2.37</v>
          </cell>
          <cell r="AF156">
            <v>3.01</v>
          </cell>
          <cell r="AG156">
            <v>1.47</v>
          </cell>
          <cell r="AH156">
            <v>-0.52</v>
          </cell>
          <cell r="AI156">
            <v>-2.12</v>
          </cell>
          <cell r="AJ156">
            <v>-1.7</v>
          </cell>
          <cell r="AK156">
            <v>-1.65</v>
          </cell>
          <cell r="AL156">
            <v>-1.95</v>
          </cell>
          <cell r="AM156">
            <v>1.08</v>
          </cell>
          <cell r="AN156">
            <v>0.56999999999999995</v>
          </cell>
          <cell r="AO156">
            <v>2.58</v>
          </cell>
          <cell r="AP156">
            <v>5.87</v>
          </cell>
          <cell r="AQ156">
            <v>13.16</v>
          </cell>
          <cell r="AR156">
            <v>6.89</v>
          </cell>
          <cell r="BI156">
            <v>155</v>
          </cell>
        </row>
        <row r="157">
          <cell r="A157" t="str">
            <v>1109004.Bacon</v>
          </cell>
          <cell r="B157">
            <v>-0.9</v>
          </cell>
          <cell r="C157">
            <v>0.09</v>
          </cell>
          <cell r="D157">
            <v>1.01</v>
          </cell>
          <cell r="E157">
            <v>2.34</v>
          </cell>
          <cell r="F157">
            <v>1.46</v>
          </cell>
          <cell r="G157">
            <v>5.07</v>
          </cell>
          <cell r="H157">
            <v>-0.11</v>
          </cell>
          <cell r="I157">
            <v>-0.65</v>
          </cell>
          <cell r="J157">
            <v>0.24</v>
          </cell>
          <cell r="K157">
            <v>0.85</v>
          </cell>
          <cell r="L157">
            <v>-0.7</v>
          </cell>
          <cell r="M157">
            <v>2.41</v>
          </cell>
          <cell r="N157">
            <v>3.54</v>
          </cell>
          <cell r="O157">
            <v>4.04</v>
          </cell>
          <cell r="P157">
            <v>1.59</v>
          </cell>
          <cell r="Q157">
            <v>-0.34</v>
          </cell>
          <cell r="R157">
            <v>-0.17</v>
          </cell>
          <cell r="S157">
            <v>-1.1100000000000001</v>
          </cell>
          <cell r="T157">
            <v>-0.55000000000000004</v>
          </cell>
          <cell r="U157">
            <v>-3.62</v>
          </cell>
          <cell r="V157">
            <v>2.88</v>
          </cell>
          <cell r="W157">
            <v>3.25</v>
          </cell>
          <cell r="X157">
            <v>0.4</v>
          </cell>
          <cell r="Y157">
            <v>-0.5</v>
          </cell>
          <cell r="Z157">
            <v>-0.28999999999999998</v>
          </cell>
          <cell r="AA157">
            <v>-1.33</v>
          </cell>
          <cell r="AB157">
            <v>0.82</v>
          </cell>
          <cell r="AC157">
            <v>0.76</v>
          </cell>
          <cell r="AD157">
            <v>-0.46</v>
          </cell>
          <cell r="AE157">
            <v>0.64</v>
          </cell>
          <cell r="AF157">
            <v>-0.55000000000000004</v>
          </cell>
          <cell r="AG157">
            <v>-0.94</v>
          </cell>
          <cell r="AH157">
            <v>-1.35</v>
          </cell>
          <cell r="AI157">
            <v>1.59</v>
          </cell>
          <cell r="AJ157">
            <v>-0.32</v>
          </cell>
          <cell r="AK157">
            <v>0.89</v>
          </cell>
          <cell r="AL157">
            <v>0.3</v>
          </cell>
          <cell r="AM157">
            <v>-0.09</v>
          </cell>
          <cell r="AN157">
            <v>1.28</v>
          </cell>
          <cell r="AO157">
            <v>1.3</v>
          </cell>
          <cell r="AP157">
            <v>2.77</v>
          </cell>
          <cell r="AQ157">
            <v>3.61</v>
          </cell>
          <cell r="AR157">
            <v>1.97</v>
          </cell>
          <cell r="BI157">
            <v>156</v>
          </cell>
        </row>
        <row r="158">
          <cell r="A158" t="str">
            <v>1109007.Salsicha e salsichão</v>
          </cell>
          <cell r="B158">
            <v>-2.48</v>
          </cell>
          <cell r="C158">
            <v>2.73</v>
          </cell>
          <cell r="D158">
            <v>-1.91</v>
          </cell>
          <cell r="E158">
            <v>0.81</v>
          </cell>
          <cell r="F158">
            <v>3.17</v>
          </cell>
          <cell r="G158">
            <v>1.87</v>
          </cell>
          <cell r="H158">
            <v>-0.45</v>
          </cell>
          <cell r="I158">
            <v>-0.36</v>
          </cell>
          <cell r="J158">
            <v>-0.44</v>
          </cell>
          <cell r="K158">
            <v>1.66</v>
          </cell>
          <cell r="L158">
            <v>-0.69</v>
          </cell>
          <cell r="M158">
            <v>2.13</v>
          </cell>
          <cell r="N158">
            <v>0.28000000000000003</v>
          </cell>
          <cell r="O158">
            <v>4.2</v>
          </cell>
          <cell r="P158">
            <v>0.93</v>
          </cell>
          <cell r="Q158">
            <v>-0.73</v>
          </cell>
          <cell r="R158">
            <v>-0.2</v>
          </cell>
          <cell r="S158">
            <v>-1.1299999999999999</v>
          </cell>
          <cell r="T158">
            <v>0.15</v>
          </cell>
          <cell r="U158">
            <v>-1.1399999999999999</v>
          </cell>
          <cell r="V158">
            <v>-1.23</v>
          </cell>
          <cell r="W158">
            <v>-0.01</v>
          </cell>
          <cell r="X158">
            <v>1.32</v>
          </cell>
          <cell r="Y158">
            <v>-2.33</v>
          </cell>
          <cell r="Z158">
            <v>-0.8</v>
          </cell>
          <cell r="AA158">
            <v>1.1399999999999999</v>
          </cell>
          <cell r="AB158">
            <v>-0.39</v>
          </cell>
          <cell r="AC158">
            <v>0.4</v>
          </cell>
          <cell r="AD158">
            <v>1.5</v>
          </cell>
          <cell r="AE158">
            <v>2.75</v>
          </cell>
          <cell r="AF158">
            <v>1.05</v>
          </cell>
          <cell r="AG158">
            <v>1.93</v>
          </cell>
          <cell r="AH158">
            <v>-1.98</v>
          </cell>
          <cell r="AI158">
            <v>0.09</v>
          </cell>
          <cell r="AJ158">
            <v>-0.76</v>
          </cell>
          <cell r="AK158">
            <v>-0.76</v>
          </cell>
          <cell r="AL158">
            <v>-1.88</v>
          </cell>
          <cell r="AM158">
            <v>3.67</v>
          </cell>
          <cell r="AN158">
            <v>2.57</v>
          </cell>
          <cell r="AO158">
            <v>6.14</v>
          </cell>
          <cell r="AP158">
            <v>5.65</v>
          </cell>
          <cell r="AQ158">
            <v>6.37</v>
          </cell>
          <cell r="AR158">
            <v>3.45</v>
          </cell>
          <cell r="BI158">
            <v>157</v>
          </cell>
        </row>
        <row r="159">
          <cell r="A159" t="str">
            <v>1109008.Lingüiça</v>
          </cell>
          <cell r="B159">
            <v>-0.39</v>
          </cell>
          <cell r="C159">
            <v>-0.95</v>
          </cell>
          <cell r="D159">
            <v>0.42</v>
          </cell>
          <cell r="E159">
            <v>1.21</v>
          </cell>
          <cell r="F159">
            <v>2.72</v>
          </cell>
          <cell r="G159">
            <v>0.88</v>
          </cell>
          <cell r="H159">
            <v>1.41</v>
          </cell>
          <cell r="I159">
            <v>-1.2</v>
          </cell>
          <cell r="J159">
            <v>0.36</v>
          </cell>
          <cell r="K159">
            <v>-1.86</v>
          </cell>
          <cell r="L159">
            <v>-0.26</v>
          </cell>
          <cell r="M159">
            <v>0.48</v>
          </cell>
          <cell r="N159">
            <v>1</v>
          </cell>
          <cell r="O159">
            <v>2</v>
          </cell>
          <cell r="P159">
            <v>2.31</v>
          </cell>
          <cell r="Q159">
            <v>-1.98</v>
          </cell>
          <cell r="R159">
            <v>0.43</v>
          </cell>
          <cell r="S159">
            <v>-0.8</v>
          </cell>
          <cell r="T159">
            <v>0.83</v>
          </cell>
          <cell r="U159">
            <v>-0.45</v>
          </cell>
          <cell r="V159">
            <v>0.14000000000000001</v>
          </cell>
          <cell r="W159">
            <v>1.03</v>
          </cell>
          <cell r="X159">
            <v>-0.06</v>
          </cell>
          <cell r="Y159">
            <v>-1.1499999999999999</v>
          </cell>
          <cell r="Z159">
            <v>2.89</v>
          </cell>
          <cell r="AA159">
            <v>0.12</v>
          </cell>
          <cell r="AB159">
            <v>-0.41</v>
          </cell>
          <cell r="AC159">
            <v>2.0299999999999998</v>
          </cell>
          <cell r="AD159">
            <v>1.35</v>
          </cell>
          <cell r="AE159">
            <v>1.9</v>
          </cell>
          <cell r="AF159">
            <v>-1.28</v>
          </cell>
          <cell r="AG159">
            <v>-0.19</v>
          </cell>
          <cell r="AH159">
            <v>1.62</v>
          </cell>
          <cell r="AI159">
            <v>-2.63</v>
          </cell>
          <cell r="AJ159">
            <v>-0.03</v>
          </cell>
          <cell r="AK159">
            <v>-0.11</v>
          </cell>
          <cell r="AL159">
            <v>0.71</v>
          </cell>
          <cell r="AM159">
            <v>0.76</v>
          </cell>
          <cell r="AN159">
            <v>0.66</v>
          </cell>
          <cell r="AO159">
            <v>1.3</v>
          </cell>
          <cell r="AP159">
            <v>4.12</v>
          </cell>
          <cell r="AQ159">
            <v>2.91</v>
          </cell>
          <cell r="AR159">
            <v>2.95</v>
          </cell>
          <cell r="BI159">
            <v>158</v>
          </cell>
        </row>
        <row r="160">
          <cell r="A160" t="str">
            <v>1109010.Mortadela</v>
          </cell>
          <cell r="B160">
            <v>0.43</v>
          </cell>
          <cell r="C160">
            <v>0.1</v>
          </cell>
          <cell r="D160">
            <v>1.4</v>
          </cell>
          <cell r="E160">
            <v>4.5999999999999996</v>
          </cell>
          <cell r="F160">
            <v>2.81</v>
          </cell>
          <cell r="G160">
            <v>2.8</v>
          </cell>
          <cell r="H160">
            <v>-0.75</v>
          </cell>
          <cell r="I160">
            <v>0.44</v>
          </cell>
          <cell r="J160">
            <v>-0.18</v>
          </cell>
          <cell r="K160">
            <v>1.69</v>
          </cell>
          <cell r="L160">
            <v>-0.56999999999999995</v>
          </cell>
          <cell r="M160">
            <v>1.19</v>
          </cell>
          <cell r="N160">
            <v>1.73</v>
          </cell>
          <cell r="O160">
            <v>0.43</v>
          </cell>
          <cell r="P160">
            <v>0.79</v>
          </cell>
          <cell r="Q160">
            <v>0.49</v>
          </cell>
          <cell r="R160">
            <v>0.13</v>
          </cell>
          <cell r="S160">
            <v>-2.06</v>
          </cell>
          <cell r="T160">
            <v>2.21</v>
          </cell>
          <cell r="U160">
            <v>-1.23</v>
          </cell>
          <cell r="V160">
            <v>0.89</v>
          </cell>
          <cell r="W160">
            <v>0.35</v>
          </cell>
          <cell r="X160">
            <v>1.87</v>
          </cell>
          <cell r="Y160">
            <v>-1.76</v>
          </cell>
          <cell r="Z160">
            <v>0.92</v>
          </cell>
          <cell r="AA160">
            <v>-1.02</v>
          </cell>
          <cell r="AB160">
            <v>0.79</v>
          </cell>
          <cell r="AC160">
            <v>1.75</v>
          </cell>
          <cell r="AD160">
            <v>1.59</v>
          </cell>
          <cell r="AE160">
            <v>1.35</v>
          </cell>
          <cell r="AF160">
            <v>1.21</v>
          </cell>
          <cell r="AG160">
            <v>0.4</v>
          </cell>
          <cell r="AH160">
            <v>-1.32</v>
          </cell>
          <cell r="AI160">
            <v>0.34</v>
          </cell>
          <cell r="AJ160">
            <v>-0.14000000000000001</v>
          </cell>
          <cell r="AK160">
            <v>0.37</v>
          </cell>
          <cell r="AL160">
            <v>0.52</v>
          </cell>
          <cell r="AM160">
            <v>2.19</v>
          </cell>
          <cell r="AN160">
            <v>0.49</v>
          </cell>
          <cell r="AO160">
            <v>3.16</v>
          </cell>
          <cell r="AP160">
            <v>4</v>
          </cell>
          <cell r="AQ160">
            <v>5.69</v>
          </cell>
          <cell r="AR160">
            <v>3.19</v>
          </cell>
          <cell r="BI160">
            <v>159</v>
          </cell>
        </row>
        <row r="161">
          <cell r="A161" t="str">
            <v>1109012.Salame e salaminho</v>
          </cell>
          <cell r="B161">
            <v>-3.59</v>
          </cell>
          <cell r="C161">
            <v>-5.93</v>
          </cell>
          <cell r="D161">
            <v>-2.73</v>
          </cell>
          <cell r="E161">
            <v>0.1</v>
          </cell>
          <cell r="F161">
            <v>4.4400000000000004</v>
          </cell>
          <cell r="G161">
            <v>10.119999999999999</v>
          </cell>
          <cell r="H161">
            <v>-2.17</v>
          </cell>
          <cell r="I161">
            <v>4.74</v>
          </cell>
          <cell r="J161">
            <v>0.75</v>
          </cell>
          <cell r="K161">
            <v>4.97</v>
          </cell>
          <cell r="L161">
            <v>-4.8</v>
          </cell>
          <cell r="M161">
            <v>4.75</v>
          </cell>
          <cell r="N161">
            <v>-3.06</v>
          </cell>
          <cell r="O161">
            <v>1.03</v>
          </cell>
          <cell r="P161">
            <v>-0.32</v>
          </cell>
          <cell r="Q161">
            <v>0.5</v>
          </cell>
          <cell r="R161">
            <v>-2.02</v>
          </cell>
          <cell r="S161">
            <v>-2.7</v>
          </cell>
          <cell r="T161">
            <v>-1.38</v>
          </cell>
          <cell r="U161">
            <v>5.12</v>
          </cell>
          <cell r="V161">
            <v>0.42</v>
          </cell>
          <cell r="W161">
            <v>-1.57</v>
          </cell>
          <cell r="X161">
            <v>-3.2</v>
          </cell>
          <cell r="Y161">
            <v>-1.1200000000000001</v>
          </cell>
          <cell r="Z161">
            <v>1.1200000000000001</v>
          </cell>
          <cell r="AA161">
            <v>-0.42</v>
          </cell>
          <cell r="AB161">
            <v>-1.38</v>
          </cell>
          <cell r="AC161">
            <v>-6.19</v>
          </cell>
          <cell r="AD161">
            <v>4.95</v>
          </cell>
          <cell r="AE161">
            <v>4.3600000000000003</v>
          </cell>
          <cell r="AF161">
            <v>-0.52</v>
          </cell>
          <cell r="AG161">
            <v>1.83</v>
          </cell>
          <cell r="AH161">
            <v>-3.43</v>
          </cell>
          <cell r="AI161">
            <v>4.08</v>
          </cell>
          <cell r="AJ161">
            <v>-4.4800000000000004</v>
          </cell>
          <cell r="AK161">
            <v>2.02</v>
          </cell>
          <cell r="AL161">
            <v>4.2699999999999996</v>
          </cell>
          <cell r="AM161">
            <v>4.17</v>
          </cell>
          <cell r="AN161">
            <v>3.04</v>
          </cell>
          <cell r="AO161">
            <v>4.97</v>
          </cell>
          <cell r="AP161">
            <v>2.11</v>
          </cell>
          <cell r="AQ161">
            <v>1.66</v>
          </cell>
          <cell r="AR161">
            <v>5.36</v>
          </cell>
          <cell r="BI161">
            <v>160</v>
          </cell>
        </row>
        <row r="162">
          <cell r="A162" t="str">
            <v>1109023.Bacalhau</v>
          </cell>
          <cell r="B162">
            <v>0.92</v>
          </cell>
          <cell r="C162">
            <v>2.08</v>
          </cell>
          <cell r="D162">
            <v>0.95</v>
          </cell>
          <cell r="E162">
            <v>2.4300000000000002</v>
          </cell>
          <cell r="F162">
            <v>-1.95</v>
          </cell>
          <cell r="G162">
            <v>6.07</v>
          </cell>
          <cell r="H162">
            <v>2.37</v>
          </cell>
          <cell r="I162">
            <v>-1.48</v>
          </cell>
          <cell r="J162">
            <v>-4.88</v>
          </cell>
          <cell r="K162">
            <v>1.43</v>
          </cell>
          <cell r="L162">
            <v>3.54</v>
          </cell>
          <cell r="M162">
            <v>0.94</v>
          </cell>
          <cell r="N162">
            <v>1.2</v>
          </cell>
          <cell r="O162">
            <v>0.27</v>
          </cell>
          <cell r="P162">
            <v>1.65</v>
          </cell>
          <cell r="Q162">
            <v>0.26</v>
          </cell>
          <cell r="R162">
            <v>-4.78</v>
          </cell>
          <cell r="S162">
            <v>0.44</v>
          </cell>
          <cell r="T162">
            <v>-0.27</v>
          </cell>
          <cell r="U162">
            <v>7.73</v>
          </cell>
          <cell r="V162">
            <v>0.31</v>
          </cell>
          <cell r="W162">
            <v>4.88</v>
          </cell>
          <cell r="X162">
            <v>1.82</v>
          </cell>
          <cell r="Y162">
            <v>5.0199999999999996</v>
          </cell>
          <cell r="Z162">
            <v>6</v>
          </cell>
          <cell r="AA162">
            <v>6.16</v>
          </cell>
          <cell r="AB162">
            <v>6.5</v>
          </cell>
          <cell r="AC162">
            <v>6.05</v>
          </cell>
          <cell r="AD162">
            <v>0.5</v>
          </cell>
          <cell r="AE162">
            <v>-1.06</v>
          </cell>
          <cell r="AF162">
            <v>2.2200000000000002</v>
          </cell>
          <cell r="AG162">
            <v>-4.0999999999999996</v>
          </cell>
          <cell r="AH162">
            <v>-2.7</v>
          </cell>
          <cell r="AI162">
            <v>-0.18</v>
          </cell>
          <cell r="AJ162">
            <v>-1.34</v>
          </cell>
          <cell r="AK162">
            <v>4.3600000000000003</v>
          </cell>
          <cell r="AL162">
            <v>1.32</v>
          </cell>
          <cell r="AM162">
            <v>2.1800000000000002</v>
          </cell>
          <cell r="AN162">
            <v>7.22</v>
          </cell>
          <cell r="AO162">
            <v>9.33</v>
          </cell>
          <cell r="AP162">
            <v>5.08</v>
          </cell>
          <cell r="AQ162">
            <v>-0.8</v>
          </cell>
          <cell r="AR162">
            <v>-1.1200000000000001</v>
          </cell>
          <cell r="BI162">
            <v>161</v>
          </cell>
        </row>
        <row r="163">
          <cell r="A163" t="str">
            <v>1109024.Camarão seco salgado</v>
          </cell>
          <cell r="B163">
            <v>4.71</v>
          </cell>
          <cell r="C163">
            <v>-5.19</v>
          </cell>
          <cell r="D163">
            <v>2.65</v>
          </cell>
          <cell r="E163">
            <v>5.23</v>
          </cell>
          <cell r="F163">
            <v>-7.0000000000000007E-2</v>
          </cell>
          <cell r="G163">
            <v>12.46</v>
          </cell>
          <cell r="H163">
            <v>0.15</v>
          </cell>
          <cell r="I163">
            <v>0.36</v>
          </cell>
          <cell r="J163">
            <v>-7.28</v>
          </cell>
          <cell r="K163">
            <v>6.44</v>
          </cell>
          <cell r="L163">
            <v>8.4499999999999993</v>
          </cell>
          <cell r="M163">
            <v>-3.41</v>
          </cell>
          <cell r="N163">
            <v>-1.41</v>
          </cell>
          <cell r="O163">
            <v>4</v>
          </cell>
          <cell r="P163">
            <v>-2.78</v>
          </cell>
          <cell r="Q163">
            <v>-2.14</v>
          </cell>
          <cell r="R163">
            <v>5.47</v>
          </cell>
          <cell r="S163">
            <v>7.72</v>
          </cell>
          <cell r="T163">
            <v>-5.29</v>
          </cell>
          <cell r="U163">
            <v>4.5599999999999996</v>
          </cell>
          <cell r="V163">
            <v>-3.14</v>
          </cell>
          <cell r="W163">
            <v>3.89</v>
          </cell>
          <cell r="X163">
            <v>-1.96</v>
          </cell>
          <cell r="Y163">
            <v>13.75</v>
          </cell>
          <cell r="Z163">
            <v>1.75</v>
          </cell>
          <cell r="AA163">
            <v>-8.91</v>
          </cell>
          <cell r="AB163">
            <v>-6.95</v>
          </cell>
          <cell r="AC163">
            <v>2.6</v>
          </cell>
          <cell r="AD163">
            <v>-1.6</v>
          </cell>
          <cell r="AE163">
            <v>-10.89</v>
          </cell>
          <cell r="AF163">
            <v>24.34</v>
          </cell>
          <cell r="AG163">
            <v>11.07</v>
          </cell>
          <cell r="AH163">
            <v>-11.87</v>
          </cell>
          <cell r="AI163">
            <v>6.54</v>
          </cell>
          <cell r="AJ163">
            <v>-0.57999999999999996</v>
          </cell>
          <cell r="AK163">
            <v>-5.43</v>
          </cell>
          <cell r="AL163">
            <v>3.6</v>
          </cell>
          <cell r="AM163">
            <v>-3.74</v>
          </cell>
          <cell r="AN163">
            <v>-3.24</v>
          </cell>
          <cell r="AO163">
            <v>-5.37</v>
          </cell>
          <cell r="AP163">
            <v>10.81</v>
          </cell>
          <cell r="AQ163">
            <v>-0.62</v>
          </cell>
          <cell r="AR163">
            <v>18.71</v>
          </cell>
          <cell r="BI163">
            <v>162</v>
          </cell>
        </row>
        <row r="164">
          <cell r="A164" t="str">
            <v>1109027.Peixe-pirarucu salgado</v>
          </cell>
          <cell r="B164">
            <v>3.46</v>
          </cell>
          <cell r="C164">
            <v>0.27</v>
          </cell>
          <cell r="D164">
            <v>10.32</v>
          </cell>
          <cell r="E164">
            <v>5.53</v>
          </cell>
          <cell r="F164">
            <v>1.31</v>
          </cell>
          <cell r="G164">
            <v>1.73</v>
          </cell>
          <cell r="H164">
            <v>4.53</v>
          </cell>
          <cell r="I164">
            <v>6.78</v>
          </cell>
          <cell r="J164">
            <v>14.25</v>
          </cell>
          <cell r="K164">
            <v>1.19</v>
          </cell>
          <cell r="L164">
            <v>4.38</v>
          </cell>
          <cell r="M164">
            <v>5.31</v>
          </cell>
          <cell r="N164">
            <v>1.87</v>
          </cell>
          <cell r="O164">
            <v>-3.74</v>
          </cell>
          <cell r="P164">
            <v>2.15</v>
          </cell>
          <cell r="Q164">
            <v>-2.44</v>
          </cell>
          <cell r="R164">
            <v>0.26</v>
          </cell>
          <cell r="S164">
            <v>1.22</v>
          </cell>
          <cell r="T164">
            <v>0.49</v>
          </cell>
          <cell r="U164">
            <v>5.0999999999999996</v>
          </cell>
          <cell r="V164">
            <v>6.63</v>
          </cell>
          <cell r="W164">
            <v>4.5599999999999996</v>
          </cell>
          <cell r="X164">
            <v>3.32</v>
          </cell>
          <cell r="Y164">
            <v>5.39</v>
          </cell>
          <cell r="Z164">
            <v>3.05</v>
          </cell>
          <cell r="AA164">
            <v>-3.98</v>
          </cell>
          <cell r="AB164">
            <v>-5.71</v>
          </cell>
          <cell r="AC164">
            <v>-2.69</v>
          </cell>
          <cell r="AD164">
            <v>-0.84</v>
          </cell>
          <cell r="AE164">
            <v>0.18</v>
          </cell>
          <cell r="AF164">
            <v>1.57</v>
          </cell>
          <cell r="AG164">
            <v>9.9600000000000009</v>
          </cell>
          <cell r="AH164">
            <v>3.77</v>
          </cell>
          <cell r="AI164">
            <v>-3.39</v>
          </cell>
          <cell r="AJ164">
            <v>1.83</v>
          </cell>
          <cell r="AK164">
            <v>3.75</v>
          </cell>
          <cell r="AL164">
            <v>-2.23</v>
          </cell>
          <cell r="AM164">
            <v>-1.82</v>
          </cell>
          <cell r="AN164">
            <v>-3.96</v>
          </cell>
          <cell r="AO164">
            <v>1.64</v>
          </cell>
          <cell r="AP164">
            <v>0.57999999999999996</v>
          </cell>
          <cell r="AQ164">
            <v>-0.7</v>
          </cell>
          <cell r="AR164">
            <v>2.2599999999999998</v>
          </cell>
          <cell r="BI164">
            <v>163</v>
          </cell>
        </row>
        <row r="165">
          <cell r="A165" t="str">
            <v>1109056.Carne-seca</v>
          </cell>
          <cell r="B165">
            <v>4.96</v>
          </cell>
          <cell r="C165">
            <v>1.03</v>
          </cell>
          <cell r="D165">
            <v>12.51</v>
          </cell>
          <cell r="E165">
            <v>4.75</v>
          </cell>
          <cell r="F165">
            <v>1.27</v>
          </cell>
          <cell r="G165">
            <v>-1.53</v>
          </cell>
          <cell r="H165">
            <v>-1.44</v>
          </cell>
          <cell r="I165">
            <v>-3.48</v>
          </cell>
          <cell r="J165">
            <v>-0.69</v>
          </cell>
          <cell r="K165">
            <v>0.32</v>
          </cell>
          <cell r="L165">
            <v>-2.41</v>
          </cell>
          <cell r="M165">
            <v>2.48</v>
          </cell>
          <cell r="N165">
            <v>2.06</v>
          </cell>
          <cell r="O165">
            <v>3.23</v>
          </cell>
          <cell r="P165">
            <v>-0.44</v>
          </cell>
          <cell r="Q165">
            <v>2.82</v>
          </cell>
          <cell r="R165">
            <v>-1.64</v>
          </cell>
          <cell r="S165">
            <v>3.31</v>
          </cell>
          <cell r="T165">
            <v>-0.41</v>
          </cell>
          <cell r="U165">
            <v>-0.67</v>
          </cell>
          <cell r="V165">
            <v>1.21</v>
          </cell>
          <cell r="W165">
            <v>-0.09</v>
          </cell>
          <cell r="X165">
            <v>-0.82</v>
          </cell>
          <cell r="Y165">
            <v>1.22</v>
          </cell>
          <cell r="Z165">
            <v>2.72</v>
          </cell>
          <cell r="AA165">
            <v>-0.24</v>
          </cell>
          <cell r="AB165">
            <v>4.16</v>
          </cell>
          <cell r="AC165">
            <v>4.53</v>
          </cell>
          <cell r="AD165">
            <v>2.0099999999999998</v>
          </cell>
          <cell r="AE165">
            <v>1.97</v>
          </cell>
          <cell r="AF165">
            <v>-3.78</v>
          </cell>
          <cell r="AG165">
            <v>-1.9</v>
          </cell>
          <cell r="AH165">
            <v>0.65</v>
          </cell>
          <cell r="AI165">
            <v>-3.92</v>
          </cell>
          <cell r="AJ165">
            <v>-0.46</v>
          </cell>
          <cell r="AK165">
            <v>-2.0499999999999998</v>
          </cell>
          <cell r="AL165">
            <v>3.78</v>
          </cell>
          <cell r="AM165">
            <v>7.5</v>
          </cell>
          <cell r="AN165">
            <v>1.36</v>
          </cell>
          <cell r="AO165">
            <v>3.93</v>
          </cell>
          <cell r="AP165">
            <v>2.57</v>
          </cell>
          <cell r="AQ165">
            <v>-0.44</v>
          </cell>
          <cell r="AR165">
            <v>-2.14</v>
          </cell>
          <cell r="BI165">
            <v>164</v>
          </cell>
        </row>
        <row r="166">
          <cell r="A166" t="str">
            <v>1109058.Carne de porco salgada e defumada</v>
          </cell>
          <cell r="B166">
            <v>-7.31</v>
          </cell>
          <cell r="C166">
            <v>-7.91</v>
          </cell>
          <cell r="D166">
            <v>-3.66</v>
          </cell>
          <cell r="E166">
            <v>7.9</v>
          </cell>
          <cell r="F166">
            <v>2.76</v>
          </cell>
          <cell r="G166">
            <v>-1.06</v>
          </cell>
          <cell r="H166">
            <v>-0.08</v>
          </cell>
          <cell r="I166">
            <v>2.87</v>
          </cell>
          <cell r="J166">
            <v>10.37</v>
          </cell>
          <cell r="K166">
            <v>5.59</v>
          </cell>
          <cell r="L166">
            <v>0.82</v>
          </cell>
          <cell r="M166">
            <v>-3.72</v>
          </cell>
          <cell r="N166">
            <v>4.58</v>
          </cell>
          <cell r="O166">
            <v>-2.33</v>
          </cell>
          <cell r="P166">
            <v>-4.2300000000000004</v>
          </cell>
          <cell r="Q166">
            <v>-4.6100000000000003</v>
          </cell>
          <cell r="R166">
            <v>-2.29</v>
          </cell>
          <cell r="S166">
            <v>-9.6</v>
          </cell>
          <cell r="T166">
            <v>1.96</v>
          </cell>
          <cell r="U166">
            <v>5.63</v>
          </cell>
          <cell r="V166">
            <v>16.010000000000002</v>
          </cell>
          <cell r="W166">
            <v>4.25</v>
          </cell>
          <cell r="X166">
            <v>7.66</v>
          </cell>
          <cell r="Y166">
            <v>-2.08</v>
          </cell>
          <cell r="Z166">
            <v>3.59</v>
          </cell>
          <cell r="AA166">
            <v>-11.47</v>
          </cell>
          <cell r="AB166">
            <v>-1.47</v>
          </cell>
          <cell r="AC166">
            <v>-4.45</v>
          </cell>
          <cell r="AD166">
            <v>-1.1100000000000001</v>
          </cell>
          <cell r="AE166">
            <v>1</v>
          </cell>
          <cell r="AF166">
            <v>0.4</v>
          </cell>
          <cell r="AG166">
            <v>0.67</v>
          </cell>
          <cell r="AH166">
            <v>2.64</v>
          </cell>
          <cell r="AI166">
            <v>2.54</v>
          </cell>
          <cell r="AJ166">
            <v>-0.11</v>
          </cell>
          <cell r="AK166">
            <v>1.63</v>
          </cell>
          <cell r="AL166">
            <v>-1.77</v>
          </cell>
          <cell r="AM166">
            <v>0.76</v>
          </cell>
          <cell r="AN166">
            <v>-5.42</v>
          </cell>
          <cell r="AO166">
            <v>-4.16</v>
          </cell>
          <cell r="AP166">
            <v>6.21</v>
          </cell>
          <cell r="AQ166">
            <v>6.49</v>
          </cell>
          <cell r="AR166">
            <v>2.3199999999999998</v>
          </cell>
          <cell r="BI166">
            <v>165</v>
          </cell>
        </row>
        <row r="167">
          <cell r="A167" t="str">
            <v>1109088.Carne de hamburguer</v>
          </cell>
          <cell r="B167">
            <v>-0.78</v>
          </cell>
          <cell r="C167">
            <v>-0.88</v>
          </cell>
          <cell r="D167">
            <v>1.25</v>
          </cell>
          <cell r="E167">
            <v>2.02</v>
          </cell>
          <cell r="F167">
            <v>2.52</v>
          </cell>
          <cell r="G167">
            <v>2.0499999999999998</v>
          </cell>
          <cell r="H167">
            <v>0.65</v>
          </cell>
          <cell r="I167">
            <v>2.2200000000000002</v>
          </cell>
          <cell r="J167">
            <v>0.97</v>
          </cell>
          <cell r="K167">
            <v>0.75</v>
          </cell>
          <cell r="L167">
            <v>-0.96</v>
          </cell>
          <cell r="M167">
            <v>3.78</v>
          </cell>
          <cell r="N167">
            <v>-2.25</v>
          </cell>
          <cell r="O167">
            <v>4.26</v>
          </cell>
          <cell r="P167">
            <v>1.37</v>
          </cell>
          <cell r="Q167">
            <v>0.4</v>
          </cell>
          <cell r="R167">
            <v>-1.05</v>
          </cell>
          <cell r="S167">
            <v>-1.03</v>
          </cell>
          <cell r="T167">
            <v>-0.83</v>
          </cell>
          <cell r="U167">
            <v>-0.84</v>
          </cell>
          <cell r="V167">
            <v>0.71</v>
          </cell>
          <cell r="W167">
            <v>0.37</v>
          </cell>
          <cell r="X167">
            <v>-0.51</v>
          </cell>
          <cell r="Y167">
            <v>-2.38</v>
          </cell>
          <cell r="Z167">
            <v>0.32</v>
          </cell>
          <cell r="AA167">
            <v>2.09</v>
          </cell>
          <cell r="AB167">
            <v>0.49</v>
          </cell>
          <cell r="AC167">
            <v>-1.06</v>
          </cell>
          <cell r="AD167">
            <v>3.17</v>
          </cell>
          <cell r="AE167">
            <v>1.62</v>
          </cell>
          <cell r="AF167">
            <v>1.04</v>
          </cell>
          <cell r="AG167">
            <v>2.27</v>
          </cell>
          <cell r="AH167">
            <v>-0.32</v>
          </cell>
          <cell r="AI167">
            <v>-2.1</v>
          </cell>
          <cell r="AJ167">
            <v>1.1599999999999999</v>
          </cell>
          <cell r="AK167">
            <v>-1.82</v>
          </cell>
          <cell r="AL167">
            <v>0.13</v>
          </cell>
          <cell r="AM167">
            <v>1.56</v>
          </cell>
          <cell r="AN167">
            <v>3.86</v>
          </cell>
          <cell r="AO167">
            <v>1.78</v>
          </cell>
          <cell r="AP167">
            <v>4.3</v>
          </cell>
          <cell r="AQ167">
            <v>2.39</v>
          </cell>
          <cell r="AR167">
            <v>2.71</v>
          </cell>
          <cell r="BI167">
            <v>166</v>
          </cell>
        </row>
        <row r="168">
          <cell r="A168" t="str">
            <v>1110.Aves o ovos</v>
          </cell>
          <cell r="B168">
            <v>1.45</v>
          </cell>
          <cell r="C168">
            <v>1.08</v>
          </cell>
          <cell r="D168">
            <v>3.68</v>
          </cell>
          <cell r="E168">
            <v>7.36</v>
          </cell>
          <cell r="F168">
            <v>7.51</v>
          </cell>
          <cell r="G168">
            <v>1.37</v>
          </cell>
          <cell r="H168">
            <v>-3.85</v>
          </cell>
          <cell r="I168">
            <v>-4.8600000000000003</v>
          </cell>
          <cell r="J168">
            <v>-4.9400000000000004</v>
          </cell>
          <cell r="K168">
            <v>-4.3600000000000003</v>
          </cell>
          <cell r="L168">
            <v>-0.36</v>
          </cell>
          <cell r="M168">
            <v>6.53</v>
          </cell>
          <cell r="N168">
            <v>12.49</v>
          </cell>
          <cell r="O168">
            <v>2.2799999999999998</v>
          </cell>
          <cell r="P168">
            <v>0.74</v>
          </cell>
          <cell r="Q168">
            <v>2.54</v>
          </cell>
          <cell r="R168">
            <v>2.71</v>
          </cell>
          <cell r="S168">
            <v>-1.28</v>
          </cell>
          <cell r="T168">
            <v>-4.99</v>
          </cell>
          <cell r="U168">
            <v>1.38</v>
          </cell>
          <cell r="V168">
            <v>5.86</v>
          </cell>
          <cell r="W168">
            <v>1.53</v>
          </cell>
          <cell r="X168">
            <v>-0.88</v>
          </cell>
          <cell r="Y168">
            <v>-1.21</v>
          </cell>
          <cell r="Z168">
            <v>-0.56000000000000005</v>
          </cell>
          <cell r="AA168">
            <v>-0.38</v>
          </cell>
          <cell r="AB168">
            <v>0.39</v>
          </cell>
          <cell r="AC168">
            <v>2.02</v>
          </cell>
          <cell r="AD168">
            <v>3.26</v>
          </cell>
          <cell r="AE168">
            <v>2.73</v>
          </cell>
          <cell r="AF168">
            <v>-0.44</v>
          </cell>
          <cell r="AG168">
            <v>0.46</v>
          </cell>
          <cell r="AH168">
            <v>-2.86</v>
          </cell>
          <cell r="AI168">
            <v>-3.29</v>
          </cell>
          <cell r="AJ168">
            <v>-1.06</v>
          </cell>
          <cell r="AK168">
            <v>-0.54</v>
          </cell>
          <cell r="AL168">
            <v>1.68</v>
          </cell>
          <cell r="AM168">
            <v>3.5</v>
          </cell>
          <cell r="AN168">
            <v>4.6399999999999997</v>
          </cell>
          <cell r="AO168">
            <v>9.85</v>
          </cell>
          <cell r="AP168">
            <v>9.02</v>
          </cell>
          <cell r="AQ168">
            <v>2.99</v>
          </cell>
          <cell r="AR168">
            <v>0.51</v>
          </cell>
          <cell r="BI168">
            <v>167</v>
          </cell>
        </row>
        <row r="169">
          <cell r="A169" t="str">
            <v>1110009.Frango</v>
          </cell>
          <cell r="B169">
            <v>2.54</v>
          </cell>
          <cell r="C169">
            <v>2.13</v>
          </cell>
          <cell r="D169">
            <v>5.39</v>
          </cell>
          <cell r="E169">
            <v>8.3000000000000007</v>
          </cell>
          <cell r="F169">
            <v>8.34</v>
          </cell>
          <cell r="G169">
            <v>1.01</v>
          </cell>
          <cell r="H169">
            <v>-5.33</v>
          </cell>
          <cell r="I169">
            <v>-8.0500000000000007</v>
          </cell>
          <cell r="J169">
            <v>-5.96</v>
          </cell>
          <cell r="K169">
            <v>-5.56</v>
          </cell>
          <cell r="L169">
            <v>0.5</v>
          </cell>
          <cell r="M169">
            <v>8.52</v>
          </cell>
          <cell r="N169">
            <v>15.36</v>
          </cell>
          <cell r="O169">
            <v>2.89</v>
          </cell>
          <cell r="P169">
            <v>0.55000000000000004</v>
          </cell>
          <cell r="Q169">
            <v>2.71</v>
          </cell>
          <cell r="R169">
            <v>2.48</v>
          </cell>
          <cell r="S169">
            <v>-2.48</v>
          </cell>
          <cell r="T169">
            <v>-6.95</v>
          </cell>
          <cell r="U169">
            <v>1.26</v>
          </cell>
          <cell r="V169">
            <v>6.41</v>
          </cell>
          <cell r="W169">
            <v>1.87</v>
          </cell>
          <cell r="X169">
            <v>-1.75</v>
          </cell>
          <cell r="Y169">
            <v>-1.67</v>
          </cell>
          <cell r="Z169">
            <v>-1.06</v>
          </cell>
          <cell r="AA169">
            <v>-0.17</v>
          </cell>
          <cell r="AB169">
            <v>0.54</v>
          </cell>
          <cell r="AC169">
            <v>3.47</v>
          </cell>
          <cell r="AD169">
            <v>4.82</v>
          </cell>
          <cell r="AE169">
            <v>3.47</v>
          </cell>
          <cell r="AF169">
            <v>-0.83</v>
          </cell>
          <cell r="AG169">
            <v>-0.77</v>
          </cell>
          <cell r="AH169">
            <v>-3.76</v>
          </cell>
          <cell r="AI169">
            <v>-3.55</v>
          </cell>
          <cell r="AJ169">
            <v>-2.06</v>
          </cell>
          <cell r="AK169">
            <v>-1.96</v>
          </cell>
          <cell r="AL169">
            <v>3.3</v>
          </cell>
          <cell r="AM169">
            <v>5.26</v>
          </cell>
          <cell r="AN169">
            <v>5.52</v>
          </cell>
          <cell r="AO169">
            <v>9.91</v>
          </cell>
          <cell r="AP169">
            <v>8.35</v>
          </cell>
          <cell r="AQ169">
            <v>2.61</v>
          </cell>
          <cell r="AR169">
            <v>-0.49</v>
          </cell>
          <cell r="BI169">
            <v>168</v>
          </cell>
        </row>
        <row r="170">
          <cell r="A170" t="str">
            <v>1110011.Peito de frango</v>
          </cell>
          <cell r="B170">
            <v>-2.67</v>
          </cell>
          <cell r="C170">
            <v>-0.46</v>
          </cell>
          <cell r="D170">
            <v>3.74</v>
          </cell>
          <cell r="E170">
            <v>7.39</v>
          </cell>
          <cell r="F170">
            <v>5.54</v>
          </cell>
          <cell r="G170">
            <v>0.4</v>
          </cell>
          <cell r="H170">
            <v>-2.85</v>
          </cell>
          <cell r="I170">
            <v>-1.39</v>
          </cell>
          <cell r="J170">
            <v>-4.2699999999999996</v>
          </cell>
          <cell r="K170">
            <v>-1.48</v>
          </cell>
          <cell r="L170">
            <v>-3.67</v>
          </cell>
          <cell r="M170">
            <v>4.2699999999999996</v>
          </cell>
          <cell r="N170">
            <v>11.25</v>
          </cell>
          <cell r="O170">
            <v>2.33</v>
          </cell>
          <cell r="P170">
            <v>3.11</v>
          </cell>
          <cell r="Q170">
            <v>6.83</v>
          </cell>
          <cell r="R170">
            <v>7.08</v>
          </cell>
          <cell r="S170">
            <v>2.94</v>
          </cell>
          <cell r="T170">
            <v>-0.69</v>
          </cell>
          <cell r="U170">
            <v>2.27</v>
          </cell>
          <cell r="V170">
            <v>2.92</v>
          </cell>
          <cell r="W170">
            <v>2.41</v>
          </cell>
          <cell r="X170">
            <v>0.28000000000000003</v>
          </cell>
          <cell r="Y170">
            <v>-1.17</v>
          </cell>
          <cell r="Z170">
            <v>-1.37</v>
          </cell>
          <cell r="AA170">
            <v>0.78</v>
          </cell>
          <cell r="AB170">
            <v>2.06</v>
          </cell>
          <cell r="AC170">
            <v>0.43</v>
          </cell>
          <cell r="AD170">
            <v>1.21</v>
          </cell>
          <cell r="AE170">
            <v>0.62</v>
          </cell>
          <cell r="AF170">
            <v>-1.66</v>
          </cell>
          <cell r="AG170">
            <v>-1.58</v>
          </cell>
          <cell r="AH170">
            <v>0.84</v>
          </cell>
          <cell r="AI170">
            <v>-2.44</v>
          </cell>
          <cell r="AJ170">
            <v>-2.67</v>
          </cell>
          <cell r="AK170">
            <v>0.79</v>
          </cell>
          <cell r="AL170">
            <v>-2.65</v>
          </cell>
          <cell r="AM170">
            <v>0.76</v>
          </cell>
          <cell r="AN170">
            <v>3.15</v>
          </cell>
          <cell r="AO170">
            <v>7.15</v>
          </cell>
          <cell r="AP170">
            <v>5.23</v>
          </cell>
          <cell r="AQ170">
            <v>1.43</v>
          </cell>
          <cell r="AR170">
            <v>0.64</v>
          </cell>
          <cell r="BI170">
            <v>169</v>
          </cell>
        </row>
        <row r="171">
          <cell r="A171" t="str">
            <v>1110012.Coxa de frango</v>
          </cell>
          <cell r="B171">
            <v>2.0299999999999998</v>
          </cell>
          <cell r="C171">
            <v>-0.88</v>
          </cell>
          <cell r="D171">
            <v>3.8</v>
          </cell>
          <cell r="E171">
            <v>5.4</v>
          </cell>
          <cell r="F171">
            <v>5.18</v>
          </cell>
          <cell r="G171">
            <v>0.86</v>
          </cell>
          <cell r="H171">
            <v>-2.69</v>
          </cell>
          <cell r="I171">
            <v>-1.54</v>
          </cell>
          <cell r="J171">
            <v>-5.72</v>
          </cell>
          <cell r="K171">
            <v>-2.97</v>
          </cell>
          <cell r="L171">
            <v>-1.33</v>
          </cell>
          <cell r="M171">
            <v>4.8099999999999996</v>
          </cell>
          <cell r="N171">
            <v>9.91</v>
          </cell>
          <cell r="O171">
            <v>1.17</v>
          </cell>
          <cell r="P171">
            <v>0.68</v>
          </cell>
          <cell r="Q171">
            <v>2.88</v>
          </cell>
          <cell r="R171">
            <v>2.04</v>
          </cell>
          <cell r="S171">
            <v>0.19</v>
          </cell>
          <cell r="T171">
            <v>-4.47</v>
          </cell>
          <cell r="U171">
            <v>0.31</v>
          </cell>
          <cell r="V171">
            <v>1.45</v>
          </cell>
          <cell r="W171">
            <v>2.7</v>
          </cell>
          <cell r="X171">
            <v>-0.67</v>
          </cell>
          <cell r="Y171">
            <v>-0.13</v>
          </cell>
          <cell r="Z171">
            <v>-2.2200000000000002</v>
          </cell>
          <cell r="AA171">
            <v>3.7</v>
          </cell>
          <cell r="AB171">
            <v>-0.14000000000000001</v>
          </cell>
          <cell r="AC171">
            <v>7</v>
          </cell>
          <cell r="AD171">
            <v>1.7</v>
          </cell>
          <cell r="AE171">
            <v>1.24</v>
          </cell>
          <cell r="AF171">
            <v>0.87</v>
          </cell>
          <cell r="AG171">
            <v>1.92</v>
          </cell>
          <cell r="AH171">
            <v>-0.52</v>
          </cell>
          <cell r="AI171">
            <v>-3.68</v>
          </cell>
          <cell r="AJ171">
            <v>-0.34</v>
          </cell>
          <cell r="AK171">
            <v>-0.55000000000000004</v>
          </cell>
          <cell r="AL171">
            <v>-0.95</v>
          </cell>
          <cell r="AM171">
            <v>1.87</v>
          </cell>
          <cell r="AN171">
            <v>0.8</v>
          </cell>
          <cell r="AO171">
            <v>6.11</v>
          </cell>
          <cell r="AP171">
            <v>4.6399999999999997</v>
          </cell>
          <cell r="AQ171">
            <v>0.88</v>
          </cell>
          <cell r="AR171">
            <v>1.38</v>
          </cell>
          <cell r="BI171">
            <v>170</v>
          </cell>
        </row>
        <row r="172">
          <cell r="A172" t="str">
            <v>1110014.Asa de frango</v>
          </cell>
          <cell r="B172">
            <v>4.22</v>
          </cell>
          <cell r="C172">
            <v>6.37</v>
          </cell>
          <cell r="D172">
            <v>-0.12</v>
          </cell>
          <cell r="E172">
            <v>10.43</v>
          </cell>
          <cell r="F172">
            <v>8.32</v>
          </cell>
          <cell r="G172">
            <v>-0.64</v>
          </cell>
          <cell r="H172">
            <v>-9.59</v>
          </cell>
          <cell r="I172">
            <v>-15.45</v>
          </cell>
          <cell r="J172">
            <v>-9.4700000000000006</v>
          </cell>
          <cell r="K172">
            <v>-7.09</v>
          </cell>
          <cell r="L172">
            <v>-1.63</v>
          </cell>
          <cell r="M172">
            <v>13.33</v>
          </cell>
          <cell r="N172">
            <v>19.95</v>
          </cell>
          <cell r="O172">
            <v>3.99</v>
          </cell>
          <cell r="P172">
            <v>0.19</v>
          </cell>
          <cell r="Q172">
            <v>4</v>
          </cell>
          <cell r="R172">
            <v>-1.89</v>
          </cell>
          <cell r="S172">
            <v>-3.4</v>
          </cell>
          <cell r="T172">
            <v>-7.95</v>
          </cell>
          <cell r="U172">
            <v>2.61</v>
          </cell>
          <cell r="V172">
            <v>3.94</v>
          </cell>
          <cell r="W172">
            <v>2.9</v>
          </cell>
          <cell r="X172">
            <v>-0.6</v>
          </cell>
          <cell r="Y172">
            <v>-3.43</v>
          </cell>
          <cell r="Z172">
            <v>2.67</v>
          </cell>
          <cell r="AA172">
            <v>-3.95</v>
          </cell>
          <cell r="AB172">
            <v>1.63</v>
          </cell>
          <cell r="AC172">
            <v>0.68</v>
          </cell>
          <cell r="AD172">
            <v>0.78</v>
          </cell>
          <cell r="AE172">
            <v>0.37</v>
          </cell>
          <cell r="AF172">
            <v>-2.44</v>
          </cell>
          <cell r="AG172">
            <v>2.84</v>
          </cell>
          <cell r="AH172">
            <v>0.3</v>
          </cell>
          <cell r="AI172">
            <v>1.54</v>
          </cell>
          <cell r="AJ172">
            <v>-13.69</v>
          </cell>
          <cell r="AK172">
            <v>10.37</v>
          </cell>
          <cell r="AL172">
            <v>-3.12</v>
          </cell>
          <cell r="AM172">
            <v>5.42</v>
          </cell>
          <cell r="AN172">
            <v>-0.21</v>
          </cell>
          <cell r="AO172">
            <v>2.57</v>
          </cell>
          <cell r="AP172">
            <v>6.19</v>
          </cell>
          <cell r="AQ172">
            <v>2.1800000000000002</v>
          </cell>
          <cell r="AR172">
            <v>0.93</v>
          </cell>
          <cell r="BI172">
            <v>171</v>
          </cell>
        </row>
        <row r="173">
          <cell r="A173" t="str">
            <v>1110044.Ovo de galinha</v>
          </cell>
          <cell r="B173">
            <v>-0.56999999999999995</v>
          </cell>
          <cell r="C173">
            <v>-1.42</v>
          </cell>
          <cell r="D173">
            <v>-2.4700000000000002</v>
          </cell>
          <cell r="E173">
            <v>4.1900000000000004</v>
          </cell>
          <cell r="F173">
            <v>5.81</v>
          </cell>
          <cell r="G173">
            <v>3.54</v>
          </cell>
          <cell r="H173">
            <v>1.44</v>
          </cell>
          <cell r="I173">
            <v>4.8899999999999997</v>
          </cell>
          <cell r="J173">
            <v>-1.58</v>
          </cell>
          <cell r="K173">
            <v>-2.0499999999999998</v>
          </cell>
          <cell r="L173">
            <v>-1.36</v>
          </cell>
          <cell r="M173">
            <v>1.59</v>
          </cell>
          <cell r="N173">
            <v>4.05</v>
          </cell>
          <cell r="O173">
            <v>0.28999999999999998</v>
          </cell>
          <cell r="P173">
            <v>0.42</v>
          </cell>
          <cell r="Q173">
            <v>-0.23</v>
          </cell>
          <cell r="R173">
            <v>1.69</v>
          </cell>
          <cell r="S173">
            <v>0.79</v>
          </cell>
          <cell r="T173">
            <v>0.05</v>
          </cell>
          <cell r="U173">
            <v>1.61</v>
          </cell>
          <cell r="V173">
            <v>6.72</v>
          </cell>
          <cell r="W173">
            <v>-0.43</v>
          </cell>
          <cell r="X173">
            <v>1.56</v>
          </cell>
          <cell r="Y173">
            <v>0.1</v>
          </cell>
          <cell r="Z173">
            <v>1.94</v>
          </cell>
          <cell r="AA173">
            <v>-2.59</v>
          </cell>
          <cell r="AB173">
            <v>-0.89</v>
          </cell>
          <cell r="AC173">
            <v>-3.43</v>
          </cell>
          <cell r="AD173">
            <v>-0.85</v>
          </cell>
          <cell r="AE173">
            <v>1.56</v>
          </cell>
          <cell r="AF173">
            <v>1.45</v>
          </cell>
          <cell r="AG173">
            <v>5.87</v>
          </cell>
          <cell r="AH173">
            <v>-2.25</v>
          </cell>
          <cell r="AI173">
            <v>-2.78</v>
          </cell>
          <cell r="AJ173">
            <v>3.32</v>
          </cell>
          <cell r="AK173">
            <v>3.39</v>
          </cell>
          <cell r="AL173">
            <v>-0.57999999999999996</v>
          </cell>
          <cell r="AM173">
            <v>-0.59</v>
          </cell>
          <cell r="AN173">
            <v>3.42</v>
          </cell>
          <cell r="AO173">
            <v>12.06</v>
          </cell>
          <cell r="AP173">
            <v>14.29</v>
          </cell>
          <cell r="AQ173">
            <v>5.4</v>
          </cell>
          <cell r="AR173">
            <v>3.5</v>
          </cell>
          <cell r="BI173">
            <v>172</v>
          </cell>
        </row>
        <row r="174">
          <cell r="A174" t="str">
            <v>1111.Leite e derivados</v>
          </cell>
          <cell r="B174">
            <v>-0.03</v>
          </cell>
          <cell r="C174">
            <v>-0.41</v>
          </cell>
          <cell r="D174">
            <v>-0.14000000000000001</v>
          </cell>
          <cell r="E174">
            <v>0.55000000000000004</v>
          </cell>
          <cell r="F174">
            <v>1.03</v>
          </cell>
          <cell r="G174">
            <v>0.76</v>
          </cell>
          <cell r="H174">
            <v>0</v>
          </cell>
          <cell r="I174">
            <v>0.53</v>
          </cell>
          <cell r="J174">
            <v>1.1100000000000001</v>
          </cell>
          <cell r="K174">
            <v>1.31</v>
          </cell>
          <cell r="L174">
            <v>4.6900000000000004</v>
          </cell>
          <cell r="M174">
            <v>8.25</v>
          </cell>
          <cell r="N174">
            <v>2.73</v>
          </cell>
          <cell r="O174">
            <v>-1.61</v>
          </cell>
          <cell r="P174">
            <v>-2.98</v>
          </cell>
          <cell r="Q174">
            <v>-3.99</v>
          </cell>
          <cell r="R174">
            <v>-2.3199999999999998</v>
          </cell>
          <cell r="S174">
            <v>-1.39</v>
          </cell>
          <cell r="T174">
            <v>0.08</v>
          </cell>
          <cell r="U174">
            <v>2.2799999999999998</v>
          </cell>
          <cell r="V174">
            <v>3.49</v>
          </cell>
          <cell r="W174">
            <v>1.89</v>
          </cell>
          <cell r="X174">
            <v>1.6</v>
          </cell>
          <cell r="Y174">
            <v>0.16</v>
          </cell>
          <cell r="Z174">
            <v>-1.4</v>
          </cell>
          <cell r="AA174">
            <v>-2.67</v>
          </cell>
          <cell r="AB174">
            <v>-1.52</v>
          </cell>
          <cell r="AC174">
            <v>-0.01</v>
          </cell>
          <cell r="AD174">
            <v>-0.42</v>
          </cell>
          <cell r="AE174">
            <v>0</v>
          </cell>
          <cell r="AF174">
            <v>1.31</v>
          </cell>
          <cell r="AG174">
            <v>3.08</v>
          </cell>
          <cell r="AH174">
            <v>0.56999999999999995</v>
          </cell>
          <cell r="AI174">
            <v>0.2</v>
          </cell>
          <cell r="AJ174">
            <v>0.89</v>
          </cell>
          <cell r="AK174">
            <v>1.89</v>
          </cell>
          <cell r="AL174">
            <v>1.47</v>
          </cell>
          <cell r="AM174">
            <v>0.87</v>
          </cell>
          <cell r="AN174">
            <v>1.1399999999999999</v>
          </cell>
          <cell r="AO174">
            <v>2.44</v>
          </cell>
          <cell r="AP174">
            <v>4.78</v>
          </cell>
          <cell r="AQ174">
            <v>1.68</v>
          </cell>
          <cell r="AR174">
            <v>0.74</v>
          </cell>
          <cell r="BI174">
            <v>173</v>
          </cell>
        </row>
        <row r="175">
          <cell r="A175" t="str">
            <v>1111004.Leite pasteurizado</v>
          </cell>
          <cell r="B175">
            <v>0.24</v>
          </cell>
          <cell r="C175">
            <v>-0.5</v>
          </cell>
          <cell r="D175">
            <v>-0.31</v>
          </cell>
          <cell r="E175">
            <v>0.04</v>
          </cell>
          <cell r="F175">
            <v>0.24</v>
          </cell>
          <cell r="G175">
            <v>0.5</v>
          </cell>
          <cell r="H175">
            <v>0.22</v>
          </cell>
          <cell r="I175">
            <v>0.73</v>
          </cell>
          <cell r="J175">
            <v>2.2000000000000002</v>
          </cell>
          <cell r="K175">
            <v>2.2400000000000002</v>
          </cell>
          <cell r="L175">
            <v>7.62</v>
          </cell>
          <cell r="M175">
            <v>13.34</v>
          </cell>
          <cell r="N175">
            <v>2.77</v>
          </cell>
          <cell r="O175">
            <v>-2.99</v>
          </cell>
          <cell r="P175">
            <v>-4.8600000000000003</v>
          </cell>
          <cell r="Q175">
            <v>-6.49</v>
          </cell>
          <cell r="R175">
            <v>-2.68</v>
          </cell>
          <cell r="S175">
            <v>-1.86</v>
          </cell>
          <cell r="T175">
            <v>1.06</v>
          </cell>
          <cell r="U175">
            <v>3.1</v>
          </cell>
          <cell r="V175">
            <v>5.17</v>
          </cell>
          <cell r="W175">
            <v>2.4300000000000002</v>
          </cell>
          <cell r="X175">
            <v>1.92</v>
          </cell>
          <cell r="Y175">
            <v>-0.12</v>
          </cell>
          <cell r="Z175">
            <v>-2.33</v>
          </cell>
          <cell r="AA175">
            <v>-4.16</v>
          </cell>
          <cell r="AB175">
            <v>-2.59</v>
          </cell>
          <cell r="AC175">
            <v>-0.28999999999999998</v>
          </cell>
          <cell r="AD175">
            <v>-1.4</v>
          </cell>
          <cell r="AE175">
            <v>-0.22</v>
          </cell>
          <cell r="AF175">
            <v>1.99</v>
          </cell>
          <cell r="AG175">
            <v>4.79</v>
          </cell>
          <cell r="AH175">
            <v>1.02</v>
          </cell>
          <cell r="AI175">
            <v>0.71</v>
          </cell>
          <cell r="AJ175">
            <v>0.63</v>
          </cell>
          <cell r="AK175">
            <v>2.64</v>
          </cell>
          <cell r="AL175">
            <v>1.82</v>
          </cell>
          <cell r="AM175">
            <v>0.59</v>
          </cell>
          <cell r="AN175">
            <v>0.6</v>
          </cell>
          <cell r="AO175">
            <v>2.09</v>
          </cell>
          <cell r="AP175">
            <v>4.0999999999999996</v>
          </cell>
          <cell r="AQ175">
            <v>0.87</v>
          </cell>
          <cell r="AR175">
            <v>0.04</v>
          </cell>
          <cell r="BI175">
            <v>174</v>
          </cell>
        </row>
        <row r="176">
          <cell r="A176" t="str">
            <v>1111008.Leite condensado</v>
          </cell>
          <cell r="B176">
            <v>0.12</v>
          </cell>
          <cell r="C176">
            <v>-0.27</v>
          </cell>
          <cell r="D176">
            <v>0.03</v>
          </cell>
          <cell r="E176">
            <v>0.02</v>
          </cell>
          <cell r="F176">
            <v>1.4</v>
          </cell>
          <cell r="G176">
            <v>2.57</v>
          </cell>
          <cell r="H176">
            <v>-0.21</v>
          </cell>
          <cell r="I176">
            <v>-1.26</v>
          </cell>
          <cell r="J176">
            <v>0.65</v>
          </cell>
          <cell r="K176">
            <v>0.57999999999999996</v>
          </cell>
          <cell r="L176">
            <v>-3.01</v>
          </cell>
          <cell r="M176">
            <v>1.31</v>
          </cell>
          <cell r="N176">
            <v>1.39</v>
          </cell>
          <cell r="O176">
            <v>3.54</v>
          </cell>
          <cell r="P176">
            <v>1.03</v>
          </cell>
          <cell r="Q176">
            <v>-0.27</v>
          </cell>
          <cell r="R176">
            <v>-2.14</v>
          </cell>
          <cell r="S176">
            <v>0.56999999999999995</v>
          </cell>
          <cell r="T176">
            <v>0.18</v>
          </cell>
          <cell r="U176">
            <v>0.82</v>
          </cell>
          <cell r="V176">
            <v>-1.55</v>
          </cell>
          <cell r="W176">
            <v>-0.15</v>
          </cell>
          <cell r="X176">
            <v>0.72</v>
          </cell>
          <cell r="Y176">
            <v>1.32</v>
          </cell>
          <cell r="Z176">
            <v>-0.46</v>
          </cell>
          <cell r="AA176">
            <v>2.69</v>
          </cell>
          <cell r="AB176">
            <v>7.0000000000000007E-2</v>
          </cell>
          <cell r="AC176">
            <v>7.0000000000000007E-2</v>
          </cell>
          <cell r="AD176">
            <v>-1.8</v>
          </cell>
          <cell r="AE176">
            <v>2.54</v>
          </cell>
          <cell r="AF176">
            <v>-0.43</v>
          </cell>
          <cell r="AG176">
            <v>0.04</v>
          </cell>
          <cell r="AH176">
            <v>-0.96</v>
          </cell>
          <cell r="AI176">
            <v>1.75</v>
          </cell>
          <cell r="AJ176">
            <v>-2.15</v>
          </cell>
          <cell r="AK176">
            <v>0.88</v>
          </cell>
          <cell r="AL176">
            <v>0.09</v>
          </cell>
          <cell r="AM176">
            <v>2.11</v>
          </cell>
          <cell r="AN176">
            <v>2.75</v>
          </cell>
          <cell r="AO176">
            <v>2.1</v>
          </cell>
          <cell r="AP176">
            <v>4.55</v>
          </cell>
          <cell r="AQ176">
            <v>5.59</v>
          </cell>
          <cell r="AR176">
            <v>3.86</v>
          </cell>
          <cell r="BI176">
            <v>175</v>
          </cell>
        </row>
        <row r="177">
          <cell r="A177" t="str">
            <v>1111009.Leite em pó</v>
          </cell>
          <cell r="B177">
            <v>-0.36</v>
          </cell>
          <cell r="C177">
            <v>-0.33</v>
          </cell>
          <cell r="D177">
            <v>0.84</v>
          </cell>
          <cell r="E177">
            <v>1.24</v>
          </cell>
          <cell r="F177">
            <v>2.11</v>
          </cell>
          <cell r="G177">
            <v>1.53</v>
          </cell>
          <cell r="H177">
            <v>-0.27</v>
          </cell>
          <cell r="I177">
            <v>0.65</v>
          </cell>
          <cell r="J177">
            <v>-0.21</v>
          </cell>
          <cell r="K177">
            <v>-0.01</v>
          </cell>
          <cell r="L177">
            <v>1.39</v>
          </cell>
          <cell r="M177">
            <v>2.2999999999999998</v>
          </cell>
          <cell r="N177">
            <v>1.05</v>
          </cell>
          <cell r="O177">
            <v>0.92</v>
          </cell>
          <cell r="P177">
            <v>-7.0000000000000007E-2</v>
          </cell>
          <cell r="Q177">
            <v>-0.4</v>
          </cell>
          <cell r="R177">
            <v>-1.35</v>
          </cell>
          <cell r="S177">
            <v>0.32</v>
          </cell>
          <cell r="T177">
            <v>-0.93</v>
          </cell>
          <cell r="U177">
            <v>0.54</v>
          </cell>
          <cell r="V177">
            <v>0.35</v>
          </cell>
          <cell r="W177">
            <v>0.64</v>
          </cell>
          <cell r="X177">
            <v>0.86</v>
          </cell>
          <cell r="Y177">
            <v>1.55</v>
          </cell>
          <cell r="Z177">
            <v>0.31</v>
          </cell>
          <cell r="AA177">
            <v>1.64</v>
          </cell>
          <cell r="AB177">
            <v>0.28999999999999998</v>
          </cell>
          <cell r="AC177">
            <v>-0.59</v>
          </cell>
          <cell r="AD177">
            <v>1.29</v>
          </cell>
          <cell r="AE177">
            <v>-0.05</v>
          </cell>
          <cell r="AF177">
            <v>1.55</v>
          </cell>
          <cell r="AG177">
            <v>-0.48</v>
          </cell>
          <cell r="AH177">
            <v>-0.35</v>
          </cell>
          <cell r="AI177">
            <v>-2.3199999999999998</v>
          </cell>
          <cell r="AJ177">
            <v>0.65</v>
          </cell>
          <cell r="AK177">
            <v>-1.29</v>
          </cell>
          <cell r="AL177">
            <v>0.62</v>
          </cell>
          <cell r="AM177">
            <v>1.86</v>
          </cell>
          <cell r="AN177">
            <v>0.71</v>
          </cell>
          <cell r="AO177">
            <v>3.49</v>
          </cell>
          <cell r="AP177">
            <v>7.3</v>
          </cell>
          <cell r="AQ177">
            <v>3.01</v>
          </cell>
          <cell r="AR177">
            <v>2.94</v>
          </cell>
          <cell r="BI177">
            <v>176</v>
          </cell>
        </row>
        <row r="178">
          <cell r="A178" t="str">
            <v>1111012.Creme de leite</v>
          </cell>
          <cell r="B178">
            <v>0.03</v>
          </cell>
          <cell r="C178">
            <v>-0.02</v>
          </cell>
          <cell r="D178">
            <v>0.09</v>
          </cell>
          <cell r="E178">
            <v>-0.28999999999999998</v>
          </cell>
          <cell r="F178">
            <v>1.37</v>
          </cell>
          <cell r="G178">
            <v>1.53</v>
          </cell>
          <cell r="H178">
            <v>1.1599999999999999</v>
          </cell>
          <cell r="I178">
            <v>1.65</v>
          </cell>
          <cell r="J178">
            <v>-0.34</v>
          </cell>
          <cell r="K178">
            <v>-0.72</v>
          </cell>
          <cell r="L178">
            <v>0.25</v>
          </cell>
          <cell r="M178">
            <v>1.93</v>
          </cell>
          <cell r="N178">
            <v>2.66</v>
          </cell>
          <cell r="O178">
            <v>1.05</v>
          </cell>
          <cell r="P178">
            <v>1.39</v>
          </cell>
          <cell r="Q178">
            <v>-0.4</v>
          </cell>
          <cell r="R178">
            <v>1.1200000000000001</v>
          </cell>
          <cell r="S178">
            <v>0.11</v>
          </cell>
          <cell r="T178">
            <v>-0.53</v>
          </cell>
          <cell r="U178">
            <v>0.27</v>
          </cell>
          <cell r="V178">
            <v>1.1299999999999999</v>
          </cell>
          <cell r="W178">
            <v>0.49</v>
          </cell>
          <cell r="X178">
            <v>-0.36</v>
          </cell>
          <cell r="Y178">
            <v>-0.28000000000000003</v>
          </cell>
          <cell r="Z178">
            <v>0.47</v>
          </cell>
          <cell r="AA178">
            <v>0.09</v>
          </cell>
          <cell r="AB178">
            <v>-2.69</v>
          </cell>
          <cell r="AC178">
            <v>-0.19</v>
          </cell>
          <cell r="AD178">
            <v>-1.1499999999999999</v>
          </cell>
          <cell r="AE178">
            <v>2.5</v>
          </cell>
          <cell r="AF178">
            <v>-0.78</v>
          </cell>
          <cell r="AG178">
            <v>-0.34</v>
          </cell>
          <cell r="AH178">
            <v>0.37</v>
          </cell>
          <cell r="AI178">
            <v>-1.65</v>
          </cell>
          <cell r="AJ178">
            <v>0.14000000000000001</v>
          </cell>
          <cell r="AK178">
            <v>0.25</v>
          </cell>
          <cell r="AL178">
            <v>-0.1</v>
          </cell>
          <cell r="AM178">
            <v>0.61</v>
          </cell>
          <cell r="AN178">
            <v>1.22</v>
          </cell>
          <cell r="AO178">
            <v>2.36</v>
          </cell>
          <cell r="AP178">
            <v>3.3</v>
          </cell>
          <cell r="AQ178">
            <v>1.6</v>
          </cell>
          <cell r="AR178">
            <v>2.57</v>
          </cell>
          <cell r="BI178">
            <v>177</v>
          </cell>
        </row>
        <row r="179">
          <cell r="A179" t="str">
            <v>1111019.Iogurte</v>
          </cell>
          <cell r="B179">
            <v>0.69</v>
          </cell>
          <cell r="C179">
            <v>0.97</v>
          </cell>
          <cell r="D179">
            <v>-0.68</v>
          </cell>
          <cell r="E179">
            <v>0.92</v>
          </cell>
          <cell r="F179">
            <v>3.08</v>
          </cell>
          <cell r="G179">
            <v>1.08</v>
          </cell>
          <cell r="H179">
            <v>-0.18</v>
          </cell>
          <cell r="I179">
            <v>2.02</v>
          </cell>
          <cell r="J179">
            <v>-0.71</v>
          </cell>
          <cell r="K179">
            <v>-1.76</v>
          </cell>
          <cell r="L179">
            <v>0.83</v>
          </cell>
          <cell r="M179">
            <v>-0.74</v>
          </cell>
          <cell r="N179">
            <v>1.42</v>
          </cell>
          <cell r="O179">
            <v>-0.96</v>
          </cell>
          <cell r="P179">
            <v>1.76</v>
          </cell>
          <cell r="Q179">
            <v>0.18</v>
          </cell>
          <cell r="R179">
            <v>-1.02</v>
          </cell>
          <cell r="S179">
            <v>0.41</v>
          </cell>
          <cell r="T179">
            <v>-1.39</v>
          </cell>
          <cell r="U179">
            <v>0.42</v>
          </cell>
          <cell r="V179">
            <v>1.77</v>
          </cell>
          <cell r="W179">
            <v>0.48</v>
          </cell>
          <cell r="X179">
            <v>1.1299999999999999</v>
          </cell>
          <cell r="Y179">
            <v>-0.96</v>
          </cell>
          <cell r="Z179">
            <v>-0.33</v>
          </cell>
          <cell r="AA179">
            <v>-2.2999999999999998</v>
          </cell>
          <cell r="AB179">
            <v>0.32</v>
          </cell>
          <cell r="AC179">
            <v>-0.27</v>
          </cell>
          <cell r="AD179">
            <v>0.46</v>
          </cell>
          <cell r="AE179">
            <v>0.35</v>
          </cell>
          <cell r="AF179">
            <v>0.18</v>
          </cell>
          <cell r="AG179">
            <v>0.56000000000000005</v>
          </cell>
          <cell r="AH179">
            <v>1</v>
          </cell>
          <cell r="AI179">
            <v>-1.83</v>
          </cell>
          <cell r="AJ179">
            <v>-0.63</v>
          </cell>
          <cell r="AK179">
            <v>2.4900000000000002</v>
          </cell>
          <cell r="AL179">
            <v>-1.1200000000000001</v>
          </cell>
          <cell r="AM179">
            <v>1.33</v>
          </cell>
          <cell r="AN179">
            <v>2.57</v>
          </cell>
          <cell r="AO179">
            <v>4.5</v>
          </cell>
          <cell r="AP179">
            <v>3.36</v>
          </cell>
          <cell r="AQ179">
            <v>4.2300000000000004</v>
          </cell>
          <cell r="AR179">
            <v>1.96</v>
          </cell>
          <cell r="BI179">
            <v>178</v>
          </cell>
        </row>
        <row r="180">
          <cell r="A180" t="str">
            <v>1111021.Queijo cremoso</v>
          </cell>
          <cell r="B180">
            <v>0.12</v>
          </cell>
          <cell r="C180">
            <v>-0.37</v>
          </cell>
          <cell r="D180">
            <v>-0.06</v>
          </cell>
          <cell r="E180">
            <v>-0.18</v>
          </cell>
          <cell r="F180">
            <v>1.23</v>
          </cell>
          <cell r="G180">
            <v>1.99</v>
          </cell>
          <cell r="H180">
            <v>1.45</v>
          </cell>
          <cell r="I180">
            <v>1.34</v>
          </cell>
          <cell r="J180">
            <v>0.01</v>
          </cell>
          <cell r="K180">
            <v>0.81</v>
          </cell>
          <cell r="L180">
            <v>-1.1100000000000001</v>
          </cell>
          <cell r="M180">
            <v>0.98</v>
          </cell>
          <cell r="N180">
            <v>1.05</v>
          </cell>
          <cell r="O180">
            <v>0.13</v>
          </cell>
          <cell r="P180">
            <v>-1.88</v>
          </cell>
          <cell r="Q180">
            <v>-0.33</v>
          </cell>
          <cell r="R180">
            <v>2.1</v>
          </cell>
          <cell r="S180">
            <v>0.17</v>
          </cell>
          <cell r="T180">
            <v>-0.18</v>
          </cell>
          <cell r="U180">
            <v>0.02</v>
          </cell>
          <cell r="V180">
            <v>1.44</v>
          </cell>
          <cell r="W180">
            <v>-0.42</v>
          </cell>
          <cell r="X180">
            <v>1.32</v>
          </cell>
          <cell r="Y180">
            <v>1.22</v>
          </cell>
          <cell r="Z180">
            <v>0.92</v>
          </cell>
          <cell r="AA180">
            <v>-4.6100000000000003</v>
          </cell>
          <cell r="AB180">
            <v>0.55000000000000004</v>
          </cell>
          <cell r="AC180">
            <v>4.18</v>
          </cell>
          <cell r="AD180">
            <v>-0.04</v>
          </cell>
          <cell r="AE180">
            <v>1.73</v>
          </cell>
          <cell r="AF180">
            <v>-4</v>
          </cell>
          <cell r="AG180">
            <v>-0.19</v>
          </cell>
          <cell r="AH180">
            <v>0.5</v>
          </cell>
          <cell r="AI180">
            <v>0.46</v>
          </cell>
          <cell r="AJ180">
            <v>1.48</v>
          </cell>
          <cell r="AK180">
            <v>-0.8</v>
          </cell>
          <cell r="AL180">
            <v>-0.12</v>
          </cell>
          <cell r="AM180">
            <v>1.01</v>
          </cell>
          <cell r="AN180">
            <v>3.02</v>
          </cell>
          <cell r="AO180">
            <v>4.32</v>
          </cell>
          <cell r="AP180">
            <v>2.83</v>
          </cell>
          <cell r="AQ180">
            <v>3.48</v>
          </cell>
          <cell r="AR180">
            <v>1.9</v>
          </cell>
          <cell r="BI180">
            <v>179</v>
          </cell>
        </row>
        <row r="181">
          <cell r="A181" t="str">
            <v>1111023.Queijo-de-minas</v>
          </cell>
          <cell r="B181">
            <v>-1.1000000000000001</v>
          </cell>
          <cell r="C181">
            <v>-7.0000000000000007E-2</v>
          </cell>
          <cell r="D181">
            <v>1.01</v>
          </cell>
          <cell r="E181">
            <v>-0.12</v>
          </cell>
          <cell r="F181">
            <v>1.47</v>
          </cell>
          <cell r="G181">
            <v>2.0699999999999998</v>
          </cell>
          <cell r="H181">
            <v>0</v>
          </cell>
          <cell r="I181">
            <v>-1.75</v>
          </cell>
          <cell r="J181">
            <v>0.4</v>
          </cell>
          <cell r="K181">
            <v>0.84</v>
          </cell>
          <cell r="L181">
            <v>2.5499999999999998</v>
          </cell>
          <cell r="M181">
            <v>2.41</v>
          </cell>
          <cell r="N181">
            <v>6.07</v>
          </cell>
          <cell r="O181">
            <v>1.25</v>
          </cell>
          <cell r="P181">
            <v>1.47</v>
          </cell>
          <cell r="Q181">
            <v>-0.05</v>
          </cell>
          <cell r="R181">
            <v>-1.99</v>
          </cell>
          <cell r="S181">
            <v>-1.67</v>
          </cell>
          <cell r="T181">
            <v>-2.4700000000000002</v>
          </cell>
          <cell r="U181">
            <v>0.69</v>
          </cell>
          <cell r="V181">
            <v>3.04</v>
          </cell>
          <cell r="W181">
            <v>2.56</v>
          </cell>
          <cell r="X181">
            <v>0.55000000000000004</v>
          </cell>
          <cell r="Y181">
            <v>1.31</v>
          </cell>
          <cell r="Z181">
            <v>0.65</v>
          </cell>
          <cell r="AA181">
            <v>-3.04</v>
          </cell>
          <cell r="AB181">
            <v>-1.18</v>
          </cell>
          <cell r="AC181">
            <v>0.47</v>
          </cell>
          <cell r="AD181">
            <v>0.63</v>
          </cell>
          <cell r="AE181">
            <v>-0.46</v>
          </cell>
          <cell r="AF181">
            <v>-0.26</v>
          </cell>
          <cell r="AG181">
            <v>2.87</v>
          </cell>
          <cell r="AH181">
            <v>-7.0000000000000007E-2</v>
          </cell>
          <cell r="AI181">
            <v>0.56999999999999995</v>
          </cell>
          <cell r="AJ181">
            <v>0.84</v>
          </cell>
          <cell r="AK181">
            <v>0.5</v>
          </cell>
          <cell r="AL181">
            <v>2.85</v>
          </cell>
          <cell r="AM181">
            <v>1.58</v>
          </cell>
          <cell r="AN181">
            <v>1.96</v>
          </cell>
          <cell r="AO181">
            <v>0.59</v>
          </cell>
          <cell r="AP181">
            <v>5.56</v>
          </cell>
          <cell r="AQ181">
            <v>-0.13</v>
          </cell>
          <cell r="AR181">
            <v>0.25</v>
          </cell>
          <cell r="BI181">
            <v>180</v>
          </cell>
        </row>
        <row r="182">
          <cell r="A182" t="str">
            <v>1111024.Queijo prato</v>
          </cell>
          <cell r="B182">
            <v>-0.9</v>
          </cell>
          <cell r="C182">
            <v>-1.18</v>
          </cell>
          <cell r="D182">
            <v>-0.98</v>
          </cell>
          <cell r="E182">
            <v>3.23</v>
          </cell>
          <cell r="F182">
            <v>2.09</v>
          </cell>
          <cell r="G182">
            <v>-0.83</v>
          </cell>
          <cell r="H182">
            <v>-1.56</v>
          </cell>
          <cell r="I182">
            <v>-0.11</v>
          </cell>
          <cell r="J182">
            <v>0.28000000000000003</v>
          </cell>
          <cell r="K182">
            <v>0.4</v>
          </cell>
          <cell r="L182">
            <v>2.69</v>
          </cell>
          <cell r="M182">
            <v>3.78</v>
          </cell>
          <cell r="N182">
            <v>4.91</v>
          </cell>
          <cell r="O182">
            <v>-1.1200000000000001</v>
          </cell>
          <cell r="P182">
            <v>-2.2200000000000002</v>
          </cell>
          <cell r="Q182">
            <v>-2.17</v>
          </cell>
          <cell r="R182">
            <v>-3.02</v>
          </cell>
          <cell r="S182">
            <v>-3.78</v>
          </cell>
          <cell r="T182">
            <v>-0.83</v>
          </cell>
          <cell r="U182">
            <v>3.33</v>
          </cell>
          <cell r="V182">
            <v>3.6</v>
          </cell>
          <cell r="W182">
            <v>1.17</v>
          </cell>
          <cell r="X182">
            <v>2.4500000000000002</v>
          </cell>
          <cell r="Y182">
            <v>0.24</v>
          </cell>
          <cell r="Z182">
            <v>-1.3</v>
          </cell>
          <cell r="AA182">
            <v>-2.08</v>
          </cell>
          <cell r="AB182">
            <v>-1.56</v>
          </cell>
          <cell r="AC182">
            <v>0.7</v>
          </cell>
          <cell r="AD182">
            <v>1.02</v>
          </cell>
          <cell r="AE182">
            <v>0.56000000000000005</v>
          </cell>
          <cell r="AF182">
            <v>-0.35</v>
          </cell>
          <cell r="AG182">
            <v>3.33</v>
          </cell>
          <cell r="AH182">
            <v>-0.66</v>
          </cell>
          <cell r="AI182">
            <v>1.41</v>
          </cell>
          <cell r="AJ182">
            <v>4.6100000000000003</v>
          </cell>
          <cell r="AK182">
            <v>3.22</v>
          </cell>
          <cell r="AL182">
            <v>2.54</v>
          </cell>
          <cell r="AM182">
            <v>-0.05</v>
          </cell>
          <cell r="AN182">
            <v>1.68</v>
          </cell>
          <cell r="AO182">
            <v>1.9</v>
          </cell>
          <cell r="AP182">
            <v>4</v>
          </cell>
          <cell r="AQ182">
            <v>3.02</v>
          </cell>
          <cell r="AR182">
            <v>-0.28999999999999998</v>
          </cell>
          <cell r="BI182">
            <v>181</v>
          </cell>
        </row>
        <row r="183">
          <cell r="A183" t="str">
            <v>1111025.Queijo parmezão</v>
          </cell>
          <cell r="B183">
            <v>0.5</v>
          </cell>
          <cell r="C183">
            <v>-0.34</v>
          </cell>
          <cell r="D183">
            <v>0.23</v>
          </cell>
          <cell r="E183">
            <v>-0.05</v>
          </cell>
          <cell r="F183">
            <v>1.85</v>
          </cell>
          <cell r="G183">
            <v>1.38</v>
          </cell>
          <cell r="H183">
            <v>0.87</v>
          </cell>
          <cell r="I183">
            <v>-0.81</v>
          </cell>
          <cell r="J183">
            <v>0.2</v>
          </cell>
          <cell r="K183">
            <v>0.61</v>
          </cell>
          <cell r="L183">
            <v>2.02</v>
          </cell>
          <cell r="M183">
            <v>2.89</v>
          </cell>
          <cell r="N183">
            <v>3.38</v>
          </cell>
          <cell r="O183">
            <v>0.95</v>
          </cell>
          <cell r="P183">
            <v>-0.06</v>
          </cell>
          <cell r="Q183">
            <v>-0.81</v>
          </cell>
          <cell r="R183">
            <v>-3.08</v>
          </cell>
          <cell r="S183">
            <v>0.15</v>
          </cell>
          <cell r="T183">
            <v>7.45</v>
          </cell>
          <cell r="U183">
            <v>-12.29</v>
          </cell>
          <cell r="V183">
            <v>11.37</v>
          </cell>
          <cell r="W183">
            <v>-1.38</v>
          </cell>
          <cell r="X183">
            <v>-3.65</v>
          </cell>
          <cell r="Y183">
            <v>7.4</v>
          </cell>
          <cell r="Z183">
            <v>0.66</v>
          </cell>
          <cell r="AA183">
            <v>3</v>
          </cell>
          <cell r="AB183">
            <v>-0.78</v>
          </cell>
          <cell r="AC183">
            <v>-0.77</v>
          </cell>
          <cell r="AD183">
            <v>-2.14</v>
          </cell>
          <cell r="AE183">
            <v>-0.12</v>
          </cell>
          <cell r="AF183">
            <v>-1.6</v>
          </cell>
          <cell r="AG183">
            <v>-2.25</v>
          </cell>
          <cell r="AH183">
            <v>-0.14000000000000001</v>
          </cell>
          <cell r="AI183">
            <v>-0.18</v>
          </cell>
          <cell r="AJ183">
            <v>-4.07</v>
          </cell>
          <cell r="AK183">
            <v>7.27</v>
          </cell>
          <cell r="AL183">
            <v>-0.18</v>
          </cell>
          <cell r="AM183">
            <v>11.44</v>
          </cell>
          <cell r="AN183">
            <v>-3.41</v>
          </cell>
          <cell r="AO183">
            <v>10.76</v>
          </cell>
          <cell r="AP183">
            <v>16.3</v>
          </cell>
          <cell r="AQ183">
            <v>-2.2999999999999998</v>
          </cell>
          <cell r="AR183">
            <v>-0.16</v>
          </cell>
          <cell r="BI183">
            <v>182</v>
          </cell>
        </row>
        <row r="184">
          <cell r="A184" t="str">
            <v>1111026.Queijo muzzarella</v>
          </cell>
          <cell r="B184">
            <v>-1.51</v>
          </cell>
          <cell r="C184">
            <v>-0.96</v>
          </cell>
          <cell r="D184">
            <v>-0.2</v>
          </cell>
          <cell r="E184">
            <v>0.94</v>
          </cell>
          <cell r="F184">
            <v>0.33</v>
          </cell>
          <cell r="G184">
            <v>-2.2799999999999998</v>
          </cell>
          <cell r="H184">
            <v>-1.66</v>
          </cell>
          <cell r="I184">
            <v>-0.76</v>
          </cell>
          <cell r="J184">
            <v>-0.23</v>
          </cell>
          <cell r="K184">
            <v>2.52</v>
          </cell>
          <cell r="L184">
            <v>4.08</v>
          </cell>
          <cell r="M184">
            <v>4.74</v>
          </cell>
          <cell r="N184">
            <v>5.56</v>
          </cell>
          <cell r="O184">
            <v>0.22</v>
          </cell>
          <cell r="P184">
            <v>-4.26</v>
          </cell>
          <cell r="Q184">
            <v>-3.76</v>
          </cell>
          <cell r="R184">
            <v>-6.39</v>
          </cell>
          <cell r="S184">
            <v>-3.13</v>
          </cell>
          <cell r="T184">
            <v>-1.99</v>
          </cell>
          <cell r="U184">
            <v>4.2300000000000004</v>
          </cell>
          <cell r="V184">
            <v>4.28</v>
          </cell>
          <cell r="W184">
            <v>3.44</v>
          </cell>
          <cell r="X184">
            <v>1.52</v>
          </cell>
          <cell r="Y184">
            <v>0.85</v>
          </cell>
          <cell r="Z184">
            <v>-4.22</v>
          </cell>
          <cell r="AA184">
            <v>-1.94</v>
          </cell>
          <cell r="AB184">
            <v>0.34</v>
          </cell>
          <cell r="AC184">
            <v>1.1200000000000001</v>
          </cell>
          <cell r="AD184">
            <v>0.76</v>
          </cell>
          <cell r="AE184">
            <v>-1.87</v>
          </cell>
          <cell r="AF184">
            <v>1.89</v>
          </cell>
          <cell r="AG184">
            <v>3.21</v>
          </cell>
          <cell r="AH184">
            <v>-0.52</v>
          </cell>
          <cell r="AI184">
            <v>3.16</v>
          </cell>
          <cell r="AJ184">
            <v>5.22</v>
          </cell>
          <cell r="AK184">
            <v>4.33</v>
          </cell>
          <cell r="AL184">
            <v>2.2999999999999998</v>
          </cell>
          <cell r="AM184">
            <v>0.34</v>
          </cell>
          <cell r="AN184">
            <v>1.03</v>
          </cell>
          <cell r="AO184">
            <v>0.02</v>
          </cell>
          <cell r="AP184">
            <v>3.65</v>
          </cell>
          <cell r="AQ184">
            <v>0.55000000000000004</v>
          </cell>
          <cell r="AR184">
            <v>-1.23</v>
          </cell>
          <cell r="BI184">
            <v>183</v>
          </cell>
        </row>
        <row r="185">
          <cell r="A185" t="str">
            <v>1111031.Manteiga</v>
          </cell>
          <cell r="B185">
            <v>1.2</v>
          </cell>
          <cell r="C185">
            <v>-0.72</v>
          </cell>
          <cell r="D185">
            <v>-0.54</v>
          </cell>
          <cell r="E185">
            <v>1.47</v>
          </cell>
          <cell r="F185">
            <v>3.16</v>
          </cell>
          <cell r="G185">
            <v>1.76</v>
          </cell>
          <cell r="H185">
            <v>0.47</v>
          </cell>
          <cell r="I185">
            <v>1.36</v>
          </cell>
          <cell r="J185">
            <v>0.72</v>
          </cell>
          <cell r="K185">
            <v>0.26</v>
          </cell>
          <cell r="L185">
            <v>-0.6</v>
          </cell>
          <cell r="M185">
            <v>0.48</v>
          </cell>
          <cell r="N185">
            <v>-0.1</v>
          </cell>
          <cell r="O185">
            <v>-2.16</v>
          </cell>
          <cell r="P185">
            <v>-1.85</v>
          </cell>
          <cell r="Q185">
            <v>-0.54</v>
          </cell>
          <cell r="R185">
            <v>-3.37</v>
          </cell>
          <cell r="S185">
            <v>-1.18</v>
          </cell>
          <cell r="T185">
            <v>-1.26</v>
          </cell>
          <cell r="U185">
            <v>2.57</v>
          </cell>
          <cell r="V185">
            <v>-1.58</v>
          </cell>
          <cell r="W185">
            <v>-0.44</v>
          </cell>
          <cell r="X185">
            <v>1.86</v>
          </cell>
          <cell r="Y185">
            <v>-5.23</v>
          </cell>
          <cell r="Z185">
            <v>2.1</v>
          </cell>
          <cell r="AA185">
            <v>1.67</v>
          </cell>
          <cell r="AB185">
            <v>-2.57</v>
          </cell>
          <cell r="AC185">
            <v>3.04</v>
          </cell>
          <cell r="AD185">
            <v>2.4900000000000002</v>
          </cell>
          <cell r="AE185">
            <v>1.62</v>
          </cell>
          <cell r="AF185">
            <v>3.65</v>
          </cell>
          <cell r="AG185">
            <v>0.54</v>
          </cell>
          <cell r="AH185">
            <v>-1.22</v>
          </cell>
          <cell r="AI185">
            <v>-1.07</v>
          </cell>
          <cell r="AJ185">
            <v>-1.52</v>
          </cell>
          <cell r="AK185">
            <v>2.35</v>
          </cell>
          <cell r="AL185">
            <v>1.29</v>
          </cell>
          <cell r="AM185">
            <v>4</v>
          </cell>
          <cell r="AN185">
            <v>4.99</v>
          </cell>
          <cell r="AO185">
            <v>9.7899999999999991</v>
          </cell>
          <cell r="AP185">
            <v>20.46</v>
          </cell>
          <cell r="AQ185">
            <v>2.2200000000000002</v>
          </cell>
          <cell r="AR185">
            <v>2.42</v>
          </cell>
          <cell r="BI185">
            <v>184</v>
          </cell>
        </row>
        <row r="186">
          <cell r="A186" t="str">
            <v>1111038.Leite fermentado</v>
          </cell>
          <cell r="B186">
            <v>0.36</v>
          </cell>
          <cell r="C186">
            <v>-0.28999999999999998</v>
          </cell>
          <cell r="D186">
            <v>-0.04</v>
          </cell>
          <cell r="E186">
            <v>0.22</v>
          </cell>
          <cell r="F186">
            <v>0.82</v>
          </cell>
          <cell r="G186">
            <v>5.0599999999999996</v>
          </cell>
          <cell r="H186">
            <v>3.55</v>
          </cell>
          <cell r="I186">
            <v>-0.69</v>
          </cell>
          <cell r="J186">
            <v>-2</v>
          </cell>
          <cell r="K186">
            <v>2.94</v>
          </cell>
          <cell r="L186">
            <v>-1.36</v>
          </cell>
          <cell r="M186">
            <v>-0.5</v>
          </cell>
          <cell r="N186">
            <v>1.77</v>
          </cell>
          <cell r="O186">
            <v>2.33</v>
          </cell>
          <cell r="P186">
            <v>-1.42</v>
          </cell>
          <cell r="Q186">
            <v>-0.02</v>
          </cell>
          <cell r="R186">
            <v>0.9</v>
          </cell>
          <cell r="S186">
            <v>-1.08</v>
          </cell>
          <cell r="T186">
            <v>1.34</v>
          </cell>
          <cell r="U186">
            <v>2.4300000000000002</v>
          </cell>
          <cell r="V186">
            <v>-3.04</v>
          </cell>
          <cell r="W186">
            <v>5.57</v>
          </cell>
          <cell r="X186">
            <v>2.33</v>
          </cell>
          <cell r="Y186">
            <v>-0.99</v>
          </cell>
          <cell r="Z186">
            <v>2.36</v>
          </cell>
          <cell r="AA186">
            <v>-3.14</v>
          </cell>
          <cell r="AB186">
            <v>1.39</v>
          </cell>
          <cell r="AC186">
            <v>-0.2</v>
          </cell>
          <cell r="AD186">
            <v>0.32</v>
          </cell>
          <cell r="AE186">
            <v>0.71</v>
          </cell>
          <cell r="AF186">
            <v>1.68</v>
          </cell>
          <cell r="AG186">
            <v>1.86</v>
          </cell>
          <cell r="AH186">
            <v>5.88</v>
          </cell>
          <cell r="AI186">
            <v>-0.49</v>
          </cell>
          <cell r="AJ186">
            <v>-1.1599999999999999</v>
          </cell>
          <cell r="AK186">
            <v>-0.99</v>
          </cell>
          <cell r="AL186">
            <v>1.22</v>
          </cell>
          <cell r="AM186">
            <v>-0.95</v>
          </cell>
          <cell r="AN186">
            <v>2.58</v>
          </cell>
          <cell r="AO186">
            <v>2.04</v>
          </cell>
          <cell r="AP186">
            <v>1.74</v>
          </cell>
          <cell r="AQ186">
            <v>1.1200000000000001</v>
          </cell>
          <cell r="AR186">
            <v>1.42</v>
          </cell>
          <cell r="BI186">
            <v>185</v>
          </cell>
        </row>
        <row r="187">
          <cell r="A187" t="str">
            <v>1111040.Queijo reino</v>
          </cell>
          <cell r="B187">
            <v>0.5</v>
          </cell>
          <cell r="C187">
            <v>-0.34</v>
          </cell>
          <cell r="D187">
            <v>0.23</v>
          </cell>
          <cell r="E187">
            <v>-0.05</v>
          </cell>
          <cell r="F187">
            <v>1.85</v>
          </cell>
          <cell r="G187">
            <v>1.38</v>
          </cell>
          <cell r="H187">
            <v>0.87</v>
          </cell>
          <cell r="I187">
            <v>-0.81</v>
          </cell>
          <cell r="J187">
            <v>0.2</v>
          </cell>
          <cell r="K187">
            <v>0.61</v>
          </cell>
          <cell r="L187">
            <v>2.02</v>
          </cell>
          <cell r="M187">
            <v>2.89</v>
          </cell>
          <cell r="N187">
            <v>3.38</v>
          </cell>
          <cell r="O187">
            <v>0.95</v>
          </cell>
          <cell r="P187">
            <v>-0.06</v>
          </cell>
          <cell r="Q187">
            <v>-0.81</v>
          </cell>
          <cell r="R187">
            <v>-3.08</v>
          </cell>
          <cell r="S187">
            <v>17.09</v>
          </cell>
          <cell r="T187">
            <v>-11.82</v>
          </cell>
          <cell r="U187">
            <v>1.74</v>
          </cell>
          <cell r="V187">
            <v>-10.43</v>
          </cell>
          <cell r="W187">
            <v>0.34</v>
          </cell>
          <cell r="X187">
            <v>-8.76</v>
          </cell>
          <cell r="Y187">
            <v>8.52</v>
          </cell>
          <cell r="Z187">
            <v>5.7</v>
          </cell>
          <cell r="AA187">
            <v>5.45</v>
          </cell>
          <cell r="AB187">
            <v>10.51</v>
          </cell>
          <cell r="AC187">
            <v>-2.77</v>
          </cell>
          <cell r="AD187">
            <v>4.7</v>
          </cell>
          <cell r="AE187">
            <v>-0.12</v>
          </cell>
          <cell r="AF187">
            <v>-6.05</v>
          </cell>
          <cell r="AG187">
            <v>0.46</v>
          </cell>
          <cell r="AH187">
            <v>-7.08</v>
          </cell>
          <cell r="AI187">
            <v>-2.67</v>
          </cell>
          <cell r="AJ187">
            <v>2.57</v>
          </cell>
          <cell r="AK187">
            <v>-0.14000000000000001</v>
          </cell>
          <cell r="AL187">
            <v>-0.88</v>
          </cell>
          <cell r="AM187">
            <v>-0.72</v>
          </cell>
          <cell r="AN187">
            <v>13.78</v>
          </cell>
          <cell r="AO187">
            <v>-8.07</v>
          </cell>
          <cell r="AP187">
            <v>-1.72</v>
          </cell>
          <cell r="AQ187">
            <v>6.67</v>
          </cell>
          <cell r="AR187">
            <v>6.1</v>
          </cell>
          <cell r="BI187">
            <v>186</v>
          </cell>
        </row>
        <row r="188">
          <cell r="A188" t="str">
            <v>1111046.Nata</v>
          </cell>
          <cell r="B188">
            <v>-2.08</v>
          </cell>
          <cell r="C188">
            <v>-2.25</v>
          </cell>
          <cell r="D188">
            <v>-1.19</v>
          </cell>
          <cell r="E188">
            <v>1.41</v>
          </cell>
          <cell r="F188">
            <v>-3.42</v>
          </cell>
          <cell r="G188">
            <v>4.67</v>
          </cell>
          <cell r="H188">
            <v>-0.2</v>
          </cell>
          <cell r="I188">
            <v>-3.27</v>
          </cell>
          <cell r="J188">
            <v>-0.84</v>
          </cell>
          <cell r="K188">
            <v>-0.46</v>
          </cell>
          <cell r="L188">
            <v>1.05</v>
          </cell>
          <cell r="M188">
            <v>-1.7</v>
          </cell>
          <cell r="N188">
            <v>2.5499999999999998</v>
          </cell>
          <cell r="O188">
            <v>-3.41</v>
          </cell>
          <cell r="P188">
            <v>-3.33</v>
          </cell>
          <cell r="Q188">
            <v>-0.24</v>
          </cell>
          <cell r="R188">
            <v>1.1299999999999999</v>
          </cell>
          <cell r="S188">
            <v>0.81</v>
          </cell>
          <cell r="T188">
            <v>1.5</v>
          </cell>
          <cell r="U188">
            <v>0.54</v>
          </cell>
          <cell r="V188">
            <v>-1.6</v>
          </cell>
          <cell r="W188">
            <v>2.59</v>
          </cell>
          <cell r="X188">
            <v>-3.52</v>
          </cell>
          <cell r="Y188">
            <v>0.19</v>
          </cell>
          <cell r="Z188">
            <v>0.99</v>
          </cell>
          <cell r="AA188">
            <v>0.6</v>
          </cell>
          <cell r="AB188">
            <v>-0.52</v>
          </cell>
          <cell r="AC188">
            <v>-1.36</v>
          </cell>
          <cell r="AD188">
            <v>-1.79</v>
          </cell>
          <cell r="AE188">
            <v>3.44</v>
          </cell>
          <cell r="AF188">
            <v>1.1000000000000001</v>
          </cell>
          <cell r="AG188">
            <v>0.82</v>
          </cell>
          <cell r="AH188">
            <v>-1.24</v>
          </cell>
          <cell r="AI188">
            <v>-1.85</v>
          </cell>
          <cell r="AJ188">
            <v>3.73</v>
          </cell>
          <cell r="AK188">
            <v>-0.55000000000000004</v>
          </cell>
          <cell r="AL188">
            <v>-1.08</v>
          </cell>
          <cell r="AM188">
            <v>-1.0900000000000001</v>
          </cell>
          <cell r="AN188">
            <v>7.18</v>
          </cell>
          <cell r="AO188">
            <v>7.82</v>
          </cell>
          <cell r="AP188">
            <v>7.25</v>
          </cell>
          <cell r="AQ188">
            <v>8.67</v>
          </cell>
          <cell r="AR188">
            <v>7.09</v>
          </cell>
          <cell r="BI188">
            <v>187</v>
          </cell>
        </row>
        <row r="189">
          <cell r="A189" t="str">
            <v>1111051.Leite com sabor</v>
          </cell>
          <cell r="B189">
            <v>0.5</v>
          </cell>
          <cell r="C189">
            <v>-0.34</v>
          </cell>
          <cell r="D189">
            <v>0.23</v>
          </cell>
          <cell r="E189">
            <v>-0.05</v>
          </cell>
          <cell r="F189">
            <v>1.85</v>
          </cell>
          <cell r="G189">
            <v>1.38</v>
          </cell>
          <cell r="H189">
            <v>5.39</v>
          </cell>
          <cell r="I189">
            <v>11.25</v>
          </cell>
          <cell r="J189">
            <v>4.17</v>
          </cell>
          <cell r="K189">
            <v>4.72</v>
          </cell>
          <cell r="L189">
            <v>-4.91</v>
          </cell>
          <cell r="M189">
            <v>1.72</v>
          </cell>
          <cell r="N189">
            <v>3.83</v>
          </cell>
          <cell r="O189">
            <v>-4.4400000000000004</v>
          </cell>
          <cell r="P189">
            <v>-0.91</v>
          </cell>
          <cell r="Q189">
            <v>-1.41</v>
          </cell>
          <cell r="R189">
            <v>-1.55</v>
          </cell>
          <cell r="S189">
            <v>4.2300000000000004</v>
          </cell>
          <cell r="T189">
            <v>1.69</v>
          </cell>
          <cell r="U189">
            <v>-11</v>
          </cell>
          <cell r="V189">
            <v>6.7</v>
          </cell>
          <cell r="W189">
            <v>1.76</v>
          </cell>
          <cell r="X189">
            <v>0.43</v>
          </cell>
          <cell r="Y189">
            <v>0.02</v>
          </cell>
          <cell r="Z189">
            <v>4.1399999999999997</v>
          </cell>
          <cell r="AA189">
            <v>2.2599999999999998</v>
          </cell>
          <cell r="AB189">
            <v>-0.12</v>
          </cell>
          <cell r="AC189">
            <v>1.37</v>
          </cell>
          <cell r="AD189">
            <v>0.36</v>
          </cell>
          <cell r="AE189">
            <v>1.38</v>
          </cell>
          <cell r="AF189">
            <v>3.24</v>
          </cell>
          <cell r="AG189">
            <v>1.69</v>
          </cell>
          <cell r="AH189">
            <v>0.75</v>
          </cell>
          <cell r="AI189">
            <v>7.0000000000000007E-2</v>
          </cell>
          <cell r="AJ189">
            <v>0.33</v>
          </cell>
          <cell r="AK189">
            <v>-2.0099999999999998</v>
          </cell>
          <cell r="AL189">
            <v>-1.34</v>
          </cell>
          <cell r="AM189">
            <v>0.78</v>
          </cell>
          <cell r="AN189">
            <v>3.15</v>
          </cell>
          <cell r="AO189">
            <v>5.85</v>
          </cell>
          <cell r="AP189">
            <v>4.21</v>
          </cell>
          <cell r="AQ189">
            <v>3.55</v>
          </cell>
          <cell r="AR189">
            <v>1.1499999999999999</v>
          </cell>
          <cell r="BI189">
            <v>188</v>
          </cell>
        </row>
        <row r="190">
          <cell r="A190" t="str">
            <v>1112.Panificados</v>
          </cell>
          <cell r="B190">
            <v>-0.56000000000000005</v>
          </cell>
          <cell r="C190">
            <v>-0.39</v>
          </cell>
          <cell r="D190">
            <v>1.1299999999999999</v>
          </cell>
          <cell r="E190">
            <v>0.28000000000000003</v>
          </cell>
          <cell r="F190">
            <v>1.29</v>
          </cell>
          <cell r="G190">
            <v>0.01</v>
          </cell>
          <cell r="H190">
            <v>-0.45</v>
          </cell>
          <cell r="I190">
            <v>0.12</v>
          </cell>
          <cell r="J190">
            <v>0.26</v>
          </cell>
          <cell r="K190">
            <v>-0.43</v>
          </cell>
          <cell r="L190">
            <v>0.7</v>
          </cell>
          <cell r="M190">
            <v>0.54</v>
          </cell>
          <cell r="N190">
            <v>0.31</v>
          </cell>
          <cell r="O190">
            <v>-0.13</v>
          </cell>
          <cell r="P190">
            <v>0.09</v>
          </cell>
          <cell r="Q190">
            <v>0.59</v>
          </cell>
          <cell r="R190">
            <v>-0.95</v>
          </cell>
          <cell r="S190">
            <v>-0.04</v>
          </cell>
          <cell r="T190">
            <v>0.31</v>
          </cell>
          <cell r="U190">
            <v>0.59</v>
          </cell>
          <cell r="V190">
            <v>2.4500000000000002</v>
          </cell>
          <cell r="W190">
            <v>2.69</v>
          </cell>
          <cell r="X190">
            <v>1.95</v>
          </cell>
          <cell r="Y190">
            <v>3.5</v>
          </cell>
          <cell r="Z190">
            <v>2.81</v>
          </cell>
          <cell r="AA190">
            <v>0.49</v>
          </cell>
          <cell r="AB190">
            <v>0.43</v>
          </cell>
          <cell r="AC190">
            <v>2.13</v>
          </cell>
          <cell r="AD190">
            <v>0.26</v>
          </cell>
          <cell r="AE190">
            <v>-0.12</v>
          </cell>
          <cell r="AF190">
            <v>0.1</v>
          </cell>
          <cell r="AG190">
            <v>-0.28999999999999998</v>
          </cell>
          <cell r="AH190">
            <v>0.53</v>
          </cell>
          <cell r="AI190">
            <v>-0.49</v>
          </cell>
          <cell r="AJ190">
            <v>0.46</v>
          </cell>
          <cell r="AK190">
            <v>3.9</v>
          </cell>
          <cell r="AL190">
            <v>7.08</v>
          </cell>
          <cell r="AM190">
            <v>2.81</v>
          </cell>
          <cell r="AN190">
            <v>5.1100000000000003</v>
          </cell>
          <cell r="AO190">
            <v>6.54</v>
          </cell>
          <cell r="AP190">
            <v>2.4300000000000002</v>
          </cell>
          <cell r="AQ190">
            <v>0.74</v>
          </cell>
          <cell r="AR190">
            <v>1.49</v>
          </cell>
          <cell r="BI190">
            <v>189</v>
          </cell>
        </row>
        <row r="191">
          <cell r="A191" t="str">
            <v>1112003.Biscoito</v>
          </cell>
          <cell r="B191">
            <v>-0.57999999999999996</v>
          </cell>
          <cell r="C191">
            <v>-0.61</v>
          </cell>
          <cell r="D191">
            <v>0.82</v>
          </cell>
          <cell r="E191">
            <v>1.91</v>
          </cell>
          <cell r="F191">
            <v>2.09</v>
          </cell>
          <cell r="G191">
            <v>0.64</v>
          </cell>
          <cell r="H191">
            <v>-0.21</v>
          </cell>
          <cell r="I191">
            <v>1.01</v>
          </cell>
          <cell r="J191">
            <v>-0.5</v>
          </cell>
          <cell r="K191">
            <v>-0.46</v>
          </cell>
          <cell r="L191">
            <v>0.14000000000000001</v>
          </cell>
          <cell r="M191">
            <v>-0.3</v>
          </cell>
          <cell r="N191">
            <v>-0.2</v>
          </cell>
          <cell r="O191">
            <v>0.24</v>
          </cell>
          <cell r="P191">
            <v>1.1499999999999999</v>
          </cell>
          <cell r="Q191">
            <v>0.03</v>
          </cell>
          <cell r="R191">
            <v>-0.47</v>
          </cell>
          <cell r="S191">
            <v>-0.53</v>
          </cell>
          <cell r="T191">
            <v>-0.56000000000000005</v>
          </cell>
          <cell r="U191">
            <v>0.06</v>
          </cell>
          <cell r="V191">
            <v>0.71</v>
          </cell>
          <cell r="W191">
            <v>0.4</v>
          </cell>
          <cell r="X191">
            <v>2.08</v>
          </cell>
          <cell r="Y191">
            <v>1.41</v>
          </cell>
          <cell r="Z191">
            <v>1.73</v>
          </cell>
          <cell r="AA191">
            <v>1</v>
          </cell>
          <cell r="AB191">
            <v>2.09</v>
          </cell>
          <cell r="AC191">
            <v>3.6</v>
          </cell>
          <cell r="AD191">
            <v>2.04</v>
          </cell>
          <cell r="AE191">
            <v>0.27</v>
          </cell>
          <cell r="AF191">
            <v>-0.1</v>
          </cell>
          <cell r="AG191">
            <v>-0.56999999999999995</v>
          </cell>
          <cell r="AH191">
            <v>-0.39</v>
          </cell>
          <cell r="AI191">
            <v>0.23</v>
          </cell>
          <cell r="AJ191">
            <v>-0.05</v>
          </cell>
          <cell r="AK191">
            <v>1.03</v>
          </cell>
          <cell r="AL191">
            <v>1.61</v>
          </cell>
          <cell r="AM191">
            <v>4.28</v>
          </cell>
          <cell r="AN191">
            <v>2.62</v>
          </cell>
          <cell r="AO191">
            <v>5.13</v>
          </cell>
          <cell r="AP191">
            <v>5.26</v>
          </cell>
          <cell r="AQ191">
            <v>3.16</v>
          </cell>
          <cell r="AR191">
            <v>3.74</v>
          </cell>
          <cell r="BI191">
            <v>190</v>
          </cell>
        </row>
        <row r="192">
          <cell r="A192" t="str">
            <v>1112012.Pão de milho</v>
          </cell>
          <cell r="B192">
            <v>-0.33</v>
          </cell>
          <cell r="C192">
            <v>-0.13</v>
          </cell>
          <cell r="D192">
            <v>-0.24</v>
          </cell>
          <cell r="E192">
            <v>0.13</v>
          </cell>
          <cell r="F192">
            <v>-0.53</v>
          </cell>
          <cell r="G192">
            <v>-0.25</v>
          </cell>
          <cell r="H192">
            <v>-0.4</v>
          </cell>
          <cell r="I192">
            <v>0.4</v>
          </cell>
          <cell r="J192">
            <v>7.0000000000000007E-2</v>
          </cell>
          <cell r="K192">
            <v>-7.0000000000000007E-2</v>
          </cell>
          <cell r="L192">
            <v>0.56999999999999995</v>
          </cell>
          <cell r="M192">
            <v>-0.5</v>
          </cell>
          <cell r="N192">
            <v>0.08</v>
          </cell>
          <cell r="O192">
            <v>0.56999999999999995</v>
          </cell>
          <cell r="P192">
            <v>-0.48</v>
          </cell>
          <cell r="Q192">
            <v>-0.16</v>
          </cell>
          <cell r="R192">
            <v>0</v>
          </cell>
          <cell r="S192">
            <v>0.08</v>
          </cell>
          <cell r="T192">
            <v>1.64</v>
          </cell>
          <cell r="U192">
            <v>-0.19</v>
          </cell>
          <cell r="V192">
            <v>10.02</v>
          </cell>
          <cell r="W192">
            <v>4.3499999999999996</v>
          </cell>
          <cell r="X192">
            <v>-1</v>
          </cell>
          <cell r="Y192">
            <v>5.49</v>
          </cell>
          <cell r="Z192">
            <v>1.57</v>
          </cell>
          <cell r="AA192">
            <v>-1.53</v>
          </cell>
          <cell r="AB192">
            <v>0.31</v>
          </cell>
          <cell r="AC192">
            <v>0.65</v>
          </cell>
          <cell r="AD192">
            <v>-3.12</v>
          </cell>
          <cell r="AE192">
            <v>1.84</v>
          </cell>
          <cell r="AF192">
            <v>0.73</v>
          </cell>
          <cell r="AG192">
            <v>7.0000000000000007E-2</v>
          </cell>
          <cell r="AH192">
            <v>1.28</v>
          </cell>
          <cell r="AI192">
            <v>0.17</v>
          </cell>
          <cell r="AJ192">
            <v>-0.52</v>
          </cell>
          <cell r="AK192">
            <v>2.2200000000000002</v>
          </cell>
          <cell r="AL192">
            <v>15.31</v>
          </cell>
          <cell r="AM192">
            <v>3.65</v>
          </cell>
          <cell r="AN192">
            <v>2.4300000000000002</v>
          </cell>
          <cell r="AO192">
            <v>5.23</v>
          </cell>
          <cell r="AP192">
            <v>-0.41</v>
          </cell>
          <cell r="AQ192">
            <v>2.09</v>
          </cell>
          <cell r="AR192">
            <v>-1.99</v>
          </cell>
          <cell r="BI192">
            <v>191</v>
          </cell>
        </row>
        <row r="193">
          <cell r="A193" t="str">
            <v>1112015.Pão francês</v>
          </cell>
          <cell r="B193">
            <v>-0.35</v>
          </cell>
          <cell r="C193">
            <v>-0.62</v>
          </cell>
          <cell r="D193">
            <v>1.1100000000000001</v>
          </cell>
          <cell r="E193">
            <v>-0.12</v>
          </cell>
          <cell r="F193">
            <v>1.37</v>
          </cell>
          <cell r="G193">
            <v>-0.56999999999999995</v>
          </cell>
          <cell r="H193">
            <v>-0.5</v>
          </cell>
          <cell r="I193">
            <v>-0.21</v>
          </cell>
          <cell r="J193">
            <v>0.32</v>
          </cell>
          <cell r="K193">
            <v>-0.43</v>
          </cell>
          <cell r="L193">
            <v>1.27</v>
          </cell>
          <cell r="M193">
            <v>0.75</v>
          </cell>
          <cell r="N193">
            <v>0.35</v>
          </cell>
          <cell r="O193">
            <v>-0.21</v>
          </cell>
          <cell r="P193">
            <v>-0.02</v>
          </cell>
          <cell r="Q193">
            <v>1.03</v>
          </cell>
          <cell r="R193">
            <v>-1.53</v>
          </cell>
          <cell r="S193">
            <v>-0.41</v>
          </cell>
          <cell r="T193">
            <v>0.39</v>
          </cell>
          <cell r="U193">
            <v>1.1000000000000001</v>
          </cell>
          <cell r="V193">
            <v>3.37</v>
          </cell>
          <cell r="W193">
            <v>3.74</v>
          </cell>
          <cell r="X193">
            <v>2.37</v>
          </cell>
          <cell r="Y193">
            <v>4.67</v>
          </cell>
          <cell r="Z193">
            <v>3.37</v>
          </cell>
          <cell r="AA193">
            <v>0.38</v>
          </cell>
          <cell r="AB193">
            <v>-0.05</v>
          </cell>
          <cell r="AC193">
            <v>1.76</v>
          </cell>
          <cell r="AD193">
            <v>-0.39</v>
          </cell>
          <cell r="AE193">
            <v>-0.48</v>
          </cell>
          <cell r="AF193">
            <v>-0.09</v>
          </cell>
          <cell r="AG193">
            <v>-0.31</v>
          </cell>
          <cell r="AH193">
            <v>0.93</v>
          </cell>
          <cell r="AI193">
            <v>-0.94</v>
          </cell>
          <cell r="AJ193">
            <v>0.67</v>
          </cell>
          <cell r="AK193">
            <v>5.64</v>
          </cell>
          <cell r="AL193">
            <v>9.6999999999999993</v>
          </cell>
          <cell r="AM193">
            <v>2.68</v>
          </cell>
          <cell r="AN193">
            <v>6.37</v>
          </cell>
          <cell r="AO193">
            <v>7.23</v>
          </cell>
          <cell r="AP193">
            <v>1.32</v>
          </cell>
          <cell r="AQ193">
            <v>-0.23</v>
          </cell>
          <cell r="AR193">
            <v>0.68</v>
          </cell>
          <cell r="BI193">
            <v>192</v>
          </cell>
        </row>
        <row r="194">
          <cell r="A194" t="str">
            <v>1112017.Pão doce</v>
          </cell>
          <cell r="B194">
            <v>-3.01</v>
          </cell>
          <cell r="C194">
            <v>2.02</v>
          </cell>
          <cell r="D194">
            <v>3.63</v>
          </cell>
          <cell r="E194">
            <v>0.22</v>
          </cell>
          <cell r="F194">
            <v>-2.2000000000000002</v>
          </cell>
          <cell r="G194">
            <v>1.35</v>
          </cell>
          <cell r="H194">
            <v>-1.32</v>
          </cell>
          <cell r="I194">
            <v>-0.65</v>
          </cell>
          <cell r="J194">
            <v>0.33</v>
          </cell>
          <cell r="K194">
            <v>0.51</v>
          </cell>
          <cell r="L194">
            <v>0.52</v>
          </cell>
          <cell r="M194">
            <v>0.53</v>
          </cell>
          <cell r="N194">
            <v>2.27</v>
          </cell>
          <cell r="O194">
            <v>0.08</v>
          </cell>
          <cell r="P194">
            <v>-1.96</v>
          </cell>
          <cell r="Q194">
            <v>-0.79</v>
          </cell>
          <cell r="R194">
            <v>1.77</v>
          </cell>
          <cell r="S194">
            <v>0.31</v>
          </cell>
          <cell r="T194">
            <v>1.08</v>
          </cell>
          <cell r="U194">
            <v>-1.4</v>
          </cell>
          <cell r="V194">
            <v>2.0699999999999998</v>
          </cell>
          <cell r="W194">
            <v>4.03</v>
          </cell>
          <cell r="X194">
            <v>-1.3</v>
          </cell>
          <cell r="Y194">
            <v>1.25</v>
          </cell>
          <cell r="Z194">
            <v>2.67</v>
          </cell>
          <cell r="AA194">
            <v>2.0499999999999998</v>
          </cell>
          <cell r="AB194">
            <v>-1.1299999999999999</v>
          </cell>
          <cell r="AC194">
            <v>1.66</v>
          </cell>
          <cell r="AD194">
            <v>0.3</v>
          </cell>
          <cell r="AE194">
            <v>-1.32</v>
          </cell>
          <cell r="AF194">
            <v>2.0499999999999998</v>
          </cell>
          <cell r="AG194">
            <v>1.49</v>
          </cell>
          <cell r="AH194">
            <v>-0.17</v>
          </cell>
          <cell r="AI194">
            <v>-0.22</v>
          </cell>
          <cell r="AJ194">
            <v>1.7</v>
          </cell>
          <cell r="AK194">
            <v>0.78</v>
          </cell>
          <cell r="AL194">
            <v>7.31</v>
          </cell>
          <cell r="AM194">
            <v>-1.31</v>
          </cell>
          <cell r="AN194">
            <v>3.19</v>
          </cell>
          <cell r="AO194">
            <v>4.5999999999999996</v>
          </cell>
          <cell r="AP194">
            <v>4.17</v>
          </cell>
          <cell r="AQ194">
            <v>1.29</v>
          </cell>
          <cell r="AR194">
            <v>3.9</v>
          </cell>
          <cell r="BI194">
            <v>193</v>
          </cell>
        </row>
        <row r="195">
          <cell r="A195" t="str">
            <v>1112018.Pão de forma</v>
          </cell>
          <cell r="B195">
            <v>-1.62</v>
          </cell>
          <cell r="C195">
            <v>1.1000000000000001</v>
          </cell>
          <cell r="D195">
            <v>0.72</v>
          </cell>
          <cell r="E195">
            <v>-2.1800000000000002</v>
          </cell>
          <cell r="F195">
            <v>0.53</v>
          </cell>
          <cell r="G195">
            <v>3.12</v>
          </cell>
          <cell r="H195">
            <v>-0.77</v>
          </cell>
          <cell r="I195">
            <v>0.17</v>
          </cell>
          <cell r="J195">
            <v>3.51</v>
          </cell>
          <cell r="K195">
            <v>-1.27</v>
          </cell>
          <cell r="L195">
            <v>-2.95</v>
          </cell>
          <cell r="M195">
            <v>1.49</v>
          </cell>
          <cell r="N195">
            <v>-0.01</v>
          </cell>
          <cell r="O195">
            <v>-1.63</v>
          </cell>
          <cell r="P195">
            <v>-0.84</v>
          </cell>
          <cell r="Q195">
            <v>0.5</v>
          </cell>
          <cell r="R195">
            <v>1.04</v>
          </cell>
          <cell r="S195">
            <v>5.42</v>
          </cell>
          <cell r="T195">
            <v>2.2599999999999998</v>
          </cell>
          <cell r="U195">
            <v>-0.69</v>
          </cell>
          <cell r="V195">
            <v>1.37</v>
          </cell>
          <cell r="W195">
            <v>-0.4</v>
          </cell>
          <cell r="X195">
            <v>-0.11</v>
          </cell>
          <cell r="Y195">
            <v>1.5</v>
          </cell>
          <cell r="Z195">
            <v>2.0499999999999998</v>
          </cell>
          <cell r="AA195">
            <v>-1.1200000000000001</v>
          </cell>
          <cell r="AB195">
            <v>0.84</v>
          </cell>
          <cell r="AC195">
            <v>1.9</v>
          </cell>
          <cell r="AD195">
            <v>1.05</v>
          </cell>
          <cell r="AE195">
            <v>2.41</v>
          </cell>
          <cell r="AF195">
            <v>0.19</v>
          </cell>
          <cell r="AG195">
            <v>0.06</v>
          </cell>
          <cell r="AH195">
            <v>0.79</v>
          </cell>
          <cell r="AI195">
            <v>1.8</v>
          </cell>
          <cell r="AJ195">
            <v>0.61</v>
          </cell>
          <cell r="AK195">
            <v>-0.98</v>
          </cell>
          <cell r="AL195">
            <v>-0.15</v>
          </cell>
          <cell r="AM195">
            <v>3.76</v>
          </cell>
          <cell r="AN195">
            <v>3</v>
          </cell>
          <cell r="AO195">
            <v>6.41</v>
          </cell>
          <cell r="AP195">
            <v>5.37</v>
          </cell>
          <cell r="AQ195">
            <v>1.72</v>
          </cell>
          <cell r="AR195">
            <v>0.99</v>
          </cell>
          <cell r="BI195">
            <v>194</v>
          </cell>
        </row>
        <row r="196">
          <cell r="A196" t="str">
            <v>1112019.Bolo</v>
          </cell>
          <cell r="B196">
            <v>0.81</v>
          </cell>
          <cell r="C196">
            <v>0.01</v>
          </cell>
          <cell r="D196">
            <v>1.81</v>
          </cell>
          <cell r="E196">
            <v>0.28000000000000003</v>
          </cell>
          <cell r="F196">
            <v>1.1499999999999999</v>
          </cell>
          <cell r="G196">
            <v>1.46</v>
          </cell>
          <cell r="H196">
            <v>0.23</v>
          </cell>
          <cell r="I196">
            <v>1.81</v>
          </cell>
          <cell r="J196">
            <v>0.44</v>
          </cell>
          <cell r="K196">
            <v>-1.07</v>
          </cell>
          <cell r="L196">
            <v>-1.01</v>
          </cell>
          <cell r="M196">
            <v>0.31</v>
          </cell>
          <cell r="N196">
            <v>-0.33</v>
          </cell>
          <cell r="O196">
            <v>-0.45</v>
          </cell>
          <cell r="P196">
            <v>0.05</v>
          </cell>
          <cell r="Q196">
            <v>-1.21</v>
          </cell>
          <cell r="R196">
            <v>-0.86</v>
          </cell>
          <cell r="S196">
            <v>1.8</v>
          </cell>
          <cell r="T196">
            <v>0.94</v>
          </cell>
          <cell r="U196">
            <v>-0.49</v>
          </cell>
          <cell r="V196">
            <v>-1.83</v>
          </cell>
          <cell r="W196">
            <v>0.11</v>
          </cell>
          <cell r="X196">
            <v>0.74</v>
          </cell>
          <cell r="Y196">
            <v>1.9</v>
          </cell>
          <cell r="Z196">
            <v>-0.53</v>
          </cell>
          <cell r="AA196">
            <v>-0.89</v>
          </cell>
          <cell r="AB196">
            <v>0.88</v>
          </cell>
          <cell r="AC196">
            <v>1.5</v>
          </cell>
          <cell r="AD196">
            <v>0.71</v>
          </cell>
          <cell r="AE196">
            <v>2.42</v>
          </cell>
          <cell r="AF196">
            <v>3.02</v>
          </cell>
          <cell r="AG196">
            <v>-0.86</v>
          </cell>
          <cell r="AH196">
            <v>-0.66</v>
          </cell>
          <cell r="AI196">
            <v>-0.18</v>
          </cell>
          <cell r="AJ196">
            <v>-1.52</v>
          </cell>
          <cell r="AK196">
            <v>1.44</v>
          </cell>
          <cell r="AL196">
            <v>-0.2</v>
          </cell>
          <cell r="AM196">
            <v>0.14000000000000001</v>
          </cell>
          <cell r="AN196">
            <v>0.81</v>
          </cell>
          <cell r="AO196">
            <v>5.4</v>
          </cell>
          <cell r="AP196">
            <v>4</v>
          </cell>
          <cell r="AQ196">
            <v>3.29</v>
          </cell>
          <cell r="AR196">
            <v>1.25</v>
          </cell>
          <cell r="BI196">
            <v>195</v>
          </cell>
        </row>
        <row r="197">
          <cell r="A197" t="str">
            <v>1112021.Massa para pão de queijo</v>
          </cell>
          <cell r="B197">
            <v>-0.5</v>
          </cell>
          <cell r="C197">
            <v>-0.28000000000000003</v>
          </cell>
          <cell r="D197">
            <v>0.74</v>
          </cell>
          <cell r="E197">
            <v>-0.47</v>
          </cell>
          <cell r="F197">
            <v>0.11</v>
          </cell>
          <cell r="G197">
            <v>0.02</v>
          </cell>
          <cell r="H197">
            <v>0.64</v>
          </cell>
          <cell r="I197">
            <v>1.4</v>
          </cell>
          <cell r="J197">
            <v>-1.91</v>
          </cell>
          <cell r="K197">
            <v>0.44</v>
          </cell>
          <cell r="L197">
            <v>1.37</v>
          </cell>
          <cell r="M197">
            <v>2.4700000000000002</v>
          </cell>
          <cell r="N197">
            <v>0.72</v>
          </cell>
          <cell r="O197">
            <v>-0.51</v>
          </cell>
          <cell r="P197">
            <v>3.7</v>
          </cell>
          <cell r="Q197">
            <v>-1.97</v>
          </cell>
          <cell r="R197">
            <v>1.35</v>
          </cell>
          <cell r="S197">
            <v>1.36</v>
          </cell>
          <cell r="T197">
            <v>1.75</v>
          </cell>
          <cell r="U197">
            <v>-1.36</v>
          </cell>
          <cell r="V197">
            <v>7.4</v>
          </cell>
          <cell r="W197">
            <v>4.76</v>
          </cell>
          <cell r="X197">
            <v>2.92</v>
          </cell>
          <cell r="Y197">
            <v>-0.42</v>
          </cell>
          <cell r="Z197">
            <v>2.21</v>
          </cell>
          <cell r="AA197">
            <v>1.86</v>
          </cell>
          <cell r="AB197">
            <v>0.56000000000000005</v>
          </cell>
          <cell r="AC197">
            <v>-0.37</v>
          </cell>
          <cell r="AD197">
            <v>0.87</v>
          </cell>
          <cell r="AE197">
            <v>-3.03</v>
          </cell>
          <cell r="AF197">
            <v>-2.46</v>
          </cell>
          <cell r="AG197">
            <v>0.04</v>
          </cell>
          <cell r="AH197">
            <v>0.82</v>
          </cell>
          <cell r="AI197">
            <v>-2.8</v>
          </cell>
          <cell r="AJ197">
            <v>-1.53</v>
          </cell>
          <cell r="AK197">
            <v>3.77</v>
          </cell>
          <cell r="AL197">
            <v>3.48</v>
          </cell>
          <cell r="AM197">
            <v>-0.45</v>
          </cell>
          <cell r="AN197">
            <v>3.02</v>
          </cell>
          <cell r="AO197">
            <v>6.66</v>
          </cell>
          <cell r="AP197">
            <v>-0.14000000000000001</v>
          </cell>
          <cell r="AQ197">
            <v>1.94</v>
          </cell>
          <cell r="AR197">
            <v>1.87</v>
          </cell>
          <cell r="BI197">
            <v>196</v>
          </cell>
        </row>
        <row r="198">
          <cell r="A198" t="str">
            <v>1112025.Pão de queijo</v>
          </cell>
          <cell r="B198">
            <v>-0.31</v>
          </cell>
          <cell r="C198">
            <v>-0.13</v>
          </cell>
          <cell r="D198">
            <v>0.1</v>
          </cell>
          <cell r="E198">
            <v>-0.28999999999999998</v>
          </cell>
          <cell r="F198">
            <v>0.19</v>
          </cell>
          <cell r="G198">
            <v>-0.23</v>
          </cell>
          <cell r="H198">
            <v>-2.5</v>
          </cell>
          <cell r="I198">
            <v>-2.98</v>
          </cell>
          <cell r="J198">
            <v>-0.24</v>
          </cell>
          <cell r="K198">
            <v>0.71</v>
          </cell>
          <cell r="L198">
            <v>-1.33</v>
          </cell>
          <cell r="M198">
            <v>3.85</v>
          </cell>
          <cell r="N198">
            <v>1.43</v>
          </cell>
          <cell r="O198">
            <v>1.56</v>
          </cell>
          <cell r="P198">
            <v>-1.06</v>
          </cell>
          <cell r="Q198">
            <v>-1.57</v>
          </cell>
          <cell r="R198">
            <v>1.02</v>
          </cell>
          <cell r="S198">
            <v>1.17</v>
          </cell>
          <cell r="T198">
            <v>0.54</v>
          </cell>
          <cell r="U198">
            <v>2.1800000000000002</v>
          </cell>
          <cell r="V198">
            <v>-1.03</v>
          </cell>
          <cell r="W198">
            <v>1.2</v>
          </cell>
          <cell r="X198">
            <v>1.1399999999999999</v>
          </cell>
          <cell r="Y198">
            <v>0.22</v>
          </cell>
          <cell r="Z198">
            <v>-0.38</v>
          </cell>
          <cell r="AA198">
            <v>2.0299999999999998</v>
          </cell>
          <cell r="AB198">
            <v>0.95</v>
          </cell>
          <cell r="AC198">
            <v>1.61</v>
          </cell>
          <cell r="AD198">
            <v>-2.4</v>
          </cell>
          <cell r="AE198">
            <v>0.28999999999999998</v>
          </cell>
          <cell r="AF198">
            <v>1.94</v>
          </cell>
          <cell r="AG198">
            <v>0.34</v>
          </cell>
          <cell r="AH198">
            <v>-2.06</v>
          </cell>
          <cell r="AI198">
            <v>0.87</v>
          </cell>
          <cell r="AJ198">
            <v>-1.66</v>
          </cell>
          <cell r="AK198">
            <v>2.98</v>
          </cell>
          <cell r="AL198">
            <v>0.75</v>
          </cell>
          <cell r="AM198">
            <v>2.31</v>
          </cell>
          <cell r="AN198">
            <v>0.91</v>
          </cell>
          <cell r="AO198">
            <v>3</v>
          </cell>
          <cell r="AP198">
            <v>1.28</v>
          </cell>
          <cell r="AQ198">
            <v>2.35</v>
          </cell>
          <cell r="AR198">
            <v>1.73</v>
          </cell>
          <cell r="BI198">
            <v>197</v>
          </cell>
        </row>
        <row r="199">
          <cell r="A199" t="str">
            <v>1112034.Rosca doce</v>
          </cell>
          <cell r="B199">
            <v>-0.38</v>
          </cell>
          <cell r="C199">
            <v>0.93</v>
          </cell>
          <cell r="D199">
            <v>-1.64</v>
          </cell>
          <cell r="E199">
            <v>-0.68</v>
          </cell>
          <cell r="F199">
            <v>0.53</v>
          </cell>
          <cell r="G199">
            <v>-18.739999999999998</v>
          </cell>
          <cell r="H199">
            <v>9.66</v>
          </cell>
          <cell r="I199">
            <v>-2.1800000000000002</v>
          </cell>
          <cell r="J199">
            <v>-10.220000000000001</v>
          </cell>
          <cell r="K199">
            <v>0.78</v>
          </cell>
          <cell r="L199">
            <v>1.8</v>
          </cell>
          <cell r="M199">
            <v>5.15</v>
          </cell>
          <cell r="N199">
            <v>3.68</v>
          </cell>
          <cell r="O199">
            <v>-5.34</v>
          </cell>
          <cell r="P199">
            <v>1.45</v>
          </cell>
          <cell r="Q199">
            <v>2.7</v>
          </cell>
          <cell r="R199">
            <v>-3.73</v>
          </cell>
          <cell r="S199">
            <v>14.51</v>
          </cell>
          <cell r="T199">
            <v>-3.23</v>
          </cell>
          <cell r="U199">
            <v>4.75</v>
          </cell>
          <cell r="V199">
            <v>-0.39</v>
          </cell>
          <cell r="W199">
            <v>-0.66</v>
          </cell>
          <cell r="X199">
            <v>4.5599999999999996</v>
          </cell>
          <cell r="Y199">
            <v>10.63</v>
          </cell>
          <cell r="Z199">
            <v>3.46</v>
          </cell>
          <cell r="AA199">
            <v>11.94</v>
          </cell>
          <cell r="AB199">
            <v>1.64</v>
          </cell>
          <cell r="AC199">
            <v>-3.98</v>
          </cell>
          <cell r="AD199">
            <v>10.69</v>
          </cell>
          <cell r="AE199">
            <v>0.87</v>
          </cell>
          <cell r="AF199">
            <v>-2.14</v>
          </cell>
          <cell r="AG199">
            <v>-3.42</v>
          </cell>
          <cell r="AH199">
            <v>-1.68</v>
          </cell>
          <cell r="AI199">
            <v>-0.5</v>
          </cell>
          <cell r="AJ199">
            <v>-2.2000000000000002</v>
          </cell>
          <cell r="AK199">
            <v>9.1999999999999993</v>
          </cell>
          <cell r="AL199">
            <v>12.1</v>
          </cell>
          <cell r="AM199">
            <v>-0.98</v>
          </cell>
          <cell r="AN199">
            <v>10.19</v>
          </cell>
          <cell r="AO199">
            <v>4.1100000000000003</v>
          </cell>
          <cell r="AP199">
            <v>2.7</v>
          </cell>
          <cell r="AQ199">
            <v>-3.56</v>
          </cell>
          <cell r="AR199">
            <v>3.76</v>
          </cell>
          <cell r="BI199">
            <v>198</v>
          </cell>
        </row>
        <row r="200">
          <cell r="A200" t="str">
            <v>1112040.Torta doce</v>
          </cell>
          <cell r="B200">
            <v>-0.8</v>
          </cell>
          <cell r="C200">
            <v>0.37</v>
          </cell>
          <cell r="D200">
            <v>0.17</v>
          </cell>
          <cell r="E200">
            <v>0.7</v>
          </cell>
          <cell r="F200">
            <v>-0.56000000000000005</v>
          </cell>
          <cell r="G200">
            <v>0.56999999999999995</v>
          </cell>
          <cell r="H200">
            <v>0.81</v>
          </cell>
          <cell r="I200">
            <v>-0.48</v>
          </cell>
          <cell r="J200">
            <v>-0.22</v>
          </cell>
          <cell r="K200">
            <v>0.62</v>
          </cell>
          <cell r="L200">
            <v>3.65</v>
          </cell>
          <cell r="M200">
            <v>1.49</v>
          </cell>
          <cell r="N200">
            <v>4.21</v>
          </cell>
          <cell r="O200">
            <v>4.25</v>
          </cell>
          <cell r="P200">
            <v>-4.3899999999999997</v>
          </cell>
          <cell r="Q200">
            <v>-0.83</v>
          </cell>
          <cell r="R200">
            <v>0.83</v>
          </cell>
          <cell r="S200">
            <v>-0.25</v>
          </cell>
          <cell r="T200">
            <v>-0.77</v>
          </cell>
          <cell r="U200">
            <v>-0.14000000000000001</v>
          </cell>
          <cell r="V200">
            <v>-2.39</v>
          </cell>
          <cell r="W200">
            <v>4.1500000000000004</v>
          </cell>
          <cell r="X200">
            <v>2.42</v>
          </cell>
          <cell r="Y200">
            <v>-3.03</v>
          </cell>
          <cell r="Z200">
            <v>4.93</v>
          </cell>
          <cell r="AA200">
            <v>-0.31</v>
          </cell>
          <cell r="AB200">
            <v>-0.76</v>
          </cell>
          <cell r="AC200">
            <v>-0.39</v>
          </cell>
          <cell r="AD200">
            <v>-0.04</v>
          </cell>
          <cell r="AE200">
            <v>2.54</v>
          </cell>
          <cell r="AF200">
            <v>1.93</v>
          </cell>
          <cell r="AG200">
            <v>-1.58</v>
          </cell>
          <cell r="AH200">
            <v>2.68</v>
          </cell>
          <cell r="AI200">
            <v>-0.88</v>
          </cell>
          <cell r="AJ200">
            <v>-0.75</v>
          </cell>
          <cell r="AK200">
            <v>1.05</v>
          </cell>
          <cell r="AL200">
            <v>2.21</v>
          </cell>
          <cell r="AM200">
            <v>0.52</v>
          </cell>
          <cell r="AN200">
            <v>2.09</v>
          </cell>
          <cell r="AO200">
            <v>0.62</v>
          </cell>
          <cell r="AP200">
            <v>0.13</v>
          </cell>
          <cell r="AQ200">
            <v>2.69</v>
          </cell>
          <cell r="AR200">
            <v>2.98</v>
          </cell>
          <cell r="BI200">
            <v>199</v>
          </cell>
        </row>
        <row r="201">
          <cell r="A201" t="str">
            <v>1113.Óleos e gorduras</v>
          </cell>
          <cell r="B201">
            <v>-0.67</v>
          </cell>
          <cell r="C201">
            <v>0.71</v>
          </cell>
          <cell r="D201">
            <v>0.79</v>
          </cell>
          <cell r="E201">
            <v>0.49</v>
          </cell>
          <cell r="F201">
            <v>-0.28000000000000003</v>
          </cell>
          <cell r="G201">
            <v>-0.15</v>
          </cell>
          <cell r="H201">
            <v>-0.86</v>
          </cell>
          <cell r="I201">
            <v>-1.49</v>
          </cell>
          <cell r="J201">
            <v>-1.87</v>
          </cell>
          <cell r="K201">
            <v>-0.57999999999999996</v>
          </cell>
          <cell r="L201">
            <v>-0.87</v>
          </cell>
          <cell r="M201">
            <v>-1.1100000000000001</v>
          </cell>
          <cell r="N201">
            <v>0.22</v>
          </cell>
          <cell r="O201">
            <v>-0.86</v>
          </cell>
          <cell r="P201">
            <v>-0.94</v>
          </cell>
          <cell r="Q201">
            <v>-0.3</v>
          </cell>
          <cell r="R201">
            <v>-0.68</v>
          </cell>
          <cell r="S201">
            <v>2.98</v>
          </cell>
          <cell r="T201">
            <v>0.95</v>
          </cell>
          <cell r="U201">
            <v>-0.14000000000000001</v>
          </cell>
          <cell r="V201">
            <v>0.9</v>
          </cell>
          <cell r="W201">
            <v>0.6</v>
          </cell>
          <cell r="X201">
            <v>0.4</v>
          </cell>
          <cell r="Y201">
            <v>4.51</v>
          </cell>
          <cell r="Z201">
            <v>12.36</v>
          </cell>
          <cell r="AA201">
            <v>4.32</v>
          </cell>
          <cell r="AB201">
            <v>1.52</v>
          </cell>
          <cell r="AC201">
            <v>1.1299999999999999</v>
          </cell>
          <cell r="AD201">
            <v>0.14000000000000001</v>
          </cell>
          <cell r="AE201">
            <v>0.72</v>
          </cell>
          <cell r="AF201">
            <v>-0.3</v>
          </cell>
          <cell r="AG201">
            <v>-1.18</v>
          </cell>
          <cell r="AH201">
            <v>-0.82</v>
          </cell>
          <cell r="AI201">
            <v>-1.1399999999999999</v>
          </cell>
          <cell r="AJ201">
            <v>4.51</v>
          </cell>
          <cell r="AK201">
            <v>4.7699999999999996</v>
          </cell>
          <cell r="AL201">
            <v>5.24</v>
          </cell>
          <cell r="AM201">
            <v>10.43</v>
          </cell>
          <cell r="AN201">
            <v>9.61</v>
          </cell>
          <cell r="AO201">
            <v>8.1199999999999992</v>
          </cell>
          <cell r="AP201">
            <v>5.59</v>
          </cell>
          <cell r="AQ201">
            <v>2.2599999999999998</v>
          </cell>
          <cell r="AR201">
            <v>0.56999999999999995</v>
          </cell>
          <cell r="BI201">
            <v>200</v>
          </cell>
        </row>
        <row r="202">
          <cell r="A202" t="str">
            <v>1113013.Óleo de soja</v>
          </cell>
          <cell r="B202">
            <v>-1.21</v>
          </cell>
          <cell r="C202">
            <v>1.69</v>
          </cell>
          <cell r="D202">
            <v>1.34</v>
          </cell>
          <cell r="E202">
            <v>0.81</v>
          </cell>
          <cell r="F202">
            <v>-0.35</v>
          </cell>
          <cell r="G202">
            <v>-0.25</v>
          </cell>
          <cell r="H202">
            <v>-1.54</v>
          </cell>
          <cell r="I202">
            <v>-2.98</v>
          </cell>
          <cell r="J202">
            <v>-3.28</v>
          </cell>
          <cell r="K202">
            <v>-0.55000000000000004</v>
          </cell>
          <cell r="L202">
            <v>-1.39</v>
          </cell>
          <cell r="M202">
            <v>-1.79</v>
          </cell>
          <cell r="N202">
            <v>-0.02</v>
          </cell>
          <cell r="O202">
            <v>-1.63</v>
          </cell>
          <cell r="P202">
            <v>-0.97</v>
          </cell>
          <cell r="Q202">
            <v>-0.76</v>
          </cell>
          <cell r="R202">
            <v>-0.51</v>
          </cell>
          <cell r="S202">
            <v>5.93</v>
          </cell>
          <cell r="T202">
            <v>1.23</v>
          </cell>
          <cell r="U202">
            <v>-0.51</v>
          </cell>
          <cell r="V202">
            <v>1.86</v>
          </cell>
          <cell r="W202">
            <v>0.22</v>
          </cell>
          <cell r="X202">
            <v>0.7</v>
          </cell>
          <cell r="Y202">
            <v>7.56</v>
          </cell>
          <cell r="Z202">
            <v>21.05</v>
          </cell>
          <cell r="AA202">
            <v>3.95</v>
          </cell>
          <cell r="AB202">
            <v>-0.35</v>
          </cell>
          <cell r="AC202">
            <v>-0.52</v>
          </cell>
          <cell r="AD202">
            <v>-0.51</v>
          </cell>
          <cell r="AE202">
            <v>0.17</v>
          </cell>
          <cell r="AF202">
            <v>-0.84</v>
          </cell>
          <cell r="AG202">
            <v>-1.99</v>
          </cell>
          <cell r="AH202">
            <v>-1.45</v>
          </cell>
          <cell r="AI202">
            <v>-1.28</v>
          </cell>
          <cell r="AJ202">
            <v>8</v>
          </cell>
          <cell r="AK202">
            <v>9.1300000000000008</v>
          </cell>
          <cell r="AL202">
            <v>7.48</v>
          </cell>
          <cell r="AM202">
            <v>14.23</v>
          </cell>
          <cell r="AN202">
            <v>10.46</v>
          </cell>
          <cell r="AO202">
            <v>8.4499999999999993</v>
          </cell>
          <cell r="AP202">
            <v>5.42</v>
          </cell>
          <cell r="AQ202">
            <v>2.69</v>
          </cell>
          <cell r="AR202">
            <v>-0.75</v>
          </cell>
          <cell r="BI202">
            <v>201</v>
          </cell>
        </row>
        <row r="203">
          <cell r="A203" t="str">
            <v>1113014.Azeite de oliva</v>
          </cell>
          <cell r="B203">
            <v>-0.25</v>
          </cell>
          <cell r="C203">
            <v>0.96</v>
          </cell>
          <cell r="D203">
            <v>1.53</v>
          </cell>
          <cell r="E203">
            <v>2.15</v>
          </cell>
          <cell r="F203">
            <v>-0.91</v>
          </cell>
          <cell r="G203">
            <v>-0.17</v>
          </cell>
          <cell r="H203">
            <v>-1.1200000000000001</v>
          </cell>
          <cell r="I203">
            <v>-0.78</v>
          </cell>
          <cell r="J203">
            <v>-0.3</v>
          </cell>
          <cell r="K203">
            <v>0.55000000000000004</v>
          </cell>
          <cell r="L203">
            <v>-0.33</v>
          </cell>
          <cell r="M203">
            <v>0.45</v>
          </cell>
          <cell r="N203">
            <v>2.04</v>
          </cell>
          <cell r="O203">
            <v>1.02</v>
          </cell>
          <cell r="P203">
            <v>-2.56</v>
          </cell>
          <cell r="Q203">
            <v>0.95</v>
          </cell>
          <cell r="R203">
            <v>-1.81</v>
          </cell>
          <cell r="S203">
            <v>-3.23</v>
          </cell>
          <cell r="T203">
            <v>0.31</v>
          </cell>
          <cell r="U203">
            <v>-0.13</v>
          </cell>
          <cell r="V203">
            <v>-1.84</v>
          </cell>
          <cell r="W203">
            <v>0.09</v>
          </cell>
          <cell r="X203">
            <v>2.99</v>
          </cell>
          <cell r="Y203">
            <v>3</v>
          </cell>
          <cell r="Z203">
            <v>-0.27</v>
          </cell>
          <cell r="AA203">
            <v>4.5999999999999996</v>
          </cell>
          <cell r="AB203">
            <v>5.07</v>
          </cell>
          <cell r="AC203">
            <v>1.78</v>
          </cell>
          <cell r="AD203">
            <v>0.01</v>
          </cell>
          <cell r="AE203">
            <v>2.91</v>
          </cell>
          <cell r="AF203">
            <v>0.24</v>
          </cell>
          <cell r="AG203">
            <v>0.5</v>
          </cell>
          <cell r="AH203">
            <v>0.41</v>
          </cell>
          <cell r="AI203">
            <v>-0.4</v>
          </cell>
          <cell r="AJ203">
            <v>0.15</v>
          </cell>
          <cell r="AK203">
            <v>2.93</v>
          </cell>
          <cell r="AL203">
            <v>1.74</v>
          </cell>
          <cell r="AM203">
            <v>3.08</v>
          </cell>
          <cell r="AN203">
            <v>3.55</v>
          </cell>
          <cell r="AO203">
            <v>10.62</v>
          </cell>
          <cell r="AP203">
            <v>8.27</v>
          </cell>
          <cell r="AQ203">
            <v>1.39</v>
          </cell>
          <cell r="AR203">
            <v>3.32</v>
          </cell>
          <cell r="BI203">
            <v>202</v>
          </cell>
        </row>
        <row r="204">
          <cell r="A204" t="str">
            <v>1113040.Margarina vegetal</v>
          </cell>
          <cell r="B204">
            <v>0.04</v>
          </cell>
          <cell r="C204">
            <v>-0.84</v>
          </cell>
          <cell r="D204">
            <v>-0.24</v>
          </cell>
          <cell r="E204">
            <v>-0.45</v>
          </cell>
          <cell r="F204">
            <v>0</v>
          </cell>
          <cell r="G204">
            <v>0.01</v>
          </cell>
          <cell r="H204">
            <v>0.28999999999999998</v>
          </cell>
          <cell r="I204">
            <v>0.64</v>
          </cell>
          <cell r="J204">
            <v>-0.15</v>
          </cell>
          <cell r="K204">
            <v>-0.92</v>
          </cell>
          <cell r="L204">
            <v>-0.25</v>
          </cell>
          <cell r="M204">
            <v>-0.53</v>
          </cell>
          <cell r="N204">
            <v>7.0000000000000007E-2</v>
          </cell>
          <cell r="O204">
            <v>-0.27</v>
          </cell>
          <cell r="P204">
            <v>-0.45</v>
          </cell>
          <cell r="Q204">
            <v>0.01</v>
          </cell>
          <cell r="R204">
            <v>-0.61</v>
          </cell>
          <cell r="S204">
            <v>0.56000000000000005</v>
          </cell>
          <cell r="T204">
            <v>0.7</v>
          </cell>
          <cell r="U204">
            <v>0.4</v>
          </cell>
          <cell r="V204">
            <v>0.22</v>
          </cell>
          <cell r="W204">
            <v>1.29</v>
          </cell>
          <cell r="X204">
            <v>-0.68</v>
          </cell>
          <cell r="Y204">
            <v>0.39</v>
          </cell>
          <cell r="Z204">
            <v>1.87</v>
          </cell>
          <cell r="AA204">
            <v>4.95</v>
          </cell>
          <cell r="AB204">
            <v>4.0999999999999996</v>
          </cell>
          <cell r="AC204">
            <v>3.94</v>
          </cell>
          <cell r="AD204">
            <v>1.3</v>
          </cell>
          <cell r="AE204">
            <v>1.1000000000000001</v>
          </cell>
          <cell r="AF204">
            <v>0.45</v>
          </cell>
          <cell r="AG204">
            <v>-0.28000000000000003</v>
          </cell>
          <cell r="AH204">
            <v>-0.1</v>
          </cell>
          <cell r="AI204">
            <v>-1.1100000000000001</v>
          </cell>
          <cell r="AJ204">
            <v>7.0000000000000007E-2</v>
          </cell>
          <cell r="AK204">
            <v>-2.27</v>
          </cell>
          <cell r="AL204">
            <v>1.88</v>
          </cell>
          <cell r="AM204">
            <v>4.74</v>
          </cell>
          <cell r="AN204">
            <v>9.35</v>
          </cell>
          <cell r="AO204">
            <v>6.74</v>
          </cell>
          <cell r="AP204">
            <v>5.27</v>
          </cell>
          <cell r="AQ204">
            <v>1.53</v>
          </cell>
          <cell r="AR204">
            <v>2.87</v>
          </cell>
          <cell r="BI204">
            <v>203</v>
          </cell>
        </row>
        <row r="205">
          <cell r="A205" t="str">
            <v>1114.Bebidas e infusões</v>
          </cell>
          <cell r="B205">
            <v>7.0000000000000007E-2</v>
          </cell>
          <cell r="C205">
            <v>-0.59</v>
          </cell>
          <cell r="D205">
            <v>0.03</v>
          </cell>
          <cell r="E205">
            <v>-0.08</v>
          </cell>
          <cell r="F205">
            <v>3.09</v>
          </cell>
          <cell r="G205">
            <v>2.38</v>
          </cell>
          <cell r="H205">
            <v>-0.05</v>
          </cell>
          <cell r="I205">
            <v>-0.56999999999999995</v>
          </cell>
          <cell r="J205">
            <v>-0.68</v>
          </cell>
          <cell r="K205">
            <v>-0.48</v>
          </cell>
          <cell r="L205">
            <v>-0.16</v>
          </cell>
          <cell r="M205">
            <v>0.76</v>
          </cell>
          <cell r="N205">
            <v>-0.11</v>
          </cell>
          <cell r="O205">
            <v>0.18</v>
          </cell>
          <cell r="P205">
            <v>0.54</v>
          </cell>
          <cell r="Q205">
            <v>0.14000000000000001</v>
          </cell>
          <cell r="R205">
            <v>-0.82</v>
          </cell>
          <cell r="S205">
            <v>0.3</v>
          </cell>
          <cell r="T205">
            <v>0.02</v>
          </cell>
          <cell r="U205">
            <v>0.17</v>
          </cell>
          <cell r="V205">
            <v>0.09</v>
          </cell>
          <cell r="W205">
            <v>-0.71</v>
          </cell>
          <cell r="X205">
            <v>0.35</v>
          </cell>
          <cell r="Y205">
            <v>1.22</v>
          </cell>
          <cell r="Z205">
            <v>0.18</v>
          </cell>
          <cell r="AA205">
            <v>0.13</v>
          </cell>
          <cell r="AB205">
            <v>0.23</v>
          </cell>
          <cell r="AC205">
            <v>1.1200000000000001</v>
          </cell>
          <cell r="AD205">
            <v>-0.15</v>
          </cell>
          <cell r="AE205">
            <v>0.03</v>
          </cell>
          <cell r="AF205">
            <v>0.27</v>
          </cell>
          <cell r="AG205">
            <v>1.04</v>
          </cell>
          <cell r="AH205">
            <v>0.06</v>
          </cell>
          <cell r="AI205">
            <v>-0.19</v>
          </cell>
          <cell r="AJ205">
            <v>0.08</v>
          </cell>
          <cell r="AK205">
            <v>0.35</v>
          </cell>
          <cell r="AL205">
            <v>0.08</v>
          </cell>
          <cell r="AM205">
            <v>1.22</v>
          </cell>
          <cell r="AN205">
            <v>1.51</v>
          </cell>
          <cell r="AO205">
            <v>3.85</v>
          </cell>
          <cell r="AP205">
            <v>3.42</v>
          </cell>
          <cell r="AQ205">
            <v>2.2599999999999998</v>
          </cell>
          <cell r="AR205">
            <v>2.3199999999999998</v>
          </cell>
          <cell r="BI205">
            <v>204</v>
          </cell>
        </row>
        <row r="206">
          <cell r="A206" t="str">
            <v>1114001.Suco de frutas</v>
          </cell>
          <cell r="B206">
            <v>-0.73</v>
          </cell>
          <cell r="C206">
            <v>-0.49</v>
          </cell>
          <cell r="D206">
            <v>0.06</v>
          </cell>
          <cell r="E206">
            <v>0.32</v>
          </cell>
          <cell r="F206">
            <v>2.29</v>
          </cell>
          <cell r="G206">
            <v>0.02</v>
          </cell>
          <cell r="H206">
            <v>-0.38</v>
          </cell>
          <cell r="I206">
            <v>-2.52</v>
          </cell>
          <cell r="J206">
            <v>0.11</v>
          </cell>
          <cell r="K206">
            <v>0.91</v>
          </cell>
          <cell r="L206">
            <v>-0.8</v>
          </cell>
          <cell r="M206">
            <v>0.51</v>
          </cell>
          <cell r="N206">
            <v>0.55000000000000004</v>
          </cell>
          <cell r="O206">
            <v>-0.34</v>
          </cell>
          <cell r="P206">
            <v>0.2</v>
          </cell>
          <cell r="Q206">
            <v>0</v>
          </cell>
          <cell r="R206">
            <v>-0.95</v>
          </cell>
          <cell r="S206">
            <v>0.86</v>
          </cell>
          <cell r="T206">
            <v>-7.0000000000000007E-2</v>
          </cell>
          <cell r="U206">
            <v>1.38</v>
          </cell>
          <cell r="V206">
            <v>0.99</v>
          </cell>
          <cell r="W206">
            <v>2.29</v>
          </cell>
          <cell r="X206">
            <v>1.65</v>
          </cell>
          <cell r="Y206">
            <v>1.33</v>
          </cell>
          <cell r="Z206">
            <v>1.1299999999999999</v>
          </cell>
          <cell r="AA206">
            <v>2.04</v>
          </cell>
          <cell r="AB206">
            <v>0.47</v>
          </cell>
          <cell r="AC206">
            <v>0.98</v>
          </cell>
          <cell r="AD206">
            <v>-0.52</v>
          </cell>
          <cell r="AE206">
            <v>-0.72</v>
          </cell>
          <cell r="AF206">
            <v>1.03</v>
          </cell>
          <cell r="AG206">
            <v>0.42</v>
          </cell>
          <cell r="AH206">
            <v>1.07</v>
          </cell>
          <cell r="AI206">
            <v>0.24</v>
          </cell>
          <cell r="AJ206">
            <v>0.19</v>
          </cell>
          <cell r="AK206">
            <v>1.0900000000000001</v>
          </cell>
          <cell r="AL206">
            <v>-7.0000000000000007E-2</v>
          </cell>
          <cell r="AM206">
            <v>3.82</v>
          </cell>
          <cell r="AN206">
            <v>0.11</v>
          </cell>
          <cell r="AO206">
            <v>1.8</v>
          </cell>
          <cell r="AP206">
            <v>2.17</v>
          </cell>
          <cell r="AQ206">
            <v>0.85</v>
          </cell>
          <cell r="AR206">
            <v>1.46</v>
          </cell>
          <cell r="BI206">
            <v>205</v>
          </cell>
        </row>
        <row r="207">
          <cell r="A207" t="str">
            <v>1114004.Polpa de açaí</v>
          </cell>
          <cell r="B207">
            <v>-3.46</v>
          </cell>
          <cell r="C207">
            <v>-0.33</v>
          </cell>
          <cell r="D207">
            <v>2.04</v>
          </cell>
          <cell r="E207">
            <v>0.15</v>
          </cell>
          <cell r="F207">
            <v>2.2000000000000002</v>
          </cell>
          <cell r="G207">
            <v>5.46</v>
          </cell>
          <cell r="H207">
            <v>2.42</v>
          </cell>
          <cell r="I207">
            <v>-3.07</v>
          </cell>
          <cell r="J207">
            <v>-1.51</v>
          </cell>
          <cell r="K207">
            <v>-1.58</v>
          </cell>
          <cell r="L207">
            <v>-1.36</v>
          </cell>
          <cell r="M207">
            <v>0.61</v>
          </cell>
          <cell r="N207">
            <v>-0.46</v>
          </cell>
          <cell r="O207">
            <v>3.63</v>
          </cell>
          <cell r="P207">
            <v>0.33</v>
          </cell>
          <cell r="Q207">
            <v>-4.8899999999999997</v>
          </cell>
          <cell r="R207">
            <v>1.0900000000000001</v>
          </cell>
          <cell r="S207">
            <v>0.37</v>
          </cell>
          <cell r="T207">
            <v>40.47</v>
          </cell>
          <cell r="U207">
            <v>12.45</v>
          </cell>
          <cell r="V207">
            <v>2.31</v>
          </cell>
          <cell r="W207">
            <v>-8.17</v>
          </cell>
          <cell r="X207">
            <v>-8.61</v>
          </cell>
          <cell r="Y207">
            <v>6.1</v>
          </cell>
          <cell r="Z207">
            <v>-12.25</v>
          </cell>
          <cell r="AA207">
            <v>-13.91</v>
          </cell>
          <cell r="AB207">
            <v>-2.2200000000000002</v>
          </cell>
          <cell r="AC207">
            <v>-6.49</v>
          </cell>
          <cell r="AD207">
            <v>0.27</v>
          </cell>
          <cell r="AE207">
            <v>7.17</v>
          </cell>
          <cell r="AF207">
            <v>15.93</v>
          </cell>
          <cell r="AG207">
            <v>31.9</v>
          </cell>
          <cell r="AH207">
            <v>-3.89</v>
          </cell>
          <cell r="AI207">
            <v>-4.12</v>
          </cell>
          <cell r="AJ207">
            <v>-6.31</v>
          </cell>
          <cell r="AK207">
            <v>-4.76</v>
          </cell>
          <cell r="AL207">
            <v>-21.94</v>
          </cell>
          <cell r="AM207">
            <v>-5.52</v>
          </cell>
          <cell r="AN207">
            <v>-6.83</v>
          </cell>
          <cell r="AO207">
            <v>0.52</v>
          </cell>
          <cell r="AP207">
            <v>3.84</v>
          </cell>
          <cell r="AQ207">
            <v>16.23</v>
          </cell>
          <cell r="AR207">
            <v>12.36</v>
          </cell>
          <cell r="BI207">
            <v>206</v>
          </cell>
        </row>
        <row r="208">
          <cell r="A208" t="str">
            <v>1114022.Café moído</v>
          </cell>
          <cell r="B208">
            <v>-1.0900000000000001</v>
          </cell>
          <cell r="C208">
            <v>-1.6</v>
          </cell>
          <cell r="D208">
            <v>-0.03</v>
          </cell>
          <cell r="E208">
            <v>0.88</v>
          </cell>
          <cell r="F208">
            <v>8.6199999999999992</v>
          </cell>
          <cell r="G208">
            <v>8.83</v>
          </cell>
          <cell r="H208">
            <v>0.19</v>
          </cell>
          <cell r="I208">
            <v>-2.17</v>
          </cell>
          <cell r="J208">
            <v>-2.7</v>
          </cell>
          <cell r="K208">
            <v>-1.92</v>
          </cell>
          <cell r="L208">
            <v>-0.99</v>
          </cell>
          <cell r="M208">
            <v>-0.7</v>
          </cell>
          <cell r="N208">
            <v>0.56000000000000005</v>
          </cell>
          <cell r="O208">
            <v>-0.9</v>
          </cell>
          <cell r="P208">
            <v>-2.12</v>
          </cell>
          <cell r="Q208">
            <v>-1.4</v>
          </cell>
          <cell r="R208">
            <v>-1.87</v>
          </cell>
          <cell r="S208">
            <v>-2.0699999999999998</v>
          </cell>
          <cell r="T208">
            <v>-3.13</v>
          </cell>
          <cell r="U208">
            <v>-2.59</v>
          </cell>
          <cell r="V208">
            <v>-0.86</v>
          </cell>
          <cell r="W208">
            <v>-1.44</v>
          </cell>
          <cell r="X208">
            <v>-2</v>
          </cell>
          <cell r="Y208">
            <v>0.19</v>
          </cell>
          <cell r="Z208">
            <v>-0.8</v>
          </cell>
          <cell r="AA208">
            <v>-1.36</v>
          </cell>
          <cell r="AB208">
            <v>-0.95</v>
          </cell>
          <cell r="AC208">
            <v>-1.4</v>
          </cell>
          <cell r="AD208">
            <v>-0.72</v>
          </cell>
          <cell r="AE208">
            <v>-2.39</v>
          </cell>
          <cell r="AF208">
            <v>0.4</v>
          </cell>
          <cell r="AG208">
            <v>0.26</v>
          </cell>
          <cell r="AH208">
            <v>1.1599999999999999</v>
          </cell>
          <cell r="AI208">
            <v>-1.35</v>
          </cell>
          <cell r="AJ208">
            <v>-0.98</v>
          </cell>
          <cell r="AK208">
            <v>0.59</v>
          </cell>
          <cell r="AL208">
            <v>-0.21</v>
          </cell>
          <cell r="AM208">
            <v>-0.02</v>
          </cell>
          <cell r="AN208">
            <v>5.27</v>
          </cell>
          <cell r="AO208">
            <v>5.44</v>
          </cell>
          <cell r="AP208">
            <v>7.1</v>
          </cell>
          <cell r="AQ208">
            <v>6.16</v>
          </cell>
          <cell r="AR208">
            <v>6.63</v>
          </cell>
          <cell r="BI208">
            <v>207</v>
          </cell>
        </row>
        <row r="209">
          <cell r="A209" t="str">
            <v>1114023.Café solúvel</v>
          </cell>
          <cell r="B209">
            <v>-0.1</v>
          </cell>
          <cell r="C209">
            <v>0.09</v>
          </cell>
          <cell r="D209">
            <v>0.69</v>
          </cell>
          <cell r="E209">
            <v>-0.12</v>
          </cell>
          <cell r="F209">
            <v>0.72</v>
          </cell>
          <cell r="G209">
            <v>2.89</v>
          </cell>
          <cell r="H209">
            <v>3.06</v>
          </cell>
          <cell r="I209">
            <v>0.93</v>
          </cell>
          <cell r="J209">
            <v>0.11</v>
          </cell>
          <cell r="K209">
            <v>0.05</v>
          </cell>
          <cell r="L209">
            <v>-1.08</v>
          </cell>
          <cell r="M209">
            <v>-0.44</v>
          </cell>
          <cell r="N209">
            <v>-1.31</v>
          </cell>
          <cell r="O209">
            <v>-1.21</v>
          </cell>
          <cell r="P209">
            <v>-1.02</v>
          </cell>
          <cell r="Q209">
            <v>0.17</v>
          </cell>
          <cell r="R209">
            <v>0.41</v>
          </cell>
          <cell r="S209">
            <v>-0.17</v>
          </cell>
          <cell r="T209">
            <v>-0.01</v>
          </cell>
          <cell r="U209">
            <v>-0.28000000000000003</v>
          </cell>
          <cell r="V209">
            <v>-0.43</v>
          </cell>
          <cell r="W209">
            <v>-1.63</v>
          </cell>
          <cell r="X209">
            <v>-1.0900000000000001</v>
          </cell>
          <cell r="Y209">
            <v>-1.02</v>
          </cell>
          <cell r="Z209">
            <v>0.49</v>
          </cell>
          <cell r="AA209">
            <v>-0.88</v>
          </cell>
          <cell r="AB209">
            <v>-0.33</v>
          </cell>
          <cell r="AC209">
            <v>-0.32</v>
          </cell>
          <cell r="AD209">
            <v>-0.33</v>
          </cell>
          <cell r="AE209">
            <v>-2.08</v>
          </cell>
          <cell r="AF209">
            <v>-0.65</v>
          </cell>
          <cell r="AG209">
            <v>-0.69</v>
          </cell>
          <cell r="AH209">
            <v>-1.53</v>
          </cell>
          <cell r="AI209">
            <v>-1.45</v>
          </cell>
          <cell r="AJ209">
            <v>-4.0999999999999996</v>
          </cell>
          <cell r="AK209">
            <v>-2.97</v>
          </cell>
          <cell r="AL209">
            <v>-0.7</v>
          </cell>
          <cell r="AM209">
            <v>0.57999999999999996</v>
          </cell>
          <cell r="AN209">
            <v>0.85</v>
          </cell>
          <cell r="AO209">
            <v>1.17</v>
          </cell>
          <cell r="AP209">
            <v>3.15</v>
          </cell>
          <cell r="AQ209">
            <v>3.43</v>
          </cell>
          <cell r="AR209">
            <v>3.48</v>
          </cell>
          <cell r="BI209">
            <v>208</v>
          </cell>
        </row>
        <row r="210">
          <cell r="A210" t="str">
            <v>1114029.Mate</v>
          </cell>
          <cell r="B210">
            <v>0.34</v>
          </cell>
          <cell r="C210">
            <v>-4.38</v>
          </cell>
          <cell r="D210">
            <v>1.7</v>
          </cell>
          <cell r="E210">
            <v>2.4300000000000002</v>
          </cell>
          <cell r="F210">
            <v>-1.99</v>
          </cell>
          <cell r="G210">
            <v>0.37</v>
          </cell>
          <cell r="H210">
            <v>0.9</v>
          </cell>
          <cell r="I210">
            <v>1.4</v>
          </cell>
          <cell r="J210">
            <v>1.1000000000000001</v>
          </cell>
          <cell r="K210">
            <v>1.48</v>
          </cell>
          <cell r="L210">
            <v>0.33</v>
          </cell>
          <cell r="M210">
            <v>1.1000000000000001</v>
          </cell>
          <cell r="N210">
            <v>2.5099999999999998</v>
          </cell>
          <cell r="O210">
            <v>0.21</v>
          </cell>
          <cell r="P210">
            <v>-3.14</v>
          </cell>
          <cell r="Q210">
            <v>3.03</v>
          </cell>
          <cell r="R210">
            <v>1.52</v>
          </cell>
          <cell r="S210">
            <v>-1.71</v>
          </cell>
          <cell r="T210">
            <v>0.94</v>
          </cell>
          <cell r="U210">
            <v>4.95</v>
          </cell>
          <cell r="V210">
            <v>2.0299999999999998</v>
          </cell>
          <cell r="W210">
            <v>-1.86</v>
          </cell>
          <cell r="X210">
            <v>0.21</v>
          </cell>
          <cell r="Y210">
            <v>0.83</v>
          </cell>
          <cell r="Z210">
            <v>-0.66</v>
          </cell>
          <cell r="AA210">
            <v>0.74</v>
          </cell>
          <cell r="AB210">
            <v>2.23</v>
          </cell>
          <cell r="AC210">
            <v>-1.03</v>
          </cell>
          <cell r="AD210">
            <v>-0.03</v>
          </cell>
          <cell r="AE210">
            <v>1.25</v>
          </cell>
          <cell r="AF210">
            <v>0.86</v>
          </cell>
          <cell r="AG210">
            <v>-2.0099999999999998</v>
          </cell>
          <cell r="AH210">
            <v>2.86</v>
          </cell>
          <cell r="AI210">
            <v>-0.15</v>
          </cell>
          <cell r="AJ210">
            <v>-2.42</v>
          </cell>
          <cell r="AK210">
            <v>-0.37</v>
          </cell>
          <cell r="AL210">
            <v>-2.76</v>
          </cell>
          <cell r="AM210">
            <v>0.37</v>
          </cell>
          <cell r="AN210">
            <v>6.95</v>
          </cell>
          <cell r="AO210">
            <v>0.96</v>
          </cell>
          <cell r="AP210">
            <v>0.89</v>
          </cell>
          <cell r="AQ210">
            <v>0.9</v>
          </cell>
          <cell r="AR210">
            <v>2.15</v>
          </cell>
          <cell r="BI210">
            <v>209</v>
          </cell>
        </row>
        <row r="211">
          <cell r="A211" t="str">
            <v>1114083.Refrigerante</v>
          </cell>
          <cell r="B211">
            <v>0.3</v>
          </cell>
          <cell r="C211">
            <v>-0.53</v>
          </cell>
          <cell r="D211">
            <v>0.28999999999999998</v>
          </cell>
          <cell r="E211">
            <v>-0.21</v>
          </cell>
          <cell r="F211">
            <v>1.3</v>
          </cell>
          <cell r="G211">
            <v>0.12</v>
          </cell>
          <cell r="H211">
            <v>0.1</v>
          </cell>
          <cell r="I211">
            <v>-0.14000000000000001</v>
          </cell>
          <cell r="J211">
            <v>0.1</v>
          </cell>
          <cell r="K211">
            <v>-0.08</v>
          </cell>
          <cell r="L211">
            <v>0.44</v>
          </cell>
          <cell r="M211">
            <v>1.5</v>
          </cell>
          <cell r="N211">
            <v>-0.52</v>
          </cell>
          <cell r="O211">
            <v>0.15</v>
          </cell>
          <cell r="P211">
            <v>1.72</v>
          </cell>
          <cell r="Q211">
            <v>1.61</v>
          </cell>
          <cell r="R211">
            <v>-0.64</v>
          </cell>
          <cell r="S211">
            <v>0.96</v>
          </cell>
          <cell r="T211">
            <v>-0.16</v>
          </cell>
          <cell r="U211">
            <v>0.38</v>
          </cell>
          <cell r="V211">
            <v>0</v>
          </cell>
          <cell r="W211">
            <v>-0.91</v>
          </cell>
          <cell r="X211">
            <v>1.63</v>
          </cell>
          <cell r="Y211">
            <v>1.04</v>
          </cell>
          <cell r="Z211">
            <v>0.5</v>
          </cell>
          <cell r="AA211">
            <v>0.32</v>
          </cell>
          <cell r="AB211">
            <v>-0.02</v>
          </cell>
          <cell r="AC211">
            <v>1.74</v>
          </cell>
          <cell r="AD211">
            <v>-0.06</v>
          </cell>
          <cell r="AE211">
            <v>0.45</v>
          </cell>
          <cell r="AF211">
            <v>-0.36</v>
          </cell>
          <cell r="AG211">
            <v>0.57999999999999996</v>
          </cell>
          <cell r="AH211">
            <v>-0.12</v>
          </cell>
          <cell r="AI211">
            <v>0.45</v>
          </cell>
          <cell r="AJ211">
            <v>0.2</v>
          </cell>
          <cell r="AK211">
            <v>1.05</v>
          </cell>
          <cell r="AL211">
            <v>0.67</v>
          </cell>
          <cell r="AM211">
            <v>1.55</v>
          </cell>
          <cell r="AN211">
            <v>0.74</v>
          </cell>
          <cell r="AO211">
            <v>3.1</v>
          </cell>
          <cell r="AP211">
            <v>3.24</v>
          </cell>
          <cell r="AQ211">
            <v>1.2</v>
          </cell>
          <cell r="AR211">
            <v>1.75</v>
          </cell>
          <cell r="BI211">
            <v>210</v>
          </cell>
        </row>
        <row r="212">
          <cell r="A212" t="str">
            <v>1114084.Cerveja</v>
          </cell>
          <cell r="B212">
            <v>1.31</v>
          </cell>
          <cell r="C212">
            <v>0.27</v>
          </cell>
          <cell r="D212">
            <v>-0.8</v>
          </cell>
          <cell r="E212">
            <v>-0.88</v>
          </cell>
          <cell r="F212">
            <v>1.1499999999999999</v>
          </cell>
          <cell r="G212">
            <v>0.55000000000000004</v>
          </cell>
          <cell r="H212">
            <v>-1.25</v>
          </cell>
          <cell r="I212">
            <v>0.21</v>
          </cell>
          <cell r="J212">
            <v>-0.4</v>
          </cell>
          <cell r="K212">
            <v>-0.7</v>
          </cell>
          <cell r="L212">
            <v>-0.25</v>
          </cell>
          <cell r="M212">
            <v>0.88</v>
          </cell>
          <cell r="N212">
            <v>-0.77</v>
          </cell>
          <cell r="O212">
            <v>0.74</v>
          </cell>
          <cell r="P212">
            <v>1.36</v>
          </cell>
          <cell r="Q212">
            <v>-0.51</v>
          </cell>
          <cell r="R212">
            <v>0.12</v>
          </cell>
          <cell r="S212">
            <v>1.72</v>
          </cell>
          <cell r="T212">
            <v>0.68</v>
          </cell>
          <cell r="U212">
            <v>0.71</v>
          </cell>
          <cell r="V212">
            <v>0.74</v>
          </cell>
          <cell r="W212">
            <v>-0.57999999999999996</v>
          </cell>
          <cell r="X212">
            <v>1.19</v>
          </cell>
          <cell r="Y212">
            <v>2.2000000000000002</v>
          </cell>
          <cell r="Z212">
            <v>1</v>
          </cell>
          <cell r="AA212">
            <v>1.06</v>
          </cell>
          <cell r="AB212">
            <v>1.5</v>
          </cell>
          <cell r="AC212">
            <v>2.63</v>
          </cell>
          <cell r="AD212">
            <v>0.75</v>
          </cell>
          <cell r="AE212">
            <v>0.61</v>
          </cell>
          <cell r="AF212">
            <v>-0.13</v>
          </cell>
          <cell r="AG212">
            <v>1.01</v>
          </cell>
          <cell r="AH212">
            <v>-0.63</v>
          </cell>
          <cell r="AI212">
            <v>-0.24</v>
          </cell>
          <cell r="AJ212">
            <v>1.26</v>
          </cell>
          <cell r="AK212">
            <v>-1.08</v>
          </cell>
          <cell r="AL212">
            <v>0.44</v>
          </cell>
          <cell r="AM212">
            <v>1.06</v>
          </cell>
          <cell r="AN212">
            <v>1.01</v>
          </cell>
          <cell r="AO212">
            <v>6.1</v>
          </cell>
          <cell r="AP212">
            <v>2.37</v>
          </cell>
          <cell r="AQ212">
            <v>0.89</v>
          </cell>
          <cell r="AR212">
            <v>-0.1</v>
          </cell>
          <cell r="BI212">
            <v>211</v>
          </cell>
        </row>
        <row r="213">
          <cell r="A213" t="str">
            <v>1114085.Outras bebidas alcoólicas</v>
          </cell>
          <cell r="B213">
            <v>0.63</v>
          </cell>
          <cell r="C213">
            <v>0.14000000000000001</v>
          </cell>
          <cell r="D213">
            <v>0.48</v>
          </cell>
          <cell r="E213">
            <v>-0.43</v>
          </cell>
          <cell r="F213">
            <v>2.48</v>
          </cell>
          <cell r="G213">
            <v>0.01</v>
          </cell>
          <cell r="H213">
            <v>0.27</v>
          </cell>
          <cell r="I213">
            <v>1.99</v>
          </cell>
          <cell r="J213">
            <v>0.21</v>
          </cell>
          <cell r="K213">
            <v>0.54</v>
          </cell>
          <cell r="L213">
            <v>-0.12</v>
          </cell>
          <cell r="M213">
            <v>0.92</v>
          </cell>
          <cell r="N213">
            <v>0.69</v>
          </cell>
          <cell r="O213">
            <v>1.6</v>
          </cell>
          <cell r="P213">
            <v>0.42</v>
          </cell>
          <cell r="Q213">
            <v>-0.37</v>
          </cell>
          <cell r="R213">
            <v>-1.56</v>
          </cell>
          <cell r="S213">
            <v>-0.51</v>
          </cell>
          <cell r="T213">
            <v>0.11</v>
          </cell>
          <cell r="U213">
            <v>1.27</v>
          </cell>
          <cell r="V213">
            <v>0.81</v>
          </cell>
          <cell r="W213">
            <v>0.74</v>
          </cell>
          <cell r="X213">
            <v>0.51</v>
          </cell>
          <cell r="Y213">
            <v>1.6</v>
          </cell>
          <cell r="Z213">
            <v>0.36</v>
          </cell>
          <cell r="AA213">
            <v>1.93</v>
          </cell>
          <cell r="AB213">
            <v>1.67</v>
          </cell>
          <cell r="AC213">
            <v>1.51</v>
          </cell>
          <cell r="AD213">
            <v>0.08</v>
          </cell>
          <cell r="AE213">
            <v>1.01</v>
          </cell>
          <cell r="AF213">
            <v>1.31</v>
          </cell>
          <cell r="AG213">
            <v>-0.95</v>
          </cell>
          <cell r="AH213">
            <v>-0.12</v>
          </cell>
          <cell r="AI213">
            <v>0.72</v>
          </cell>
          <cell r="AJ213">
            <v>-0.25</v>
          </cell>
          <cell r="AK213">
            <v>1.18</v>
          </cell>
          <cell r="AL213">
            <v>1.39</v>
          </cell>
          <cell r="AM213">
            <v>1.32</v>
          </cell>
          <cell r="AN213">
            <v>1.1200000000000001</v>
          </cell>
          <cell r="AO213">
            <v>0.66</v>
          </cell>
          <cell r="AP213">
            <v>-0.41</v>
          </cell>
          <cell r="AQ213">
            <v>1.18</v>
          </cell>
          <cell r="AR213">
            <v>0.47</v>
          </cell>
          <cell r="BI213">
            <v>212</v>
          </cell>
        </row>
        <row r="214">
          <cell r="A214" t="str">
            <v>1114087.Vinho</v>
          </cell>
          <cell r="B214">
            <v>0.38</v>
          </cell>
          <cell r="C214">
            <v>-0.08</v>
          </cell>
          <cell r="D214">
            <v>0.55000000000000004</v>
          </cell>
          <cell r="E214">
            <v>-1.2</v>
          </cell>
          <cell r="F214">
            <v>3.21</v>
          </cell>
          <cell r="G214">
            <v>-0.09</v>
          </cell>
          <cell r="H214">
            <v>1.71</v>
          </cell>
          <cell r="I214">
            <v>3.63</v>
          </cell>
          <cell r="J214">
            <v>1.08</v>
          </cell>
          <cell r="K214">
            <v>2.97</v>
          </cell>
          <cell r="L214">
            <v>1.05</v>
          </cell>
          <cell r="M214">
            <v>2.41</v>
          </cell>
          <cell r="N214">
            <v>1.54</v>
          </cell>
          <cell r="O214">
            <v>3.33</v>
          </cell>
          <cell r="P214">
            <v>2.41</v>
          </cell>
          <cell r="Q214">
            <v>-1.1000000000000001</v>
          </cell>
          <cell r="R214">
            <v>-1.95</v>
          </cell>
          <cell r="S214">
            <v>0.32</v>
          </cell>
          <cell r="T214">
            <v>2.87</v>
          </cell>
          <cell r="U214">
            <v>0.6</v>
          </cell>
          <cell r="V214">
            <v>-0.99</v>
          </cell>
          <cell r="W214">
            <v>2.83</v>
          </cell>
          <cell r="X214">
            <v>-3.15</v>
          </cell>
          <cell r="Y214">
            <v>1.04</v>
          </cell>
          <cell r="Z214">
            <v>1.69</v>
          </cell>
          <cell r="AA214">
            <v>1.23</v>
          </cell>
          <cell r="AB214">
            <v>0.59</v>
          </cell>
          <cell r="AC214">
            <v>1.68</v>
          </cell>
          <cell r="AD214">
            <v>-3.51</v>
          </cell>
          <cell r="AE214">
            <v>1.86</v>
          </cell>
          <cell r="AF214">
            <v>0.89</v>
          </cell>
          <cell r="AG214">
            <v>1.75</v>
          </cell>
          <cell r="AH214">
            <v>1.29</v>
          </cell>
          <cell r="AI214">
            <v>-1.05</v>
          </cell>
          <cell r="AJ214">
            <v>1.97</v>
          </cell>
          <cell r="AK214">
            <v>0.62</v>
          </cell>
          <cell r="AL214">
            <v>2.02</v>
          </cell>
          <cell r="AM214">
            <v>1.73</v>
          </cell>
          <cell r="AN214">
            <v>0.98</v>
          </cell>
          <cell r="AO214">
            <v>1.89</v>
          </cell>
          <cell r="AP214">
            <v>0.97</v>
          </cell>
          <cell r="AQ214">
            <v>2.31</v>
          </cell>
          <cell r="AR214">
            <v>0</v>
          </cell>
          <cell r="BI214">
            <v>213</v>
          </cell>
        </row>
        <row r="215">
          <cell r="A215" t="str">
            <v>1114096.Água mineral</v>
          </cell>
          <cell r="B215">
            <v>-0.04</v>
          </cell>
          <cell r="C215">
            <v>-1.05</v>
          </cell>
          <cell r="D215">
            <v>0.47</v>
          </cell>
          <cell r="E215">
            <v>-0.11</v>
          </cell>
          <cell r="F215">
            <v>3.51</v>
          </cell>
          <cell r="G215">
            <v>3.38</v>
          </cell>
          <cell r="H215">
            <v>0.71</v>
          </cell>
          <cell r="I215">
            <v>0.12</v>
          </cell>
          <cell r="J215">
            <v>-1.62</v>
          </cell>
          <cell r="K215">
            <v>0.1</v>
          </cell>
          <cell r="L215">
            <v>-0.16</v>
          </cell>
          <cell r="M215">
            <v>4.34</v>
          </cell>
          <cell r="N215">
            <v>3.65</v>
          </cell>
          <cell r="O215">
            <v>0.9</v>
          </cell>
          <cell r="P215">
            <v>4.91</v>
          </cell>
          <cell r="Q215">
            <v>-0.32</v>
          </cell>
          <cell r="R215">
            <v>4.32</v>
          </cell>
          <cell r="S215">
            <v>-1.45</v>
          </cell>
          <cell r="T215">
            <v>-1.69</v>
          </cell>
          <cell r="U215">
            <v>-0.51</v>
          </cell>
          <cell r="V215">
            <v>1.08</v>
          </cell>
          <cell r="W215">
            <v>1.58</v>
          </cell>
          <cell r="X215">
            <v>0.67</v>
          </cell>
          <cell r="Y215">
            <v>-0.14000000000000001</v>
          </cell>
          <cell r="Z215">
            <v>4.5199999999999996</v>
          </cell>
          <cell r="AA215">
            <v>3.75</v>
          </cell>
          <cell r="AB215">
            <v>1.36</v>
          </cell>
          <cell r="AC215">
            <v>2.0699999999999998</v>
          </cell>
          <cell r="AD215">
            <v>0.55000000000000004</v>
          </cell>
          <cell r="AE215">
            <v>0.02</v>
          </cell>
          <cell r="AF215">
            <v>-1.17</v>
          </cell>
          <cell r="AG215">
            <v>-0.78</v>
          </cell>
          <cell r="AH215">
            <v>0.56000000000000005</v>
          </cell>
          <cell r="AI215">
            <v>-0.08</v>
          </cell>
          <cell r="AJ215">
            <v>0.43</v>
          </cell>
          <cell r="AK215">
            <v>-1.06</v>
          </cell>
          <cell r="AL215">
            <v>0.85</v>
          </cell>
          <cell r="AM215">
            <v>2.89</v>
          </cell>
          <cell r="AN215">
            <v>-0.41</v>
          </cell>
          <cell r="AO215">
            <v>3.8</v>
          </cell>
          <cell r="AP215">
            <v>2.2799999999999998</v>
          </cell>
          <cell r="AQ215">
            <v>1.1499999999999999</v>
          </cell>
          <cell r="AR215">
            <v>1.01</v>
          </cell>
          <cell r="BI215">
            <v>214</v>
          </cell>
        </row>
        <row r="216">
          <cell r="A216" t="str">
            <v>1115.Enlatados e conservas</v>
          </cell>
          <cell r="B216">
            <v>-1.08</v>
          </cell>
          <cell r="C216">
            <v>0.49</v>
          </cell>
          <cell r="D216">
            <v>0.35</v>
          </cell>
          <cell r="E216">
            <v>0.01</v>
          </cell>
          <cell r="F216">
            <v>0.67</v>
          </cell>
          <cell r="G216">
            <v>1.04</v>
          </cell>
          <cell r="H216">
            <v>1.22</v>
          </cell>
          <cell r="I216">
            <v>0.27</v>
          </cell>
          <cell r="J216">
            <v>0.78</v>
          </cell>
          <cell r="K216">
            <v>0.14000000000000001</v>
          </cell>
          <cell r="L216">
            <v>0.73</v>
          </cell>
          <cell r="M216">
            <v>1.04</v>
          </cell>
          <cell r="N216">
            <v>7.0000000000000007E-2</v>
          </cell>
          <cell r="O216">
            <v>0.62</v>
          </cell>
          <cell r="P216">
            <v>0.97</v>
          </cell>
          <cell r="Q216">
            <v>0.83</v>
          </cell>
          <cell r="R216">
            <v>-0.53</v>
          </cell>
          <cell r="S216">
            <v>0.75</v>
          </cell>
          <cell r="T216">
            <v>0.08</v>
          </cell>
          <cell r="U216">
            <v>0.53</v>
          </cell>
          <cell r="V216">
            <v>0.16</v>
          </cell>
          <cell r="W216">
            <v>0.66</v>
          </cell>
          <cell r="X216">
            <v>0.39</v>
          </cell>
          <cell r="Y216">
            <v>0.8</v>
          </cell>
          <cell r="Z216">
            <v>0.38</v>
          </cell>
          <cell r="AA216">
            <v>1.59</v>
          </cell>
          <cell r="AB216">
            <v>1.03</v>
          </cell>
          <cell r="AC216">
            <v>0.64</v>
          </cell>
          <cell r="AD216">
            <v>0.52</v>
          </cell>
          <cell r="AE216">
            <v>2.44</v>
          </cell>
          <cell r="AF216">
            <v>0.41</v>
          </cell>
          <cell r="AG216">
            <v>0.43</v>
          </cell>
          <cell r="AH216">
            <v>0.59</v>
          </cell>
          <cell r="AI216">
            <v>0</v>
          </cell>
          <cell r="AJ216">
            <v>0.64</v>
          </cell>
          <cell r="AK216">
            <v>0.03</v>
          </cell>
          <cell r="AL216">
            <v>0.93</v>
          </cell>
          <cell r="AM216">
            <v>1.37</v>
          </cell>
          <cell r="AN216">
            <v>1.41</v>
          </cell>
          <cell r="AO216">
            <v>3.58</v>
          </cell>
          <cell r="AP216">
            <v>2.3199999999999998</v>
          </cell>
          <cell r="AQ216">
            <v>2.91</v>
          </cell>
          <cell r="AR216">
            <v>2.2000000000000002</v>
          </cell>
          <cell r="BI216">
            <v>215</v>
          </cell>
        </row>
        <row r="217">
          <cell r="A217" t="str">
            <v>1115004.Coco ralado</v>
          </cell>
          <cell r="B217">
            <v>0.34</v>
          </cell>
          <cell r="C217">
            <v>4.01</v>
          </cell>
          <cell r="D217">
            <v>1.25</v>
          </cell>
          <cell r="E217">
            <v>-1.44</v>
          </cell>
          <cell r="F217">
            <v>1.65</v>
          </cell>
          <cell r="G217">
            <v>0.69</v>
          </cell>
          <cell r="H217">
            <v>2.77</v>
          </cell>
          <cell r="I217">
            <v>-4.3899999999999997</v>
          </cell>
          <cell r="J217">
            <v>1.35</v>
          </cell>
          <cell r="K217">
            <v>-3.53</v>
          </cell>
          <cell r="L217">
            <v>-3.47</v>
          </cell>
          <cell r="M217">
            <v>2.48</v>
          </cell>
          <cell r="N217">
            <v>-1.1399999999999999</v>
          </cell>
          <cell r="O217">
            <v>-1.24</v>
          </cell>
          <cell r="P217">
            <v>0.9</v>
          </cell>
          <cell r="Q217">
            <v>3.51</v>
          </cell>
          <cell r="R217">
            <v>2.2999999999999998</v>
          </cell>
          <cell r="S217">
            <v>-3.52</v>
          </cell>
          <cell r="T217">
            <v>0.79</v>
          </cell>
          <cell r="U217">
            <v>-0.94</v>
          </cell>
          <cell r="V217">
            <v>-1.83</v>
          </cell>
          <cell r="W217">
            <v>-1.42</v>
          </cell>
          <cell r="X217">
            <v>-0.46</v>
          </cell>
          <cell r="Y217">
            <v>0.82</v>
          </cell>
          <cell r="Z217">
            <v>-1.75</v>
          </cell>
          <cell r="AA217">
            <v>2.29</v>
          </cell>
          <cell r="AB217">
            <v>1.96</v>
          </cell>
          <cell r="AC217">
            <v>-2.0099999999999998</v>
          </cell>
          <cell r="AD217">
            <v>-0.21</v>
          </cell>
          <cell r="AE217">
            <v>-0.76</v>
          </cell>
          <cell r="AF217">
            <v>0.33</v>
          </cell>
          <cell r="AG217">
            <v>0.5</v>
          </cell>
          <cell r="AH217">
            <v>-1.68</v>
          </cell>
          <cell r="AI217">
            <v>1.3</v>
          </cell>
          <cell r="AJ217">
            <v>-1.41</v>
          </cell>
          <cell r="AK217">
            <v>-0.2</v>
          </cell>
          <cell r="AL217">
            <v>0.64</v>
          </cell>
          <cell r="AM217">
            <v>1.62</v>
          </cell>
          <cell r="AN217">
            <v>4.17</v>
          </cell>
          <cell r="AO217">
            <v>4.34</v>
          </cell>
          <cell r="AP217">
            <v>6.96</v>
          </cell>
          <cell r="AQ217">
            <v>2.8</v>
          </cell>
          <cell r="AR217">
            <v>1.97</v>
          </cell>
          <cell r="BI217">
            <v>216</v>
          </cell>
        </row>
        <row r="218">
          <cell r="A218" t="str">
            <v>1115006.Ervilha em lata</v>
          </cell>
          <cell r="B218">
            <v>-1.72</v>
          </cell>
          <cell r="C218">
            <v>0.78</v>
          </cell>
          <cell r="D218">
            <v>1.22</v>
          </cell>
          <cell r="E218">
            <v>-0.92</v>
          </cell>
          <cell r="F218">
            <v>-0.26</v>
          </cell>
          <cell r="G218">
            <v>1.27</v>
          </cell>
          <cell r="H218">
            <v>-0.32</v>
          </cell>
          <cell r="I218">
            <v>-0.3</v>
          </cell>
          <cell r="J218">
            <v>2.68</v>
          </cell>
          <cell r="K218">
            <v>2.56</v>
          </cell>
          <cell r="L218">
            <v>0.21</v>
          </cell>
          <cell r="M218">
            <v>1.46</v>
          </cell>
          <cell r="N218">
            <v>-1.55</v>
          </cell>
          <cell r="O218">
            <v>0.56000000000000005</v>
          </cell>
          <cell r="P218">
            <v>1.45</v>
          </cell>
          <cell r="Q218">
            <v>1.76</v>
          </cell>
          <cell r="R218">
            <v>-0.22</v>
          </cell>
          <cell r="S218">
            <v>1.49</v>
          </cell>
          <cell r="T218">
            <v>-0.73</v>
          </cell>
          <cell r="U218">
            <v>1.36</v>
          </cell>
          <cell r="V218">
            <v>1.1499999999999999</v>
          </cell>
          <cell r="W218">
            <v>0.4</v>
          </cell>
          <cell r="X218">
            <v>-0.19</v>
          </cell>
          <cell r="Y218">
            <v>1.1499999999999999</v>
          </cell>
          <cell r="Z218">
            <v>0.34</v>
          </cell>
          <cell r="AA218">
            <v>2.92</v>
          </cell>
          <cell r="AB218">
            <v>0.28000000000000003</v>
          </cell>
          <cell r="AC218">
            <v>0.46</v>
          </cell>
          <cell r="AD218">
            <v>-0.4</v>
          </cell>
          <cell r="AE218">
            <v>3.41</v>
          </cell>
          <cell r="AF218">
            <v>-0.52</v>
          </cell>
          <cell r="AG218">
            <v>0.53</v>
          </cell>
          <cell r="AH218">
            <v>0.93</v>
          </cell>
          <cell r="AI218">
            <v>0.44</v>
          </cell>
          <cell r="AJ218">
            <v>1</v>
          </cell>
          <cell r="AK218">
            <v>0.95</v>
          </cell>
          <cell r="AL218">
            <v>0.26</v>
          </cell>
          <cell r="AM218">
            <v>1.23</v>
          </cell>
          <cell r="AN218">
            <v>2.81</v>
          </cell>
          <cell r="AO218">
            <v>6.02</v>
          </cell>
          <cell r="AP218">
            <v>3.08</v>
          </cell>
          <cell r="AQ218">
            <v>2.74</v>
          </cell>
          <cell r="AR218">
            <v>0.7</v>
          </cell>
          <cell r="BI218">
            <v>217</v>
          </cell>
        </row>
        <row r="219">
          <cell r="A219" t="str">
            <v>1115008.Feijoada em lata</v>
          </cell>
          <cell r="B219">
            <v>-0.96</v>
          </cell>
          <cell r="C219">
            <v>0.05</v>
          </cell>
          <cell r="D219">
            <v>0.43</v>
          </cell>
          <cell r="E219">
            <v>-2.21</v>
          </cell>
          <cell r="F219">
            <v>4.6900000000000004</v>
          </cell>
          <cell r="G219">
            <v>2.99</v>
          </cell>
          <cell r="H219">
            <v>1.25</v>
          </cell>
          <cell r="I219">
            <v>4.2300000000000004</v>
          </cell>
          <cell r="J219">
            <v>-0.57999999999999996</v>
          </cell>
          <cell r="K219">
            <v>1.29</v>
          </cell>
          <cell r="L219">
            <v>3.84</v>
          </cell>
          <cell r="M219">
            <v>-0.98</v>
          </cell>
          <cell r="N219">
            <v>-0.88</v>
          </cell>
          <cell r="O219">
            <v>3.49</v>
          </cell>
          <cell r="P219">
            <v>-2.44</v>
          </cell>
          <cell r="Q219">
            <v>2.04</v>
          </cell>
          <cell r="R219">
            <v>0.08</v>
          </cell>
          <cell r="S219">
            <v>10.76</v>
          </cell>
          <cell r="T219">
            <v>1.34</v>
          </cell>
          <cell r="U219">
            <v>-1.28</v>
          </cell>
          <cell r="V219">
            <v>0.19</v>
          </cell>
          <cell r="W219">
            <v>1.88</v>
          </cell>
          <cell r="X219">
            <v>4.9400000000000004</v>
          </cell>
          <cell r="Y219">
            <v>-1.28</v>
          </cell>
          <cell r="Z219">
            <v>0.11</v>
          </cell>
          <cell r="AA219">
            <v>1.63</v>
          </cell>
          <cell r="AB219">
            <v>-0.18</v>
          </cell>
          <cell r="AC219">
            <v>2.71</v>
          </cell>
          <cell r="AD219">
            <v>1.4</v>
          </cell>
          <cell r="AE219">
            <v>-3.12</v>
          </cell>
          <cell r="AF219">
            <v>0.17</v>
          </cell>
          <cell r="AG219">
            <v>3.99</v>
          </cell>
          <cell r="AH219">
            <v>1.1100000000000001</v>
          </cell>
          <cell r="AI219">
            <v>-0.93</v>
          </cell>
          <cell r="AJ219">
            <v>-1.03</v>
          </cell>
          <cell r="AK219">
            <v>-0.02</v>
          </cell>
          <cell r="AL219">
            <v>0.61</v>
          </cell>
          <cell r="AM219">
            <v>3.39</v>
          </cell>
          <cell r="AN219">
            <v>3.27</v>
          </cell>
          <cell r="AO219">
            <v>-1.22</v>
          </cell>
          <cell r="AP219">
            <v>6.53</v>
          </cell>
          <cell r="AQ219">
            <v>2.67</v>
          </cell>
          <cell r="AR219">
            <v>3.69</v>
          </cell>
          <cell r="BI219">
            <v>218</v>
          </cell>
        </row>
        <row r="220">
          <cell r="A220" t="str">
            <v>1115013.Sopa infantil</v>
          </cell>
          <cell r="B220">
            <v>0.09</v>
          </cell>
          <cell r="C220">
            <v>2.19</v>
          </cell>
          <cell r="D220">
            <v>0.06</v>
          </cell>
          <cell r="E220">
            <v>1.53</v>
          </cell>
          <cell r="F220">
            <v>0.77</v>
          </cell>
          <cell r="G220">
            <v>2.99</v>
          </cell>
          <cell r="H220">
            <v>3.6</v>
          </cell>
          <cell r="I220">
            <v>-0.76</v>
          </cell>
          <cell r="J220">
            <v>0.47</v>
          </cell>
          <cell r="K220">
            <v>0.52</v>
          </cell>
          <cell r="L220">
            <v>-0.61</v>
          </cell>
          <cell r="M220">
            <v>0.92</v>
          </cell>
          <cell r="N220">
            <v>2.44</v>
          </cell>
          <cell r="O220">
            <v>-4.59</v>
          </cell>
          <cell r="P220">
            <v>1</v>
          </cell>
          <cell r="Q220">
            <v>1.7</v>
          </cell>
          <cell r="R220">
            <v>-2.3199999999999998</v>
          </cell>
          <cell r="S220">
            <v>-0.28999999999999998</v>
          </cell>
          <cell r="T220">
            <v>-2.58</v>
          </cell>
          <cell r="U220">
            <v>2.14</v>
          </cell>
          <cell r="V220">
            <v>0.5</v>
          </cell>
          <cell r="W220">
            <v>-0.13</v>
          </cell>
          <cell r="X220">
            <v>2.0699999999999998</v>
          </cell>
          <cell r="Y220">
            <v>0.11</v>
          </cell>
          <cell r="Z220">
            <v>-4.88</v>
          </cell>
          <cell r="AA220">
            <v>4.0199999999999996</v>
          </cell>
          <cell r="AB220">
            <v>3.49</v>
          </cell>
          <cell r="AC220">
            <v>-8.39</v>
          </cell>
          <cell r="AD220">
            <v>-2.72</v>
          </cell>
          <cell r="AE220">
            <v>1.1399999999999999</v>
          </cell>
          <cell r="AF220">
            <v>4.18</v>
          </cell>
          <cell r="AG220">
            <v>2.95</v>
          </cell>
          <cell r="AH220">
            <v>-0.97</v>
          </cell>
          <cell r="AI220">
            <v>-1.65</v>
          </cell>
          <cell r="AJ220">
            <v>0.31</v>
          </cell>
          <cell r="AK220">
            <v>-3.84</v>
          </cell>
          <cell r="AL220">
            <v>-0.33</v>
          </cell>
          <cell r="AM220">
            <v>3.4</v>
          </cell>
          <cell r="AN220">
            <v>-0.64</v>
          </cell>
          <cell r="AO220">
            <v>-1.72</v>
          </cell>
          <cell r="AP220">
            <v>0.23</v>
          </cell>
          <cell r="AQ220">
            <v>1</v>
          </cell>
          <cell r="AR220">
            <v>5.69</v>
          </cell>
          <cell r="BI220">
            <v>219</v>
          </cell>
        </row>
        <row r="221">
          <cell r="A221" t="str">
            <v>1115016.Palmito em conserva</v>
          </cell>
          <cell r="B221">
            <v>-2.66</v>
          </cell>
          <cell r="C221">
            <v>-0.97</v>
          </cell>
          <cell r="D221">
            <v>0.43</v>
          </cell>
          <cell r="E221">
            <v>1.1399999999999999</v>
          </cell>
          <cell r="F221">
            <v>1.17</v>
          </cell>
          <cell r="G221">
            <v>0.61</v>
          </cell>
          <cell r="H221">
            <v>2.19</v>
          </cell>
          <cell r="I221">
            <v>-1.21</v>
          </cell>
          <cell r="J221">
            <v>2.0299999999999998</v>
          </cell>
          <cell r="K221">
            <v>-2.89</v>
          </cell>
          <cell r="L221">
            <v>1.88</v>
          </cell>
          <cell r="M221">
            <v>3.63</v>
          </cell>
          <cell r="N221">
            <v>0.47</v>
          </cell>
          <cell r="O221">
            <v>2.56</v>
          </cell>
          <cell r="P221">
            <v>0.33</v>
          </cell>
          <cell r="Q221">
            <v>1.29</v>
          </cell>
          <cell r="R221">
            <v>-3.49</v>
          </cell>
          <cell r="S221">
            <v>1.04</v>
          </cell>
          <cell r="T221">
            <v>-3.8</v>
          </cell>
          <cell r="U221">
            <v>0.81</v>
          </cell>
          <cell r="V221">
            <v>-0.19</v>
          </cell>
          <cell r="W221">
            <v>1.47</v>
          </cell>
          <cell r="X221">
            <v>1</v>
          </cell>
          <cell r="Y221">
            <v>1.02</v>
          </cell>
          <cell r="Z221">
            <v>0.82</v>
          </cell>
          <cell r="AA221">
            <v>-0.82</v>
          </cell>
          <cell r="AB221">
            <v>2.87</v>
          </cell>
          <cell r="AC221">
            <v>0.99</v>
          </cell>
          <cell r="AD221">
            <v>-2.84</v>
          </cell>
          <cell r="AE221">
            <v>2.34</v>
          </cell>
          <cell r="AF221">
            <v>-0.82</v>
          </cell>
          <cell r="AG221">
            <v>-0.41</v>
          </cell>
          <cell r="AH221">
            <v>0.85</v>
          </cell>
          <cell r="AI221">
            <v>0.42</v>
          </cell>
          <cell r="AJ221">
            <v>-0.9</v>
          </cell>
          <cell r="AK221">
            <v>-1.54</v>
          </cell>
          <cell r="AL221">
            <v>2.2400000000000002</v>
          </cell>
          <cell r="AM221">
            <v>-0.53</v>
          </cell>
          <cell r="AN221">
            <v>-1.47</v>
          </cell>
          <cell r="AO221">
            <v>0.05</v>
          </cell>
          <cell r="AP221">
            <v>1.24</v>
          </cell>
          <cell r="AQ221">
            <v>0.89</v>
          </cell>
          <cell r="AR221">
            <v>-0.96</v>
          </cell>
          <cell r="BI221">
            <v>220</v>
          </cell>
        </row>
        <row r="222">
          <cell r="A222" t="str">
            <v>1115017.Pepino em conserva</v>
          </cell>
          <cell r="B222">
            <v>2.96</v>
          </cell>
          <cell r="C222">
            <v>-4.87</v>
          </cell>
          <cell r="D222">
            <v>5.46</v>
          </cell>
          <cell r="E222">
            <v>-4.3600000000000003</v>
          </cell>
          <cell r="F222">
            <v>3.94</v>
          </cell>
          <cell r="G222">
            <v>2.93</v>
          </cell>
          <cell r="H222">
            <v>-1.0900000000000001</v>
          </cell>
          <cell r="I222">
            <v>0.05</v>
          </cell>
          <cell r="J222">
            <v>2.64</v>
          </cell>
          <cell r="K222">
            <v>-0.09</v>
          </cell>
          <cell r="L222">
            <v>0.25</v>
          </cell>
          <cell r="M222">
            <v>4.54</v>
          </cell>
          <cell r="N222">
            <v>3.3</v>
          </cell>
          <cell r="O222">
            <v>10.81</v>
          </cell>
          <cell r="P222">
            <v>9.09</v>
          </cell>
          <cell r="Q222">
            <v>3.76</v>
          </cell>
          <cell r="R222">
            <v>-0.09</v>
          </cell>
          <cell r="S222">
            <v>2.79</v>
          </cell>
          <cell r="T222">
            <v>-5.69</v>
          </cell>
          <cell r="U222">
            <v>-3.18</v>
          </cell>
          <cell r="V222">
            <v>-0.49</v>
          </cell>
          <cell r="W222">
            <v>0.99</v>
          </cell>
          <cell r="X222">
            <v>0.75</v>
          </cell>
          <cell r="Y222">
            <v>1.44</v>
          </cell>
          <cell r="Z222">
            <v>-1.83</v>
          </cell>
          <cell r="AA222">
            <v>0.6</v>
          </cell>
          <cell r="AB222">
            <v>-0.93</v>
          </cell>
          <cell r="AC222">
            <v>-1.58</v>
          </cell>
          <cell r="AD222">
            <v>1.1399999999999999</v>
          </cell>
          <cell r="AE222">
            <v>-1.02</v>
          </cell>
          <cell r="AF222">
            <v>1.5</v>
          </cell>
          <cell r="AG222">
            <v>-1.55</v>
          </cell>
          <cell r="AH222">
            <v>1.1299999999999999</v>
          </cell>
          <cell r="AI222">
            <v>0.36</v>
          </cell>
          <cell r="AJ222">
            <v>1.75</v>
          </cell>
          <cell r="AK222">
            <v>1.43</v>
          </cell>
          <cell r="AL222">
            <v>0.03</v>
          </cell>
          <cell r="AM222">
            <v>-0.19</v>
          </cell>
          <cell r="AN222">
            <v>-0.53</v>
          </cell>
          <cell r="AO222">
            <v>5.92</v>
          </cell>
          <cell r="AP222">
            <v>0.33</v>
          </cell>
          <cell r="AQ222">
            <v>0.47</v>
          </cell>
          <cell r="AR222">
            <v>4.1100000000000003</v>
          </cell>
          <cell r="BI222">
            <v>221</v>
          </cell>
        </row>
        <row r="223">
          <cell r="A223" t="str">
            <v>1115039.Sardinha em lata</v>
          </cell>
          <cell r="B223">
            <v>-1.01</v>
          </cell>
          <cell r="C223">
            <v>1.88</v>
          </cell>
          <cell r="D223">
            <v>0.73</v>
          </cell>
          <cell r="E223">
            <v>-0.2</v>
          </cell>
          <cell r="F223">
            <v>2.0299999999999998</v>
          </cell>
          <cell r="G223">
            <v>1.47</v>
          </cell>
          <cell r="H223">
            <v>0.38</v>
          </cell>
          <cell r="I223">
            <v>0.43</v>
          </cell>
          <cell r="J223">
            <v>-0.39</v>
          </cell>
          <cell r="K223">
            <v>0.7</v>
          </cell>
          <cell r="L223">
            <v>0.75</v>
          </cell>
          <cell r="M223">
            <v>-0.21</v>
          </cell>
          <cell r="N223">
            <v>-0.49</v>
          </cell>
          <cell r="O223">
            <v>0.53</v>
          </cell>
          <cell r="P223">
            <v>1.31</v>
          </cell>
          <cell r="Q223">
            <v>0.65</v>
          </cell>
          <cell r="R223">
            <v>1.42</v>
          </cell>
          <cell r="S223">
            <v>0.48</v>
          </cell>
          <cell r="T223">
            <v>2.93</v>
          </cell>
          <cell r="U223">
            <v>1.78</v>
          </cell>
          <cell r="V223">
            <v>-0.34</v>
          </cell>
          <cell r="W223">
            <v>1.0900000000000001</v>
          </cell>
          <cell r="X223">
            <v>-0.86</v>
          </cell>
          <cell r="Y223">
            <v>0.97</v>
          </cell>
          <cell r="Z223">
            <v>0.89</v>
          </cell>
          <cell r="AA223">
            <v>2</v>
          </cell>
          <cell r="AB223">
            <v>0.92</v>
          </cell>
          <cell r="AC223">
            <v>0.95</v>
          </cell>
          <cell r="AD223">
            <v>2.0499999999999998</v>
          </cell>
          <cell r="AE223">
            <v>2.84</v>
          </cell>
          <cell r="AF223">
            <v>1.88</v>
          </cell>
          <cell r="AG223">
            <v>-0.35</v>
          </cell>
          <cell r="AH223">
            <v>2.15</v>
          </cell>
          <cell r="AI223">
            <v>-1.36</v>
          </cell>
          <cell r="AJ223">
            <v>0.13</v>
          </cell>
          <cell r="AK223">
            <v>0.57999999999999996</v>
          </cell>
          <cell r="AL223">
            <v>0.78</v>
          </cell>
          <cell r="AM223">
            <v>1.4</v>
          </cell>
          <cell r="AN223">
            <v>2.4300000000000002</v>
          </cell>
          <cell r="AO223">
            <v>4.87</v>
          </cell>
          <cell r="AP223">
            <v>1.1399999999999999</v>
          </cell>
          <cell r="AQ223">
            <v>2.99</v>
          </cell>
          <cell r="AR223">
            <v>5.09</v>
          </cell>
          <cell r="BI223">
            <v>222</v>
          </cell>
        </row>
        <row r="224">
          <cell r="A224" t="str">
            <v>1115050.Salsicha em lata</v>
          </cell>
          <cell r="B224">
            <v>-0.39</v>
          </cell>
          <cell r="C224">
            <v>1.1100000000000001</v>
          </cell>
          <cell r="D224">
            <v>-0.34</v>
          </cell>
          <cell r="E224">
            <v>0.43</v>
          </cell>
          <cell r="F224">
            <v>3.12</v>
          </cell>
          <cell r="G224">
            <v>3.85</v>
          </cell>
          <cell r="H224">
            <v>4.5</v>
          </cell>
          <cell r="I224">
            <v>7.11</v>
          </cell>
          <cell r="J224">
            <v>-1.58</v>
          </cell>
          <cell r="K224">
            <v>-2.31</v>
          </cell>
          <cell r="L224">
            <v>1.96</v>
          </cell>
          <cell r="M224">
            <v>-0.51</v>
          </cell>
          <cell r="N224">
            <v>2.4700000000000002</v>
          </cell>
          <cell r="O224">
            <v>-0.92</v>
          </cell>
          <cell r="P224">
            <v>-1.1299999999999999</v>
          </cell>
          <cell r="Q224">
            <v>-1.83</v>
          </cell>
          <cell r="R224">
            <v>1.86</v>
          </cell>
          <cell r="S224">
            <v>1</v>
          </cell>
          <cell r="T224">
            <v>-1.8</v>
          </cell>
          <cell r="U224">
            <v>0.2</v>
          </cell>
          <cell r="V224">
            <v>0.37</v>
          </cell>
          <cell r="W224">
            <v>1.5</v>
          </cell>
          <cell r="X224">
            <v>0.41</v>
          </cell>
          <cell r="Y224">
            <v>0.91</v>
          </cell>
          <cell r="Z224">
            <v>-1.17</v>
          </cell>
          <cell r="AA224">
            <v>0.05</v>
          </cell>
          <cell r="AB224">
            <v>0.71</v>
          </cell>
          <cell r="AC224">
            <v>0</v>
          </cell>
          <cell r="AD224">
            <v>-0.04</v>
          </cell>
          <cell r="AE224">
            <v>0.86</v>
          </cell>
          <cell r="AF224">
            <v>0.53</v>
          </cell>
          <cell r="AG224">
            <v>0.19</v>
          </cell>
          <cell r="AH224">
            <v>-0.92</v>
          </cell>
          <cell r="AI224">
            <v>2.4</v>
          </cell>
          <cell r="AJ224">
            <v>-0.35</v>
          </cell>
          <cell r="AK224">
            <v>0.4</v>
          </cell>
          <cell r="AL224">
            <v>1.3</v>
          </cell>
          <cell r="AM224">
            <v>-0.11</v>
          </cell>
          <cell r="AN224">
            <v>0.27</v>
          </cell>
          <cell r="AO224">
            <v>2.94</v>
          </cell>
          <cell r="AP224">
            <v>5.44</v>
          </cell>
          <cell r="AQ224">
            <v>3.7</v>
          </cell>
          <cell r="AR224">
            <v>2.74</v>
          </cell>
          <cell r="BI224">
            <v>223</v>
          </cell>
        </row>
        <row r="225">
          <cell r="A225" t="str">
            <v>1115051.Carne de boi em lata</v>
          </cell>
          <cell r="B225">
            <v>-2.93</v>
          </cell>
          <cell r="C225">
            <v>0.25</v>
          </cell>
          <cell r="D225">
            <v>0.12</v>
          </cell>
          <cell r="E225">
            <v>-1.37</v>
          </cell>
          <cell r="F225">
            <v>1.1000000000000001</v>
          </cell>
          <cell r="G225">
            <v>1.59</v>
          </cell>
          <cell r="H225">
            <v>1.32</v>
          </cell>
          <cell r="I225">
            <v>10.77</v>
          </cell>
          <cell r="J225">
            <v>1.1399999999999999</v>
          </cell>
          <cell r="K225">
            <v>1.48</v>
          </cell>
          <cell r="L225">
            <v>-0.27</v>
          </cell>
          <cell r="M225">
            <v>-0.35</v>
          </cell>
          <cell r="N225">
            <v>-0.95</v>
          </cell>
          <cell r="O225">
            <v>-0.49</v>
          </cell>
          <cell r="P225">
            <v>3.75</v>
          </cell>
          <cell r="Q225">
            <v>-0.9</v>
          </cell>
          <cell r="R225">
            <v>1.07</v>
          </cell>
          <cell r="S225">
            <v>1.07</v>
          </cell>
          <cell r="T225">
            <v>1.17</v>
          </cell>
          <cell r="U225">
            <v>-0.73</v>
          </cell>
          <cell r="V225">
            <v>-0.76</v>
          </cell>
          <cell r="W225">
            <v>-0.7</v>
          </cell>
          <cell r="X225">
            <v>2.09</v>
          </cell>
          <cell r="Y225">
            <v>0.2</v>
          </cell>
          <cell r="Z225">
            <v>0.12</v>
          </cell>
          <cell r="AA225">
            <v>-0.87</v>
          </cell>
          <cell r="AB225">
            <v>0.3</v>
          </cell>
          <cell r="AC225">
            <v>0.65</v>
          </cell>
          <cell r="AD225">
            <v>0.92</v>
          </cell>
          <cell r="AE225">
            <v>-0.85</v>
          </cell>
          <cell r="AF225">
            <v>0.52</v>
          </cell>
          <cell r="AG225">
            <v>2.23</v>
          </cell>
          <cell r="AH225">
            <v>0.2</v>
          </cell>
          <cell r="AI225">
            <v>0.54</v>
          </cell>
          <cell r="AJ225">
            <v>0.02</v>
          </cell>
          <cell r="AK225">
            <v>-0.69</v>
          </cell>
          <cell r="AL225">
            <v>2.35</v>
          </cell>
          <cell r="AM225">
            <v>1.45</v>
          </cell>
          <cell r="AN225">
            <v>6.33</v>
          </cell>
          <cell r="AO225">
            <v>6.43</v>
          </cell>
          <cell r="AP225">
            <v>6.29</v>
          </cell>
          <cell r="AQ225">
            <v>5.51</v>
          </cell>
          <cell r="AR225">
            <v>0.63</v>
          </cell>
          <cell r="BI225">
            <v>224</v>
          </cell>
        </row>
        <row r="226">
          <cell r="A226" t="str">
            <v>1115056.Sopa desidratada</v>
          </cell>
          <cell r="B226">
            <v>-0.75</v>
          </cell>
          <cell r="C226">
            <v>0</v>
          </cell>
          <cell r="D226">
            <v>0.33</v>
          </cell>
          <cell r="E226">
            <v>1.31</v>
          </cell>
          <cell r="F226">
            <v>-0.03</v>
          </cell>
          <cell r="G226">
            <v>0.55000000000000004</v>
          </cell>
          <cell r="H226">
            <v>0.52</v>
          </cell>
          <cell r="I226">
            <v>-1.91</v>
          </cell>
          <cell r="J226">
            <v>0.12</v>
          </cell>
          <cell r="K226">
            <v>-0.32</v>
          </cell>
          <cell r="L226">
            <v>-0.68</v>
          </cell>
          <cell r="M226">
            <v>0.67</v>
          </cell>
          <cell r="N226">
            <v>0.81</v>
          </cell>
          <cell r="O226">
            <v>1.08</v>
          </cell>
          <cell r="P226">
            <v>0.68</v>
          </cell>
          <cell r="Q226">
            <v>0.09</v>
          </cell>
          <cell r="R226">
            <v>0.2</v>
          </cell>
          <cell r="S226">
            <v>0.52</v>
          </cell>
          <cell r="T226">
            <v>0.11</v>
          </cell>
          <cell r="U226">
            <v>-0.8</v>
          </cell>
          <cell r="V226">
            <v>-0.11</v>
          </cell>
          <cell r="W226">
            <v>0.6</v>
          </cell>
          <cell r="X226">
            <v>0.32</v>
          </cell>
          <cell r="Y226">
            <v>0.01</v>
          </cell>
          <cell r="Z226">
            <v>1.28</v>
          </cell>
          <cell r="AA226">
            <v>0.76</v>
          </cell>
          <cell r="AB226">
            <v>0.63</v>
          </cell>
          <cell r="AC226">
            <v>0.39</v>
          </cell>
          <cell r="AD226">
            <v>0.19</v>
          </cell>
          <cell r="AE226">
            <v>0.15</v>
          </cell>
          <cell r="AF226">
            <v>0.4</v>
          </cell>
          <cell r="AG226">
            <v>1.33</v>
          </cell>
          <cell r="AH226">
            <v>0.15</v>
          </cell>
          <cell r="AI226">
            <v>-1.38</v>
          </cell>
          <cell r="AJ226">
            <v>1.23</v>
          </cell>
          <cell r="AK226">
            <v>-0.24</v>
          </cell>
          <cell r="AL226">
            <v>1.64</v>
          </cell>
          <cell r="AM226">
            <v>0.37</v>
          </cell>
          <cell r="AN226">
            <v>2.1800000000000002</v>
          </cell>
          <cell r="AO226">
            <v>3.76</v>
          </cell>
          <cell r="AP226">
            <v>0.82</v>
          </cell>
          <cell r="AQ226">
            <v>2.79</v>
          </cell>
          <cell r="AR226">
            <v>1.46</v>
          </cell>
          <cell r="BI226">
            <v>225</v>
          </cell>
        </row>
        <row r="227">
          <cell r="A227" t="str">
            <v>1115057.Azeitona</v>
          </cell>
          <cell r="B227">
            <v>-1.36</v>
          </cell>
          <cell r="C227">
            <v>-1.36</v>
          </cell>
          <cell r="D227">
            <v>-1.45</v>
          </cell>
          <cell r="E227">
            <v>-0.1</v>
          </cell>
          <cell r="F227">
            <v>0.01</v>
          </cell>
          <cell r="G227">
            <v>-0.17</v>
          </cell>
          <cell r="H227">
            <v>0.79</v>
          </cell>
          <cell r="I227">
            <v>1.28</v>
          </cell>
          <cell r="J227">
            <v>0.31</v>
          </cell>
          <cell r="K227">
            <v>0.44</v>
          </cell>
          <cell r="L227">
            <v>3.59</v>
          </cell>
          <cell r="M227">
            <v>1.34</v>
          </cell>
          <cell r="N227">
            <v>1.23</v>
          </cell>
          <cell r="O227">
            <v>0.26</v>
          </cell>
          <cell r="P227">
            <v>2.2599999999999998</v>
          </cell>
          <cell r="Q227">
            <v>1.18</v>
          </cell>
          <cell r="R227">
            <v>-2.2599999999999998</v>
          </cell>
          <cell r="S227">
            <v>1.2</v>
          </cell>
          <cell r="T227">
            <v>-0.16</v>
          </cell>
          <cell r="U227">
            <v>0.8</v>
          </cell>
          <cell r="V227">
            <v>0.33</v>
          </cell>
          <cell r="W227">
            <v>1.31</v>
          </cell>
          <cell r="X227">
            <v>1.21</v>
          </cell>
          <cell r="Y227">
            <v>1.87</v>
          </cell>
          <cell r="Z227">
            <v>1.24</v>
          </cell>
          <cell r="AA227">
            <v>0.82</v>
          </cell>
          <cell r="AB227">
            <v>1.54</v>
          </cell>
          <cell r="AC227">
            <v>2.87</v>
          </cell>
          <cell r="AD227">
            <v>1.67</v>
          </cell>
          <cell r="AE227">
            <v>6.54</v>
          </cell>
          <cell r="AF227">
            <v>-0.96</v>
          </cell>
          <cell r="AG227">
            <v>1.24</v>
          </cell>
          <cell r="AH227">
            <v>0.02</v>
          </cell>
          <cell r="AI227">
            <v>1.21</v>
          </cell>
          <cell r="AJ227">
            <v>1.31</v>
          </cell>
          <cell r="AK227">
            <v>-0.6</v>
          </cell>
          <cell r="AL227">
            <v>0.92</v>
          </cell>
          <cell r="AM227">
            <v>1.66</v>
          </cell>
          <cell r="AN227">
            <v>0.02</v>
          </cell>
          <cell r="AO227">
            <v>2.44</v>
          </cell>
          <cell r="AP227">
            <v>1.23</v>
          </cell>
          <cell r="AQ227">
            <v>2.39</v>
          </cell>
          <cell r="AR227">
            <v>-0.51</v>
          </cell>
          <cell r="BI227">
            <v>226</v>
          </cell>
        </row>
        <row r="228">
          <cell r="A228" t="str">
            <v>1115058.Milho verde em lata</v>
          </cell>
          <cell r="B228">
            <v>-1.22</v>
          </cell>
          <cell r="C228">
            <v>0.52</v>
          </cell>
          <cell r="D228">
            <v>0.61</v>
          </cell>
          <cell r="E228">
            <v>0.77</v>
          </cell>
          <cell r="F228">
            <v>-0.47</v>
          </cell>
          <cell r="G228">
            <v>1.1000000000000001</v>
          </cell>
          <cell r="H228">
            <v>2.7</v>
          </cell>
          <cell r="I228">
            <v>0.89</v>
          </cell>
          <cell r="J228">
            <v>2.1800000000000002</v>
          </cell>
          <cell r="K228">
            <v>0.89</v>
          </cell>
          <cell r="L228">
            <v>0.64</v>
          </cell>
          <cell r="M228">
            <v>1.22</v>
          </cell>
          <cell r="N228">
            <v>-0.61</v>
          </cell>
          <cell r="O228">
            <v>1.58</v>
          </cell>
          <cell r="P228">
            <v>-1.65</v>
          </cell>
          <cell r="Q228">
            <v>0.21</v>
          </cell>
          <cell r="R228">
            <v>-1.5</v>
          </cell>
          <cell r="S228">
            <v>0.86</v>
          </cell>
          <cell r="T228">
            <v>0.02</v>
          </cell>
          <cell r="U228">
            <v>-0.06</v>
          </cell>
          <cell r="V228">
            <v>1.48</v>
          </cell>
          <cell r="W228">
            <v>0.3</v>
          </cell>
          <cell r="X228">
            <v>0.5</v>
          </cell>
          <cell r="Y228">
            <v>-0.28999999999999998</v>
          </cell>
          <cell r="Z228">
            <v>1.29</v>
          </cell>
          <cell r="AA228">
            <v>2.64</v>
          </cell>
          <cell r="AB228">
            <v>0.68</v>
          </cell>
          <cell r="AC228">
            <v>0.52</v>
          </cell>
          <cell r="AD228">
            <v>0.44</v>
          </cell>
          <cell r="AE228">
            <v>1.1100000000000001</v>
          </cell>
          <cell r="AF228">
            <v>-0.35</v>
          </cell>
          <cell r="AG228">
            <v>-0.7</v>
          </cell>
          <cell r="AH228">
            <v>0.28999999999999998</v>
          </cell>
          <cell r="AI228">
            <v>-0.89</v>
          </cell>
          <cell r="AJ228">
            <v>1.46</v>
          </cell>
          <cell r="AK228">
            <v>0.86</v>
          </cell>
          <cell r="AL228">
            <v>1.23</v>
          </cell>
          <cell r="AM228">
            <v>2.94</v>
          </cell>
          <cell r="AN228">
            <v>0.87</v>
          </cell>
          <cell r="AO228">
            <v>3.34</v>
          </cell>
          <cell r="AP228">
            <v>3.83</v>
          </cell>
          <cell r="AQ228">
            <v>4.0599999999999996</v>
          </cell>
          <cell r="AR228">
            <v>2.99</v>
          </cell>
          <cell r="BI228">
            <v>227</v>
          </cell>
        </row>
        <row r="229">
          <cell r="A229" t="str">
            <v>1115075.Atum em lata</v>
          </cell>
          <cell r="B229">
            <v>-1.1399999999999999</v>
          </cell>
          <cell r="C229">
            <v>0.42</v>
          </cell>
          <cell r="D229">
            <v>0.33</v>
          </cell>
          <cell r="E229">
            <v>0.02</v>
          </cell>
          <cell r="F229">
            <v>-0.03</v>
          </cell>
          <cell r="G229">
            <v>0.76</v>
          </cell>
          <cell r="H229">
            <v>1.69</v>
          </cell>
          <cell r="I229">
            <v>0.4</v>
          </cell>
          <cell r="J229">
            <v>0.21</v>
          </cell>
          <cell r="K229">
            <v>-0.61</v>
          </cell>
          <cell r="L229">
            <v>0.39</v>
          </cell>
          <cell r="M229">
            <v>0.78</v>
          </cell>
          <cell r="N229">
            <v>-0.81</v>
          </cell>
          <cell r="O229">
            <v>0.33</v>
          </cell>
          <cell r="P229">
            <v>-0.16</v>
          </cell>
          <cell r="Q229">
            <v>-0.91</v>
          </cell>
          <cell r="R229">
            <v>-2.33</v>
          </cell>
          <cell r="S229">
            <v>1.06</v>
          </cell>
          <cell r="T229">
            <v>0.74</v>
          </cell>
          <cell r="U229">
            <v>0.73</v>
          </cell>
          <cell r="V229">
            <v>-0.33</v>
          </cell>
          <cell r="W229">
            <v>0.33</v>
          </cell>
          <cell r="X229">
            <v>0.76</v>
          </cell>
          <cell r="Y229">
            <v>0.61</v>
          </cell>
          <cell r="Z229">
            <v>-0.81</v>
          </cell>
          <cell r="AA229">
            <v>1.9</v>
          </cell>
          <cell r="AB229">
            <v>0.72</v>
          </cell>
          <cell r="AC229">
            <v>1.77</v>
          </cell>
          <cell r="AD229">
            <v>0.04</v>
          </cell>
          <cell r="AE229">
            <v>1.45</v>
          </cell>
          <cell r="AF229">
            <v>2.25</v>
          </cell>
          <cell r="AG229">
            <v>-0.5</v>
          </cell>
          <cell r="AH229">
            <v>1.2</v>
          </cell>
          <cell r="AI229">
            <v>1.88</v>
          </cell>
          <cell r="AJ229">
            <v>0.4</v>
          </cell>
          <cell r="AK229">
            <v>0.33</v>
          </cell>
          <cell r="AL229">
            <v>0.41</v>
          </cell>
          <cell r="AM229">
            <v>1.07</v>
          </cell>
          <cell r="AN229">
            <v>-0.35</v>
          </cell>
          <cell r="AO229">
            <v>1.92</v>
          </cell>
          <cell r="AP229">
            <v>2.76</v>
          </cell>
          <cell r="AQ229">
            <v>4.2699999999999996</v>
          </cell>
          <cell r="AR229">
            <v>4.7699999999999996</v>
          </cell>
          <cell r="BI229">
            <v>228</v>
          </cell>
        </row>
        <row r="230">
          <cell r="A230" t="str">
            <v>1116.Sal e condimentos</v>
          </cell>
          <cell r="B230">
            <v>-0.04</v>
          </cell>
          <cell r="C230">
            <v>-0.11</v>
          </cell>
          <cell r="D230">
            <v>-0.25</v>
          </cell>
          <cell r="E230">
            <v>-0.13</v>
          </cell>
          <cell r="F230">
            <v>-0.98</v>
          </cell>
          <cell r="G230">
            <v>1.53</v>
          </cell>
          <cell r="H230">
            <v>-0.57999999999999996</v>
          </cell>
          <cell r="I230">
            <v>-0.56000000000000005</v>
          </cell>
          <cell r="J230">
            <v>0.85</v>
          </cell>
          <cell r="K230">
            <v>0.03</v>
          </cell>
          <cell r="L230">
            <v>-0.1</v>
          </cell>
          <cell r="M230">
            <v>0.53</v>
          </cell>
          <cell r="N230">
            <v>0.67</v>
          </cell>
          <cell r="O230">
            <v>0.02</v>
          </cell>
          <cell r="P230">
            <v>0.14000000000000001</v>
          </cell>
          <cell r="Q230">
            <v>0.22</v>
          </cell>
          <cell r="R230">
            <v>-0.08</v>
          </cell>
          <cell r="S230">
            <v>0.38</v>
          </cell>
          <cell r="T230">
            <v>-0.13</v>
          </cell>
          <cell r="U230">
            <v>-0.75</v>
          </cell>
          <cell r="V230">
            <v>0.37</v>
          </cell>
          <cell r="W230">
            <v>0.15</v>
          </cell>
          <cell r="X230">
            <v>7.0000000000000007E-2</v>
          </cell>
          <cell r="Y230">
            <v>1.79</v>
          </cell>
          <cell r="Z230">
            <v>2.16</v>
          </cell>
          <cell r="AA230">
            <v>1.98</v>
          </cell>
          <cell r="AB230">
            <v>0.44</v>
          </cell>
          <cell r="AC230">
            <v>0.39</v>
          </cell>
          <cell r="AD230">
            <v>1.1100000000000001</v>
          </cell>
          <cell r="AE230">
            <v>0.5</v>
          </cell>
          <cell r="AF230">
            <v>0.31</v>
          </cell>
          <cell r="AG230">
            <v>0.89</v>
          </cell>
          <cell r="AH230">
            <v>1.26</v>
          </cell>
          <cell r="AI230">
            <v>2.56</v>
          </cell>
          <cell r="AJ230">
            <v>1.1200000000000001</v>
          </cell>
          <cell r="AK230">
            <v>0.38</v>
          </cell>
          <cell r="AL230">
            <v>0.56999999999999995</v>
          </cell>
          <cell r="AM230">
            <v>-0.3</v>
          </cell>
          <cell r="AN230">
            <v>0.75</v>
          </cell>
          <cell r="AO230">
            <v>1.27</v>
          </cell>
          <cell r="AP230">
            <v>2.15</v>
          </cell>
          <cell r="AQ230">
            <v>1.63</v>
          </cell>
          <cell r="AR230">
            <v>2.11</v>
          </cell>
          <cell r="BI230">
            <v>229</v>
          </cell>
        </row>
        <row r="231">
          <cell r="A231" t="str">
            <v>1116001.Leite de coco</v>
          </cell>
          <cell r="B231">
            <v>-0.12</v>
          </cell>
          <cell r="C231">
            <v>3.3</v>
          </cell>
          <cell r="D231">
            <v>-1.54</v>
          </cell>
          <cell r="E231">
            <v>-3.64</v>
          </cell>
          <cell r="F231">
            <v>1.2</v>
          </cell>
          <cell r="G231">
            <v>0.63</v>
          </cell>
          <cell r="H231">
            <v>0.14000000000000001</v>
          </cell>
          <cell r="I231">
            <v>-2.6</v>
          </cell>
          <cell r="J231">
            <v>-5.31</v>
          </cell>
          <cell r="K231">
            <v>3.27</v>
          </cell>
          <cell r="L231">
            <v>-2.41</v>
          </cell>
          <cell r="M231">
            <v>1.37</v>
          </cell>
          <cell r="N231">
            <v>1.31</v>
          </cell>
          <cell r="O231">
            <v>-4.78</v>
          </cell>
          <cell r="P231">
            <v>1.84</v>
          </cell>
          <cell r="Q231">
            <v>-0.73</v>
          </cell>
          <cell r="R231">
            <v>-0.06</v>
          </cell>
          <cell r="S231">
            <v>1.3</v>
          </cell>
          <cell r="T231">
            <v>-0.61</v>
          </cell>
          <cell r="U231">
            <v>-0.9</v>
          </cell>
          <cell r="V231">
            <v>-2.2000000000000002</v>
          </cell>
          <cell r="W231">
            <v>-1.26</v>
          </cell>
          <cell r="X231">
            <v>-7.0000000000000007E-2</v>
          </cell>
          <cell r="Y231">
            <v>1.28</v>
          </cell>
          <cell r="Z231">
            <v>1.96</v>
          </cell>
          <cell r="AA231">
            <v>4.3899999999999997</v>
          </cell>
          <cell r="AB231">
            <v>0.01</v>
          </cell>
          <cell r="AC231">
            <v>0.4</v>
          </cell>
          <cell r="AD231">
            <v>-1.29</v>
          </cell>
          <cell r="AE231">
            <v>2</v>
          </cell>
          <cell r="AF231">
            <v>-0.28000000000000003</v>
          </cell>
          <cell r="AG231">
            <v>-1.63</v>
          </cell>
          <cell r="AH231">
            <v>2.11</v>
          </cell>
          <cell r="AI231">
            <v>1.98</v>
          </cell>
          <cell r="AJ231">
            <v>-0.02</v>
          </cell>
          <cell r="AK231">
            <v>0.37</v>
          </cell>
          <cell r="AL231">
            <v>2.59</v>
          </cell>
          <cell r="AM231">
            <v>1.33</v>
          </cell>
          <cell r="AN231">
            <v>2.5499999999999998</v>
          </cell>
          <cell r="AO231">
            <v>3.27</v>
          </cell>
          <cell r="AP231">
            <v>6.69</v>
          </cell>
          <cell r="AQ231">
            <v>3.73</v>
          </cell>
          <cell r="AR231">
            <v>3.27</v>
          </cell>
          <cell r="BI231">
            <v>230</v>
          </cell>
        </row>
        <row r="232">
          <cell r="A232" t="str">
            <v>1116005.Massa de tomate</v>
          </cell>
          <cell r="B232">
            <v>-0.32</v>
          </cell>
          <cell r="C232">
            <v>-0.53</v>
          </cell>
          <cell r="D232">
            <v>-0.04</v>
          </cell>
          <cell r="E232">
            <v>0.92</v>
          </cell>
          <cell r="F232">
            <v>-0.06</v>
          </cell>
          <cell r="G232">
            <v>1.53</v>
          </cell>
          <cell r="H232">
            <v>-0.73</v>
          </cell>
          <cell r="I232">
            <v>-0.36</v>
          </cell>
          <cell r="J232">
            <v>0.86</v>
          </cell>
          <cell r="K232">
            <v>-0.24</v>
          </cell>
          <cell r="L232">
            <v>-0.57999999999999996</v>
          </cell>
          <cell r="M232">
            <v>0.33</v>
          </cell>
          <cell r="N232">
            <v>0.93</v>
          </cell>
          <cell r="O232">
            <v>0.62</v>
          </cell>
          <cell r="P232">
            <v>-1.33</v>
          </cell>
          <cell r="Q232">
            <v>1.05</v>
          </cell>
          <cell r="R232">
            <v>-1.62</v>
          </cell>
          <cell r="S232">
            <v>1.29</v>
          </cell>
          <cell r="T232">
            <v>-0.82</v>
          </cell>
          <cell r="U232">
            <v>-1.23</v>
          </cell>
          <cell r="V232">
            <v>0.17</v>
          </cell>
          <cell r="W232">
            <v>-0.98</v>
          </cell>
          <cell r="X232">
            <v>-0.1</v>
          </cell>
          <cell r="Y232">
            <v>0.57999999999999996</v>
          </cell>
          <cell r="Z232">
            <v>1.0900000000000001</v>
          </cell>
          <cell r="AA232">
            <v>1.24</v>
          </cell>
          <cell r="AB232">
            <v>-0.69</v>
          </cell>
          <cell r="AC232">
            <v>0.22</v>
          </cell>
          <cell r="AD232">
            <v>2.3199999999999998</v>
          </cell>
          <cell r="AE232">
            <v>0.4</v>
          </cell>
          <cell r="AF232">
            <v>0.71</v>
          </cell>
          <cell r="AG232">
            <v>0.54</v>
          </cell>
          <cell r="AH232">
            <v>1.1299999999999999</v>
          </cell>
          <cell r="AI232">
            <v>-0.28999999999999998</v>
          </cell>
          <cell r="AJ232">
            <v>0.57999999999999996</v>
          </cell>
          <cell r="AK232">
            <v>-0.03</v>
          </cell>
          <cell r="AL232">
            <v>0.78</v>
          </cell>
          <cell r="AM232">
            <v>1.25</v>
          </cell>
          <cell r="AN232">
            <v>1.44</v>
          </cell>
          <cell r="AO232">
            <v>1.1100000000000001</v>
          </cell>
          <cell r="AP232">
            <v>2.67</v>
          </cell>
          <cell r="AQ232">
            <v>2.0699999999999998</v>
          </cell>
          <cell r="AR232">
            <v>2.12</v>
          </cell>
          <cell r="BI232">
            <v>231</v>
          </cell>
        </row>
        <row r="233">
          <cell r="A233" t="str">
            <v>1116010.Alho</v>
          </cell>
          <cell r="B233">
            <v>0.76</v>
          </cell>
          <cell r="C233">
            <v>0.84</v>
          </cell>
          <cell r="D233">
            <v>-1.24</v>
          </cell>
          <cell r="E233">
            <v>-2.19</v>
          </cell>
          <cell r="F233">
            <v>-6.47</v>
          </cell>
          <cell r="G233">
            <v>3.39</v>
          </cell>
          <cell r="H233">
            <v>-1.05</v>
          </cell>
          <cell r="I233">
            <v>-1.78</v>
          </cell>
          <cell r="J233">
            <v>3.61</v>
          </cell>
          <cell r="K233">
            <v>-1.4</v>
          </cell>
          <cell r="L233">
            <v>-0.8</v>
          </cell>
          <cell r="M233">
            <v>1.61</v>
          </cell>
          <cell r="N233">
            <v>1.17</v>
          </cell>
          <cell r="O233">
            <v>-1.02</v>
          </cell>
          <cell r="P233">
            <v>-0.21</v>
          </cell>
          <cell r="Q233">
            <v>0</v>
          </cell>
          <cell r="R233">
            <v>-1.1499999999999999</v>
          </cell>
          <cell r="S233">
            <v>-1.75</v>
          </cell>
          <cell r="T233">
            <v>2.4300000000000002</v>
          </cell>
          <cell r="U233">
            <v>-2.54</v>
          </cell>
          <cell r="V233">
            <v>0.69</v>
          </cell>
          <cell r="W233">
            <v>4.09</v>
          </cell>
          <cell r="X233">
            <v>1.03</v>
          </cell>
          <cell r="Y233">
            <v>5.9</v>
          </cell>
          <cell r="Z233">
            <v>8.4</v>
          </cell>
          <cell r="AA233">
            <v>2.25</v>
          </cell>
          <cell r="AB233">
            <v>2.02</v>
          </cell>
          <cell r="AC233">
            <v>0.24</v>
          </cell>
          <cell r="AD233">
            <v>0.68</v>
          </cell>
          <cell r="AE233">
            <v>-1.05</v>
          </cell>
          <cell r="AF233">
            <v>0.63</v>
          </cell>
          <cell r="AG233">
            <v>2.87</v>
          </cell>
          <cell r="AH233">
            <v>4.6399999999999997</v>
          </cell>
          <cell r="AI233">
            <v>14.49</v>
          </cell>
          <cell r="AJ233">
            <v>3.76</v>
          </cell>
          <cell r="AK233">
            <v>1.71</v>
          </cell>
          <cell r="AL233">
            <v>-0.33</v>
          </cell>
          <cell r="AM233">
            <v>-7.51</v>
          </cell>
          <cell r="AN233">
            <v>-5.42</v>
          </cell>
          <cell r="AO233">
            <v>-5.69</v>
          </cell>
          <cell r="AP233">
            <v>-2.42</v>
          </cell>
          <cell r="AQ233">
            <v>-1.5</v>
          </cell>
          <cell r="AR233">
            <v>0.06</v>
          </cell>
          <cell r="BI233">
            <v>232</v>
          </cell>
        </row>
        <row r="234">
          <cell r="A234" t="str">
            <v>1116013.Sal refinado</v>
          </cell>
          <cell r="B234">
            <v>-0.35</v>
          </cell>
          <cell r="C234">
            <v>0.37</v>
          </cell>
          <cell r="D234">
            <v>0.63</v>
          </cell>
          <cell r="E234">
            <v>-0.76</v>
          </cell>
          <cell r="F234">
            <v>-0.75</v>
          </cell>
          <cell r="G234">
            <v>0.23</v>
          </cell>
          <cell r="H234">
            <v>1.32</v>
          </cell>
          <cell r="I234">
            <v>0.98</v>
          </cell>
          <cell r="J234">
            <v>0.19</v>
          </cell>
          <cell r="K234">
            <v>-0.64</v>
          </cell>
          <cell r="L234">
            <v>0.89</v>
          </cell>
          <cell r="M234">
            <v>1.9</v>
          </cell>
          <cell r="N234">
            <v>1.88</v>
          </cell>
          <cell r="O234">
            <v>-1.82</v>
          </cell>
          <cell r="P234">
            <v>1.46</v>
          </cell>
          <cell r="Q234">
            <v>1.0900000000000001</v>
          </cell>
          <cell r="R234">
            <v>-0.16</v>
          </cell>
          <cell r="S234">
            <v>-0.4</v>
          </cell>
          <cell r="T234">
            <v>-0.67</v>
          </cell>
          <cell r="U234">
            <v>0.6</v>
          </cell>
          <cell r="V234">
            <v>0.99</v>
          </cell>
          <cell r="W234">
            <v>1.2</v>
          </cell>
          <cell r="X234">
            <v>0.47</v>
          </cell>
          <cell r="Y234">
            <v>0.56000000000000005</v>
          </cell>
          <cell r="Z234">
            <v>-0.17</v>
          </cell>
          <cell r="AA234">
            <v>1.63</v>
          </cell>
          <cell r="AB234">
            <v>-0.22</v>
          </cell>
          <cell r="AC234">
            <v>-1.03</v>
          </cell>
          <cell r="AD234">
            <v>1.88</v>
          </cell>
          <cell r="AE234">
            <v>1.69</v>
          </cell>
          <cell r="AF234">
            <v>0.48</v>
          </cell>
          <cell r="AG234">
            <v>0.08</v>
          </cell>
          <cell r="AH234">
            <v>0.59</v>
          </cell>
          <cell r="AI234">
            <v>0.23</v>
          </cell>
          <cell r="AJ234">
            <v>0.93</v>
          </cell>
          <cell r="AK234">
            <v>-0.8</v>
          </cell>
          <cell r="AL234">
            <v>1.29</v>
          </cell>
          <cell r="AM234">
            <v>3.22</v>
          </cell>
          <cell r="AN234">
            <v>3.79</v>
          </cell>
          <cell r="AO234">
            <v>3.01</v>
          </cell>
          <cell r="AP234">
            <v>3.37</v>
          </cell>
          <cell r="AQ234">
            <v>1.44</v>
          </cell>
          <cell r="AR234">
            <v>4.8099999999999996</v>
          </cell>
          <cell r="BI234">
            <v>233</v>
          </cell>
        </row>
        <row r="235">
          <cell r="A235" t="str">
            <v>1116022.Colorau</v>
          </cell>
          <cell r="B235">
            <v>1.08</v>
          </cell>
          <cell r="C235">
            <v>-2.04</v>
          </cell>
          <cell r="D235">
            <v>0.47</v>
          </cell>
          <cell r="E235">
            <v>-2.59</v>
          </cell>
          <cell r="F235">
            <v>0.71</v>
          </cell>
          <cell r="G235">
            <v>0.57999999999999996</v>
          </cell>
          <cell r="H235">
            <v>-1.28</v>
          </cell>
          <cell r="I235">
            <v>-1.81</v>
          </cell>
          <cell r="J235">
            <v>0.43</v>
          </cell>
          <cell r="K235">
            <v>4.1399999999999997</v>
          </cell>
          <cell r="L235">
            <v>-3.15</v>
          </cell>
          <cell r="M235">
            <v>2.88</v>
          </cell>
          <cell r="N235">
            <v>-2.86</v>
          </cell>
          <cell r="O235">
            <v>3.55</v>
          </cell>
          <cell r="P235">
            <v>-3.95</v>
          </cell>
          <cell r="Q235">
            <v>1.71</v>
          </cell>
          <cell r="R235">
            <v>1.85</v>
          </cell>
          <cell r="S235">
            <v>1.89</v>
          </cell>
          <cell r="T235">
            <v>-0.84</v>
          </cell>
          <cell r="U235">
            <v>1.04</v>
          </cell>
          <cell r="V235">
            <v>0.54</v>
          </cell>
          <cell r="W235">
            <v>-0.31</v>
          </cell>
          <cell r="X235">
            <v>0.56000000000000005</v>
          </cell>
          <cell r="Y235">
            <v>0.67</v>
          </cell>
          <cell r="Z235">
            <v>-0.09</v>
          </cell>
          <cell r="AA235">
            <v>0.95</v>
          </cell>
          <cell r="AB235">
            <v>-7.0000000000000007E-2</v>
          </cell>
          <cell r="AC235">
            <v>0.39</v>
          </cell>
          <cell r="AD235">
            <v>2.89</v>
          </cell>
          <cell r="AE235">
            <v>0.75</v>
          </cell>
          <cell r="AF235">
            <v>0.38</v>
          </cell>
          <cell r="AG235">
            <v>-2.0699999999999998</v>
          </cell>
          <cell r="AH235">
            <v>1.39</v>
          </cell>
          <cell r="AI235">
            <v>0.78</v>
          </cell>
          <cell r="AJ235">
            <v>1.1100000000000001</v>
          </cell>
          <cell r="AK235">
            <v>-1.34</v>
          </cell>
          <cell r="AL235">
            <v>0.35</v>
          </cell>
          <cell r="AM235">
            <v>4.12</v>
          </cell>
          <cell r="AN235">
            <v>3.68</v>
          </cell>
          <cell r="AO235">
            <v>-2.8</v>
          </cell>
          <cell r="AP235">
            <v>5.64</v>
          </cell>
          <cell r="AQ235">
            <v>6.32</v>
          </cell>
          <cell r="AR235">
            <v>1.67</v>
          </cell>
          <cell r="BI235">
            <v>234</v>
          </cell>
        </row>
        <row r="236">
          <cell r="A236" t="str">
            <v>1116023.Caldo de tucupi</v>
          </cell>
          <cell r="B236">
            <v>1.8</v>
          </cell>
          <cell r="C236">
            <v>-1.93</v>
          </cell>
          <cell r="D236">
            <v>-0.84</v>
          </cell>
          <cell r="E236">
            <v>-0.42</v>
          </cell>
          <cell r="F236">
            <v>0.78</v>
          </cell>
          <cell r="G236">
            <v>0.78</v>
          </cell>
          <cell r="H236">
            <v>-0.27</v>
          </cell>
          <cell r="I236">
            <v>0.63</v>
          </cell>
          <cell r="J236">
            <v>0.8</v>
          </cell>
          <cell r="K236">
            <v>2.7</v>
          </cell>
          <cell r="L236">
            <v>-0.37</v>
          </cell>
          <cell r="M236">
            <v>-0.93</v>
          </cell>
          <cell r="N236">
            <v>-0.16</v>
          </cell>
          <cell r="O236">
            <v>2.94</v>
          </cell>
          <cell r="P236">
            <v>5.69</v>
          </cell>
          <cell r="Q236">
            <v>-8.51</v>
          </cell>
          <cell r="R236">
            <v>-11.63</v>
          </cell>
          <cell r="S236">
            <v>1.05</v>
          </cell>
          <cell r="T236">
            <v>2.54</v>
          </cell>
          <cell r="U236">
            <v>-8.57</v>
          </cell>
          <cell r="V236">
            <v>0</v>
          </cell>
          <cell r="W236">
            <v>6.67</v>
          </cell>
          <cell r="X236">
            <v>-2.94</v>
          </cell>
          <cell r="Y236">
            <v>3.03</v>
          </cell>
          <cell r="Z236">
            <v>0.84</v>
          </cell>
          <cell r="AA236">
            <v>-7.5</v>
          </cell>
          <cell r="AB236">
            <v>5.93</v>
          </cell>
          <cell r="AC236">
            <v>1.2</v>
          </cell>
          <cell r="AD236">
            <v>-3.07</v>
          </cell>
          <cell r="AE236">
            <v>0</v>
          </cell>
          <cell r="AF236">
            <v>5.13</v>
          </cell>
          <cell r="AG236">
            <v>0</v>
          </cell>
          <cell r="AH236">
            <v>-2.44</v>
          </cell>
          <cell r="AI236">
            <v>0</v>
          </cell>
          <cell r="AJ236">
            <v>0.59</v>
          </cell>
          <cell r="AK236">
            <v>-0.57999999999999996</v>
          </cell>
          <cell r="AL236">
            <v>-4</v>
          </cell>
          <cell r="AM236">
            <v>4.78</v>
          </cell>
          <cell r="AN236">
            <v>2.63</v>
          </cell>
          <cell r="AO236">
            <v>0</v>
          </cell>
          <cell r="AP236">
            <v>11.7</v>
          </cell>
          <cell r="AQ236">
            <v>-3.74</v>
          </cell>
          <cell r="AR236">
            <v>-4.6100000000000003</v>
          </cell>
          <cell r="BI236">
            <v>235</v>
          </cell>
        </row>
        <row r="237">
          <cell r="A237" t="str">
            <v>1116026.Fermento</v>
          </cell>
          <cell r="B237">
            <v>-0.93</v>
          </cell>
          <cell r="C237">
            <v>0.81</v>
          </cell>
          <cell r="D237">
            <v>-0.08</v>
          </cell>
          <cell r="E237">
            <v>1.5</v>
          </cell>
          <cell r="F237">
            <v>-0.05</v>
          </cell>
          <cell r="G237">
            <v>2.29</v>
          </cell>
          <cell r="H237">
            <v>-0.52</v>
          </cell>
          <cell r="I237">
            <v>-0.5</v>
          </cell>
          <cell r="J237">
            <v>0.35</v>
          </cell>
          <cell r="K237">
            <v>1.1100000000000001</v>
          </cell>
          <cell r="L237">
            <v>0.15</v>
          </cell>
          <cell r="M237">
            <v>-0.22</v>
          </cell>
          <cell r="N237">
            <v>1.51</v>
          </cell>
          <cell r="O237">
            <v>1.18</v>
          </cell>
          <cell r="P237">
            <v>3.52</v>
          </cell>
          <cell r="Q237">
            <v>0.4</v>
          </cell>
          <cell r="R237">
            <v>3.27</v>
          </cell>
          <cell r="S237">
            <v>2.23</v>
          </cell>
          <cell r="T237">
            <v>1.3</v>
          </cell>
          <cell r="U237">
            <v>-0.28000000000000003</v>
          </cell>
          <cell r="V237">
            <v>1</v>
          </cell>
          <cell r="W237">
            <v>-0.46</v>
          </cell>
          <cell r="X237">
            <v>0.06</v>
          </cell>
          <cell r="Y237">
            <v>1.59</v>
          </cell>
          <cell r="Z237">
            <v>0.96</v>
          </cell>
          <cell r="AA237">
            <v>0.93</v>
          </cell>
          <cell r="AB237">
            <v>-0.23</v>
          </cell>
          <cell r="AC237">
            <v>0.81</v>
          </cell>
          <cell r="AD237">
            <v>1.18</v>
          </cell>
          <cell r="AE237">
            <v>1.1299999999999999</v>
          </cell>
          <cell r="AF237">
            <v>-1.44</v>
          </cell>
          <cell r="AG237">
            <v>-0.04</v>
          </cell>
          <cell r="AH237">
            <v>0.28000000000000003</v>
          </cell>
          <cell r="AI237">
            <v>0.78</v>
          </cell>
          <cell r="AJ237">
            <v>1.08</v>
          </cell>
          <cell r="AK237">
            <v>1.83</v>
          </cell>
          <cell r="AL237">
            <v>1.5</v>
          </cell>
          <cell r="AM237">
            <v>0.32</v>
          </cell>
          <cell r="AN237">
            <v>-0.59</v>
          </cell>
          <cell r="AO237">
            <v>1.92</v>
          </cell>
          <cell r="AP237">
            <v>0.85</v>
          </cell>
          <cell r="AQ237">
            <v>3.51</v>
          </cell>
          <cell r="AR237">
            <v>4.92</v>
          </cell>
          <cell r="BI237">
            <v>236</v>
          </cell>
        </row>
        <row r="238">
          <cell r="A238" t="str">
            <v>1116033.Maionese</v>
          </cell>
          <cell r="B238">
            <v>7.0000000000000007E-2</v>
          </cell>
          <cell r="C238">
            <v>-0.96</v>
          </cell>
          <cell r="D238">
            <v>-7.0000000000000007E-2</v>
          </cell>
          <cell r="E238">
            <v>-0.25</v>
          </cell>
          <cell r="F238">
            <v>-0.4</v>
          </cell>
          <cell r="G238">
            <v>1.33</v>
          </cell>
          <cell r="H238">
            <v>-0.88</v>
          </cell>
          <cell r="I238">
            <v>-0.84</v>
          </cell>
          <cell r="J238">
            <v>0.82</v>
          </cell>
          <cell r="K238">
            <v>-0.09</v>
          </cell>
          <cell r="L238">
            <v>0.05</v>
          </cell>
          <cell r="M238">
            <v>-0.57999999999999996</v>
          </cell>
          <cell r="N238">
            <v>-1.24</v>
          </cell>
          <cell r="O238">
            <v>-7.0000000000000007E-2</v>
          </cell>
          <cell r="P238">
            <v>0.22</v>
          </cell>
          <cell r="Q238">
            <v>-0.65</v>
          </cell>
          <cell r="R238">
            <v>2.62</v>
          </cell>
          <cell r="S238">
            <v>-0.35</v>
          </cell>
          <cell r="T238">
            <v>-1.28</v>
          </cell>
          <cell r="U238">
            <v>0.19</v>
          </cell>
          <cell r="V238">
            <v>-0.33</v>
          </cell>
          <cell r="W238">
            <v>-0.63</v>
          </cell>
          <cell r="X238">
            <v>-0.87</v>
          </cell>
          <cell r="Y238">
            <v>2.35</v>
          </cell>
          <cell r="Z238">
            <v>0.89</v>
          </cell>
          <cell r="AA238">
            <v>4.04</v>
          </cell>
          <cell r="AB238">
            <v>1.44</v>
          </cell>
          <cell r="AC238">
            <v>0.69</v>
          </cell>
          <cell r="AD238">
            <v>-0.9</v>
          </cell>
          <cell r="AE238">
            <v>0.9</v>
          </cell>
          <cell r="AF238">
            <v>0.12</v>
          </cell>
          <cell r="AG238">
            <v>0.75</v>
          </cell>
          <cell r="AH238">
            <v>0.03</v>
          </cell>
          <cell r="AI238">
            <v>-0.6</v>
          </cell>
          <cell r="AJ238">
            <v>0.73</v>
          </cell>
          <cell r="AK238">
            <v>0.53</v>
          </cell>
          <cell r="AL238">
            <v>1.06</v>
          </cell>
          <cell r="AM238">
            <v>2.76</v>
          </cell>
          <cell r="AN238">
            <v>5.69</v>
          </cell>
          <cell r="AO238">
            <v>5.94</v>
          </cell>
          <cell r="AP238">
            <v>4.4000000000000004</v>
          </cell>
          <cell r="AQ238">
            <v>2.68</v>
          </cell>
          <cell r="AR238">
            <v>0.88</v>
          </cell>
          <cell r="BI238">
            <v>237</v>
          </cell>
        </row>
        <row r="239">
          <cell r="A239" t="str">
            <v>1116041.Vinagre</v>
          </cell>
          <cell r="B239">
            <v>0.28999999999999998</v>
          </cell>
          <cell r="C239">
            <v>-0.78</v>
          </cell>
          <cell r="D239">
            <v>-0.09</v>
          </cell>
          <cell r="E239">
            <v>0.39</v>
          </cell>
          <cell r="F239">
            <v>1.55</v>
          </cell>
          <cell r="G239">
            <v>2.29</v>
          </cell>
          <cell r="H239">
            <v>-0.04</v>
          </cell>
          <cell r="I239">
            <v>0.54</v>
          </cell>
          <cell r="J239">
            <v>1.1399999999999999</v>
          </cell>
          <cell r="K239">
            <v>0.64</v>
          </cell>
          <cell r="L239">
            <v>2.83</v>
          </cell>
          <cell r="M239">
            <v>0.03</v>
          </cell>
          <cell r="N239">
            <v>1.31</v>
          </cell>
          <cell r="O239">
            <v>2.2400000000000002</v>
          </cell>
          <cell r="P239">
            <v>0.95</v>
          </cell>
          <cell r="Q239">
            <v>-1.42</v>
          </cell>
          <cell r="R239">
            <v>2.06</v>
          </cell>
          <cell r="S239">
            <v>-0.17</v>
          </cell>
          <cell r="T239">
            <v>-0.84</v>
          </cell>
          <cell r="U239">
            <v>0.46</v>
          </cell>
          <cell r="V239">
            <v>1.05</v>
          </cell>
          <cell r="W239">
            <v>-0.04</v>
          </cell>
          <cell r="X239">
            <v>0.51</v>
          </cell>
          <cell r="Y239">
            <v>1.4</v>
          </cell>
          <cell r="Z239">
            <v>2.2400000000000002</v>
          </cell>
          <cell r="AA239">
            <v>3.09</v>
          </cell>
          <cell r="AB239">
            <v>2.84</v>
          </cell>
          <cell r="AC239">
            <v>2.48</v>
          </cell>
          <cell r="AD239">
            <v>0.75</v>
          </cell>
          <cell r="AE239">
            <v>1.63</v>
          </cell>
          <cell r="AF239">
            <v>0.37</v>
          </cell>
          <cell r="AG239">
            <v>1.26</v>
          </cell>
          <cell r="AH239">
            <v>0.28999999999999998</v>
          </cell>
          <cell r="AI239">
            <v>0.71</v>
          </cell>
          <cell r="AJ239">
            <v>0.09</v>
          </cell>
          <cell r="AK239">
            <v>-0.51</v>
          </cell>
          <cell r="AL239">
            <v>-0.02</v>
          </cell>
          <cell r="AM239">
            <v>0.7</v>
          </cell>
          <cell r="AN239">
            <v>0.08</v>
          </cell>
          <cell r="AO239">
            <v>4.13</v>
          </cell>
          <cell r="AP239">
            <v>2.57</v>
          </cell>
          <cell r="AQ239">
            <v>2</v>
          </cell>
          <cell r="AR239">
            <v>2.87</v>
          </cell>
          <cell r="BI239">
            <v>238</v>
          </cell>
        </row>
        <row r="240">
          <cell r="A240" t="str">
            <v>1116048.Caldo concentrado</v>
          </cell>
          <cell r="B240">
            <v>-0.36</v>
          </cell>
          <cell r="C240">
            <v>-0.44</v>
          </cell>
          <cell r="D240">
            <v>0.08</v>
          </cell>
          <cell r="E240">
            <v>1.05</v>
          </cell>
          <cell r="F240">
            <v>-0.23</v>
          </cell>
          <cell r="G240">
            <v>0.34</v>
          </cell>
          <cell r="H240">
            <v>-1.64</v>
          </cell>
          <cell r="I240">
            <v>0.1</v>
          </cell>
          <cell r="J240">
            <v>-0.55000000000000004</v>
          </cell>
          <cell r="K240">
            <v>0.67</v>
          </cell>
          <cell r="L240">
            <v>0.69</v>
          </cell>
          <cell r="M240">
            <v>0.51</v>
          </cell>
          <cell r="N240">
            <v>0.15</v>
          </cell>
          <cell r="O240">
            <v>-0.08</v>
          </cell>
          <cell r="P240">
            <v>1.89</v>
          </cell>
          <cell r="Q240">
            <v>0.01</v>
          </cell>
          <cell r="R240">
            <v>-1.29</v>
          </cell>
          <cell r="S240">
            <v>0.72</v>
          </cell>
          <cell r="T240">
            <v>0.76</v>
          </cell>
          <cell r="U240">
            <v>0.24</v>
          </cell>
          <cell r="V240">
            <v>1.3</v>
          </cell>
          <cell r="W240">
            <v>-0.48</v>
          </cell>
          <cell r="X240">
            <v>0.35</v>
          </cell>
          <cell r="Y240">
            <v>0.45</v>
          </cell>
          <cell r="Z240">
            <v>0.4</v>
          </cell>
          <cell r="AA240">
            <v>0.86</v>
          </cell>
          <cell r="AB240">
            <v>-0.28999999999999998</v>
          </cell>
          <cell r="AC240">
            <v>-0.49</v>
          </cell>
          <cell r="AD240">
            <v>1.49</v>
          </cell>
          <cell r="AE240">
            <v>0.38</v>
          </cell>
          <cell r="AF240">
            <v>-0.48</v>
          </cell>
          <cell r="AG240">
            <v>1.17</v>
          </cell>
          <cell r="AH240">
            <v>-0.76</v>
          </cell>
          <cell r="AI240">
            <v>-0.42</v>
          </cell>
          <cell r="AJ240">
            <v>-1.33</v>
          </cell>
          <cell r="AK240">
            <v>-0.14000000000000001</v>
          </cell>
          <cell r="AL240">
            <v>0.04</v>
          </cell>
          <cell r="AM240">
            <v>0.1</v>
          </cell>
          <cell r="AN240">
            <v>1.64</v>
          </cell>
          <cell r="AO240">
            <v>4.0599999999999996</v>
          </cell>
          <cell r="AP240">
            <v>0.88</v>
          </cell>
          <cell r="AQ240">
            <v>0.93</v>
          </cell>
          <cell r="AR240">
            <v>3.37</v>
          </cell>
          <cell r="BI240">
            <v>239</v>
          </cell>
        </row>
        <row r="241">
          <cell r="A241" t="str">
            <v>1116055.Cominho</v>
          </cell>
          <cell r="B241">
            <v>-0.71</v>
          </cell>
          <cell r="C241">
            <v>-0.41</v>
          </cell>
          <cell r="D241">
            <v>0.49</v>
          </cell>
          <cell r="E241">
            <v>-0.31</v>
          </cell>
          <cell r="F241">
            <v>-0.55000000000000004</v>
          </cell>
          <cell r="G241">
            <v>-2.08</v>
          </cell>
          <cell r="H241">
            <v>3.01</v>
          </cell>
          <cell r="I241">
            <v>-3.8</v>
          </cell>
          <cell r="J241">
            <v>4.6399999999999997</v>
          </cell>
          <cell r="K241">
            <v>-0.02</v>
          </cell>
          <cell r="L241">
            <v>2.09</v>
          </cell>
          <cell r="M241">
            <v>-1.9</v>
          </cell>
          <cell r="N241">
            <v>3.76</v>
          </cell>
          <cell r="O241">
            <v>-0.9</v>
          </cell>
          <cell r="P241">
            <v>5.18</v>
          </cell>
          <cell r="Q241">
            <v>-7.02</v>
          </cell>
          <cell r="R241">
            <v>-0.71</v>
          </cell>
          <cell r="S241">
            <v>13.05</v>
          </cell>
          <cell r="T241">
            <v>7.51</v>
          </cell>
          <cell r="U241">
            <v>2.39</v>
          </cell>
          <cell r="V241">
            <v>-0.61</v>
          </cell>
          <cell r="W241">
            <v>1.47</v>
          </cell>
          <cell r="X241">
            <v>-0.68</v>
          </cell>
          <cell r="Y241">
            <v>2.0299999999999998</v>
          </cell>
          <cell r="Z241">
            <v>0.68</v>
          </cell>
          <cell r="AA241">
            <v>-2.11</v>
          </cell>
          <cell r="AB241">
            <v>-2.86</v>
          </cell>
          <cell r="AC241">
            <v>3.59</v>
          </cell>
          <cell r="AD241">
            <v>1.59</v>
          </cell>
          <cell r="AE241">
            <v>-0.1</v>
          </cell>
          <cell r="AF241">
            <v>-1.71</v>
          </cell>
          <cell r="AG241">
            <v>4.12</v>
          </cell>
          <cell r="AH241">
            <v>-1.94</v>
          </cell>
          <cell r="AI241">
            <v>4.5599999999999996</v>
          </cell>
          <cell r="AJ241">
            <v>-0.88</v>
          </cell>
          <cell r="AK241">
            <v>-2.96</v>
          </cell>
          <cell r="AL241">
            <v>1.2</v>
          </cell>
          <cell r="AM241">
            <v>4.42</v>
          </cell>
          <cell r="AN241">
            <v>3.84</v>
          </cell>
          <cell r="AO241">
            <v>0.15</v>
          </cell>
          <cell r="AP241">
            <v>16.98</v>
          </cell>
          <cell r="AQ241">
            <v>-1.52</v>
          </cell>
          <cell r="AR241">
            <v>6.62</v>
          </cell>
          <cell r="BI241">
            <v>240</v>
          </cell>
        </row>
        <row r="242">
          <cell r="A242" t="str">
            <v>1116062.Pimenta do reino</v>
          </cell>
          <cell r="B242">
            <v>1.1000000000000001</v>
          </cell>
          <cell r="C242">
            <v>-1.53</v>
          </cell>
          <cell r="D242">
            <v>-0.25</v>
          </cell>
          <cell r="E242">
            <v>-0.9</v>
          </cell>
          <cell r="F242">
            <v>1.1100000000000001</v>
          </cell>
          <cell r="G242">
            <v>0.86</v>
          </cell>
          <cell r="H242">
            <v>-0.28000000000000003</v>
          </cell>
          <cell r="I242">
            <v>7.0000000000000007E-2</v>
          </cell>
          <cell r="J242">
            <v>0.16</v>
          </cell>
          <cell r="K242">
            <v>2.09</v>
          </cell>
          <cell r="L242">
            <v>0.16</v>
          </cell>
          <cell r="M242">
            <v>-4.01</v>
          </cell>
          <cell r="N242">
            <v>-0.17</v>
          </cell>
          <cell r="O242">
            <v>0.16</v>
          </cell>
          <cell r="P242">
            <v>5.6</v>
          </cell>
          <cell r="Q242">
            <v>9.59</v>
          </cell>
          <cell r="R242">
            <v>8.75</v>
          </cell>
          <cell r="S242">
            <v>0.17</v>
          </cell>
          <cell r="T242">
            <v>2.44</v>
          </cell>
          <cell r="U242">
            <v>-2.4700000000000002</v>
          </cell>
          <cell r="V242">
            <v>-1.46</v>
          </cell>
          <cell r="W242">
            <v>-0.12</v>
          </cell>
          <cell r="X242">
            <v>-3.12</v>
          </cell>
          <cell r="Y242">
            <v>6.53</v>
          </cell>
          <cell r="Z242">
            <v>3.47</v>
          </cell>
          <cell r="AA242">
            <v>-3.41</v>
          </cell>
          <cell r="AB242">
            <v>0.27</v>
          </cell>
          <cell r="AC242">
            <v>-0.89</v>
          </cell>
          <cell r="AD242">
            <v>-0.71</v>
          </cell>
          <cell r="AE242">
            <v>-3.94</v>
          </cell>
          <cell r="AF242">
            <v>0.77</v>
          </cell>
          <cell r="AG242">
            <v>-1.54</v>
          </cell>
          <cell r="AH242">
            <v>-0.89</v>
          </cell>
          <cell r="AI242">
            <v>0.56999999999999995</v>
          </cell>
          <cell r="AJ242">
            <v>1.43</v>
          </cell>
          <cell r="AK242">
            <v>3.87</v>
          </cell>
          <cell r="AL242">
            <v>-2.58</v>
          </cell>
          <cell r="AM242">
            <v>1.49</v>
          </cell>
          <cell r="AN242">
            <v>-2.4300000000000002</v>
          </cell>
          <cell r="AO242">
            <v>8.67</v>
          </cell>
          <cell r="AP242">
            <v>-2.25</v>
          </cell>
          <cell r="AQ242">
            <v>-3.11</v>
          </cell>
          <cell r="AR242">
            <v>-9.7799999999999994</v>
          </cell>
          <cell r="BI242">
            <v>241</v>
          </cell>
        </row>
        <row r="243">
          <cell r="A243" t="str">
            <v>1116071.Tempero misto</v>
          </cell>
          <cell r="B243">
            <v>0.12</v>
          </cell>
          <cell r="C243">
            <v>0.86</v>
          </cell>
          <cell r="D243">
            <v>-0.74</v>
          </cell>
          <cell r="E243">
            <v>-0.56000000000000005</v>
          </cell>
          <cell r="F243">
            <v>0.93</v>
          </cell>
          <cell r="G243">
            <v>-2.12</v>
          </cell>
          <cell r="H243">
            <v>0.44</v>
          </cell>
          <cell r="I243">
            <v>-0.02</v>
          </cell>
          <cell r="J243">
            <v>-1.28</v>
          </cell>
          <cell r="K243">
            <v>2.72</v>
          </cell>
          <cell r="L243">
            <v>0.54</v>
          </cell>
          <cell r="M243">
            <v>1.39</v>
          </cell>
          <cell r="N243">
            <v>0</v>
          </cell>
          <cell r="O243">
            <v>-0.38</v>
          </cell>
          <cell r="P243">
            <v>1.69</v>
          </cell>
          <cell r="Q243">
            <v>-1.33</v>
          </cell>
          <cell r="R243">
            <v>0.33</v>
          </cell>
          <cell r="S243">
            <v>-1.07</v>
          </cell>
          <cell r="T243">
            <v>-1.93</v>
          </cell>
          <cell r="U243">
            <v>-1.0900000000000001</v>
          </cell>
          <cell r="V243">
            <v>1</v>
          </cell>
          <cell r="W243">
            <v>-0.95</v>
          </cell>
          <cell r="X243">
            <v>-0.6</v>
          </cell>
          <cell r="Y243">
            <v>-0.66</v>
          </cell>
          <cell r="Z243">
            <v>0.33</v>
          </cell>
          <cell r="AA243">
            <v>2.1</v>
          </cell>
          <cell r="AB243">
            <v>-1.61</v>
          </cell>
          <cell r="AC243">
            <v>0.71</v>
          </cell>
          <cell r="AD243">
            <v>-0.2</v>
          </cell>
          <cell r="AE243">
            <v>0.86</v>
          </cell>
          <cell r="AF243">
            <v>0.33</v>
          </cell>
          <cell r="AG243">
            <v>0.24</v>
          </cell>
          <cell r="AH243">
            <v>-0.32</v>
          </cell>
          <cell r="AI243">
            <v>-1.01</v>
          </cell>
          <cell r="AJ243">
            <v>0.86</v>
          </cell>
          <cell r="AK243">
            <v>-0.92</v>
          </cell>
          <cell r="AL243">
            <v>-0.17</v>
          </cell>
          <cell r="AM243">
            <v>1</v>
          </cell>
          <cell r="AN243">
            <v>1.07</v>
          </cell>
          <cell r="AO243">
            <v>2.29</v>
          </cell>
          <cell r="AP243">
            <v>2.74</v>
          </cell>
          <cell r="AQ243">
            <v>2.3199999999999998</v>
          </cell>
          <cell r="AR243">
            <v>1.28</v>
          </cell>
          <cell r="BI243">
            <v>242</v>
          </cell>
        </row>
        <row r="244">
          <cell r="A244" t="str">
            <v>1117.Alimentos prontos</v>
          </cell>
          <cell r="B244">
            <v>0.24</v>
          </cell>
          <cell r="C244">
            <v>0.09</v>
          </cell>
          <cell r="D244">
            <v>-0.04</v>
          </cell>
          <cell r="E244">
            <v>2.37</v>
          </cell>
          <cell r="F244">
            <v>3.97</v>
          </cell>
          <cell r="G244">
            <v>-0.19</v>
          </cell>
          <cell r="H244">
            <v>-0.79</v>
          </cell>
          <cell r="I244">
            <v>-3.76</v>
          </cell>
          <cell r="J244">
            <v>-1.1599999999999999</v>
          </cell>
          <cell r="K244">
            <v>0.5</v>
          </cell>
          <cell r="L244">
            <v>1.51</v>
          </cell>
          <cell r="M244">
            <v>-0.01</v>
          </cell>
          <cell r="N244">
            <v>0.44</v>
          </cell>
          <cell r="O244">
            <v>0.3</v>
          </cell>
          <cell r="P244">
            <v>0.74</v>
          </cell>
          <cell r="Q244">
            <v>1.38</v>
          </cell>
          <cell r="R244">
            <v>-0.89</v>
          </cell>
          <cell r="S244">
            <v>0.92</v>
          </cell>
          <cell r="T244">
            <v>-0.97</v>
          </cell>
          <cell r="U244">
            <v>-1.1399999999999999</v>
          </cell>
          <cell r="V244">
            <v>-0.42</v>
          </cell>
          <cell r="W244">
            <v>0.87</v>
          </cell>
          <cell r="X244">
            <v>0.64</v>
          </cell>
          <cell r="Y244">
            <v>-1.42</v>
          </cell>
          <cell r="Z244">
            <v>1.27</v>
          </cell>
          <cell r="AA244">
            <v>1.05</v>
          </cell>
          <cell r="AB244">
            <v>0.59</v>
          </cell>
          <cell r="AC244">
            <v>0.26</v>
          </cell>
          <cell r="AD244">
            <v>1.65</v>
          </cell>
          <cell r="AE244">
            <v>1.47</v>
          </cell>
          <cell r="AF244">
            <v>0.3</v>
          </cell>
          <cell r="AG244">
            <v>0.28000000000000003</v>
          </cell>
          <cell r="AH244">
            <v>0.97</v>
          </cell>
          <cell r="AI244">
            <v>-1.58</v>
          </cell>
          <cell r="AJ244">
            <v>0.21</v>
          </cell>
          <cell r="AK244">
            <v>-0.44</v>
          </cell>
          <cell r="AL244">
            <v>-0.8</v>
          </cell>
          <cell r="AM244">
            <v>1.66</v>
          </cell>
          <cell r="AN244">
            <v>2.79</v>
          </cell>
          <cell r="AO244">
            <v>2.46</v>
          </cell>
          <cell r="AP244">
            <v>3.77</v>
          </cell>
          <cell r="AQ244">
            <v>1.72</v>
          </cell>
          <cell r="AR244">
            <v>-0.09</v>
          </cell>
          <cell r="BI244">
            <v>243</v>
          </cell>
        </row>
        <row r="245">
          <cell r="A245" t="str">
            <v>1117001.Refeição pronta</v>
          </cell>
          <cell r="B245">
            <v>0.41</v>
          </cell>
          <cell r="C245">
            <v>0.01</v>
          </cell>
          <cell r="D245">
            <v>-0.02</v>
          </cell>
          <cell r="E245">
            <v>2.7</v>
          </cell>
          <cell r="F245">
            <v>4.3600000000000003</v>
          </cell>
          <cell r="G245">
            <v>-0.24</v>
          </cell>
          <cell r="H245">
            <v>-0.86</v>
          </cell>
          <cell r="I245">
            <v>-4.3099999999999996</v>
          </cell>
          <cell r="J245">
            <v>-1.29</v>
          </cell>
          <cell r="K245">
            <v>0.34</v>
          </cell>
          <cell r="L245">
            <v>1.46</v>
          </cell>
          <cell r="M245">
            <v>0.11</v>
          </cell>
          <cell r="N245">
            <v>-0.59</v>
          </cell>
          <cell r="O245">
            <v>0.64</v>
          </cell>
          <cell r="P245">
            <v>0.8</v>
          </cell>
          <cell r="Q245">
            <v>1.74</v>
          </cell>
          <cell r="R245">
            <v>-1.24</v>
          </cell>
          <cell r="S245">
            <v>0.8</v>
          </cell>
          <cell r="T245">
            <v>-0.99</v>
          </cell>
          <cell r="U245">
            <v>-1.52</v>
          </cell>
          <cell r="V245">
            <v>-0.59</v>
          </cell>
          <cell r="W245">
            <v>1.02</v>
          </cell>
          <cell r="X245">
            <v>0.21</v>
          </cell>
          <cell r="Y245">
            <v>-1.82</v>
          </cell>
          <cell r="Z245">
            <v>1.59</v>
          </cell>
          <cell r="AA245">
            <v>0.22</v>
          </cell>
          <cell r="AB245">
            <v>0.6</v>
          </cell>
          <cell r="AC245">
            <v>0.66</v>
          </cell>
          <cell r="AD245">
            <v>1.96</v>
          </cell>
          <cell r="AE245">
            <v>1.26</v>
          </cell>
          <cell r="AF245">
            <v>0.33</v>
          </cell>
          <cell r="AG245">
            <v>0.27</v>
          </cell>
          <cell r="AH245">
            <v>0.67</v>
          </cell>
          <cell r="AI245">
            <v>-1.46</v>
          </cell>
          <cell r="AJ245">
            <v>-0.01</v>
          </cell>
          <cell r="AK245">
            <v>-0.42</v>
          </cell>
          <cell r="AL245">
            <v>-1.01</v>
          </cell>
          <cell r="AM245">
            <v>1.86</v>
          </cell>
          <cell r="AN245">
            <v>3</v>
          </cell>
          <cell r="AO245">
            <v>2.5299999999999998</v>
          </cell>
          <cell r="AP245">
            <v>3.88</v>
          </cell>
          <cell r="AQ245">
            <v>1.58</v>
          </cell>
          <cell r="AR245">
            <v>-0.13</v>
          </cell>
          <cell r="BI245">
            <v>244</v>
          </cell>
        </row>
        <row r="246">
          <cell r="A246" t="str">
            <v>1117012.Lanche para viagem</v>
          </cell>
          <cell r="B246">
            <v>-0.79</v>
          </cell>
          <cell r="C246">
            <v>0.54</v>
          </cell>
          <cell r="D246">
            <v>-0.15</v>
          </cell>
          <cell r="E246">
            <v>0.42</v>
          </cell>
          <cell r="F246">
            <v>1.57</v>
          </cell>
          <cell r="G246">
            <v>0.11</v>
          </cell>
          <cell r="H246">
            <v>-0.35</v>
          </cell>
          <cell r="I246">
            <v>-0.33</v>
          </cell>
          <cell r="J246">
            <v>-0.42</v>
          </cell>
          <cell r="K246">
            <v>1.46</v>
          </cell>
          <cell r="L246">
            <v>1.83</v>
          </cell>
          <cell r="M246">
            <v>-0.7</v>
          </cell>
          <cell r="N246">
            <v>6.54</v>
          </cell>
          <cell r="O246">
            <v>-1.55</v>
          </cell>
          <cell r="P246">
            <v>0.42</v>
          </cell>
          <cell r="Q246">
            <v>-0.62</v>
          </cell>
          <cell r="R246">
            <v>1.1299999999999999</v>
          </cell>
          <cell r="S246">
            <v>1.58</v>
          </cell>
          <cell r="T246">
            <v>-0.86</v>
          </cell>
          <cell r="U246">
            <v>1.01</v>
          </cell>
          <cell r="V246">
            <v>0.52</v>
          </cell>
          <cell r="W246">
            <v>0.1</v>
          </cell>
          <cell r="X246">
            <v>2.98</v>
          </cell>
          <cell r="Y246">
            <v>0.7</v>
          </cell>
          <cell r="Z246">
            <v>-0.34</v>
          </cell>
          <cell r="AA246">
            <v>5.4</v>
          </cell>
          <cell r="AB246">
            <v>0.56999999999999995</v>
          </cell>
          <cell r="AC246">
            <v>-1.71</v>
          </cell>
          <cell r="AD246">
            <v>0.05</v>
          </cell>
          <cell r="AE246">
            <v>2.58</v>
          </cell>
          <cell r="AF246">
            <v>0.16</v>
          </cell>
          <cell r="AG246">
            <v>0.28999999999999998</v>
          </cell>
          <cell r="AH246">
            <v>2.5099999999999998</v>
          </cell>
          <cell r="AI246">
            <v>-2.1800000000000002</v>
          </cell>
          <cell r="AJ246">
            <v>1.36</v>
          </cell>
          <cell r="AK246">
            <v>-0.56999999999999995</v>
          </cell>
          <cell r="AL246">
            <v>0.25</v>
          </cell>
          <cell r="AM246">
            <v>0.66</v>
          </cell>
          <cell r="AN246">
            <v>1.74</v>
          </cell>
          <cell r="AO246">
            <v>2.1</v>
          </cell>
          <cell r="AP246">
            <v>3.2</v>
          </cell>
          <cell r="AQ246">
            <v>2.4300000000000002</v>
          </cell>
          <cell r="AR246">
            <v>0.12</v>
          </cell>
          <cell r="BI246">
            <v>245</v>
          </cell>
        </row>
        <row r="247">
          <cell r="A247" t="str">
            <v>12.Alimentação fora do domicílio</v>
          </cell>
          <cell r="B247">
            <v>0</v>
          </cell>
          <cell r="C247">
            <v>0.08</v>
          </cell>
          <cell r="D247">
            <v>-0.02</v>
          </cell>
          <cell r="E247">
            <v>0.27</v>
          </cell>
          <cell r="F247">
            <v>0.91</v>
          </cell>
          <cell r="G247">
            <v>0.46</v>
          </cell>
          <cell r="H247">
            <v>0.66</v>
          </cell>
          <cell r="I247">
            <v>0.16</v>
          </cell>
          <cell r="J247">
            <v>0.28000000000000003</v>
          </cell>
          <cell r="K247">
            <v>0.43</v>
          </cell>
          <cell r="L247">
            <v>0.24</v>
          </cell>
          <cell r="M247">
            <v>-0.26</v>
          </cell>
          <cell r="N247">
            <v>0.28000000000000003</v>
          </cell>
          <cell r="O247">
            <v>0.22</v>
          </cell>
          <cell r="P247">
            <v>0.39</v>
          </cell>
          <cell r="Q247">
            <v>0.27</v>
          </cell>
          <cell r="R247">
            <v>0.42</v>
          </cell>
          <cell r="S247">
            <v>-0.03</v>
          </cell>
          <cell r="T247">
            <v>0.61</v>
          </cell>
          <cell r="U247">
            <v>0.81</v>
          </cell>
          <cell r="V247">
            <v>0.56999999999999995</v>
          </cell>
          <cell r="W247">
            <v>0.83</v>
          </cell>
          <cell r="X247">
            <v>1.04</v>
          </cell>
          <cell r="Y247">
            <v>1.1499999999999999</v>
          </cell>
          <cell r="Z247">
            <v>0.65</v>
          </cell>
          <cell r="AA247">
            <v>1.0900000000000001</v>
          </cell>
          <cell r="AB247">
            <v>0.36</v>
          </cell>
          <cell r="AC247">
            <v>1.29</v>
          </cell>
          <cell r="AD247">
            <v>0.86</v>
          </cell>
          <cell r="AE247">
            <v>0.82</v>
          </cell>
          <cell r="AF247">
            <v>0.86</v>
          </cell>
          <cell r="AG247">
            <v>1.02</v>
          </cell>
          <cell r="AH247">
            <v>-0.06</v>
          </cell>
          <cell r="AI247">
            <v>0.64</v>
          </cell>
          <cell r="AJ247">
            <v>-0.02</v>
          </cell>
          <cell r="AK247">
            <v>0.44</v>
          </cell>
          <cell r="AL247">
            <v>0.76</v>
          </cell>
          <cell r="AM247">
            <v>0.56999999999999995</v>
          </cell>
          <cell r="AN247">
            <v>0.9</v>
          </cell>
          <cell r="AO247">
            <v>2.85</v>
          </cell>
          <cell r="AP247">
            <v>2.65</v>
          </cell>
          <cell r="AQ247">
            <v>1.3</v>
          </cell>
          <cell r="AR247">
            <v>0.26</v>
          </cell>
          <cell r="BI247">
            <v>246</v>
          </cell>
        </row>
        <row r="248">
          <cell r="A248" t="str">
            <v>1201.Alimentação fora do domicílio</v>
          </cell>
          <cell r="B248">
            <v>0</v>
          </cell>
          <cell r="C248">
            <v>0.08</v>
          </cell>
          <cell r="D248">
            <v>-0.02</v>
          </cell>
          <cell r="E248">
            <v>0.27</v>
          </cell>
          <cell r="F248">
            <v>0.91</v>
          </cell>
          <cell r="G248">
            <v>0.46</v>
          </cell>
          <cell r="H248">
            <v>0.66</v>
          </cell>
          <cell r="I248">
            <v>0.16</v>
          </cell>
          <cell r="J248">
            <v>0.28000000000000003</v>
          </cell>
          <cell r="K248">
            <v>0.43</v>
          </cell>
          <cell r="L248">
            <v>0.24</v>
          </cell>
          <cell r="M248">
            <v>-0.26</v>
          </cell>
          <cell r="N248">
            <v>0.28000000000000003</v>
          </cell>
          <cell r="O248">
            <v>0.22</v>
          </cell>
          <cell r="P248">
            <v>0.39</v>
          </cell>
          <cell r="Q248">
            <v>0.27</v>
          </cell>
          <cell r="R248">
            <v>0.42</v>
          </cell>
          <cell r="S248">
            <v>-0.03</v>
          </cell>
          <cell r="T248">
            <v>0.61</v>
          </cell>
          <cell r="U248">
            <v>0.81</v>
          </cell>
          <cell r="V248">
            <v>0.56999999999999995</v>
          </cell>
          <cell r="W248">
            <v>0.83</v>
          </cell>
          <cell r="X248">
            <v>1.04</v>
          </cell>
          <cell r="Y248">
            <v>1.1499999999999999</v>
          </cell>
          <cell r="Z248">
            <v>0.65</v>
          </cell>
          <cell r="AA248">
            <v>1.0900000000000001</v>
          </cell>
          <cell r="AB248">
            <v>0.36</v>
          </cell>
          <cell r="AC248">
            <v>1.29</v>
          </cell>
          <cell r="AD248">
            <v>0.86</v>
          </cell>
          <cell r="AE248">
            <v>0.82</v>
          </cell>
          <cell r="AF248">
            <v>0.86</v>
          </cell>
          <cell r="AG248">
            <v>1.02</v>
          </cell>
          <cell r="AH248">
            <v>-0.06</v>
          </cell>
          <cell r="AI248">
            <v>0.64</v>
          </cell>
          <cell r="AJ248">
            <v>-0.02</v>
          </cell>
          <cell r="AK248">
            <v>0.44</v>
          </cell>
          <cell r="AL248">
            <v>0.76</v>
          </cell>
          <cell r="AM248">
            <v>0.56999999999999995</v>
          </cell>
          <cell r="AN248">
            <v>0.9</v>
          </cell>
          <cell r="AO248">
            <v>2.85</v>
          </cell>
          <cell r="AP248">
            <v>2.65</v>
          </cell>
          <cell r="AQ248">
            <v>1.3</v>
          </cell>
          <cell r="AR248">
            <v>0.26</v>
          </cell>
          <cell r="BI248">
            <v>247</v>
          </cell>
        </row>
        <row r="249">
          <cell r="A249" t="str">
            <v>1201001.Refeição</v>
          </cell>
          <cell r="B249">
            <v>0.34</v>
          </cell>
          <cell r="C249">
            <v>-0.01</v>
          </cell>
          <cell r="D249">
            <v>0.05</v>
          </cell>
          <cell r="E249">
            <v>0.24</v>
          </cell>
          <cell r="F249">
            <v>1.3</v>
          </cell>
          <cell r="G249">
            <v>0.96</v>
          </cell>
          <cell r="H249">
            <v>0.96</v>
          </cell>
          <cell r="I249">
            <v>0.33</v>
          </cell>
          <cell r="J249">
            <v>0.33</v>
          </cell>
          <cell r="K249">
            <v>0.36</v>
          </cell>
          <cell r="L249">
            <v>0.22</v>
          </cell>
          <cell r="M249">
            <v>-1.05</v>
          </cell>
          <cell r="N249">
            <v>0.31</v>
          </cell>
          <cell r="O249">
            <v>0.52</v>
          </cell>
          <cell r="P249">
            <v>0.39</v>
          </cell>
          <cell r="Q249">
            <v>0.62</v>
          </cell>
          <cell r="R249">
            <v>0.39</v>
          </cell>
          <cell r="S249">
            <v>-0.33</v>
          </cell>
          <cell r="T249">
            <v>1.03</v>
          </cell>
          <cell r="U249">
            <v>1.28</v>
          </cell>
          <cell r="V249">
            <v>0.72</v>
          </cell>
          <cell r="W249">
            <v>0.72</v>
          </cell>
          <cell r="X249">
            <v>0.77</v>
          </cell>
          <cell r="Y249">
            <v>1.96</v>
          </cell>
          <cell r="Z249">
            <v>1.1200000000000001</v>
          </cell>
          <cell r="AA249">
            <v>1.03</v>
          </cell>
          <cell r="AB249">
            <v>0.23</v>
          </cell>
          <cell r="AC249">
            <v>1.37</v>
          </cell>
          <cell r="AD249">
            <v>1.44</v>
          </cell>
          <cell r="AE249">
            <v>0.66</v>
          </cell>
          <cell r="AF249">
            <v>1.22</v>
          </cell>
          <cell r="AG249">
            <v>1.1599999999999999</v>
          </cell>
          <cell r="AH249">
            <v>0</v>
          </cell>
          <cell r="AI249">
            <v>0.52</v>
          </cell>
          <cell r="AJ249">
            <v>0.14000000000000001</v>
          </cell>
          <cell r="AK249">
            <v>0.28000000000000003</v>
          </cell>
          <cell r="AL249">
            <v>0.79</v>
          </cell>
          <cell r="AM249">
            <v>0.45</v>
          </cell>
          <cell r="AN249">
            <v>0.82</v>
          </cell>
          <cell r="AO249">
            <v>2.34</v>
          </cell>
          <cell r="AP249">
            <v>2.4900000000000002</v>
          </cell>
          <cell r="AQ249">
            <v>1.07</v>
          </cell>
          <cell r="AR249">
            <v>0.54</v>
          </cell>
          <cell r="BI249">
            <v>248</v>
          </cell>
        </row>
        <row r="250">
          <cell r="A250" t="str">
            <v>1201003.Lanche</v>
          </cell>
          <cell r="B250">
            <v>-0.53</v>
          </cell>
          <cell r="C250">
            <v>0.35</v>
          </cell>
          <cell r="D250">
            <v>-0.25</v>
          </cell>
          <cell r="E250">
            <v>0.32</v>
          </cell>
          <cell r="F250">
            <v>0.76</v>
          </cell>
          <cell r="G250">
            <v>-0.33</v>
          </cell>
          <cell r="H250">
            <v>1.05</v>
          </cell>
          <cell r="I250">
            <v>-0.33</v>
          </cell>
          <cell r="J250">
            <v>0.14000000000000001</v>
          </cell>
          <cell r="K250">
            <v>0.02</v>
          </cell>
          <cell r="L250">
            <v>0.42</v>
          </cell>
          <cell r="M250">
            <v>-0.02</v>
          </cell>
          <cell r="N250">
            <v>0.54</v>
          </cell>
          <cell r="O250">
            <v>-0.28999999999999998</v>
          </cell>
          <cell r="P250">
            <v>0.1</v>
          </cell>
          <cell r="Q250">
            <v>-0.04</v>
          </cell>
          <cell r="R250">
            <v>0.18</v>
          </cell>
          <cell r="S250">
            <v>0.31</v>
          </cell>
          <cell r="T250">
            <v>0.56999999999999995</v>
          </cell>
          <cell r="U250">
            <v>0.6</v>
          </cell>
          <cell r="V250">
            <v>0.46</v>
          </cell>
          <cell r="W250">
            <v>0.52</v>
          </cell>
          <cell r="X250">
            <v>0.16</v>
          </cell>
          <cell r="Y250">
            <v>0.44</v>
          </cell>
          <cell r="Z250">
            <v>0.13</v>
          </cell>
          <cell r="AA250">
            <v>1.18</v>
          </cell>
          <cell r="AB250">
            <v>0.16</v>
          </cell>
          <cell r="AC250">
            <v>0.94</v>
          </cell>
          <cell r="AD250">
            <v>0.19</v>
          </cell>
          <cell r="AE250">
            <v>0.34</v>
          </cell>
          <cell r="AF250">
            <v>0.59</v>
          </cell>
          <cell r="AG250">
            <v>0.66</v>
          </cell>
          <cell r="AH250">
            <v>-0.1</v>
          </cell>
          <cell r="AI250">
            <v>0.84</v>
          </cell>
          <cell r="AJ250">
            <v>-0.2</v>
          </cell>
          <cell r="AK250">
            <v>0.17</v>
          </cell>
          <cell r="AL250">
            <v>1.79</v>
          </cell>
          <cell r="AM250">
            <v>0.86</v>
          </cell>
          <cell r="AN250">
            <v>0.81</v>
          </cell>
          <cell r="AO250">
            <v>2.2799999999999998</v>
          </cell>
          <cell r="AP250">
            <v>2.2400000000000002</v>
          </cell>
          <cell r="AQ250">
            <v>1.61</v>
          </cell>
          <cell r="AR250">
            <v>0.27</v>
          </cell>
          <cell r="BI250">
            <v>249</v>
          </cell>
        </row>
        <row r="251">
          <cell r="A251" t="str">
            <v>1201005.Café da manhã</v>
          </cell>
          <cell r="B251">
            <v>-0.36</v>
          </cell>
          <cell r="C251">
            <v>1.34</v>
          </cell>
          <cell r="D251">
            <v>-0.56000000000000005</v>
          </cell>
          <cell r="E251">
            <v>1.47</v>
          </cell>
          <cell r="F251">
            <v>0.13</v>
          </cell>
          <cell r="G251">
            <v>0.67</v>
          </cell>
          <cell r="H251">
            <v>0.16</v>
          </cell>
          <cell r="I251">
            <v>0.03</v>
          </cell>
          <cell r="J251">
            <v>0.12</v>
          </cell>
          <cell r="K251">
            <v>0.71</v>
          </cell>
          <cell r="L251">
            <v>1.01</v>
          </cell>
          <cell r="M251">
            <v>0.62</v>
          </cell>
          <cell r="N251">
            <v>-0.11</v>
          </cell>
          <cell r="O251">
            <v>0.79</v>
          </cell>
          <cell r="P251">
            <v>0.06</v>
          </cell>
          <cell r="Q251">
            <v>0.51</v>
          </cell>
          <cell r="R251">
            <v>0.85</v>
          </cell>
          <cell r="S251">
            <v>0.5</v>
          </cell>
          <cell r="T251">
            <v>-1</v>
          </cell>
          <cell r="U251">
            <v>0.36</v>
          </cell>
          <cell r="V251">
            <v>-0.63</v>
          </cell>
          <cell r="W251">
            <v>0.62</v>
          </cell>
          <cell r="X251">
            <v>1.07</v>
          </cell>
          <cell r="Y251">
            <v>1</v>
          </cell>
          <cell r="Z251">
            <v>0.51</v>
          </cell>
          <cell r="AA251">
            <v>0.83</v>
          </cell>
          <cell r="AB251">
            <v>0.44</v>
          </cell>
          <cell r="AC251">
            <v>1.1100000000000001</v>
          </cell>
          <cell r="AD251">
            <v>0.45</v>
          </cell>
          <cell r="AE251">
            <v>0.39</v>
          </cell>
          <cell r="AF251">
            <v>7.0000000000000007E-2</v>
          </cell>
          <cell r="AG251">
            <v>0.56999999999999995</v>
          </cell>
          <cell r="AH251">
            <v>0.9</v>
          </cell>
          <cell r="AI251">
            <v>1.39</v>
          </cell>
          <cell r="AJ251">
            <v>-1.05</v>
          </cell>
          <cell r="AK251">
            <v>2.52</v>
          </cell>
          <cell r="AL251">
            <v>1.8</v>
          </cell>
          <cell r="AM251">
            <v>0.98</v>
          </cell>
          <cell r="AN251">
            <v>-1.18</v>
          </cell>
          <cell r="AO251">
            <v>3.03</v>
          </cell>
          <cell r="AP251">
            <v>3.28</v>
          </cell>
          <cell r="AQ251">
            <v>4.05</v>
          </cell>
          <cell r="AR251">
            <v>-0.82</v>
          </cell>
          <cell r="BI251">
            <v>250</v>
          </cell>
        </row>
        <row r="252">
          <cell r="A252" t="str">
            <v>1201007.Refrigerante</v>
          </cell>
          <cell r="B252">
            <v>-0.06</v>
          </cell>
          <cell r="C252">
            <v>-0.01</v>
          </cell>
          <cell r="D252">
            <v>0.14000000000000001</v>
          </cell>
          <cell r="E252">
            <v>0.66</v>
          </cell>
          <cell r="F252">
            <v>0.08</v>
          </cell>
          <cell r="G252">
            <v>0.22</v>
          </cell>
          <cell r="H252">
            <v>0.37</v>
          </cell>
          <cell r="I252">
            <v>-0.51</v>
          </cell>
          <cell r="J252">
            <v>0.55000000000000004</v>
          </cell>
          <cell r="K252">
            <v>-0.24</v>
          </cell>
          <cell r="L252">
            <v>0.81</v>
          </cell>
          <cell r="M252">
            <v>0.72</v>
          </cell>
          <cell r="N252">
            <v>0.91</v>
          </cell>
          <cell r="O252">
            <v>-0.11</v>
          </cell>
          <cell r="P252">
            <v>0.03</v>
          </cell>
          <cell r="Q252">
            <v>0.26</v>
          </cell>
          <cell r="R252">
            <v>0.8</v>
          </cell>
          <cell r="S252">
            <v>0.97</v>
          </cell>
          <cell r="T252">
            <v>-0.37</v>
          </cell>
          <cell r="U252">
            <v>1.64</v>
          </cell>
          <cell r="V252">
            <v>0.92</v>
          </cell>
          <cell r="W252">
            <v>0.36</v>
          </cell>
          <cell r="X252">
            <v>1.19</v>
          </cell>
          <cell r="Y252">
            <v>-0.18</v>
          </cell>
          <cell r="Z252">
            <v>-0.12</v>
          </cell>
          <cell r="AA252">
            <v>1.33</v>
          </cell>
          <cell r="AB252">
            <v>-0.09</v>
          </cell>
          <cell r="AC252">
            <v>1.79</v>
          </cell>
          <cell r="AD252">
            <v>0.15</v>
          </cell>
          <cell r="AE252">
            <v>1.23</v>
          </cell>
          <cell r="AF252">
            <v>0.27</v>
          </cell>
          <cell r="AG252">
            <v>1.59</v>
          </cell>
          <cell r="AH252">
            <v>-0.83</v>
          </cell>
          <cell r="AI252">
            <v>1.97</v>
          </cell>
          <cell r="AJ252">
            <v>-0.55000000000000004</v>
          </cell>
          <cell r="AK252">
            <v>0.39</v>
          </cell>
          <cell r="AL252">
            <v>0.74</v>
          </cell>
          <cell r="AM252">
            <v>1.21</v>
          </cell>
          <cell r="AN252">
            <v>1.71</v>
          </cell>
          <cell r="AO252">
            <v>2.23</v>
          </cell>
          <cell r="AP252">
            <v>2.39</v>
          </cell>
          <cell r="AQ252">
            <v>1.32</v>
          </cell>
          <cell r="AR252">
            <v>0.52</v>
          </cell>
          <cell r="BI252">
            <v>251</v>
          </cell>
        </row>
        <row r="253">
          <cell r="A253" t="str">
            <v>1201009.Cafezinho</v>
          </cell>
          <cell r="B253">
            <v>0.91</v>
          </cell>
          <cell r="C253">
            <v>-0.45</v>
          </cell>
          <cell r="D253">
            <v>0.25</v>
          </cell>
          <cell r="E253">
            <v>1.05</v>
          </cell>
          <cell r="F253">
            <v>0.73</v>
          </cell>
          <cell r="G253">
            <v>1.08</v>
          </cell>
          <cell r="H253">
            <v>-1.03</v>
          </cell>
          <cell r="I253">
            <v>1.19</v>
          </cell>
          <cell r="J253">
            <v>0.8</v>
          </cell>
          <cell r="K253">
            <v>-0.24</v>
          </cell>
          <cell r="L253">
            <v>0.24</v>
          </cell>
          <cell r="M253">
            <v>1.67</v>
          </cell>
          <cell r="N253">
            <v>-0.1</v>
          </cell>
          <cell r="O253">
            <v>0.05</v>
          </cell>
          <cell r="P253">
            <v>0.95</v>
          </cell>
          <cell r="Q253">
            <v>0.34</v>
          </cell>
          <cell r="R253">
            <v>-0.22</v>
          </cell>
          <cell r="S253">
            <v>3.09</v>
          </cell>
          <cell r="T253">
            <v>-1.99</v>
          </cell>
          <cell r="U253">
            <v>0.15</v>
          </cell>
          <cell r="V253">
            <v>0.55000000000000004</v>
          </cell>
          <cell r="W253">
            <v>0.7</v>
          </cell>
          <cell r="X253">
            <v>0.09</v>
          </cell>
          <cell r="Y253">
            <v>1.31</v>
          </cell>
          <cell r="Z253">
            <v>2.3199999999999998</v>
          </cell>
          <cell r="AA253">
            <v>-0.12</v>
          </cell>
          <cell r="AB253">
            <v>0.53</v>
          </cell>
          <cell r="AC253">
            <v>0.85</v>
          </cell>
          <cell r="AD253">
            <v>0.24</v>
          </cell>
          <cell r="AE253">
            <v>-0.8</v>
          </cell>
          <cell r="AF253">
            <v>1.39</v>
          </cell>
          <cell r="AG253">
            <v>0.52</v>
          </cell>
          <cell r="AH253">
            <v>0.82</v>
          </cell>
          <cell r="AI253">
            <v>0.33</v>
          </cell>
          <cell r="AJ253">
            <v>-0.27</v>
          </cell>
          <cell r="AK253">
            <v>0.9</v>
          </cell>
          <cell r="AL253">
            <v>2</v>
          </cell>
          <cell r="AM253">
            <v>-0.54</v>
          </cell>
          <cell r="AN253">
            <v>1.26</v>
          </cell>
          <cell r="AO253">
            <v>2.29</v>
          </cell>
          <cell r="AP253">
            <v>2.4300000000000002</v>
          </cell>
          <cell r="AQ253">
            <v>5.19</v>
          </cell>
          <cell r="AR253">
            <v>0.4</v>
          </cell>
          <cell r="BI253">
            <v>252</v>
          </cell>
        </row>
        <row r="254">
          <cell r="A254" t="str">
            <v>1201032.Caldos</v>
          </cell>
          <cell r="B254">
            <v>0.46</v>
          </cell>
          <cell r="C254">
            <v>0</v>
          </cell>
          <cell r="D254">
            <v>0</v>
          </cell>
          <cell r="E254">
            <v>1.29</v>
          </cell>
          <cell r="F254">
            <v>1.18</v>
          </cell>
          <cell r="G254">
            <v>-2.88</v>
          </cell>
          <cell r="H254">
            <v>0</v>
          </cell>
          <cell r="I254">
            <v>0</v>
          </cell>
          <cell r="J254">
            <v>0</v>
          </cell>
          <cell r="K254">
            <v>0</v>
          </cell>
          <cell r="L254">
            <v>1.98</v>
          </cell>
          <cell r="M254">
            <v>0</v>
          </cell>
          <cell r="N254">
            <v>0.24</v>
          </cell>
          <cell r="O254">
            <v>1.45</v>
          </cell>
          <cell r="P254">
            <v>0</v>
          </cell>
          <cell r="Q254">
            <v>0</v>
          </cell>
          <cell r="R254">
            <v>0</v>
          </cell>
          <cell r="S254">
            <v>0</v>
          </cell>
          <cell r="T254">
            <v>0</v>
          </cell>
          <cell r="U254">
            <v>2.86</v>
          </cell>
          <cell r="V254">
            <v>1.91</v>
          </cell>
          <cell r="W254">
            <v>1.1100000000000001</v>
          </cell>
          <cell r="X254">
            <v>1.81</v>
          </cell>
          <cell r="Y254">
            <v>-0.45</v>
          </cell>
          <cell r="Z254">
            <v>-1.74</v>
          </cell>
          <cell r="AA254">
            <v>-2.44</v>
          </cell>
          <cell r="AB254">
            <v>-0.42</v>
          </cell>
          <cell r="AC254">
            <v>-1.75</v>
          </cell>
          <cell r="AD254">
            <v>1.98</v>
          </cell>
          <cell r="AE254">
            <v>1.46</v>
          </cell>
          <cell r="AF254">
            <v>-3.08</v>
          </cell>
          <cell r="AG254">
            <v>2</v>
          </cell>
          <cell r="AH254">
            <v>0.22</v>
          </cell>
          <cell r="AI254">
            <v>-2.1800000000000002</v>
          </cell>
          <cell r="AJ254">
            <v>1.74</v>
          </cell>
          <cell r="AK254">
            <v>0.91</v>
          </cell>
          <cell r="AL254">
            <v>7.25</v>
          </cell>
          <cell r="AM254">
            <v>-2.04</v>
          </cell>
          <cell r="AN254">
            <v>0.05</v>
          </cell>
          <cell r="AO254">
            <v>-1.83</v>
          </cell>
          <cell r="AP254">
            <v>6.36</v>
          </cell>
          <cell r="AQ254">
            <v>6.35</v>
          </cell>
          <cell r="AR254">
            <v>-0.08</v>
          </cell>
          <cell r="BI254">
            <v>253</v>
          </cell>
        </row>
        <row r="255">
          <cell r="A255" t="str">
            <v>1201048.Cerveja</v>
          </cell>
          <cell r="B255">
            <v>-0.33</v>
          </cell>
          <cell r="C255">
            <v>0.02</v>
          </cell>
          <cell r="D255">
            <v>-0.03</v>
          </cell>
          <cell r="E255">
            <v>-0.16</v>
          </cell>
          <cell r="F255">
            <v>0.36</v>
          </cell>
          <cell r="G255">
            <v>0.24</v>
          </cell>
          <cell r="H255">
            <v>-0.03</v>
          </cell>
          <cell r="I255">
            <v>-0.28000000000000003</v>
          </cell>
          <cell r="J255">
            <v>0.12</v>
          </cell>
          <cell r="K255">
            <v>0.92</v>
          </cell>
          <cell r="L255">
            <v>-0.11</v>
          </cell>
          <cell r="M255">
            <v>0.1</v>
          </cell>
          <cell r="N255">
            <v>-0.19</v>
          </cell>
          <cell r="O255">
            <v>-0.42</v>
          </cell>
          <cell r="P255">
            <v>0.48</v>
          </cell>
          <cell r="Q255">
            <v>0.27</v>
          </cell>
          <cell r="R255">
            <v>0.51</v>
          </cell>
          <cell r="S255">
            <v>0.05</v>
          </cell>
          <cell r="T255">
            <v>0.16</v>
          </cell>
          <cell r="U255">
            <v>0.55000000000000004</v>
          </cell>
          <cell r="V255">
            <v>0.12</v>
          </cell>
          <cell r="W255">
            <v>1.26</v>
          </cell>
          <cell r="X255">
            <v>2.97</v>
          </cell>
          <cell r="Y255">
            <v>0.28000000000000003</v>
          </cell>
          <cell r="Z255">
            <v>-0.18</v>
          </cell>
          <cell r="AA255">
            <v>1.34</v>
          </cell>
          <cell r="AB255">
            <v>2.2000000000000002</v>
          </cell>
          <cell r="AC255">
            <v>1.85</v>
          </cell>
          <cell r="AD255">
            <v>0.81</v>
          </cell>
          <cell r="AE255">
            <v>1.89</v>
          </cell>
          <cell r="AF255">
            <v>0.1</v>
          </cell>
          <cell r="AG255">
            <v>1.19</v>
          </cell>
          <cell r="AH255">
            <v>-0.21</v>
          </cell>
          <cell r="AI255">
            <v>0.08</v>
          </cell>
          <cell r="AJ255">
            <v>0.15</v>
          </cell>
          <cell r="AK255">
            <v>1.0900000000000001</v>
          </cell>
          <cell r="AL255">
            <v>-0.35</v>
          </cell>
          <cell r="AM255">
            <v>0.13</v>
          </cell>
          <cell r="AN255">
            <v>1.02</v>
          </cell>
          <cell r="AO255">
            <v>5.08</v>
          </cell>
          <cell r="AP255">
            <v>3.53</v>
          </cell>
          <cell r="AQ255">
            <v>1.26</v>
          </cell>
          <cell r="AR255">
            <v>-0.92</v>
          </cell>
          <cell r="BI255">
            <v>254</v>
          </cell>
        </row>
        <row r="256">
          <cell r="A256" t="str">
            <v>1201049.Chopp</v>
          </cell>
          <cell r="B256">
            <v>-0.69</v>
          </cell>
          <cell r="C256">
            <v>-0.5</v>
          </cell>
          <cell r="D256">
            <v>1.01</v>
          </cell>
          <cell r="E256">
            <v>0.16</v>
          </cell>
          <cell r="F256">
            <v>2.0699999999999998</v>
          </cell>
          <cell r="G256">
            <v>-0.73</v>
          </cell>
          <cell r="H256">
            <v>0.63</v>
          </cell>
          <cell r="I256">
            <v>0.09</v>
          </cell>
          <cell r="J256">
            <v>-0.09</v>
          </cell>
          <cell r="K256">
            <v>-0.19</v>
          </cell>
          <cell r="L256">
            <v>0</v>
          </cell>
          <cell r="M256">
            <v>0.19</v>
          </cell>
          <cell r="N256">
            <v>0.67</v>
          </cell>
          <cell r="O256">
            <v>0</v>
          </cell>
          <cell r="P256">
            <v>-0.13</v>
          </cell>
          <cell r="Q256">
            <v>0.63</v>
          </cell>
          <cell r="R256">
            <v>1</v>
          </cell>
          <cell r="S256">
            <v>0.24</v>
          </cell>
          <cell r="T256">
            <v>0.5</v>
          </cell>
          <cell r="U256">
            <v>0.01</v>
          </cell>
          <cell r="V256">
            <v>0.48</v>
          </cell>
          <cell r="W256">
            <v>0.53</v>
          </cell>
          <cell r="X256">
            <v>0.15</v>
          </cell>
          <cell r="Y256">
            <v>0.05</v>
          </cell>
          <cell r="Z256">
            <v>1.59</v>
          </cell>
          <cell r="AA256">
            <v>3.68</v>
          </cell>
          <cell r="AB256">
            <v>2.91</v>
          </cell>
          <cell r="AC256">
            <v>2.81</v>
          </cell>
          <cell r="AD256">
            <v>0.4</v>
          </cell>
          <cell r="AE256">
            <v>1.46</v>
          </cell>
          <cell r="AF256">
            <v>-0.59</v>
          </cell>
          <cell r="AG256">
            <v>-0.62</v>
          </cell>
          <cell r="AH256">
            <v>2.09</v>
          </cell>
          <cell r="AI256">
            <v>2.25</v>
          </cell>
          <cell r="AJ256">
            <v>-3.81</v>
          </cell>
          <cell r="AK256">
            <v>1.19</v>
          </cell>
          <cell r="AL256">
            <v>-0.43</v>
          </cell>
          <cell r="AM256">
            <v>1.28</v>
          </cell>
          <cell r="AN256">
            <v>4.12</v>
          </cell>
          <cell r="AO256">
            <v>4.97</v>
          </cell>
          <cell r="AP256">
            <v>3.96</v>
          </cell>
          <cell r="AQ256">
            <v>-0.1</v>
          </cell>
          <cell r="AR256">
            <v>0.9</v>
          </cell>
          <cell r="BI256">
            <v>255</v>
          </cell>
        </row>
        <row r="257">
          <cell r="A257" t="str">
            <v>1201050.Aguardente</v>
          </cell>
          <cell r="B257">
            <v>0.39</v>
          </cell>
          <cell r="C257">
            <v>0.05</v>
          </cell>
          <cell r="D257">
            <v>-0.11</v>
          </cell>
          <cell r="E257">
            <v>0.41</v>
          </cell>
          <cell r="F257">
            <v>1.01</v>
          </cell>
          <cell r="G257">
            <v>0.89</v>
          </cell>
          <cell r="H257">
            <v>-0.84</v>
          </cell>
          <cell r="I257">
            <v>7.03</v>
          </cell>
          <cell r="J257">
            <v>1.46</v>
          </cell>
          <cell r="K257">
            <v>0.95</v>
          </cell>
          <cell r="L257">
            <v>1.1599999999999999</v>
          </cell>
          <cell r="M257">
            <v>4.9800000000000004</v>
          </cell>
          <cell r="N257">
            <v>-3.47</v>
          </cell>
          <cell r="O257">
            <v>2.71</v>
          </cell>
          <cell r="P257">
            <v>2.5299999999999998</v>
          </cell>
          <cell r="Q257">
            <v>-2.5499999999999998</v>
          </cell>
          <cell r="R257">
            <v>-1.33</v>
          </cell>
          <cell r="S257">
            <v>-0.11</v>
          </cell>
          <cell r="T257">
            <v>-5.41</v>
          </cell>
          <cell r="U257">
            <v>-2.88</v>
          </cell>
          <cell r="V257">
            <v>-4.1100000000000003</v>
          </cell>
          <cell r="W257">
            <v>8.8699999999999992</v>
          </cell>
          <cell r="X257">
            <v>-1.54</v>
          </cell>
          <cell r="Y257">
            <v>4.62</v>
          </cell>
          <cell r="Z257">
            <v>2.06</v>
          </cell>
          <cell r="AA257">
            <v>4.37</v>
          </cell>
          <cell r="AB257">
            <v>-0.51</v>
          </cell>
          <cell r="AC257">
            <v>-1.65</v>
          </cell>
          <cell r="AD257">
            <v>-1.0900000000000001</v>
          </cell>
          <cell r="AE257">
            <v>3.48</v>
          </cell>
          <cell r="AF257">
            <v>1.1100000000000001</v>
          </cell>
          <cell r="AG257">
            <v>-0.65</v>
          </cell>
          <cell r="AH257">
            <v>0.83</v>
          </cell>
          <cell r="AI257">
            <v>0.49</v>
          </cell>
          <cell r="AJ257">
            <v>-0.49</v>
          </cell>
          <cell r="AK257">
            <v>1.55</v>
          </cell>
          <cell r="AL257">
            <v>-6.71</v>
          </cell>
          <cell r="AM257">
            <v>1.79</v>
          </cell>
          <cell r="AN257">
            <v>2.96</v>
          </cell>
          <cell r="AO257">
            <v>11.02</v>
          </cell>
          <cell r="AP257">
            <v>3.91</v>
          </cell>
          <cell r="AQ257">
            <v>1.18</v>
          </cell>
          <cell r="AR257">
            <v>0.44</v>
          </cell>
          <cell r="BI257">
            <v>256</v>
          </cell>
        </row>
        <row r="258">
          <cell r="A258" t="str">
            <v>1201051.Outras bebidas alcoólicas</v>
          </cell>
          <cell r="B258">
            <v>-0.12</v>
          </cell>
          <cell r="C258">
            <v>0.13</v>
          </cell>
          <cell r="D258">
            <v>0.4</v>
          </cell>
          <cell r="E258">
            <v>0.28999999999999998</v>
          </cell>
          <cell r="F258">
            <v>1.1499999999999999</v>
          </cell>
          <cell r="G258">
            <v>1.36</v>
          </cell>
          <cell r="H258">
            <v>0.78</v>
          </cell>
          <cell r="I258">
            <v>-0.19</v>
          </cell>
          <cell r="J258">
            <v>0.48</v>
          </cell>
          <cell r="K258">
            <v>0.95</v>
          </cell>
          <cell r="L258">
            <v>-0.54</v>
          </cell>
          <cell r="M258">
            <v>0.5</v>
          </cell>
          <cell r="N258">
            <v>0.46</v>
          </cell>
          <cell r="O258">
            <v>-0.41</v>
          </cell>
          <cell r="P258">
            <v>-0.16</v>
          </cell>
          <cell r="Q258">
            <v>-0.7</v>
          </cell>
          <cell r="R258">
            <v>0.13</v>
          </cell>
          <cell r="S258">
            <v>-0.84</v>
          </cell>
          <cell r="T258">
            <v>1.53</v>
          </cell>
          <cell r="U258">
            <v>0.88</v>
          </cell>
          <cell r="V258">
            <v>0.8</v>
          </cell>
          <cell r="W258">
            <v>0.91</v>
          </cell>
          <cell r="X258">
            <v>2.02</v>
          </cell>
          <cell r="Y258">
            <v>1.66</v>
          </cell>
          <cell r="Z258">
            <v>0.73</v>
          </cell>
          <cell r="AA258">
            <v>1.41</v>
          </cell>
          <cell r="AB258">
            <v>-0.76</v>
          </cell>
          <cell r="AC258">
            <v>1.78</v>
          </cell>
          <cell r="AD258">
            <v>0.38</v>
          </cell>
          <cell r="AE258">
            <v>0.74</v>
          </cell>
          <cell r="AF258">
            <v>1.44</v>
          </cell>
          <cell r="AG258">
            <v>1.96</v>
          </cell>
          <cell r="AH258">
            <v>-0.9</v>
          </cell>
          <cell r="AI258">
            <v>0.88</v>
          </cell>
          <cell r="AJ258">
            <v>-0.72</v>
          </cell>
          <cell r="AK258">
            <v>1.1200000000000001</v>
          </cell>
          <cell r="AL258">
            <v>0.24</v>
          </cell>
          <cell r="AM258">
            <v>1.26</v>
          </cell>
          <cell r="AN258">
            <v>-0.87</v>
          </cell>
          <cell r="AO258">
            <v>2.87</v>
          </cell>
          <cell r="AP258">
            <v>4.0999999999999996</v>
          </cell>
          <cell r="AQ258">
            <v>1.71</v>
          </cell>
          <cell r="AR258">
            <v>1.33</v>
          </cell>
          <cell r="BI258">
            <v>257</v>
          </cell>
        </row>
        <row r="259">
          <cell r="A259" t="str">
            <v>1201061.Doces</v>
          </cell>
          <cell r="B259">
            <v>-0.05</v>
          </cell>
          <cell r="C259">
            <v>0.05</v>
          </cell>
          <cell r="D259">
            <v>-7.0000000000000007E-2</v>
          </cell>
          <cell r="E259">
            <v>0.39</v>
          </cell>
          <cell r="F259">
            <v>0.84</v>
          </cell>
          <cell r="G259">
            <v>-0.36</v>
          </cell>
          <cell r="H259">
            <v>-0.42</v>
          </cell>
          <cell r="I259">
            <v>1.1200000000000001</v>
          </cell>
          <cell r="J259">
            <v>-0.03</v>
          </cell>
          <cell r="K259">
            <v>2.2000000000000002</v>
          </cell>
          <cell r="L259">
            <v>-0.28000000000000003</v>
          </cell>
          <cell r="M259">
            <v>1.41</v>
          </cell>
          <cell r="N259">
            <v>0.17</v>
          </cell>
          <cell r="O259">
            <v>1.1200000000000001</v>
          </cell>
          <cell r="P259">
            <v>1.39</v>
          </cell>
          <cell r="Q259">
            <v>-0.7</v>
          </cell>
          <cell r="R259">
            <v>1.25</v>
          </cell>
          <cell r="S259">
            <v>-0.73</v>
          </cell>
          <cell r="T259">
            <v>1.69</v>
          </cell>
          <cell r="U259">
            <v>-1.87</v>
          </cell>
          <cell r="V259">
            <v>1.4</v>
          </cell>
          <cell r="W259">
            <v>1.1299999999999999</v>
          </cell>
          <cell r="X259">
            <v>2.0699999999999998</v>
          </cell>
          <cell r="Y259">
            <v>0.16</v>
          </cell>
          <cell r="Z259">
            <v>0.76</v>
          </cell>
          <cell r="AA259">
            <v>-0.19</v>
          </cell>
          <cell r="AB259">
            <v>-1.24</v>
          </cell>
          <cell r="AC259">
            <v>0.39</v>
          </cell>
          <cell r="AD259">
            <v>0.14000000000000001</v>
          </cell>
          <cell r="AE259">
            <v>0.56999999999999995</v>
          </cell>
          <cell r="AF259">
            <v>1.41</v>
          </cell>
          <cell r="AG259">
            <v>0.31</v>
          </cell>
          <cell r="AH259">
            <v>0.56000000000000005</v>
          </cell>
          <cell r="AI259">
            <v>0.11</v>
          </cell>
          <cell r="AJ259">
            <v>0.33</v>
          </cell>
          <cell r="AK259">
            <v>0.26</v>
          </cell>
          <cell r="AL259">
            <v>0.96</v>
          </cell>
          <cell r="AM259">
            <v>0.48</v>
          </cell>
          <cell r="AN259">
            <v>0.74</v>
          </cell>
          <cell r="AO259">
            <v>3.17</v>
          </cell>
          <cell r="AP259">
            <v>2.78</v>
          </cell>
          <cell r="AQ259">
            <v>1.06</v>
          </cell>
          <cell r="AR259">
            <v>0.05</v>
          </cell>
          <cell r="BI259">
            <v>258</v>
          </cell>
        </row>
        <row r="260">
          <cell r="A260" t="str">
            <v>2.Habitação</v>
          </cell>
          <cell r="B260">
            <v>0.84</v>
          </cell>
          <cell r="C260">
            <v>0.2</v>
          </cell>
          <cell r="D260">
            <v>0.02</v>
          </cell>
          <cell r="E260">
            <v>0.43</v>
          </cell>
          <cell r="F260">
            <v>0.41</v>
          </cell>
          <cell r="G260">
            <v>0.19</v>
          </cell>
          <cell r="H260">
            <v>0.01</v>
          </cell>
          <cell r="I260">
            <v>0.17</v>
          </cell>
          <cell r="J260">
            <v>0</v>
          </cell>
          <cell r="K260">
            <v>0.45</v>
          </cell>
          <cell r="L260">
            <v>-0.03</v>
          </cell>
          <cell r="M260">
            <v>1.29</v>
          </cell>
          <cell r="N260">
            <v>0.43</v>
          </cell>
          <cell r="O260">
            <v>0.14000000000000001</v>
          </cell>
          <cell r="P260">
            <v>0.04</v>
          </cell>
          <cell r="Q260">
            <v>0.74</v>
          </cell>
          <cell r="R260">
            <v>0.96</v>
          </cell>
          <cell r="S260">
            <v>0.65</v>
          </cell>
          <cell r="T260">
            <v>0.38</v>
          </cell>
          <cell r="U260">
            <v>0.15</v>
          </cell>
          <cell r="V260">
            <v>0.64</v>
          </cell>
          <cell r="W260">
            <v>1.06</v>
          </cell>
          <cell r="X260">
            <v>1.02</v>
          </cell>
          <cell r="Y260">
            <v>1.97</v>
          </cell>
          <cell r="Z260">
            <v>0.78</v>
          </cell>
          <cell r="AA260">
            <v>0.55000000000000004</v>
          </cell>
          <cell r="AB260">
            <v>0.67</v>
          </cell>
          <cell r="AC260">
            <v>0.68</v>
          </cell>
          <cell r="AD260">
            <v>0.48</v>
          </cell>
          <cell r="AE260">
            <v>2.81</v>
          </cell>
          <cell r="AF260">
            <v>0.23</v>
          </cell>
          <cell r="AG260">
            <v>0.93</v>
          </cell>
          <cell r="AH260">
            <v>1.4</v>
          </cell>
          <cell r="AI260">
            <v>0.28000000000000003</v>
          </cell>
          <cell r="AJ260">
            <v>1.0900000000000001</v>
          </cell>
          <cell r="AK260">
            <v>1.8</v>
          </cell>
          <cell r="AL260">
            <v>0.43</v>
          </cell>
          <cell r="AM260">
            <v>-0.39</v>
          </cell>
          <cell r="AN260">
            <v>0.3</v>
          </cell>
          <cell r="AO260">
            <v>2.02</v>
          </cell>
          <cell r="AP260">
            <v>1.42</v>
          </cell>
          <cell r="AQ260">
            <v>1.76</v>
          </cell>
          <cell r="AR260">
            <v>0.18</v>
          </cell>
          <cell r="BE260">
            <v>0.45</v>
          </cell>
          <cell r="BF260">
            <v>0.9</v>
          </cell>
          <cell r="BH260">
            <v>16.545300000000001</v>
          </cell>
          <cell r="BI260">
            <v>259</v>
          </cell>
        </row>
        <row r="261">
          <cell r="A261" t="str">
            <v>21.Encargos e manutenção</v>
          </cell>
          <cell r="B261">
            <v>0.34</v>
          </cell>
          <cell r="C261">
            <v>0.11</v>
          </cell>
          <cell r="D261">
            <v>0.12</v>
          </cell>
          <cell r="E261">
            <v>0.23</v>
          </cell>
          <cell r="F261">
            <v>0.35</v>
          </cell>
          <cell r="G261">
            <v>0.12</v>
          </cell>
          <cell r="H261">
            <v>-0.01</v>
          </cell>
          <cell r="I261">
            <v>0.31</v>
          </cell>
          <cell r="J261">
            <v>-0.02</v>
          </cell>
          <cell r="K261">
            <v>0.03</v>
          </cell>
          <cell r="L261">
            <v>-0.13</v>
          </cell>
          <cell r="M261">
            <v>-0.2</v>
          </cell>
          <cell r="N261">
            <v>-0.05</v>
          </cell>
          <cell r="O261">
            <v>0.03</v>
          </cell>
          <cell r="P261">
            <v>0</v>
          </cell>
          <cell r="Q261">
            <v>7.0000000000000007E-2</v>
          </cell>
          <cell r="R261">
            <v>0.31</v>
          </cell>
          <cell r="S261">
            <v>0.33</v>
          </cell>
          <cell r="T261">
            <v>0.52</v>
          </cell>
          <cell r="U261">
            <v>0.35</v>
          </cell>
          <cell r="V261">
            <v>0.21</v>
          </cell>
          <cell r="W261">
            <v>0.48</v>
          </cell>
          <cell r="X261">
            <v>1.1299999999999999</v>
          </cell>
          <cell r="Y261">
            <v>0.44</v>
          </cell>
          <cell r="Z261">
            <v>0.52</v>
          </cell>
          <cell r="AA261">
            <v>0.63</v>
          </cell>
          <cell r="AB261">
            <v>0.37</v>
          </cell>
          <cell r="AC261">
            <v>0.3</v>
          </cell>
          <cell r="AD261">
            <v>0.5</v>
          </cell>
          <cell r="AE261">
            <v>0.34</v>
          </cell>
          <cell r="AF261">
            <v>0.46</v>
          </cell>
          <cell r="AG261">
            <v>0.62</v>
          </cell>
          <cell r="AH261">
            <v>0.41</v>
          </cell>
          <cell r="AI261">
            <v>0.42</v>
          </cell>
          <cell r="AJ261">
            <v>0.3</v>
          </cell>
          <cell r="AK261">
            <v>0.41</v>
          </cell>
          <cell r="AL261">
            <v>0.74</v>
          </cell>
          <cell r="AM261">
            <v>0.38</v>
          </cell>
          <cell r="AN261">
            <v>0.35</v>
          </cell>
          <cell r="AO261">
            <v>0.6</v>
          </cell>
          <cell r="AP261">
            <v>0.9</v>
          </cell>
          <cell r="AQ261">
            <v>0.87</v>
          </cell>
          <cell r="AR261">
            <v>0.66</v>
          </cell>
          <cell r="BI261">
            <v>260</v>
          </cell>
        </row>
        <row r="262">
          <cell r="A262" t="str">
            <v>2101.Aluguel e taxas</v>
          </cell>
          <cell r="B262">
            <v>0.42</v>
          </cell>
          <cell r="C262">
            <v>0</v>
          </cell>
          <cell r="D262">
            <v>0.03</v>
          </cell>
          <cell r="E262">
            <v>0.15</v>
          </cell>
          <cell r="F262">
            <v>0.35</v>
          </cell>
          <cell r="G262">
            <v>0.06</v>
          </cell>
          <cell r="H262">
            <v>-0.12</v>
          </cell>
          <cell r="I262">
            <v>0.17</v>
          </cell>
          <cell r="J262">
            <v>-0.16</v>
          </cell>
          <cell r="K262">
            <v>-0.04</v>
          </cell>
          <cell r="L262">
            <v>-0.13</v>
          </cell>
          <cell r="M262">
            <v>-0.25</v>
          </cell>
          <cell r="N262">
            <v>-0.02</v>
          </cell>
          <cell r="O262">
            <v>-0.01</v>
          </cell>
          <cell r="P262">
            <v>-0.01</v>
          </cell>
          <cell r="Q262">
            <v>0.06</v>
          </cell>
          <cell r="R262">
            <v>0.34</v>
          </cell>
          <cell r="S262">
            <v>0.3</v>
          </cell>
          <cell r="T262">
            <v>0.5</v>
          </cell>
          <cell r="U262">
            <v>0.41</v>
          </cell>
          <cell r="V262">
            <v>0.2</v>
          </cell>
          <cell r="W262">
            <v>0.45</v>
          </cell>
          <cell r="X262">
            <v>1.18</v>
          </cell>
          <cell r="Y262">
            <v>0.41</v>
          </cell>
          <cell r="Z262">
            <v>0.45</v>
          </cell>
          <cell r="AA262">
            <v>0.54</v>
          </cell>
          <cell r="AB262">
            <v>0.27</v>
          </cell>
          <cell r="AC262">
            <v>0.19</v>
          </cell>
          <cell r="AD262">
            <v>0.36</v>
          </cell>
          <cell r="AE262">
            <v>0.19</v>
          </cell>
          <cell r="AF262">
            <v>0.41</v>
          </cell>
          <cell r="AG262">
            <v>0.59</v>
          </cell>
          <cell r="AH262">
            <v>0.37</v>
          </cell>
          <cell r="AI262">
            <v>0.4</v>
          </cell>
          <cell r="AJ262">
            <v>0.27</v>
          </cell>
          <cell r="AK262">
            <v>0.45</v>
          </cell>
          <cell r="AL262">
            <v>0.69</v>
          </cell>
          <cell r="AM262">
            <v>0.22</v>
          </cell>
          <cell r="AN262">
            <v>0.15</v>
          </cell>
          <cell r="AO262">
            <v>0.39</v>
          </cell>
          <cell r="AP262">
            <v>0.54</v>
          </cell>
          <cell r="AQ262">
            <v>0.56999999999999995</v>
          </cell>
          <cell r="AR262">
            <v>0.43</v>
          </cell>
          <cell r="BI262">
            <v>261</v>
          </cell>
        </row>
        <row r="263">
          <cell r="A263" t="str">
            <v>2101001.Aluguel residencial</v>
          </cell>
          <cell r="B263">
            <v>-0.13</v>
          </cell>
          <cell r="C263">
            <v>-0.48</v>
          </cell>
          <cell r="D263">
            <v>-0.45</v>
          </cell>
          <cell r="E263">
            <v>-0.21</v>
          </cell>
          <cell r="F263">
            <v>-0.11</v>
          </cell>
          <cell r="G263">
            <v>-0.16</v>
          </cell>
          <cell r="H263">
            <v>-0.17</v>
          </cell>
          <cell r="I263">
            <v>-0.36</v>
          </cell>
          <cell r="J263">
            <v>-0.36</v>
          </cell>
          <cell r="K263">
            <v>-0.16</v>
          </cell>
          <cell r="L263">
            <v>-0.39</v>
          </cell>
          <cell r="M263">
            <v>-0.22</v>
          </cell>
          <cell r="N263">
            <v>-0.13</v>
          </cell>
          <cell r="O263">
            <v>-0.14000000000000001</v>
          </cell>
          <cell r="P263">
            <v>-0.1</v>
          </cell>
          <cell r="Q263">
            <v>-0.03</v>
          </cell>
          <cell r="R263">
            <v>-0.12</v>
          </cell>
          <cell r="S263">
            <v>-7.0000000000000007E-2</v>
          </cell>
          <cell r="T263">
            <v>-0.1</v>
          </cell>
          <cell r="U263">
            <v>7.0000000000000007E-2</v>
          </cell>
          <cell r="V263">
            <v>-0.12</v>
          </cell>
          <cell r="W263">
            <v>0.23</v>
          </cell>
          <cell r="X263">
            <v>0.27</v>
          </cell>
          <cell r="Y263">
            <v>0.17</v>
          </cell>
          <cell r="Z263">
            <v>0.14000000000000001</v>
          </cell>
          <cell r="AA263">
            <v>0.12</v>
          </cell>
          <cell r="AB263">
            <v>0.14000000000000001</v>
          </cell>
          <cell r="AC263">
            <v>0.11</v>
          </cell>
          <cell r="AD263">
            <v>0.09</v>
          </cell>
          <cell r="AE263">
            <v>-0.37</v>
          </cell>
          <cell r="AF263">
            <v>-0.09</v>
          </cell>
          <cell r="AG263">
            <v>0.09</v>
          </cell>
          <cell r="AH263">
            <v>7.0000000000000007E-2</v>
          </cell>
          <cell r="AI263">
            <v>-0.02</v>
          </cell>
          <cell r="AJ263">
            <v>-0.01</v>
          </cell>
          <cell r="AK263">
            <v>0.12</v>
          </cell>
          <cell r="AL263">
            <v>0.14000000000000001</v>
          </cell>
          <cell r="AM263">
            <v>-7.0000000000000007E-2</v>
          </cell>
          <cell r="AN263">
            <v>0.03</v>
          </cell>
          <cell r="AO263">
            <v>0.17</v>
          </cell>
          <cell r="AP263">
            <v>0.24</v>
          </cell>
          <cell r="AQ263">
            <v>0.56999999999999995</v>
          </cell>
          <cell r="AR263">
            <v>0.26</v>
          </cell>
          <cell r="BI263">
            <v>262</v>
          </cell>
        </row>
        <row r="264">
          <cell r="A264" t="str">
            <v>2101002.Condomínio</v>
          </cell>
          <cell r="B264">
            <v>0.04</v>
          </cell>
          <cell r="C264">
            <v>0.08</v>
          </cell>
          <cell r="D264">
            <v>0.32</v>
          </cell>
          <cell r="E264">
            <v>0.44</v>
          </cell>
          <cell r="F264">
            <v>0.39</v>
          </cell>
          <cell r="G264">
            <v>0.56000000000000005</v>
          </cell>
          <cell r="H264">
            <v>0.36</v>
          </cell>
          <cell r="I264">
            <v>0.4</v>
          </cell>
          <cell r="J264">
            <v>0.12</v>
          </cell>
          <cell r="K264">
            <v>0.15</v>
          </cell>
          <cell r="L264">
            <v>-0.05</v>
          </cell>
          <cell r="M264">
            <v>-0.74</v>
          </cell>
          <cell r="N264">
            <v>0.13</v>
          </cell>
          <cell r="O264">
            <v>0.14000000000000001</v>
          </cell>
          <cell r="P264">
            <v>0.12</v>
          </cell>
          <cell r="Q264">
            <v>0.34</v>
          </cell>
          <cell r="R264">
            <v>0.42</v>
          </cell>
          <cell r="S264">
            <v>0.61</v>
          </cell>
          <cell r="T264">
            <v>0.56000000000000005</v>
          </cell>
          <cell r="U264">
            <v>0.32</v>
          </cell>
          <cell r="V264">
            <v>0.47</v>
          </cell>
          <cell r="W264">
            <v>1.28</v>
          </cell>
          <cell r="X264">
            <v>1.18</v>
          </cell>
          <cell r="Y264">
            <v>1.02</v>
          </cell>
          <cell r="Z264">
            <v>0.9</v>
          </cell>
          <cell r="AA264">
            <v>0.76</v>
          </cell>
          <cell r="AB264">
            <v>0.56999999999999995</v>
          </cell>
          <cell r="AC264">
            <v>0.32</v>
          </cell>
          <cell r="AD264">
            <v>0.28999999999999998</v>
          </cell>
          <cell r="AE264">
            <v>0.31</v>
          </cell>
          <cell r="AF264">
            <v>0.79</v>
          </cell>
          <cell r="AG264">
            <v>0.64</v>
          </cell>
          <cell r="AH264">
            <v>0.93</v>
          </cell>
          <cell r="AI264">
            <v>0.65</v>
          </cell>
          <cell r="AJ264">
            <v>0.63</v>
          </cell>
          <cell r="AK264">
            <v>1.1299999999999999</v>
          </cell>
          <cell r="AL264">
            <v>0.38</v>
          </cell>
          <cell r="AM264">
            <v>-0.24</v>
          </cell>
          <cell r="AN264">
            <v>-0.16</v>
          </cell>
          <cell r="AO264">
            <v>0.45</v>
          </cell>
          <cell r="AP264">
            <v>0.35</v>
          </cell>
          <cell r="AQ264">
            <v>0.64</v>
          </cell>
          <cell r="AR264">
            <v>0.69</v>
          </cell>
          <cell r="BI264">
            <v>263</v>
          </cell>
        </row>
        <row r="265">
          <cell r="A265" t="str">
            <v>2101003.Imposto predial</v>
          </cell>
          <cell r="B265">
            <v>0.41</v>
          </cell>
          <cell r="C265">
            <v>0.41</v>
          </cell>
          <cell r="D265">
            <v>0.41</v>
          </cell>
          <cell r="E265">
            <v>0.34</v>
          </cell>
          <cell r="F265">
            <v>0.34</v>
          </cell>
          <cell r="G265">
            <v>0</v>
          </cell>
          <cell r="H265">
            <v>0.05</v>
          </cell>
          <cell r="I265">
            <v>0.11</v>
          </cell>
          <cell r="J265">
            <v>0.11</v>
          </cell>
          <cell r="K265">
            <v>0.11</v>
          </cell>
          <cell r="L265">
            <v>0.11</v>
          </cell>
          <cell r="M265">
            <v>0.12</v>
          </cell>
          <cell r="N265">
            <v>0.12</v>
          </cell>
          <cell r="O265">
            <v>0.12</v>
          </cell>
          <cell r="P265">
            <v>0.12</v>
          </cell>
          <cell r="Q265">
            <v>0.12</v>
          </cell>
          <cell r="R265">
            <v>0.13</v>
          </cell>
          <cell r="S265">
            <v>0.41</v>
          </cell>
          <cell r="T265">
            <v>0.54</v>
          </cell>
          <cell r="U265">
            <v>0.55000000000000004</v>
          </cell>
          <cell r="V265">
            <v>0.55000000000000004</v>
          </cell>
          <cell r="W265">
            <v>0.55000000000000004</v>
          </cell>
          <cell r="X265">
            <v>0.54</v>
          </cell>
          <cell r="Y265">
            <v>0.55000000000000004</v>
          </cell>
          <cell r="Z265">
            <v>0.55000000000000004</v>
          </cell>
          <cell r="AA265">
            <v>0.54</v>
          </cell>
          <cell r="AB265">
            <v>0.55000000000000004</v>
          </cell>
          <cell r="AC265">
            <v>0.56999999999999995</v>
          </cell>
          <cell r="AD265">
            <v>0.19</v>
          </cell>
          <cell r="AE265">
            <v>1.18</v>
          </cell>
          <cell r="AF265">
            <v>1.35</v>
          </cell>
          <cell r="AG265">
            <v>1.35</v>
          </cell>
          <cell r="AH265">
            <v>1.35</v>
          </cell>
          <cell r="AI265">
            <v>1.36</v>
          </cell>
          <cell r="AJ265">
            <v>1.38</v>
          </cell>
          <cell r="AK265">
            <v>1.37</v>
          </cell>
          <cell r="AL265">
            <v>1.37</v>
          </cell>
          <cell r="AM265">
            <v>1.38</v>
          </cell>
          <cell r="AN265">
            <v>1.38</v>
          </cell>
          <cell r="AO265">
            <v>1.44</v>
          </cell>
          <cell r="AP265">
            <v>0.2</v>
          </cell>
          <cell r="AQ265">
            <v>0.1</v>
          </cell>
          <cell r="AR265">
            <v>0.86</v>
          </cell>
          <cell r="BI265">
            <v>264</v>
          </cell>
        </row>
        <row r="266">
          <cell r="A266" t="str">
            <v>2101004.Taxa de água e esgoto</v>
          </cell>
          <cell r="B266">
            <v>3.13</v>
          </cell>
          <cell r="C266">
            <v>1.44</v>
          </cell>
          <cell r="D266">
            <v>1.18</v>
          </cell>
          <cell r="E266">
            <v>0.97</v>
          </cell>
          <cell r="F266">
            <v>2.04</v>
          </cell>
          <cell r="G266">
            <v>0.25</v>
          </cell>
          <cell r="H266">
            <v>-0.64</v>
          </cell>
          <cell r="I266">
            <v>1.82</v>
          </cell>
          <cell r="J266">
            <v>0.03</v>
          </cell>
          <cell r="K266">
            <v>0.01</v>
          </cell>
          <cell r="L266">
            <v>0.57999999999999996</v>
          </cell>
          <cell r="M266">
            <v>0</v>
          </cell>
          <cell r="N266">
            <v>7.0000000000000007E-2</v>
          </cell>
          <cell r="O266">
            <v>0.13</v>
          </cell>
          <cell r="P266">
            <v>7.0000000000000007E-2</v>
          </cell>
          <cell r="Q266">
            <v>0.02</v>
          </cell>
          <cell r="R266">
            <v>1.99</v>
          </cell>
          <cell r="S266">
            <v>1.1200000000000001</v>
          </cell>
          <cell r="T266">
            <v>2.39</v>
          </cell>
          <cell r="U266">
            <v>1.6</v>
          </cell>
          <cell r="V266">
            <v>0.71</v>
          </cell>
          <cell r="W266">
            <v>0.08</v>
          </cell>
          <cell r="X266">
            <v>4.4800000000000004</v>
          </cell>
          <cell r="Y266">
            <v>0.32</v>
          </cell>
          <cell r="Z266">
            <v>0.8</v>
          </cell>
          <cell r="AA266">
            <v>1.57</v>
          </cell>
          <cell r="AB266">
            <v>0.14000000000000001</v>
          </cell>
          <cell r="AC266">
            <v>0.05</v>
          </cell>
          <cell r="AD266">
            <v>1.32</v>
          </cell>
          <cell r="AE266">
            <v>1.04</v>
          </cell>
          <cell r="AF266">
            <v>0.89</v>
          </cell>
          <cell r="AG266">
            <v>1.47</v>
          </cell>
          <cell r="AH266">
            <v>0</v>
          </cell>
          <cell r="AI266">
            <v>0.75</v>
          </cell>
          <cell r="AJ266">
            <v>0.02</v>
          </cell>
          <cell r="AK266">
            <v>0</v>
          </cell>
          <cell r="AL266">
            <v>2.1800000000000002</v>
          </cell>
          <cell r="AM266">
            <v>0.78</v>
          </cell>
          <cell r="AN266">
            <v>0</v>
          </cell>
          <cell r="AO266">
            <v>0.25</v>
          </cell>
          <cell r="AP266">
            <v>1.74</v>
          </cell>
          <cell r="AQ266">
            <v>0.79</v>
          </cell>
          <cell r="AR266">
            <v>0.27</v>
          </cell>
          <cell r="BI266">
            <v>265</v>
          </cell>
        </row>
        <row r="267">
          <cell r="A267" t="str">
            <v>2101008.Compra de água</v>
          </cell>
          <cell r="B267">
            <v>0.02</v>
          </cell>
          <cell r="C267">
            <v>-0.12</v>
          </cell>
          <cell r="D267">
            <v>1.99</v>
          </cell>
          <cell r="E267">
            <v>-4.8</v>
          </cell>
          <cell r="F267">
            <v>-3.28</v>
          </cell>
          <cell r="G267">
            <v>-1.32</v>
          </cell>
          <cell r="H267">
            <v>4.8600000000000003</v>
          </cell>
          <cell r="I267">
            <v>-2.77</v>
          </cell>
          <cell r="J267">
            <v>-6.32</v>
          </cell>
          <cell r="K267">
            <v>0.67</v>
          </cell>
          <cell r="L267">
            <v>7.46</v>
          </cell>
          <cell r="M267">
            <v>-3.39</v>
          </cell>
          <cell r="N267">
            <v>0.4</v>
          </cell>
          <cell r="O267">
            <v>1.06</v>
          </cell>
          <cell r="P267">
            <v>-2.19</v>
          </cell>
          <cell r="Q267">
            <v>0.31</v>
          </cell>
          <cell r="R267">
            <v>1.06</v>
          </cell>
          <cell r="S267">
            <v>-1.71</v>
          </cell>
          <cell r="T267">
            <v>0.28000000000000003</v>
          </cell>
          <cell r="U267">
            <v>-0.22</v>
          </cell>
          <cell r="V267">
            <v>-1.21</v>
          </cell>
          <cell r="W267">
            <v>6.66</v>
          </cell>
          <cell r="X267">
            <v>-1</v>
          </cell>
          <cell r="Y267">
            <v>1.84</v>
          </cell>
          <cell r="Z267">
            <v>8.52</v>
          </cell>
          <cell r="AA267">
            <v>4.05</v>
          </cell>
          <cell r="AB267">
            <v>1.31</v>
          </cell>
          <cell r="AC267">
            <v>-0.68</v>
          </cell>
          <cell r="AD267">
            <v>1.1000000000000001</v>
          </cell>
          <cell r="AE267">
            <v>0.17</v>
          </cell>
          <cell r="AF267">
            <v>-3.17</v>
          </cell>
          <cell r="AG267">
            <v>1.73</v>
          </cell>
          <cell r="AH267">
            <v>0.87</v>
          </cell>
          <cell r="AI267">
            <v>1.76</v>
          </cell>
          <cell r="AJ267">
            <v>1.46</v>
          </cell>
          <cell r="AK267">
            <v>2.4300000000000002</v>
          </cell>
          <cell r="AL267">
            <v>3.23</v>
          </cell>
          <cell r="AM267">
            <v>0.83</v>
          </cell>
          <cell r="AN267">
            <v>-0.88</v>
          </cell>
          <cell r="AO267">
            <v>2.0699999999999998</v>
          </cell>
          <cell r="AP267">
            <v>-0.06</v>
          </cell>
          <cell r="AQ267">
            <v>5.95</v>
          </cell>
          <cell r="AR267">
            <v>1.51</v>
          </cell>
          <cell r="BI267">
            <v>266</v>
          </cell>
        </row>
        <row r="268">
          <cell r="A268" t="str">
            <v>2101012.Mudança</v>
          </cell>
          <cell r="B268">
            <v>1.45</v>
          </cell>
          <cell r="C268">
            <v>-0.13</v>
          </cell>
          <cell r="D268">
            <v>-0.21</v>
          </cell>
          <cell r="E268">
            <v>1.33</v>
          </cell>
          <cell r="F268">
            <v>-0.09</v>
          </cell>
          <cell r="G268">
            <v>2.14</v>
          </cell>
          <cell r="H268">
            <v>-0.91</v>
          </cell>
          <cell r="I268">
            <v>0.98</v>
          </cell>
          <cell r="J268">
            <v>1.39</v>
          </cell>
          <cell r="K268">
            <v>0.3</v>
          </cell>
          <cell r="L268">
            <v>-5.78</v>
          </cell>
          <cell r="M268">
            <v>2.02</v>
          </cell>
          <cell r="N268">
            <v>2.23</v>
          </cell>
          <cell r="O268">
            <v>0.56999999999999995</v>
          </cell>
          <cell r="P268">
            <v>-0.14000000000000001</v>
          </cell>
          <cell r="Q268">
            <v>-2.0299999999999998</v>
          </cell>
          <cell r="R268">
            <v>-1.2</v>
          </cell>
          <cell r="S268">
            <v>0.32</v>
          </cell>
          <cell r="T268">
            <v>1.41</v>
          </cell>
          <cell r="U268">
            <v>-2.87</v>
          </cell>
          <cell r="V268">
            <v>-1.35</v>
          </cell>
          <cell r="W268">
            <v>2.2799999999999998</v>
          </cell>
          <cell r="X268">
            <v>1.1499999999999999</v>
          </cell>
          <cell r="Y268">
            <v>1.82</v>
          </cell>
          <cell r="Z268">
            <v>-0.94</v>
          </cell>
          <cell r="AA268">
            <v>-0.49</v>
          </cell>
          <cell r="AB268">
            <v>1.52</v>
          </cell>
          <cell r="AC268">
            <v>-0.78</v>
          </cell>
          <cell r="AD268">
            <v>1.42</v>
          </cell>
          <cell r="AE268">
            <v>2.81</v>
          </cell>
          <cell r="AF268">
            <v>-0.12</v>
          </cell>
          <cell r="AG268">
            <v>3.96</v>
          </cell>
          <cell r="AH268">
            <v>1.17</v>
          </cell>
          <cell r="AI268">
            <v>-2.27</v>
          </cell>
          <cell r="AJ268">
            <v>-2.2799999999999998</v>
          </cell>
          <cell r="AK268">
            <v>1.76</v>
          </cell>
          <cell r="AL268">
            <v>0.66</v>
          </cell>
          <cell r="AM268">
            <v>1.73</v>
          </cell>
          <cell r="AN268">
            <v>2.99</v>
          </cell>
          <cell r="AO268">
            <v>-0.23</v>
          </cell>
          <cell r="AP268">
            <v>5.26</v>
          </cell>
          <cell r="AQ268">
            <v>0.7</v>
          </cell>
          <cell r="AR268">
            <v>3.3</v>
          </cell>
          <cell r="BI268">
            <v>267</v>
          </cell>
        </row>
        <row r="269">
          <cell r="A269" t="str">
            <v>2103.Reparos</v>
          </cell>
          <cell r="B269">
            <v>0.3</v>
          </cell>
          <cell r="C269">
            <v>1.26</v>
          </cell>
          <cell r="D269">
            <v>1.1200000000000001</v>
          </cell>
          <cell r="E269">
            <v>1.33</v>
          </cell>
          <cell r="F269">
            <v>0.88</v>
          </cell>
          <cell r="G269">
            <v>-0.15</v>
          </cell>
          <cell r="H269">
            <v>1.33</v>
          </cell>
          <cell r="I269">
            <v>1.04</v>
          </cell>
          <cell r="J269">
            <v>0.38</v>
          </cell>
          <cell r="K269">
            <v>-0.02</v>
          </cell>
          <cell r="L269">
            <v>-7.0000000000000007E-2</v>
          </cell>
          <cell r="M269">
            <v>0.09</v>
          </cell>
          <cell r="N269">
            <v>-0.08</v>
          </cell>
          <cell r="O269">
            <v>0.22</v>
          </cell>
          <cell r="P269">
            <v>0.3</v>
          </cell>
          <cell r="Q269">
            <v>0.53</v>
          </cell>
          <cell r="R269">
            <v>0.01</v>
          </cell>
          <cell r="S269">
            <v>0.41</v>
          </cell>
          <cell r="T269">
            <v>1.1499999999999999</v>
          </cell>
          <cell r="U269">
            <v>0.12</v>
          </cell>
          <cell r="V269">
            <v>0.49</v>
          </cell>
          <cell r="W269">
            <v>0.39</v>
          </cell>
          <cell r="X269">
            <v>0.38</v>
          </cell>
          <cell r="Y269">
            <v>1.1100000000000001</v>
          </cell>
          <cell r="Z269">
            <v>1.05</v>
          </cell>
          <cell r="AA269">
            <v>1.0900000000000001</v>
          </cell>
          <cell r="AB269">
            <v>1.1200000000000001</v>
          </cell>
          <cell r="AC269">
            <v>0.39</v>
          </cell>
          <cell r="AD269">
            <v>1.46</v>
          </cell>
          <cell r="AE269">
            <v>0.74</v>
          </cell>
          <cell r="AF269">
            <v>0.2</v>
          </cell>
          <cell r="AG269">
            <v>0.35</v>
          </cell>
          <cell r="AH269">
            <v>1.05</v>
          </cell>
          <cell r="AI269">
            <v>0.54</v>
          </cell>
          <cell r="AJ269">
            <v>0.64</v>
          </cell>
          <cell r="AK269">
            <v>0.02</v>
          </cell>
          <cell r="AL269">
            <v>1</v>
          </cell>
          <cell r="AM269">
            <v>1.1100000000000001</v>
          </cell>
          <cell r="AN269">
            <v>1.51</v>
          </cell>
          <cell r="AO269">
            <v>2.35</v>
          </cell>
          <cell r="AP269">
            <v>2.9</v>
          </cell>
          <cell r="AQ269">
            <v>2.89</v>
          </cell>
          <cell r="AR269">
            <v>1.74</v>
          </cell>
          <cell r="BI269">
            <v>268</v>
          </cell>
        </row>
        <row r="270">
          <cell r="A270" t="str">
            <v>2103005.Ferragens</v>
          </cell>
          <cell r="B270">
            <v>0.2</v>
          </cell>
          <cell r="C270">
            <v>0.67</v>
          </cell>
          <cell r="D270">
            <v>0.84</v>
          </cell>
          <cell r="E270">
            <v>1.27</v>
          </cell>
          <cell r="F270">
            <v>0.8</v>
          </cell>
          <cell r="G270">
            <v>-0.24</v>
          </cell>
          <cell r="H270">
            <v>0.73</v>
          </cell>
          <cell r="I270">
            <v>1.81</v>
          </cell>
          <cell r="J270">
            <v>1.1399999999999999</v>
          </cell>
          <cell r="K270">
            <v>-0.25</v>
          </cell>
          <cell r="L270">
            <v>0.12</v>
          </cell>
          <cell r="M270">
            <v>0.24</v>
          </cell>
          <cell r="N270">
            <v>0.11</v>
          </cell>
          <cell r="O270">
            <v>-0.46</v>
          </cell>
          <cell r="P270">
            <v>0.22</v>
          </cell>
          <cell r="Q270">
            <v>0.28999999999999998</v>
          </cell>
          <cell r="R270">
            <v>0.35</v>
          </cell>
          <cell r="S270">
            <v>-0.24</v>
          </cell>
          <cell r="T270">
            <v>0.34</v>
          </cell>
          <cell r="U270">
            <v>-0.18</v>
          </cell>
          <cell r="V270">
            <v>0.5</v>
          </cell>
          <cell r="W270">
            <v>0.08</v>
          </cell>
          <cell r="X270">
            <v>0.51</v>
          </cell>
          <cell r="Y270">
            <v>1.07</v>
          </cell>
          <cell r="Z270">
            <v>1.53</v>
          </cell>
          <cell r="AA270">
            <v>0.26</v>
          </cell>
          <cell r="AB270">
            <v>1.19</v>
          </cell>
          <cell r="AC270">
            <v>0.46</v>
          </cell>
          <cell r="AD270">
            <v>1.76</v>
          </cell>
          <cell r="AE270">
            <v>1.1200000000000001</v>
          </cell>
          <cell r="AF270">
            <v>-0.31</v>
          </cell>
          <cell r="AG270">
            <v>0.08</v>
          </cell>
          <cell r="AH270">
            <v>0.99</v>
          </cell>
          <cell r="AI270">
            <v>0.89</v>
          </cell>
          <cell r="AJ270">
            <v>0.19</v>
          </cell>
          <cell r="AK270">
            <v>0.16</v>
          </cell>
          <cell r="AL270">
            <v>1.22</v>
          </cell>
          <cell r="AM270">
            <v>0.19</v>
          </cell>
          <cell r="AN270">
            <v>2.17</v>
          </cell>
          <cell r="AO270">
            <v>1.27</v>
          </cell>
          <cell r="AP270">
            <v>3</v>
          </cell>
          <cell r="AQ270">
            <v>3.24</v>
          </cell>
          <cell r="AR270">
            <v>2.75</v>
          </cell>
          <cell r="BI270">
            <v>269</v>
          </cell>
        </row>
        <row r="271">
          <cell r="A271" t="str">
            <v>2103008.Material de eletricidade</v>
          </cell>
          <cell r="B271">
            <v>0.09</v>
          </cell>
          <cell r="C271">
            <v>1.3</v>
          </cell>
          <cell r="D271">
            <v>0.73</v>
          </cell>
          <cell r="E271">
            <v>0.47</v>
          </cell>
          <cell r="F271">
            <v>1.7</v>
          </cell>
          <cell r="G271">
            <v>-1.33</v>
          </cell>
          <cell r="H271">
            <v>0.57999999999999996</v>
          </cell>
          <cell r="I271">
            <v>1.01</v>
          </cell>
          <cell r="J271">
            <v>-0.39</v>
          </cell>
          <cell r="K271">
            <v>1.05</v>
          </cell>
          <cell r="L271">
            <v>1.56</v>
          </cell>
          <cell r="M271">
            <v>0.78</v>
          </cell>
          <cell r="N271">
            <v>0.93</v>
          </cell>
          <cell r="O271">
            <v>-0.55000000000000004</v>
          </cell>
          <cell r="P271">
            <v>-0.19</v>
          </cell>
          <cell r="Q271">
            <v>0.67</v>
          </cell>
          <cell r="R271">
            <v>0.65</v>
          </cell>
          <cell r="S271">
            <v>1.1299999999999999</v>
          </cell>
          <cell r="T271">
            <v>0.81</v>
          </cell>
          <cell r="U271">
            <v>0.06</v>
          </cell>
          <cell r="V271">
            <v>-0.76</v>
          </cell>
          <cell r="W271">
            <v>2.17</v>
          </cell>
          <cell r="X271">
            <v>0.18</v>
          </cell>
          <cell r="Y271">
            <v>0.42</v>
          </cell>
          <cell r="Z271">
            <v>1.65</v>
          </cell>
          <cell r="AA271">
            <v>0.17</v>
          </cell>
          <cell r="AB271">
            <v>-0.01</v>
          </cell>
          <cell r="AC271">
            <v>-0.3</v>
          </cell>
          <cell r="AD271">
            <v>1.66</v>
          </cell>
          <cell r="AE271">
            <v>-0.43</v>
          </cell>
          <cell r="AF271">
            <v>1.02</v>
          </cell>
          <cell r="AG271">
            <v>0.14000000000000001</v>
          </cell>
          <cell r="AH271">
            <v>0.74</v>
          </cell>
          <cell r="AI271">
            <v>0.59</v>
          </cell>
          <cell r="AJ271">
            <v>1.61</v>
          </cell>
          <cell r="AK271">
            <v>-0.9</v>
          </cell>
          <cell r="AL271">
            <v>1.36</v>
          </cell>
          <cell r="AM271">
            <v>1.1000000000000001</v>
          </cell>
          <cell r="AN271">
            <v>1.75</v>
          </cell>
          <cell r="AO271">
            <v>2.9</v>
          </cell>
          <cell r="AP271">
            <v>1.97</v>
          </cell>
          <cell r="AQ271">
            <v>3.01</v>
          </cell>
          <cell r="AR271">
            <v>2.5299999999999998</v>
          </cell>
          <cell r="BI271">
            <v>270</v>
          </cell>
        </row>
        <row r="272">
          <cell r="A272" t="str">
            <v>2103009.Material de pintura</v>
          </cell>
          <cell r="B272">
            <v>0.52</v>
          </cell>
          <cell r="C272">
            <v>-0.12</v>
          </cell>
          <cell r="D272">
            <v>0.76</v>
          </cell>
          <cell r="E272">
            <v>0.09</v>
          </cell>
          <cell r="F272">
            <v>1.41</v>
          </cell>
          <cell r="G272">
            <v>0.51</v>
          </cell>
          <cell r="H272">
            <v>1.04</v>
          </cell>
          <cell r="I272">
            <v>0.88</v>
          </cell>
          <cell r="J272">
            <v>0.16</v>
          </cell>
          <cell r="K272">
            <v>0.12</v>
          </cell>
          <cell r="L272">
            <v>0.59</v>
          </cell>
          <cell r="M272">
            <v>-0.25</v>
          </cell>
          <cell r="N272">
            <v>-0.68</v>
          </cell>
          <cell r="O272">
            <v>1.52</v>
          </cell>
          <cell r="P272">
            <v>-0.21</v>
          </cell>
          <cell r="Q272">
            <v>0.42</v>
          </cell>
          <cell r="R272">
            <v>1.02</v>
          </cell>
          <cell r="S272">
            <v>0.96</v>
          </cell>
          <cell r="T272">
            <v>-0.59</v>
          </cell>
          <cell r="U272">
            <v>1</v>
          </cell>
          <cell r="V272">
            <v>0.86</v>
          </cell>
          <cell r="W272">
            <v>-0.43</v>
          </cell>
          <cell r="X272">
            <v>1.02</v>
          </cell>
          <cell r="Y272">
            <v>1.01</v>
          </cell>
          <cell r="Z272">
            <v>0.54</v>
          </cell>
          <cell r="AA272">
            <v>0.84</v>
          </cell>
          <cell r="AB272">
            <v>0.22</v>
          </cell>
          <cell r="AC272">
            <v>1.08</v>
          </cell>
          <cell r="AD272">
            <v>0.37</v>
          </cell>
          <cell r="AE272">
            <v>0.41</v>
          </cell>
          <cell r="AF272">
            <v>1.37</v>
          </cell>
          <cell r="AG272">
            <v>0.25</v>
          </cell>
          <cell r="AH272">
            <v>0.84</v>
          </cell>
          <cell r="AI272">
            <v>0.48</v>
          </cell>
          <cell r="AJ272">
            <v>0.56000000000000005</v>
          </cell>
          <cell r="AK272">
            <v>0.57999999999999996</v>
          </cell>
          <cell r="AL272">
            <v>0.2</v>
          </cell>
          <cell r="AM272">
            <v>1.38</v>
          </cell>
          <cell r="AN272">
            <v>1.1100000000000001</v>
          </cell>
          <cell r="AO272">
            <v>3.25</v>
          </cell>
          <cell r="AP272">
            <v>2.16</v>
          </cell>
          <cell r="AQ272">
            <v>2.83</v>
          </cell>
          <cell r="AR272">
            <v>1.42</v>
          </cell>
          <cell r="BI272">
            <v>271</v>
          </cell>
        </row>
        <row r="273">
          <cell r="A273" t="str">
            <v>2103012.Material de vidro</v>
          </cell>
          <cell r="B273">
            <v>0.62</v>
          </cell>
          <cell r="C273">
            <v>-0.06</v>
          </cell>
          <cell r="D273">
            <v>2.89</v>
          </cell>
          <cell r="E273">
            <v>-1.35</v>
          </cell>
          <cell r="F273">
            <v>-1.74</v>
          </cell>
          <cell r="G273">
            <v>3.42</v>
          </cell>
          <cell r="H273">
            <v>-0.87</v>
          </cell>
          <cell r="I273">
            <v>-0.26</v>
          </cell>
          <cell r="J273">
            <v>-1.06</v>
          </cell>
          <cell r="K273">
            <v>2.89</v>
          </cell>
          <cell r="L273">
            <v>-2.3199999999999998</v>
          </cell>
          <cell r="M273">
            <v>3.17</v>
          </cell>
          <cell r="N273">
            <v>1.55</v>
          </cell>
          <cell r="O273">
            <v>-0.2</v>
          </cell>
          <cell r="P273">
            <v>1.62</v>
          </cell>
          <cell r="Q273">
            <v>-0.97</v>
          </cell>
          <cell r="R273">
            <v>3.02</v>
          </cell>
          <cell r="S273">
            <v>2.62</v>
          </cell>
          <cell r="T273">
            <v>0.73</v>
          </cell>
          <cell r="U273">
            <v>3.4</v>
          </cell>
          <cell r="V273">
            <v>1.65</v>
          </cell>
          <cell r="W273">
            <v>-0.75</v>
          </cell>
          <cell r="X273">
            <v>1.31</v>
          </cell>
          <cell r="Y273">
            <v>0.16</v>
          </cell>
          <cell r="Z273">
            <v>5.46</v>
          </cell>
          <cell r="AA273">
            <v>1.79</v>
          </cell>
          <cell r="AB273">
            <v>1.77</v>
          </cell>
          <cell r="AC273">
            <v>2.62</v>
          </cell>
          <cell r="AD273">
            <v>3.04</v>
          </cell>
          <cell r="AE273">
            <v>2.69</v>
          </cell>
          <cell r="AF273">
            <v>1.34</v>
          </cell>
          <cell r="AG273">
            <v>-1.1499999999999999</v>
          </cell>
          <cell r="AH273">
            <v>1.71</v>
          </cell>
          <cell r="AI273">
            <v>-2.17</v>
          </cell>
          <cell r="AJ273">
            <v>2.78</v>
          </cell>
          <cell r="AK273">
            <v>-3.39</v>
          </cell>
          <cell r="AL273">
            <v>5.64</v>
          </cell>
          <cell r="AM273">
            <v>0.48</v>
          </cell>
          <cell r="AN273">
            <v>2.5499999999999998</v>
          </cell>
          <cell r="AO273">
            <v>6.17</v>
          </cell>
          <cell r="AP273">
            <v>2.2999999999999998</v>
          </cell>
          <cell r="AQ273">
            <v>3.24</v>
          </cell>
          <cell r="AR273">
            <v>2.46</v>
          </cell>
          <cell r="BI273">
            <v>272</v>
          </cell>
        </row>
        <row r="274">
          <cell r="A274" t="str">
            <v>2103014.Tinta</v>
          </cell>
          <cell r="B274">
            <v>0.45</v>
          </cell>
          <cell r="C274">
            <v>1.99</v>
          </cell>
          <cell r="D274">
            <v>1.5</v>
          </cell>
          <cell r="E274">
            <v>1.89</v>
          </cell>
          <cell r="F274">
            <v>0.62</v>
          </cell>
          <cell r="G274">
            <v>0.08</v>
          </cell>
          <cell r="H274">
            <v>2.06</v>
          </cell>
          <cell r="I274">
            <v>0.64</v>
          </cell>
          <cell r="J274">
            <v>7.0000000000000007E-2</v>
          </cell>
          <cell r="K274">
            <v>-0.19</v>
          </cell>
          <cell r="L274">
            <v>-0.73</v>
          </cell>
          <cell r="M274">
            <v>-0.25</v>
          </cell>
          <cell r="N274">
            <v>-0.32</v>
          </cell>
          <cell r="O274">
            <v>0.59</v>
          </cell>
          <cell r="P274">
            <v>0.56000000000000005</v>
          </cell>
          <cell r="Q274">
            <v>0.76</v>
          </cell>
          <cell r="R274">
            <v>-0.66</v>
          </cell>
          <cell r="S274">
            <v>0.45</v>
          </cell>
          <cell r="T274">
            <v>2.2200000000000002</v>
          </cell>
          <cell r="U274">
            <v>0.06</v>
          </cell>
          <cell r="V274">
            <v>0.74</v>
          </cell>
          <cell r="W274">
            <v>0.28999999999999998</v>
          </cell>
          <cell r="X274">
            <v>0.23</v>
          </cell>
          <cell r="Y274">
            <v>1.41</v>
          </cell>
          <cell r="Z274">
            <v>0.66</v>
          </cell>
          <cell r="AA274">
            <v>1.99</v>
          </cell>
          <cell r="AB274">
            <v>1.6</v>
          </cell>
          <cell r="AC274">
            <v>0.32</v>
          </cell>
          <cell r="AD274">
            <v>1.47</v>
          </cell>
          <cell r="AE274">
            <v>0.88</v>
          </cell>
          <cell r="AF274">
            <v>0.03</v>
          </cell>
          <cell r="AG274">
            <v>0.56999999999999995</v>
          </cell>
          <cell r="AH274">
            <v>1.1399999999999999</v>
          </cell>
          <cell r="AI274">
            <v>0.36</v>
          </cell>
          <cell r="AJ274">
            <v>0.73</v>
          </cell>
          <cell r="AK274">
            <v>0.04</v>
          </cell>
          <cell r="AL274">
            <v>0.95</v>
          </cell>
          <cell r="AM274">
            <v>1.69</v>
          </cell>
          <cell r="AN274">
            <v>1.1299999999999999</v>
          </cell>
          <cell r="AO274">
            <v>2.63</v>
          </cell>
          <cell r="AP274">
            <v>3.32</v>
          </cell>
          <cell r="AQ274">
            <v>2.71</v>
          </cell>
          <cell r="AR274">
            <v>0.93</v>
          </cell>
          <cell r="BI274">
            <v>273</v>
          </cell>
        </row>
        <row r="275">
          <cell r="A275" t="str">
            <v>2103032.Ferramentas</v>
          </cell>
          <cell r="B275">
            <v>-1.95</v>
          </cell>
          <cell r="C275">
            <v>0.73</v>
          </cell>
          <cell r="D275">
            <v>0.69</v>
          </cell>
          <cell r="E275">
            <v>1.9</v>
          </cell>
          <cell r="F275">
            <v>0.6</v>
          </cell>
          <cell r="G275">
            <v>-0.81</v>
          </cell>
          <cell r="H275">
            <v>-0.44</v>
          </cell>
          <cell r="I275">
            <v>-0.47</v>
          </cell>
          <cell r="J275">
            <v>2.64</v>
          </cell>
          <cell r="K275">
            <v>-0.37</v>
          </cell>
          <cell r="L275">
            <v>-1.1200000000000001</v>
          </cell>
          <cell r="M275">
            <v>3.27</v>
          </cell>
          <cell r="N275">
            <v>-1.7</v>
          </cell>
          <cell r="O275">
            <v>0.75</v>
          </cell>
          <cell r="P275">
            <v>1.62</v>
          </cell>
          <cell r="Q275">
            <v>-1.96</v>
          </cell>
          <cell r="R275">
            <v>0.22</v>
          </cell>
          <cell r="S275">
            <v>1.81</v>
          </cell>
          <cell r="T275">
            <v>0.31</v>
          </cell>
          <cell r="U275">
            <v>1.76</v>
          </cell>
          <cell r="V275">
            <v>0.28999999999999998</v>
          </cell>
          <cell r="W275">
            <v>0.7</v>
          </cell>
          <cell r="X275">
            <v>-0.89</v>
          </cell>
          <cell r="Y275">
            <v>-0.49</v>
          </cell>
          <cell r="Z275">
            <v>0.98</v>
          </cell>
          <cell r="AA275">
            <v>-0.25</v>
          </cell>
          <cell r="AB275">
            <v>0.06</v>
          </cell>
          <cell r="AC275">
            <v>1.81</v>
          </cell>
          <cell r="AD275">
            <v>0.93</v>
          </cell>
          <cell r="AE275">
            <v>0.4</v>
          </cell>
          <cell r="AF275">
            <v>0.11</v>
          </cell>
          <cell r="AG275">
            <v>2.09</v>
          </cell>
          <cell r="AH275">
            <v>3.42</v>
          </cell>
          <cell r="AI275">
            <v>-0.27</v>
          </cell>
          <cell r="AJ275">
            <v>-1.1499999999999999</v>
          </cell>
          <cell r="AK275">
            <v>0.94</v>
          </cell>
          <cell r="AL275">
            <v>-7.0000000000000007E-2</v>
          </cell>
          <cell r="AM275">
            <v>-0.51</v>
          </cell>
          <cell r="AN275">
            <v>0.71</v>
          </cell>
          <cell r="AO275">
            <v>3.28</v>
          </cell>
          <cell r="AP275">
            <v>0.94</v>
          </cell>
          <cell r="AQ275">
            <v>1.1399999999999999</v>
          </cell>
          <cell r="AR275">
            <v>2.4900000000000002</v>
          </cell>
          <cell r="BI275">
            <v>274</v>
          </cell>
        </row>
        <row r="276">
          <cell r="A276" t="str">
            <v>2104.Artigos de limpeza</v>
          </cell>
          <cell r="B276">
            <v>-0.56999999999999995</v>
          </cell>
          <cell r="C276">
            <v>0.85</v>
          </cell>
          <cell r="D276">
            <v>0.7</v>
          </cell>
          <cell r="E276">
            <v>0.63</v>
          </cell>
          <cell r="F276">
            <v>0.01</v>
          </cell>
          <cell r="G276">
            <v>0.97</v>
          </cell>
          <cell r="H276">
            <v>0.51</v>
          </cell>
          <cell r="I276">
            <v>1.65</v>
          </cell>
          <cell r="J276">
            <v>1.36</v>
          </cell>
          <cell r="K276">
            <v>0.91</v>
          </cell>
          <cell r="L276">
            <v>-0.15</v>
          </cell>
          <cell r="M276">
            <v>0.23</v>
          </cell>
          <cell r="N276">
            <v>-0.41</v>
          </cell>
          <cell r="O276">
            <v>0.36</v>
          </cell>
          <cell r="P276">
            <v>-0.01</v>
          </cell>
          <cell r="Q276">
            <v>-0.12</v>
          </cell>
          <cell r="R276">
            <v>0.1</v>
          </cell>
          <cell r="S276">
            <v>0.56999999999999995</v>
          </cell>
          <cell r="T276">
            <v>0.33</v>
          </cell>
          <cell r="U276">
            <v>-0.24</v>
          </cell>
          <cell r="V276">
            <v>0.2</v>
          </cell>
          <cell r="W276">
            <v>0.84</v>
          </cell>
          <cell r="X276">
            <v>0.93</v>
          </cell>
          <cell r="Y276">
            <v>0.44</v>
          </cell>
          <cell r="Z276">
            <v>1.06</v>
          </cell>
          <cell r="AA276">
            <v>1.37</v>
          </cell>
          <cell r="AB276">
            <v>1.0900000000000001</v>
          </cell>
          <cell r="AC276">
            <v>1.47</v>
          </cell>
          <cell r="AD276">
            <v>1.58</v>
          </cell>
          <cell r="AE276">
            <v>1.85</v>
          </cell>
          <cell r="AF276">
            <v>1.2</v>
          </cell>
          <cell r="AG276">
            <v>0.99</v>
          </cell>
          <cell r="AH276">
            <v>0.5</v>
          </cell>
          <cell r="AI276">
            <v>0.6</v>
          </cell>
          <cell r="AJ276">
            <v>0.47</v>
          </cell>
          <cell r="AK276">
            <v>0.23</v>
          </cell>
          <cell r="AL276">
            <v>1.03</v>
          </cell>
          <cell r="AM276">
            <v>1.73</v>
          </cell>
          <cell r="AN276">
            <v>1.84</v>
          </cell>
          <cell r="AO276">
            <v>1.88</v>
          </cell>
          <cell r="AP276">
            <v>3.52</v>
          </cell>
          <cell r="AQ276">
            <v>2.79</v>
          </cell>
          <cell r="AR276">
            <v>2.38</v>
          </cell>
          <cell r="BI276">
            <v>275</v>
          </cell>
        </row>
        <row r="277">
          <cell r="A277" t="str">
            <v>2104002.Vassoura</v>
          </cell>
          <cell r="B277">
            <v>0</v>
          </cell>
          <cell r="C277">
            <v>0.69</v>
          </cell>
          <cell r="D277">
            <v>0.02</v>
          </cell>
          <cell r="E277">
            <v>1.8</v>
          </cell>
          <cell r="F277">
            <v>-0.05</v>
          </cell>
          <cell r="G277">
            <v>1.26</v>
          </cell>
          <cell r="H277">
            <v>1.66</v>
          </cell>
          <cell r="I277">
            <v>0.43</v>
          </cell>
          <cell r="J277">
            <v>0.97</v>
          </cell>
          <cell r="K277">
            <v>0.67</v>
          </cell>
          <cell r="L277">
            <v>7.0000000000000007E-2</v>
          </cell>
          <cell r="M277">
            <v>7.0000000000000007E-2</v>
          </cell>
          <cell r="N277">
            <v>0.48</v>
          </cell>
          <cell r="O277">
            <v>-0.41</v>
          </cell>
          <cell r="P277">
            <v>1.19</v>
          </cell>
          <cell r="Q277">
            <v>-1.63</v>
          </cell>
          <cell r="R277">
            <v>0.48</v>
          </cell>
          <cell r="S277">
            <v>-0.03</v>
          </cell>
          <cell r="T277">
            <v>0.11</v>
          </cell>
          <cell r="U277">
            <v>0.57999999999999996</v>
          </cell>
          <cell r="V277">
            <v>1.1499999999999999</v>
          </cell>
          <cell r="W277">
            <v>1.78</v>
          </cell>
          <cell r="X277">
            <v>1.57</v>
          </cell>
          <cell r="Y277">
            <v>0.41</v>
          </cell>
          <cell r="Z277">
            <v>1.78</v>
          </cell>
          <cell r="AA277">
            <v>1.1000000000000001</v>
          </cell>
          <cell r="AB277">
            <v>1.33</v>
          </cell>
          <cell r="AC277">
            <v>0.68</v>
          </cell>
          <cell r="AD277">
            <v>0.19</v>
          </cell>
          <cell r="AE277">
            <v>-0.49</v>
          </cell>
          <cell r="AF277">
            <v>-1.32</v>
          </cell>
          <cell r="AG277">
            <v>0.77</v>
          </cell>
          <cell r="AH277">
            <v>0.39</v>
          </cell>
          <cell r="AI277">
            <v>0.68</v>
          </cell>
          <cell r="AJ277">
            <v>1.1299999999999999</v>
          </cell>
          <cell r="AK277">
            <v>0.22</v>
          </cell>
          <cell r="AL277">
            <v>0.28999999999999998</v>
          </cell>
          <cell r="AM277">
            <v>1.39</v>
          </cell>
          <cell r="AN277">
            <v>0.86</v>
          </cell>
          <cell r="AO277">
            <v>0.91</v>
          </cell>
          <cell r="AP277">
            <v>1.87</v>
          </cell>
          <cell r="AQ277">
            <v>1.78</v>
          </cell>
          <cell r="AR277">
            <v>-0.71</v>
          </cell>
          <cell r="BI277">
            <v>276</v>
          </cell>
        </row>
        <row r="278">
          <cell r="A278" t="str">
            <v>2104003.Saco para lixo</v>
          </cell>
          <cell r="B278">
            <v>-1.44</v>
          </cell>
          <cell r="C278">
            <v>0.21</v>
          </cell>
          <cell r="D278">
            <v>1.47</v>
          </cell>
          <cell r="E278">
            <v>2.0299999999999998</v>
          </cell>
          <cell r="F278">
            <v>1.33</v>
          </cell>
          <cell r="G278">
            <v>0.04</v>
          </cell>
          <cell r="H278">
            <v>1.03</v>
          </cell>
          <cell r="I278">
            <v>1.89</v>
          </cell>
          <cell r="J278">
            <v>-0.76</v>
          </cell>
          <cell r="K278">
            <v>-2.4900000000000002</v>
          </cell>
          <cell r="L278">
            <v>-2.72</v>
          </cell>
          <cell r="M278">
            <v>0.27</v>
          </cell>
          <cell r="N278">
            <v>0.16</v>
          </cell>
          <cell r="O278">
            <v>-3.76</v>
          </cell>
          <cell r="P278">
            <v>0.97</v>
          </cell>
          <cell r="Q278">
            <v>-2.2599999999999998</v>
          </cell>
          <cell r="R278">
            <v>-1.63</v>
          </cell>
          <cell r="S278">
            <v>2.46</v>
          </cell>
          <cell r="T278">
            <v>1.24</v>
          </cell>
          <cell r="U278">
            <v>2.36</v>
          </cell>
          <cell r="V278">
            <v>1.62</v>
          </cell>
          <cell r="W278">
            <v>0.7</v>
          </cell>
          <cell r="X278">
            <v>1.65</v>
          </cell>
          <cell r="Y278">
            <v>6.64</v>
          </cell>
          <cell r="Z278">
            <v>-2.5</v>
          </cell>
          <cell r="AA278">
            <v>-0.94</v>
          </cell>
          <cell r="AB278">
            <v>5.36</v>
          </cell>
          <cell r="AC278">
            <v>0.79</v>
          </cell>
          <cell r="AD278">
            <v>2.25</v>
          </cell>
          <cell r="AE278">
            <v>-0.34</v>
          </cell>
          <cell r="AF278">
            <v>0.84</v>
          </cell>
          <cell r="AG278">
            <v>2.52</v>
          </cell>
          <cell r="AH278">
            <v>-3.26</v>
          </cell>
          <cell r="AI278">
            <v>-0.6</v>
          </cell>
          <cell r="AJ278">
            <v>-1.84</v>
          </cell>
          <cell r="AK278">
            <v>0.44</v>
          </cell>
          <cell r="AL278">
            <v>3.38</v>
          </cell>
          <cell r="AM278">
            <v>2.29</v>
          </cell>
          <cell r="AN278">
            <v>0.13</v>
          </cell>
          <cell r="AO278">
            <v>-1.17</v>
          </cell>
          <cell r="AP278">
            <v>0.22</v>
          </cell>
          <cell r="AQ278">
            <v>1.02</v>
          </cell>
          <cell r="AR278">
            <v>-0.28999999999999998</v>
          </cell>
          <cell r="BI278">
            <v>277</v>
          </cell>
        </row>
        <row r="279">
          <cell r="A279" t="str">
            <v>2104005.Água sanitária</v>
          </cell>
          <cell r="B279">
            <v>-0.59</v>
          </cell>
          <cell r="C279">
            <v>0.19</v>
          </cell>
          <cell r="D279">
            <v>0.79</v>
          </cell>
          <cell r="E279">
            <v>-0.06</v>
          </cell>
          <cell r="F279">
            <v>0.39</v>
          </cell>
          <cell r="G279">
            <v>2.0299999999999998</v>
          </cell>
          <cell r="H279">
            <v>1.64</v>
          </cell>
          <cell r="I279">
            <v>1.6</v>
          </cell>
          <cell r="J279">
            <v>0.78</v>
          </cell>
          <cell r="K279">
            <v>-0.12</v>
          </cell>
          <cell r="L279">
            <v>-0.24</v>
          </cell>
          <cell r="M279">
            <v>1.72</v>
          </cell>
          <cell r="N279">
            <v>-0.36</v>
          </cell>
          <cell r="O279">
            <v>1.53</v>
          </cell>
          <cell r="P279">
            <v>0.28999999999999998</v>
          </cell>
          <cell r="Q279">
            <v>1.56</v>
          </cell>
          <cell r="R279">
            <v>0.56000000000000005</v>
          </cell>
          <cell r="S279">
            <v>0.27</v>
          </cell>
          <cell r="T279">
            <v>1.49</v>
          </cell>
          <cell r="U279">
            <v>0.38</v>
          </cell>
          <cell r="V279">
            <v>1.36</v>
          </cell>
          <cell r="W279">
            <v>1.57</v>
          </cell>
          <cell r="X279">
            <v>1.8</v>
          </cell>
          <cell r="Y279">
            <v>1.08</v>
          </cell>
          <cell r="Z279">
            <v>2.4</v>
          </cell>
          <cell r="AA279">
            <v>0.91</v>
          </cell>
          <cell r="AB279">
            <v>2.34</v>
          </cell>
          <cell r="AC279">
            <v>1.48</v>
          </cell>
          <cell r="AD279">
            <v>0.63</v>
          </cell>
          <cell r="AE279">
            <v>2.04</v>
          </cell>
          <cell r="AF279">
            <v>0.51</v>
          </cell>
          <cell r="AG279">
            <v>0.68</v>
          </cell>
          <cell r="AH279">
            <v>0.11</v>
          </cell>
          <cell r="AI279">
            <v>1.61</v>
          </cell>
          <cell r="AJ279">
            <v>1.04</v>
          </cell>
          <cell r="AK279">
            <v>-0.7</v>
          </cell>
          <cell r="AL279">
            <v>-7.0000000000000007E-2</v>
          </cell>
          <cell r="AM279">
            <v>1.25</v>
          </cell>
          <cell r="AN279">
            <v>1.48</v>
          </cell>
          <cell r="AO279">
            <v>0.56000000000000005</v>
          </cell>
          <cell r="AP279">
            <v>1.39</v>
          </cell>
          <cell r="AQ279">
            <v>0.45</v>
          </cell>
          <cell r="AR279">
            <v>2.94</v>
          </cell>
          <cell r="BI279">
            <v>278</v>
          </cell>
        </row>
        <row r="280">
          <cell r="A280" t="str">
            <v>2104008.Detergente</v>
          </cell>
          <cell r="B280">
            <v>-0.72</v>
          </cell>
          <cell r="C280">
            <v>0.85</v>
          </cell>
          <cell r="D280">
            <v>1.17</v>
          </cell>
          <cell r="E280">
            <v>1.22</v>
          </cell>
          <cell r="F280">
            <v>0.96</v>
          </cell>
          <cell r="G280">
            <v>-0.04</v>
          </cell>
          <cell r="H280">
            <v>0.51</v>
          </cell>
          <cell r="I280">
            <v>2.81</v>
          </cell>
          <cell r="J280">
            <v>1.07</v>
          </cell>
          <cell r="K280">
            <v>-1.1599999999999999</v>
          </cell>
          <cell r="L280">
            <v>-1.79</v>
          </cell>
          <cell r="M280">
            <v>-0.44</v>
          </cell>
          <cell r="N280">
            <v>-0.3</v>
          </cell>
          <cell r="O280">
            <v>0.12</v>
          </cell>
          <cell r="P280">
            <v>2.16</v>
          </cell>
          <cell r="Q280">
            <v>-0.23</v>
          </cell>
          <cell r="R280">
            <v>-0.31</v>
          </cell>
          <cell r="S280">
            <v>1.47</v>
          </cell>
          <cell r="T280">
            <v>0.78</v>
          </cell>
          <cell r="U280">
            <v>-0.15</v>
          </cell>
          <cell r="V280">
            <v>-0.56000000000000005</v>
          </cell>
          <cell r="W280">
            <v>1.54</v>
          </cell>
          <cell r="X280">
            <v>2.8</v>
          </cell>
          <cell r="Y280">
            <v>0.64</v>
          </cell>
          <cell r="Z280">
            <v>-0.41</v>
          </cell>
          <cell r="AA280">
            <v>1.03</v>
          </cell>
          <cell r="AB280">
            <v>0.8</v>
          </cell>
          <cell r="AC280">
            <v>0.56000000000000005</v>
          </cell>
          <cell r="AD280">
            <v>0.91</v>
          </cell>
          <cell r="AE280">
            <v>3.35</v>
          </cell>
          <cell r="AF280">
            <v>0.45</v>
          </cell>
          <cell r="AG280">
            <v>1.1499999999999999</v>
          </cell>
          <cell r="AH280">
            <v>0.83</v>
          </cell>
          <cell r="AI280">
            <v>0.68</v>
          </cell>
          <cell r="AJ280">
            <v>0.32</v>
          </cell>
          <cell r="AK280">
            <v>-0.11</v>
          </cell>
          <cell r="AL280">
            <v>1.29</v>
          </cell>
          <cell r="AM280">
            <v>-0.02</v>
          </cell>
          <cell r="AN280">
            <v>3.65</v>
          </cell>
          <cell r="AO280">
            <v>1.02</v>
          </cell>
          <cell r="AP280">
            <v>4.9000000000000004</v>
          </cell>
          <cell r="AQ280">
            <v>2.1</v>
          </cell>
          <cell r="AR280">
            <v>-0.91</v>
          </cell>
          <cell r="BI280">
            <v>279</v>
          </cell>
        </row>
        <row r="281">
          <cell r="A281" t="str">
            <v>2104009.Sabão em pó</v>
          </cell>
          <cell r="B281">
            <v>-1.69</v>
          </cell>
          <cell r="C281">
            <v>0.93</v>
          </cell>
          <cell r="D281">
            <v>1.17</v>
          </cell>
          <cell r="E281">
            <v>0.57999999999999996</v>
          </cell>
          <cell r="F281">
            <v>-0.44</v>
          </cell>
          <cell r="G281">
            <v>0.77</v>
          </cell>
          <cell r="H281">
            <v>-0.14000000000000001</v>
          </cell>
          <cell r="I281">
            <v>1.71</v>
          </cell>
          <cell r="J281">
            <v>2.0099999999999998</v>
          </cell>
          <cell r="K281">
            <v>2.0099999999999998</v>
          </cell>
          <cell r="L281">
            <v>0.14000000000000001</v>
          </cell>
          <cell r="M281">
            <v>0.16</v>
          </cell>
          <cell r="N281">
            <v>-0.75</v>
          </cell>
          <cell r="O281">
            <v>-0.56999999999999995</v>
          </cell>
          <cell r="P281">
            <v>-0.71</v>
          </cell>
          <cell r="Q281">
            <v>-0.1</v>
          </cell>
          <cell r="R281">
            <v>0.44</v>
          </cell>
          <cell r="S281">
            <v>0.61</v>
          </cell>
          <cell r="T281">
            <v>0.31</v>
          </cell>
          <cell r="U281">
            <v>-1.54</v>
          </cell>
          <cell r="V281">
            <v>-0.12</v>
          </cell>
          <cell r="W281">
            <v>0.96</v>
          </cell>
          <cell r="X281">
            <v>0.84</v>
          </cell>
          <cell r="Y281">
            <v>0.46</v>
          </cell>
          <cell r="Z281">
            <v>1.58</v>
          </cell>
          <cell r="AA281">
            <v>2.09</v>
          </cell>
          <cell r="AB281">
            <v>2.15</v>
          </cell>
          <cell r="AC281">
            <v>2.4900000000000002</v>
          </cell>
          <cell r="AD281">
            <v>3.54</v>
          </cell>
          <cell r="AE281">
            <v>3.16</v>
          </cell>
          <cell r="AF281">
            <v>1.89</v>
          </cell>
          <cell r="AG281">
            <v>1.63</v>
          </cell>
          <cell r="AH281">
            <v>0.33</v>
          </cell>
          <cell r="AI281">
            <v>0.57999999999999996</v>
          </cell>
          <cell r="AJ281">
            <v>0.09</v>
          </cell>
          <cell r="AK281">
            <v>0.62</v>
          </cell>
          <cell r="AL281">
            <v>1.47</v>
          </cell>
          <cell r="AM281">
            <v>2.44</v>
          </cell>
          <cell r="AN281">
            <v>1.82</v>
          </cell>
          <cell r="AO281">
            <v>2.1800000000000002</v>
          </cell>
          <cell r="AP281">
            <v>3.19</v>
          </cell>
          <cell r="AQ281">
            <v>3.59</v>
          </cell>
          <cell r="AR281">
            <v>2.8</v>
          </cell>
          <cell r="BI281">
            <v>280</v>
          </cell>
        </row>
        <row r="282">
          <cell r="A282" t="str">
            <v>2104012.Desinfetante</v>
          </cell>
          <cell r="B282">
            <v>-0.3</v>
          </cell>
          <cell r="C282">
            <v>-0.51</v>
          </cell>
          <cell r="D282">
            <v>0.55000000000000004</v>
          </cell>
          <cell r="E282">
            <v>0.43</v>
          </cell>
          <cell r="F282">
            <v>0.37</v>
          </cell>
          <cell r="G282">
            <v>0.13</v>
          </cell>
          <cell r="H282">
            <v>0.52</v>
          </cell>
          <cell r="I282">
            <v>1.7</v>
          </cell>
          <cell r="J282">
            <v>1.67</v>
          </cell>
          <cell r="K282">
            <v>-0.78</v>
          </cell>
          <cell r="L282">
            <v>-0.93</v>
          </cell>
          <cell r="M282">
            <v>-0.28000000000000003</v>
          </cell>
          <cell r="N282">
            <v>0.25</v>
          </cell>
          <cell r="O282">
            <v>0.26</v>
          </cell>
          <cell r="P282">
            <v>-0.52</v>
          </cell>
          <cell r="Q282">
            <v>-0.08</v>
          </cell>
          <cell r="R282">
            <v>-0.14000000000000001</v>
          </cell>
          <cell r="S282">
            <v>-0.51</v>
          </cell>
          <cell r="T282">
            <v>1.08</v>
          </cell>
          <cell r="U282">
            <v>1.01</v>
          </cell>
          <cell r="V282">
            <v>1.27</v>
          </cell>
          <cell r="W282">
            <v>0.82</v>
          </cell>
          <cell r="X282">
            <v>0.48</v>
          </cell>
          <cell r="Y282">
            <v>0.69</v>
          </cell>
          <cell r="Z282">
            <v>0.28999999999999998</v>
          </cell>
          <cell r="AA282">
            <v>2.2000000000000002</v>
          </cell>
          <cell r="AB282">
            <v>-0.13</v>
          </cell>
          <cell r="AC282">
            <v>2.02</v>
          </cell>
          <cell r="AD282">
            <v>0.09</v>
          </cell>
          <cell r="AE282">
            <v>1.52</v>
          </cell>
          <cell r="AF282">
            <v>7.0000000000000007E-2</v>
          </cell>
          <cell r="AG282">
            <v>-0.63</v>
          </cell>
          <cell r="AH282">
            <v>1.36</v>
          </cell>
          <cell r="AI282">
            <v>0.54</v>
          </cell>
          <cell r="AJ282">
            <v>0.7</v>
          </cell>
          <cell r="AK282">
            <v>-0.99</v>
          </cell>
          <cell r="AL282">
            <v>0.6</v>
          </cell>
          <cell r="AM282">
            <v>0.39</v>
          </cell>
          <cell r="AN282">
            <v>0.01</v>
          </cell>
          <cell r="AO282">
            <v>0.79</v>
          </cell>
          <cell r="AP282">
            <v>2.63</v>
          </cell>
          <cell r="AQ282">
            <v>1.65</v>
          </cell>
          <cell r="AR282">
            <v>1.68</v>
          </cell>
          <cell r="BI282">
            <v>281</v>
          </cell>
        </row>
        <row r="283">
          <cell r="A283" t="str">
            <v>2104013.Inseticida</v>
          </cell>
          <cell r="B283">
            <v>1.26</v>
          </cell>
          <cell r="C283">
            <v>4.55</v>
          </cell>
          <cell r="D283">
            <v>-3.28</v>
          </cell>
          <cell r="E283">
            <v>-1.02</v>
          </cell>
          <cell r="F283">
            <v>-2.97</v>
          </cell>
          <cell r="G283">
            <v>3.45</v>
          </cell>
          <cell r="H283">
            <v>2.46</v>
          </cell>
          <cell r="I283">
            <v>-5.91</v>
          </cell>
          <cell r="J283">
            <v>2.87</v>
          </cell>
          <cell r="K283">
            <v>1.03</v>
          </cell>
          <cell r="L283">
            <v>0.03</v>
          </cell>
          <cell r="M283">
            <v>0.98</v>
          </cell>
          <cell r="N283">
            <v>-0.62</v>
          </cell>
          <cell r="O283">
            <v>1.75</v>
          </cell>
          <cell r="P283">
            <v>0.41</v>
          </cell>
          <cell r="Q283">
            <v>-3.63</v>
          </cell>
          <cell r="R283">
            <v>1.46</v>
          </cell>
          <cell r="S283">
            <v>2.1</v>
          </cell>
          <cell r="T283">
            <v>-2.25</v>
          </cell>
          <cell r="U283">
            <v>2.31</v>
          </cell>
          <cell r="V283">
            <v>-0.79</v>
          </cell>
          <cell r="W283">
            <v>-0.94</v>
          </cell>
          <cell r="X283">
            <v>0.7</v>
          </cell>
          <cell r="Y283">
            <v>2.19</v>
          </cell>
          <cell r="Z283">
            <v>0.53</v>
          </cell>
          <cell r="AA283">
            <v>0.05</v>
          </cell>
          <cell r="AB283">
            <v>-0.6</v>
          </cell>
          <cell r="AC283">
            <v>-1.58</v>
          </cell>
          <cell r="AD283">
            <v>-0.41</v>
          </cell>
          <cell r="AE283">
            <v>-0.32</v>
          </cell>
          <cell r="AF283">
            <v>-0.59</v>
          </cell>
          <cell r="AG283">
            <v>0.19</v>
          </cell>
          <cell r="AH283">
            <v>0.31</v>
          </cell>
          <cell r="AI283">
            <v>-0.87</v>
          </cell>
          <cell r="AJ283">
            <v>0.43</v>
          </cell>
          <cell r="AK283">
            <v>0.23</v>
          </cell>
          <cell r="AL283">
            <v>0.37</v>
          </cell>
          <cell r="AM283">
            <v>2.27</v>
          </cell>
          <cell r="AN283">
            <v>3.14</v>
          </cell>
          <cell r="AO283">
            <v>1.27</v>
          </cell>
          <cell r="AP283">
            <v>1.75</v>
          </cell>
          <cell r="AQ283">
            <v>2.7</v>
          </cell>
          <cell r="AR283">
            <v>0.96</v>
          </cell>
          <cell r="BI283">
            <v>282</v>
          </cell>
        </row>
        <row r="284">
          <cell r="A284" t="str">
            <v>2104014.Cera para assoalho</v>
          </cell>
          <cell r="B284">
            <v>0.95</v>
          </cell>
          <cell r="C284">
            <v>1.62</v>
          </cell>
          <cell r="D284">
            <v>2</v>
          </cell>
          <cell r="E284">
            <v>0.61</v>
          </cell>
          <cell r="F284">
            <v>0.86</v>
          </cell>
          <cell r="G284">
            <v>0.17</v>
          </cell>
          <cell r="H284">
            <v>1.35</v>
          </cell>
          <cell r="I284">
            <v>1.77</v>
          </cell>
          <cell r="J284">
            <v>1.31</v>
          </cell>
          <cell r="K284">
            <v>0.46</v>
          </cell>
          <cell r="L284">
            <v>-1.49</v>
          </cell>
          <cell r="M284">
            <v>2.12</v>
          </cell>
          <cell r="N284">
            <v>-1.1599999999999999</v>
          </cell>
          <cell r="O284">
            <v>2.37</v>
          </cell>
          <cell r="P284">
            <v>0.93</v>
          </cell>
          <cell r="Q284">
            <v>-1.06</v>
          </cell>
          <cell r="R284">
            <v>1.26</v>
          </cell>
          <cell r="S284">
            <v>-0.67</v>
          </cell>
          <cell r="T284">
            <v>1.65</v>
          </cell>
          <cell r="U284">
            <v>3.57</v>
          </cell>
          <cell r="V284">
            <v>1.73</v>
          </cell>
          <cell r="W284">
            <v>1.86</v>
          </cell>
          <cell r="X284">
            <v>0.95</v>
          </cell>
          <cell r="Y284">
            <v>0.06</v>
          </cell>
          <cell r="Z284">
            <v>0.53</v>
          </cell>
          <cell r="AA284">
            <v>4.51</v>
          </cell>
          <cell r="AB284">
            <v>-0.48</v>
          </cell>
          <cell r="AC284">
            <v>0.86</v>
          </cell>
          <cell r="AD284">
            <v>1.44</v>
          </cell>
          <cell r="AE284">
            <v>1.02</v>
          </cell>
          <cell r="AF284">
            <v>3.47</v>
          </cell>
          <cell r="AG284">
            <v>2.12</v>
          </cell>
          <cell r="AH284">
            <v>0.42</v>
          </cell>
          <cell r="AI284">
            <v>1.25</v>
          </cell>
          <cell r="AJ284">
            <v>0.47</v>
          </cell>
          <cell r="AK284">
            <v>0.45</v>
          </cell>
          <cell r="AL284">
            <v>-1.75</v>
          </cell>
          <cell r="AM284">
            <v>0.87</v>
          </cell>
          <cell r="AN284">
            <v>0.37</v>
          </cell>
          <cell r="AO284">
            <v>1.28</v>
          </cell>
          <cell r="AP284">
            <v>1.06</v>
          </cell>
          <cell r="AQ284">
            <v>2.12</v>
          </cell>
          <cell r="AR284">
            <v>1.66</v>
          </cell>
          <cell r="BI284">
            <v>283</v>
          </cell>
        </row>
        <row r="285">
          <cell r="A285" t="str">
            <v>2104015.Sabão em barra</v>
          </cell>
          <cell r="B285">
            <v>0.78</v>
          </cell>
          <cell r="C285">
            <v>0.94</v>
          </cell>
          <cell r="D285">
            <v>-0.14000000000000001</v>
          </cell>
          <cell r="E285">
            <v>1</v>
          </cell>
          <cell r="F285">
            <v>0.43</v>
          </cell>
          <cell r="G285">
            <v>1.1299999999999999</v>
          </cell>
          <cell r="H285">
            <v>0.95</v>
          </cell>
          <cell r="I285">
            <v>1.91</v>
          </cell>
          <cell r="J285">
            <v>0.62</v>
          </cell>
          <cell r="K285">
            <v>0.46</v>
          </cell>
          <cell r="L285">
            <v>0.28999999999999998</v>
          </cell>
          <cell r="M285">
            <v>0.06</v>
          </cell>
          <cell r="N285">
            <v>-0.93</v>
          </cell>
          <cell r="O285">
            <v>1.08</v>
          </cell>
          <cell r="P285">
            <v>-1.1000000000000001</v>
          </cell>
          <cell r="Q285">
            <v>-0.16</v>
          </cell>
          <cell r="R285">
            <v>-0.05</v>
          </cell>
          <cell r="S285">
            <v>0.22</v>
          </cell>
          <cell r="T285">
            <v>-0.76</v>
          </cell>
          <cell r="U285">
            <v>0.17</v>
          </cell>
          <cell r="V285">
            <v>0</v>
          </cell>
          <cell r="W285">
            <v>0.25</v>
          </cell>
          <cell r="X285">
            <v>0.04</v>
          </cell>
          <cell r="Y285">
            <v>-0.53</v>
          </cell>
          <cell r="Z285">
            <v>0.31</v>
          </cell>
          <cell r="AA285">
            <v>-0.06</v>
          </cell>
          <cell r="AB285">
            <v>-0.2</v>
          </cell>
          <cell r="AC285">
            <v>0.84</v>
          </cell>
          <cell r="AD285">
            <v>0.01</v>
          </cell>
          <cell r="AE285">
            <v>-0.61</v>
          </cell>
          <cell r="AF285">
            <v>1.45</v>
          </cell>
          <cell r="AG285">
            <v>0.55000000000000004</v>
          </cell>
          <cell r="AH285">
            <v>0.32</v>
          </cell>
          <cell r="AI285">
            <v>0.09</v>
          </cell>
          <cell r="AJ285">
            <v>0.72</v>
          </cell>
          <cell r="AK285">
            <v>1.55</v>
          </cell>
          <cell r="AL285">
            <v>1.87</v>
          </cell>
          <cell r="AM285">
            <v>2.58</v>
          </cell>
          <cell r="AN285">
            <v>4.07</v>
          </cell>
          <cell r="AO285">
            <v>3.61</v>
          </cell>
          <cell r="AP285">
            <v>8</v>
          </cell>
          <cell r="AQ285">
            <v>3.74</v>
          </cell>
          <cell r="AR285">
            <v>5.8</v>
          </cell>
          <cell r="BI285">
            <v>284</v>
          </cell>
        </row>
        <row r="286">
          <cell r="A286" t="str">
            <v>2104016.Esponja de limpeza</v>
          </cell>
          <cell r="B286">
            <v>-0.55000000000000004</v>
          </cell>
          <cell r="C286">
            <v>1.83</v>
          </cell>
          <cell r="D286">
            <v>1.66</v>
          </cell>
          <cell r="E286">
            <v>-0.48</v>
          </cell>
          <cell r="F286">
            <v>-0.32</v>
          </cell>
          <cell r="G286">
            <v>2.87</v>
          </cell>
          <cell r="H286">
            <v>-0.75</v>
          </cell>
          <cell r="I286">
            <v>3.02</v>
          </cell>
          <cell r="J286">
            <v>0.89</v>
          </cell>
          <cell r="K286">
            <v>0.41</v>
          </cell>
          <cell r="L286">
            <v>0.71</v>
          </cell>
          <cell r="M286">
            <v>-0.08</v>
          </cell>
          <cell r="N286">
            <v>-0.49</v>
          </cell>
          <cell r="O286">
            <v>0.1</v>
          </cell>
          <cell r="P286">
            <v>1.83</v>
          </cell>
          <cell r="Q286">
            <v>-0.83</v>
          </cell>
          <cell r="R286">
            <v>0.67</v>
          </cell>
          <cell r="S286">
            <v>0.88</v>
          </cell>
          <cell r="T286">
            <v>0.64</v>
          </cell>
          <cell r="U286">
            <v>-0.14000000000000001</v>
          </cell>
          <cell r="V286">
            <v>-0.43</v>
          </cell>
          <cell r="W286">
            <v>0.69</v>
          </cell>
          <cell r="X286">
            <v>1.62</v>
          </cell>
          <cell r="Y286">
            <v>0.92</v>
          </cell>
          <cell r="Z286">
            <v>1.1000000000000001</v>
          </cell>
          <cell r="AA286">
            <v>0.88</v>
          </cell>
          <cell r="AB286">
            <v>0.64</v>
          </cell>
          <cell r="AC286">
            <v>1.37</v>
          </cell>
          <cell r="AD286">
            <v>1.81</v>
          </cell>
          <cell r="AE286">
            <v>0.34</v>
          </cell>
          <cell r="AF286">
            <v>1.2</v>
          </cell>
          <cell r="AG286">
            <v>-0.32</v>
          </cell>
          <cell r="AH286">
            <v>1.78</v>
          </cell>
          <cell r="AI286">
            <v>0.89</v>
          </cell>
          <cell r="AJ286">
            <v>1.39</v>
          </cell>
          <cell r="AK286">
            <v>-0.82</v>
          </cell>
          <cell r="AL286">
            <v>-0.42</v>
          </cell>
          <cell r="AM286">
            <v>1.67</v>
          </cell>
          <cell r="AN286">
            <v>-0.25</v>
          </cell>
          <cell r="AO286">
            <v>1.91</v>
          </cell>
          <cell r="AP286">
            <v>2.78</v>
          </cell>
          <cell r="AQ286">
            <v>2.6</v>
          </cell>
          <cell r="AR286">
            <v>0.15</v>
          </cell>
          <cell r="BI286">
            <v>285</v>
          </cell>
        </row>
        <row r="287">
          <cell r="A287" t="str">
            <v>2104018.Desodarante ambiental</v>
          </cell>
          <cell r="B287">
            <v>-0.54</v>
          </cell>
          <cell r="C287">
            <v>0.41</v>
          </cell>
          <cell r="D287">
            <v>0.11</v>
          </cell>
          <cell r="E287">
            <v>0.87</v>
          </cell>
          <cell r="F287">
            <v>0.88</v>
          </cell>
          <cell r="G287">
            <v>0.66</v>
          </cell>
          <cell r="H287">
            <v>0.7</v>
          </cell>
          <cell r="I287">
            <v>-0.38</v>
          </cell>
          <cell r="J287">
            <v>0.65</v>
          </cell>
          <cell r="K287">
            <v>0.61</v>
          </cell>
          <cell r="L287">
            <v>0.71</v>
          </cell>
          <cell r="M287">
            <v>-0.59</v>
          </cell>
          <cell r="N287">
            <v>2.4</v>
          </cell>
          <cell r="O287">
            <v>1.65</v>
          </cell>
          <cell r="P287">
            <v>-1.06</v>
          </cell>
          <cell r="Q287">
            <v>-0.61</v>
          </cell>
          <cell r="R287">
            <v>-2.44</v>
          </cell>
          <cell r="S287">
            <v>0.88</v>
          </cell>
          <cell r="T287">
            <v>4.3</v>
          </cell>
          <cell r="U287">
            <v>-3.34</v>
          </cell>
          <cell r="V287">
            <v>0.33</v>
          </cell>
          <cell r="W287">
            <v>-0.82</v>
          </cell>
          <cell r="X287">
            <v>3.41</v>
          </cell>
          <cell r="Y287">
            <v>1.34</v>
          </cell>
          <cell r="Z287">
            <v>4.63</v>
          </cell>
          <cell r="AA287">
            <v>1.3</v>
          </cell>
          <cell r="AB287">
            <v>0.9</v>
          </cell>
          <cell r="AC287">
            <v>0.32</v>
          </cell>
          <cell r="AD287">
            <v>-2.11</v>
          </cell>
          <cell r="AE287">
            <v>1.36</v>
          </cell>
          <cell r="AF287">
            <v>0.81</v>
          </cell>
          <cell r="AG287">
            <v>1.02</v>
          </cell>
          <cell r="AH287">
            <v>1.66</v>
          </cell>
          <cell r="AI287">
            <v>-1.91</v>
          </cell>
          <cell r="AJ287">
            <v>4.1100000000000003</v>
          </cell>
          <cell r="AK287">
            <v>-1</v>
          </cell>
          <cell r="AL287">
            <v>-0.43</v>
          </cell>
          <cell r="AM287">
            <v>1.33</v>
          </cell>
          <cell r="AN287">
            <v>0.63</v>
          </cell>
          <cell r="AO287">
            <v>-0.39</v>
          </cell>
          <cell r="AP287">
            <v>0.14000000000000001</v>
          </cell>
          <cell r="AQ287">
            <v>-1.27</v>
          </cell>
          <cell r="AR287">
            <v>4.26</v>
          </cell>
          <cell r="BI287">
            <v>286</v>
          </cell>
        </row>
        <row r="288">
          <cell r="A288" t="str">
            <v>2104020.Limpador com amoníaco</v>
          </cell>
          <cell r="B288">
            <v>-1.44</v>
          </cell>
          <cell r="C288">
            <v>0.21</v>
          </cell>
          <cell r="D288">
            <v>1.47</v>
          </cell>
          <cell r="E288">
            <v>2.0299999999999998</v>
          </cell>
          <cell r="F288">
            <v>1.33</v>
          </cell>
          <cell r="G288">
            <v>0.04</v>
          </cell>
          <cell r="H288">
            <v>1.03</v>
          </cell>
          <cell r="I288">
            <v>1.89</v>
          </cell>
          <cell r="J288">
            <v>-3.47</v>
          </cell>
          <cell r="K288">
            <v>0.22</v>
          </cell>
          <cell r="L288">
            <v>3.75</v>
          </cell>
          <cell r="M288">
            <v>3.17</v>
          </cell>
          <cell r="N288">
            <v>-4.47</v>
          </cell>
          <cell r="O288">
            <v>-1.0900000000000001</v>
          </cell>
          <cell r="P288">
            <v>-2.2999999999999998</v>
          </cell>
          <cell r="Q288">
            <v>1.8</v>
          </cell>
          <cell r="R288">
            <v>-6.67</v>
          </cell>
          <cell r="S288">
            <v>-0.2</v>
          </cell>
          <cell r="T288">
            <v>0.09</v>
          </cell>
          <cell r="U288">
            <v>0.04</v>
          </cell>
          <cell r="V288">
            <v>2.5</v>
          </cell>
          <cell r="W288">
            <v>1.07</v>
          </cell>
          <cell r="X288">
            <v>1.1000000000000001</v>
          </cell>
          <cell r="Y288">
            <v>3.88</v>
          </cell>
          <cell r="Z288">
            <v>1.98</v>
          </cell>
          <cell r="AA288">
            <v>3.02</v>
          </cell>
          <cell r="AB288">
            <v>-0.15</v>
          </cell>
          <cell r="AC288">
            <v>-0.1</v>
          </cell>
          <cell r="AD288">
            <v>1.62</v>
          </cell>
          <cell r="AE288">
            <v>5.49</v>
          </cell>
          <cell r="AF288">
            <v>1.5</v>
          </cell>
          <cell r="AG288">
            <v>-0.37</v>
          </cell>
          <cell r="AH288">
            <v>0.87</v>
          </cell>
          <cell r="AI288">
            <v>0.69</v>
          </cell>
          <cell r="AJ288">
            <v>0.57999999999999996</v>
          </cell>
          <cell r="AK288">
            <v>-1.79</v>
          </cell>
          <cell r="AL288">
            <v>-0.49</v>
          </cell>
          <cell r="AM288">
            <v>1.84</v>
          </cell>
          <cell r="AN288">
            <v>2.2000000000000002</v>
          </cell>
          <cell r="AO288">
            <v>2.21</v>
          </cell>
          <cell r="AP288">
            <v>3.16</v>
          </cell>
          <cell r="AQ288">
            <v>-2.04</v>
          </cell>
          <cell r="AR288">
            <v>1.23</v>
          </cell>
          <cell r="BI288">
            <v>287</v>
          </cell>
        </row>
        <row r="289">
          <cell r="A289" t="str">
            <v>2104032.Amaciante, alvejante</v>
          </cell>
          <cell r="B289">
            <v>1</v>
          </cell>
          <cell r="C289">
            <v>-0.19</v>
          </cell>
          <cell r="D289">
            <v>-0.36</v>
          </cell>
          <cell r="E289">
            <v>-0.32</v>
          </cell>
          <cell r="F289">
            <v>-1.18</v>
          </cell>
          <cell r="G289">
            <v>0.64</v>
          </cell>
          <cell r="H289">
            <v>0.94</v>
          </cell>
          <cell r="I289">
            <v>0.39</v>
          </cell>
          <cell r="J289">
            <v>0.81</v>
          </cell>
          <cell r="K289">
            <v>2.11</v>
          </cell>
          <cell r="L289">
            <v>-0.27</v>
          </cell>
          <cell r="M289">
            <v>0.25</v>
          </cell>
          <cell r="N289">
            <v>0.6</v>
          </cell>
          <cell r="O289">
            <v>1.68</v>
          </cell>
          <cell r="P289">
            <v>1.1000000000000001</v>
          </cell>
          <cell r="Q289">
            <v>1.72</v>
          </cell>
          <cell r="R289">
            <v>-1.1499999999999999</v>
          </cell>
          <cell r="S289">
            <v>1.03</v>
          </cell>
          <cell r="T289">
            <v>-0.5</v>
          </cell>
          <cell r="U289">
            <v>0.55000000000000004</v>
          </cell>
          <cell r="V289">
            <v>0.8</v>
          </cell>
          <cell r="W289">
            <v>0.89</v>
          </cell>
          <cell r="X289">
            <v>-1.03</v>
          </cell>
          <cell r="Y289">
            <v>-0.06</v>
          </cell>
          <cell r="Z289">
            <v>0.68</v>
          </cell>
          <cell r="AA289">
            <v>0.31</v>
          </cell>
          <cell r="AB289">
            <v>1.39</v>
          </cell>
          <cell r="AC289">
            <v>0.08</v>
          </cell>
          <cell r="AD289">
            <v>-0.22</v>
          </cell>
          <cell r="AE289">
            <v>0.84</v>
          </cell>
          <cell r="AF289">
            <v>0.23</v>
          </cell>
          <cell r="AG289">
            <v>0.72</v>
          </cell>
          <cell r="AH289">
            <v>0.15</v>
          </cell>
          <cell r="AI289">
            <v>1.27</v>
          </cell>
          <cell r="AJ289">
            <v>-0.2</v>
          </cell>
          <cell r="AK289">
            <v>-0.99</v>
          </cell>
          <cell r="AL289">
            <v>1.79</v>
          </cell>
          <cell r="AM289">
            <v>1.75</v>
          </cell>
          <cell r="AN289">
            <v>0.61</v>
          </cell>
          <cell r="AO289">
            <v>1.43</v>
          </cell>
          <cell r="AP289">
            <v>1.01</v>
          </cell>
          <cell r="AQ289">
            <v>1.59</v>
          </cell>
          <cell r="AR289">
            <v>1.8</v>
          </cell>
          <cell r="BI289">
            <v>288</v>
          </cell>
        </row>
        <row r="290">
          <cell r="A290" t="str">
            <v>2104035.Polidor de metais</v>
          </cell>
          <cell r="B290">
            <v>-0.95</v>
          </cell>
          <cell r="C290">
            <v>1.29</v>
          </cell>
          <cell r="D290">
            <v>0.15</v>
          </cell>
          <cell r="E290">
            <v>3.43</v>
          </cell>
          <cell r="F290">
            <v>-0.19</v>
          </cell>
          <cell r="G290">
            <v>1.55</v>
          </cell>
          <cell r="H290">
            <v>1.73</v>
          </cell>
          <cell r="I290">
            <v>1.97</v>
          </cell>
          <cell r="J290">
            <v>2.82</v>
          </cell>
          <cell r="K290">
            <v>3.85</v>
          </cell>
          <cell r="L290">
            <v>2.2000000000000002</v>
          </cell>
          <cell r="M290">
            <v>-0.96</v>
          </cell>
          <cell r="N290">
            <v>2.37</v>
          </cell>
          <cell r="O290">
            <v>-2.4500000000000002</v>
          </cell>
          <cell r="P290">
            <v>-0.93</v>
          </cell>
          <cell r="Q290">
            <v>1.32</v>
          </cell>
          <cell r="R290">
            <v>1.7</v>
          </cell>
          <cell r="S290">
            <v>0.02</v>
          </cell>
          <cell r="T290">
            <v>-0.05</v>
          </cell>
          <cell r="U290">
            <v>4.1900000000000004</v>
          </cell>
          <cell r="V290">
            <v>1.73</v>
          </cell>
          <cell r="W290">
            <v>-1.53</v>
          </cell>
          <cell r="X290">
            <v>-1.42</v>
          </cell>
          <cell r="Y290">
            <v>0.92</v>
          </cell>
          <cell r="Z290">
            <v>2.89</v>
          </cell>
          <cell r="AA290">
            <v>1.35</v>
          </cell>
          <cell r="AB290">
            <v>0.72</v>
          </cell>
          <cell r="AC290">
            <v>-0.89</v>
          </cell>
          <cell r="AD290">
            <v>1.1100000000000001</v>
          </cell>
          <cell r="AE290">
            <v>2.46</v>
          </cell>
          <cell r="AF290">
            <v>-0.3</v>
          </cell>
          <cell r="AG290">
            <v>-0.22</v>
          </cell>
          <cell r="AH290">
            <v>-0.45</v>
          </cell>
          <cell r="AI290">
            <v>-1.67</v>
          </cell>
          <cell r="AJ290">
            <v>1.66</v>
          </cell>
          <cell r="AK290">
            <v>0.74</v>
          </cell>
          <cell r="AL290">
            <v>-0.17</v>
          </cell>
          <cell r="AM290">
            <v>-0.12</v>
          </cell>
          <cell r="AN290">
            <v>-1.89</v>
          </cell>
          <cell r="AO290">
            <v>2.33</v>
          </cell>
          <cell r="AP290">
            <v>1.9</v>
          </cell>
          <cell r="AQ290">
            <v>0.05</v>
          </cell>
          <cell r="AR290">
            <v>0.76</v>
          </cell>
          <cell r="BI290">
            <v>289</v>
          </cell>
        </row>
        <row r="291">
          <cell r="A291" t="str">
            <v>2104041.Papel toalha</v>
          </cell>
          <cell r="B291">
            <v>-0.95</v>
          </cell>
          <cell r="C291">
            <v>1.29</v>
          </cell>
          <cell r="D291">
            <v>0.15</v>
          </cell>
          <cell r="E291">
            <v>3.86</v>
          </cell>
          <cell r="F291">
            <v>7.57</v>
          </cell>
          <cell r="G291">
            <v>3.83</v>
          </cell>
          <cell r="H291">
            <v>2.5</v>
          </cell>
          <cell r="I291">
            <v>3.37</v>
          </cell>
          <cell r="J291">
            <v>-2.59</v>
          </cell>
          <cell r="K291">
            <v>-1.27</v>
          </cell>
          <cell r="L291">
            <v>0.02</v>
          </cell>
          <cell r="M291">
            <v>2.57</v>
          </cell>
          <cell r="N291">
            <v>2.97</v>
          </cell>
          <cell r="O291">
            <v>4.2699999999999996</v>
          </cell>
          <cell r="P291">
            <v>-2.76</v>
          </cell>
          <cell r="Q291">
            <v>-1.23</v>
          </cell>
          <cell r="R291">
            <v>-6.82</v>
          </cell>
          <cell r="S291">
            <v>4.5999999999999996</v>
          </cell>
          <cell r="T291">
            <v>-1.84</v>
          </cell>
          <cell r="U291">
            <v>-2.73</v>
          </cell>
          <cell r="V291">
            <v>-0.26</v>
          </cell>
          <cell r="W291">
            <v>-3.96</v>
          </cell>
          <cell r="X291">
            <v>2.4300000000000002</v>
          </cell>
          <cell r="Y291">
            <v>1.51</v>
          </cell>
          <cell r="Z291">
            <v>2.15</v>
          </cell>
          <cell r="AA291">
            <v>-1.35</v>
          </cell>
          <cell r="AB291">
            <v>-4.07</v>
          </cell>
          <cell r="AC291">
            <v>1.48</v>
          </cell>
          <cell r="AD291">
            <v>-0.3</v>
          </cell>
          <cell r="AE291">
            <v>3.76</v>
          </cell>
          <cell r="AF291">
            <v>-0.76</v>
          </cell>
          <cell r="AG291">
            <v>0.88</v>
          </cell>
          <cell r="AH291">
            <v>-2.8</v>
          </cell>
          <cell r="AI291">
            <v>0.42</v>
          </cell>
          <cell r="AJ291">
            <v>-0.61</v>
          </cell>
          <cell r="AK291">
            <v>-1.56</v>
          </cell>
          <cell r="AL291">
            <v>3.6</v>
          </cell>
          <cell r="AM291">
            <v>0.95</v>
          </cell>
          <cell r="AN291">
            <v>3.25</v>
          </cell>
          <cell r="AO291">
            <v>2.85</v>
          </cell>
          <cell r="AP291">
            <v>7.94</v>
          </cell>
          <cell r="AQ291">
            <v>8.52</v>
          </cell>
          <cell r="AR291">
            <v>0.66</v>
          </cell>
          <cell r="BI291">
            <v>290</v>
          </cell>
        </row>
        <row r="292">
          <cell r="A292" t="str">
            <v>2104056.Lustra móveis</v>
          </cell>
          <cell r="B292">
            <v>1.35</v>
          </cell>
          <cell r="C292">
            <v>1.29</v>
          </cell>
          <cell r="D292">
            <v>0.15</v>
          </cell>
          <cell r="E292">
            <v>3.36</v>
          </cell>
          <cell r="F292">
            <v>-0.45</v>
          </cell>
          <cell r="G292">
            <v>1.36</v>
          </cell>
          <cell r="H292">
            <v>3.25</v>
          </cell>
          <cell r="I292">
            <v>2.4</v>
          </cell>
          <cell r="J292">
            <v>3.67</v>
          </cell>
          <cell r="K292">
            <v>2.9</v>
          </cell>
          <cell r="L292">
            <v>-0.26</v>
          </cell>
          <cell r="M292">
            <v>0.69</v>
          </cell>
          <cell r="N292">
            <v>-2.36</v>
          </cell>
          <cell r="O292">
            <v>3.57</v>
          </cell>
          <cell r="P292">
            <v>0.88</v>
          </cell>
          <cell r="Q292">
            <v>-2.58</v>
          </cell>
          <cell r="R292">
            <v>0.61</v>
          </cell>
          <cell r="S292">
            <v>-1.24</v>
          </cell>
          <cell r="T292">
            <v>2.88</v>
          </cell>
          <cell r="U292">
            <v>3.75</v>
          </cell>
          <cell r="V292">
            <v>-0.53</v>
          </cell>
          <cell r="W292">
            <v>0.66</v>
          </cell>
          <cell r="X292">
            <v>1.02</v>
          </cell>
          <cell r="Y292">
            <v>0.67</v>
          </cell>
          <cell r="Z292">
            <v>0.31</v>
          </cell>
          <cell r="AA292">
            <v>0.64</v>
          </cell>
          <cell r="AB292">
            <v>-1.45</v>
          </cell>
          <cell r="AC292">
            <v>2.71</v>
          </cell>
          <cell r="AD292">
            <v>-1.34</v>
          </cell>
          <cell r="AE292">
            <v>-1.1399999999999999</v>
          </cell>
          <cell r="AF292">
            <v>2.6</v>
          </cell>
          <cell r="AG292">
            <v>1.81</v>
          </cell>
          <cell r="AH292">
            <v>1.26</v>
          </cell>
          <cell r="AI292">
            <v>0.72</v>
          </cell>
          <cell r="AJ292">
            <v>0.57999999999999996</v>
          </cell>
          <cell r="AK292">
            <v>2.16</v>
          </cell>
          <cell r="AL292">
            <v>-0.19</v>
          </cell>
          <cell r="AM292">
            <v>-2.02</v>
          </cell>
          <cell r="AN292">
            <v>-0.06</v>
          </cell>
          <cell r="AO292">
            <v>0.47</v>
          </cell>
          <cell r="AP292">
            <v>-1.9</v>
          </cell>
          <cell r="AQ292">
            <v>2.61</v>
          </cell>
          <cell r="AR292">
            <v>1.66</v>
          </cell>
          <cell r="BI292">
            <v>291</v>
          </cell>
        </row>
        <row r="293">
          <cell r="A293" t="str">
            <v>22.Combustíveis e energia</v>
          </cell>
          <cell r="B293">
            <v>2.14</v>
          </cell>
          <cell r="C293">
            <v>0.45</v>
          </cell>
          <cell r="D293">
            <v>-0.23</v>
          </cell>
          <cell r="E293">
            <v>0.96</v>
          </cell>
          <cell r="F293">
            <v>0.56000000000000005</v>
          </cell>
          <cell r="G293">
            <v>0.38</v>
          </cell>
          <cell r="H293">
            <v>0.08</v>
          </cell>
          <cell r="I293">
            <v>-0.2</v>
          </cell>
          <cell r="J293">
            <v>7.0000000000000007E-2</v>
          </cell>
          <cell r="K293">
            <v>1.53</v>
          </cell>
          <cell r="L293">
            <v>0.22</v>
          </cell>
          <cell r="M293">
            <v>5.05</v>
          </cell>
          <cell r="N293">
            <v>1.56</v>
          </cell>
          <cell r="O293">
            <v>0.41</v>
          </cell>
          <cell r="P293">
            <v>0.13</v>
          </cell>
          <cell r="Q293">
            <v>2.3199999999999998</v>
          </cell>
          <cell r="R293">
            <v>2.46</v>
          </cell>
          <cell r="S293">
            <v>1.38</v>
          </cell>
          <cell r="T293">
            <v>7.0000000000000007E-2</v>
          </cell>
          <cell r="U293">
            <v>-0.28000000000000003</v>
          </cell>
          <cell r="V293">
            <v>1.61</v>
          </cell>
          <cell r="W293">
            <v>2.37</v>
          </cell>
          <cell r="X293">
            <v>0.8</v>
          </cell>
          <cell r="Y293">
            <v>5.32</v>
          </cell>
          <cell r="Z293">
            <v>1.33</v>
          </cell>
          <cell r="AA293">
            <v>0.4</v>
          </cell>
          <cell r="AB293">
            <v>1.28</v>
          </cell>
          <cell r="AC293">
            <v>1.46</v>
          </cell>
          <cell r="AD293">
            <v>0.44</v>
          </cell>
          <cell r="AE293">
            <v>7.81</v>
          </cell>
          <cell r="AF293">
            <v>-0.21</v>
          </cell>
          <cell r="AG293">
            <v>1.52</v>
          </cell>
          <cell r="AH293">
            <v>3.27</v>
          </cell>
          <cell r="AI293">
            <v>0.02</v>
          </cell>
          <cell r="AJ293">
            <v>2.54</v>
          </cell>
          <cell r="AK293">
            <v>4.29</v>
          </cell>
          <cell r="AL293">
            <v>-0.11</v>
          </cell>
          <cell r="AM293">
            <v>-1.74</v>
          </cell>
          <cell r="AN293">
            <v>0.21</v>
          </cell>
          <cell r="AO293">
            <v>4.55</v>
          </cell>
          <cell r="AP293">
            <v>2.31</v>
          </cell>
          <cell r="AQ293">
            <v>3.26</v>
          </cell>
          <cell r="AR293">
            <v>-0.62</v>
          </cell>
          <cell r="BI293">
            <v>292</v>
          </cell>
        </row>
        <row r="294">
          <cell r="A294" t="str">
            <v>2201.Combustíveis (domésticos)</v>
          </cell>
          <cell r="B294">
            <v>4.1100000000000003</v>
          </cell>
          <cell r="C294">
            <v>0.55000000000000004</v>
          </cell>
          <cell r="D294">
            <v>-0.96</v>
          </cell>
          <cell r="E294">
            <v>-0.92</v>
          </cell>
          <cell r="F294">
            <v>0.51</v>
          </cell>
          <cell r="G294">
            <v>1.46</v>
          </cell>
          <cell r="H294">
            <v>0.3</v>
          </cell>
          <cell r="I294">
            <v>-0.75</v>
          </cell>
          <cell r="J294">
            <v>-0.26</v>
          </cell>
          <cell r="K294">
            <v>0.81</v>
          </cell>
          <cell r="L294">
            <v>1.26</v>
          </cell>
          <cell r="M294">
            <v>5.61</v>
          </cell>
          <cell r="N294">
            <v>5.68</v>
          </cell>
          <cell r="O294">
            <v>-0.48</v>
          </cell>
          <cell r="P294">
            <v>-1.1000000000000001</v>
          </cell>
          <cell r="Q294">
            <v>0.69</v>
          </cell>
          <cell r="R294">
            <v>6.26</v>
          </cell>
          <cell r="S294">
            <v>-0.21</v>
          </cell>
          <cell r="T294">
            <v>-1.27</v>
          </cell>
          <cell r="U294">
            <v>-1.42</v>
          </cell>
          <cell r="V294">
            <v>0.88</v>
          </cell>
          <cell r="W294">
            <v>3.43</v>
          </cell>
          <cell r="X294">
            <v>2.5299999999999998</v>
          </cell>
          <cell r="Y294">
            <v>5.49</v>
          </cell>
          <cell r="Z294">
            <v>1.63</v>
          </cell>
          <cell r="AA294">
            <v>-0.41</v>
          </cell>
          <cell r="AB294">
            <v>4.0599999999999996</v>
          </cell>
          <cell r="AC294">
            <v>0.54</v>
          </cell>
          <cell r="AD294">
            <v>-0.46</v>
          </cell>
          <cell r="AE294">
            <v>16.760000000000002</v>
          </cell>
          <cell r="AF294">
            <v>-1.23</v>
          </cell>
          <cell r="AG294">
            <v>-0.27</v>
          </cell>
          <cell r="AH294">
            <v>8.23</v>
          </cell>
          <cell r="AI294">
            <v>-3.49</v>
          </cell>
          <cell r="AJ294">
            <v>8.6300000000000008</v>
          </cell>
          <cell r="AK294">
            <v>4.3600000000000003</v>
          </cell>
          <cell r="AL294">
            <v>-2.91</v>
          </cell>
          <cell r="AM294">
            <v>-7.26</v>
          </cell>
          <cell r="AN294">
            <v>-0.12</v>
          </cell>
          <cell r="AO294">
            <v>11.91</v>
          </cell>
          <cell r="AP294">
            <v>6.53</v>
          </cell>
          <cell r="AQ294">
            <v>4.4400000000000004</v>
          </cell>
          <cell r="AR294">
            <v>-3.44</v>
          </cell>
          <cell r="BI294">
            <v>293</v>
          </cell>
        </row>
        <row r="295">
          <cell r="A295" t="str">
            <v>2201003.Carvão vegetal</v>
          </cell>
          <cell r="B295">
            <v>4.71</v>
          </cell>
          <cell r="C295">
            <v>0.95</v>
          </cell>
          <cell r="D295">
            <v>3.13</v>
          </cell>
          <cell r="E295">
            <v>-2.33</v>
          </cell>
          <cell r="F295">
            <v>-2.0099999999999998</v>
          </cell>
          <cell r="G295">
            <v>11.16</v>
          </cell>
          <cell r="H295">
            <v>1.65</v>
          </cell>
          <cell r="I295">
            <v>-0.05</v>
          </cell>
          <cell r="J295">
            <v>0.76</v>
          </cell>
          <cell r="K295">
            <v>4.72</v>
          </cell>
          <cell r="L295">
            <v>14.3</v>
          </cell>
          <cell r="M295">
            <v>3.2</v>
          </cell>
          <cell r="N295">
            <v>-0.62</v>
          </cell>
          <cell r="O295">
            <v>1.97</v>
          </cell>
          <cell r="P295">
            <v>-0.1</v>
          </cell>
          <cell r="Q295">
            <v>1.35</v>
          </cell>
          <cell r="R295">
            <v>1.76</v>
          </cell>
          <cell r="S295">
            <v>1.3</v>
          </cell>
          <cell r="T295">
            <v>2.0699999999999998</v>
          </cell>
          <cell r="U295">
            <v>0.22</v>
          </cell>
          <cell r="V295">
            <v>1.0900000000000001</v>
          </cell>
          <cell r="W295">
            <v>-1.19</v>
          </cell>
          <cell r="X295">
            <v>0.67</v>
          </cell>
          <cell r="Y295">
            <v>-4.62</v>
          </cell>
          <cell r="Z295">
            <v>3.65</v>
          </cell>
          <cell r="AA295">
            <v>1.2</v>
          </cell>
          <cell r="AB295">
            <v>5.09</v>
          </cell>
          <cell r="AC295">
            <v>3.43</v>
          </cell>
          <cell r="AD295">
            <v>-0.1</v>
          </cell>
          <cell r="AE295">
            <v>7.0000000000000007E-2</v>
          </cell>
          <cell r="AF295">
            <v>6.08</v>
          </cell>
          <cell r="AG295">
            <v>0.52</v>
          </cell>
          <cell r="AH295">
            <v>2.31</v>
          </cell>
          <cell r="AI295">
            <v>0.82</v>
          </cell>
          <cell r="AJ295">
            <v>-4.84</v>
          </cell>
          <cell r="AK295">
            <v>1.26</v>
          </cell>
          <cell r="AL295">
            <v>-0.02</v>
          </cell>
          <cell r="AM295">
            <v>-6.48</v>
          </cell>
          <cell r="AN295">
            <v>6.63</v>
          </cell>
          <cell r="AO295">
            <v>-0.38</v>
          </cell>
          <cell r="AP295">
            <v>6.45</v>
          </cell>
          <cell r="AQ295">
            <v>-2.0699999999999998</v>
          </cell>
          <cell r="AR295">
            <v>5.66</v>
          </cell>
          <cell r="BI295">
            <v>294</v>
          </cell>
        </row>
        <row r="296">
          <cell r="A296" t="str">
            <v>2201004.Gás de bujão</v>
          </cell>
          <cell r="B296">
            <v>4.1100000000000003</v>
          </cell>
          <cell r="C296">
            <v>0.57999999999999996</v>
          </cell>
          <cell r="D296">
            <v>-1.07</v>
          </cell>
          <cell r="E296">
            <v>-0.96</v>
          </cell>
          <cell r="F296">
            <v>0.56000000000000005</v>
          </cell>
          <cell r="G296">
            <v>1.48</v>
          </cell>
          <cell r="H296">
            <v>0.24</v>
          </cell>
          <cell r="I296">
            <v>-0.85</v>
          </cell>
          <cell r="J296">
            <v>-0.28000000000000003</v>
          </cell>
          <cell r="K296">
            <v>0.83</v>
          </cell>
          <cell r="L296">
            <v>1.23</v>
          </cell>
          <cell r="M296">
            <v>5.53</v>
          </cell>
          <cell r="N296">
            <v>5.78</v>
          </cell>
          <cell r="O296">
            <v>-0.54</v>
          </cell>
          <cell r="P296">
            <v>-1.22</v>
          </cell>
          <cell r="Q296">
            <v>0.72</v>
          </cell>
          <cell r="R296">
            <v>6.69</v>
          </cell>
          <cell r="S296">
            <v>-0.23</v>
          </cell>
          <cell r="T296">
            <v>-1.39</v>
          </cell>
          <cell r="U296">
            <v>-1.52</v>
          </cell>
          <cell r="V296">
            <v>0.93</v>
          </cell>
          <cell r="W296">
            <v>3.68</v>
          </cell>
          <cell r="X296">
            <v>2.2999999999999998</v>
          </cell>
          <cell r="Y296">
            <v>5.9</v>
          </cell>
          <cell r="Z296">
            <v>1.71</v>
          </cell>
          <cell r="AA296">
            <v>-0.71</v>
          </cell>
          <cell r="AB296">
            <v>4.29</v>
          </cell>
          <cell r="AC296">
            <v>0.47</v>
          </cell>
          <cell r="AD296">
            <v>-0.54</v>
          </cell>
          <cell r="AE296">
            <v>17.87</v>
          </cell>
          <cell r="AF296">
            <v>-1.34</v>
          </cell>
          <cell r="AG296">
            <v>-0.28999999999999998</v>
          </cell>
          <cell r="AH296">
            <v>8.74</v>
          </cell>
          <cell r="AI296">
            <v>-3.67</v>
          </cell>
          <cell r="AJ296">
            <v>9.02</v>
          </cell>
          <cell r="AK296">
            <v>4.42</v>
          </cell>
          <cell r="AL296">
            <v>-3.11</v>
          </cell>
          <cell r="AM296">
            <v>-7.61</v>
          </cell>
          <cell r="AN296">
            <v>-0.17</v>
          </cell>
          <cell r="AO296">
            <v>12.43</v>
          </cell>
          <cell r="AP296">
            <v>6.77</v>
          </cell>
          <cell r="AQ296">
            <v>4.55</v>
          </cell>
          <cell r="AR296">
            <v>-3.73</v>
          </cell>
          <cell r="BI296">
            <v>295</v>
          </cell>
        </row>
        <row r="297">
          <cell r="A297" t="str">
            <v>2201005.Gás encanado</v>
          </cell>
          <cell r="B297">
            <v>4.08</v>
          </cell>
          <cell r="C297">
            <v>0.12</v>
          </cell>
          <cell r="D297">
            <v>0.37</v>
          </cell>
          <cell r="E297">
            <v>0</v>
          </cell>
          <cell r="F297">
            <v>0</v>
          </cell>
          <cell r="G297">
            <v>0</v>
          </cell>
          <cell r="H297">
            <v>1.2</v>
          </cell>
          <cell r="I297">
            <v>0.72</v>
          </cell>
          <cell r="J297">
            <v>0</v>
          </cell>
          <cell r="K297">
            <v>0</v>
          </cell>
          <cell r="L297">
            <v>0</v>
          </cell>
          <cell r="M297">
            <v>7.29</v>
          </cell>
          <cell r="N297">
            <v>5.0199999999999996</v>
          </cell>
          <cell r="O297">
            <v>0</v>
          </cell>
          <cell r="P297">
            <v>0.55000000000000004</v>
          </cell>
          <cell r="Q297">
            <v>0.04</v>
          </cell>
          <cell r="R297">
            <v>0</v>
          </cell>
          <cell r="S297">
            <v>0</v>
          </cell>
          <cell r="T297">
            <v>0.3</v>
          </cell>
          <cell r="U297">
            <v>0.02</v>
          </cell>
          <cell r="V297">
            <v>0</v>
          </cell>
          <cell r="W297">
            <v>0</v>
          </cell>
          <cell r="X297">
            <v>6.69</v>
          </cell>
          <cell r="Y297">
            <v>0.21</v>
          </cell>
          <cell r="Z297">
            <v>-0.03</v>
          </cell>
          <cell r="AA297">
            <v>4.7</v>
          </cell>
          <cell r="AB297">
            <v>0</v>
          </cell>
          <cell r="AC297">
            <v>1.34</v>
          </cell>
          <cell r="AD297">
            <v>0.95</v>
          </cell>
          <cell r="AE297">
            <v>0</v>
          </cell>
          <cell r="AF297">
            <v>0</v>
          </cell>
          <cell r="AG297">
            <v>0</v>
          </cell>
          <cell r="AH297">
            <v>-1.1299999999999999</v>
          </cell>
          <cell r="AI297">
            <v>-0.06</v>
          </cell>
          <cell r="AJ297">
            <v>2.66</v>
          </cell>
          <cell r="AK297">
            <v>3.31</v>
          </cell>
          <cell r="AL297">
            <v>1.27</v>
          </cell>
          <cell r="AM297">
            <v>0</v>
          </cell>
          <cell r="AN297">
            <v>0</v>
          </cell>
          <cell r="AO297">
            <v>3.3</v>
          </cell>
          <cell r="AP297">
            <v>1.37</v>
          </cell>
          <cell r="AQ297">
            <v>2.98</v>
          </cell>
          <cell r="AR297">
            <v>2.0299999999999998</v>
          </cell>
          <cell r="BI297">
            <v>296</v>
          </cell>
        </row>
        <row r="298">
          <cell r="A298" t="str">
            <v>2202.Energia elétrica residencial</v>
          </cell>
          <cell r="B298">
            <v>1.45</v>
          </cell>
          <cell r="C298">
            <v>0.41</v>
          </cell>
          <cell r="D298">
            <v>0.03</v>
          </cell>
          <cell r="E298">
            <v>1.64</v>
          </cell>
          <cell r="F298">
            <v>0.57999999999999996</v>
          </cell>
          <cell r="G298">
            <v>0</v>
          </cell>
          <cell r="H298">
            <v>0</v>
          </cell>
          <cell r="I298">
            <v>0</v>
          </cell>
          <cell r="J298">
            <v>0.19</v>
          </cell>
          <cell r="K298">
            <v>1.78</v>
          </cell>
          <cell r="L298">
            <v>-0.14000000000000001</v>
          </cell>
          <cell r="M298">
            <v>4.8499999999999996</v>
          </cell>
          <cell r="N298">
            <v>0.1</v>
          </cell>
          <cell r="O298">
            <v>0.75</v>
          </cell>
          <cell r="P298">
            <v>0.57999999999999996</v>
          </cell>
          <cell r="Q298">
            <v>2.92</v>
          </cell>
          <cell r="R298">
            <v>1.1000000000000001</v>
          </cell>
          <cell r="S298">
            <v>1.97</v>
          </cell>
          <cell r="T298">
            <v>0.56000000000000005</v>
          </cell>
          <cell r="U298">
            <v>0.13</v>
          </cell>
          <cell r="V298">
            <v>1.87</v>
          </cell>
          <cell r="W298">
            <v>1.99</v>
          </cell>
          <cell r="X298">
            <v>0.18</v>
          </cell>
          <cell r="Y298">
            <v>5.25</v>
          </cell>
          <cell r="Z298">
            <v>1.21</v>
          </cell>
          <cell r="AA298">
            <v>0.69</v>
          </cell>
          <cell r="AB298">
            <v>0.27</v>
          </cell>
          <cell r="AC298">
            <v>1.81</v>
          </cell>
          <cell r="AD298">
            <v>0.78</v>
          </cell>
          <cell r="AE298">
            <v>4.51</v>
          </cell>
          <cell r="AF298">
            <v>0.21</v>
          </cell>
          <cell r="AG298">
            <v>2.2400000000000002</v>
          </cell>
          <cell r="AH298">
            <v>1.31</v>
          </cell>
          <cell r="AI298">
            <v>1.5</v>
          </cell>
          <cell r="AJ298">
            <v>0.09</v>
          </cell>
          <cell r="AK298">
            <v>4.26</v>
          </cell>
          <cell r="AL298">
            <v>1.1100000000000001</v>
          </cell>
          <cell r="AM298">
            <v>0.56999999999999995</v>
          </cell>
          <cell r="AN298">
            <v>0.34</v>
          </cell>
          <cell r="AO298">
            <v>1.72</v>
          </cell>
          <cell r="AP298">
            <v>0.53</v>
          </cell>
          <cell r="AQ298">
            <v>2.73</v>
          </cell>
          <cell r="AR298">
            <v>0.67</v>
          </cell>
          <cell r="BI298">
            <v>297</v>
          </cell>
        </row>
        <row r="299">
          <cell r="A299" t="str">
            <v>2202003.Energia elétrica residencial</v>
          </cell>
          <cell r="B299">
            <v>1.45</v>
          </cell>
          <cell r="C299">
            <v>0.41</v>
          </cell>
          <cell r="D299">
            <v>0.03</v>
          </cell>
          <cell r="E299">
            <v>1.64</v>
          </cell>
          <cell r="F299">
            <v>0.57999999999999996</v>
          </cell>
          <cell r="G299">
            <v>0</v>
          </cell>
          <cell r="H299">
            <v>0</v>
          </cell>
          <cell r="I299">
            <v>0</v>
          </cell>
          <cell r="J299">
            <v>0.19</v>
          </cell>
          <cell r="K299">
            <v>1.78</v>
          </cell>
          <cell r="L299">
            <v>-0.14000000000000001</v>
          </cell>
          <cell r="M299">
            <v>4.8499999999999996</v>
          </cell>
          <cell r="N299">
            <v>0.1</v>
          </cell>
          <cell r="O299">
            <v>0.75</v>
          </cell>
          <cell r="P299">
            <v>0.57999999999999996</v>
          </cell>
          <cell r="Q299">
            <v>2.92</v>
          </cell>
          <cell r="R299">
            <v>1.1000000000000001</v>
          </cell>
          <cell r="S299">
            <v>1.97</v>
          </cell>
          <cell r="T299">
            <v>0.56000000000000005</v>
          </cell>
          <cell r="U299">
            <v>0.13</v>
          </cell>
          <cell r="V299">
            <v>1.87</v>
          </cell>
          <cell r="W299">
            <v>1.99</v>
          </cell>
          <cell r="X299">
            <v>0.18</v>
          </cell>
          <cell r="Y299">
            <v>5.25</v>
          </cell>
          <cell r="Z299">
            <v>1.21</v>
          </cell>
          <cell r="AA299">
            <v>0.69</v>
          </cell>
          <cell r="AB299">
            <v>0.27</v>
          </cell>
          <cell r="AC299">
            <v>1.81</v>
          </cell>
          <cell r="AD299">
            <v>0.78</v>
          </cell>
          <cell r="AE299">
            <v>4.51</v>
          </cell>
          <cell r="AF299">
            <v>0.21</v>
          </cell>
          <cell r="AG299">
            <v>2.2400000000000002</v>
          </cell>
          <cell r="AH299">
            <v>1.31</v>
          </cell>
          <cell r="AI299">
            <v>1.5</v>
          </cell>
          <cell r="AJ299">
            <v>0.09</v>
          </cell>
          <cell r="AK299">
            <v>4.26</v>
          </cell>
          <cell r="AL299">
            <v>1.1100000000000001</v>
          </cell>
          <cell r="AM299">
            <v>0.56999999999999995</v>
          </cell>
          <cell r="AN299">
            <v>0.34</v>
          </cell>
          <cell r="AO299">
            <v>1.72</v>
          </cell>
          <cell r="AP299">
            <v>0.53</v>
          </cell>
          <cell r="AQ299">
            <v>2.73</v>
          </cell>
          <cell r="AR299">
            <v>0.67</v>
          </cell>
          <cell r="BI299">
            <v>298</v>
          </cell>
        </row>
        <row r="300">
          <cell r="A300" t="str">
            <v>3.Artigos de residência</v>
          </cell>
          <cell r="B300">
            <v>0.08</v>
          </cell>
          <cell r="C300">
            <v>0.13</v>
          </cell>
          <cell r="D300">
            <v>0.34</v>
          </cell>
          <cell r="E300">
            <v>0.91</v>
          </cell>
          <cell r="F300">
            <v>0.62</v>
          </cell>
          <cell r="G300">
            <v>0.43</v>
          </cell>
          <cell r="H300">
            <v>0.28999999999999998</v>
          </cell>
          <cell r="I300">
            <v>0.28000000000000003</v>
          </cell>
          <cell r="J300">
            <v>0.19</v>
          </cell>
          <cell r="K300">
            <v>0.25</v>
          </cell>
          <cell r="L300">
            <v>0.42</v>
          </cell>
          <cell r="M300">
            <v>0.33</v>
          </cell>
          <cell r="N300">
            <v>0.82</v>
          </cell>
          <cell r="O300">
            <v>0.61</v>
          </cell>
          <cell r="P300">
            <v>0.39</v>
          </cell>
          <cell r="Q300">
            <v>0.53</v>
          </cell>
          <cell r="R300">
            <v>0.55000000000000004</v>
          </cell>
          <cell r="S300">
            <v>0.6</v>
          </cell>
          <cell r="T300">
            <v>0.13</v>
          </cell>
          <cell r="U300">
            <v>-0.06</v>
          </cell>
          <cell r="V300">
            <v>0.11</v>
          </cell>
          <cell r="W300">
            <v>-7.0000000000000007E-2</v>
          </cell>
          <cell r="X300">
            <v>0.04</v>
          </cell>
          <cell r="Y300">
            <v>0.36</v>
          </cell>
          <cell r="Z300">
            <v>0.25</v>
          </cell>
          <cell r="AA300">
            <v>0.17</v>
          </cell>
          <cell r="AB300">
            <v>1.0900000000000001</v>
          </cell>
          <cell r="AC300">
            <v>1.1399999999999999</v>
          </cell>
          <cell r="AD300">
            <v>1.25</v>
          </cell>
          <cell r="AE300">
            <v>1.05</v>
          </cell>
          <cell r="AF300">
            <v>0.66</v>
          </cell>
          <cell r="AG300">
            <v>-0.13</v>
          </cell>
          <cell r="AH300">
            <v>-0.02</v>
          </cell>
          <cell r="AI300">
            <v>0.83</v>
          </cell>
          <cell r="AJ300">
            <v>0.06</v>
          </cell>
          <cell r="AK300">
            <v>0.21</v>
          </cell>
          <cell r="AL300">
            <v>0.66</v>
          </cell>
          <cell r="AM300">
            <v>1.73</v>
          </cell>
          <cell r="AN300">
            <v>2.27</v>
          </cell>
          <cell r="AO300">
            <v>2.88</v>
          </cell>
          <cell r="AP300">
            <v>2.12</v>
          </cell>
          <cell r="AQ300">
            <v>1.9</v>
          </cell>
          <cell r="AR300">
            <v>1.57</v>
          </cell>
          <cell r="BE300">
            <v>0.8</v>
          </cell>
          <cell r="BF300">
            <v>1.6</v>
          </cell>
          <cell r="BH300">
            <v>5.6820000000000004</v>
          </cell>
          <cell r="BI300">
            <v>299</v>
          </cell>
        </row>
        <row r="301">
          <cell r="A301" t="str">
            <v>31.Móveis e utensílios</v>
          </cell>
          <cell r="B301">
            <v>-0.15</v>
          </cell>
          <cell r="C301">
            <v>0.81</v>
          </cell>
          <cell r="D301">
            <v>0.23</v>
          </cell>
          <cell r="E301">
            <v>0.22</v>
          </cell>
          <cell r="F301">
            <v>0.84</v>
          </cell>
          <cell r="G301">
            <v>0.5</v>
          </cell>
          <cell r="H301">
            <v>0.81</v>
          </cell>
          <cell r="I301">
            <v>0.73</v>
          </cell>
          <cell r="J301">
            <v>0.52</v>
          </cell>
          <cell r="K301">
            <v>0.75</v>
          </cell>
          <cell r="L301">
            <v>0.33</v>
          </cell>
          <cell r="M301">
            <v>0.22</v>
          </cell>
          <cell r="N301">
            <v>1.24</v>
          </cell>
          <cell r="O301">
            <v>0.83</v>
          </cell>
          <cell r="P301">
            <v>0.74</v>
          </cell>
          <cell r="Q301">
            <v>0.79</v>
          </cell>
          <cell r="R301">
            <v>0.5</v>
          </cell>
          <cell r="S301">
            <v>1.47</v>
          </cell>
          <cell r="T301">
            <v>0.61</v>
          </cell>
          <cell r="U301">
            <v>0.67</v>
          </cell>
          <cell r="V301">
            <v>0.63</v>
          </cell>
          <cell r="W301">
            <v>0.82</v>
          </cell>
          <cell r="X301">
            <v>0.67</v>
          </cell>
          <cell r="Y301">
            <v>0.75</v>
          </cell>
          <cell r="Z301">
            <v>1.1599999999999999</v>
          </cell>
          <cell r="AA301">
            <v>0.18</v>
          </cell>
          <cell r="AB301">
            <v>0.84</v>
          </cell>
          <cell r="AC301">
            <v>0.99</v>
          </cell>
          <cell r="AD301">
            <v>1.39</v>
          </cell>
          <cell r="AE301">
            <v>1.1299999999999999</v>
          </cell>
          <cell r="AF301">
            <v>0.73</v>
          </cell>
          <cell r="AG301">
            <v>-0.92</v>
          </cell>
          <cell r="AH301">
            <v>0.75</v>
          </cell>
          <cell r="AI301">
            <v>0.81</v>
          </cell>
          <cell r="AJ301">
            <v>0.62</v>
          </cell>
          <cell r="AK301">
            <v>0.72</v>
          </cell>
          <cell r="AL301">
            <v>0.5</v>
          </cell>
          <cell r="AM301">
            <v>1.62</v>
          </cell>
          <cell r="AN301">
            <v>2.25</v>
          </cell>
          <cell r="AO301">
            <v>2.83</v>
          </cell>
          <cell r="AP301">
            <v>1.23</v>
          </cell>
          <cell r="AQ301">
            <v>2.48</v>
          </cell>
          <cell r="AR301">
            <v>1.89</v>
          </cell>
          <cell r="BI301">
            <v>300</v>
          </cell>
        </row>
        <row r="302">
          <cell r="A302" t="str">
            <v>3101.Mobiliário</v>
          </cell>
          <cell r="B302">
            <v>0.17</v>
          </cell>
          <cell r="C302">
            <v>0.81</v>
          </cell>
          <cell r="D302">
            <v>0.22</v>
          </cell>
          <cell r="E302">
            <v>0.27</v>
          </cell>
          <cell r="F302">
            <v>0.69</v>
          </cell>
          <cell r="G302">
            <v>0.49</v>
          </cell>
          <cell r="H302">
            <v>0.8</v>
          </cell>
          <cell r="I302">
            <v>0.86</v>
          </cell>
          <cell r="J302">
            <v>0.33</v>
          </cell>
          <cell r="K302">
            <v>0.98</v>
          </cell>
          <cell r="L302">
            <v>0.28000000000000003</v>
          </cell>
          <cell r="M302">
            <v>0.12</v>
          </cell>
          <cell r="N302">
            <v>1.63</v>
          </cell>
          <cell r="O302">
            <v>0.91</v>
          </cell>
          <cell r="P302">
            <v>0.7</v>
          </cell>
          <cell r="Q302">
            <v>0.98</v>
          </cell>
          <cell r="R302">
            <v>0.64</v>
          </cell>
          <cell r="S302">
            <v>1.69</v>
          </cell>
          <cell r="T302">
            <v>0.62</v>
          </cell>
          <cell r="U302">
            <v>0.99</v>
          </cell>
          <cell r="V302">
            <v>0.71</v>
          </cell>
          <cell r="W302">
            <v>1.06</v>
          </cell>
          <cell r="X302">
            <v>0.76</v>
          </cell>
          <cell r="Y302">
            <v>0.56000000000000005</v>
          </cell>
          <cell r="Z302">
            <v>1.52</v>
          </cell>
          <cell r="AA302">
            <v>-0.16</v>
          </cell>
          <cell r="AB302">
            <v>0.89</v>
          </cell>
          <cell r="AC302">
            <v>0.93</v>
          </cell>
          <cell r="AD302">
            <v>1.72</v>
          </cell>
          <cell r="AE302">
            <v>1.2</v>
          </cell>
          <cell r="AF302">
            <v>0.7</v>
          </cell>
          <cell r="AG302">
            <v>-0.96</v>
          </cell>
          <cell r="AH302">
            <v>0.85</v>
          </cell>
          <cell r="AI302">
            <v>1</v>
          </cell>
          <cell r="AJ302">
            <v>0.37</v>
          </cell>
          <cell r="AK302">
            <v>1.01</v>
          </cell>
          <cell r="AL302">
            <v>0.43</v>
          </cell>
          <cell r="AM302">
            <v>1.91</v>
          </cell>
          <cell r="AN302">
            <v>2.82</v>
          </cell>
          <cell r="AO302">
            <v>3.4</v>
          </cell>
          <cell r="AP302">
            <v>1.32</v>
          </cell>
          <cell r="AQ302">
            <v>3.01</v>
          </cell>
          <cell r="AR302">
            <v>1.91</v>
          </cell>
          <cell r="BI302">
            <v>301</v>
          </cell>
        </row>
        <row r="303">
          <cell r="A303" t="str">
            <v>3101002.Móvel para sala</v>
          </cell>
          <cell r="B303">
            <v>0.17</v>
          </cell>
          <cell r="C303">
            <v>1.92</v>
          </cell>
          <cell r="D303">
            <v>-1.35</v>
          </cell>
          <cell r="E303">
            <v>0.85</v>
          </cell>
          <cell r="F303">
            <v>1.25</v>
          </cell>
          <cell r="G303">
            <v>0.32</v>
          </cell>
          <cell r="H303">
            <v>0.28999999999999998</v>
          </cell>
          <cell r="I303">
            <v>0.84</v>
          </cell>
          <cell r="J303">
            <v>0.15</v>
          </cell>
          <cell r="K303">
            <v>1.56</v>
          </cell>
          <cell r="L303">
            <v>0.61</v>
          </cell>
          <cell r="M303">
            <v>0.28000000000000003</v>
          </cell>
          <cell r="N303">
            <v>0.15</v>
          </cell>
          <cell r="O303">
            <v>0.13</v>
          </cell>
          <cell r="P303">
            <v>1.05</v>
          </cell>
          <cell r="Q303">
            <v>2.48</v>
          </cell>
          <cell r="R303">
            <v>0.04</v>
          </cell>
          <cell r="S303">
            <v>3.79</v>
          </cell>
          <cell r="T303">
            <v>0.3</v>
          </cell>
          <cell r="U303">
            <v>1.32</v>
          </cell>
          <cell r="V303">
            <v>1.19</v>
          </cell>
          <cell r="W303">
            <v>1.37</v>
          </cell>
          <cell r="X303">
            <v>0.86</v>
          </cell>
          <cell r="Y303">
            <v>0.04</v>
          </cell>
          <cell r="Z303">
            <v>2.58</v>
          </cell>
          <cell r="AA303">
            <v>0</v>
          </cell>
          <cell r="AB303">
            <v>2.1</v>
          </cell>
          <cell r="AC303">
            <v>1.37</v>
          </cell>
          <cell r="AD303">
            <v>1.71</v>
          </cell>
          <cell r="AE303">
            <v>1.35</v>
          </cell>
          <cell r="AF303">
            <v>0.68</v>
          </cell>
          <cell r="AG303">
            <v>-1.77</v>
          </cell>
          <cell r="AH303">
            <v>1.22</v>
          </cell>
          <cell r="AI303">
            <v>0.27</v>
          </cell>
          <cell r="AJ303">
            <v>0.86</v>
          </cell>
          <cell r="AK303">
            <v>0.74</v>
          </cell>
          <cell r="AL303">
            <v>0.47</v>
          </cell>
          <cell r="AM303">
            <v>2.58</v>
          </cell>
          <cell r="AN303">
            <v>2.63</v>
          </cell>
          <cell r="AO303">
            <v>4.13</v>
          </cell>
          <cell r="AP303">
            <v>0.93</v>
          </cell>
          <cell r="AQ303">
            <v>2.0499999999999998</v>
          </cell>
          <cell r="AR303">
            <v>0.71</v>
          </cell>
          <cell r="BI303">
            <v>302</v>
          </cell>
        </row>
        <row r="304">
          <cell r="A304" t="str">
            <v>3101003.Móvel para quarto</v>
          </cell>
          <cell r="B304">
            <v>-0.16</v>
          </cell>
          <cell r="C304">
            <v>-0.18</v>
          </cell>
          <cell r="D304">
            <v>1.24</v>
          </cell>
          <cell r="E304">
            <v>-0.47</v>
          </cell>
          <cell r="F304">
            <v>0.53</v>
          </cell>
          <cell r="G304">
            <v>1.03</v>
          </cell>
          <cell r="H304">
            <v>1.46</v>
          </cell>
          <cell r="I304">
            <v>0.66</v>
          </cell>
          <cell r="J304">
            <v>-0.08</v>
          </cell>
          <cell r="K304">
            <v>0.74</v>
          </cell>
          <cell r="L304">
            <v>-0.05</v>
          </cell>
          <cell r="M304">
            <v>-0.06</v>
          </cell>
          <cell r="N304">
            <v>2.58</v>
          </cell>
          <cell r="O304">
            <v>1.27</v>
          </cell>
          <cell r="P304">
            <v>0.94</v>
          </cell>
          <cell r="Q304">
            <v>-0.44</v>
          </cell>
          <cell r="R304">
            <v>0.88</v>
          </cell>
          <cell r="S304">
            <v>0.56000000000000005</v>
          </cell>
          <cell r="T304">
            <v>0.81</v>
          </cell>
          <cell r="U304">
            <v>0.65</v>
          </cell>
          <cell r="V304">
            <v>0.2</v>
          </cell>
          <cell r="W304">
            <v>0.9</v>
          </cell>
          <cell r="X304">
            <v>0.82</v>
          </cell>
          <cell r="Y304">
            <v>0.89</v>
          </cell>
          <cell r="Z304">
            <v>1.31</v>
          </cell>
          <cell r="AA304">
            <v>-0.85</v>
          </cell>
          <cell r="AB304">
            <v>-0.65</v>
          </cell>
          <cell r="AC304">
            <v>0.65</v>
          </cell>
          <cell r="AD304">
            <v>2.37</v>
          </cell>
          <cell r="AE304">
            <v>0.81</v>
          </cell>
          <cell r="AF304">
            <v>0.95</v>
          </cell>
          <cell r="AG304">
            <v>-0.95</v>
          </cell>
          <cell r="AH304">
            <v>0.57999999999999996</v>
          </cell>
          <cell r="AI304">
            <v>1.44</v>
          </cell>
          <cell r="AJ304">
            <v>0.16</v>
          </cell>
          <cell r="AK304">
            <v>0.56000000000000005</v>
          </cell>
          <cell r="AL304">
            <v>0.04</v>
          </cell>
          <cell r="AM304">
            <v>1.4</v>
          </cell>
          <cell r="AN304">
            <v>2.59</v>
          </cell>
          <cell r="AO304">
            <v>2.68</v>
          </cell>
          <cell r="AP304">
            <v>1.77</v>
          </cell>
          <cell r="AQ304">
            <v>3.6</v>
          </cell>
          <cell r="AR304">
            <v>3.24</v>
          </cell>
          <cell r="BI304">
            <v>303</v>
          </cell>
        </row>
        <row r="305">
          <cell r="A305" t="str">
            <v>3101015.Móvel para copa e cozinha</v>
          </cell>
          <cell r="B305">
            <v>0.72</v>
          </cell>
          <cell r="C305">
            <v>0.71</v>
          </cell>
          <cell r="D305">
            <v>0.57999999999999996</v>
          </cell>
          <cell r="E305">
            <v>0.57999999999999996</v>
          </cell>
          <cell r="F305">
            <v>-0.6</v>
          </cell>
          <cell r="G305">
            <v>-0.06</v>
          </cell>
          <cell r="H305">
            <v>0.35</v>
          </cell>
          <cell r="I305">
            <v>1.67</v>
          </cell>
          <cell r="J305">
            <v>1.21</v>
          </cell>
          <cell r="K305">
            <v>0.66</v>
          </cell>
          <cell r="L305">
            <v>0.45</v>
          </cell>
          <cell r="M305">
            <v>0.48</v>
          </cell>
          <cell r="N305">
            <v>1.44</v>
          </cell>
          <cell r="O305">
            <v>2.61</v>
          </cell>
          <cell r="P305">
            <v>-0.99</v>
          </cell>
          <cell r="Q305">
            <v>0.8</v>
          </cell>
          <cell r="R305">
            <v>1.62</v>
          </cell>
          <cell r="S305">
            <v>-0.39</v>
          </cell>
          <cell r="T305">
            <v>0.86</v>
          </cell>
          <cell r="U305">
            <v>0.97</v>
          </cell>
          <cell r="V305">
            <v>0.98</v>
          </cell>
          <cell r="W305">
            <v>1.25</v>
          </cell>
          <cell r="X305">
            <v>0.32</v>
          </cell>
          <cell r="Y305">
            <v>0.59</v>
          </cell>
          <cell r="Z305">
            <v>0.32</v>
          </cell>
          <cell r="AA305">
            <v>0.78</v>
          </cell>
          <cell r="AB305">
            <v>1.68</v>
          </cell>
          <cell r="AC305">
            <v>0.76</v>
          </cell>
          <cell r="AD305">
            <v>0.26</v>
          </cell>
          <cell r="AE305">
            <v>1.86</v>
          </cell>
          <cell r="AF305">
            <v>0.86</v>
          </cell>
          <cell r="AG305">
            <v>0.45</v>
          </cell>
          <cell r="AH305">
            <v>0.43</v>
          </cell>
          <cell r="AI305">
            <v>1.1399999999999999</v>
          </cell>
          <cell r="AJ305">
            <v>-0.52</v>
          </cell>
          <cell r="AK305">
            <v>1.54</v>
          </cell>
          <cell r="AL305">
            <v>1.05</v>
          </cell>
          <cell r="AM305">
            <v>0.68</v>
          </cell>
          <cell r="AN305">
            <v>2.54</v>
          </cell>
          <cell r="AO305">
            <v>2.58</v>
          </cell>
          <cell r="AP305">
            <v>1.35</v>
          </cell>
          <cell r="AQ305">
            <v>3.57</v>
          </cell>
          <cell r="AR305">
            <v>1.7</v>
          </cell>
          <cell r="BI305">
            <v>304</v>
          </cell>
        </row>
        <row r="306">
          <cell r="A306" t="str">
            <v>3101017.Colchão</v>
          </cell>
          <cell r="B306">
            <v>0.64</v>
          </cell>
          <cell r="C306">
            <v>1</v>
          </cell>
          <cell r="D306">
            <v>2.06</v>
          </cell>
          <cell r="E306">
            <v>0.6</v>
          </cell>
          <cell r="F306">
            <v>1.52</v>
          </cell>
          <cell r="G306">
            <v>-0.06</v>
          </cell>
          <cell r="H306">
            <v>0.68</v>
          </cell>
          <cell r="I306">
            <v>0.24</v>
          </cell>
          <cell r="J306">
            <v>1.58</v>
          </cell>
          <cell r="K306">
            <v>0.18</v>
          </cell>
          <cell r="L306">
            <v>-0.03</v>
          </cell>
          <cell r="M306">
            <v>-0.5</v>
          </cell>
          <cell r="N306">
            <v>4.68</v>
          </cell>
          <cell r="O306">
            <v>-1.04</v>
          </cell>
          <cell r="P306">
            <v>1.6</v>
          </cell>
          <cell r="Q306">
            <v>1.7</v>
          </cell>
          <cell r="R306">
            <v>-0.03</v>
          </cell>
          <cell r="S306">
            <v>2.16</v>
          </cell>
          <cell r="T306">
            <v>0.84</v>
          </cell>
          <cell r="U306">
            <v>1.27</v>
          </cell>
          <cell r="V306">
            <v>0.22</v>
          </cell>
          <cell r="W306">
            <v>-0.28000000000000003</v>
          </cell>
          <cell r="X306">
            <v>1.02</v>
          </cell>
          <cell r="Y306">
            <v>1.43</v>
          </cell>
          <cell r="Z306">
            <v>0.11</v>
          </cell>
          <cell r="AA306">
            <v>0.39</v>
          </cell>
          <cell r="AB306">
            <v>0.83</v>
          </cell>
          <cell r="AC306">
            <v>0.44</v>
          </cell>
          <cell r="AD306">
            <v>1.79</v>
          </cell>
          <cell r="AE306">
            <v>0.69</v>
          </cell>
          <cell r="AF306">
            <v>-0.7</v>
          </cell>
          <cell r="AG306">
            <v>0.03</v>
          </cell>
          <cell r="AH306">
            <v>1.4</v>
          </cell>
          <cell r="AI306">
            <v>2.38</v>
          </cell>
          <cell r="AJ306">
            <v>1.0900000000000001</v>
          </cell>
          <cell r="AK306">
            <v>3.62</v>
          </cell>
          <cell r="AL306">
            <v>0.88</v>
          </cell>
          <cell r="AM306">
            <v>3.81</v>
          </cell>
          <cell r="AN306">
            <v>5.53</v>
          </cell>
          <cell r="AO306">
            <v>5.16</v>
          </cell>
          <cell r="AP306">
            <v>1.25</v>
          </cell>
          <cell r="AQ306">
            <v>3.71</v>
          </cell>
          <cell r="AR306">
            <v>2.0299999999999998</v>
          </cell>
          <cell r="BI306">
            <v>305</v>
          </cell>
        </row>
        <row r="307">
          <cell r="A307" t="str">
            <v>3101060.Rede</v>
          </cell>
          <cell r="B307">
            <v>1.31</v>
          </cell>
          <cell r="C307">
            <v>-2.33</v>
          </cell>
          <cell r="D307">
            <v>-1.4</v>
          </cell>
          <cell r="E307">
            <v>1.55</v>
          </cell>
          <cell r="F307">
            <v>6.1</v>
          </cell>
          <cell r="G307">
            <v>-2.13</v>
          </cell>
          <cell r="H307">
            <v>5.49</v>
          </cell>
          <cell r="I307">
            <v>-1.67</v>
          </cell>
          <cell r="J307">
            <v>-3.79</v>
          </cell>
          <cell r="K307">
            <v>-0.64</v>
          </cell>
          <cell r="L307">
            <v>0.64</v>
          </cell>
          <cell r="M307">
            <v>-0.15</v>
          </cell>
          <cell r="N307">
            <v>0.36</v>
          </cell>
          <cell r="O307">
            <v>-0.5</v>
          </cell>
          <cell r="P307">
            <v>2.23</v>
          </cell>
          <cell r="Q307">
            <v>0.15</v>
          </cell>
          <cell r="R307">
            <v>1.86</v>
          </cell>
          <cell r="S307">
            <v>0.75</v>
          </cell>
          <cell r="T307">
            <v>-0.56000000000000005</v>
          </cell>
          <cell r="U307">
            <v>-1.1000000000000001</v>
          </cell>
          <cell r="V307">
            <v>0.79</v>
          </cell>
          <cell r="W307">
            <v>2.2400000000000002</v>
          </cell>
          <cell r="X307">
            <v>-0.53</v>
          </cell>
          <cell r="Y307">
            <v>1.7</v>
          </cell>
          <cell r="Z307">
            <v>-1.18</v>
          </cell>
          <cell r="AA307">
            <v>1.18</v>
          </cell>
          <cell r="AB307">
            <v>0.86</v>
          </cell>
          <cell r="AC307">
            <v>0.28000000000000003</v>
          </cell>
          <cell r="AD307">
            <v>3.15</v>
          </cell>
          <cell r="AE307">
            <v>3.15</v>
          </cell>
          <cell r="AF307">
            <v>-2.5</v>
          </cell>
          <cell r="AG307">
            <v>-0.64</v>
          </cell>
          <cell r="AH307">
            <v>-1.07</v>
          </cell>
          <cell r="AI307">
            <v>0.89</v>
          </cell>
          <cell r="AJ307">
            <v>-1.76</v>
          </cell>
          <cell r="AK307">
            <v>-0.81</v>
          </cell>
          <cell r="AL307">
            <v>-1.17</v>
          </cell>
          <cell r="AM307">
            <v>1.22</v>
          </cell>
          <cell r="AN307">
            <v>2.94</v>
          </cell>
          <cell r="AO307">
            <v>0.68</v>
          </cell>
          <cell r="AP307">
            <v>-0.99</v>
          </cell>
          <cell r="AQ307">
            <v>2.82</v>
          </cell>
          <cell r="AR307">
            <v>-1.77</v>
          </cell>
          <cell r="BI307">
            <v>306</v>
          </cell>
        </row>
        <row r="308">
          <cell r="A308" t="str">
            <v>3102.Utensílios e enfeites</v>
          </cell>
          <cell r="B308">
            <v>-0.72</v>
          </cell>
          <cell r="C308">
            <v>1.0900000000000001</v>
          </cell>
          <cell r="D308">
            <v>0.6</v>
          </cell>
          <cell r="E308">
            <v>0.01</v>
          </cell>
          <cell r="F308">
            <v>0.72</v>
          </cell>
          <cell r="G308">
            <v>1.57</v>
          </cell>
          <cell r="H308">
            <v>0.22</v>
          </cell>
          <cell r="I308">
            <v>-0.08</v>
          </cell>
          <cell r="J308">
            <v>1.22</v>
          </cell>
          <cell r="K308">
            <v>0.36</v>
          </cell>
          <cell r="L308">
            <v>0.62</v>
          </cell>
          <cell r="M308">
            <v>0.98</v>
          </cell>
          <cell r="N308">
            <v>0.7</v>
          </cell>
          <cell r="O308">
            <v>0.79</v>
          </cell>
          <cell r="P308">
            <v>0.15</v>
          </cell>
          <cell r="Q308">
            <v>0.28000000000000003</v>
          </cell>
          <cell r="R308">
            <v>0.63</v>
          </cell>
          <cell r="S308">
            <v>0.75</v>
          </cell>
          <cell r="T308">
            <v>0.82</v>
          </cell>
          <cell r="U308">
            <v>0.9</v>
          </cell>
          <cell r="V308">
            <v>0.09</v>
          </cell>
          <cell r="W308">
            <v>0.53</v>
          </cell>
          <cell r="X308">
            <v>0.98</v>
          </cell>
          <cell r="Y308">
            <v>1.2</v>
          </cell>
          <cell r="Z308">
            <v>1.1100000000000001</v>
          </cell>
          <cell r="AA308">
            <v>0.67</v>
          </cell>
          <cell r="AB308">
            <v>0.64</v>
          </cell>
          <cell r="AC308">
            <v>1.23</v>
          </cell>
          <cell r="AD308">
            <v>0.84</v>
          </cell>
          <cell r="AE308">
            <v>0.62</v>
          </cell>
          <cell r="AF308">
            <v>0.84</v>
          </cell>
          <cell r="AG308">
            <v>-1.04</v>
          </cell>
          <cell r="AH308">
            <v>0.92</v>
          </cell>
          <cell r="AI308">
            <v>0.64</v>
          </cell>
          <cell r="AJ308">
            <v>1.2</v>
          </cell>
          <cell r="AK308">
            <v>-0.03</v>
          </cell>
          <cell r="AL308">
            <v>0.56999999999999995</v>
          </cell>
          <cell r="AM308">
            <v>1.02</v>
          </cell>
          <cell r="AN308">
            <v>0.71</v>
          </cell>
          <cell r="AO308">
            <v>1.34</v>
          </cell>
          <cell r="AP308">
            <v>1.27</v>
          </cell>
          <cell r="AQ308">
            <v>1.1299999999999999</v>
          </cell>
          <cell r="AR308">
            <v>2.04</v>
          </cell>
          <cell r="BI308">
            <v>307</v>
          </cell>
        </row>
        <row r="309">
          <cell r="A309" t="str">
            <v>3102004.Relógio despertador</v>
          </cell>
          <cell r="B309">
            <v>-0.39</v>
          </cell>
          <cell r="C309">
            <v>0.51</v>
          </cell>
          <cell r="D309">
            <v>1.85</v>
          </cell>
          <cell r="E309">
            <v>1.39</v>
          </cell>
          <cell r="F309">
            <v>-1.97</v>
          </cell>
          <cell r="G309">
            <v>1.39</v>
          </cell>
          <cell r="H309">
            <v>-1.73</v>
          </cell>
          <cell r="I309">
            <v>0.74</v>
          </cell>
          <cell r="J309">
            <v>1.43</v>
          </cell>
          <cell r="K309">
            <v>-0.94</v>
          </cell>
          <cell r="L309">
            <v>-0.09</v>
          </cell>
          <cell r="M309">
            <v>4</v>
          </cell>
          <cell r="N309">
            <v>-0.36</v>
          </cell>
          <cell r="O309">
            <v>-0.69</v>
          </cell>
          <cell r="P309">
            <v>0.14000000000000001</v>
          </cell>
          <cell r="Q309">
            <v>-0.89</v>
          </cell>
          <cell r="R309">
            <v>-0.31</v>
          </cell>
          <cell r="S309">
            <v>-1.0900000000000001</v>
          </cell>
          <cell r="T309">
            <v>1.1299999999999999</v>
          </cell>
          <cell r="U309">
            <v>-0.38</v>
          </cell>
          <cell r="V309">
            <v>2.04</v>
          </cell>
          <cell r="W309">
            <v>0.01</v>
          </cell>
          <cell r="X309">
            <v>1.03</v>
          </cell>
          <cell r="Y309">
            <v>-0.56000000000000005</v>
          </cell>
          <cell r="Z309">
            <v>1.1299999999999999</v>
          </cell>
          <cell r="AA309">
            <v>2.94</v>
          </cell>
          <cell r="AB309">
            <v>1.19</v>
          </cell>
          <cell r="AC309">
            <v>0.87</v>
          </cell>
          <cell r="AD309">
            <v>1.22</v>
          </cell>
          <cell r="AE309">
            <v>0.69</v>
          </cell>
          <cell r="AF309">
            <v>1.18</v>
          </cell>
          <cell r="AG309">
            <v>-0.16</v>
          </cell>
          <cell r="AH309">
            <v>-0.55000000000000004</v>
          </cell>
          <cell r="AI309">
            <v>0.48</v>
          </cell>
          <cell r="AJ309">
            <v>-0.48</v>
          </cell>
          <cell r="AK309">
            <v>1.02</v>
          </cell>
          <cell r="AL309">
            <v>0.21</v>
          </cell>
          <cell r="AM309">
            <v>1.66</v>
          </cell>
          <cell r="AN309">
            <v>0.46</v>
          </cell>
          <cell r="AO309">
            <v>-0.45</v>
          </cell>
          <cell r="AP309">
            <v>1.37</v>
          </cell>
          <cell r="AQ309">
            <v>-0.27</v>
          </cell>
          <cell r="AR309">
            <v>1.7</v>
          </cell>
          <cell r="BI309">
            <v>308</v>
          </cell>
        </row>
        <row r="310">
          <cell r="A310" t="str">
            <v>3102005.Tapete</v>
          </cell>
          <cell r="B310">
            <v>-0.23</v>
          </cell>
          <cell r="C310">
            <v>-0.46</v>
          </cell>
          <cell r="D310">
            <v>2</v>
          </cell>
          <cell r="E310">
            <v>0.85</v>
          </cell>
          <cell r="F310">
            <v>-0.39</v>
          </cell>
          <cell r="G310">
            <v>3.98</v>
          </cell>
          <cell r="H310">
            <v>0.19</v>
          </cell>
          <cell r="I310">
            <v>-0.81</v>
          </cell>
          <cell r="J310">
            <v>1.52</v>
          </cell>
          <cell r="K310">
            <v>-3.05</v>
          </cell>
          <cell r="L310">
            <v>2.38</v>
          </cell>
          <cell r="M310">
            <v>2.33</v>
          </cell>
          <cell r="N310">
            <v>0.85</v>
          </cell>
          <cell r="O310">
            <v>2.68</v>
          </cell>
          <cell r="P310">
            <v>-0.52</v>
          </cell>
          <cell r="Q310">
            <v>0.68</v>
          </cell>
          <cell r="R310">
            <v>3.74</v>
          </cell>
          <cell r="S310">
            <v>0.48</v>
          </cell>
          <cell r="T310">
            <v>-0.96</v>
          </cell>
          <cell r="U310">
            <v>1.27</v>
          </cell>
          <cell r="V310">
            <v>-0.95</v>
          </cell>
          <cell r="W310">
            <v>-0.06</v>
          </cell>
          <cell r="X310">
            <v>0.81</v>
          </cell>
          <cell r="Y310">
            <v>2.06</v>
          </cell>
          <cell r="Z310">
            <v>1.79</v>
          </cell>
          <cell r="AA310">
            <v>-1.23</v>
          </cell>
          <cell r="AB310">
            <v>0.49</v>
          </cell>
          <cell r="AC310">
            <v>3.31</v>
          </cell>
          <cell r="AD310">
            <v>1.33</v>
          </cell>
          <cell r="AE310">
            <v>0.16</v>
          </cell>
          <cell r="AF310">
            <v>0.72</v>
          </cell>
          <cell r="AG310">
            <v>-2.6</v>
          </cell>
          <cell r="AH310">
            <v>2.0099999999999998</v>
          </cell>
          <cell r="AI310">
            <v>0.9</v>
          </cell>
          <cell r="AJ310">
            <v>0.84</v>
          </cell>
          <cell r="AK310">
            <v>0.96</v>
          </cell>
          <cell r="AL310">
            <v>1.88</v>
          </cell>
          <cell r="AM310">
            <v>0.87</v>
          </cell>
          <cell r="AN310">
            <v>1.56</v>
          </cell>
          <cell r="AO310">
            <v>1.46</v>
          </cell>
          <cell r="AP310">
            <v>0.28000000000000003</v>
          </cell>
          <cell r="AQ310">
            <v>0.32</v>
          </cell>
          <cell r="AR310">
            <v>0.8</v>
          </cell>
          <cell r="BI310">
            <v>309</v>
          </cell>
        </row>
        <row r="311">
          <cell r="A311" t="str">
            <v>3102006.Cortina</v>
          </cell>
          <cell r="B311">
            <v>-1.9</v>
          </cell>
          <cell r="C311">
            <v>1.44</v>
          </cell>
          <cell r="D311">
            <v>-0.14000000000000001</v>
          </cell>
          <cell r="E311">
            <v>-0.71</v>
          </cell>
          <cell r="F311">
            <v>1.69</v>
          </cell>
          <cell r="G311">
            <v>2.85</v>
          </cell>
          <cell r="H311">
            <v>-1.73</v>
          </cell>
          <cell r="I311">
            <v>-1.04</v>
          </cell>
          <cell r="J311">
            <v>1.38</v>
          </cell>
          <cell r="K311">
            <v>0.75</v>
          </cell>
          <cell r="L311">
            <v>-2.4900000000000002</v>
          </cell>
          <cell r="M311">
            <v>-0.94</v>
          </cell>
          <cell r="N311">
            <v>2.1800000000000002</v>
          </cell>
          <cell r="O311">
            <v>-1.42</v>
          </cell>
          <cell r="P311">
            <v>-0.46</v>
          </cell>
          <cell r="Q311">
            <v>0.81</v>
          </cell>
          <cell r="R311">
            <v>-0.71</v>
          </cell>
          <cell r="S311">
            <v>1.92</v>
          </cell>
          <cell r="T311">
            <v>1.72</v>
          </cell>
          <cell r="U311">
            <v>0.22</v>
          </cell>
          <cell r="V311">
            <v>-0.18</v>
          </cell>
          <cell r="W311">
            <v>-0.12</v>
          </cell>
          <cell r="X311">
            <v>1.73</v>
          </cell>
          <cell r="Y311">
            <v>1.97</v>
          </cell>
          <cell r="Z311">
            <v>0.87</v>
          </cell>
          <cell r="AA311">
            <v>1.18</v>
          </cell>
          <cell r="AB311">
            <v>-0.04</v>
          </cell>
          <cell r="AC311">
            <v>1.88</v>
          </cell>
          <cell r="AD311">
            <v>1.75</v>
          </cell>
          <cell r="AE311">
            <v>0.51</v>
          </cell>
          <cell r="AF311">
            <v>1.1100000000000001</v>
          </cell>
          <cell r="AG311">
            <v>-1.04</v>
          </cell>
          <cell r="AH311">
            <v>0.17</v>
          </cell>
          <cell r="AI311">
            <v>-1.95</v>
          </cell>
          <cell r="AJ311">
            <v>2.12</v>
          </cell>
          <cell r="AK311">
            <v>-2.93</v>
          </cell>
          <cell r="AL311">
            <v>-1.33</v>
          </cell>
          <cell r="AM311">
            <v>0.27</v>
          </cell>
          <cell r="AN311">
            <v>0.81</v>
          </cell>
          <cell r="AO311">
            <v>2.02</v>
          </cell>
          <cell r="AP311">
            <v>1.42</v>
          </cell>
          <cell r="AQ311">
            <v>1.42</v>
          </cell>
          <cell r="AR311">
            <v>2.77</v>
          </cell>
          <cell r="BI311">
            <v>310</v>
          </cell>
        </row>
        <row r="312">
          <cell r="A312" t="str">
            <v>3102007.Utensílios para copa e cozinha de metal</v>
          </cell>
          <cell r="B312">
            <v>-0.17</v>
          </cell>
          <cell r="C312">
            <v>2.2799999999999998</v>
          </cell>
          <cell r="D312">
            <v>0.53</v>
          </cell>
          <cell r="E312">
            <v>0.04</v>
          </cell>
          <cell r="F312">
            <v>1.68</v>
          </cell>
          <cell r="G312">
            <v>0.86</v>
          </cell>
          <cell r="H312">
            <v>2.78</v>
          </cell>
          <cell r="I312">
            <v>0.57999999999999996</v>
          </cell>
          <cell r="J312">
            <v>0.53</v>
          </cell>
          <cell r="K312">
            <v>1.1399999999999999</v>
          </cell>
          <cell r="L312">
            <v>1.1299999999999999</v>
          </cell>
          <cell r="M312">
            <v>-0.1</v>
          </cell>
          <cell r="N312">
            <v>0.24</v>
          </cell>
          <cell r="O312">
            <v>-0.73</v>
          </cell>
          <cell r="P312">
            <v>1.69</v>
          </cell>
          <cell r="Q312">
            <v>0.19</v>
          </cell>
          <cell r="R312">
            <v>-0.22</v>
          </cell>
          <cell r="S312">
            <v>0.43</v>
          </cell>
          <cell r="T312">
            <v>1.97</v>
          </cell>
          <cell r="U312">
            <v>0.77</v>
          </cell>
          <cell r="V312">
            <v>0.89</v>
          </cell>
          <cell r="W312">
            <v>0.51</v>
          </cell>
          <cell r="X312">
            <v>0.13</v>
          </cell>
          <cell r="Y312">
            <v>1.1100000000000001</v>
          </cell>
          <cell r="Z312">
            <v>1.25</v>
          </cell>
          <cell r="AA312">
            <v>0.68</v>
          </cell>
          <cell r="AB312">
            <v>0.25</v>
          </cell>
          <cell r="AC312">
            <v>0.31</v>
          </cell>
          <cell r="AD312">
            <v>0.67</v>
          </cell>
          <cell r="AE312">
            <v>0.71</v>
          </cell>
          <cell r="AF312">
            <v>0.5</v>
          </cell>
          <cell r="AG312">
            <v>-0.71</v>
          </cell>
          <cell r="AH312">
            <v>1.0900000000000001</v>
          </cell>
          <cell r="AI312">
            <v>1.1100000000000001</v>
          </cell>
          <cell r="AJ312">
            <v>0.95</v>
          </cell>
          <cell r="AK312">
            <v>-0.1</v>
          </cell>
          <cell r="AL312">
            <v>0.91</v>
          </cell>
          <cell r="AM312">
            <v>1.82</v>
          </cell>
          <cell r="AN312">
            <v>-0.01</v>
          </cell>
          <cell r="AO312">
            <v>2.35</v>
          </cell>
          <cell r="AP312">
            <v>1.26</v>
          </cell>
          <cell r="AQ312">
            <v>0.99</v>
          </cell>
          <cell r="AR312">
            <v>2.2000000000000002</v>
          </cell>
          <cell r="BI312">
            <v>311</v>
          </cell>
        </row>
        <row r="313">
          <cell r="A313" t="str">
            <v>3102009.Utensílios para copa e cozinha de louça</v>
          </cell>
          <cell r="B313">
            <v>-0.09</v>
          </cell>
          <cell r="C313">
            <v>-1.1399999999999999</v>
          </cell>
          <cell r="D313">
            <v>0.3</v>
          </cell>
          <cell r="E313">
            <v>-0.15</v>
          </cell>
          <cell r="F313">
            <v>0.27</v>
          </cell>
          <cell r="G313">
            <v>0.6</v>
          </cell>
          <cell r="H313">
            <v>0.87</v>
          </cell>
          <cell r="I313">
            <v>-1.22</v>
          </cell>
          <cell r="J313">
            <v>1.1200000000000001</v>
          </cell>
          <cell r="K313">
            <v>-1.86</v>
          </cell>
          <cell r="L313">
            <v>-0.44</v>
          </cell>
          <cell r="M313">
            <v>1.53</v>
          </cell>
          <cell r="N313">
            <v>-0.87</v>
          </cell>
          <cell r="O313">
            <v>0.82</v>
          </cell>
          <cell r="P313">
            <v>1.1100000000000001</v>
          </cell>
          <cell r="Q313">
            <v>0.71</v>
          </cell>
          <cell r="R313">
            <v>-0.47</v>
          </cell>
          <cell r="S313">
            <v>-0.09</v>
          </cell>
          <cell r="T313">
            <v>0.08</v>
          </cell>
          <cell r="U313">
            <v>-0.21</v>
          </cell>
          <cell r="V313">
            <v>1.02</v>
          </cell>
          <cell r="W313">
            <v>0.5</v>
          </cell>
          <cell r="X313">
            <v>1.01</v>
          </cell>
          <cell r="Y313">
            <v>1.97</v>
          </cell>
          <cell r="Z313">
            <v>-0.28999999999999998</v>
          </cell>
          <cell r="AA313">
            <v>1.19</v>
          </cell>
          <cell r="AB313">
            <v>0.99</v>
          </cell>
          <cell r="AC313">
            <v>-0.25</v>
          </cell>
          <cell r="AD313">
            <v>0.39</v>
          </cell>
          <cell r="AE313">
            <v>0.45</v>
          </cell>
          <cell r="AF313">
            <v>1.53</v>
          </cell>
          <cell r="AG313">
            <v>-1.61</v>
          </cell>
          <cell r="AH313">
            <v>-0.64</v>
          </cell>
          <cell r="AI313">
            <v>-0.21</v>
          </cell>
          <cell r="AJ313">
            <v>1.35</v>
          </cell>
          <cell r="AK313">
            <v>-0.8</v>
          </cell>
          <cell r="AL313">
            <v>0.32</v>
          </cell>
          <cell r="AM313">
            <v>1.99</v>
          </cell>
          <cell r="AN313">
            <v>-0.01</v>
          </cell>
          <cell r="AO313">
            <v>1.06</v>
          </cell>
          <cell r="AP313">
            <v>1.21</v>
          </cell>
          <cell r="AQ313">
            <v>1.52</v>
          </cell>
          <cell r="AR313">
            <v>2.46</v>
          </cell>
          <cell r="BI313">
            <v>312</v>
          </cell>
        </row>
        <row r="314">
          <cell r="A314" t="str">
            <v>3102010.Artigos de plástico</v>
          </cell>
          <cell r="B314">
            <v>-1.27</v>
          </cell>
          <cell r="C314">
            <v>1.04</v>
          </cell>
          <cell r="D314">
            <v>0.42</v>
          </cell>
          <cell r="E314">
            <v>-0.62</v>
          </cell>
          <cell r="F314">
            <v>0.77</v>
          </cell>
          <cell r="G314">
            <v>1.82</v>
          </cell>
          <cell r="H314">
            <v>-0.94</v>
          </cell>
          <cell r="I314">
            <v>-0.31</v>
          </cell>
          <cell r="J314">
            <v>0.82</v>
          </cell>
          <cell r="K314">
            <v>0.71</v>
          </cell>
          <cell r="L314">
            <v>1.94</v>
          </cell>
          <cell r="M314">
            <v>1.2</v>
          </cell>
          <cell r="N314">
            <v>0.35</v>
          </cell>
          <cell r="O314">
            <v>0.42</v>
          </cell>
          <cell r="P314">
            <v>-0.14000000000000001</v>
          </cell>
          <cell r="Q314">
            <v>0.18</v>
          </cell>
          <cell r="R314">
            <v>1.73</v>
          </cell>
          <cell r="S314">
            <v>1.06</v>
          </cell>
          <cell r="T314">
            <v>0.35</v>
          </cell>
          <cell r="U314">
            <v>2.0299999999999998</v>
          </cell>
          <cell r="V314">
            <v>-1.75</v>
          </cell>
          <cell r="W314">
            <v>1</v>
          </cell>
          <cell r="X314">
            <v>1.21</v>
          </cell>
          <cell r="Y314">
            <v>-0.06</v>
          </cell>
          <cell r="Z314">
            <v>0.12</v>
          </cell>
          <cell r="AA314">
            <v>1.85</v>
          </cell>
          <cell r="AB314">
            <v>0.83</v>
          </cell>
          <cell r="AC314">
            <v>2.12</v>
          </cell>
          <cell r="AD314">
            <v>0.82</v>
          </cell>
          <cell r="AE314">
            <v>0.73</v>
          </cell>
          <cell r="AF314">
            <v>1.28</v>
          </cell>
          <cell r="AG314">
            <v>-1.24</v>
          </cell>
          <cell r="AH314">
            <v>2.25</v>
          </cell>
          <cell r="AI314">
            <v>0.89</v>
          </cell>
          <cell r="AJ314">
            <v>1.17</v>
          </cell>
          <cell r="AK314">
            <v>0.74</v>
          </cell>
          <cell r="AL314">
            <v>0.8</v>
          </cell>
          <cell r="AM314">
            <v>0.47</v>
          </cell>
          <cell r="AN314">
            <v>1.53</v>
          </cell>
          <cell r="AO314">
            <v>0.37</v>
          </cell>
          <cell r="AP314">
            <v>1.29</v>
          </cell>
          <cell r="AQ314">
            <v>1</v>
          </cell>
          <cell r="AR314">
            <v>2.68</v>
          </cell>
          <cell r="BI314">
            <v>313</v>
          </cell>
        </row>
        <row r="315">
          <cell r="A315" t="str">
            <v>3102012.Garrafa térmica</v>
          </cell>
          <cell r="B315">
            <v>0.16</v>
          </cell>
          <cell r="C315">
            <v>4.46</v>
          </cell>
          <cell r="D315">
            <v>1.1200000000000001</v>
          </cell>
          <cell r="E315">
            <v>0.61</v>
          </cell>
          <cell r="F315">
            <v>-1.77</v>
          </cell>
          <cell r="G315">
            <v>1.25</v>
          </cell>
          <cell r="H315">
            <v>0.23</v>
          </cell>
          <cell r="I315">
            <v>0.79</v>
          </cell>
          <cell r="J315">
            <v>1.5</v>
          </cell>
          <cell r="K315">
            <v>0.73</v>
          </cell>
          <cell r="L315">
            <v>1.23</v>
          </cell>
          <cell r="M315">
            <v>1.88</v>
          </cell>
          <cell r="N315">
            <v>-0.48</v>
          </cell>
          <cell r="O315">
            <v>1.79</v>
          </cell>
          <cell r="P315">
            <v>0.23</v>
          </cell>
          <cell r="Q315">
            <v>-0.23</v>
          </cell>
          <cell r="R315">
            <v>0.89</v>
          </cell>
          <cell r="S315">
            <v>-0.19</v>
          </cell>
          <cell r="T315">
            <v>0.54</v>
          </cell>
          <cell r="U315">
            <v>-0.34</v>
          </cell>
          <cell r="V315">
            <v>0.93</v>
          </cell>
          <cell r="W315">
            <v>0.99</v>
          </cell>
          <cell r="X315">
            <v>-0.5</v>
          </cell>
          <cell r="Y315">
            <v>2.4500000000000002</v>
          </cell>
          <cell r="Z315">
            <v>1.83</v>
          </cell>
          <cell r="AA315">
            <v>0.81</v>
          </cell>
          <cell r="AB315">
            <v>-0.35</v>
          </cell>
          <cell r="AC315">
            <v>2.14</v>
          </cell>
          <cell r="AD315">
            <v>0.12</v>
          </cell>
          <cell r="AE315">
            <v>1.61</v>
          </cell>
          <cell r="AF315">
            <v>0.36</v>
          </cell>
          <cell r="AG315">
            <v>-0.57999999999999996</v>
          </cell>
          <cell r="AH315">
            <v>0.94</v>
          </cell>
          <cell r="AI315">
            <v>0.97</v>
          </cell>
          <cell r="AJ315">
            <v>1.41</v>
          </cell>
          <cell r="AK315">
            <v>2.63</v>
          </cell>
          <cell r="AL315">
            <v>0.37</v>
          </cell>
          <cell r="AM315">
            <v>-0.77</v>
          </cell>
          <cell r="AN315">
            <v>1.6</v>
          </cell>
          <cell r="AO315">
            <v>1.32</v>
          </cell>
          <cell r="AP315">
            <v>-0.83</v>
          </cell>
          <cell r="AQ315">
            <v>1.22</v>
          </cell>
          <cell r="AR315">
            <v>2.36</v>
          </cell>
          <cell r="BI315">
            <v>314</v>
          </cell>
        </row>
        <row r="316">
          <cell r="A316" t="str">
            <v>3102014.Copo de vidro</v>
          </cell>
          <cell r="B316">
            <v>-1.21</v>
          </cell>
          <cell r="C316">
            <v>2.0699999999999998</v>
          </cell>
          <cell r="D316">
            <v>0.52</v>
          </cell>
          <cell r="E316">
            <v>0.09</v>
          </cell>
          <cell r="F316">
            <v>0.46</v>
          </cell>
          <cell r="G316">
            <v>-1.1599999999999999</v>
          </cell>
          <cell r="H316">
            <v>-4.5599999999999996</v>
          </cell>
          <cell r="I316">
            <v>-1.01</v>
          </cell>
          <cell r="J316">
            <v>1.31</v>
          </cell>
          <cell r="K316">
            <v>0.23</v>
          </cell>
          <cell r="L316">
            <v>0.98</v>
          </cell>
          <cell r="M316">
            <v>0.56000000000000005</v>
          </cell>
          <cell r="N316">
            <v>-1.25</v>
          </cell>
          <cell r="O316">
            <v>2.2799999999999998</v>
          </cell>
          <cell r="P316">
            <v>-2.99</v>
          </cell>
          <cell r="Q316">
            <v>-1.58</v>
          </cell>
          <cell r="R316">
            <v>-1.88</v>
          </cell>
          <cell r="S316">
            <v>0.65</v>
          </cell>
          <cell r="T316">
            <v>1.55</v>
          </cell>
          <cell r="U316">
            <v>1.27</v>
          </cell>
          <cell r="V316">
            <v>0.5</v>
          </cell>
          <cell r="W316">
            <v>0.89</v>
          </cell>
          <cell r="X316">
            <v>2.68</v>
          </cell>
          <cell r="Y316">
            <v>-0.8</v>
          </cell>
          <cell r="Z316">
            <v>2.94</v>
          </cell>
          <cell r="AA316">
            <v>1.44</v>
          </cell>
          <cell r="AB316">
            <v>2.5099999999999998</v>
          </cell>
          <cell r="AC316">
            <v>0.94</v>
          </cell>
          <cell r="AD316">
            <v>-0.45</v>
          </cell>
          <cell r="AE316">
            <v>0.1</v>
          </cell>
          <cell r="AF316">
            <v>0.83</v>
          </cell>
          <cell r="AG316">
            <v>-1.58</v>
          </cell>
          <cell r="AH316">
            <v>-1.69</v>
          </cell>
          <cell r="AI316">
            <v>-0.66</v>
          </cell>
          <cell r="AJ316">
            <v>-0.17</v>
          </cell>
          <cell r="AK316">
            <v>2.39</v>
          </cell>
          <cell r="AL316">
            <v>-1.41</v>
          </cell>
          <cell r="AM316">
            <v>-1.43</v>
          </cell>
          <cell r="AN316">
            <v>-2.19</v>
          </cell>
          <cell r="AO316">
            <v>0.65</v>
          </cell>
          <cell r="AP316">
            <v>2.65</v>
          </cell>
          <cell r="AQ316">
            <v>0.03</v>
          </cell>
          <cell r="AR316">
            <v>3.13</v>
          </cell>
          <cell r="BI316">
            <v>315</v>
          </cell>
        </row>
        <row r="317">
          <cell r="A317" t="str">
            <v>3102015.Mamadeira</v>
          </cell>
          <cell r="B317">
            <v>-1.69</v>
          </cell>
          <cell r="C317">
            <v>1.19</v>
          </cell>
          <cell r="D317">
            <v>-1.62</v>
          </cell>
          <cell r="E317">
            <v>-0.18</v>
          </cell>
          <cell r="F317">
            <v>0.52</v>
          </cell>
          <cell r="G317">
            <v>2.11</v>
          </cell>
          <cell r="H317">
            <v>3.1</v>
          </cell>
          <cell r="I317">
            <v>1.06</v>
          </cell>
          <cell r="J317">
            <v>3.42</v>
          </cell>
          <cell r="K317">
            <v>-0.82</v>
          </cell>
          <cell r="L317">
            <v>2.4700000000000002</v>
          </cell>
          <cell r="M317">
            <v>0.39</v>
          </cell>
          <cell r="N317">
            <v>-1.1299999999999999</v>
          </cell>
          <cell r="O317">
            <v>2.2799999999999998</v>
          </cell>
          <cell r="P317">
            <v>0.01</v>
          </cell>
          <cell r="Q317">
            <v>1.34</v>
          </cell>
          <cell r="R317">
            <v>0.15</v>
          </cell>
          <cell r="S317">
            <v>0.27</v>
          </cell>
          <cell r="T317">
            <v>0.82</v>
          </cell>
          <cell r="U317">
            <v>0.88</v>
          </cell>
          <cell r="V317">
            <v>-0.79</v>
          </cell>
          <cell r="W317">
            <v>1.53</v>
          </cell>
          <cell r="X317">
            <v>-0.06</v>
          </cell>
          <cell r="Y317">
            <v>2.1</v>
          </cell>
          <cell r="Z317">
            <v>0.73</v>
          </cell>
          <cell r="AA317">
            <v>0.64</v>
          </cell>
          <cell r="AB317">
            <v>-0.91</v>
          </cell>
          <cell r="AC317">
            <v>0.83</v>
          </cell>
          <cell r="AD317">
            <v>-0.66</v>
          </cell>
          <cell r="AE317">
            <v>0.88</v>
          </cell>
          <cell r="AF317">
            <v>0.3</v>
          </cell>
          <cell r="AG317">
            <v>0.56999999999999995</v>
          </cell>
          <cell r="AH317">
            <v>2.37</v>
          </cell>
          <cell r="AI317">
            <v>1.1200000000000001</v>
          </cell>
          <cell r="AJ317">
            <v>0.44</v>
          </cell>
          <cell r="AK317">
            <v>0.72</v>
          </cell>
          <cell r="AL317">
            <v>2.23</v>
          </cell>
          <cell r="AM317">
            <v>0.33</v>
          </cell>
          <cell r="AN317">
            <v>-0.14000000000000001</v>
          </cell>
          <cell r="AO317">
            <v>0.2</v>
          </cell>
          <cell r="AP317">
            <v>1.05</v>
          </cell>
          <cell r="AQ317">
            <v>1.2</v>
          </cell>
          <cell r="AR317">
            <v>1.81</v>
          </cell>
          <cell r="BI317">
            <v>316</v>
          </cell>
        </row>
        <row r="318">
          <cell r="A318" t="str">
            <v>3102016.Bujão de gás vazio</v>
          </cell>
          <cell r="B318">
            <v>-2.0099999999999998</v>
          </cell>
          <cell r="C318">
            <v>0.86</v>
          </cell>
          <cell r="D318">
            <v>0.9</v>
          </cell>
          <cell r="E318">
            <v>-0.36</v>
          </cell>
          <cell r="F318">
            <v>-2.73</v>
          </cell>
          <cell r="G318">
            <v>-6.02</v>
          </cell>
          <cell r="H318">
            <v>6.31</v>
          </cell>
          <cell r="I318">
            <v>0.02</v>
          </cell>
          <cell r="J318">
            <v>-0.76</v>
          </cell>
          <cell r="K318">
            <v>2.29</v>
          </cell>
          <cell r="L318">
            <v>-1.75</v>
          </cell>
          <cell r="M318">
            <v>-0.87</v>
          </cell>
          <cell r="N318">
            <v>2.2999999999999998</v>
          </cell>
          <cell r="O318">
            <v>0.55000000000000004</v>
          </cell>
          <cell r="P318">
            <v>-1.1000000000000001</v>
          </cell>
          <cell r="Q318">
            <v>1.04</v>
          </cell>
          <cell r="R318">
            <v>-1.82</v>
          </cell>
          <cell r="S318">
            <v>-0.28000000000000003</v>
          </cell>
          <cell r="T318">
            <v>1.94</v>
          </cell>
          <cell r="U318">
            <v>0.12</v>
          </cell>
          <cell r="V318">
            <v>0.47</v>
          </cell>
          <cell r="W318">
            <v>1.53</v>
          </cell>
          <cell r="X318">
            <v>1.1100000000000001</v>
          </cell>
          <cell r="Y318">
            <v>-0.69</v>
          </cell>
          <cell r="Z318">
            <v>-0.23</v>
          </cell>
          <cell r="AA318">
            <v>0.97</v>
          </cell>
          <cell r="AB318">
            <v>0.98</v>
          </cell>
          <cell r="AC318">
            <v>-1.62</v>
          </cell>
          <cell r="AD318">
            <v>3.56</v>
          </cell>
          <cell r="AE318">
            <v>1.02</v>
          </cell>
          <cell r="AF318">
            <v>0.03</v>
          </cell>
          <cell r="AG318">
            <v>-2.4300000000000002</v>
          </cell>
          <cell r="AH318">
            <v>0.37</v>
          </cell>
          <cell r="AI318">
            <v>-0.28000000000000003</v>
          </cell>
          <cell r="AJ318">
            <v>-1.65</v>
          </cell>
          <cell r="AK318">
            <v>1.68</v>
          </cell>
          <cell r="AL318">
            <v>0.78</v>
          </cell>
          <cell r="AM318">
            <v>1.37</v>
          </cell>
          <cell r="AN318">
            <v>1.18</v>
          </cell>
          <cell r="AO318">
            <v>1.17</v>
          </cell>
          <cell r="AP318">
            <v>3.17</v>
          </cell>
          <cell r="AQ318">
            <v>-0.81</v>
          </cell>
          <cell r="AR318">
            <v>0.82</v>
          </cell>
          <cell r="BI318">
            <v>317</v>
          </cell>
        </row>
        <row r="319">
          <cell r="A319" t="str">
            <v>3102032.Chupeta e bico</v>
          </cell>
          <cell r="B319">
            <v>-0.49</v>
          </cell>
          <cell r="C319">
            <v>0.79</v>
          </cell>
          <cell r="D319">
            <v>0.17</v>
          </cell>
          <cell r="E319">
            <v>0.16</v>
          </cell>
          <cell r="F319">
            <v>0.46</v>
          </cell>
          <cell r="G319">
            <v>0.35</v>
          </cell>
          <cell r="H319">
            <v>0.39</v>
          </cell>
          <cell r="I319">
            <v>1.1299999999999999</v>
          </cell>
          <cell r="J319">
            <v>1.88</v>
          </cell>
          <cell r="K319">
            <v>2.76</v>
          </cell>
          <cell r="L319">
            <v>0.98</v>
          </cell>
          <cell r="M319">
            <v>-1.1000000000000001</v>
          </cell>
          <cell r="N319">
            <v>2.4900000000000002</v>
          </cell>
          <cell r="O319">
            <v>1.45</v>
          </cell>
          <cell r="P319">
            <v>-0.26</v>
          </cell>
          <cell r="Q319">
            <v>-0.79</v>
          </cell>
          <cell r="R319">
            <v>-0.15</v>
          </cell>
          <cell r="S319">
            <v>1.52</v>
          </cell>
          <cell r="T319">
            <v>0.3</v>
          </cell>
          <cell r="U319">
            <v>1.43</v>
          </cell>
          <cell r="V319">
            <v>1.49</v>
          </cell>
          <cell r="W319">
            <v>0.14000000000000001</v>
          </cell>
          <cell r="X319">
            <v>0.84</v>
          </cell>
          <cell r="Y319">
            <v>1.72</v>
          </cell>
          <cell r="Z319">
            <v>1.95</v>
          </cell>
          <cell r="AA319">
            <v>0.72</v>
          </cell>
          <cell r="AB319">
            <v>0.28000000000000003</v>
          </cell>
          <cell r="AC319">
            <v>-0.13</v>
          </cell>
          <cell r="AD319">
            <v>0.5</v>
          </cell>
          <cell r="AE319">
            <v>0.91</v>
          </cell>
          <cell r="AF319">
            <v>-0.97</v>
          </cell>
          <cell r="AG319">
            <v>-0.56000000000000005</v>
          </cell>
          <cell r="AH319">
            <v>2.7</v>
          </cell>
          <cell r="AI319">
            <v>2.5099999999999998</v>
          </cell>
          <cell r="AJ319">
            <v>-0.23</v>
          </cell>
          <cell r="AK319">
            <v>1.9</v>
          </cell>
          <cell r="AL319">
            <v>1.33</v>
          </cell>
          <cell r="AM319">
            <v>1.03</v>
          </cell>
          <cell r="AN319">
            <v>-3.16</v>
          </cell>
          <cell r="AO319">
            <v>1.08</v>
          </cell>
          <cell r="AP319">
            <v>1.76</v>
          </cell>
          <cell r="AQ319">
            <v>0.91</v>
          </cell>
          <cell r="AR319">
            <v>2.68</v>
          </cell>
          <cell r="BI319">
            <v>318</v>
          </cell>
        </row>
        <row r="320">
          <cell r="A320" t="str">
            <v>3102034.Filtro de água</v>
          </cell>
          <cell r="B320">
            <v>0.76</v>
          </cell>
          <cell r="C320">
            <v>1.5</v>
          </cell>
          <cell r="D320">
            <v>0.12</v>
          </cell>
          <cell r="E320">
            <v>0.28000000000000003</v>
          </cell>
          <cell r="F320">
            <v>6.7</v>
          </cell>
          <cell r="G320">
            <v>2.21</v>
          </cell>
          <cell r="H320">
            <v>1.1100000000000001</v>
          </cell>
          <cell r="I320">
            <v>7.22</v>
          </cell>
          <cell r="J320">
            <v>1.52</v>
          </cell>
          <cell r="K320">
            <v>-1.72</v>
          </cell>
          <cell r="L320">
            <v>0.56999999999999995</v>
          </cell>
          <cell r="M320">
            <v>-0.18</v>
          </cell>
          <cell r="N320">
            <v>0.03</v>
          </cell>
          <cell r="O320">
            <v>0.11</v>
          </cell>
          <cell r="P320">
            <v>0.86</v>
          </cell>
          <cell r="Q320">
            <v>0.32</v>
          </cell>
          <cell r="R320">
            <v>1.35</v>
          </cell>
          <cell r="S320">
            <v>-0.08</v>
          </cell>
          <cell r="T320">
            <v>0.6</v>
          </cell>
          <cell r="U320">
            <v>1.1399999999999999</v>
          </cell>
          <cell r="V320">
            <v>-2.6</v>
          </cell>
          <cell r="W320">
            <v>0.16</v>
          </cell>
          <cell r="X320">
            <v>1.72</v>
          </cell>
          <cell r="Y320">
            <v>-0.41</v>
          </cell>
          <cell r="Z320">
            <v>0.54</v>
          </cell>
          <cell r="AA320">
            <v>1.5</v>
          </cell>
          <cell r="AB320">
            <v>0.24</v>
          </cell>
          <cell r="AC320">
            <v>-1.72</v>
          </cell>
          <cell r="AD320">
            <v>2.1</v>
          </cell>
          <cell r="AE320">
            <v>-0.85</v>
          </cell>
          <cell r="AF320">
            <v>3.83</v>
          </cell>
          <cell r="AG320">
            <v>1.19</v>
          </cell>
          <cell r="AH320">
            <v>3.68</v>
          </cell>
          <cell r="AI320">
            <v>4.08</v>
          </cell>
          <cell r="AJ320">
            <v>2.5</v>
          </cell>
          <cell r="AK320">
            <v>0.64</v>
          </cell>
          <cell r="AL320">
            <v>2.44</v>
          </cell>
          <cell r="AM320">
            <v>-0.78</v>
          </cell>
          <cell r="AN320">
            <v>2.4300000000000002</v>
          </cell>
          <cell r="AO320">
            <v>-1.06</v>
          </cell>
          <cell r="AP320">
            <v>1.5</v>
          </cell>
          <cell r="AQ320">
            <v>0.55000000000000004</v>
          </cell>
          <cell r="AR320">
            <v>1.8</v>
          </cell>
          <cell r="BI320">
            <v>319</v>
          </cell>
        </row>
        <row r="321">
          <cell r="A321" t="str">
            <v>3102035.Flores naturais</v>
          </cell>
          <cell r="B321">
            <v>-0.15</v>
          </cell>
          <cell r="C321">
            <v>1.02</v>
          </cell>
          <cell r="D321">
            <v>-1.59</v>
          </cell>
          <cell r="E321">
            <v>-0.16</v>
          </cell>
          <cell r="F321">
            <v>0.55000000000000004</v>
          </cell>
          <cell r="G321">
            <v>0.89</v>
          </cell>
          <cell r="H321">
            <v>-3.85</v>
          </cell>
          <cell r="I321">
            <v>-0.45</v>
          </cell>
          <cell r="J321">
            <v>1.5</v>
          </cell>
          <cell r="K321">
            <v>2.4</v>
          </cell>
          <cell r="L321">
            <v>-0.56999999999999995</v>
          </cell>
          <cell r="M321">
            <v>1.1100000000000001</v>
          </cell>
          <cell r="N321">
            <v>1.8</v>
          </cell>
          <cell r="O321">
            <v>1.82</v>
          </cell>
          <cell r="P321">
            <v>-2.95</v>
          </cell>
          <cell r="Q321">
            <v>1.03</v>
          </cell>
          <cell r="R321">
            <v>-1.07</v>
          </cell>
          <cell r="S321">
            <v>1.58</v>
          </cell>
          <cell r="T321">
            <v>-2.06</v>
          </cell>
          <cell r="U321">
            <v>0.63</v>
          </cell>
          <cell r="V321">
            <v>-0.4</v>
          </cell>
          <cell r="W321">
            <v>2.42</v>
          </cell>
          <cell r="X321">
            <v>0.49</v>
          </cell>
          <cell r="Y321">
            <v>0.22</v>
          </cell>
          <cell r="Z321">
            <v>0.36</v>
          </cell>
          <cell r="AA321">
            <v>-1.24</v>
          </cell>
          <cell r="AB321">
            <v>0.72</v>
          </cell>
          <cell r="AC321">
            <v>-2.06</v>
          </cell>
          <cell r="AD321">
            <v>-0.62</v>
          </cell>
          <cell r="AE321">
            <v>0.41</v>
          </cell>
          <cell r="AF321">
            <v>0.86</v>
          </cell>
          <cell r="AG321">
            <v>-1.99</v>
          </cell>
          <cell r="AH321">
            <v>1.86</v>
          </cell>
          <cell r="AI321">
            <v>2.79</v>
          </cell>
          <cell r="AJ321">
            <v>1.93</v>
          </cell>
          <cell r="AK321">
            <v>-1.94</v>
          </cell>
          <cell r="AL321">
            <v>-0.24</v>
          </cell>
          <cell r="AM321">
            <v>0.35</v>
          </cell>
          <cell r="AN321">
            <v>0.56999999999999995</v>
          </cell>
          <cell r="AO321">
            <v>-0.24</v>
          </cell>
          <cell r="AP321">
            <v>0.15</v>
          </cell>
          <cell r="AQ321">
            <v>0.16</v>
          </cell>
          <cell r="AR321">
            <v>-0.77</v>
          </cell>
          <cell r="BI321">
            <v>320</v>
          </cell>
        </row>
        <row r="322">
          <cell r="A322" t="str">
            <v>3102036.Artigos de jardinagem</v>
          </cell>
          <cell r="B322">
            <v>-1.06</v>
          </cell>
          <cell r="C322">
            <v>0.25</v>
          </cell>
          <cell r="D322">
            <v>0.48</v>
          </cell>
          <cell r="E322">
            <v>-0.27</v>
          </cell>
          <cell r="F322">
            <v>-0.83</v>
          </cell>
          <cell r="G322">
            <v>0.23</v>
          </cell>
          <cell r="H322">
            <v>-1.54</v>
          </cell>
          <cell r="I322">
            <v>-1.27</v>
          </cell>
          <cell r="J322">
            <v>0.75</v>
          </cell>
          <cell r="K322">
            <v>6.02</v>
          </cell>
          <cell r="L322">
            <v>-1.65</v>
          </cell>
          <cell r="M322">
            <v>1.18</v>
          </cell>
          <cell r="N322">
            <v>0.12</v>
          </cell>
          <cell r="O322">
            <v>3.74</v>
          </cell>
          <cell r="P322">
            <v>-3.81</v>
          </cell>
          <cell r="Q322">
            <v>1.91</v>
          </cell>
          <cell r="R322">
            <v>1.51</v>
          </cell>
          <cell r="S322">
            <v>0.17</v>
          </cell>
          <cell r="T322">
            <v>2.81</v>
          </cell>
          <cell r="U322">
            <v>-1.36</v>
          </cell>
          <cell r="V322">
            <v>1.1399999999999999</v>
          </cell>
          <cell r="W322">
            <v>0.42</v>
          </cell>
          <cell r="X322">
            <v>-0.03</v>
          </cell>
          <cell r="Y322">
            <v>1.24</v>
          </cell>
          <cell r="Z322">
            <v>0.49</v>
          </cell>
          <cell r="AA322">
            <v>0.78</v>
          </cell>
          <cell r="AB322">
            <v>0.63</v>
          </cell>
          <cell r="AC322">
            <v>-0.14000000000000001</v>
          </cell>
          <cell r="AD322">
            <v>0.18</v>
          </cell>
          <cell r="AE322">
            <v>0.08</v>
          </cell>
          <cell r="AF322">
            <v>-1.43</v>
          </cell>
          <cell r="AG322">
            <v>1.06</v>
          </cell>
          <cell r="AH322">
            <v>-0.41</v>
          </cell>
          <cell r="AI322">
            <v>0.75</v>
          </cell>
          <cell r="AJ322">
            <v>-0.46</v>
          </cell>
          <cell r="AK322">
            <v>1.01</v>
          </cell>
          <cell r="AL322">
            <v>-0.83</v>
          </cell>
          <cell r="AM322">
            <v>1.7</v>
          </cell>
          <cell r="AN322">
            <v>-0.6</v>
          </cell>
          <cell r="AO322">
            <v>-1.27</v>
          </cell>
          <cell r="AP322">
            <v>2.73</v>
          </cell>
          <cell r="AQ322">
            <v>2.21</v>
          </cell>
          <cell r="AR322">
            <v>0.09</v>
          </cell>
          <cell r="BI322">
            <v>321</v>
          </cell>
        </row>
        <row r="323">
          <cell r="A323" t="str">
            <v>3102037.Fósforos</v>
          </cell>
          <cell r="B323">
            <v>-1.01</v>
          </cell>
          <cell r="C323">
            <v>0.96</v>
          </cell>
          <cell r="D323">
            <v>0.73</v>
          </cell>
          <cell r="E323">
            <v>-0.06</v>
          </cell>
          <cell r="F323">
            <v>-0.16</v>
          </cell>
          <cell r="G323">
            <v>2.13</v>
          </cell>
          <cell r="H323">
            <v>4.54</v>
          </cell>
          <cell r="I323">
            <v>3.31</v>
          </cell>
          <cell r="J323">
            <v>3.34</v>
          </cell>
          <cell r="K323">
            <v>3</v>
          </cell>
          <cell r="L323">
            <v>1.1200000000000001</v>
          </cell>
          <cell r="M323">
            <v>4.68</v>
          </cell>
          <cell r="N323">
            <v>3.38</v>
          </cell>
          <cell r="O323">
            <v>2.2400000000000002</v>
          </cell>
          <cell r="P323">
            <v>2.3199999999999998</v>
          </cell>
          <cell r="Q323">
            <v>1.78</v>
          </cell>
          <cell r="R323">
            <v>1.23</v>
          </cell>
          <cell r="S323">
            <v>2.31</v>
          </cell>
          <cell r="T323">
            <v>1</v>
          </cell>
          <cell r="U323">
            <v>0.8</v>
          </cell>
          <cell r="V323">
            <v>-0.23</v>
          </cell>
          <cell r="W323">
            <v>1.36</v>
          </cell>
          <cell r="X323">
            <v>1.86</v>
          </cell>
          <cell r="Y323">
            <v>1.1299999999999999</v>
          </cell>
          <cell r="Z323">
            <v>1.38</v>
          </cell>
          <cell r="AA323">
            <v>1.39</v>
          </cell>
          <cell r="AB323">
            <v>1.66</v>
          </cell>
          <cell r="AC323">
            <v>1.83</v>
          </cell>
          <cell r="AD323">
            <v>2.42</v>
          </cell>
          <cell r="AE323">
            <v>1.6</v>
          </cell>
          <cell r="AF323">
            <v>1.57</v>
          </cell>
          <cell r="AG323">
            <v>1.04</v>
          </cell>
          <cell r="AH323">
            <v>0.76</v>
          </cell>
          <cell r="AI323">
            <v>2.83</v>
          </cell>
          <cell r="AJ323">
            <v>2.71</v>
          </cell>
          <cell r="AK323">
            <v>0.73</v>
          </cell>
          <cell r="AL323">
            <v>1.32</v>
          </cell>
          <cell r="AM323">
            <v>1.92</v>
          </cell>
          <cell r="AN323">
            <v>1.54</v>
          </cell>
          <cell r="AO323">
            <v>0.49</v>
          </cell>
          <cell r="AP323">
            <v>2.5099999999999998</v>
          </cell>
          <cell r="AQ323">
            <v>2.65</v>
          </cell>
          <cell r="AR323">
            <v>1.89</v>
          </cell>
          <cell r="BI323">
            <v>322</v>
          </cell>
        </row>
        <row r="324">
          <cell r="A324" t="str">
            <v>3102039.Vela para iluminação</v>
          </cell>
          <cell r="B324">
            <v>-0.48</v>
          </cell>
          <cell r="C324">
            <v>-0.14000000000000001</v>
          </cell>
          <cell r="D324">
            <v>0.72</v>
          </cell>
          <cell r="E324">
            <v>-0.51</v>
          </cell>
          <cell r="F324">
            <v>-0.13</v>
          </cell>
          <cell r="G324">
            <v>0.93</v>
          </cell>
          <cell r="H324">
            <v>-0.63</v>
          </cell>
          <cell r="I324">
            <v>-0.05</v>
          </cell>
          <cell r="J324">
            <v>2.13</v>
          </cell>
          <cell r="K324">
            <v>1.18</v>
          </cell>
          <cell r="L324">
            <v>0.02</v>
          </cell>
          <cell r="M324">
            <v>1.69</v>
          </cell>
          <cell r="N324">
            <v>1.1299999999999999</v>
          </cell>
          <cell r="O324">
            <v>0.64</v>
          </cell>
          <cell r="P324">
            <v>-1.53</v>
          </cell>
          <cell r="Q324">
            <v>-1.2</v>
          </cell>
          <cell r="R324">
            <v>0.51</v>
          </cell>
          <cell r="S324">
            <v>1.03</v>
          </cell>
          <cell r="T324">
            <v>1.1399999999999999</v>
          </cell>
          <cell r="U324">
            <v>1.45</v>
          </cell>
          <cell r="V324">
            <v>0.43</v>
          </cell>
          <cell r="W324">
            <v>-0.2</v>
          </cell>
          <cell r="X324">
            <v>1.1299999999999999</v>
          </cell>
          <cell r="Y324">
            <v>2.2000000000000002</v>
          </cell>
          <cell r="Z324">
            <v>1.47</v>
          </cell>
          <cell r="AA324">
            <v>0.56000000000000005</v>
          </cell>
          <cell r="AB324">
            <v>1.83</v>
          </cell>
          <cell r="AC324">
            <v>0.94</v>
          </cell>
          <cell r="AD324">
            <v>-0.16</v>
          </cell>
          <cell r="AE324">
            <v>1.66</v>
          </cell>
          <cell r="AF324">
            <v>0.79</v>
          </cell>
          <cell r="AG324">
            <v>0.55000000000000004</v>
          </cell>
          <cell r="AH324">
            <v>0.28000000000000003</v>
          </cell>
          <cell r="AI324">
            <v>0.4</v>
          </cell>
          <cell r="AJ324">
            <v>0.18</v>
          </cell>
          <cell r="AK324">
            <v>-0.81</v>
          </cell>
          <cell r="AL324">
            <v>-0.34</v>
          </cell>
          <cell r="AM324">
            <v>0.82</v>
          </cell>
          <cell r="AN324">
            <v>3.33</v>
          </cell>
          <cell r="AO324">
            <v>2.61</v>
          </cell>
          <cell r="AP324">
            <v>2.29</v>
          </cell>
          <cell r="AQ324">
            <v>4.41</v>
          </cell>
          <cell r="AR324">
            <v>3.69</v>
          </cell>
          <cell r="BI324">
            <v>323</v>
          </cell>
        </row>
        <row r="325">
          <cell r="A325" t="str">
            <v>3102070.Espelho</v>
          </cell>
          <cell r="B325">
            <v>-0.54</v>
          </cell>
          <cell r="C325">
            <v>0.22</v>
          </cell>
          <cell r="D325">
            <v>1.63</v>
          </cell>
          <cell r="E325">
            <v>-0.27</v>
          </cell>
          <cell r="F325">
            <v>2.09</v>
          </cell>
          <cell r="G325">
            <v>-1.23</v>
          </cell>
          <cell r="H325">
            <v>-0.97</v>
          </cell>
          <cell r="I325">
            <v>-0.39</v>
          </cell>
          <cell r="J325">
            <v>0.49</v>
          </cell>
          <cell r="K325">
            <v>4.25</v>
          </cell>
          <cell r="L325">
            <v>1.02</v>
          </cell>
          <cell r="M325">
            <v>2.6</v>
          </cell>
          <cell r="N325">
            <v>1.86</v>
          </cell>
          <cell r="O325">
            <v>1.66</v>
          </cell>
          <cell r="P325">
            <v>1.1299999999999999</v>
          </cell>
          <cell r="Q325">
            <v>-0.74</v>
          </cell>
          <cell r="R325">
            <v>0.36</v>
          </cell>
          <cell r="S325">
            <v>1.1100000000000001</v>
          </cell>
          <cell r="T325">
            <v>1.57</v>
          </cell>
          <cell r="U325">
            <v>1.45</v>
          </cell>
          <cell r="V325">
            <v>2.78</v>
          </cell>
          <cell r="W325">
            <v>-0.15</v>
          </cell>
          <cell r="X325">
            <v>0.85</v>
          </cell>
          <cell r="Y325">
            <v>0.2</v>
          </cell>
          <cell r="Z325">
            <v>2.97</v>
          </cell>
          <cell r="AA325">
            <v>2.62</v>
          </cell>
          <cell r="AB325">
            <v>0.06</v>
          </cell>
          <cell r="AC325">
            <v>1.48</v>
          </cell>
          <cell r="AD325">
            <v>-1.72</v>
          </cell>
          <cell r="AE325">
            <v>0.89</v>
          </cell>
          <cell r="AF325">
            <v>-0.36</v>
          </cell>
          <cell r="AG325">
            <v>1.23</v>
          </cell>
          <cell r="AH325">
            <v>0.12</v>
          </cell>
          <cell r="AI325">
            <v>1.08</v>
          </cell>
          <cell r="AJ325">
            <v>0.95</v>
          </cell>
          <cell r="AK325">
            <v>-1.33</v>
          </cell>
          <cell r="AL325">
            <v>3.73</v>
          </cell>
          <cell r="AM325">
            <v>2.2799999999999998</v>
          </cell>
          <cell r="AN325">
            <v>5.22</v>
          </cell>
          <cell r="AO325">
            <v>2.33</v>
          </cell>
          <cell r="AP325">
            <v>-0.08</v>
          </cell>
          <cell r="AQ325">
            <v>2.87</v>
          </cell>
          <cell r="AR325">
            <v>1.94</v>
          </cell>
          <cell r="BI325">
            <v>324</v>
          </cell>
        </row>
        <row r="326">
          <cell r="A326" t="str">
            <v>3102072.Persiana</v>
          </cell>
          <cell r="B326">
            <v>-1.58</v>
          </cell>
          <cell r="C326">
            <v>3.16</v>
          </cell>
          <cell r="D326">
            <v>0.18</v>
          </cell>
          <cell r="E326">
            <v>7.0000000000000007E-2</v>
          </cell>
          <cell r="F326">
            <v>1.42</v>
          </cell>
          <cell r="G326">
            <v>0.9</v>
          </cell>
          <cell r="H326">
            <v>-1.18</v>
          </cell>
          <cell r="I326">
            <v>-3.85</v>
          </cell>
          <cell r="J326">
            <v>0.24</v>
          </cell>
          <cell r="K326">
            <v>1.34</v>
          </cell>
          <cell r="L326">
            <v>-1.89</v>
          </cell>
          <cell r="M326">
            <v>-2.92</v>
          </cell>
          <cell r="N326">
            <v>-0.81</v>
          </cell>
          <cell r="O326">
            <v>0.33</v>
          </cell>
          <cell r="P326">
            <v>-1.59</v>
          </cell>
          <cell r="Q326">
            <v>-1.9</v>
          </cell>
          <cell r="R326">
            <v>3.47</v>
          </cell>
          <cell r="S326">
            <v>-2.4</v>
          </cell>
          <cell r="T326">
            <v>1.5</v>
          </cell>
          <cell r="U326">
            <v>0.5</v>
          </cell>
          <cell r="V326">
            <v>-2.81</v>
          </cell>
          <cell r="W326">
            <v>3.05</v>
          </cell>
          <cell r="X326">
            <v>2.91</v>
          </cell>
          <cell r="Y326">
            <v>0.75</v>
          </cell>
          <cell r="Z326">
            <v>-0.88</v>
          </cell>
          <cell r="AA326">
            <v>1.55</v>
          </cell>
          <cell r="AB326">
            <v>0.84</v>
          </cell>
          <cell r="AC326">
            <v>4.28</v>
          </cell>
          <cell r="AD326">
            <v>1.05</v>
          </cell>
          <cell r="AE326">
            <v>-0.79</v>
          </cell>
          <cell r="AF326">
            <v>0.98</v>
          </cell>
          <cell r="AG326">
            <v>-3.31</v>
          </cell>
          <cell r="AH326">
            <v>3.4</v>
          </cell>
          <cell r="AI326">
            <v>0.16</v>
          </cell>
          <cell r="AJ326">
            <v>1.74</v>
          </cell>
          <cell r="AK326">
            <v>-1.76</v>
          </cell>
          <cell r="AL326">
            <v>4.03</v>
          </cell>
          <cell r="AM326">
            <v>1.51</v>
          </cell>
          <cell r="AN326">
            <v>3.93</v>
          </cell>
          <cell r="AO326">
            <v>2.17</v>
          </cell>
          <cell r="AP326">
            <v>0.57999999999999996</v>
          </cell>
          <cell r="AQ326">
            <v>-1.33</v>
          </cell>
          <cell r="AR326">
            <v>4.87</v>
          </cell>
          <cell r="BI326">
            <v>325</v>
          </cell>
        </row>
        <row r="327">
          <cell r="A327" t="str">
            <v>3102088.Filtro de papel</v>
          </cell>
          <cell r="B327">
            <v>-1.1200000000000001</v>
          </cell>
          <cell r="C327">
            <v>1.88</v>
          </cell>
          <cell r="D327">
            <v>0.01</v>
          </cell>
          <cell r="E327">
            <v>0.13</v>
          </cell>
          <cell r="F327">
            <v>1.77</v>
          </cell>
          <cell r="G327">
            <v>0.26</v>
          </cell>
          <cell r="H327">
            <v>-0.64</v>
          </cell>
          <cell r="I327">
            <v>0.31</v>
          </cell>
          <cell r="J327">
            <v>0.83</v>
          </cell>
          <cell r="K327">
            <v>2.52</v>
          </cell>
          <cell r="L327">
            <v>0.28000000000000003</v>
          </cell>
          <cell r="M327">
            <v>1.1299999999999999</v>
          </cell>
          <cell r="N327">
            <v>-0.8</v>
          </cell>
          <cell r="O327">
            <v>0.74</v>
          </cell>
          <cell r="P327">
            <v>2.36</v>
          </cell>
          <cell r="Q327">
            <v>-2</v>
          </cell>
          <cell r="R327">
            <v>-0.11</v>
          </cell>
          <cell r="S327">
            <v>1.46</v>
          </cell>
          <cell r="T327">
            <v>0.05</v>
          </cell>
          <cell r="U327">
            <v>1.69</v>
          </cell>
          <cell r="V327">
            <v>0.39</v>
          </cell>
          <cell r="W327">
            <v>-0.03</v>
          </cell>
          <cell r="X327">
            <v>1.1100000000000001</v>
          </cell>
          <cell r="Y327">
            <v>0.52</v>
          </cell>
          <cell r="Z327">
            <v>0.24</v>
          </cell>
          <cell r="AA327">
            <v>1.27</v>
          </cell>
          <cell r="AB327">
            <v>-0.05</v>
          </cell>
          <cell r="AC327">
            <v>0.11</v>
          </cell>
          <cell r="AD327">
            <v>0.25</v>
          </cell>
          <cell r="AE327">
            <v>1.94</v>
          </cell>
          <cell r="AF327">
            <v>1.03</v>
          </cell>
          <cell r="AG327">
            <v>-0.2</v>
          </cell>
          <cell r="AH327">
            <v>0.48</v>
          </cell>
          <cell r="AI327">
            <v>0.15</v>
          </cell>
          <cell r="AJ327">
            <v>0.56000000000000005</v>
          </cell>
          <cell r="AK327">
            <v>0.77</v>
          </cell>
          <cell r="AL327">
            <v>-0.49</v>
          </cell>
          <cell r="AM327">
            <v>1.07</v>
          </cell>
          <cell r="AN327">
            <v>-2.2799999999999998</v>
          </cell>
          <cell r="AO327">
            <v>-0.26</v>
          </cell>
          <cell r="AP327">
            <v>2.66</v>
          </cell>
          <cell r="AQ327">
            <v>2.79</v>
          </cell>
          <cell r="AR327">
            <v>2.0699999999999998</v>
          </cell>
          <cell r="BI327">
            <v>326</v>
          </cell>
        </row>
        <row r="328">
          <cell r="A328" t="str">
            <v>3102089.Guardanapo de papel</v>
          </cell>
          <cell r="B328">
            <v>-1.49</v>
          </cell>
          <cell r="C328">
            <v>2.11</v>
          </cell>
          <cell r="D328">
            <v>0.6</v>
          </cell>
          <cell r="E328">
            <v>0.69</v>
          </cell>
          <cell r="F328">
            <v>1.51</v>
          </cell>
          <cell r="G328">
            <v>1.19</v>
          </cell>
          <cell r="H328">
            <v>5.44</v>
          </cell>
          <cell r="I328">
            <v>2.68</v>
          </cell>
          <cell r="J328">
            <v>1.29</v>
          </cell>
          <cell r="K328">
            <v>3.29</v>
          </cell>
          <cell r="L328">
            <v>-1.1299999999999999</v>
          </cell>
          <cell r="M328">
            <v>0.15</v>
          </cell>
          <cell r="N328">
            <v>1.81</v>
          </cell>
          <cell r="O328">
            <v>3.64</v>
          </cell>
          <cell r="P328">
            <v>1.1399999999999999</v>
          </cell>
          <cell r="Q328">
            <v>-0.44</v>
          </cell>
          <cell r="R328">
            <v>-0.19</v>
          </cell>
          <cell r="S328">
            <v>-2.23</v>
          </cell>
          <cell r="T328">
            <v>4.21</v>
          </cell>
          <cell r="U328">
            <v>2.0099999999999998</v>
          </cell>
          <cell r="V328">
            <v>4.6100000000000003</v>
          </cell>
          <cell r="W328">
            <v>0.66</v>
          </cell>
          <cell r="X328">
            <v>0.55000000000000004</v>
          </cell>
          <cell r="Y328">
            <v>3.27</v>
          </cell>
          <cell r="Z328">
            <v>-0.03</v>
          </cell>
          <cell r="AA328">
            <v>0.43</v>
          </cell>
          <cell r="AB328">
            <v>0.43</v>
          </cell>
          <cell r="AC328">
            <v>-1.69</v>
          </cell>
          <cell r="AD328">
            <v>0.5</v>
          </cell>
          <cell r="AE328">
            <v>-0.2</v>
          </cell>
          <cell r="AF328">
            <v>-0.16</v>
          </cell>
          <cell r="AG328">
            <v>1</v>
          </cell>
          <cell r="AH328">
            <v>0.19</v>
          </cell>
          <cell r="AI328">
            <v>1.24</v>
          </cell>
          <cell r="AJ328">
            <v>2.94</v>
          </cell>
          <cell r="AK328">
            <v>-2.04</v>
          </cell>
          <cell r="AL328">
            <v>-1.45</v>
          </cell>
          <cell r="AM328">
            <v>2.65</v>
          </cell>
          <cell r="AN328">
            <v>0.94</v>
          </cell>
          <cell r="AO328">
            <v>1.54</v>
          </cell>
          <cell r="AP328">
            <v>2.15</v>
          </cell>
          <cell r="AQ328">
            <v>1.58</v>
          </cell>
          <cell r="AR328">
            <v>2.2799999999999998</v>
          </cell>
          <cell r="BI328">
            <v>327</v>
          </cell>
        </row>
        <row r="329">
          <cell r="A329" t="str">
            <v>3102090.Papel alumínio</v>
          </cell>
          <cell r="B329">
            <v>-0.22</v>
          </cell>
          <cell r="C329">
            <v>0.35</v>
          </cell>
          <cell r="D329">
            <v>1.28</v>
          </cell>
          <cell r="E329">
            <v>-0.87</v>
          </cell>
          <cell r="F329">
            <v>-1.21</v>
          </cell>
          <cell r="G329">
            <v>2.5499999999999998</v>
          </cell>
          <cell r="H329">
            <v>-3.24</v>
          </cell>
          <cell r="I329">
            <v>2.1800000000000002</v>
          </cell>
          <cell r="J329">
            <v>0.59</v>
          </cell>
          <cell r="K329">
            <v>1.4</v>
          </cell>
          <cell r="L329">
            <v>1.35</v>
          </cell>
          <cell r="M329">
            <v>-0.95</v>
          </cell>
          <cell r="N329">
            <v>0.17</v>
          </cell>
          <cell r="O329">
            <v>0.6</v>
          </cell>
          <cell r="P329">
            <v>2.0099999999999998</v>
          </cell>
          <cell r="Q329">
            <v>1.86</v>
          </cell>
          <cell r="R329">
            <v>0.62</v>
          </cell>
          <cell r="S329">
            <v>-0.09</v>
          </cell>
          <cell r="T329">
            <v>-0.24</v>
          </cell>
          <cell r="U329">
            <v>-0.1</v>
          </cell>
          <cell r="V329">
            <v>-0.05</v>
          </cell>
          <cell r="W329">
            <v>0.45</v>
          </cell>
          <cell r="X329">
            <v>1.0900000000000001</v>
          </cell>
          <cell r="Y329">
            <v>1.1200000000000001</v>
          </cell>
          <cell r="Z329">
            <v>0.4</v>
          </cell>
          <cell r="AA329">
            <v>-0.9</v>
          </cell>
          <cell r="AB329">
            <v>1.36</v>
          </cell>
          <cell r="AC329">
            <v>0.02</v>
          </cell>
          <cell r="AD329">
            <v>2.81</v>
          </cell>
          <cell r="AE329">
            <v>0.25</v>
          </cell>
          <cell r="AF329">
            <v>2.54</v>
          </cell>
          <cell r="AG329">
            <v>3.58</v>
          </cell>
          <cell r="AH329">
            <v>2.5</v>
          </cell>
          <cell r="AI329">
            <v>0.88</v>
          </cell>
          <cell r="AJ329">
            <v>1.43</v>
          </cell>
          <cell r="AK329">
            <v>-0.52</v>
          </cell>
          <cell r="AL329">
            <v>-1.48</v>
          </cell>
          <cell r="AM329">
            <v>-1.38</v>
          </cell>
          <cell r="AN329">
            <v>3.27</v>
          </cell>
          <cell r="AO329">
            <v>1.63</v>
          </cell>
          <cell r="AP329">
            <v>5.81</v>
          </cell>
          <cell r="AQ329">
            <v>-0.79</v>
          </cell>
          <cell r="AR329">
            <v>5.14</v>
          </cell>
          <cell r="BI329">
            <v>328</v>
          </cell>
        </row>
        <row r="330">
          <cell r="A330" t="str">
            <v>3103.Cama, mesa e banho</v>
          </cell>
          <cell r="B330">
            <v>-0.68</v>
          </cell>
          <cell r="C330">
            <v>0.28000000000000003</v>
          </cell>
          <cell r="D330">
            <v>-0.47</v>
          </cell>
          <cell r="E330">
            <v>0.39</v>
          </cell>
          <cell r="F330">
            <v>1.83</v>
          </cell>
          <cell r="G330">
            <v>-1.63</v>
          </cell>
          <cell r="H330">
            <v>2.0499999999999998</v>
          </cell>
          <cell r="I330">
            <v>1.72</v>
          </cell>
          <cell r="J330">
            <v>0.14000000000000001</v>
          </cell>
          <cell r="K330">
            <v>0.3</v>
          </cell>
          <cell r="L330">
            <v>0.02</v>
          </cell>
          <cell r="M330">
            <v>-0.81</v>
          </cell>
          <cell r="N330">
            <v>0.28000000000000003</v>
          </cell>
          <cell r="O330">
            <v>0.47</v>
          </cell>
          <cell r="P330">
            <v>2.17</v>
          </cell>
          <cell r="Q330">
            <v>0.77</v>
          </cell>
          <cell r="R330">
            <v>-0.46</v>
          </cell>
          <cell r="S330">
            <v>1.73</v>
          </cell>
          <cell r="T330">
            <v>0.13</v>
          </cell>
          <cell r="U330">
            <v>-1.58</v>
          </cell>
          <cell r="V330">
            <v>1.3</v>
          </cell>
          <cell r="W330">
            <v>0.08</v>
          </cell>
          <cell r="X330">
            <v>-0.47</v>
          </cell>
          <cell r="Y330">
            <v>0.84</v>
          </cell>
          <cell r="Z330">
            <v>-0.8</v>
          </cell>
          <cell r="AA330">
            <v>1.1299999999999999</v>
          </cell>
          <cell r="AB330">
            <v>0.93</v>
          </cell>
          <cell r="AC330">
            <v>0.83</v>
          </cell>
          <cell r="AD330">
            <v>0.71</v>
          </cell>
          <cell r="AE330">
            <v>1.83</v>
          </cell>
          <cell r="AF330">
            <v>0.67</v>
          </cell>
          <cell r="AG330">
            <v>-0.47</v>
          </cell>
          <cell r="AH330">
            <v>-0.11</v>
          </cell>
          <cell r="AI330">
            <v>0.01</v>
          </cell>
          <cell r="AJ330">
            <v>0.84</v>
          </cell>
          <cell r="AK330">
            <v>0.63</v>
          </cell>
          <cell r="AL330">
            <v>0.72</v>
          </cell>
          <cell r="AM330">
            <v>1.27</v>
          </cell>
          <cell r="AN330">
            <v>2.16</v>
          </cell>
          <cell r="AO330">
            <v>2.59</v>
          </cell>
          <cell r="AP330">
            <v>0.57999999999999996</v>
          </cell>
          <cell r="AQ330">
            <v>2.14</v>
          </cell>
          <cell r="AR330">
            <v>1.51</v>
          </cell>
          <cell r="BI330">
            <v>329</v>
          </cell>
        </row>
        <row r="331">
          <cell r="A331" t="str">
            <v>3103001.Roupa de cama</v>
          </cell>
          <cell r="B331">
            <v>-0.84</v>
          </cell>
          <cell r="C331">
            <v>0.19</v>
          </cell>
          <cell r="D331">
            <v>-0.71</v>
          </cell>
          <cell r="E331">
            <v>0.02</v>
          </cell>
          <cell r="F331">
            <v>2.4</v>
          </cell>
          <cell r="G331">
            <v>-1.58</v>
          </cell>
          <cell r="H331">
            <v>1.93</v>
          </cell>
          <cell r="I331">
            <v>2.04</v>
          </cell>
          <cell r="J331">
            <v>-0.11</v>
          </cell>
          <cell r="K331">
            <v>0.35</v>
          </cell>
          <cell r="L331">
            <v>0.04</v>
          </cell>
          <cell r="M331">
            <v>-0.84</v>
          </cell>
          <cell r="N331">
            <v>-0.04</v>
          </cell>
          <cell r="O331">
            <v>0.71</v>
          </cell>
          <cell r="P331">
            <v>2.54</v>
          </cell>
          <cell r="Q331">
            <v>1.26</v>
          </cell>
          <cell r="R331">
            <v>-0.6</v>
          </cell>
          <cell r="S331">
            <v>2.17</v>
          </cell>
          <cell r="T331">
            <v>0.13</v>
          </cell>
          <cell r="U331">
            <v>-1.67</v>
          </cell>
          <cell r="V331">
            <v>1.23</v>
          </cell>
          <cell r="W331">
            <v>0.3</v>
          </cell>
          <cell r="X331">
            <v>-0.57999999999999996</v>
          </cell>
          <cell r="Y331">
            <v>0.73</v>
          </cell>
          <cell r="Z331">
            <v>-0.9</v>
          </cell>
          <cell r="AA331">
            <v>1.43</v>
          </cell>
          <cell r="AB331">
            <v>1.01</v>
          </cell>
          <cell r="AC331">
            <v>1.3</v>
          </cell>
          <cell r="AD331">
            <v>0.69</v>
          </cell>
          <cell r="AE331">
            <v>1.93</v>
          </cell>
          <cell r="AF331">
            <v>1.0900000000000001</v>
          </cell>
          <cell r="AG331">
            <v>-0.16</v>
          </cell>
          <cell r="AH331">
            <v>-0.48</v>
          </cell>
          <cell r="AI331">
            <v>-0.94</v>
          </cell>
          <cell r="AJ331">
            <v>1.23</v>
          </cell>
          <cell r="AK331">
            <v>0.49</v>
          </cell>
          <cell r="AL331">
            <v>0.42</v>
          </cell>
          <cell r="AM331">
            <v>1.22</v>
          </cell>
          <cell r="AN331">
            <v>2.25</v>
          </cell>
          <cell r="AO331">
            <v>2.72</v>
          </cell>
          <cell r="AP331">
            <v>0.91</v>
          </cell>
          <cell r="AQ331">
            <v>1.54</v>
          </cell>
          <cell r="AR331">
            <v>1.51</v>
          </cell>
          <cell r="BI331">
            <v>330</v>
          </cell>
        </row>
        <row r="332">
          <cell r="A332" t="str">
            <v>3103002.Roupa de mesa</v>
          </cell>
          <cell r="B332">
            <v>-0.76</v>
          </cell>
          <cell r="C332">
            <v>-0.4</v>
          </cell>
          <cell r="D332">
            <v>0.19</v>
          </cell>
          <cell r="E332">
            <v>2.59</v>
          </cell>
          <cell r="F332">
            <v>1.19</v>
          </cell>
          <cell r="G332">
            <v>-3.39</v>
          </cell>
          <cell r="H332">
            <v>6.12</v>
          </cell>
          <cell r="I332">
            <v>2.56</v>
          </cell>
          <cell r="J332">
            <v>-0.9</v>
          </cell>
          <cell r="K332">
            <v>-1.58</v>
          </cell>
          <cell r="L332">
            <v>-0.96</v>
          </cell>
          <cell r="M332">
            <v>-0.91</v>
          </cell>
          <cell r="N332">
            <v>2.44</v>
          </cell>
          <cell r="O332">
            <v>1.48</v>
          </cell>
          <cell r="P332">
            <v>-3.05</v>
          </cell>
          <cell r="Q332">
            <v>-2.09</v>
          </cell>
          <cell r="R332">
            <v>2.85</v>
          </cell>
          <cell r="S332">
            <v>0.33</v>
          </cell>
          <cell r="T332">
            <v>-4.68</v>
          </cell>
          <cell r="U332">
            <v>-1.37</v>
          </cell>
          <cell r="V332">
            <v>5.5</v>
          </cell>
          <cell r="W332">
            <v>-2.04</v>
          </cell>
          <cell r="X332">
            <v>0.84</v>
          </cell>
          <cell r="Y332">
            <v>-0.47</v>
          </cell>
          <cell r="Z332">
            <v>-0.26</v>
          </cell>
          <cell r="AA332">
            <v>7.86</v>
          </cell>
          <cell r="AB332">
            <v>-1.1399999999999999</v>
          </cell>
          <cell r="AC332">
            <v>4.0199999999999996</v>
          </cell>
          <cell r="AD332">
            <v>-1.78</v>
          </cell>
          <cell r="AE332">
            <v>1.72</v>
          </cell>
          <cell r="AF332">
            <v>1.59</v>
          </cell>
          <cell r="AG332">
            <v>-1.46</v>
          </cell>
          <cell r="AH332">
            <v>1.52</v>
          </cell>
          <cell r="AI332">
            <v>3.7</v>
          </cell>
          <cell r="AJ332">
            <v>0.74</v>
          </cell>
          <cell r="AK332">
            <v>1.82</v>
          </cell>
          <cell r="AL332">
            <v>-3.14</v>
          </cell>
          <cell r="AM332">
            <v>-0.15</v>
          </cell>
          <cell r="AN332">
            <v>3.3</v>
          </cell>
          <cell r="AO332">
            <v>2.16</v>
          </cell>
          <cell r="AP332">
            <v>0.16</v>
          </cell>
          <cell r="AQ332">
            <v>1.48</v>
          </cell>
          <cell r="AR332">
            <v>0.91</v>
          </cell>
          <cell r="BI332">
            <v>331</v>
          </cell>
        </row>
        <row r="333">
          <cell r="A333" t="str">
            <v>3103003.Roupa de banho</v>
          </cell>
          <cell r="B333">
            <v>-0.18</v>
          </cell>
          <cell r="C333">
            <v>0.67</v>
          </cell>
          <cell r="D333">
            <v>0.13</v>
          </cell>
          <cell r="E333">
            <v>1.17</v>
          </cell>
          <cell r="F333">
            <v>0.2</v>
          </cell>
          <cell r="G333">
            <v>-1.51</v>
          </cell>
          <cell r="H333">
            <v>1.77</v>
          </cell>
          <cell r="I333">
            <v>0.61</v>
          </cell>
          <cell r="J333">
            <v>1.0900000000000001</v>
          </cell>
          <cell r="K333">
            <v>0.45</v>
          </cell>
          <cell r="L333">
            <v>0.1</v>
          </cell>
          <cell r="M333">
            <v>-0.68</v>
          </cell>
          <cell r="N333">
            <v>0.91</v>
          </cell>
          <cell r="O333">
            <v>-0.45</v>
          </cell>
          <cell r="P333">
            <v>1.9</v>
          </cell>
          <cell r="Q333">
            <v>-0.28999999999999998</v>
          </cell>
          <cell r="R333">
            <v>-0.55000000000000004</v>
          </cell>
          <cell r="S333">
            <v>0.57999999999999996</v>
          </cell>
          <cell r="T333">
            <v>0.9</v>
          </cell>
          <cell r="U333">
            <v>-1.34</v>
          </cell>
          <cell r="V333">
            <v>0.88</v>
          </cell>
          <cell r="W333">
            <v>-0.25</v>
          </cell>
          <cell r="X333">
            <v>-0.33</v>
          </cell>
          <cell r="Y333">
            <v>1.39</v>
          </cell>
          <cell r="Z333">
            <v>-0.57999999999999996</v>
          </cell>
          <cell r="AA333">
            <v>-0.9</v>
          </cell>
          <cell r="AB333">
            <v>1.02</v>
          </cell>
          <cell r="AC333">
            <v>-1.22</v>
          </cell>
          <cell r="AD333">
            <v>1.24</v>
          </cell>
          <cell r="AE333">
            <v>1.53</v>
          </cell>
          <cell r="AF333">
            <v>-0.88</v>
          </cell>
          <cell r="AG333">
            <v>-1.34</v>
          </cell>
          <cell r="AH333">
            <v>0.86</v>
          </cell>
          <cell r="AI333">
            <v>2.57</v>
          </cell>
          <cell r="AJ333">
            <v>-0.44</v>
          </cell>
          <cell r="AK333">
            <v>0.9</v>
          </cell>
          <cell r="AL333">
            <v>2.42</v>
          </cell>
          <cell r="AM333">
            <v>1.66</v>
          </cell>
          <cell r="AN333">
            <v>1.64</v>
          </cell>
          <cell r="AO333">
            <v>2.2200000000000002</v>
          </cell>
          <cell r="AP333">
            <v>-0.42</v>
          </cell>
          <cell r="AQ333">
            <v>4.24</v>
          </cell>
          <cell r="AR333">
            <v>1.62</v>
          </cell>
          <cell r="BI333">
            <v>332</v>
          </cell>
        </row>
        <row r="334">
          <cell r="A334" t="str">
            <v>32.Aparelhos eletroeletrônicos</v>
          </cell>
          <cell r="B334">
            <v>0.2</v>
          </cell>
          <cell r="C334">
            <v>-0.28999999999999998</v>
          </cell>
          <cell r="D334">
            <v>0.72</v>
          </cell>
          <cell r="E334">
            <v>1.23</v>
          </cell>
          <cell r="F334">
            <v>0.53</v>
          </cell>
          <cell r="G334">
            <v>0.2</v>
          </cell>
          <cell r="H334">
            <v>0.54</v>
          </cell>
          <cell r="I334">
            <v>0.13</v>
          </cell>
          <cell r="J334">
            <v>-0.02</v>
          </cell>
          <cell r="K334">
            <v>-0.13</v>
          </cell>
          <cell r="L334">
            <v>0.34</v>
          </cell>
          <cell r="M334">
            <v>0.46</v>
          </cell>
          <cell r="N334">
            <v>0.6</v>
          </cell>
          <cell r="O334">
            <v>0.48</v>
          </cell>
          <cell r="P334">
            <v>0.14000000000000001</v>
          </cell>
          <cell r="Q334">
            <v>0.24</v>
          </cell>
          <cell r="R334">
            <v>0.66</v>
          </cell>
          <cell r="S334">
            <v>-0.01</v>
          </cell>
          <cell r="T334">
            <v>-0.16</v>
          </cell>
          <cell r="U334">
            <v>-0.68</v>
          </cell>
          <cell r="V334">
            <v>-0.27</v>
          </cell>
          <cell r="W334">
            <v>-0.84</v>
          </cell>
          <cell r="X334">
            <v>-0.5</v>
          </cell>
          <cell r="Y334">
            <v>0.03</v>
          </cell>
          <cell r="Z334">
            <v>-0.62</v>
          </cell>
          <cell r="AA334">
            <v>0.2</v>
          </cell>
          <cell r="AB334">
            <v>1.45</v>
          </cell>
          <cell r="AC334">
            <v>1.36</v>
          </cell>
          <cell r="AD334">
            <v>1.28</v>
          </cell>
          <cell r="AE334">
            <v>0.97</v>
          </cell>
          <cell r="AF334">
            <v>0.65</v>
          </cell>
          <cell r="AG334">
            <v>0.34</v>
          </cell>
          <cell r="AH334">
            <v>-0.63</v>
          </cell>
          <cell r="AI334">
            <v>0.82</v>
          </cell>
          <cell r="AJ334">
            <v>-0.32</v>
          </cell>
          <cell r="AK334">
            <v>-0.2</v>
          </cell>
          <cell r="AL334">
            <v>0.8</v>
          </cell>
          <cell r="AM334">
            <v>1.94</v>
          </cell>
          <cell r="AN334">
            <v>2.74</v>
          </cell>
          <cell r="AO334">
            <v>3.04</v>
          </cell>
          <cell r="AP334">
            <v>2.79</v>
          </cell>
          <cell r="AQ334">
            <v>1.58</v>
          </cell>
          <cell r="AR334">
            <v>1.47</v>
          </cell>
          <cell r="BI334">
            <v>333</v>
          </cell>
        </row>
        <row r="335">
          <cell r="A335" t="str">
            <v>3201.Eletrodomésticos e equipamentos</v>
          </cell>
          <cell r="B335">
            <v>0.26</v>
          </cell>
          <cell r="C335">
            <v>-0.56000000000000005</v>
          </cell>
          <cell r="D335">
            <v>7.0000000000000007E-2</v>
          </cell>
          <cell r="E335">
            <v>1.01</v>
          </cell>
          <cell r="F335">
            <v>0.27</v>
          </cell>
          <cell r="G335">
            <v>0.73</v>
          </cell>
          <cell r="H335">
            <v>0.3</v>
          </cell>
          <cell r="I335">
            <v>-0.11</v>
          </cell>
          <cell r="J335">
            <v>0.45</v>
          </cell>
          <cell r="K335">
            <v>0.41</v>
          </cell>
          <cell r="L335">
            <v>0.98</v>
          </cell>
          <cell r="M335">
            <v>0.85</v>
          </cell>
          <cell r="N335">
            <v>1.24</v>
          </cell>
          <cell r="O335">
            <v>1.1200000000000001</v>
          </cell>
          <cell r="P335">
            <v>0.45</v>
          </cell>
          <cell r="Q335">
            <v>0.09</v>
          </cell>
          <cell r="R335">
            <v>0.64</v>
          </cell>
          <cell r="S335">
            <v>0.13</v>
          </cell>
          <cell r="T335">
            <v>0.03</v>
          </cell>
          <cell r="U335">
            <v>-0.63</v>
          </cell>
          <cell r="V335">
            <v>-0.13</v>
          </cell>
          <cell r="W335">
            <v>-0.33</v>
          </cell>
          <cell r="X335">
            <v>-0.34</v>
          </cell>
          <cell r="Y335">
            <v>0.04</v>
          </cell>
          <cell r="Z335">
            <v>-0.39</v>
          </cell>
          <cell r="AA335">
            <v>-0.55000000000000004</v>
          </cell>
          <cell r="AB335">
            <v>1.08</v>
          </cell>
          <cell r="AC335">
            <v>1.19</v>
          </cell>
          <cell r="AD335">
            <v>0.43</v>
          </cell>
          <cell r="AE335">
            <v>0.75</v>
          </cell>
          <cell r="AF335">
            <v>0.44</v>
          </cell>
          <cell r="AG335">
            <v>0.78</v>
          </cell>
          <cell r="AH335">
            <v>-0.95</v>
          </cell>
          <cell r="AI335">
            <v>0.63</v>
          </cell>
          <cell r="AJ335">
            <v>-0.01</v>
          </cell>
          <cell r="AK335">
            <v>0.15</v>
          </cell>
          <cell r="AL335">
            <v>0.92</v>
          </cell>
          <cell r="AM335">
            <v>1.9</v>
          </cell>
          <cell r="AN335">
            <v>2.98</v>
          </cell>
          <cell r="AO335">
            <v>3.07</v>
          </cell>
          <cell r="AP335">
            <v>2.91</v>
          </cell>
          <cell r="AQ335">
            <v>1.91</v>
          </cell>
          <cell r="AR335">
            <v>1.87</v>
          </cell>
          <cell r="BI335">
            <v>334</v>
          </cell>
        </row>
        <row r="336">
          <cell r="A336" t="str">
            <v>3201001.Refrigerador</v>
          </cell>
          <cell r="B336">
            <v>-0.05</v>
          </cell>
          <cell r="C336">
            <v>-0.32</v>
          </cell>
          <cell r="D336">
            <v>0.25</v>
          </cell>
          <cell r="E336">
            <v>0.66</v>
          </cell>
          <cell r="F336">
            <v>0.12</v>
          </cell>
          <cell r="G336">
            <v>1.03</v>
          </cell>
          <cell r="H336">
            <v>0.28999999999999998</v>
          </cell>
          <cell r="I336">
            <v>-0.34</v>
          </cell>
          <cell r="J336">
            <v>0.78</v>
          </cell>
          <cell r="K336">
            <v>1.06</v>
          </cell>
          <cell r="L336">
            <v>0.68</v>
          </cell>
          <cell r="M336">
            <v>0.93</v>
          </cell>
          <cell r="N336">
            <v>1.49</v>
          </cell>
          <cell r="O336">
            <v>1.24</v>
          </cell>
          <cell r="P336">
            <v>-0.19</v>
          </cell>
          <cell r="Q336">
            <v>-0.15</v>
          </cell>
          <cell r="R336">
            <v>0.38</v>
          </cell>
          <cell r="S336">
            <v>0.98</v>
          </cell>
          <cell r="T336">
            <v>-0.73</v>
          </cell>
          <cell r="U336">
            <v>-1.8</v>
          </cell>
          <cell r="V336">
            <v>0.73</v>
          </cell>
          <cell r="W336">
            <v>-0.15</v>
          </cell>
          <cell r="X336">
            <v>-0.6</v>
          </cell>
          <cell r="Y336">
            <v>-0.48</v>
          </cell>
          <cell r="Z336">
            <v>-0.45</v>
          </cell>
          <cell r="AA336">
            <v>-0.87</v>
          </cell>
          <cell r="AB336">
            <v>1.1599999999999999</v>
          </cell>
          <cell r="AC336">
            <v>1.62</v>
          </cell>
          <cell r="AD336">
            <v>0.53</v>
          </cell>
          <cell r="AE336">
            <v>0.6</v>
          </cell>
          <cell r="AF336">
            <v>0.5</v>
          </cell>
          <cell r="AG336">
            <v>1.08</v>
          </cell>
          <cell r="AH336">
            <v>-0.14000000000000001</v>
          </cell>
          <cell r="AI336">
            <v>1.96</v>
          </cell>
          <cell r="AJ336">
            <v>-0.17</v>
          </cell>
          <cell r="AK336">
            <v>-0.15</v>
          </cell>
          <cell r="AL336">
            <v>1.03</v>
          </cell>
          <cell r="AM336">
            <v>2.64</v>
          </cell>
          <cell r="AN336">
            <v>3.05</v>
          </cell>
          <cell r="AO336">
            <v>3.02</v>
          </cell>
          <cell r="AP336">
            <v>2.8</v>
          </cell>
          <cell r="AQ336">
            <v>1.88</v>
          </cell>
          <cell r="AR336">
            <v>1.96</v>
          </cell>
          <cell r="BI336">
            <v>335</v>
          </cell>
        </row>
        <row r="337">
          <cell r="A337" t="str">
            <v>3201002.Condicionador de ar</v>
          </cell>
          <cell r="B337">
            <v>0.44</v>
          </cell>
          <cell r="C337">
            <v>-0.63</v>
          </cell>
          <cell r="D337">
            <v>-0.78</v>
          </cell>
          <cell r="E337">
            <v>-0.43</v>
          </cell>
          <cell r="F337">
            <v>1.37</v>
          </cell>
          <cell r="G337">
            <v>-0.27</v>
          </cell>
          <cell r="H337">
            <v>-0.91</v>
          </cell>
          <cell r="I337">
            <v>-0.1</v>
          </cell>
          <cell r="J337">
            <v>-0.49</v>
          </cell>
          <cell r="K337">
            <v>-0.24</v>
          </cell>
          <cell r="L337">
            <v>0.61</v>
          </cell>
          <cell r="M337">
            <v>0.89</v>
          </cell>
          <cell r="N337">
            <v>-0.17</v>
          </cell>
          <cell r="O337">
            <v>0.11</v>
          </cell>
          <cell r="P337">
            <v>1.81</v>
          </cell>
          <cell r="Q337">
            <v>0.24</v>
          </cell>
          <cell r="R337">
            <v>0.6</v>
          </cell>
          <cell r="S337">
            <v>2.04</v>
          </cell>
          <cell r="T337">
            <v>-1.07</v>
          </cell>
          <cell r="U337">
            <v>1.99</v>
          </cell>
          <cell r="V337">
            <v>-0.55000000000000004</v>
          </cell>
          <cell r="W337">
            <v>0.04</v>
          </cell>
          <cell r="X337">
            <v>-1.1499999999999999</v>
          </cell>
          <cell r="Y337">
            <v>0.16</v>
          </cell>
          <cell r="Z337">
            <v>0.08</v>
          </cell>
          <cell r="AA337">
            <v>-0.18</v>
          </cell>
          <cell r="AB337">
            <v>-0.99</v>
          </cell>
          <cell r="AC337">
            <v>0.87</v>
          </cell>
          <cell r="AD337">
            <v>0.75</v>
          </cell>
          <cell r="AE337">
            <v>2.71</v>
          </cell>
          <cell r="AF337">
            <v>-0.7</v>
          </cell>
          <cell r="AG337">
            <v>0.82</v>
          </cell>
          <cell r="AH337">
            <v>-0.71</v>
          </cell>
          <cell r="AI337">
            <v>1.38</v>
          </cell>
          <cell r="AJ337">
            <v>-1.39</v>
          </cell>
          <cell r="AK337">
            <v>1.35</v>
          </cell>
          <cell r="AL337">
            <v>-0.4</v>
          </cell>
          <cell r="AM337">
            <v>2.17</v>
          </cell>
          <cell r="AN337">
            <v>1.84</v>
          </cell>
          <cell r="AO337">
            <v>3.32</v>
          </cell>
          <cell r="AP337">
            <v>3.28</v>
          </cell>
          <cell r="AQ337">
            <v>3.06</v>
          </cell>
          <cell r="AR337">
            <v>1.46</v>
          </cell>
          <cell r="BI337">
            <v>336</v>
          </cell>
        </row>
        <row r="338">
          <cell r="A338" t="str">
            <v>3201003.Máquina de costura</v>
          </cell>
          <cell r="B338">
            <v>1.53</v>
          </cell>
          <cell r="C338">
            <v>-0.92</v>
          </cell>
          <cell r="D338">
            <v>0.96</v>
          </cell>
          <cell r="E338">
            <v>1.48</v>
          </cell>
          <cell r="F338">
            <v>-0.48</v>
          </cell>
          <cell r="G338">
            <v>0.42</v>
          </cell>
          <cell r="H338">
            <v>-0.96</v>
          </cell>
          <cell r="I338">
            <v>1.2</v>
          </cell>
          <cell r="J338">
            <v>1.21</v>
          </cell>
          <cell r="K338">
            <v>-0.16</v>
          </cell>
          <cell r="L338">
            <v>0.63</v>
          </cell>
          <cell r="M338">
            <v>0.62</v>
          </cell>
          <cell r="N338">
            <v>0.81</v>
          </cell>
          <cell r="O338">
            <v>0.26</v>
          </cell>
          <cell r="P338">
            <v>0.7</v>
          </cell>
          <cell r="Q338">
            <v>0.1</v>
          </cell>
          <cell r="R338">
            <v>0.85</v>
          </cell>
          <cell r="S338">
            <v>-0.26</v>
          </cell>
          <cell r="T338">
            <v>-0.05</v>
          </cell>
          <cell r="U338">
            <v>0.1</v>
          </cell>
          <cell r="V338">
            <v>1.31</v>
          </cell>
          <cell r="W338">
            <v>0.63</v>
          </cell>
          <cell r="X338">
            <v>0.91</v>
          </cell>
          <cell r="Y338">
            <v>-0.27</v>
          </cell>
          <cell r="Z338">
            <v>2.34</v>
          </cell>
          <cell r="AA338">
            <v>-0.23</v>
          </cell>
          <cell r="AB338">
            <v>1.22</v>
          </cell>
          <cell r="AC338">
            <v>0.13</v>
          </cell>
          <cell r="AD338">
            <v>0.36</v>
          </cell>
          <cell r="AE338">
            <v>-0.61</v>
          </cell>
          <cell r="AF338">
            <v>1.1299999999999999</v>
          </cell>
          <cell r="AG338">
            <v>1.62</v>
          </cell>
          <cell r="AH338">
            <v>-2.31</v>
          </cell>
          <cell r="AI338">
            <v>3.49</v>
          </cell>
          <cell r="AJ338">
            <v>-2.04</v>
          </cell>
          <cell r="AK338">
            <v>-1.37</v>
          </cell>
          <cell r="AL338">
            <v>-0.41</v>
          </cell>
          <cell r="AM338">
            <v>0.1</v>
          </cell>
          <cell r="AN338">
            <v>1.81</v>
          </cell>
          <cell r="AO338">
            <v>1.66</v>
          </cell>
          <cell r="AP338">
            <v>1.55</v>
          </cell>
          <cell r="AQ338">
            <v>0.51</v>
          </cell>
          <cell r="AR338">
            <v>0.59</v>
          </cell>
          <cell r="BI338">
            <v>337</v>
          </cell>
        </row>
        <row r="339">
          <cell r="A339" t="str">
            <v>3201006.Máquina de lavar roupa</v>
          </cell>
          <cell r="B339">
            <v>0.6</v>
          </cell>
          <cell r="C339">
            <v>-0.6</v>
          </cell>
          <cell r="D339">
            <v>-0.26</v>
          </cell>
          <cell r="E339">
            <v>-0.57999999999999996</v>
          </cell>
          <cell r="F339">
            <v>0.28999999999999998</v>
          </cell>
          <cell r="G339">
            <v>0.55000000000000004</v>
          </cell>
          <cell r="H339">
            <v>0.38</v>
          </cell>
          <cell r="I339">
            <v>-0.45</v>
          </cell>
          <cell r="J339">
            <v>0.48</v>
          </cell>
          <cell r="K339">
            <v>0.2</v>
          </cell>
          <cell r="L339">
            <v>2.16</v>
          </cell>
          <cell r="M339">
            <v>0.59</v>
          </cell>
          <cell r="N339">
            <v>1.66</v>
          </cell>
          <cell r="O339">
            <v>1.1200000000000001</v>
          </cell>
          <cell r="P339">
            <v>0.27</v>
          </cell>
          <cell r="Q339">
            <v>0.82</v>
          </cell>
          <cell r="R339">
            <v>-0.03</v>
          </cell>
          <cell r="S339">
            <v>-0.02</v>
          </cell>
          <cell r="T339">
            <v>-0.12</v>
          </cell>
          <cell r="U339">
            <v>-0.27</v>
          </cell>
          <cell r="V339">
            <v>-1.43</v>
          </cell>
          <cell r="W339">
            <v>-0.23</v>
          </cell>
          <cell r="X339">
            <v>0.21</v>
          </cell>
          <cell r="Y339">
            <v>0.44</v>
          </cell>
          <cell r="Z339">
            <v>0.03</v>
          </cell>
          <cell r="AA339">
            <v>0.03</v>
          </cell>
          <cell r="AB339">
            <v>0.51</v>
          </cell>
          <cell r="AC339">
            <v>0.34</v>
          </cell>
          <cell r="AD339">
            <v>0.08</v>
          </cell>
          <cell r="AE339">
            <v>2.08</v>
          </cell>
          <cell r="AF339">
            <v>0.49</v>
          </cell>
          <cell r="AG339">
            <v>0.62</v>
          </cell>
          <cell r="AH339">
            <v>-0.99</v>
          </cell>
          <cell r="AI339">
            <v>-0.26</v>
          </cell>
          <cell r="AJ339">
            <v>1.48</v>
          </cell>
          <cell r="AK339">
            <v>2.15</v>
          </cell>
          <cell r="AL339">
            <v>1.89</v>
          </cell>
          <cell r="AM339">
            <v>2.09</v>
          </cell>
          <cell r="AN339">
            <v>3.16</v>
          </cell>
          <cell r="AO339">
            <v>2.41</v>
          </cell>
          <cell r="AP339">
            <v>1.77</v>
          </cell>
          <cell r="AQ339">
            <v>1.43</v>
          </cell>
          <cell r="AR339">
            <v>2.2000000000000002</v>
          </cell>
          <cell r="BI339">
            <v>338</v>
          </cell>
        </row>
        <row r="340">
          <cell r="A340" t="str">
            <v>3201007.Ferro elétrico</v>
          </cell>
          <cell r="B340">
            <v>-0.55000000000000004</v>
          </cell>
          <cell r="C340">
            <v>0.7</v>
          </cell>
          <cell r="D340">
            <v>0.96</v>
          </cell>
          <cell r="E340">
            <v>-0.41</v>
          </cell>
          <cell r="F340">
            <v>-0.23</v>
          </cell>
          <cell r="G340">
            <v>1.87</v>
          </cell>
          <cell r="H340">
            <v>0.13</v>
          </cell>
          <cell r="I340">
            <v>-1.2</v>
          </cell>
          <cell r="J340">
            <v>0.82</v>
          </cell>
          <cell r="K340">
            <v>-0.71</v>
          </cell>
          <cell r="L340">
            <v>2.0699999999999998</v>
          </cell>
          <cell r="M340">
            <v>-0.15</v>
          </cell>
          <cell r="N340">
            <v>0.83</v>
          </cell>
          <cell r="O340">
            <v>-0.09</v>
          </cell>
          <cell r="P340">
            <v>-0.23</v>
          </cell>
          <cell r="Q340">
            <v>0.95</v>
          </cell>
          <cell r="R340">
            <v>0.09</v>
          </cell>
          <cell r="S340">
            <v>1.74</v>
          </cell>
          <cell r="T340">
            <v>-1.22</v>
          </cell>
          <cell r="U340">
            <v>1.42</v>
          </cell>
          <cell r="V340">
            <v>-1.1200000000000001</v>
          </cell>
          <cell r="W340">
            <v>-1.92</v>
          </cell>
          <cell r="X340">
            <v>-2.7</v>
          </cell>
          <cell r="Y340">
            <v>0.56000000000000005</v>
          </cell>
          <cell r="Z340">
            <v>0.88</v>
          </cell>
          <cell r="AA340">
            <v>0.23</v>
          </cell>
          <cell r="AB340">
            <v>1.05</v>
          </cell>
          <cell r="AC340">
            <v>1.62</v>
          </cell>
          <cell r="AD340">
            <v>1.64</v>
          </cell>
          <cell r="AE340">
            <v>-0.74</v>
          </cell>
          <cell r="AF340">
            <v>0.18</v>
          </cell>
          <cell r="AG340">
            <v>0.08</v>
          </cell>
          <cell r="AH340">
            <v>-0.23</v>
          </cell>
          <cell r="AI340">
            <v>1.2</v>
          </cell>
          <cell r="AJ340">
            <v>-0.85</v>
          </cell>
          <cell r="AK340">
            <v>-0.69</v>
          </cell>
          <cell r="AL340">
            <v>-1.1000000000000001</v>
          </cell>
          <cell r="AM340">
            <v>3.31</v>
          </cell>
          <cell r="AN340">
            <v>2.48</v>
          </cell>
          <cell r="AO340">
            <v>1.81</v>
          </cell>
          <cell r="AP340">
            <v>1.94</v>
          </cell>
          <cell r="AQ340">
            <v>1.66</v>
          </cell>
          <cell r="AR340">
            <v>1.54</v>
          </cell>
          <cell r="BI340">
            <v>339</v>
          </cell>
        </row>
        <row r="341">
          <cell r="A341" t="str">
            <v>3201008.Máquina de secar roupa</v>
          </cell>
          <cell r="B341">
            <v>0.32</v>
          </cell>
          <cell r="C341">
            <v>-0.3</v>
          </cell>
          <cell r="D341">
            <v>0.02</v>
          </cell>
          <cell r="E341">
            <v>1.58</v>
          </cell>
          <cell r="F341">
            <v>-0.01</v>
          </cell>
          <cell r="G341">
            <v>2.25</v>
          </cell>
          <cell r="H341">
            <v>-0.28999999999999998</v>
          </cell>
          <cell r="I341">
            <v>0.87</v>
          </cell>
          <cell r="J341">
            <v>0.82</v>
          </cell>
          <cell r="K341">
            <v>0.59</v>
          </cell>
          <cell r="L341">
            <v>0.27</v>
          </cell>
          <cell r="M341">
            <v>0.52</v>
          </cell>
          <cell r="N341">
            <v>2.0299999999999998</v>
          </cell>
          <cell r="O341">
            <v>-0.21</v>
          </cell>
          <cell r="P341">
            <v>1.1399999999999999</v>
          </cell>
          <cell r="Q341">
            <v>-2.0099999999999998</v>
          </cell>
          <cell r="R341">
            <v>1.28</v>
          </cell>
          <cell r="S341">
            <v>-4.2699999999999996</v>
          </cell>
          <cell r="T341">
            <v>-0.39</v>
          </cell>
          <cell r="U341">
            <v>-2.41</v>
          </cell>
          <cell r="V341">
            <v>-2.17</v>
          </cell>
          <cell r="W341">
            <v>-1.1399999999999999</v>
          </cell>
          <cell r="X341">
            <v>-2.4500000000000002</v>
          </cell>
          <cell r="Y341">
            <v>1.08</v>
          </cell>
          <cell r="Z341">
            <v>-0.75</v>
          </cell>
          <cell r="AA341">
            <v>-0.53</v>
          </cell>
          <cell r="AB341">
            <v>0.62</v>
          </cell>
          <cell r="AC341">
            <v>-0.04</v>
          </cell>
          <cell r="AD341">
            <v>0.81</v>
          </cell>
          <cell r="AE341">
            <v>1.06</v>
          </cell>
          <cell r="AF341">
            <v>1.45</v>
          </cell>
          <cell r="AG341">
            <v>1.71</v>
          </cell>
          <cell r="AH341">
            <v>-2.62</v>
          </cell>
          <cell r="AI341">
            <v>0.59</v>
          </cell>
          <cell r="AJ341">
            <v>1.1599999999999999</v>
          </cell>
          <cell r="AK341">
            <v>0.8</v>
          </cell>
          <cell r="AL341">
            <v>1.97</v>
          </cell>
          <cell r="AM341">
            <v>2.0299999999999998</v>
          </cell>
          <cell r="AN341">
            <v>0.39</v>
          </cell>
          <cell r="AO341">
            <v>1.45</v>
          </cell>
          <cell r="AP341">
            <v>1.4</v>
          </cell>
          <cell r="AQ341">
            <v>2.2000000000000002</v>
          </cell>
          <cell r="AR341">
            <v>0.32</v>
          </cell>
          <cell r="BI341">
            <v>340</v>
          </cell>
        </row>
        <row r="342">
          <cell r="A342" t="str">
            <v>3201012.Liquidificador</v>
          </cell>
          <cell r="B342">
            <v>0.1</v>
          </cell>
          <cell r="C342">
            <v>-0.74</v>
          </cell>
          <cell r="D342">
            <v>0.26</v>
          </cell>
          <cell r="E342">
            <v>2.2799999999999998</v>
          </cell>
          <cell r="F342">
            <v>-0.5</v>
          </cell>
          <cell r="G342">
            <v>0.47</v>
          </cell>
          <cell r="H342">
            <v>0.37</v>
          </cell>
          <cell r="I342">
            <v>-0.83</v>
          </cell>
          <cell r="J342">
            <v>-0.05</v>
          </cell>
          <cell r="K342">
            <v>0.46</v>
          </cell>
          <cell r="L342">
            <v>0.36</v>
          </cell>
          <cell r="M342">
            <v>-0.27</v>
          </cell>
          <cell r="N342">
            <v>-0.34</v>
          </cell>
          <cell r="O342">
            <v>0.51</v>
          </cell>
          <cell r="P342">
            <v>-0.39</v>
          </cell>
          <cell r="Q342">
            <v>-1.03</v>
          </cell>
          <cell r="R342">
            <v>-0.73</v>
          </cell>
          <cell r="S342">
            <v>-0.64</v>
          </cell>
          <cell r="T342">
            <v>-0.38</v>
          </cell>
          <cell r="U342">
            <v>0.3</v>
          </cell>
          <cell r="V342">
            <v>0.8</v>
          </cell>
          <cell r="W342">
            <v>0.11</v>
          </cell>
          <cell r="X342">
            <v>-0.7</v>
          </cell>
          <cell r="Y342">
            <v>0.6</v>
          </cell>
          <cell r="Z342">
            <v>1.23</v>
          </cell>
          <cell r="AA342">
            <v>0.51</v>
          </cell>
          <cell r="AB342">
            <v>0.15</v>
          </cell>
          <cell r="AC342">
            <v>-0.08</v>
          </cell>
          <cell r="AD342">
            <v>0.74</v>
          </cell>
          <cell r="AE342">
            <v>1.84</v>
          </cell>
          <cell r="AF342">
            <v>-0.62</v>
          </cell>
          <cell r="AG342">
            <v>1.1200000000000001</v>
          </cell>
          <cell r="AH342">
            <v>-0.25</v>
          </cell>
          <cell r="AI342">
            <v>1.24</v>
          </cell>
          <cell r="AJ342">
            <v>0.16</v>
          </cell>
          <cell r="AK342">
            <v>-0.77</v>
          </cell>
          <cell r="AL342">
            <v>1.1299999999999999</v>
          </cell>
          <cell r="AM342">
            <v>0.35</v>
          </cell>
          <cell r="AN342">
            <v>2.11</v>
          </cell>
          <cell r="AO342">
            <v>2.77</v>
          </cell>
          <cell r="AP342">
            <v>1.76</v>
          </cell>
          <cell r="AQ342">
            <v>1.22</v>
          </cell>
          <cell r="AR342">
            <v>1.04</v>
          </cell>
          <cell r="BI342">
            <v>341</v>
          </cell>
        </row>
        <row r="343">
          <cell r="A343" t="str">
            <v>3201013.Ventilador</v>
          </cell>
          <cell r="B343">
            <v>1.1100000000000001</v>
          </cell>
          <cell r="C343">
            <v>1.88</v>
          </cell>
          <cell r="D343">
            <v>2.34</v>
          </cell>
          <cell r="E343">
            <v>2.16</v>
          </cell>
          <cell r="F343">
            <v>-0.16</v>
          </cell>
          <cell r="G343">
            <v>0.97</v>
          </cell>
          <cell r="H343">
            <v>-0.72</v>
          </cell>
          <cell r="I343">
            <v>7.0000000000000007E-2</v>
          </cell>
          <cell r="J343">
            <v>-0.74</v>
          </cell>
          <cell r="K343">
            <v>1.74</v>
          </cell>
          <cell r="L343">
            <v>-0.13</v>
          </cell>
          <cell r="M343">
            <v>0.48</v>
          </cell>
          <cell r="N343">
            <v>0.57999999999999996</v>
          </cell>
          <cell r="O343">
            <v>0.34</v>
          </cell>
          <cell r="P343">
            <v>1.31</v>
          </cell>
          <cell r="Q343">
            <v>0.56999999999999995</v>
          </cell>
          <cell r="R343">
            <v>0.89</v>
          </cell>
          <cell r="S343">
            <v>0.86</v>
          </cell>
          <cell r="T343">
            <v>0.43</v>
          </cell>
          <cell r="U343">
            <v>-0.77</v>
          </cell>
          <cell r="V343">
            <v>-0.39</v>
          </cell>
          <cell r="W343">
            <v>0.47</v>
          </cell>
          <cell r="X343">
            <v>-0.02</v>
          </cell>
          <cell r="Y343">
            <v>0.05</v>
          </cell>
          <cell r="Z343">
            <v>-0.08</v>
          </cell>
          <cell r="AA343">
            <v>0.5</v>
          </cell>
          <cell r="AB343">
            <v>2.4300000000000002</v>
          </cell>
          <cell r="AC343">
            <v>0.71</v>
          </cell>
          <cell r="AD343">
            <v>0.49</v>
          </cell>
          <cell r="AE343">
            <v>0.25</v>
          </cell>
          <cell r="AF343">
            <v>0.63</v>
          </cell>
          <cell r="AG343">
            <v>1.08</v>
          </cell>
          <cell r="AH343">
            <v>-1.54</v>
          </cell>
          <cell r="AI343">
            <v>-0.02</v>
          </cell>
          <cell r="AJ343">
            <v>-0.12</v>
          </cell>
          <cell r="AK343">
            <v>-0.1</v>
          </cell>
          <cell r="AL343">
            <v>-0.18</v>
          </cell>
          <cell r="AM343">
            <v>1.65</v>
          </cell>
          <cell r="AN343">
            <v>3.08</v>
          </cell>
          <cell r="AO343">
            <v>4.87</v>
          </cell>
          <cell r="AP343">
            <v>1.18</v>
          </cell>
          <cell r="AQ343">
            <v>1.93</v>
          </cell>
          <cell r="AR343">
            <v>0.6</v>
          </cell>
          <cell r="BI343">
            <v>342</v>
          </cell>
        </row>
        <row r="344">
          <cell r="A344" t="str">
            <v>3201021.Fogão</v>
          </cell>
          <cell r="B344">
            <v>0.21</v>
          </cell>
          <cell r="C344">
            <v>-0.96</v>
          </cell>
          <cell r="D344">
            <v>-0.08</v>
          </cell>
          <cell r="E344">
            <v>1.35</v>
          </cell>
          <cell r="F344">
            <v>0.46</v>
          </cell>
          <cell r="G344">
            <v>0.78</v>
          </cell>
          <cell r="H344">
            <v>1.25</v>
          </cell>
          <cell r="I344">
            <v>-0.34</v>
          </cell>
          <cell r="J344">
            <v>0.17</v>
          </cell>
          <cell r="K344">
            <v>-0.5</v>
          </cell>
          <cell r="L344">
            <v>1.79</v>
          </cell>
          <cell r="M344">
            <v>1.02</v>
          </cell>
          <cell r="N344">
            <v>0.66</v>
          </cell>
          <cell r="O344">
            <v>1.7</v>
          </cell>
          <cell r="P344">
            <v>0.98</v>
          </cell>
          <cell r="Q344">
            <v>0.55000000000000004</v>
          </cell>
          <cell r="R344">
            <v>2.21</v>
          </cell>
          <cell r="S344">
            <v>0</v>
          </cell>
          <cell r="T344">
            <v>0.99</v>
          </cell>
          <cell r="U344">
            <v>0.31</v>
          </cell>
          <cell r="V344">
            <v>0.11</v>
          </cell>
          <cell r="W344">
            <v>-0.72</v>
          </cell>
          <cell r="X344">
            <v>-1.07</v>
          </cell>
          <cell r="Y344">
            <v>0.28000000000000003</v>
          </cell>
          <cell r="Z344">
            <v>-1.9</v>
          </cell>
          <cell r="AA344">
            <v>-1.24</v>
          </cell>
          <cell r="AB344">
            <v>1.3</v>
          </cell>
          <cell r="AC344">
            <v>1.88</v>
          </cell>
          <cell r="AD344">
            <v>0.11</v>
          </cell>
          <cell r="AE344">
            <v>0.57999999999999996</v>
          </cell>
          <cell r="AF344">
            <v>-0.11</v>
          </cell>
          <cell r="AG344">
            <v>0.55000000000000004</v>
          </cell>
          <cell r="AH344">
            <v>-1.1599999999999999</v>
          </cell>
          <cell r="AI344">
            <v>0.38</v>
          </cell>
          <cell r="AJ344">
            <v>-0.35</v>
          </cell>
          <cell r="AK344">
            <v>0.65</v>
          </cell>
          <cell r="AL344">
            <v>0.54</v>
          </cell>
          <cell r="AM344">
            <v>1.33</v>
          </cell>
          <cell r="AN344">
            <v>2.5299999999999998</v>
          </cell>
          <cell r="AO344">
            <v>2.93</v>
          </cell>
          <cell r="AP344">
            <v>3.26</v>
          </cell>
          <cell r="AQ344">
            <v>2.19</v>
          </cell>
          <cell r="AR344">
            <v>2.42</v>
          </cell>
          <cell r="BI344">
            <v>343</v>
          </cell>
        </row>
        <row r="345">
          <cell r="A345" t="str">
            <v>3201027.Lâmpada</v>
          </cell>
          <cell r="B345">
            <v>0.61</v>
          </cell>
          <cell r="C345">
            <v>-0.27</v>
          </cell>
          <cell r="D345">
            <v>-0.01</v>
          </cell>
          <cell r="E345">
            <v>0.77</v>
          </cell>
          <cell r="F345">
            <v>-0.04</v>
          </cell>
          <cell r="G345">
            <v>0.39</v>
          </cell>
          <cell r="H345">
            <v>0.17</v>
          </cell>
          <cell r="I345">
            <v>-0.36</v>
          </cell>
          <cell r="J345">
            <v>1.1499999999999999</v>
          </cell>
          <cell r="K345">
            <v>0.43</v>
          </cell>
          <cell r="L345">
            <v>-0.11</v>
          </cell>
          <cell r="M345">
            <v>0.67</v>
          </cell>
          <cell r="N345">
            <v>1.32</v>
          </cell>
          <cell r="O345">
            <v>-0.65</v>
          </cell>
          <cell r="P345">
            <v>-0.68</v>
          </cell>
          <cell r="Q345">
            <v>-0.8</v>
          </cell>
          <cell r="R345">
            <v>-0.16</v>
          </cell>
          <cell r="S345">
            <v>0.12</v>
          </cell>
          <cell r="T345">
            <v>0.08</v>
          </cell>
          <cell r="U345">
            <v>0.69</v>
          </cell>
          <cell r="V345">
            <v>0.61</v>
          </cell>
          <cell r="W345">
            <v>-1.4</v>
          </cell>
          <cell r="X345">
            <v>-0.15</v>
          </cell>
          <cell r="Y345">
            <v>2.94</v>
          </cell>
          <cell r="Z345">
            <v>-0.95</v>
          </cell>
          <cell r="AA345">
            <v>1.02</v>
          </cell>
          <cell r="AB345">
            <v>0.22</v>
          </cell>
          <cell r="AC345">
            <v>0.52</v>
          </cell>
          <cell r="AD345">
            <v>-0.14000000000000001</v>
          </cell>
          <cell r="AE345">
            <v>1</v>
          </cell>
          <cell r="AF345">
            <v>3.04</v>
          </cell>
          <cell r="AG345">
            <v>3.31</v>
          </cell>
          <cell r="AH345">
            <v>4.7</v>
          </cell>
          <cell r="AI345">
            <v>1.87</v>
          </cell>
          <cell r="AJ345">
            <v>1.52</v>
          </cell>
          <cell r="AK345">
            <v>0.32</v>
          </cell>
          <cell r="AL345">
            <v>1.3</v>
          </cell>
          <cell r="AM345">
            <v>-0.6</v>
          </cell>
          <cell r="AN345">
            <v>0.68</v>
          </cell>
          <cell r="AO345">
            <v>0.02</v>
          </cell>
          <cell r="AP345">
            <v>-1.93</v>
          </cell>
          <cell r="AQ345">
            <v>0.15</v>
          </cell>
          <cell r="AR345">
            <v>2.4500000000000002</v>
          </cell>
          <cell r="BI345">
            <v>344</v>
          </cell>
        </row>
        <row r="346">
          <cell r="A346" t="str">
            <v>3201029.Pilha</v>
          </cell>
          <cell r="B346">
            <v>0.14000000000000001</v>
          </cell>
          <cell r="C346">
            <v>-0.62</v>
          </cell>
          <cell r="D346">
            <v>1.3</v>
          </cell>
          <cell r="E346">
            <v>-1.26</v>
          </cell>
          <cell r="F346">
            <v>1.0900000000000001</v>
          </cell>
          <cell r="G346">
            <v>0.13</v>
          </cell>
          <cell r="H346">
            <v>-0.26</v>
          </cell>
          <cell r="I346">
            <v>0.67</v>
          </cell>
          <cell r="J346">
            <v>-0.28000000000000003</v>
          </cell>
          <cell r="K346">
            <v>1.72</v>
          </cell>
          <cell r="L346">
            <v>2.75</v>
          </cell>
          <cell r="M346">
            <v>-0.4</v>
          </cell>
          <cell r="N346">
            <v>-0.15</v>
          </cell>
          <cell r="O346">
            <v>-2.14</v>
          </cell>
          <cell r="P346">
            <v>0.14000000000000001</v>
          </cell>
          <cell r="Q346">
            <v>-2.8</v>
          </cell>
          <cell r="R346">
            <v>2.5</v>
          </cell>
          <cell r="S346">
            <v>1.34</v>
          </cell>
          <cell r="T346">
            <v>-1.6</v>
          </cell>
          <cell r="U346">
            <v>1.26</v>
          </cell>
          <cell r="V346">
            <v>2</v>
          </cell>
          <cell r="W346">
            <v>1.39</v>
          </cell>
          <cell r="X346">
            <v>2.5</v>
          </cell>
          <cell r="Y346">
            <v>0.64</v>
          </cell>
          <cell r="Z346">
            <v>-1.31</v>
          </cell>
          <cell r="AA346">
            <v>-0.62</v>
          </cell>
          <cell r="AB346">
            <v>1.35</v>
          </cell>
          <cell r="AC346">
            <v>-0.74</v>
          </cell>
          <cell r="AD346">
            <v>-0.1</v>
          </cell>
          <cell r="AE346">
            <v>1.59</v>
          </cell>
          <cell r="AF346">
            <v>0.51</v>
          </cell>
          <cell r="AG346">
            <v>3.91</v>
          </cell>
          <cell r="AH346">
            <v>3.13</v>
          </cell>
          <cell r="AI346">
            <v>0.72</v>
          </cell>
          <cell r="AJ346">
            <v>0.9</v>
          </cell>
          <cell r="AK346">
            <v>-1.25</v>
          </cell>
          <cell r="AL346">
            <v>-0.75</v>
          </cell>
          <cell r="AM346">
            <v>0.23</v>
          </cell>
          <cell r="AN346">
            <v>0.75</v>
          </cell>
          <cell r="AO346">
            <v>2.4700000000000002</v>
          </cell>
          <cell r="AP346">
            <v>-0.69</v>
          </cell>
          <cell r="AQ346">
            <v>2.36</v>
          </cell>
          <cell r="AR346">
            <v>2.4700000000000002</v>
          </cell>
          <cell r="BI346">
            <v>345</v>
          </cell>
        </row>
        <row r="347">
          <cell r="A347" t="str">
            <v>3201033.Freezer</v>
          </cell>
          <cell r="B347">
            <v>0.21</v>
          </cell>
          <cell r="C347">
            <v>-1.48</v>
          </cell>
          <cell r="D347">
            <v>-0.52</v>
          </cell>
          <cell r="E347">
            <v>2.31</v>
          </cell>
          <cell r="F347">
            <v>0.62</v>
          </cell>
          <cell r="G347">
            <v>0.77</v>
          </cell>
          <cell r="H347">
            <v>0.52</v>
          </cell>
          <cell r="I347">
            <v>-0.17</v>
          </cell>
          <cell r="J347">
            <v>-0.03</v>
          </cell>
          <cell r="K347">
            <v>0.11</v>
          </cell>
          <cell r="L347">
            <v>-0.44</v>
          </cell>
          <cell r="M347">
            <v>0.61</v>
          </cell>
          <cell r="N347">
            <v>1.29</v>
          </cell>
          <cell r="O347">
            <v>0.76</v>
          </cell>
          <cell r="P347">
            <v>0.21</v>
          </cell>
          <cell r="Q347">
            <v>0.24</v>
          </cell>
          <cell r="R347">
            <v>1.06</v>
          </cell>
          <cell r="S347">
            <v>-1.1499999999999999</v>
          </cell>
          <cell r="T347">
            <v>0.53</v>
          </cell>
          <cell r="U347">
            <v>1.0900000000000001</v>
          </cell>
          <cell r="V347">
            <v>0.24</v>
          </cell>
          <cell r="W347">
            <v>-0.12</v>
          </cell>
          <cell r="X347">
            <v>-0.64</v>
          </cell>
          <cell r="Y347">
            <v>7.0000000000000007E-2</v>
          </cell>
          <cell r="Z347">
            <v>0.43</v>
          </cell>
          <cell r="AA347">
            <v>-0.17</v>
          </cell>
          <cell r="AB347">
            <v>1.24</v>
          </cell>
          <cell r="AC347">
            <v>0.66</v>
          </cell>
          <cell r="AD347">
            <v>0.77</v>
          </cell>
          <cell r="AE347">
            <v>-1.1599999999999999</v>
          </cell>
          <cell r="AF347">
            <v>0.95</v>
          </cell>
          <cell r="AG347">
            <v>-0.36</v>
          </cell>
          <cell r="AH347">
            <v>-0.94</v>
          </cell>
          <cell r="AI347">
            <v>-1.1599999999999999</v>
          </cell>
          <cell r="AJ347">
            <v>0.26</v>
          </cell>
          <cell r="AK347">
            <v>-1.3</v>
          </cell>
          <cell r="AL347">
            <v>0.23</v>
          </cell>
          <cell r="AM347">
            <v>0.69</v>
          </cell>
          <cell r="AN347">
            <v>3.17</v>
          </cell>
          <cell r="AO347">
            <v>2.2999999999999998</v>
          </cell>
          <cell r="AP347">
            <v>2.4</v>
          </cell>
          <cell r="AQ347">
            <v>1.77</v>
          </cell>
          <cell r="AR347">
            <v>1.8</v>
          </cell>
          <cell r="BI347">
            <v>346</v>
          </cell>
        </row>
        <row r="348">
          <cell r="A348" t="str">
            <v>3201034.Máquina de lavar louça</v>
          </cell>
          <cell r="B348">
            <v>0.35</v>
          </cell>
          <cell r="C348">
            <v>0.96</v>
          </cell>
          <cell r="D348">
            <v>-0.66</v>
          </cell>
          <cell r="E348">
            <v>1.1000000000000001</v>
          </cell>
          <cell r="F348">
            <v>0.67</v>
          </cell>
          <cell r="G348">
            <v>-3.28</v>
          </cell>
          <cell r="H348">
            <v>-3.01</v>
          </cell>
          <cell r="I348">
            <v>1.24</v>
          </cell>
          <cell r="J348">
            <v>3.72</v>
          </cell>
          <cell r="K348">
            <v>1.03</v>
          </cell>
          <cell r="L348">
            <v>-1.04</v>
          </cell>
          <cell r="M348">
            <v>0.21</v>
          </cell>
          <cell r="N348">
            <v>0.57999999999999996</v>
          </cell>
          <cell r="O348">
            <v>-0.65</v>
          </cell>
          <cell r="P348">
            <v>0.26</v>
          </cell>
          <cell r="Q348">
            <v>2.94</v>
          </cell>
          <cell r="R348">
            <v>-1.91</v>
          </cell>
          <cell r="S348">
            <v>1.98</v>
          </cell>
          <cell r="T348">
            <v>0.18</v>
          </cell>
          <cell r="U348">
            <v>-7.0000000000000007E-2</v>
          </cell>
          <cell r="V348">
            <v>0.3</v>
          </cell>
          <cell r="W348">
            <v>0.56000000000000005</v>
          </cell>
          <cell r="X348">
            <v>-0.26</v>
          </cell>
          <cell r="Y348">
            <v>-0.06</v>
          </cell>
          <cell r="Z348">
            <v>-1.75</v>
          </cell>
          <cell r="AA348">
            <v>-2.23</v>
          </cell>
          <cell r="AB348">
            <v>1.18</v>
          </cell>
          <cell r="AC348">
            <v>-1.74</v>
          </cell>
          <cell r="AD348">
            <v>-2.4700000000000002</v>
          </cell>
          <cell r="AE348">
            <v>0.23</v>
          </cell>
          <cell r="AF348">
            <v>-7.0000000000000007E-2</v>
          </cell>
          <cell r="AG348">
            <v>0</v>
          </cell>
          <cell r="AH348">
            <v>-2.9</v>
          </cell>
          <cell r="AI348">
            <v>0.21</v>
          </cell>
          <cell r="AJ348">
            <v>1.44</v>
          </cell>
          <cell r="AK348">
            <v>2.2000000000000002</v>
          </cell>
          <cell r="AL348">
            <v>0.05</v>
          </cell>
          <cell r="AM348">
            <v>1.45</v>
          </cell>
          <cell r="AN348">
            <v>0.64</v>
          </cell>
          <cell r="AO348">
            <v>0.14000000000000001</v>
          </cell>
          <cell r="AP348">
            <v>-0.35</v>
          </cell>
          <cell r="AQ348">
            <v>-1.9</v>
          </cell>
          <cell r="AR348">
            <v>1.29</v>
          </cell>
          <cell r="BI348">
            <v>347</v>
          </cell>
        </row>
        <row r="349">
          <cell r="A349" t="str">
            <v>3201036.Batedeira</v>
          </cell>
          <cell r="B349">
            <v>0.04</v>
          </cell>
          <cell r="C349">
            <v>-0.51</v>
          </cell>
          <cell r="D349">
            <v>7.0000000000000007E-2</v>
          </cell>
          <cell r="E349">
            <v>-1.99</v>
          </cell>
          <cell r="F349">
            <v>3.85</v>
          </cell>
          <cell r="G349">
            <v>-3.86</v>
          </cell>
          <cell r="H349">
            <v>-1.7</v>
          </cell>
          <cell r="I349">
            <v>0.88</v>
          </cell>
          <cell r="J349">
            <v>0.96</v>
          </cell>
          <cell r="K349">
            <v>0.16</v>
          </cell>
          <cell r="L349">
            <v>-1.9</v>
          </cell>
          <cell r="M349">
            <v>-0.66</v>
          </cell>
          <cell r="N349">
            <v>0.59</v>
          </cell>
          <cell r="O349">
            <v>2.31</v>
          </cell>
          <cell r="P349">
            <v>0.52</v>
          </cell>
          <cell r="Q349">
            <v>-1.56</v>
          </cell>
          <cell r="R349">
            <v>0.27</v>
          </cell>
          <cell r="S349">
            <v>0.55000000000000004</v>
          </cell>
          <cell r="T349">
            <v>0.3</v>
          </cell>
          <cell r="U349">
            <v>-2.81</v>
          </cell>
          <cell r="V349">
            <v>2.67</v>
          </cell>
          <cell r="W349">
            <v>-2.1800000000000002</v>
          </cell>
          <cell r="X349">
            <v>0.57999999999999996</v>
          </cell>
          <cell r="Y349">
            <v>0.09</v>
          </cell>
          <cell r="Z349">
            <v>1.59</v>
          </cell>
          <cell r="AA349">
            <v>-2.11</v>
          </cell>
          <cell r="AB349">
            <v>1.07</v>
          </cell>
          <cell r="AC349">
            <v>-1.4</v>
          </cell>
          <cell r="AD349">
            <v>0.84</v>
          </cell>
          <cell r="AE349">
            <v>2.92</v>
          </cell>
          <cell r="AF349">
            <v>-1.19</v>
          </cell>
          <cell r="AG349">
            <v>1.77</v>
          </cell>
          <cell r="AH349">
            <v>-3.05</v>
          </cell>
          <cell r="AI349">
            <v>2.04</v>
          </cell>
          <cell r="AJ349">
            <v>-1.81</v>
          </cell>
          <cell r="AK349">
            <v>-0.27</v>
          </cell>
          <cell r="AL349">
            <v>0.4</v>
          </cell>
          <cell r="AM349">
            <v>0.96</v>
          </cell>
          <cell r="AN349">
            <v>2.74</v>
          </cell>
          <cell r="AO349">
            <v>1.6</v>
          </cell>
          <cell r="AP349">
            <v>-1.66</v>
          </cell>
          <cell r="AQ349">
            <v>1.41</v>
          </cell>
          <cell r="AR349">
            <v>1.0900000000000001</v>
          </cell>
          <cell r="BI349">
            <v>348</v>
          </cell>
        </row>
        <row r="350">
          <cell r="A350" t="str">
            <v>3201042.Ozonizador</v>
          </cell>
          <cell r="B350">
            <v>-0.06</v>
          </cell>
          <cell r="C350">
            <v>-1.24</v>
          </cell>
          <cell r="D350">
            <v>0</v>
          </cell>
          <cell r="E350">
            <v>1.19</v>
          </cell>
          <cell r="F350">
            <v>-1.23</v>
          </cell>
          <cell r="G350">
            <v>1.44</v>
          </cell>
          <cell r="H350">
            <v>0.54</v>
          </cell>
          <cell r="I350">
            <v>0.2</v>
          </cell>
          <cell r="J350">
            <v>6.56</v>
          </cell>
          <cell r="K350">
            <v>-1.0900000000000001</v>
          </cell>
          <cell r="L350">
            <v>0.55000000000000004</v>
          </cell>
          <cell r="M350">
            <v>0</v>
          </cell>
          <cell r="N350">
            <v>0</v>
          </cell>
          <cell r="O350">
            <v>1.4</v>
          </cell>
          <cell r="P350">
            <v>1.46</v>
          </cell>
          <cell r="Q350">
            <v>1.87</v>
          </cell>
          <cell r="R350">
            <v>1.9</v>
          </cell>
          <cell r="S350">
            <v>-3.57</v>
          </cell>
          <cell r="T350">
            <v>-3</v>
          </cell>
          <cell r="U350">
            <v>0.52</v>
          </cell>
          <cell r="V350">
            <v>-2.91</v>
          </cell>
          <cell r="W350">
            <v>-1.87</v>
          </cell>
          <cell r="X350">
            <v>-1.59</v>
          </cell>
          <cell r="Y350">
            <v>-3.34</v>
          </cell>
          <cell r="Z350">
            <v>12.72</v>
          </cell>
          <cell r="AA350">
            <v>3.02</v>
          </cell>
          <cell r="AB350">
            <v>5.85</v>
          </cell>
          <cell r="AC350">
            <v>0.75</v>
          </cell>
          <cell r="AD350">
            <v>1.99</v>
          </cell>
          <cell r="AE350">
            <v>2.0699999999999998</v>
          </cell>
          <cell r="AF350">
            <v>2.2400000000000002</v>
          </cell>
          <cell r="AG350">
            <v>0.08</v>
          </cell>
          <cell r="AH350">
            <v>7.25</v>
          </cell>
          <cell r="AI350">
            <v>-19.87</v>
          </cell>
          <cell r="AJ350">
            <v>-0.79</v>
          </cell>
          <cell r="AK350">
            <v>7.67</v>
          </cell>
          <cell r="AL350">
            <v>4.24</v>
          </cell>
          <cell r="AM350">
            <v>-12.5</v>
          </cell>
          <cell r="AN350">
            <v>-1.42</v>
          </cell>
          <cell r="AO350">
            <v>1.55</v>
          </cell>
          <cell r="AP350">
            <v>10.39</v>
          </cell>
          <cell r="AQ350">
            <v>-3.67</v>
          </cell>
          <cell r="AR350">
            <v>1.1599999999999999</v>
          </cell>
          <cell r="BI350">
            <v>349</v>
          </cell>
        </row>
        <row r="351">
          <cell r="A351" t="str">
            <v>3201044.Aspirador de pó</v>
          </cell>
          <cell r="B351">
            <v>-0.82</v>
          </cell>
          <cell r="C351">
            <v>-0.54</v>
          </cell>
          <cell r="D351">
            <v>-0.45</v>
          </cell>
          <cell r="E351">
            <v>0.1</v>
          </cell>
          <cell r="F351">
            <v>0.86</v>
          </cell>
          <cell r="G351">
            <v>0.93</v>
          </cell>
          <cell r="H351">
            <v>-1.66</v>
          </cell>
          <cell r="I351">
            <v>1.76</v>
          </cell>
          <cell r="J351">
            <v>-2.0699999999999998</v>
          </cell>
          <cell r="K351">
            <v>1.24</v>
          </cell>
          <cell r="L351">
            <v>-1.37</v>
          </cell>
          <cell r="M351">
            <v>-0.17</v>
          </cell>
          <cell r="N351">
            <v>2.5499999999999998</v>
          </cell>
          <cell r="O351">
            <v>4.1900000000000004</v>
          </cell>
          <cell r="P351">
            <v>-0.84</v>
          </cell>
          <cell r="Q351">
            <v>-0.03</v>
          </cell>
          <cell r="R351">
            <v>-0.49</v>
          </cell>
          <cell r="S351">
            <v>-1.57</v>
          </cell>
          <cell r="T351">
            <v>2.68</v>
          </cell>
          <cell r="U351">
            <v>-1.1599999999999999</v>
          </cell>
          <cell r="V351">
            <v>-1.48</v>
          </cell>
          <cell r="W351">
            <v>-0.6</v>
          </cell>
          <cell r="X351">
            <v>0.94</v>
          </cell>
          <cell r="Y351">
            <v>1.86</v>
          </cell>
          <cell r="Z351">
            <v>0.27</v>
          </cell>
          <cell r="AA351">
            <v>-4.32</v>
          </cell>
          <cell r="AB351">
            <v>-0.98</v>
          </cell>
          <cell r="AC351">
            <v>0.21</v>
          </cell>
          <cell r="AD351">
            <v>-0.51</v>
          </cell>
          <cell r="AE351">
            <v>1.67</v>
          </cell>
          <cell r="AF351">
            <v>0.36</v>
          </cell>
          <cell r="AG351">
            <v>-0.56999999999999995</v>
          </cell>
          <cell r="AH351">
            <v>0.18</v>
          </cell>
          <cell r="AI351">
            <v>-0.86</v>
          </cell>
          <cell r="AJ351">
            <v>-2.2599999999999998</v>
          </cell>
          <cell r="AK351">
            <v>-0.65</v>
          </cell>
          <cell r="AL351">
            <v>-1.83</v>
          </cell>
          <cell r="AM351">
            <v>0.49</v>
          </cell>
          <cell r="AN351">
            <v>1.82</v>
          </cell>
          <cell r="AO351">
            <v>2.1</v>
          </cell>
          <cell r="AP351">
            <v>0.21</v>
          </cell>
          <cell r="AQ351">
            <v>2.04</v>
          </cell>
          <cell r="AR351">
            <v>-0.02</v>
          </cell>
          <cell r="BI351">
            <v>350</v>
          </cell>
        </row>
        <row r="352">
          <cell r="A352" t="str">
            <v>3201050.Chuveiro elétrico</v>
          </cell>
          <cell r="B352">
            <v>0.46</v>
          </cell>
          <cell r="C352">
            <v>-0.59</v>
          </cell>
          <cell r="D352">
            <v>0.03</v>
          </cell>
          <cell r="E352">
            <v>0.06</v>
          </cell>
          <cell r="F352">
            <v>0.99</v>
          </cell>
          <cell r="G352">
            <v>-7.0000000000000007E-2</v>
          </cell>
          <cell r="H352">
            <v>0.98</v>
          </cell>
          <cell r="I352">
            <v>-0.43</v>
          </cell>
          <cell r="J352">
            <v>0.57999999999999996</v>
          </cell>
          <cell r="K352">
            <v>-0.43</v>
          </cell>
          <cell r="L352">
            <v>-0.16</v>
          </cell>
          <cell r="M352">
            <v>0.42</v>
          </cell>
          <cell r="N352">
            <v>1.25</v>
          </cell>
          <cell r="O352">
            <v>0.02</v>
          </cell>
          <cell r="P352">
            <v>-0.41</v>
          </cell>
          <cell r="Q352">
            <v>-0.83</v>
          </cell>
          <cell r="R352">
            <v>0.09</v>
          </cell>
          <cell r="S352">
            <v>0.28000000000000003</v>
          </cell>
          <cell r="T352">
            <v>0.18</v>
          </cell>
          <cell r="U352">
            <v>-0.59</v>
          </cell>
          <cell r="V352">
            <v>1.54</v>
          </cell>
          <cell r="W352">
            <v>0.18</v>
          </cell>
          <cell r="X352">
            <v>0.8</v>
          </cell>
          <cell r="Y352">
            <v>2.19</v>
          </cell>
          <cell r="Z352">
            <v>0.7</v>
          </cell>
          <cell r="AA352">
            <v>1.99</v>
          </cell>
          <cell r="AB352">
            <v>-0.62</v>
          </cell>
          <cell r="AC352">
            <v>2.19</v>
          </cell>
          <cell r="AD352">
            <v>0.56000000000000005</v>
          </cell>
          <cell r="AE352">
            <v>-0.1</v>
          </cell>
          <cell r="AF352">
            <v>-0.77</v>
          </cell>
          <cell r="AG352">
            <v>0.35</v>
          </cell>
          <cell r="AH352">
            <v>1.3</v>
          </cell>
          <cell r="AI352">
            <v>0.13</v>
          </cell>
          <cell r="AJ352">
            <v>0.2</v>
          </cell>
          <cell r="AK352">
            <v>2.02</v>
          </cell>
          <cell r="AL352">
            <v>-0.34</v>
          </cell>
          <cell r="AM352">
            <v>3.58</v>
          </cell>
          <cell r="AN352">
            <v>2.2999999999999998</v>
          </cell>
          <cell r="AO352">
            <v>-1.27</v>
          </cell>
          <cell r="AP352">
            <v>3.32</v>
          </cell>
          <cell r="AQ352">
            <v>3.24</v>
          </cell>
          <cell r="AR352">
            <v>1.43</v>
          </cell>
          <cell r="BI352">
            <v>351</v>
          </cell>
        </row>
        <row r="353">
          <cell r="A353" t="str">
            <v>3201065.Forno de microondas</v>
          </cell>
          <cell r="B353">
            <v>0.25</v>
          </cell>
          <cell r="C353">
            <v>-0.42</v>
          </cell>
          <cell r="D353">
            <v>-0.01</v>
          </cell>
          <cell r="E353">
            <v>4.4800000000000004</v>
          </cell>
          <cell r="F353">
            <v>0.14000000000000001</v>
          </cell>
          <cell r="G353">
            <v>0.35</v>
          </cell>
          <cell r="H353">
            <v>0.06</v>
          </cell>
          <cell r="I353">
            <v>1.28</v>
          </cell>
          <cell r="J353">
            <v>1.0900000000000001</v>
          </cell>
          <cell r="K353">
            <v>0.86</v>
          </cell>
          <cell r="L353">
            <v>1.08</v>
          </cell>
          <cell r="M353">
            <v>2.5099999999999998</v>
          </cell>
          <cell r="N353">
            <v>1.79</v>
          </cell>
          <cell r="O353">
            <v>1.04</v>
          </cell>
          <cell r="P353">
            <v>2.35</v>
          </cell>
          <cell r="Q353">
            <v>-1.33</v>
          </cell>
          <cell r="R353">
            <v>0.03</v>
          </cell>
          <cell r="S353">
            <v>-0.49</v>
          </cell>
          <cell r="T353">
            <v>0.71</v>
          </cell>
          <cell r="U353">
            <v>-2.7</v>
          </cell>
          <cell r="V353">
            <v>-1.43</v>
          </cell>
          <cell r="W353">
            <v>-0.89</v>
          </cell>
          <cell r="X353">
            <v>1.26</v>
          </cell>
          <cell r="Y353">
            <v>-0.77</v>
          </cell>
          <cell r="Z353">
            <v>-1.8</v>
          </cell>
          <cell r="AA353">
            <v>-0.17</v>
          </cell>
          <cell r="AB353">
            <v>2.62</v>
          </cell>
          <cell r="AC353">
            <v>2.78</v>
          </cell>
          <cell r="AD353">
            <v>1.03</v>
          </cell>
          <cell r="AE353">
            <v>0.4</v>
          </cell>
          <cell r="AF353">
            <v>0.84</v>
          </cell>
          <cell r="AG353">
            <v>1.0900000000000001</v>
          </cell>
          <cell r="AH353">
            <v>-4.08</v>
          </cell>
          <cell r="AI353">
            <v>-0.33</v>
          </cell>
          <cell r="AJ353">
            <v>-0.56999999999999995</v>
          </cell>
          <cell r="AK353">
            <v>-2.52</v>
          </cell>
          <cell r="AL353">
            <v>2.2599999999999998</v>
          </cell>
          <cell r="AM353">
            <v>3.65</v>
          </cell>
          <cell r="AN353">
            <v>5.81</v>
          </cell>
          <cell r="AO353">
            <v>7.87</v>
          </cell>
          <cell r="AP353">
            <v>9.2899999999999991</v>
          </cell>
          <cell r="AQ353">
            <v>3.45</v>
          </cell>
          <cell r="AR353">
            <v>1.86</v>
          </cell>
          <cell r="BI353">
            <v>352</v>
          </cell>
        </row>
        <row r="354">
          <cell r="A354" t="str">
            <v>3202.TV, som e informática</v>
          </cell>
          <cell r="B354">
            <v>0.14000000000000001</v>
          </cell>
          <cell r="C354">
            <v>-0.04</v>
          </cell>
          <cell r="D354">
            <v>1.3</v>
          </cell>
          <cell r="E354">
            <v>1.43</v>
          </cell>
          <cell r="F354">
            <v>0.75</v>
          </cell>
          <cell r="G354">
            <v>-0.26</v>
          </cell>
          <cell r="H354">
            <v>0.75</v>
          </cell>
          <cell r="I354">
            <v>0.34</v>
          </cell>
          <cell r="J354">
            <v>-0.42</v>
          </cell>
          <cell r="K354">
            <v>-0.6</v>
          </cell>
          <cell r="L354">
            <v>-0.22</v>
          </cell>
          <cell r="M354">
            <v>0.11</v>
          </cell>
          <cell r="N354">
            <v>0.02</v>
          </cell>
          <cell r="O354">
            <v>-0.11</v>
          </cell>
          <cell r="P354">
            <v>-0.15</v>
          </cell>
          <cell r="Q354">
            <v>0.38</v>
          </cell>
          <cell r="R354">
            <v>0.67</v>
          </cell>
          <cell r="S354">
            <v>-0.15</v>
          </cell>
          <cell r="T354">
            <v>-0.33</v>
          </cell>
          <cell r="U354">
            <v>-0.71</v>
          </cell>
          <cell r="V354">
            <v>-0.41</v>
          </cell>
          <cell r="W354">
            <v>-1.32</v>
          </cell>
          <cell r="X354">
            <v>-0.66</v>
          </cell>
          <cell r="Y354">
            <v>0.02</v>
          </cell>
          <cell r="Z354">
            <v>-0.84</v>
          </cell>
          <cell r="AA354">
            <v>0.92</v>
          </cell>
          <cell r="AB354">
            <v>1.81</v>
          </cell>
          <cell r="AC354">
            <v>1.52</v>
          </cell>
          <cell r="AD354">
            <v>2.0699999999999998</v>
          </cell>
          <cell r="AE354">
            <v>1.18</v>
          </cell>
          <cell r="AF354">
            <v>0.85</v>
          </cell>
          <cell r="AG354">
            <v>-0.05</v>
          </cell>
          <cell r="AH354">
            <v>-0.33</v>
          </cell>
          <cell r="AI354">
            <v>1</v>
          </cell>
          <cell r="AJ354">
            <v>-0.61</v>
          </cell>
          <cell r="AK354">
            <v>-0.52</v>
          </cell>
          <cell r="AL354">
            <v>0.69</v>
          </cell>
          <cell r="AM354">
            <v>1.97</v>
          </cell>
          <cell r="AN354">
            <v>2.5099999999999998</v>
          </cell>
          <cell r="AO354">
            <v>3.02</v>
          </cell>
          <cell r="AP354">
            <v>2.69</v>
          </cell>
          <cell r="AQ354">
            <v>1.27</v>
          </cell>
          <cell r="AR354">
            <v>1.1000000000000001</v>
          </cell>
          <cell r="BI354">
            <v>353</v>
          </cell>
        </row>
        <row r="355">
          <cell r="A355" t="str">
            <v>3202001.Televisor</v>
          </cell>
          <cell r="B355">
            <v>0.59</v>
          </cell>
          <cell r="C355">
            <v>0.48</v>
          </cell>
          <cell r="D355">
            <v>1.62</v>
          </cell>
          <cell r="E355">
            <v>2.57</v>
          </cell>
          <cell r="F355">
            <v>1.3</v>
          </cell>
          <cell r="G355">
            <v>0.21</v>
          </cell>
          <cell r="H355">
            <v>0.6</v>
          </cell>
          <cell r="I355">
            <v>0.76</v>
          </cell>
          <cell r="J355">
            <v>0.14000000000000001</v>
          </cell>
          <cell r="K355">
            <v>-0.37</v>
          </cell>
          <cell r="L355">
            <v>-0.06</v>
          </cell>
          <cell r="M355">
            <v>0.39</v>
          </cell>
          <cell r="N355">
            <v>0.13</v>
          </cell>
          <cell r="O355">
            <v>0.95</v>
          </cell>
          <cell r="P355">
            <v>1.01</v>
          </cell>
          <cell r="Q355">
            <v>1.1200000000000001</v>
          </cell>
          <cell r="R355">
            <v>0.51</v>
          </cell>
          <cell r="S355">
            <v>0.36</v>
          </cell>
          <cell r="T355">
            <v>-0.17</v>
          </cell>
          <cell r="U355">
            <v>-0.63</v>
          </cell>
          <cell r="V355">
            <v>0.03</v>
          </cell>
          <cell r="W355">
            <v>-1.36</v>
          </cell>
          <cell r="X355">
            <v>-0.92</v>
          </cell>
          <cell r="Y355">
            <v>0.28999999999999998</v>
          </cell>
          <cell r="Z355">
            <v>-1.1499999999999999</v>
          </cell>
          <cell r="AA355">
            <v>1.78</v>
          </cell>
          <cell r="AB355">
            <v>2.3199999999999998</v>
          </cell>
          <cell r="AC355">
            <v>3.01</v>
          </cell>
          <cell r="AD355">
            <v>2.72</v>
          </cell>
          <cell r="AE355">
            <v>1.77</v>
          </cell>
          <cell r="AF355">
            <v>1.1299999999999999</v>
          </cell>
          <cell r="AG355">
            <v>-0.36</v>
          </cell>
          <cell r="AH355">
            <v>0.62</v>
          </cell>
          <cell r="AI355">
            <v>1.93</v>
          </cell>
          <cell r="AJ355">
            <v>0.28999999999999998</v>
          </cell>
          <cell r="AK355">
            <v>-1.38</v>
          </cell>
          <cell r="AL355">
            <v>1.02</v>
          </cell>
          <cell r="AM355">
            <v>3.24</v>
          </cell>
          <cell r="AN355">
            <v>3.01</v>
          </cell>
          <cell r="AO355">
            <v>4.55</v>
          </cell>
          <cell r="AP355">
            <v>3.81</v>
          </cell>
          <cell r="AQ355">
            <v>2.19</v>
          </cell>
          <cell r="AR355">
            <v>0.96</v>
          </cell>
          <cell r="BI355">
            <v>354</v>
          </cell>
        </row>
        <row r="356">
          <cell r="A356" t="str">
            <v>3202003.Aparelho de som</v>
          </cell>
          <cell r="B356">
            <v>-0.03</v>
          </cell>
          <cell r="C356">
            <v>-0.62</v>
          </cell>
          <cell r="D356">
            <v>1.17</v>
          </cell>
          <cell r="E356">
            <v>0.15</v>
          </cell>
          <cell r="F356">
            <v>0.85</v>
          </cell>
          <cell r="G356">
            <v>-0.64</v>
          </cell>
          <cell r="H356">
            <v>1.48</v>
          </cell>
          <cell r="I356">
            <v>0.21</v>
          </cell>
          <cell r="J356">
            <v>-1.35</v>
          </cell>
          <cell r="K356">
            <v>-1.2</v>
          </cell>
          <cell r="L356">
            <v>0.05</v>
          </cell>
          <cell r="M356">
            <v>0.55000000000000004</v>
          </cell>
          <cell r="N356">
            <v>0.56999999999999995</v>
          </cell>
          <cell r="O356">
            <v>-0.59</v>
          </cell>
          <cell r="P356">
            <v>-0.95</v>
          </cell>
          <cell r="Q356">
            <v>0.26</v>
          </cell>
          <cell r="R356">
            <v>1.55</v>
          </cell>
          <cell r="S356">
            <v>0.91</v>
          </cell>
          <cell r="T356">
            <v>0.44</v>
          </cell>
          <cell r="U356">
            <v>-0.72</v>
          </cell>
          <cell r="V356">
            <v>-0.78</v>
          </cell>
          <cell r="W356">
            <v>-1.06</v>
          </cell>
          <cell r="X356">
            <v>-0.97</v>
          </cell>
          <cell r="Y356">
            <v>0.87</v>
          </cell>
          <cell r="Z356">
            <v>0.2</v>
          </cell>
          <cell r="AA356">
            <v>-0.01</v>
          </cell>
          <cell r="AB356">
            <v>1.17</v>
          </cell>
          <cell r="AC356">
            <v>1.38</v>
          </cell>
          <cell r="AD356">
            <v>1.35</v>
          </cell>
          <cell r="AE356">
            <v>1.91</v>
          </cell>
          <cell r="AF356">
            <v>1.31</v>
          </cell>
          <cell r="AG356">
            <v>-7.0000000000000007E-2</v>
          </cell>
          <cell r="AH356">
            <v>-0.59</v>
          </cell>
          <cell r="AI356">
            <v>-0.12</v>
          </cell>
          <cell r="AJ356">
            <v>-2.83</v>
          </cell>
          <cell r="AK356">
            <v>0.24</v>
          </cell>
          <cell r="AL356">
            <v>-0.53</v>
          </cell>
          <cell r="AM356">
            <v>1.94</v>
          </cell>
          <cell r="AN356">
            <v>1.8</v>
          </cell>
          <cell r="AO356">
            <v>1.07</v>
          </cell>
          <cell r="AP356">
            <v>2.3199999999999998</v>
          </cell>
          <cell r="AQ356">
            <v>1.44</v>
          </cell>
          <cell r="AR356">
            <v>1.1299999999999999</v>
          </cell>
          <cell r="BI356">
            <v>355</v>
          </cell>
        </row>
        <row r="357">
          <cell r="A357" t="str">
            <v>3202005.Vídeo-cassete</v>
          </cell>
          <cell r="B357">
            <v>-0.71</v>
          </cell>
          <cell r="C357">
            <v>-0.09</v>
          </cell>
          <cell r="D357">
            <v>0.83</v>
          </cell>
          <cell r="E357">
            <v>1.33</v>
          </cell>
          <cell r="F357">
            <v>-0.24</v>
          </cell>
          <cell r="G357">
            <v>-0.13</v>
          </cell>
          <cell r="H357">
            <v>-0.13</v>
          </cell>
          <cell r="I357">
            <v>-0.61</v>
          </cell>
          <cell r="J357">
            <v>-0.51</v>
          </cell>
          <cell r="K357">
            <v>-0.19</v>
          </cell>
          <cell r="L357">
            <v>-0.78</v>
          </cell>
          <cell r="M357">
            <v>-0.15</v>
          </cell>
          <cell r="N357">
            <v>1.03</v>
          </cell>
          <cell r="O357">
            <v>-2.04</v>
          </cell>
          <cell r="P357">
            <v>-0.06</v>
          </cell>
          <cell r="Q357">
            <v>0.65</v>
          </cell>
          <cell r="R357">
            <v>0.69</v>
          </cell>
          <cell r="S357">
            <v>-0.28999999999999998</v>
          </cell>
          <cell r="T357">
            <v>-1.06</v>
          </cell>
          <cell r="U357">
            <v>1.01</v>
          </cell>
          <cell r="V357">
            <v>-0.75</v>
          </cell>
          <cell r="W357">
            <v>-0.93</v>
          </cell>
          <cell r="X357">
            <v>-0.46</v>
          </cell>
          <cell r="Y357">
            <v>-0.16</v>
          </cell>
          <cell r="Z357">
            <v>-1.34</v>
          </cell>
          <cell r="AA357">
            <v>0.63</v>
          </cell>
          <cell r="AB357">
            <v>1.27</v>
          </cell>
          <cell r="AC357">
            <v>0.31</v>
          </cell>
          <cell r="AD357">
            <v>0.56000000000000005</v>
          </cell>
          <cell r="AE357">
            <v>0.13</v>
          </cell>
          <cell r="AF357">
            <v>-0.13</v>
          </cell>
          <cell r="AG357">
            <v>0.41</v>
          </cell>
          <cell r="AH357">
            <v>-0.18</v>
          </cell>
          <cell r="AI357">
            <v>0.6</v>
          </cell>
          <cell r="AJ357">
            <v>1.06</v>
          </cell>
          <cell r="AK357">
            <v>-0.37</v>
          </cell>
          <cell r="AL357">
            <v>-0.24</v>
          </cell>
          <cell r="AM357">
            <v>0.56999999999999995</v>
          </cell>
          <cell r="AN357">
            <v>2.36</v>
          </cell>
          <cell r="AO357">
            <v>2.12</v>
          </cell>
          <cell r="AP357">
            <v>1.6</v>
          </cell>
          <cell r="AQ357">
            <v>1.72</v>
          </cell>
          <cell r="AR357">
            <v>1.41</v>
          </cell>
          <cell r="BI357">
            <v>356</v>
          </cell>
        </row>
        <row r="358">
          <cell r="A358" t="str">
            <v>3202008.Vídeo-game</v>
          </cell>
          <cell r="B358">
            <v>0.06</v>
          </cell>
          <cell r="C358">
            <v>0.11</v>
          </cell>
          <cell r="D358">
            <v>1.43</v>
          </cell>
          <cell r="E358">
            <v>1.54</v>
          </cell>
          <cell r="F358">
            <v>0.22</v>
          </cell>
          <cell r="G358">
            <v>-0.91</v>
          </cell>
          <cell r="H358">
            <v>0.41</v>
          </cell>
          <cell r="I358">
            <v>0.64</v>
          </cell>
          <cell r="J358">
            <v>1.1000000000000001</v>
          </cell>
          <cell r="K358">
            <v>2.94</v>
          </cell>
          <cell r="L358">
            <v>0.3</v>
          </cell>
          <cell r="M358">
            <v>-0.9</v>
          </cell>
          <cell r="N358">
            <v>1.17</v>
          </cell>
          <cell r="O358">
            <v>-0.42</v>
          </cell>
          <cell r="P358">
            <v>-0.63</v>
          </cell>
          <cell r="Q358">
            <v>0.25</v>
          </cell>
          <cell r="R358">
            <v>-0.27</v>
          </cell>
          <cell r="S358">
            <v>-1.21</v>
          </cell>
          <cell r="T358">
            <v>2.33</v>
          </cell>
          <cell r="U358">
            <v>-1.56</v>
          </cell>
          <cell r="V358">
            <v>-0.8</v>
          </cell>
          <cell r="W358">
            <v>-0.02</v>
          </cell>
          <cell r="X358">
            <v>-1.42</v>
          </cell>
          <cell r="Y358">
            <v>-0.69</v>
          </cell>
          <cell r="Z358">
            <v>0.94</v>
          </cell>
          <cell r="AA358">
            <v>-2.48</v>
          </cell>
          <cell r="AB358">
            <v>-4.92</v>
          </cell>
          <cell r="AC358">
            <v>-0.11</v>
          </cell>
          <cell r="AD358">
            <v>3.73</v>
          </cell>
          <cell r="AE358">
            <v>2.5</v>
          </cell>
          <cell r="AF358">
            <v>2.37</v>
          </cell>
          <cell r="AG358">
            <v>-0.17</v>
          </cell>
          <cell r="AH358">
            <v>2.2799999999999998</v>
          </cell>
          <cell r="AI358">
            <v>2.6</v>
          </cell>
          <cell r="AJ358">
            <v>-1.39</v>
          </cell>
          <cell r="AK358">
            <v>0.09</v>
          </cell>
          <cell r="AL358">
            <v>5.9</v>
          </cell>
          <cell r="AM358">
            <v>4.83</v>
          </cell>
          <cell r="AN358">
            <v>-0.15</v>
          </cell>
          <cell r="AO358">
            <v>4.16</v>
          </cell>
          <cell r="AP358">
            <v>2.69</v>
          </cell>
          <cell r="AQ358">
            <v>1.65</v>
          </cell>
          <cell r="AR358">
            <v>1.39</v>
          </cell>
          <cell r="BI358">
            <v>357</v>
          </cell>
        </row>
        <row r="359">
          <cell r="A359" t="str">
            <v>3202028.Microcomputador</v>
          </cell>
          <cell r="B359">
            <v>0.08</v>
          </cell>
          <cell r="C359">
            <v>-7.0000000000000007E-2</v>
          </cell>
          <cell r="D359">
            <v>1.19</v>
          </cell>
          <cell r="E359">
            <v>1.37</v>
          </cell>
          <cell r="F359">
            <v>0.21</v>
          </cell>
          <cell r="G359">
            <v>-0.54</v>
          </cell>
          <cell r="H359">
            <v>0.44</v>
          </cell>
          <cell r="I359">
            <v>0.22</v>
          </cell>
          <cell r="J359">
            <v>-0.16</v>
          </cell>
          <cell r="K359">
            <v>-0.57999999999999996</v>
          </cell>
          <cell r="L359">
            <v>-0.65</v>
          </cell>
          <cell r="M359">
            <v>-0.78</v>
          </cell>
          <cell r="N359">
            <v>-1.53</v>
          </cell>
          <cell r="O359">
            <v>-0.37</v>
          </cell>
          <cell r="P359">
            <v>-1.1200000000000001</v>
          </cell>
          <cell r="Q359">
            <v>-0.93</v>
          </cell>
          <cell r="R359">
            <v>-0.25</v>
          </cell>
          <cell r="S359">
            <v>-2.5299999999999998</v>
          </cell>
          <cell r="T359">
            <v>-1.65</v>
          </cell>
          <cell r="U359">
            <v>-1.68</v>
          </cell>
          <cell r="V359">
            <v>-0.52</v>
          </cell>
          <cell r="W359">
            <v>-1.97</v>
          </cell>
          <cell r="X359">
            <v>0.31</v>
          </cell>
          <cell r="Y359">
            <v>-1.67</v>
          </cell>
          <cell r="Z359">
            <v>-1.72</v>
          </cell>
          <cell r="AA359">
            <v>1.0900000000000001</v>
          </cell>
          <cell r="AB359">
            <v>2.58</v>
          </cell>
          <cell r="AC359">
            <v>-0.56999999999999995</v>
          </cell>
          <cell r="AD359">
            <v>2.52</v>
          </cell>
          <cell r="AE359">
            <v>-0.8</v>
          </cell>
          <cell r="AF359">
            <v>-0.14000000000000001</v>
          </cell>
          <cell r="AG359">
            <v>0.44</v>
          </cell>
          <cell r="AH359">
            <v>-2.25</v>
          </cell>
          <cell r="AI359">
            <v>0.87</v>
          </cell>
          <cell r="AJ359">
            <v>0.22</v>
          </cell>
          <cell r="AK359">
            <v>0.1</v>
          </cell>
          <cell r="AL359">
            <v>2.0099999999999998</v>
          </cell>
          <cell r="AM359">
            <v>-0.32</v>
          </cell>
          <cell r="AN359">
            <v>2.82</v>
          </cell>
          <cell r="AO359">
            <v>2.97</v>
          </cell>
          <cell r="AP359">
            <v>1.2</v>
          </cell>
          <cell r="AQ359">
            <v>-1.47</v>
          </cell>
          <cell r="AR359">
            <v>1.22</v>
          </cell>
          <cell r="BI359">
            <v>358</v>
          </cell>
        </row>
        <row r="360">
          <cell r="A360" t="str">
            <v>33.Consertos e manutenção</v>
          </cell>
          <cell r="B360">
            <v>0.27</v>
          </cell>
          <cell r="C360">
            <v>-0.08</v>
          </cell>
          <cell r="D360">
            <v>-1.74</v>
          </cell>
          <cell r="E360">
            <v>1.87</v>
          </cell>
          <cell r="F360">
            <v>0.27</v>
          </cell>
          <cell r="G360">
            <v>1.75</v>
          </cell>
          <cell r="H360">
            <v>-3.84</v>
          </cell>
          <cell r="I360">
            <v>-0.76</v>
          </cell>
          <cell r="J360">
            <v>0.1</v>
          </cell>
          <cell r="K360">
            <v>0.67</v>
          </cell>
          <cell r="L360">
            <v>1.39</v>
          </cell>
          <cell r="M360">
            <v>-0.13</v>
          </cell>
          <cell r="N360">
            <v>0.33</v>
          </cell>
          <cell r="O360">
            <v>0.55000000000000004</v>
          </cell>
          <cell r="P360">
            <v>0.5</v>
          </cell>
          <cell r="Q360">
            <v>1.36</v>
          </cell>
          <cell r="R360">
            <v>7.0000000000000007E-2</v>
          </cell>
          <cell r="S360">
            <v>0.73</v>
          </cell>
          <cell r="T360">
            <v>-0.24</v>
          </cell>
          <cell r="U360">
            <v>0.74</v>
          </cell>
          <cell r="V360">
            <v>0.31</v>
          </cell>
          <cell r="W360">
            <v>0.96</v>
          </cell>
          <cell r="X360">
            <v>0.7</v>
          </cell>
          <cell r="Y360">
            <v>0.67</v>
          </cell>
          <cell r="Z360">
            <v>1.66</v>
          </cell>
          <cell r="AA360">
            <v>-0.06</v>
          </cell>
          <cell r="AB360">
            <v>-0.13</v>
          </cell>
          <cell r="AC360">
            <v>0.37</v>
          </cell>
          <cell r="AD360">
            <v>0.34</v>
          </cell>
          <cell r="AE360">
            <v>1.21</v>
          </cell>
          <cell r="AF360">
            <v>0.34</v>
          </cell>
          <cell r="AG360">
            <v>0.66</v>
          </cell>
          <cell r="AH360">
            <v>0.31</v>
          </cell>
          <cell r="AI360">
            <v>0.94</v>
          </cell>
          <cell r="AJ360">
            <v>-0.16</v>
          </cell>
          <cell r="AK360">
            <v>0.43</v>
          </cell>
          <cell r="AL360">
            <v>0.5</v>
          </cell>
          <cell r="AM360">
            <v>0.82</v>
          </cell>
          <cell r="AN360">
            <v>-0.81</v>
          </cell>
          <cell r="AO360">
            <v>2.0099999999999998</v>
          </cell>
          <cell r="AP360">
            <v>2.0099999999999998</v>
          </cell>
          <cell r="AQ360">
            <v>1.22</v>
          </cell>
          <cell r="AR360">
            <v>0.52</v>
          </cell>
          <cell r="BI360">
            <v>359</v>
          </cell>
        </row>
        <row r="361">
          <cell r="A361" t="str">
            <v>3301.Consertos e manutenção</v>
          </cell>
          <cell r="B361">
            <v>0.27</v>
          </cell>
          <cell r="C361">
            <v>-0.08</v>
          </cell>
          <cell r="D361">
            <v>-1.74</v>
          </cell>
          <cell r="E361">
            <v>1.87</v>
          </cell>
          <cell r="F361">
            <v>0.27</v>
          </cell>
          <cell r="G361">
            <v>1.75</v>
          </cell>
          <cell r="H361">
            <v>-3.84</v>
          </cell>
          <cell r="I361">
            <v>-0.76</v>
          </cell>
          <cell r="J361">
            <v>0.1</v>
          </cell>
          <cell r="K361">
            <v>0.67</v>
          </cell>
          <cell r="L361">
            <v>1.39</v>
          </cell>
          <cell r="M361">
            <v>-0.13</v>
          </cell>
          <cell r="N361">
            <v>0.33</v>
          </cell>
          <cell r="O361">
            <v>0.55000000000000004</v>
          </cell>
          <cell r="P361">
            <v>0.5</v>
          </cell>
          <cell r="Q361">
            <v>1.36</v>
          </cell>
          <cell r="R361">
            <v>7.0000000000000007E-2</v>
          </cell>
          <cell r="S361">
            <v>0.73</v>
          </cell>
          <cell r="T361">
            <v>-0.24</v>
          </cell>
          <cell r="U361">
            <v>0.74</v>
          </cell>
          <cell r="V361">
            <v>0.31</v>
          </cell>
          <cell r="W361">
            <v>0.96</v>
          </cell>
          <cell r="X361">
            <v>0.7</v>
          </cell>
          <cell r="Y361">
            <v>0.67</v>
          </cell>
          <cell r="Z361">
            <v>1.66</v>
          </cell>
          <cell r="AA361">
            <v>-0.06</v>
          </cell>
          <cell r="AB361">
            <v>-0.13</v>
          </cell>
          <cell r="AC361">
            <v>0.37</v>
          </cell>
          <cell r="AD361">
            <v>0.34</v>
          </cell>
          <cell r="AE361">
            <v>1.21</v>
          </cell>
          <cell r="AF361">
            <v>0.34</v>
          </cell>
          <cell r="AG361">
            <v>0.66</v>
          </cell>
          <cell r="AH361">
            <v>0.31</v>
          </cell>
          <cell r="AI361">
            <v>0.94</v>
          </cell>
          <cell r="AJ361">
            <v>-0.16</v>
          </cell>
          <cell r="AK361">
            <v>0.43</v>
          </cell>
          <cell r="AL361">
            <v>0.5</v>
          </cell>
          <cell r="AM361">
            <v>0.82</v>
          </cell>
          <cell r="AN361">
            <v>-0.81</v>
          </cell>
          <cell r="AO361">
            <v>2.0099999999999998</v>
          </cell>
          <cell r="AP361">
            <v>2.0099999999999998</v>
          </cell>
          <cell r="AQ361">
            <v>1.22</v>
          </cell>
          <cell r="AR361">
            <v>0.52</v>
          </cell>
          <cell r="BI361">
            <v>360</v>
          </cell>
        </row>
        <row r="362">
          <cell r="A362" t="str">
            <v>3301002.Conserto de geladeira e freezer</v>
          </cell>
          <cell r="B362">
            <v>0.81</v>
          </cell>
          <cell r="C362">
            <v>-0.21</v>
          </cell>
          <cell r="D362">
            <v>-1.67</v>
          </cell>
          <cell r="E362">
            <v>2.86</v>
          </cell>
          <cell r="F362">
            <v>-0.71</v>
          </cell>
          <cell r="G362">
            <v>1.03</v>
          </cell>
          <cell r="H362">
            <v>0.61</v>
          </cell>
          <cell r="I362">
            <v>0.87</v>
          </cell>
          <cell r="J362">
            <v>3.09</v>
          </cell>
          <cell r="K362">
            <v>0.37</v>
          </cell>
          <cell r="L362">
            <v>0.14000000000000001</v>
          </cell>
          <cell r="M362">
            <v>0.03</v>
          </cell>
          <cell r="N362">
            <v>0.59</v>
          </cell>
          <cell r="O362">
            <v>1.03</v>
          </cell>
          <cell r="P362">
            <v>0.54</v>
          </cell>
          <cell r="Q362">
            <v>0.14000000000000001</v>
          </cell>
          <cell r="R362">
            <v>0.12</v>
          </cell>
          <cell r="S362">
            <v>0.95</v>
          </cell>
          <cell r="T362">
            <v>1.05</v>
          </cell>
          <cell r="U362">
            <v>-1</v>
          </cell>
          <cell r="V362">
            <v>0.69</v>
          </cell>
          <cell r="W362">
            <v>0.33</v>
          </cell>
          <cell r="X362">
            <v>0.76</v>
          </cell>
          <cell r="Y362">
            <v>-0.54</v>
          </cell>
          <cell r="Z362">
            <v>1.46</v>
          </cell>
          <cell r="AA362">
            <v>0.08</v>
          </cell>
          <cell r="AB362">
            <v>-0.9</v>
          </cell>
          <cell r="AC362">
            <v>-0.49</v>
          </cell>
          <cell r="AD362">
            <v>1.21</v>
          </cell>
          <cell r="AE362">
            <v>0.79</v>
          </cell>
          <cell r="AF362">
            <v>0.25</v>
          </cell>
          <cell r="AG362">
            <v>0.88</v>
          </cell>
          <cell r="AH362">
            <v>0.61</v>
          </cell>
          <cell r="AI362">
            <v>0.42</v>
          </cell>
          <cell r="AJ362">
            <v>-0.03</v>
          </cell>
          <cell r="AK362">
            <v>0.52</v>
          </cell>
          <cell r="AL362">
            <v>-1.56</v>
          </cell>
          <cell r="AM362">
            <v>0.4</v>
          </cell>
          <cell r="AN362">
            <v>-0.67</v>
          </cell>
          <cell r="AO362">
            <v>3.34</v>
          </cell>
          <cell r="AP362">
            <v>0.95</v>
          </cell>
          <cell r="AQ362">
            <v>0.88</v>
          </cell>
          <cell r="AR362">
            <v>0.87</v>
          </cell>
          <cell r="BI362">
            <v>361</v>
          </cell>
        </row>
        <row r="363">
          <cell r="A363" t="str">
            <v>3301009.Conserto de aparelho de som</v>
          </cell>
          <cell r="B363">
            <v>0.83</v>
          </cell>
          <cell r="C363">
            <v>0.33</v>
          </cell>
          <cell r="D363">
            <v>-0.69</v>
          </cell>
          <cell r="E363">
            <v>2.99</v>
          </cell>
          <cell r="F363">
            <v>2.4900000000000002</v>
          </cell>
          <cell r="G363">
            <v>10.54</v>
          </cell>
          <cell r="H363">
            <v>-6.67</v>
          </cell>
          <cell r="I363">
            <v>1.23</v>
          </cell>
          <cell r="J363">
            <v>-2.64</v>
          </cell>
          <cell r="K363">
            <v>0.64</v>
          </cell>
          <cell r="L363">
            <v>2.92</v>
          </cell>
          <cell r="M363">
            <v>0.92</v>
          </cell>
          <cell r="N363">
            <v>-1.8</v>
          </cell>
          <cell r="O363">
            <v>1.66</v>
          </cell>
          <cell r="P363">
            <v>2.4900000000000002</v>
          </cell>
          <cell r="Q363">
            <v>1.44</v>
          </cell>
          <cell r="R363">
            <v>2.1</v>
          </cell>
          <cell r="S363">
            <v>-1.34</v>
          </cell>
          <cell r="T363">
            <v>4.6100000000000003</v>
          </cell>
          <cell r="U363">
            <v>0.34</v>
          </cell>
          <cell r="V363">
            <v>-0.13</v>
          </cell>
          <cell r="W363">
            <v>1.5</v>
          </cell>
          <cell r="X363">
            <v>-0.11</v>
          </cell>
          <cell r="Y363">
            <v>1.81</v>
          </cell>
          <cell r="Z363">
            <v>0.35</v>
          </cell>
          <cell r="AA363">
            <v>1.83</v>
          </cell>
          <cell r="AB363">
            <v>-1.72</v>
          </cell>
          <cell r="AC363">
            <v>3.32</v>
          </cell>
          <cell r="AD363">
            <v>-0.17</v>
          </cell>
          <cell r="AE363">
            <v>2.17</v>
          </cell>
          <cell r="AF363">
            <v>0.99</v>
          </cell>
          <cell r="AG363">
            <v>-0.99</v>
          </cell>
          <cell r="AH363">
            <v>-0.84</v>
          </cell>
          <cell r="AI363">
            <v>2.04</v>
          </cell>
          <cell r="AJ363">
            <v>-0.33</v>
          </cell>
          <cell r="AK363">
            <v>1.05</v>
          </cell>
          <cell r="AL363">
            <v>-1.1299999999999999</v>
          </cell>
          <cell r="AM363">
            <v>1.72</v>
          </cell>
          <cell r="AN363">
            <v>0.85</v>
          </cell>
          <cell r="AO363">
            <v>3.03</v>
          </cell>
          <cell r="AP363">
            <v>2.92</v>
          </cell>
          <cell r="AQ363">
            <v>0.97</v>
          </cell>
          <cell r="AR363">
            <v>-1.57</v>
          </cell>
          <cell r="BI363">
            <v>362</v>
          </cell>
        </row>
        <row r="364">
          <cell r="A364" t="str">
            <v>3301012.Conserto de vídeo-cassete</v>
          </cell>
          <cell r="B364">
            <v>-2.0699999999999998</v>
          </cell>
          <cell r="C364">
            <v>1.25</v>
          </cell>
          <cell r="D364">
            <v>1.76</v>
          </cell>
          <cell r="E364">
            <v>0.52</v>
          </cell>
          <cell r="F364">
            <v>0.76</v>
          </cell>
          <cell r="G364">
            <v>1.52</v>
          </cell>
          <cell r="H364">
            <v>1.93</v>
          </cell>
          <cell r="I364">
            <v>2.59</v>
          </cell>
          <cell r="J364">
            <v>1.99</v>
          </cell>
          <cell r="K364">
            <v>-1.33</v>
          </cell>
          <cell r="L364">
            <v>3.07</v>
          </cell>
          <cell r="M364">
            <v>-0.89</v>
          </cell>
          <cell r="N364">
            <v>-0.26</v>
          </cell>
          <cell r="O364">
            <v>0.79</v>
          </cell>
          <cell r="P364">
            <v>4</v>
          </cell>
          <cell r="Q364">
            <v>-0.75</v>
          </cell>
          <cell r="R364">
            <v>0.55000000000000004</v>
          </cell>
          <cell r="S364">
            <v>-0.05</v>
          </cell>
          <cell r="T364">
            <v>-0.31</v>
          </cell>
          <cell r="U364">
            <v>-0.47</v>
          </cell>
          <cell r="V364">
            <v>-1.5</v>
          </cell>
          <cell r="W364">
            <v>1.08</v>
          </cell>
          <cell r="X364">
            <v>3.53</v>
          </cell>
          <cell r="Y364">
            <v>-0.45</v>
          </cell>
          <cell r="Z364">
            <v>2.31</v>
          </cell>
          <cell r="AA364">
            <v>-2.02</v>
          </cell>
          <cell r="AB364">
            <v>-0.61</v>
          </cell>
          <cell r="AC364">
            <v>0.52</v>
          </cell>
          <cell r="AD364">
            <v>0.5</v>
          </cell>
          <cell r="AE364">
            <v>0.01</v>
          </cell>
          <cell r="AF364">
            <v>2.4700000000000002</v>
          </cell>
          <cell r="AG364">
            <v>1.82</v>
          </cell>
          <cell r="AH364">
            <v>0.05</v>
          </cell>
          <cell r="AI364">
            <v>0.49</v>
          </cell>
          <cell r="AJ364">
            <v>2.37</v>
          </cell>
          <cell r="AK364">
            <v>1.41</v>
          </cell>
          <cell r="AL364">
            <v>1.05</v>
          </cell>
          <cell r="AM364">
            <v>1.27</v>
          </cell>
          <cell r="AN364">
            <v>0.75</v>
          </cell>
          <cell r="AO364">
            <v>3.32</v>
          </cell>
          <cell r="AP364">
            <v>1.69</v>
          </cell>
          <cell r="AQ364">
            <v>-1.38</v>
          </cell>
          <cell r="AR364">
            <v>3.24</v>
          </cell>
          <cell r="BI364">
            <v>363</v>
          </cell>
        </row>
        <row r="365">
          <cell r="A365" t="str">
            <v>3301015.Conserto de máquina de lavar/secar roupa</v>
          </cell>
          <cell r="B365">
            <v>0.2</v>
          </cell>
          <cell r="C365">
            <v>0.09</v>
          </cell>
          <cell r="D365">
            <v>-4.2</v>
          </cell>
          <cell r="E365">
            <v>-1.23</v>
          </cell>
          <cell r="F365">
            <v>3.3</v>
          </cell>
          <cell r="G365">
            <v>1.26</v>
          </cell>
          <cell r="H365">
            <v>1.46</v>
          </cell>
          <cell r="I365">
            <v>0.6</v>
          </cell>
          <cell r="J365">
            <v>0.82</v>
          </cell>
          <cell r="K365">
            <v>0.56000000000000005</v>
          </cell>
          <cell r="L365">
            <v>0.37</v>
          </cell>
          <cell r="M365">
            <v>0.76</v>
          </cell>
          <cell r="N365">
            <v>0.76</v>
          </cell>
          <cell r="O365">
            <v>3.5</v>
          </cell>
          <cell r="P365">
            <v>1.32</v>
          </cell>
          <cell r="Q365">
            <v>0.86</v>
          </cell>
          <cell r="R365">
            <v>1.06</v>
          </cell>
          <cell r="S365">
            <v>0.03</v>
          </cell>
          <cell r="T365">
            <v>-1.4</v>
          </cell>
          <cell r="U365">
            <v>0.88</v>
          </cell>
          <cell r="V365">
            <v>0.08</v>
          </cell>
          <cell r="W365">
            <v>-0.42</v>
          </cell>
          <cell r="X365">
            <v>1.22</v>
          </cell>
          <cell r="Y365">
            <v>-1.04</v>
          </cell>
          <cell r="Z365">
            <v>0.26</v>
          </cell>
          <cell r="AA365">
            <v>0.8</v>
          </cell>
          <cell r="AB365">
            <v>-0.7</v>
          </cell>
          <cell r="AC365">
            <v>0.12</v>
          </cell>
          <cell r="AD365">
            <v>0.18</v>
          </cell>
          <cell r="AE365">
            <v>1.67</v>
          </cell>
          <cell r="AF365">
            <v>-1.72</v>
          </cell>
          <cell r="AG365">
            <v>0.18</v>
          </cell>
          <cell r="AH365">
            <v>0.62</v>
          </cell>
          <cell r="AI365">
            <v>0.5</v>
          </cell>
          <cell r="AJ365">
            <v>0.65</v>
          </cell>
          <cell r="AK365">
            <v>0.7</v>
          </cell>
          <cell r="AL365">
            <v>0.55000000000000004</v>
          </cell>
          <cell r="AM365">
            <v>1.43</v>
          </cell>
          <cell r="AN365">
            <v>0.37</v>
          </cell>
          <cell r="AO365">
            <v>-0.55000000000000004</v>
          </cell>
          <cell r="AP365">
            <v>2.12</v>
          </cell>
          <cell r="AQ365">
            <v>1.49</v>
          </cell>
          <cell r="AR365">
            <v>2.4900000000000002</v>
          </cell>
          <cell r="BI365">
            <v>364</v>
          </cell>
        </row>
        <row r="366">
          <cell r="A366" t="str">
            <v>3301021.Conserto de condicionador de ar</v>
          </cell>
          <cell r="B366">
            <v>-0.45</v>
          </cell>
          <cell r="C366">
            <v>1.41</v>
          </cell>
          <cell r="D366">
            <v>1.29</v>
          </cell>
          <cell r="E366">
            <v>6.38</v>
          </cell>
          <cell r="F366">
            <v>5.29</v>
          </cell>
          <cell r="G366">
            <v>0.81</v>
          </cell>
          <cell r="H366">
            <v>-0.46</v>
          </cell>
          <cell r="I366">
            <v>3.6</v>
          </cell>
          <cell r="J366">
            <v>2.62</v>
          </cell>
          <cell r="K366">
            <v>3.32</v>
          </cell>
          <cell r="L366">
            <v>-1.61</v>
          </cell>
          <cell r="M366">
            <v>-0.24</v>
          </cell>
          <cell r="N366">
            <v>-1.55</v>
          </cell>
          <cell r="O366">
            <v>0.39</v>
          </cell>
          <cell r="P366">
            <v>-1.82</v>
          </cell>
          <cell r="Q366">
            <v>3.84</v>
          </cell>
          <cell r="R366">
            <v>-7.0000000000000007E-2</v>
          </cell>
          <cell r="S366">
            <v>-0.44</v>
          </cell>
          <cell r="T366">
            <v>-4.5</v>
          </cell>
          <cell r="U366">
            <v>1.1599999999999999</v>
          </cell>
          <cell r="V366">
            <v>1.42</v>
          </cell>
          <cell r="W366">
            <v>-2.2000000000000002</v>
          </cell>
          <cell r="X366">
            <v>0.1</v>
          </cell>
          <cell r="Y366">
            <v>3.34</v>
          </cell>
          <cell r="Z366">
            <v>-1.57</v>
          </cell>
          <cell r="AA366">
            <v>-0.84</v>
          </cell>
          <cell r="AB366">
            <v>-0.4</v>
          </cell>
          <cell r="AC366">
            <v>-0.14000000000000001</v>
          </cell>
          <cell r="AD366">
            <v>-1.32</v>
          </cell>
          <cell r="AE366">
            <v>3.63</v>
          </cell>
          <cell r="AF366">
            <v>-3.82</v>
          </cell>
          <cell r="AG366">
            <v>0.2</v>
          </cell>
          <cell r="AH366">
            <v>4.24</v>
          </cell>
          <cell r="AI366">
            <v>-1.83</v>
          </cell>
          <cell r="AJ366">
            <v>-2.84</v>
          </cell>
          <cell r="AK366">
            <v>3.08</v>
          </cell>
          <cell r="AL366">
            <v>-0.68</v>
          </cell>
          <cell r="AM366">
            <v>5.32</v>
          </cell>
          <cell r="AN366">
            <v>-1.46</v>
          </cell>
          <cell r="AO366">
            <v>-3.01</v>
          </cell>
          <cell r="AP366">
            <v>5.7</v>
          </cell>
          <cell r="AQ366">
            <v>1.8</v>
          </cell>
          <cell r="AR366">
            <v>-2.82</v>
          </cell>
          <cell r="BI366">
            <v>365</v>
          </cell>
        </row>
        <row r="367">
          <cell r="A367" t="str">
            <v>3301022.Reforma de estofado</v>
          </cell>
          <cell r="B367">
            <v>0</v>
          </cell>
          <cell r="C367">
            <v>0.13</v>
          </cell>
          <cell r="D367">
            <v>-1.98</v>
          </cell>
          <cell r="E367">
            <v>1.26</v>
          </cell>
          <cell r="F367">
            <v>-0.92</v>
          </cell>
          <cell r="G367">
            <v>-0.35</v>
          </cell>
          <cell r="H367">
            <v>-9.07</v>
          </cell>
          <cell r="I367">
            <v>-1.04</v>
          </cell>
          <cell r="J367">
            <v>-2.57</v>
          </cell>
          <cell r="K367">
            <v>4</v>
          </cell>
          <cell r="L367">
            <v>0.81</v>
          </cell>
          <cell r="M367">
            <v>-0.16</v>
          </cell>
          <cell r="N367">
            <v>0.1</v>
          </cell>
          <cell r="O367">
            <v>0.21</v>
          </cell>
          <cell r="P367">
            <v>-0.6</v>
          </cell>
          <cell r="Q367">
            <v>2.25</v>
          </cell>
          <cell r="R367">
            <v>0.28999999999999998</v>
          </cell>
          <cell r="S367">
            <v>0.97</v>
          </cell>
          <cell r="T367">
            <v>-1.83</v>
          </cell>
          <cell r="U367">
            <v>2.57</v>
          </cell>
          <cell r="V367">
            <v>-1.34</v>
          </cell>
          <cell r="W367">
            <v>2.0699999999999998</v>
          </cell>
          <cell r="X367">
            <v>1.35</v>
          </cell>
          <cell r="Y367">
            <v>-0.15</v>
          </cell>
          <cell r="Z367">
            <v>2.0099999999999998</v>
          </cell>
          <cell r="AA367">
            <v>0.08</v>
          </cell>
          <cell r="AB367">
            <v>1.18</v>
          </cell>
          <cell r="AC367">
            <v>-0.28000000000000003</v>
          </cell>
          <cell r="AD367">
            <v>-0.97</v>
          </cell>
          <cell r="AE367">
            <v>0.85</v>
          </cell>
          <cell r="AF367">
            <v>0.59</v>
          </cell>
          <cell r="AG367">
            <v>-0.61</v>
          </cell>
          <cell r="AH367">
            <v>1.17</v>
          </cell>
          <cell r="AI367">
            <v>1.47</v>
          </cell>
          <cell r="AJ367">
            <v>-1.03</v>
          </cell>
          <cell r="AK367">
            <v>-0.25</v>
          </cell>
          <cell r="AL367">
            <v>1.27</v>
          </cell>
          <cell r="AM367">
            <v>0.49</v>
          </cell>
          <cell r="AN367">
            <v>-1.41</v>
          </cell>
          <cell r="AO367">
            <v>2.21</v>
          </cell>
          <cell r="AP367">
            <v>1.48</v>
          </cell>
          <cell r="AQ367">
            <v>3.08</v>
          </cell>
          <cell r="AR367">
            <v>1.43</v>
          </cell>
          <cell r="BI367">
            <v>366</v>
          </cell>
        </row>
        <row r="368">
          <cell r="A368" t="str">
            <v>3301023.Conserto de bomba d'água</v>
          </cell>
          <cell r="B368">
            <v>0</v>
          </cell>
          <cell r="C368">
            <v>-0.39</v>
          </cell>
          <cell r="D368">
            <v>-1.1000000000000001</v>
          </cell>
          <cell r="E368">
            <v>2.7</v>
          </cell>
          <cell r="F368">
            <v>1.39</v>
          </cell>
          <cell r="G368">
            <v>2.39</v>
          </cell>
          <cell r="H368">
            <v>-2.08</v>
          </cell>
          <cell r="I368">
            <v>-2.94</v>
          </cell>
          <cell r="J368">
            <v>-0.2</v>
          </cell>
          <cell r="K368">
            <v>-4.08</v>
          </cell>
          <cell r="L368">
            <v>3.8</v>
          </cell>
          <cell r="M368">
            <v>-1.31</v>
          </cell>
          <cell r="N368">
            <v>1.1499999999999999</v>
          </cell>
          <cell r="O368">
            <v>-1.63</v>
          </cell>
          <cell r="P368">
            <v>1.43</v>
          </cell>
          <cell r="Q368">
            <v>2.62</v>
          </cell>
          <cell r="R368">
            <v>-1.32</v>
          </cell>
          <cell r="S368">
            <v>1.24</v>
          </cell>
          <cell r="T368">
            <v>-0.51</v>
          </cell>
          <cell r="U368">
            <v>0.59</v>
          </cell>
          <cell r="V368">
            <v>2.3199999999999998</v>
          </cell>
          <cell r="W368">
            <v>0.59</v>
          </cell>
          <cell r="X368">
            <v>-0.36</v>
          </cell>
          <cell r="Y368">
            <v>3.45</v>
          </cell>
          <cell r="Z368">
            <v>2.77</v>
          </cell>
          <cell r="AA368">
            <v>-1.27</v>
          </cell>
          <cell r="AB368">
            <v>-0.14000000000000001</v>
          </cell>
          <cell r="AC368">
            <v>1.42</v>
          </cell>
          <cell r="AD368">
            <v>1.2</v>
          </cell>
          <cell r="AE368">
            <v>2.12</v>
          </cell>
          <cell r="AF368">
            <v>1.07</v>
          </cell>
          <cell r="AG368">
            <v>2.96</v>
          </cell>
          <cell r="AH368">
            <v>-0.76</v>
          </cell>
          <cell r="AI368">
            <v>0.94</v>
          </cell>
          <cell r="AJ368">
            <v>0.46</v>
          </cell>
          <cell r="AK368">
            <v>0.85</v>
          </cell>
          <cell r="AL368">
            <v>2.48</v>
          </cell>
          <cell r="AM368">
            <v>1.45</v>
          </cell>
          <cell r="AN368">
            <v>-1.42</v>
          </cell>
          <cell r="AO368">
            <v>1.1100000000000001</v>
          </cell>
          <cell r="AP368">
            <v>3.68</v>
          </cell>
          <cell r="AQ368">
            <v>-0.68</v>
          </cell>
          <cell r="AR368">
            <v>-1.3</v>
          </cell>
          <cell r="BI368">
            <v>367</v>
          </cell>
        </row>
        <row r="369">
          <cell r="A369" t="str">
            <v>3301024.Manutenção de caixa d'água, fossa, etc.</v>
          </cell>
          <cell r="B369">
            <v>0</v>
          </cell>
          <cell r="C369">
            <v>-1.03</v>
          </cell>
          <cell r="D369">
            <v>0.01</v>
          </cell>
          <cell r="E369">
            <v>1.22</v>
          </cell>
          <cell r="F369">
            <v>1.37</v>
          </cell>
          <cell r="G369">
            <v>10.43</v>
          </cell>
          <cell r="H369">
            <v>-8.27</v>
          </cell>
          <cell r="I369">
            <v>-6.73</v>
          </cell>
          <cell r="J369">
            <v>4.55</v>
          </cell>
          <cell r="K369">
            <v>3.2</v>
          </cell>
          <cell r="L369">
            <v>3.42</v>
          </cell>
          <cell r="M369">
            <v>1.47</v>
          </cell>
          <cell r="N369">
            <v>-1.22</v>
          </cell>
          <cell r="O369">
            <v>2.3199999999999998</v>
          </cell>
          <cell r="P369">
            <v>-2.0299999999999998</v>
          </cell>
          <cell r="Q369">
            <v>-2.2000000000000002</v>
          </cell>
          <cell r="R369">
            <v>-1.19</v>
          </cell>
          <cell r="S369">
            <v>0.16</v>
          </cell>
          <cell r="T369">
            <v>-0.91</v>
          </cell>
          <cell r="U369">
            <v>0.77</v>
          </cell>
          <cell r="V369">
            <v>2.46</v>
          </cell>
          <cell r="W369">
            <v>1.55</v>
          </cell>
          <cell r="X369">
            <v>0.18</v>
          </cell>
          <cell r="Y369">
            <v>4.5999999999999996</v>
          </cell>
          <cell r="Z369">
            <v>0.24</v>
          </cell>
          <cell r="AA369">
            <v>-0.8</v>
          </cell>
          <cell r="AB369">
            <v>-0.77</v>
          </cell>
          <cell r="AC369">
            <v>1.85</v>
          </cell>
          <cell r="AD369">
            <v>1.82</v>
          </cell>
          <cell r="AE369">
            <v>-0.73</v>
          </cell>
          <cell r="AF369">
            <v>-1.65</v>
          </cell>
          <cell r="AG369">
            <v>0.6</v>
          </cell>
          <cell r="AH369">
            <v>-1.73</v>
          </cell>
          <cell r="AI369">
            <v>-0.46</v>
          </cell>
          <cell r="AJ369">
            <v>0.68</v>
          </cell>
          <cell r="AK369">
            <v>0.71</v>
          </cell>
          <cell r="AL369">
            <v>1.08</v>
          </cell>
          <cell r="AM369">
            <v>-0.98</v>
          </cell>
          <cell r="AN369">
            <v>0.43</v>
          </cell>
          <cell r="AO369">
            <v>0.16</v>
          </cell>
          <cell r="AP369">
            <v>2.06</v>
          </cell>
          <cell r="AQ369">
            <v>0.25</v>
          </cell>
          <cell r="AR369">
            <v>0.3</v>
          </cell>
          <cell r="BI369">
            <v>368</v>
          </cell>
        </row>
        <row r="370">
          <cell r="A370" t="str">
            <v>4.Vestuário</v>
          </cell>
          <cell r="B370">
            <v>-0.12</v>
          </cell>
          <cell r="C370">
            <v>0.35</v>
          </cell>
          <cell r="D370">
            <v>1.04</v>
          </cell>
          <cell r="E370">
            <v>0.61</v>
          </cell>
          <cell r="F370">
            <v>0.69</v>
          </cell>
          <cell r="G370">
            <v>0.21</v>
          </cell>
          <cell r="H370">
            <v>-0.67</v>
          </cell>
          <cell r="I370">
            <v>-1.44</v>
          </cell>
          <cell r="J370">
            <v>0.72</v>
          </cell>
          <cell r="K370">
            <v>0.35</v>
          </cell>
          <cell r="L370">
            <v>0.92</v>
          </cell>
          <cell r="M370">
            <v>0.79</v>
          </cell>
          <cell r="N370">
            <v>0.42</v>
          </cell>
          <cell r="O370">
            <v>0.56999999999999995</v>
          </cell>
          <cell r="P370">
            <v>0.63</v>
          </cell>
          <cell r="Q370">
            <v>0.51</v>
          </cell>
          <cell r="R370">
            <v>1.07</v>
          </cell>
          <cell r="S370">
            <v>-0.05</v>
          </cell>
          <cell r="T370">
            <v>-0.56000000000000005</v>
          </cell>
          <cell r="U370">
            <v>-0.42</v>
          </cell>
          <cell r="V370">
            <v>-0.11</v>
          </cell>
          <cell r="W370">
            <v>0.14000000000000001</v>
          </cell>
          <cell r="X370">
            <v>1.04</v>
          </cell>
          <cell r="Y370">
            <v>0.69</v>
          </cell>
          <cell r="Z370">
            <v>0.43</v>
          </cell>
          <cell r="AA370">
            <v>0.24</v>
          </cell>
          <cell r="AB370">
            <v>0.61</v>
          </cell>
          <cell r="AC370">
            <v>0.89</v>
          </cell>
          <cell r="AD370">
            <v>1.91</v>
          </cell>
          <cell r="AE370">
            <v>0.55000000000000004</v>
          </cell>
          <cell r="AF370">
            <v>-0.67</v>
          </cell>
          <cell r="AG370">
            <v>0</v>
          </cell>
          <cell r="AH370">
            <v>1.05</v>
          </cell>
          <cell r="AI370">
            <v>1.39</v>
          </cell>
          <cell r="AJ370">
            <v>1.39</v>
          </cell>
          <cell r="AK370">
            <v>0.91</v>
          </cell>
          <cell r="AL370">
            <v>0.21</v>
          </cell>
          <cell r="AM370">
            <v>0.55000000000000004</v>
          </cell>
          <cell r="AN370">
            <v>1.22</v>
          </cell>
          <cell r="AO370">
            <v>0.97</v>
          </cell>
          <cell r="AP370">
            <v>0.93</v>
          </cell>
          <cell r="AQ370">
            <v>0.94</v>
          </cell>
          <cell r="AR370">
            <v>0.11</v>
          </cell>
          <cell r="BE370">
            <v>-0.1</v>
          </cell>
          <cell r="BF370">
            <v>-0.2</v>
          </cell>
          <cell r="BH370">
            <v>5.3704999999999998</v>
          </cell>
          <cell r="BI370">
            <v>369</v>
          </cell>
        </row>
        <row r="371">
          <cell r="A371" t="str">
            <v>41.Roupas</v>
          </cell>
          <cell r="B371">
            <v>-0.17</v>
          </cell>
          <cell r="C371">
            <v>0.42</v>
          </cell>
          <cell r="D371">
            <v>1.1399999999999999</v>
          </cell>
          <cell r="E371">
            <v>0.72</v>
          </cell>
          <cell r="F371">
            <v>0.81</v>
          </cell>
          <cell r="G371">
            <v>0.25</v>
          </cell>
          <cell r="H371">
            <v>-0.84</v>
          </cell>
          <cell r="I371">
            <v>-1.93</v>
          </cell>
          <cell r="J371">
            <v>0.44</v>
          </cell>
          <cell r="K371">
            <v>0.37</v>
          </cell>
          <cell r="L371">
            <v>0.77</v>
          </cell>
          <cell r="M371">
            <v>0.69</v>
          </cell>
          <cell r="N371">
            <v>-0.02</v>
          </cell>
          <cell r="O371">
            <v>0.63</v>
          </cell>
          <cell r="P371">
            <v>0.62</v>
          </cell>
          <cell r="Q371">
            <v>0.48</v>
          </cell>
          <cell r="R371">
            <v>1.03</v>
          </cell>
          <cell r="S371">
            <v>-7.0000000000000007E-2</v>
          </cell>
          <cell r="T371">
            <v>-0.82</v>
          </cell>
          <cell r="U371">
            <v>-0.84</v>
          </cell>
          <cell r="V371">
            <v>-0.16</v>
          </cell>
          <cell r="W371">
            <v>0.08</v>
          </cell>
          <cell r="X371">
            <v>1.1599999999999999</v>
          </cell>
          <cell r="Y371">
            <v>0.63</v>
          </cell>
          <cell r="Z371">
            <v>0.34</v>
          </cell>
          <cell r="AA371">
            <v>-0.06</v>
          </cell>
          <cell r="AB371">
            <v>0.53</v>
          </cell>
          <cell r="AC371">
            <v>0.79</v>
          </cell>
          <cell r="AD371">
            <v>2.0099999999999998</v>
          </cell>
          <cell r="AE371">
            <v>0.48</v>
          </cell>
          <cell r="AF371">
            <v>-0.81</v>
          </cell>
          <cell r="AG371">
            <v>0.01</v>
          </cell>
          <cell r="AH371">
            <v>1.2</v>
          </cell>
          <cell r="AI371">
            <v>1.49</v>
          </cell>
          <cell r="AJ371">
            <v>1.53</v>
          </cell>
          <cell r="AK371">
            <v>1.06</v>
          </cell>
          <cell r="AL371">
            <v>-0.04</v>
          </cell>
          <cell r="AM371">
            <v>0.34</v>
          </cell>
          <cell r="AN371">
            <v>0.97</v>
          </cell>
          <cell r="AO371">
            <v>0.66</v>
          </cell>
          <cell r="AP371">
            <v>0.76</v>
          </cell>
          <cell r="AQ371">
            <v>0.48</v>
          </cell>
          <cell r="AR371">
            <v>-0.35</v>
          </cell>
          <cell r="BI371">
            <v>370</v>
          </cell>
        </row>
        <row r="372">
          <cell r="A372" t="str">
            <v>4101.Roupa masculina</v>
          </cell>
          <cell r="B372">
            <v>0.15</v>
          </cell>
          <cell r="C372">
            <v>-0.03</v>
          </cell>
          <cell r="D372">
            <v>1.4</v>
          </cell>
          <cell r="E372">
            <v>1.25</v>
          </cell>
          <cell r="F372">
            <v>1.07</v>
          </cell>
          <cell r="G372">
            <v>0.45</v>
          </cell>
          <cell r="H372">
            <v>-1.18</v>
          </cell>
          <cell r="I372">
            <v>-1.54</v>
          </cell>
          <cell r="J372">
            <v>0.4</v>
          </cell>
          <cell r="K372">
            <v>0.5</v>
          </cell>
          <cell r="L372">
            <v>0.6</v>
          </cell>
          <cell r="M372">
            <v>0.66</v>
          </cell>
          <cell r="N372">
            <v>-0.32</v>
          </cell>
          <cell r="O372">
            <v>0.56999999999999995</v>
          </cell>
          <cell r="P372">
            <v>0.87</v>
          </cell>
          <cell r="Q372">
            <v>0.91</v>
          </cell>
          <cell r="R372">
            <v>1.57</v>
          </cell>
          <cell r="S372">
            <v>0.04</v>
          </cell>
          <cell r="T372">
            <v>-0.54</v>
          </cell>
          <cell r="U372">
            <v>-1.26</v>
          </cell>
          <cell r="V372">
            <v>-0.03</v>
          </cell>
          <cell r="W372">
            <v>0.22</v>
          </cell>
          <cell r="X372">
            <v>1.45</v>
          </cell>
          <cell r="Y372">
            <v>0.52</v>
          </cell>
          <cell r="Z372">
            <v>0.28999999999999998</v>
          </cell>
          <cell r="AA372">
            <v>-0.17</v>
          </cell>
          <cell r="AB372">
            <v>0.88</v>
          </cell>
          <cell r="AC372">
            <v>0.87</v>
          </cell>
          <cell r="AD372">
            <v>2.0699999999999998</v>
          </cell>
          <cell r="AE372">
            <v>0.72</v>
          </cell>
          <cell r="AF372">
            <v>-1</v>
          </cell>
          <cell r="AG372">
            <v>0.31</v>
          </cell>
          <cell r="AH372">
            <v>0.61</v>
          </cell>
          <cell r="AI372">
            <v>1.4</v>
          </cell>
          <cell r="AJ372">
            <v>1.3</v>
          </cell>
          <cell r="AK372">
            <v>1.4</v>
          </cell>
          <cell r="AL372">
            <v>0.44</v>
          </cell>
          <cell r="AM372">
            <v>0.09</v>
          </cell>
          <cell r="AN372">
            <v>0.83</v>
          </cell>
          <cell r="AO372">
            <v>1.04</v>
          </cell>
          <cell r="AP372">
            <v>1.07</v>
          </cell>
          <cell r="AQ372">
            <v>0.28999999999999998</v>
          </cell>
          <cell r="AR372">
            <v>-0.38</v>
          </cell>
          <cell r="BI372">
            <v>371</v>
          </cell>
        </row>
        <row r="373">
          <cell r="A373" t="str">
            <v>4101002.Calça comprida masculina</v>
          </cell>
          <cell r="B373">
            <v>7.0000000000000007E-2</v>
          </cell>
          <cell r="C373">
            <v>-0.25</v>
          </cell>
          <cell r="D373">
            <v>1.39</v>
          </cell>
          <cell r="E373">
            <v>0.91</v>
          </cell>
          <cell r="F373">
            <v>0.6</v>
          </cell>
          <cell r="G373">
            <v>0.43</v>
          </cell>
          <cell r="H373">
            <v>-1.56</v>
          </cell>
          <cell r="I373">
            <v>-0.67</v>
          </cell>
          <cell r="J373">
            <v>0.72</v>
          </cell>
          <cell r="K373">
            <v>0.39</v>
          </cell>
          <cell r="L373">
            <v>0.83</v>
          </cell>
          <cell r="M373">
            <v>0.15</v>
          </cell>
          <cell r="N373">
            <v>-1.43</v>
          </cell>
          <cell r="O373">
            <v>0.2</v>
          </cell>
          <cell r="P373">
            <v>1.1200000000000001</v>
          </cell>
          <cell r="Q373">
            <v>0.89</v>
          </cell>
          <cell r="R373">
            <v>1.21</v>
          </cell>
          <cell r="S373">
            <v>-0.52</v>
          </cell>
          <cell r="T373">
            <v>-0.69</v>
          </cell>
          <cell r="U373">
            <v>-1.18</v>
          </cell>
          <cell r="V373">
            <v>0.73</v>
          </cell>
          <cell r="W373">
            <v>1.03</v>
          </cell>
          <cell r="X373">
            <v>0.89</v>
          </cell>
          <cell r="Y373">
            <v>-0.61</v>
          </cell>
          <cell r="Z373">
            <v>0.28999999999999998</v>
          </cell>
          <cell r="AA373">
            <v>-0.19</v>
          </cell>
          <cell r="AB373">
            <v>1.06</v>
          </cell>
          <cell r="AC373">
            <v>0.45</v>
          </cell>
          <cell r="AD373">
            <v>1.03</v>
          </cell>
          <cell r="AE373">
            <v>0.53</v>
          </cell>
          <cell r="AF373">
            <v>-0.94</v>
          </cell>
          <cell r="AG373">
            <v>0.49</v>
          </cell>
          <cell r="AH373">
            <v>0.77</v>
          </cell>
          <cell r="AI373">
            <v>1.29</v>
          </cell>
          <cell r="AJ373">
            <v>1.54</v>
          </cell>
          <cell r="AK373">
            <v>0.73</v>
          </cell>
          <cell r="AL373">
            <v>0.27</v>
          </cell>
          <cell r="AM373">
            <v>1.07</v>
          </cell>
          <cell r="AN373">
            <v>-0.18</v>
          </cell>
          <cell r="AO373">
            <v>1.1000000000000001</v>
          </cell>
          <cell r="AP373">
            <v>-0.31</v>
          </cell>
          <cell r="AQ373">
            <v>0.21</v>
          </cell>
          <cell r="AR373">
            <v>-0.41</v>
          </cell>
          <cell r="BI373">
            <v>372</v>
          </cell>
        </row>
        <row r="374">
          <cell r="A374" t="str">
            <v>4101004.Terno</v>
          </cell>
          <cell r="B374">
            <v>-1.61</v>
          </cell>
          <cell r="C374">
            <v>-2.92</v>
          </cell>
          <cell r="D374">
            <v>2.2400000000000002</v>
          </cell>
          <cell r="E374">
            <v>1.59</v>
          </cell>
          <cell r="F374">
            <v>1.47</v>
          </cell>
          <cell r="G374">
            <v>1.4</v>
          </cell>
          <cell r="H374">
            <v>0.03</v>
          </cell>
          <cell r="I374">
            <v>-1.35</v>
          </cell>
          <cell r="J374">
            <v>0.78</v>
          </cell>
          <cell r="K374">
            <v>0.55000000000000004</v>
          </cell>
          <cell r="L374">
            <v>-1.28</v>
          </cell>
          <cell r="M374">
            <v>2.06</v>
          </cell>
          <cell r="N374">
            <v>-2.5099999999999998</v>
          </cell>
          <cell r="O374">
            <v>-0.04</v>
          </cell>
          <cell r="P374">
            <v>1.35</v>
          </cell>
          <cell r="Q374">
            <v>-1.01</v>
          </cell>
          <cell r="R374">
            <v>2.08</v>
          </cell>
          <cell r="S374">
            <v>-0.16</v>
          </cell>
          <cell r="T374">
            <v>-3.43</v>
          </cell>
          <cell r="U374">
            <v>1.1100000000000001</v>
          </cell>
          <cell r="V374">
            <v>-0.23</v>
          </cell>
          <cell r="W374">
            <v>-1.05</v>
          </cell>
          <cell r="X374">
            <v>0.42</v>
          </cell>
          <cell r="Y374">
            <v>-0.56000000000000005</v>
          </cell>
          <cell r="Z374">
            <v>1.53</v>
          </cell>
          <cell r="AA374">
            <v>-1.8</v>
          </cell>
          <cell r="AB374">
            <v>1.18</v>
          </cell>
          <cell r="AC374">
            <v>1.46</v>
          </cell>
          <cell r="AD374">
            <v>2.21</v>
          </cell>
          <cell r="AE374">
            <v>-1.82</v>
          </cell>
          <cell r="AF374">
            <v>-0.05</v>
          </cell>
          <cell r="AG374">
            <v>0.24</v>
          </cell>
          <cell r="AH374">
            <v>2.23</v>
          </cell>
          <cell r="AI374">
            <v>1.1200000000000001</v>
          </cell>
          <cell r="AJ374">
            <v>-0.11</v>
          </cell>
          <cell r="AK374">
            <v>-2.4</v>
          </cell>
          <cell r="AL374">
            <v>1.21</v>
          </cell>
          <cell r="AM374">
            <v>0.21</v>
          </cell>
          <cell r="AN374">
            <v>1.35</v>
          </cell>
          <cell r="AO374">
            <v>2.58</v>
          </cell>
          <cell r="AP374">
            <v>-1.05</v>
          </cell>
          <cell r="AQ374">
            <v>0.64</v>
          </cell>
          <cell r="AR374">
            <v>-0.21</v>
          </cell>
          <cell r="BI374">
            <v>373</v>
          </cell>
        </row>
        <row r="375">
          <cell r="A375" t="str">
            <v>4101005.Agasalho masculino</v>
          </cell>
          <cell r="B375">
            <v>-2.68</v>
          </cell>
          <cell r="C375">
            <v>-1.91</v>
          </cell>
          <cell r="D375">
            <v>-0.9</v>
          </cell>
          <cell r="E375">
            <v>0.95</v>
          </cell>
          <cell r="F375">
            <v>-1.07</v>
          </cell>
          <cell r="G375">
            <v>0.54</v>
          </cell>
          <cell r="H375">
            <v>-1.1599999999999999</v>
          </cell>
          <cell r="I375">
            <v>-1.62</v>
          </cell>
          <cell r="J375">
            <v>0.59</v>
          </cell>
          <cell r="K375">
            <v>5.54</v>
          </cell>
          <cell r="L375">
            <v>4.8099999999999996</v>
          </cell>
          <cell r="M375">
            <v>0.61</v>
          </cell>
          <cell r="N375">
            <v>-2.2000000000000002</v>
          </cell>
          <cell r="O375">
            <v>-0.44</v>
          </cell>
          <cell r="P375">
            <v>-1.1399999999999999</v>
          </cell>
          <cell r="Q375">
            <v>-0.61</v>
          </cell>
          <cell r="R375">
            <v>0.57999999999999996</v>
          </cell>
          <cell r="S375">
            <v>-0.18</v>
          </cell>
          <cell r="T375">
            <v>-0.28000000000000003</v>
          </cell>
          <cell r="U375">
            <v>-1.17</v>
          </cell>
          <cell r="V375">
            <v>-7.0000000000000007E-2</v>
          </cell>
          <cell r="W375">
            <v>0.28999999999999998</v>
          </cell>
          <cell r="X375">
            <v>11.8</v>
          </cell>
          <cell r="Y375">
            <v>1.89</v>
          </cell>
          <cell r="Z375">
            <v>-2.36</v>
          </cell>
          <cell r="AA375">
            <v>-5.1100000000000003</v>
          </cell>
          <cell r="AB375">
            <v>-1.35</v>
          </cell>
          <cell r="AC375">
            <v>0.67</v>
          </cell>
          <cell r="AD375">
            <v>2.42</v>
          </cell>
          <cell r="AE375">
            <v>0.59</v>
          </cell>
          <cell r="AF375">
            <v>-1.0900000000000001</v>
          </cell>
          <cell r="AG375">
            <v>0.22</v>
          </cell>
          <cell r="AH375">
            <v>0.67</v>
          </cell>
          <cell r="AI375">
            <v>1.7</v>
          </cell>
          <cell r="AJ375">
            <v>8.19</v>
          </cell>
          <cell r="AK375">
            <v>3.51</v>
          </cell>
          <cell r="AL375">
            <v>-1.56</v>
          </cell>
          <cell r="AM375">
            <v>-6.08</v>
          </cell>
          <cell r="AN375">
            <v>0.26</v>
          </cell>
          <cell r="AO375">
            <v>-1.31</v>
          </cell>
          <cell r="AP375">
            <v>-1.36</v>
          </cell>
          <cell r="AQ375">
            <v>0.05</v>
          </cell>
          <cell r="AR375">
            <v>-1.17</v>
          </cell>
          <cell r="BI375">
            <v>374</v>
          </cell>
        </row>
        <row r="376">
          <cell r="A376" t="str">
            <v>4101006.Short e bermuda masculina</v>
          </cell>
          <cell r="B376">
            <v>1.01</v>
          </cell>
          <cell r="C376">
            <v>0.31</v>
          </cell>
          <cell r="D376">
            <v>1.89</v>
          </cell>
          <cell r="E376">
            <v>1.69</v>
          </cell>
          <cell r="F376">
            <v>1.66</v>
          </cell>
          <cell r="G376">
            <v>0.93</v>
          </cell>
          <cell r="H376">
            <v>-2.12</v>
          </cell>
          <cell r="I376">
            <v>-2.44</v>
          </cell>
          <cell r="J376">
            <v>-1.72</v>
          </cell>
          <cell r="K376">
            <v>0.45</v>
          </cell>
          <cell r="L376">
            <v>0.22</v>
          </cell>
          <cell r="M376">
            <v>1.28</v>
          </cell>
          <cell r="N376">
            <v>1.22</v>
          </cell>
          <cell r="O376">
            <v>1.01</v>
          </cell>
          <cell r="P376">
            <v>1.54</v>
          </cell>
          <cell r="Q376">
            <v>0.99</v>
          </cell>
          <cell r="R376">
            <v>1.1299999999999999</v>
          </cell>
          <cell r="S376">
            <v>1.73</v>
          </cell>
          <cell r="T376">
            <v>-0.49</v>
          </cell>
          <cell r="U376">
            <v>-1.52</v>
          </cell>
          <cell r="V376">
            <v>-1.08</v>
          </cell>
          <cell r="W376">
            <v>-0.67</v>
          </cell>
          <cell r="X376">
            <v>0.98</v>
          </cell>
          <cell r="Y376">
            <v>0.83</v>
          </cell>
          <cell r="Z376">
            <v>0.45</v>
          </cell>
          <cell r="AA376">
            <v>0.88</v>
          </cell>
          <cell r="AB376">
            <v>1.45</v>
          </cell>
          <cell r="AC376">
            <v>1.44</v>
          </cell>
          <cell r="AD376">
            <v>5.8</v>
          </cell>
          <cell r="AE376">
            <v>1.92</v>
          </cell>
          <cell r="AF376">
            <v>-1.18</v>
          </cell>
          <cell r="AG376">
            <v>-1.26</v>
          </cell>
          <cell r="AH376">
            <v>-1.32</v>
          </cell>
          <cell r="AI376">
            <v>1.53</v>
          </cell>
          <cell r="AJ376">
            <v>-0.27</v>
          </cell>
          <cell r="AK376">
            <v>0.67</v>
          </cell>
          <cell r="AL376">
            <v>1.01</v>
          </cell>
          <cell r="AM376">
            <v>1.32</v>
          </cell>
          <cell r="AN376">
            <v>2.09</v>
          </cell>
          <cell r="AO376">
            <v>1.1100000000000001</v>
          </cell>
          <cell r="AP376">
            <v>1.57</v>
          </cell>
          <cell r="AQ376">
            <v>1.34</v>
          </cell>
          <cell r="AR376">
            <v>-0.73</v>
          </cell>
          <cell r="BI376">
            <v>375</v>
          </cell>
        </row>
        <row r="377">
          <cell r="A377" t="str">
            <v>4101008.Cueca</v>
          </cell>
          <cell r="B377">
            <v>1.08</v>
          </cell>
          <cell r="C377">
            <v>-0.63</v>
          </cell>
          <cell r="D377">
            <v>0.39</v>
          </cell>
          <cell r="E377">
            <v>0.02</v>
          </cell>
          <cell r="F377">
            <v>-0.46</v>
          </cell>
          <cell r="G377">
            <v>0.34</v>
          </cell>
          <cell r="H377">
            <v>0.3</v>
          </cell>
          <cell r="I377">
            <v>-2.1</v>
          </cell>
          <cell r="J377">
            <v>-1.48</v>
          </cell>
          <cell r="K377">
            <v>0.27</v>
          </cell>
          <cell r="L377">
            <v>-0.24</v>
          </cell>
          <cell r="M377">
            <v>0.72</v>
          </cell>
          <cell r="N377">
            <v>-1.01</v>
          </cell>
          <cell r="O377">
            <v>0.53</v>
          </cell>
          <cell r="P377">
            <v>0.79</v>
          </cell>
          <cell r="Q377">
            <v>-0.22</v>
          </cell>
          <cell r="R377">
            <v>0.63</v>
          </cell>
          <cell r="S377">
            <v>-0.31</v>
          </cell>
          <cell r="T377">
            <v>0.01</v>
          </cell>
          <cell r="U377">
            <v>-0.6</v>
          </cell>
          <cell r="V377">
            <v>-0.11</v>
          </cell>
          <cell r="W377">
            <v>-0.19</v>
          </cell>
          <cell r="X377">
            <v>0.25</v>
          </cell>
          <cell r="Y377">
            <v>0.5</v>
          </cell>
          <cell r="Z377">
            <v>0.84</v>
          </cell>
          <cell r="AA377">
            <v>0.22</v>
          </cell>
          <cell r="AB377">
            <v>0.52</v>
          </cell>
          <cell r="AC377">
            <v>0.59</v>
          </cell>
          <cell r="AD377">
            <v>0.87</v>
          </cell>
          <cell r="AE377">
            <v>-0.56000000000000005</v>
          </cell>
          <cell r="AF377">
            <v>-0.31</v>
          </cell>
          <cell r="AG377">
            <v>-0.12</v>
          </cell>
          <cell r="AH377">
            <v>1.92</v>
          </cell>
          <cell r="AI377">
            <v>0.51</v>
          </cell>
          <cell r="AJ377">
            <v>0.37</v>
          </cell>
          <cell r="AK377">
            <v>1.8</v>
          </cell>
          <cell r="AL377">
            <v>0.14000000000000001</v>
          </cell>
          <cell r="AM377">
            <v>0.23</v>
          </cell>
          <cell r="AN377">
            <v>1.66</v>
          </cell>
          <cell r="AO377">
            <v>-1.24</v>
          </cell>
          <cell r="AP377">
            <v>0.52</v>
          </cell>
          <cell r="AQ377">
            <v>0.93</v>
          </cell>
          <cell r="AR377">
            <v>-0.05</v>
          </cell>
          <cell r="BI377">
            <v>376</v>
          </cell>
        </row>
        <row r="378">
          <cell r="A378" t="str">
            <v>4101009.Camisa masculina</v>
          </cell>
          <cell r="B378">
            <v>0.06</v>
          </cell>
          <cell r="C378">
            <v>0.37</v>
          </cell>
          <cell r="D378">
            <v>1.75</v>
          </cell>
          <cell r="E378">
            <v>1.51</v>
          </cell>
          <cell r="F378">
            <v>2.09</v>
          </cell>
          <cell r="G378">
            <v>0.42</v>
          </cell>
          <cell r="H378">
            <v>-1.07</v>
          </cell>
          <cell r="I378">
            <v>-1.82</v>
          </cell>
          <cell r="J378">
            <v>0.42</v>
          </cell>
          <cell r="K378">
            <v>0.1</v>
          </cell>
          <cell r="L378">
            <v>0.46</v>
          </cell>
          <cell r="M378">
            <v>1.1399999999999999</v>
          </cell>
          <cell r="N378">
            <v>0.33</v>
          </cell>
          <cell r="O378">
            <v>1.34</v>
          </cell>
          <cell r="P378">
            <v>0.57999999999999996</v>
          </cell>
          <cell r="Q378">
            <v>1.5</v>
          </cell>
          <cell r="R378">
            <v>2.04</v>
          </cell>
          <cell r="S378">
            <v>0.14000000000000001</v>
          </cell>
          <cell r="T378">
            <v>-0.28999999999999998</v>
          </cell>
          <cell r="U378">
            <v>-1.52</v>
          </cell>
          <cell r="V378">
            <v>-0.3</v>
          </cell>
          <cell r="W378">
            <v>0</v>
          </cell>
          <cell r="X378">
            <v>0.94</v>
          </cell>
          <cell r="Y378">
            <v>0.99</v>
          </cell>
          <cell r="Z378">
            <v>0.85</v>
          </cell>
          <cell r="AA378">
            <v>0.32</v>
          </cell>
          <cell r="AB378">
            <v>1.06</v>
          </cell>
          <cell r="AC378">
            <v>1.06</v>
          </cell>
          <cell r="AD378">
            <v>1.57</v>
          </cell>
          <cell r="AE378">
            <v>1.03</v>
          </cell>
          <cell r="AF378">
            <v>-1.1200000000000001</v>
          </cell>
          <cell r="AG378">
            <v>0.96</v>
          </cell>
          <cell r="AH378">
            <v>0.27</v>
          </cell>
          <cell r="AI378">
            <v>1.37</v>
          </cell>
          <cell r="AJ378">
            <v>0.24</v>
          </cell>
          <cell r="AK378">
            <v>2.64</v>
          </cell>
          <cell r="AL378">
            <v>1.01</v>
          </cell>
          <cell r="AM378">
            <v>0.06</v>
          </cell>
          <cell r="AN378">
            <v>0.86</v>
          </cell>
          <cell r="AO378">
            <v>1.1100000000000001</v>
          </cell>
          <cell r="AP378">
            <v>2.48</v>
          </cell>
          <cell r="AQ378">
            <v>0.11</v>
          </cell>
          <cell r="AR378">
            <v>0.13</v>
          </cell>
          <cell r="BI378">
            <v>377</v>
          </cell>
        </row>
        <row r="379">
          <cell r="A379" t="str">
            <v>4101010.Camiseta masculina</v>
          </cell>
          <cell r="B379">
            <v>2.5</v>
          </cell>
          <cell r="C379">
            <v>1.75</v>
          </cell>
          <cell r="D379">
            <v>0.77</v>
          </cell>
          <cell r="E379">
            <v>1.48</v>
          </cell>
          <cell r="F379">
            <v>-0.19</v>
          </cell>
          <cell r="G379">
            <v>-0.78</v>
          </cell>
          <cell r="H379">
            <v>-0.62</v>
          </cell>
          <cell r="I379">
            <v>-2.74</v>
          </cell>
          <cell r="J379">
            <v>1.45</v>
          </cell>
          <cell r="K379">
            <v>0.35</v>
          </cell>
          <cell r="L379">
            <v>-0.7</v>
          </cell>
          <cell r="M379">
            <v>-1.22</v>
          </cell>
          <cell r="N379">
            <v>1.69</v>
          </cell>
          <cell r="O379">
            <v>-0.64</v>
          </cell>
          <cell r="P379">
            <v>2.2599999999999998</v>
          </cell>
          <cell r="Q379">
            <v>0.93</v>
          </cell>
          <cell r="R379">
            <v>2.48</v>
          </cell>
          <cell r="S379">
            <v>0.23</v>
          </cell>
          <cell r="T379">
            <v>-0.04</v>
          </cell>
          <cell r="U379">
            <v>-2.16</v>
          </cell>
          <cell r="V379">
            <v>0.24</v>
          </cell>
          <cell r="W379">
            <v>-0.77</v>
          </cell>
          <cell r="X379">
            <v>1.1200000000000001</v>
          </cell>
          <cell r="Y379">
            <v>1.69</v>
          </cell>
          <cell r="Z379">
            <v>-1.23</v>
          </cell>
          <cell r="AA379">
            <v>0.68</v>
          </cell>
          <cell r="AB379">
            <v>0.39</v>
          </cell>
          <cell r="AC379">
            <v>0.64</v>
          </cell>
          <cell r="AD379">
            <v>3.99</v>
          </cell>
          <cell r="AE379">
            <v>-0.16</v>
          </cell>
          <cell r="AF379">
            <v>-1.76</v>
          </cell>
          <cell r="AG379">
            <v>-0.82</v>
          </cell>
          <cell r="AH379">
            <v>3.25</v>
          </cell>
          <cell r="AI379">
            <v>2.44</v>
          </cell>
          <cell r="AJ379">
            <v>3.48</v>
          </cell>
          <cell r="AK379">
            <v>0.02</v>
          </cell>
          <cell r="AL379">
            <v>-1.2</v>
          </cell>
          <cell r="AM379">
            <v>-1.29</v>
          </cell>
          <cell r="AN379">
            <v>2.57</v>
          </cell>
          <cell r="AO379">
            <v>2.84</v>
          </cell>
          <cell r="AP379">
            <v>2.2000000000000002</v>
          </cell>
          <cell r="AQ379">
            <v>-0.12</v>
          </cell>
          <cell r="AR379">
            <v>-1.26</v>
          </cell>
          <cell r="BI379">
            <v>378</v>
          </cell>
        </row>
        <row r="380">
          <cell r="A380" t="str">
            <v>4101011.Meia masculina</v>
          </cell>
          <cell r="B380">
            <v>0.55000000000000004</v>
          </cell>
          <cell r="C380">
            <v>0.25</v>
          </cell>
          <cell r="D380">
            <v>1.06</v>
          </cell>
          <cell r="E380">
            <v>2.52</v>
          </cell>
          <cell r="F380">
            <v>0.4</v>
          </cell>
          <cell r="G380">
            <v>0.5</v>
          </cell>
          <cell r="H380">
            <v>0.33</v>
          </cell>
          <cell r="I380">
            <v>-1.04</v>
          </cell>
          <cell r="J380">
            <v>2.79</v>
          </cell>
          <cell r="K380">
            <v>-0.32</v>
          </cell>
          <cell r="L380">
            <v>-0.59</v>
          </cell>
          <cell r="M380">
            <v>-0.48</v>
          </cell>
          <cell r="N380">
            <v>-0.87</v>
          </cell>
          <cell r="O380">
            <v>-1.5</v>
          </cell>
          <cell r="P380">
            <v>1.1299999999999999</v>
          </cell>
          <cell r="Q380">
            <v>0.82</v>
          </cell>
          <cell r="R380">
            <v>1.91</v>
          </cell>
          <cell r="S380">
            <v>0.61</v>
          </cell>
          <cell r="T380">
            <v>-0.31</v>
          </cell>
          <cell r="U380">
            <v>0.24</v>
          </cell>
          <cell r="V380">
            <v>-0.51</v>
          </cell>
          <cell r="W380">
            <v>0.59</v>
          </cell>
          <cell r="X380">
            <v>0.28000000000000003</v>
          </cell>
          <cell r="Y380">
            <v>-0.05</v>
          </cell>
          <cell r="Z380">
            <v>-1.42</v>
          </cell>
          <cell r="AA380">
            <v>0.28000000000000003</v>
          </cell>
          <cell r="AB380">
            <v>0.78</v>
          </cell>
          <cell r="AC380">
            <v>1.53</v>
          </cell>
          <cell r="AD380">
            <v>-0.16</v>
          </cell>
          <cell r="AE380">
            <v>0.67</v>
          </cell>
          <cell r="AF380">
            <v>1.18</v>
          </cell>
          <cell r="AG380">
            <v>-0.22</v>
          </cell>
          <cell r="AH380">
            <v>3.43</v>
          </cell>
          <cell r="AI380">
            <v>0.11</v>
          </cell>
          <cell r="AJ380">
            <v>-1.48</v>
          </cell>
          <cell r="AK380">
            <v>3.25</v>
          </cell>
          <cell r="AL380">
            <v>0.85</v>
          </cell>
          <cell r="AM380">
            <v>0.55000000000000004</v>
          </cell>
          <cell r="AN380">
            <v>-1.1599999999999999</v>
          </cell>
          <cell r="AO380">
            <v>-0.05</v>
          </cell>
          <cell r="AP380">
            <v>0.02</v>
          </cell>
          <cell r="AQ380">
            <v>0.62</v>
          </cell>
          <cell r="AR380">
            <v>-1.57</v>
          </cell>
          <cell r="BI380">
            <v>379</v>
          </cell>
        </row>
        <row r="381">
          <cell r="A381" t="str">
            <v>4101015.Conjunto esportivo masculino</v>
          </cell>
          <cell r="B381">
            <v>1.58</v>
          </cell>
          <cell r="C381">
            <v>-0.01</v>
          </cell>
          <cell r="D381">
            <v>1.1499999999999999</v>
          </cell>
          <cell r="E381">
            <v>-2.94</v>
          </cell>
          <cell r="F381">
            <v>1.21</v>
          </cell>
          <cell r="G381">
            <v>0.43</v>
          </cell>
          <cell r="H381">
            <v>0.52</v>
          </cell>
          <cell r="I381">
            <v>-5.92</v>
          </cell>
          <cell r="J381">
            <v>6.37</v>
          </cell>
          <cell r="K381">
            <v>1.96</v>
          </cell>
          <cell r="L381">
            <v>3.65</v>
          </cell>
          <cell r="M381">
            <v>3.19</v>
          </cell>
          <cell r="N381">
            <v>-0.11</v>
          </cell>
          <cell r="O381">
            <v>0.59</v>
          </cell>
          <cell r="P381">
            <v>0.1</v>
          </cell>
          <cell r="Q381">
            <v>-0.28999999999999998</v>
          </cell>
          <cell r="R381">
            <v>1.33</v>
          </cell>
          <cell r="S381">
            <v>0.24</v>
          </cell>
          <cell r="T381">
            <v>-0.77</v>
          </cell>
          <cell r="U381">
            <v>-0.08</v>
          </cell>
          <cell r="V381">
            <v>-1.27</v>
          </cell>
          <cell r="W381">
            <v>1.34</v>
          </cell>
          <cell r="X381">
            <v>6.45</v>
          </cell>
          <cell r="Y381">
            <v>1.38</v>
          </cell>
          <cell r="Z381">
            <v>0.89</v>
          </cell>
          <cell r="AA381">
            <v>-0.14000000000000001</v>
          </cell>
          <cell r="AB381">
            <v>-0.1</v>
          </cell>
          <cell r="AC381">
            <v>-0.12</v>
          </cell>
          <cell r="AD381">
            <v>2.57</v>
          </cell>
          <cell r="AE381">
            <v>0.28000000000000003</v>
          </cell>
          <cell r="AF381">
            <v>-1.67</v>
          </cell>
          <cell r="AG381">
            <v>-0.32</v>
          </cell>
          <cell r="AH381">
            <v>1.03</v>
          </cell>
          <cell r="AI381">
            <v>4.4000000000000004</v>
          </cell>
          <cell r="AJ381">
            <v>10.68</v>
          </cell>
          <cell r="AK381">
            <v>-1.1499999999999999</v>
          </cell>
          <cell r="AL381">
            <v>-1.8</v>
          </cell>
          <cell r="AM381">
            <v>4.2699999999999996</v>
          </cell>
          <cell r="AN381">
            <v>2.66</v>
          </cell>
          <cell r="AO381">
            <v>-1.32</v>
          </cell>
          <cell r="AP381">
            <v>0.09</v>
          </cell>
          <cell r="AQ381">
            <v>-0.74</v>
          </cell>
          <cell r="AR381">
            <v>-1.41</v>
          </cell>
          <cell r="BI381">
            <v>380</v>
          </cell>
        </row>
        <row r="382">
          <cell r="A382" t="str">
            <v>4101021.Aluguel de roupa masculina</v>
          </cell>
          <cell r="B382">
            <v>-0.31</v>
          </cell>
          <cell r="C382">
            <v>-0.31</v>
          </cell>
          <cell r="D382">
            <v>1.52</v>
          </cell>
          <cell r="E382">
            <v>1.33</v>
          </cell>
          <cell r="F382">
            <v>-0.19</v>
          </cell>
          <cell r="G382">
            <v>0.96</v>
          </cell>
          <cell r="H382">
            <v>1.27</v>
          </cell>
          <cell r="I382">
            <v>-0.15</v>
          </cell>
          <cell r="J382">
            <v>2.38</v>
          </cell>
          <cell r="K382">
            <v>-2.6</v>
          </cell>
          <cell r="L382">
            <v>-0.93</v>
          </cell>
          <cell r="M382">
            <v>0.99</v>
          </cell>
          <cell r="N382">
            <v>1.66</v>
          </cell>
          <cell r="O382">
            <v>-0.37</v>
          </cell>
          <cell r="P382">
            <v>-1.97</v>
          </cell>
          <cell r="Q382">
            <v>-0.39</v>
          </cell>
          <cell r="R382">
            <v>1.37</v>
          </cell>
          <cell r="S382">
            <v>-2.12</v>
          </cell>
          <cell r="T382">
            <v>-0.72</v>
          </cell>
          <cell r="U382">
            <v>0.51</v>
          </cell>
          <cell r="V382">
            <v>-1.03</v>
          </cell>
          <cell r="W382">
            <v>1.97</v>
          </cell>
          <cell r="X382">
            <v>-1.89</v>
          </cell>
          <cell r="Y382">
            <v>2.6</v>
          </cell>
          <cell r="Z382">
            <v>0.22</v>
          </cell>
          <cell r="AA382">
            <v>-0.85</v>
          </cell>
          <cell r="AB382">
            <v>-0.35</v>
          </cell>
          <cell r="AC382">
            <v>1.75</v>
          </cell>
          <cell r="AD382">
            <v>0.32</v>
          </cell>
          <cell r="AE382">
            <v>0.92</v>
          </cell>
          <cell r="AF382">
            <v>0.8</v>
          </cell>
          <cell r="AG382">
            <v>0.57999999999999996</v>
          </cell>
          <cell r="AH382">
            <v>0.6</v>
          </cell>
          <cell r="AI382">
            <v>-0.23</v>
          </cell>
          <cell r="AJ382">
            <v>1.62</v>
          </cell>
          <cell r="AK382">
            <v>-0.88</v>
          </cell>
          <cell r="AL382">
            <v>0.83</v>
          </cell>
          <cell r="AM382">
            <v>-0.28000000000000003</v>
          </cell>
          <cell r="AN382">
            <v>2.98</v>
          </cell>
          <cell r="AO382">
            <v>-0.36</v>
          </cell>
          <cell r="AP382">
            <v>1.58</v>
          </cell>
          <cell r="AQ382">
            <v>-0.56999999999999995</v>
          </cell>
          <cell r="AR382">
            <v>-1.81</v>
          </cell>
          <cell r="BI382">
            <v>381</v>
          </cell>
        </row>
        <row r="383">
          <cell r="A383" t="str">
            <v>4102.Roupa feminina</v>
          </cell>
          <cell r="B383">
            <v>-0.37</v>
          </cell>
          <cell r="C383">
            <v>0.74</v>
          </cell>
          <cell r="D383">
            <v>1.17</v>
          </cell>
          <cell r="E383">
            <v>0.34</v>
          </cell>
          <cell r="F383">
            <v>0.83</v>
          </cell>
          <cell r="G383">
            <v>0.14000000000000001</v>
          </cell>
          <cell r="H383">
            <v>-1.24</v>
          </cell>
          <cell r="I383">
            <v>-2.44</v>
          </cell>
          <cell r="J383">
            <v>0.4</v>
          </cell>
          <cell r="K383">
            <v>0.38</v>
          </cell>
          <cell r="L383">
            <v>0.89</v>
          </cell>
          <cell r="M383">
            <v>0.61</v>
          </cell>
          <cell r="N383">
            <v>0.06</v>
          </cell>
          <cell r="O383">
            <v>0.9</v>
          </cell>
          <cell r="P383">
            <v>0.54</v>
          </cell>
          <cell r="Q383">
            <v>0.2</v>
          </cell>
          <cell r="R383">
            <v>1.2</v>
          </cell>
          <cell r="S383">
            <v>-0.26</v>
          </cell>
          <cell r="T383">
            <v>-1.1399999999999999</v>
          </cell>
          <cell r="U383">
            <v>-0.46</v>
          </cell>
          <cell r="V383">
            <v>-0.21</v>
          </cell>
          <cell r="W383">
            <v>0.12</v>
          </cell>
          <cell r="X383">
            <v>0.85</v>
          </cell>
          <cell r="Y383">
            <v>0.75</v>
          </cell>
          <cell r="Z383">
            <v>0.55000000000000004</v>
          </cell>
          <cell r="AA383">
            <v>0.26</v>
          </cell>
          <cell r="AB383">
            <v>0.4</v>
          </cell>
          <cell r="AC383">
            <v>0.97</v>
          </cell>
          <cell r="AD383">
            <v>1.8</v>
          </cell>
          <cell r="AE383">
            <v>0.42</v>
          </cell>
          <cell r="AF383">
            <v>-0.81</v>
          </cell>
          <cell r="AG383">
            <v>-0.26</v>
          </cell>
          <cell r="AH383">
            <v>1.95</v>
          </cell>
          <cell r="AI383">
            <v>1.67</v>
          </cell>
          <cell r="AJ383">
            <v>1.94</v>
          </cell>
          <cell r="AK383">
            <v>0.57999999999999996</v>
          </cell>
          <cell r="AL383">
            <v>-0.6</v>
          </cell>
          <cell r="AM383">
            <v>0.94</v>
          </cell>
          <cell r="AN383">
            <v>1.18</v>
          </cell>
          <cell r="AO383">
            <v>0.7</v>
          </cell>
          <cell r="AP383">
            <v>0.64</v>
          </cell>
          <cell r="AQ383">
            <v>0.42</v>
          </cell>
          <cell r="AR383">
            <v>-0.4</v>
          </cell>
          <cell r="BI383">
            <v>382</v>
          </cell>
        </row>
        <row r="384">
          <cell r="A384" t="str">
            <v>4102002.Calça comprida feminina</v>
          </cell>
          <cell r="B384">
            <v>-0.8</v>
          </cell>
          <cell r="C384">
            <v>-0.09</v>
          </cell>
          <cell r="D384">
            <v>1.82</v>
          </cell>
          <cell r="E384">
            <v>1.1100000000000001</v>
          </cell>
          <cell r="F384">
            <v>0.93</v>
          </cell>
          <cell r="G384">
            <v>-0.64</v>
          </cell>
          <cell r="H384">
            <v>-1.17</v>
          </cell>
          <cell r="I384">
            <v>-1.42</v>
          </cell>
          <cell r="J384">
            <v>1.61</v>
          </cell>
          <cell r="K384">
            <v>1.38</v>
          </cell>
          <cell r="L384">
            <v>1.07</v>
          </cell>
          <cell r="M384">
            <v>-0.05</v>
          </cell>
          <cell r="N384">
            <v>-0.24</v>
          </cell>
          <cell r="O384">
            <v>1.88</v>
          </cell>
          <cell r="P384">
            <v>-0.32</v>
          </cell>
          <cell r="Q384">
            <v>0.62</v>
          </cell>
          <cell r="R384">
            <v>0.87</v>
          </cell>
          <cell r="S384">
            <v>-0.91</v>
          </cell>
          <cell r="T384">
            <v>-2.27</v>
          </cell>
          <cell r="U384">
            <v>-0.73</v>
          </cell>
          <cell r="V384">
            <v>1.1100000000000001</v>
          </cell>
          <cell r="W384">
            <v>0.84</v>
          </cell>
          <cell r="X384">
            <v>1.1399999999999999</v>
          </cell>
          <cell r="Y384">
            <v>1.17</v>
          </cell>
          <cell r="Z384">
            <v>-0.02</v>
          </cell>
          <cell r="AA384">
            <v>0.69</v>
          </cell>
          <cell r="AB384">
            <v>1.03</v>
          </cell>
          <cell r="AC384">
            <v>1.9</v>
          </cell>
          <cell r="AD384">
            <v>1.98</v>
          </cell>
          <cell r="AE384">
            <v>-0.16</v>
          </cell>
          <cell r="AF384">
            <v>-0.9</v>
          </cell>
          <cell r="AG384">
            <v>-1.49</v>
          </cell>
          <cell r="AH384">
            <v>2.2000000000000002</v>
          </cell>
          <cell r="AI384">
            <v>2.5499999999999998</v>
          </cell>
          <cell r="AJ384">
            <v>0.88</v>
          </cell>
          <cell r="AK384">
            <v>-0.3</v>
          </cell>
          <cell r="AL384">
            <v>-0.85</v>
          </cell>
          <cell r="AM384">
            <v>2.77</v>
          </cell>
          <cell r="AN384">
            <v>1.26</v>
          </cell>
          <cell r="AO384">
            <v>-0.1</v>
          </cell>
          <cell r="AP384">
            <v>-0.79</v>
          </cell>
          <cell r="AQ384">
            <v>0.27</v>
          </cell>
          <cell r="AR384">
            <v>-1.04</v>
          </cell>
          <cell r="BI384">
            <v>383</v>
          </cell>
        </row>
        <row r="385">
          <cell r="A385" t="str">
            <v>4102003.Agasalho feminino</v>
          </cell>
          <cell r="B385">
            <v>-2.37</v>
          </cell>
          <cell r="C385">
            <v>-1.94</v>
          </cell>
          <cell r="D385">
            <v>-0.63</v>
          </cell>
          <cell r="E385">
            <v>-0.74</v>
          </cell>
          <cell r="F385">
            <v>0.1</v>
          </cell>
          <cell r="G385">
            <v>0.02</v>
          </cell>
          <cell r="H385">
            <v>-1.23</v>
          </cell>
          <cell r="I385">
            <v>-2.1800000000000002</v>
          </cell>
          <cell r="J385">
            <v>0.62</v>
          </cell>
          <cell r="K385">
            <v>4.6900000000000004</v>
          </cell>
          <cell r="L385">
            <v>4.1500000000000004</v>
          </cell>
          <cell r="M385">
            <v>1.17</v>
          </cell>
          <cell r="N385">
            <v>-1.95</v>
          </cell>
          <cell r="O385">
            <v>-0.81</v>
          </cell>
          <cell r="P385">
            <v>-0.89</v>
          </cell>
          <cell r="Q385">
            <v>-2.04</v>
          </cell>
          <cell r="R385">
            <v>-0.33</v>
          </cell>
          <cell r="S385">
            <v>-0.47</v>
          </cell>
          <cell r="T385">
            <v>-1.22</v>
          </cell>
          <cell r="U385">
            <v>-0.37</v>
          </cell>
          <cell r="V385">
            <v>-0.13</v>
          </cell>
          <cell r="W385">
            <v>7.0000000000000007E-2</v>
          </cell>
          <cell r="X385">
            <v>6.33</v>
          </cell>
          <cell r="Y385">
            <v>2.57</v>
          </cell>
          <cell r="Z385">
            <v>-2.14</v>
          </cell>
          <cell r="AA385">
            <v>-3.48</v>
          </cell>
          <cell r="AB385">
            <v>-1.19</v>
          </cell>
          <cell r="AC385">
            <v>-0.83</v>
          </cell>
          <cell r="AD385">
            <v>1.74</v>
          </cell>
          <cell r="AE385">
            <v>0.57999999999999996</v>
          </cell>
          <cell r="AF385">
            <v>-1.1100000000000001</v>
          </cell>
          <cell r="AG385">
            <v>-0.3</v>
          </cell>
          <cell r="AH385">
            <v>2.4500000000000002</v>
          </cell>
          <cell r="AI385">
            <v>1.75</v>
          </cell>
          <cell r="AJ385">
            <v>15.24</v>
          </cell>
          <cell r="AK385">
            <v>-0.16</v>
          </cell>
          <cell r="AL385">
            <v>-3.46</v>
          </cell>
          <cell r="AM385">
            <v>-2.82</v>
          </cell>
          <cell r="AN385">
            <v>-0.99</v>
          </cell>
          <cell r="AO385">
            <v>0.06</v>
          </cell>
          <cell r="AP385">
            <v>-1.1000000000000001</v>
          </cell>
          <cell r="AQ385">
            <v>0.36</v>
          </cell>
          <cell r="AR385">
            <v>-0.46</v>
          </cell>
          <cell r="BI385">
            <v>384</v>
          </cell>
        </row>
        <row r="386">
          <cell r="A386" t="str">
            <v>4102004.Saia</v>
          </cell>
          <cell r="B386">
            <v>-0.59</v>
          </cell>
          <cell r="C386">
            <v>0.78</v>
          </cell>
          <cell r="D386">
            <v>1.35</v>
          </cell>
          <cell r="E386">
            <v>1.45</v>
          </cell>
          <cell r="F386">
            <v>0.82</v>
          </cell>
          <cell r="G386">
            <v>-0.74</v>
          </cell>
          <cell r="H386">
            <v>-1.08</v>
          </cell>
          <cell r="I386">
            <v>-3.37</v>
          </cell>
          <cell r="J386">
            <v>-0.06</v>
          </cell>
          <cell r="K386">
            <v>0.35</v>
          </cell>
          <cell r="L386">
            <v>1.9</v>
          </cell>
          <cell r="M386">
            <v>0.87</v>
          </cell>
          <cell r="N386">
            <v>0.21</v>
          </cell>
          <cell r="O386">
            <v>1.44</v>
          </cell>
          <cell r="P386">
            <v>1.22</v>
          </cell>
          <cell r="Q386">
            <v>0.03</v>
          </cell>
          <cell r="R386">
            <v>1.27</v>
          </cell>
          <cell r="S386">
            <v>-0.65</v>
          </cell>
          <cell r="T386">
            <v>-1.54</v>
          </cell>
          <cell r="U386">
            <v>-0.91</v>
          </cell>
          <cell r="V386">
            <v>-0.14000000000000001</v>
          </cell>
          <cell r="W386">
            <v>0.49</v>
          </cell>
          <cell r="X386">
            <v>0.91</v>
          </cell>
          <cell r="Y386">
            <v>0.7</v>
          </cell>
          <cell r="Z386">
            <v>0.13</v>
          </cell>
          <cell r="AA386">
            <v>-0.01</v>
          </cell>
          <cell r="AB386">
            <v>0.98</v>
          </cell>
          <cell r="AC386">
            <v>0.87</v>
          </cell>
          <cell r="AD386">
            <v>2.89</v>
          </cell>
          <cell r="AE386">
            <v>0.32</v>
          </cell>
          <cell r="AF386">
            <v>-0.5</v>
          </cell>
          <cell r="AG386">
            <v>-0.71</v>
          </cell>
          <cell r="AH386">
            <v>1.79</v>
          </cell>
          <cell r="AI386">
            <v>2.85</v>
          </cell>
          <cell r="AJ386">
            <v>3.03</v>
          </cell>
          <cell r="AK386">
            <v>1.6</v>
          </cell>
          <cell r="AL386">
            <v>-0.37</v>
          </cell>
          <cell r="AM386">
            <v>-0.22</v>
          </cell>
          <cell r="AN386">
            <v>2.42</v>
          </cell>
          <cell r="AO386">
            <v>1.65</v>
          </cell>
          <cell r="AP386">
            <v>1.96</v>
          </cell>
          <cell r="AQ386">
            <v>0.41</v>
          </cell>
          <cell r="AR386">
            <v>-1.61</v>
          </cell>
          <cell r="BI386">
            <v>385</v>
          </cell>
        </row>
        <row r="387">
          <cell r="A387" t="str">
            <v>4102005.Vestido</v>
          </cell>
          <cell r="B387">
            <v>0.46</v>
          </cell>
          <cell r="C387">
            <v>1.1200000000000001</v>
          </cell>
          <cell r="D387">
            <v>1.1200000000000001</v>
          </cell>
          <cell r="E387">
            <v>1.57</v>
          </cell>
          <cell r="F387">
            <v>1.17</v>
          </cell>
          <cell r="G387">
            <v>0.36</v>
          </cell>
          <cell r="H387">
            <v>-1.17</v>
          </cell>
          <cell r="I387">
            <v>-3.38</v>
          </cell>
          <cell r="J387">
            <v>-1.25</v>
          </cell>
          <cell r="K387">
            <v>-0.78</v>
          </cell>
          <cell r="L387">
            <v>0.41</v>
          </cell>
          <cell r="M387">
            <v>0.57999999999999996</v>
          </cell>
          <cell r="N387">
            <v>0.36</v>
          </cell>
          <cell r="O387">
            <v>-7.0000000000000007E-2</v>
          </cell>
          <cell r="P387">
            <v>0.93</v>
          </cell>
          <cell r="Q387">
            <v>1.38</v>
          </cell>
          <cell r="R387">
            <v>2.42</v>
          </cell>
          <cell r="S387">
            <v>-0.2</v>
          </cell>
          <cell r="T387">
            <v>-1.1299999999999999</v>
          </cell>
          <cell r="U387">
            <v>-0.94</v>
          </cell>
          <cell r="V387">
            <v>-1.07</v>
          </cell>
          <cell r="W387">
            <v>0.03</v>
          </cell>
          <cell r="X387">
            <v>0.35</v>
          </cell>
          <cell r="Y387">
            <v>0.61</v>
          </cell>
          <cell r="Z387">
            <v>0.67</v>
          </cell>
          <cell r="AA387">
            <v>0.27</v>
          </cell>
          <cell r="AB387">
            <v>0.23</v>
          </cell>
          <cell r="AC387">
            <v>2.02</v>
          </cell>
          <cell r="AD387">
            <v>3.17</v>
          </cell>
          <cell r="AE387">
            <v>0.6</v>
          </cell>
          <cell r="AF387">
            <v>-1.0900000000000001</v>
          </cell>
          <cell r="AG387">
            <v>-0.41</v>
          </cell>
          <cell r="AH387">
            <v>2.12</v>
          </cell>
          <cell r="AI387">
            <v>2.39</v>
          </cell>
          <cell r="AJ387">
            <v>2.5099999999999998</v>
          </cell>
          <cell r="AK387">
            <v>2.4</v>
          </cell>
          <cell r="AL387">
            <v>0.36</v>
          </cell>
          <cell r="AM387">
            <v>2.21</v>
          </cell>
          <cell r="AN387">
            <v>1.02</v>
          </cell>
          <cell r="AO387">
            <v>0.89</v>
          </cell>
          <cell r="AP387">
            <v>1.69</v>
          </cell>
          <cell r="AQ387">
            <v>-0.64</v>
          </cell>
          <cell r="AR387">
            <v>0.11</v>
          </cell>
          <cell r="BI387">
            <v>386</v>
          </cell>
        </row>
        <row r="388">
          <cell r="A388" t="str">
            <v>4102008.Blusa</v>
          </cell>
          <cell r="B388">
            <v>-0.25</v>
          </cell>
          <cell r="C388">
            <v>1.36</v>
          </cell>
          <cell r="D388">
            <v>1.85</v>
          </cell>
          <cell r="E388">
            <v>-1.07</v>
          </cell>
          <cell r="F388">
            <v>0.99</v>
          </cell>
          <cell r="G388">
            <v>-0.19</v>
          </cell>
          <cell r="H388">
            <v>-1.44</v>
          </cell>
          <cell r="I388">
            <v>-3.21</v>
          </cell>
          <cell r="J388">
            <v>-0.02</v>
          </cell>
          <cell r="K388">
            <v>-0.28999999999999998</v>
          </cell>
          <cell r="L388">
            <v>0.84</v>
          </cell>
          <cell r="M388">
            <v>0.8</v>
          </cell>
          <cell r="N388">
            <v>1.21</v>
          </cell>
          <cell r="O388">
            <v>0.95</v>
          </cell>
          <cell r="P388">
            <v>1.65</v>
          </cell>
          <cell r="Q388">
            <v>-0.08</v>
          </cell>
          <cell r="R388">
            <v>0.96</v>
          </cell>
          <cell r="S388">
            <v>-0.01</v>
          </cell>
          <cell r="T388">
            <v>-0.25</v>
          </cell>
          <cell r="U388">
            <v>0.26</v>
          </cell>
          <cell r="V388">
            <v>-1.01</v>
          </cell>
          <cell r="W388">
            <v>-0.54</v>
          </cell>
          <cell r="X388">
            <v>0.34</v>
          </cell>
          <cell r="Y388">
            <v>0.41</v>
          </cell>
          <cell r="Z388">
            <v>1.39</v>
          </cell>
          <cell r="AA388">
            <v>0.44</v>
          </cell>
          <cell r="AB388">
            <v>-0.33</v>
          </cell>
          <cell r="AC388">
            <v>0.34</v>
          </cell>
          <cell r="AD388">
            <v>0.18</v>
          </cell>
          <cell r="AE388">
            <v>0.63</v>
          </cell>
          <cell r="AF388">
            <v>-1.1299999999999999</v>
          </cell>
          <cell r="AG388">
            <v>0.42</v>
          </cell>
          <cell r="AH388">
            <v>2.85</v>
          </cell>
          <cell r="AI388">
            <v>1.47</v>
          </cell>
          <cell r="AJ388">
            <v>1.44</v>
          </cell>
          <cell r="AK388">
            <v>0.65</v>
          </cell>
          <cell r="AL388">
            <v>-0.72</v>
          </cell>
          <cell r="AM388">
            <v>1.31</v>
          </cell>
          <cell r="AN388">
            <v>1.19</v>
          </cell>
          <cell r="AO388">
            <v>0.46</v>
          </cell>
          <cell r="AP388">
            <v>0.54</v>
          </cell>
          <cell r="AQ388">
            <v>0.27</v>
          </cell>
          <cell r="AR388">
            <v>-0.43</v>
          </cell>
          <cell r="BI388">
            <v>387</v>
          </cell>
        </row>
        <row r="389">
          <cell r="A389" t="str">
            <v>4102009.Meia feminina</v>
          </cell>
          <cell r="B389">
            <v>0.8</v>
          </cell>
          <cell r="C389">
            <v>-0.53</v>
          </cell>
          <cell r="D389">
            <v>-0.42</v>
          </cell>
          <cell r="E389">
            <v>-0.31</v>
          </cell>
          <cell r="F389">
            <v>0.72</v>
          </cell>
          <cell r="G389">
            <v>-0.09</v>
          </cell>
          <cell r="H389">
            <v>-0.08</v>
          </cell>
          <cell r="I389">
            <v>-0.65</v>
          </cell>
          <cell r="J389">
            <v>2.11</v>
          </cell>
          <cell r="K389">
            <v>-0.85</v>
          </cell>
          <cell r="L389">
            <v>0.8</v>
          </cell>
          <cell r="M389">
            <v>0.39</v>
          </cell>
          <cell r="N389">
            <v>-2.2799999999999998</v>
          </cell>
          <cell r="O389">
            <v>0.63</v>
          </cell>
          <cell r="P389">
            <v>-0.41</v>
          </cell>
          <cell r="Q389">
            <v>-0.38</v>
          </cell>
          <cell r="R389">
            <v>0.83</v>
          </cell>
          <cell r="S389">
            <v>-0.03</v>
          </cell>
          <cell r="T389">
            <v>0.47</v>
          </cell>
          <cell r="U389">
            <v>0.92</v>
          </cell>
          <cell r="V389">
            <v>-0.1</v>
          </cell>
          <cell r="W389">
            <v>-1.26</v>
          </cell>
          <cell r="X389">
            <v>-1.32</v>
          </cell>
          <cell r="Y389">
            <v>1.36</v>
          </cell>
          <cell r="Z389">
            <v>-0.04</v>
          </cell>
          <cell r="AA389">
            <v>0.21</v>
          </cell>
          <cell r="AB389">
            <v>1.1000000000000001</v>
          </cell>
          <cell r="AC389">
            <v>-0.32</v>
          </cell>
          <cell r="AD389">
            <v>0.91</v>
          </cell>
          <cell r="AE389">
            <v>2.23</v>
          </cell>
          <cell r="AF389">
            <v>0.79</v>
          </cell>
          <cell r="AG389">
            <v>1.0900000000000001</v>
          </cell>
          <cell r="AH389">
            <v>2.0699999999999998</v>
          </cell>
          <cell r="AI389">
            <v>6.1</v>
          </cell>
          <cell r="AJ389">
            <v>0.82</v>
          </cell>
          <cell r="AK389">
            <v>-0.61</v>
          </cell>
          <cell r="AL389">
            <v>-3.37</v>
          </cell>
          <cell r="AM389">
            <v>-0.84</v>
          </cell>
          <cell r="AN389">
            <v>2.1800000000000002</v>
          </cell>
          <cell r="AO389">
            <v>0.68</v>
          </cell>
          <cell r="AP389">
            <v>-0.3</v>
          </cell>
          <cell r="AQ389">
            <v>-0.77</v>
          </cell>
          <cell r="AR389">
            <v>2.2400000000000002</v>
          </cell>
          <cell r="BI389">
            <v>388</v>
          </cell>
        </row>
        <row r="390">
          <cell r="A390" t="str">
            <v>4102010.Lingerie</v>
          </cell>
          <cell r="B390">
            <v>-0.64</v>
          </cell>
          <cell r="C390">
            <v>1.05</v>
          </cell>
          <cell r="D390">
            <v>0.43</v>
          </cell>
          <cell r="E390">
            <v>-0.31</v>
          </cell>
          <cell r="F390">
            <v>0.57999999999999996</v>
          </cell>
          <cell r="G390">
            <v>1.89</v>
          </cell>
          <cell r="H390">
            <v>-0.95</v>
          </cell>
          <cell r="I390">
            <v>-1.74</v>
          </cell>
          <cell r="J390">
            <v>1.41</v>
          </cell>
          <cell r="K390">
            <v>-0.63</v>
          </cell>
          <cell r="L390">
            <v>0</v>
          </cell>
          <cell r="M390">
            <v>1.07</v>
          </cell>
          <cell r="N390">
            <v>-1.0900000000000001</v>
          </cell>
          <cell r="O390">
            <v>0.97</v>
          </cell>
          <cell r="P390">
            <v>-0.31</v>
          </cell>
          <cell r="Q390">
            <v>-0.51</v>
          </cell>
          <cell r="R390">
            <v>1.81</v>
          </cell>
          <cell r="S390">
            <v>-0.51</v>
          </cell>
          <cell r="T390">
            <v>0.02</v>
          </cell>
          <cell r="U390">
            <v>-0.28000000000000003</v>
          </cell>
          <cell r="V390">
            <v>-0.13</v>
          </cell>
          <cell r="W390">
            <v>0.6</v>
          </cell>
          <cell r="X390">
            <v>-0.21</v>
          </cell>
          <cell r="Y390">
            <v>0.18</v>
          </cell>
          <cell r="Z390">
            <v>1.28</v>
          </cell>
          <cell r="AA390">
            <v>0.08</v>
          </cell>
          <cell r="AB390">
            <v>0.86</v>
          </cell>
          <cell r="AC390">
            <v>0.02</v>
          </cell>
          <cell r="AD390">
            <v>0.85</v>
          </cell>
          <cell r="AE390">
            <v>1.75</v>
          </cell>
          <cell r="AF390">
            <v>-0.48</v>
          </cell>
          <cell r="AG390">
            <v>1.42</v>
          </cell>
          <cell r="AH390">
            <v>1.01</v>
          </cell>
          <cell r="AI390">
            <v>-0.28999999999999998</v>
          </cell>
          <cell r="AJ390">
            <v>0.83</v>
          </cell>
          <cell r="AK390">
            <v>-0.48</v>
          </cell>
          <cell r="AL390">
            <v>-1</v>
          </cell>
          <cell r="AM390">
            <v>-0.93</v>
          </cell>
          <cell r="AN390">
            <v>0.38</v>
          </cell>
          <cell r="AO390">
            <v>1.78</v>
          </cell>
          <cell r="AP390">
            <v>2.1</v>
          </cell>
          <cell r="AQ390">
            <v>1.87</v>
          </cell>
          <cell r="AR390">
            <v>0.87</v>
          </cell>
          <cell r="BI390">
            <v>389</v>
          </cell>
        </row>
        <row r="391">
          <cell r="A391" t="str">
            <v>4102011.Roupa de dormir feminina</v>
          </cell>
          <cell r="B391">
            <v>0.15</v>
          </cell>
          <cell r="C391">
            <v>-0.79</v>
          </cell>
          <cell r="D391">
            <v>-2.23</v>
          </cell>
          <cell r="E391">
            <v>-2.06</v>
          </cell>
          <cell r="F391">
            <v>-2.2799999999999998</v>
          </cell>
          <cell r="G391">
            <v>2</v>
          </cell>
          <cell r="H391">
            <v>0.44</v>
          </cell>
          <cell r="I391">
            <v>0.02</v>
          </cell>
          <cell r="J391">
            <v>4.8600000000000003</v>
          </cell>
          <cell r="K391">
            <v>1.62</v>
          </cell>
          <cell r="L391">
            <v>1.4</v>
          </cell>
          <cell r="M391">
            <v>1.56</v>
          </cell>
          <cell r="N391">
            <v>-1.22</v>
          </cell>
          <cell r="O391">
            <v>-2.85</v>
          </cell>
          <cell r="P391">
            <v>-1.47</v>
          </cell>
          <cell r="Q391">
            <v>-0.94</v>
          </cell>
          <cell r="R391">
            <v>-1.43</v>
          </cell>
          <cell r="S391">
            <v>-0.47</v>
          </cell>
          <cell r="T391">
            <v>-2.15</v>
          </cell>
          <cell r="U391">
            <v>0.78</v>
          </cell>
          <cell r="V391">
            <v>3.08</v>
          </cell>
          <cell r="W391">
            <v>1.26</v>
          </cell>
          <cell r="X391">
            <v>2.97</v>
          </cell>
          <cell r="Y391">
            <v>1.65</v>
          </cell>
          <cell r="Z391">
            <v>0.2</v>
          </cell>
          <cell r="AA391">
            <v>0.77</v>
          </cell>
          <cell r="AB391">
            <v>-2.59</v>
          </cell>
          <cell r="AC391">
            <v>-0.54</v>
          </cell>
          <cell r="AD391">
            <v>-3.47</v>
          </cell>
          <cell r="AE391">
            <v>0.37</v>
          </cell>
          <cell r="AF391">
            <v>0.05</v>
          </cell>
          <cell r="AG391">
            <v>0.56999999999999995</v>
          </cell>
          <cell r="AH391">
            <v>11.21</v>
          </cell>
          <cell r="AI391">
            <v>7.19</v>
          </cell>
          <cell r="AJ391">
            <v>0.49</v>
          </cell>
          <cell r="AK391">
            <v>-2.1800000000000002</v>
          </cell>
          <cell r="AL391">
            <v>-3.13</v>
          </cell>
          <cell r="AM391">
            <v>-6.53</v>
          </cell>
          <cell r="AN391">
            <v>-3.78</v>
          </cell>
          <cell r="AO391">
            <v>-0.38</v>
          </cell>
          <cell r="AP391">
            <v>-0.34</v>
          </cell>
          <cell r="AQ391">
            <v>-0.73</v>
          </cell>
          <cell r="AR391">
            <v>-0.85</v>
          </cell>
          <cell r="BI391">
            <v>390</v>
          </cell>
        </row>
        <row r="392">
          <cell r="A392" t="str">
            <v>4102012.Roupa de banho feminina</v>
          </cell>
          <cell r="B392">
            <v>0.32</v>
          </cell>
          <cell r="C392">
            <v>2.04</v>
          </cell>
          <cell r="D392">
            <v>1.63</v>
          </cell>
          <cell r="E392">
            <v>2.57</v>
          </cell>
          <cell r="F392">
            <v>0.87</v>
          </cell>
          <cell r="G392">
            <v>0.52</v>
          </cell>
          <cell r="H392">
            <v>-1.85</v>
          </cell>
          <cell r="I392">
            <v>-3.95</v>
          </cell>
          <cell r="J392">
            <v>-0.81</v>
          </cell>
          <cell r="K392">
            <v>-1.87</v>
          </cell>
          <cell r="L392">
            <v>0.82</v>
          </cell>
          <cell r="M392">
            <v>1.26</v>
          </cell>
          <cell r="N392">
            <v>-0.98</v>
          </cell>
          <cell r="O392">
            <v>2.19</v>
          </cell>
          <cell r="P392">
            <v>2.68</v>
          </cell>
          <cell r="Q392">
            <v>1.01</v>
          </cell>
          <cell r="R392">
            <v>3.65</v>
          </cell>
          <cell r="S392">
            <v>1.66</v>
          </cell>
          <cell r="T392">
            <v>-1.93</v>
          </cell>
          <cell r="U392">
            <v>-2.2000000000000002</v>
          </cell>
          <cell r="V392">
            <v>-1.69</v>
          </cell>
          <cell r="W392">
            <v>-1.02</v>
          </cell>
          <cell r="X392">
            <v>1.1399999999999999</v>
          </cell>
          <cell r="Y392">
            <v>0.31</v>
          </cell>
          <cell r="Z392">
            <v>0.28000000000000003</v>
          </cell>
          <cell r="AA392">
            <v>0.8</v>
          </cell>
          <cell r="AB392">
            <v>1.49</v>
          </cell>
          <cell r="AC392">
            <v>2.0299999999999998</v>
          </cell>
          <cell r="AD392">
            <v>4.09</v>
          </cell>
          <cell r="AE392">
            <v>0.08</v>
          </cell>
          <cell r="AF392">
            <v>0.11</v>
          </cell>
          <cell r="AG392">
            <v>-1.72</v>
          </cell>
          <cell r="AH392">
            <v>-3.33</v>
          </cell>
          <cell r="AI392">
            <v>0.25</v>
          </cell>
          <cell r="AJ392">
            <v>-1.17</v>
          </cell>
          <cell r="AK392">
            <v>-0.02</v>
          </cell>
          <cell r="AL392">
            <v>1.35</v>
          </cell>
          <cell r="AM392">
            <v>2.4</v>
          </cell>
          <cell r="AN392">
            <v>4.82</v>
          </cell>
          <cell r="AO392">
            <v>0.28999999999999998</v>
          </cell>
          <cell r="AP392">
            <v>2.12</v>
          </cell>
          <cell r="AQ392">
            <v>0.98</v>
          </cell>
          <cell r="AR392">
            <v>0.79</v>
          </cell>
          <cell r="BI392">
            <v>391</v>
          </cell>
        </row>
        <row r="393">
          <cell r="A393" t="str">
            <v>4102013.Bermuda e short feminino</v>
          </cell>
          <cell r="B393">
            <v>-0.55000000000000004</v>
          </cell>
          <cell r="C393">
            <v>1.8</v>
          </cell>
          <cell r="D393">
            <v>-0.08</v>
          </cell>
          <cell r="E393">
            <v>1.37</v>
          </cell>
          <cell r="F393">
            <v>0.53</v>
          </cell>
          <cell r="G393">
            <v>0.44</v>
          </cell>
          <cell r="H393">
            <v>-0.81</v>
          </cell>
          <cell r="I393">
            <v>-2.71</v>
          </cell>
          <cell r="J393">
            <v>-1.44</v>
          </cell>
          <cell r="K393">
            <v>-0.21</v>
          </cell>
          <cell r="L393">
            <v>0.54</v>
          </cell>
          <cell r="M393">
            <v>0.75</v>
          </cell>
          <cell r="N393">
            <v>0.73</v>
          </cell>
          <cell r="O393">
            <v>0.44</v>
          </cell>
          <cell r="P393">
            <v>0.67</v>
          </cell>
          <cell r="Q393">
            <v>0.22</v>
          </cell>
          <cell r="R393">
            <v>0.74</v>
          </cell>
          <cell r="S393">
            <v>0.78</v>
          </cell>
          <cell r="T393">
            <v>-0.66</v>
          </cell>
          <cell r="U393">
            <v>-0.51</v>
          </cell>
          <cell r="V393">
            <v>-0.79</v>
          </cell>
          <cell r="W393">
            <v>-0.51</v>
          </cell>
          <cell r="X393">
            <v>0.2</v>
          </cell>
          <cell r="Y393">
            <v>-0.08</v>
          </cell>
          <cell r="Z393">
            <v>0.68</v>
          </cell>
          <cell r="AA393">
            <v>0.84</v>
          </cell>
          <cell r="AB393">
            <v>0.53</v>
          </cell>
          <cell r="AC393">
            <v>1.44</v>
          </cell>
          <cell r="AD393">
            <v>5.1100000000000003</v>
          </cell>
          <cell r="AE393">
            <v>0.41</v>
          </cell>
          <cell r="AF393">
            <v>-0.3</v>
          </cell>
          <cell r="AG393">
            <v>-0.46</v>
          </cell>
          <cell r="AH393">
            <v>-1.73</v>
          </cell>
          <cell r="AI393">
            <v>0.91</v>
          </cell>
          <cell r="AJ393">
            <v>-0.06</v>
          </cell>
          <cell r="AK393">
            <v>1.04</v>
          </cell>
          <cell r="AL393">
            <v>2.08</v>
          </cell>
          <cell r="AM393">
            <v>-1.02</v>
          </cell>
          <cell r="AN393">
            <v>2.0099999999999998</v>
          </cell>
          <cell r="AO393">
            <v>2.1</v>
          </cell>
          <cell r="AP393">
            <v>1.5</v>
          </cell>
          <cell r="AQ393">
            <v>1.1599999999999999</v>
          </cell>
          <cell r="AR393">
            <v>7.0000000000000007E-2</v>
          </cell>
          <cell r="BI393">
            <v>392</v>
          </cell>
        </row>
        <row r="394">
          <cell r="A394" t="str">
            <v>4102014.Conjunto esportivo feminino</v>
          </cell>
          <cell r="B394">
            <v>-1.08</v>
          </cell>
          <cell r="C394">
            <v>0.13</v>
          </cell>
          <cell r="D394">
            <v>0.22</v>
          </cell>
          <cell r="E394">
            <v>1.04</v>
          </cell>
          <cell r="F394">
            <v>-0.73</v>
          </cell>
          <cell r="G394">
            <v>0.57999999999999996</v>
          </cell>
          <cell r="H394">
            <v>0.64</v>
          </cell>
          <cell r="I394">
            <v>-1.49</v>
          </cell>
          <cell r="J394">
            <v>-0.61</v>
          </cell>
          <cell r="K394">
            <v>1.69</v>
          </cell>
          <cell r="L394">
            <v>3.28</v>
          </cell>
          <cell r="M394">
            <v>-3.32</v>
          </cell>
          <cell r="N394">
            <v>2.02</v>
          </cell>
          <cell r="O394">
            <v>-0.52</v>
          </cell>
          <cell r="P394">
            <v>1.01</v>
          </cell>
          <cell r="Q394">
            <v>0.42</v>
          </cell>
          <cell r="R394">
            <v>-0.99</v>
          </cell>
          <cell r="S394">
            <v>-0.61</v>
          </cell>
          <cell r="T394">
            <v>-1.61</v>
          </cell>
          <cell r="U394">
            <v>-0.25</v>
          </cell>
          <cell r="V394">
            <v>-0.18</v>
          </cell>
          <cell r="W394">
            <v>0.06</v>
          </cell>
          <cell r="X394">
            <v>7.71</v>
          </cell>
          <cell r="Y394">
            <v>2.91</v>
          </cell>
          <cell r="Z394">
            <v>-1.1499999999999999</v>
          </cell>
          <cell r="AA394">
            <v>0.03</v>
          </cell>
          <cell r="AB394">
            <v>1.43</v>
          </cell>
          <cell r="AC394">
            <v>-0.01</v>
          </cell>
          <cell r="AD394">
            <v>0.46</v>
          </cell>
          <cell r="AE394">
            <v>0.77</v>
          </cell>
          <cell r="AF394">
            <v>-0.1</v>
          </cell>
          <cell r="AG394">
            <v>-0.5</v>
          </cell>
          <cell r="AH394">
            <v>1.07</v>
          </cell>
          <cell r="AI394">
            <v>2.41</v>
          </cell>
          <cell r="AJ394">
            <v>2.17</v>
          </cell>
          <cell r="AK394">
            <v>3.11</v>
          </cell>
          <cell r="AL394">
            <v>2.92</v>
          </cell>
          <cell r="AM394">
            <v>0.35</v>
          </cell>
          <cell r="AN394">
            <v>1.41</v>
          </cell>
          <cell r="AO394">
            <v>2.82</v>
          </cell>
          <cell r="AP394">
            <v>1.08</v>
          </cell>
          <cell r="AQ394">
            <v>2.04</v>
          </cell>
          <cell r="AR394">
            <v>1.1299999999999999</v>
          </cell>
          <cell r="BI394">
            <v>393</v>
          </cell>
        </row>
        <row r="395">
          <cell r="A395" t="str">
            <v>4102050.Camiseta feminina</v>
          </cell>
          <cell r="B395">
            <v>3.1</v>
          </cell>
          <cell r="C395">
            <v>1.55</v>
          </cell>
          <cell r="D395">
            <v>0.06</v>
          </cell>
          <cell r="E395">
            <v>0.74</v>
          </cell>
          <cell r="F395">
            <v>1.04</v>
          </cell>
          <cell r="G395">
            <v>1.64</v>
          </cell>
          <cell r="H395">
            <v>-2.71</v>
          </cell>
          <cell r="I395">
            <v>-1.41</v>
          </cell>
          <cell r="J395">
            <v>0.41</v>
          </cell>
          <cell r="K395">
            <v>1.64</v>
          </cell>
          <cell r="L395">
            <v>-1.1499999999999999</v>
          </cell>
          <cell r="M395">
            <v>0.79</v>
          </cell>
          <cell r="N395">
            <v>-0.31</v>
          </cell>
          <cell r="O395">
            <v>-0.66</v>
          </cell>
          <cell r="P395">
            <v>0.79</v>
          </cell>
          <cell r="Q395">
            <v>0.99</v>
          </cell>
          <cell r="R395">
            <v>1.27</v>
          </cell>
          <cell r="S395">
            <v>1.29</v>
          </cell>
          <cell r="T395">
            <v>-3.27</v>
          </cell>
          <cell r="U395">
            <v>-1.68</v>
          </cell>
          <cell r="V395">
            <v>0</v>
          </cell>
          <cell r="W395">
            <v>-0.2</v>
          </cell>
          <cell r="X395">
            <v>0.75</v>
          </cell>
          <cell r="Y395">
            <v>1.32</v>
          </cell>
          <cell r="Z395">
            <v>0.54</v>
          </cell>
          <cell r="AA395">
            <v>1.04</v>
          </cell>
          <cell r="AB395">
            <v>1.08</v>
          </cell>
          <cell r="AC395">
            <v>0.36</v>
          </cell>
          <cell r="AD395">
            <v>3.19</v>
          </cell>
          <cell r="AE395">
            <v>-2.12</v>
          </cell>
          <cell r="AF395">
            <v>-0.12</v>
          </cell>
          <cell r="AG395">
            <v>-0.05</v>
          </cell>
          <cell r="AH395">
            <v>4.1399999999999997</v>
          </cell>
          <cell r="AI395">
            <v>-0.44</v>
          </cell>
          <cell r="AJ395">
            <v>0.48</v>
          </cell>
          <cell r="AK395">
            <v>3.13</v>
          </cell>
          <cell r="AL395">
            <v>-0.95</v>
          </cell>
          <cell r="AM395">
            <v>-0.78</v>
          </cell>
          <cell r="AN395">
            <v>2.23</v>
          </cell>
          <cell r="AO395">
            <v>0.92</v>
          </cell>
          <cell r="AP395">
            <v>0.87</v>
          </cell>
          <cell r="AQ395">
            <v>0.38</v>
          </cell>
          <cell r="AR395">
            <v>-1.55</v>
          </cell>
          <cell r="BI395">
            <v>394</v>
          </cell>
        </row>
        <row r="396">
          <cell r="A396" t="str">
            <v>4103.Roupa infantl</v>
          </cell>
          <cell r="B396">
            <v>-0.28999999999999998</v>
          </cell>
          <cell r="C396">
            <v>0.53</v>
          </cell>
          <cell r="D396">
            <v>0.67</v>
          </cell>
          <cell r="E396">
            <v>0.56999999999999995</v>
          </cell>
          <cell r="F396">
            <v>0.36</v>
          </cell>
          <cell r="G396">
            <v>0.12</v>
          </cell>
          <cell r="H396">
            <v>0.47</v>
          </cell>
          <cell r="I396">
            <v>-1.62</v>
          </cell>
          <cell r="J396">
            <v>0.59</v>
          </cell>
          <cell r="K396">
            <v>0.14000000000000001</v>
          </cell>
          <cell r="L396">
            <v>0.84</v>
          </cell>
          <cell r="M396">
            <v>0.91</v>
          </cell>
          <cell r="N396">
            <v>0.28999999999999998</v>
          </cell>
          <cell r="O396">
            <v>0.25</v>
          </cell>
          <cell r="P396">
            <v>0.36</v>
          </cell>
          <cell r="Q396">
            <v>0.32</v>
          </cell>
          <cell r="R396">
            <v>-0.14000000000000001</v>
          </cell>
          <cell r="S396">
            <v>0.11</v>
          </cell>
          <cell r="T396">
            <v>-0.68</v>
          </cell>
          <cell r="U396">
            <v>-0.88</v>
          </cell>
          <cell r="V396">
            <v>-0.27</v>
          </cell>
          <cell r="W396">
            <v>-0.25</v>
          </cell>
          <cell r="X396">
            <v>1.29</v>
          </cell>
          <cell r="Y396">
            <v>0.56999999999999995</v>
          </cell>
          <cell r="Z396">
            <v>0.02</v>
          </cell>
          <cell r="AA396">
            <v>-0.46</v>
          </cell>
          <cell r="AB396">
            <v>0.2</v>
          </cell>
          <cell r="AC396">
            <v>0.31</v>
          </cell>
          <cell r="AD396">
            <v>2.3199999999999998</v>
          </cell>
          <cell r="AE396">
            <v>0.17</v>
          </cell>
          <cell r="AF396">
            <v>-0.47</v>
          </cell>
          <cell r="AG396">
            <v>0.04</v>
          </cell>
          <cell r="AH396">
            <v>0.76</v>
          </cell>
          <cell r="AI396">
            <v>1.29</v>
          </cell>
          <cell r="AJ396">
            <v>1.1100000000000001</v>
          </cell>
          <cell r="AK396">
            <v>1.4</v>
          </cell>
          <cell r="AL396">
            <v>0.24</v>
          </cell>
          <cell r="AM396">
            <v>-0.4</v>
          </cell>
          <cell r="AN396">
            <v>0.79</v>
          </cell>
          <cell r="AO396">
            <v>-0.08</v>
          </cell>
          <cell r="AP396">
            <v>0.47</v>
          </cell>
          <cell r="AQ396">
            <v>0.92</v>
          </cell>
          <cell r="AR396">
            <v>-0.2</v>
          </cell>
          <cell r="BI396">
            <v>395</v>
          </cell>
        </row>
        <row r="397">
          <cell r="A397" t="str">
            <v>4103001.Uniforme</v>
          </cell>
          <cell r="B397">
            <v>-0.13</v>
          </cell>
          <cell r="C397">
            <v>-0.12</v>
          </cell>
          <cell r="D397">
            <v>0.61</v>
          </cell>
          <cell r="E397">
            <v>0.01</v>
          </cell>
          <cell r="F397">
            <v>-0.42</v>
          </cell>
          <cell r="G397">
            <v>1.3</v>
          </cell>
          <cell r="H397">
            <v>1.55</v>
          </cell>
          <cell r="I397">
            <v>0.13</v>
          </cell>
          <cell r="J397">
            <v>0.04</v>
          </cell>
          <cell r="K397">
            <v>0.06</v>
          </cell>
          <cell r="L397">
            <v>0.48</v>
          </cell>
          <cell r="M397">
            <v>-0.42</v>
          </cell>
          <cell r="N397">
            <v>0.81</v>
          </cell>
          <cell r="O397">
            <v>-0.56000000000000005</v>
          </cell>
          <cell r="P397">
            <v>0.36</v>
          </cell>
          <cell r="Q397">
            <v>0.09</v>
          </cell>
          <cell r="R397">
            <v>0.11</v>
          </cell>
          <cell r="S397">
            <v>-7.0000000000000007E-2</v>
          </cell>
          <cell r="T397">
            <v>0.28000000000000003</v>
          </cell>
          <cell r="U397">
            <v>0.52</v>
          </cell>
          <cell r="V397">
            <v>0.44</v>
          </cell>
          <cell r="W397">
            <v>-1.01</v>
          </cell>
          <cell r="X397">
            <v>-0.12</v>
          </cell>
          <cell r="Y397">
            <v>0.9</v>
          </cell>
          <cell r="Z397">
            <v>-0.1</v>
          </cell>
          <cell r="AA397">
            <v>0.62</v>
          </cell>
          <cell r="AB397">
            <v>0.6</v>
          </cell>
          <cell r="AC397">
            <v>0.82</v>
          </cell>
          <cell r="AD397">
            <v>0.41</v>
          </cell>
          <cell r="AE397">
            <v>1.0900000000000001</v>
          </cell>
          <cell r="AF397">
            <v>0.99</v>
          </cell>
          <cell r="AG397">
            <v>-0.22</v>
          </cell>
          <cell r="AH397">
            <v>3.65</v>
          </cell>
          <cell r="AI397">
            <v>0.65</v>
          </cell>
          <cell r="AJ397">
            <v>0.44</v>
          </cell>
          <cell r="AK397">
            <v>1.41</v>
          </cell>
          <cell r="AL397">
            <v>1.59</v>
          </cell>
          <cell r="AM397">
            <v>-0.14000000000000001</v>
          </cell>
          <cell r="AN397">
            <v>-0.14000000000000001</v>
          </cell>
          <cell r="AO397">
            <v>0.19</v>
          </cell>
          <cell r="AP397">
            <v>-1.06</v>
          </cell>
          <cell r="AQ397">
            <v>2.2200000000000002</v>
          </cell>
          <cell r="AR397">
            <v>2.41</v>
          </cell>
          <cell r="BI397">
            <v>396</v>
          </cell>
        </row>
        <row r="398">
          <cell r="A398" t="str">
            <v>4103002.Calça comprida infantil</v>
          </cell>
          <cell r="B398">
            <v>0.19</v>
          </cell>
          <cell r="C398">
            <v>0.27</v>
          </cell>
          <cell r="D398">
            <v>1.1499999999999999</v>
          </cell>
          <cell r="E398">
            <v>0.34</v>
          </cell>
          <cell r="F398">
            <v>0.76</v>
          </cell>
          <cell r="G398">
            <v>-0.89</v>
          </cell>
          <cell r="H398">
            <v>-1.45</v>
          </cell>
          <cell r="I398">
            <v>-0.49</v>
          </cell>
          <cell r="J398">
            <v>3.12</v>
          </cell>
          <cell r="K398">
            <v>0.36</v>
          </cell>
          <cell r="L398">
            <v>1.88</v>
          </cell>
          <cell r="M398">
            <v>1.1599999999999999</v>
          </cell>
          <cell r="N398">
            <v>0.63</v>
          </cell>
          <cell r="O398">
            <v>-0.13</v>
          </cell>
          <cell r="P398">
            <v>0</v>
          </cell>
          <cell r="Q398">
            <v>0.47</v>
          </cell>
          <cell r="R398">
            <v>-0.16</v>
          </cell>
          <cell r="S398">
            <v>-0.93</v>
          </cell>
          <cell r="T398">
            <v>-2.12</v>
          </cell>
          <cell r="U398">
            <v>0.11</v>
          </cell>
          <cell r="V398">
            <v>0.41</v>
          </cell>
          <cell r="W398">
            <v>0.56999999999999995</v>
          </cell>
          <cell r="X398">
            <v>1.05</v>
          </cell>
          <cell r="Y398">
            <v>0.67</v>
          </cell>
          <cell r="Z398">
            <v>0.24</v>
          </cell>
          <cell r="AA398">
            <v>-0.05</v>
          </cell>
          <cell r="AB398">
            <v>0.26</v>
          </cell>
          <cell r="AC398">
            <v>0.51</v>
          </cell>
          <cell r="AD398">
            <v>1.66</v>
          </cell>
          <cell r="AE398">
            <v>0.17</v>
          </cell>
          <cell r="AF398">
            <v>-1.01</v>
          </cell>
          <cell r="AG398">
            <v>0.21</v>
          </cell>
          <cell r="AH398">
            <v>2.0499999999999998</v>
          </cell>
          <cell r="AI398">
            <v>2.15</v>
          </cell>
          <cell r="AJ398">
            <v>-0.13</v>
          </cell>
          <cell r="AK398">
            <v>1.74</v>
          </cell>
          <cell r="AL398">
            <v>-0.12</v>
          </cell>
          <cell r="AM398">
            <v>-0.44</v>
          </cell>
          <cell r="AN398">
            <v>2.3199999999999998</v>
          </cell>
          <cell r="AO398">
            <v>-0.88</v>
          </cell>
          <cell r="AP398">
            <v>0.37</v>
          </cell>
          <cell r="AQ398">
            <v>0.08</v>
          </cell>
          <cell r="AR398">
            <v>-1.04</v>
          </cell>
          <cell r="BI398">
            <v>397</v>
          </cell>
        </row>
        <row r="399">
          <cell r="A399" t="str">
            <v>4103005.Agasalho infantil</v>
          </cell>
          <cell r="B399">
            <v>-1.88</v>
          </cell>
          <cell r="C399">
            <v>-0.85</v>
          </cell>
          <cell r="D399">
            <v>-0.41</v>
          </cell>
          <cell r="E399">
            <v>0.77</v>
          </cell>
          <cell r="F399">
            <v>0.03</v>
          </cell>
          <cell r="G399">
            <v>0.31</v>
          </cell>
          <cell r="H399">
            <v>0.5</v>
          </cell>
          <cell r="I399">
            <v>-1.47</v>
          </cell>
          <cell r="J399">
            <v>0.83</v>
          </cell>
          <cell r="K399">
            <v>3.44</v>
          </cell>
          <cell r="L399">
            <v>3.2</v>
          </cell>
          <cell r="M399">
            <v>0.77</v>
          </cell>
          <cell r="N399">
            <v>-0.52</v>
          </cell>
          <cell r="O399">
            <v>-1.75</v>
          </cell>
          <cell r="P399">
            <v>-0.68</v>
          </cell>
          <cell r="Q399">
            <v>-1.51</v>
          </cell>
          <cell r="R399">
            <v>-0.64</v>
          </cell>
          <cell r="S399">
            <v>0.1</v>
          </cell>
          <cell r="T399">
            <v>-0.75</v>
          </cell>
          <cell r="U399">
            <v>-0.87</v>
          </cell>
          <cell r="V399">
            <v>-7.0000000000000007E-2</v>
          </cell>
          <cell r="W399">
            <v>-0.28000000000000003</v>
          </cell>
          <cell r="X399">
            <v>6.99</v>
          </cell>
          <cell r="Y399">
            <v>0.77</v>
          </cell>
          <cell r="Z399">
            <v>-0.55000000000000004</v>
          </cell>
          <cell r="AA399">
            <v>-2.4900000000000002</v>
          </cell>
          <cell r="AB399">
            <v>-0.32</v>
          </cell>
          <cell r="AC399">
            <v>-0.15</v>
          </cell>
          <cell r="AD399">
            <v>2.42</v>
          </cell>
          <cell r="AE399">
            <v>0.1</v>
          </cell>
          <cell r="AF399">
            <v>-0.54</v>
          </cell>
          <cell r="AG399">
            <v>0.08</v>
          </cell>
          <cell r="AH399">
            <v>1.0900000000000001</v>
          </cell>
          <cell r="AI399">
            <v>1.42</v>
          </cell>
          <cell r="AJ399">
            <v>7.27</v>
          </cell>
          <cell r="AK399">
            <v>-7.0000000000000007E-2</v>
          </cell>
          <cell r="AL399">
            <v>-2.98</v>
          </cell>
          <cell r="AM399">
            <v>-1.88</v>
          </cell>
          <cell r="AN399">
            <v>-2.71</v>
          </cell>
          <cell r="AO399">
            <v>-1.1100000000000001</v>
          </cell>
          <cell r="AP399">
            <v>0.21</v>
          </cell>
          <cell r="AQ399">
            <v>0.87</v>
          </cell>
          <cell r="AR399">
            <v>-0.54</v>
          </cell>
          <cell r="BI399">
            <v>398</v>
          </cell>
        </row>
        <row r="400">
          <cell r="A400" t="str">
            <v>4103007.Vestido infantil</v>
          </cell>
          <cell r="B400">
            <v>-0.33</v>
          </cell>
          <cell r="C400">
            <v>1.3</v>
          </cell>
          <cell r="D400">
            <v>0.28999999999999998</v>
          </cell>
          <cell r="E400">
            <v>-0.56999999999999995</v>
          </cell>
          <cell r="F400">
            <v>-0.08</v>
          </cell>
          <cell r="G400">
            <v>0.28000000000000003</v>
          </cell>
          <cell r="H400">
            <v>-0.94</v>
          </cell>
          <cell r="I400">
            <v>-2.35</v>
          </cell>
          <cell r="J400">
            <v>0.23</v>
          </cell>
          <cell r="K400">
            <v>0.09</v>
          </cell>
          <cell r="L400">
            <v>-0.03</v>
          </cell>
          <cell r="M400">
            <v>1.37</v>
          </cell>
          <cell r="N400">
            <v>0.02</v>
          </cell>
          <cell r="O400">
            <v>-0.48</v>
          </cell>
          <cell r="P400">
            <v>-0.17</v>
          </cell>
          <cell r="Q400">
            <v>0.41</v>
          </cell>
          <cell r="R400">
            <v>-0.85</v>
          </cell>
          <cell r="S400">
            <v>1.36</v>
          </cell>
          <cell r="T400">
            <v>-1.76</v>
          </cell>
          <cell r="U400">
            <v>-1.3</v>
          </cell>
          <cell r="V400">
            <v>-1.57</v>
          </cell>
          <cell r="W400">
            <v>-0.28999999999999998</v>
          </cell>
          <cell r="X400">
            <v>0.97</v>
          </cell>
          <cell r="Y400">
            <v>0.24</v>
          </cell>
          <cell r="Z400">
            <v>0.24</v>
          </cell>
          <cell r="AA400">
            <v>-0.72</v>
          </cell>
          <cell r="AB400">
            <v>0.46</v>
          </cell>
          <cell r="AC400">
            <v>1.1200000000000001</v>
          </cell>
          <cell r="AD400">
            <v>2.61</v>
          </cell>
          <cell r="AE400">
            <v>0.37</v>
          </cell>
          <cell r="AF400">
            <v>-1.29</v>
          </cell>
          <cell r="AG400">
            <v>0.17</v>
          </cell>
          <cell r="AH400">
            <v>-0.26</v>
          </cell>
          <cell r="AI400">
            <v>1.67</v>
          </cell>
          <cell r="AJ400">
            <v>0.66</v>
          </cell>
          <cell r="AK400">
            <v>2.35</v>
          </cell>
          <cell r="AL400">
            <v>0.71</v>
          </cell>
          <cell r="AM400">
            <v>-0.76</v>
          </cell>
          <cell r="AN400">
            <v>2.4</v>
          </cell>
          <cell r="AO400">
            <v>0.03</v>
          </cell>
          <cell r="AP400">
            <v>0.06</v>
          </cell>
          <cell r="AQ400">
            <v>0.92</v>
          </cell>
          <cell r="AR400">
            <v>0.27</v>
          </cell>
          <cell r="BI400">
            <v>399</v>
          </cell>
        </row>
        <row r="401">
          <cell r="A401" t="str">
            <v>4103008.Short e bermuda infantl</v>
          </cell>
          <cell r="B401">
            <v>0.43</v>
          </cell>
          <cell r="C401">
            <v>1.31</v>
          </cell>
          <cell r="D401">
            <v>0.59</v>
          </cell>
          <cell r="E401">
            <v>1.4</v>
          </cell>
          <cell r="F401">
            <v>1.04</v>
          </cell>
          <cell r="G401">
            <v>0.48</v>
          </cell>
          <cell r="H401">
            <v>0.87</v>
          </cell>
          <cell r="I401">
            <v>-3.07</v>
          </cell>
          <cell r="J401">
            <v>-2.6</v>
          </cell>
          <cell r="K401">
            <v>-0.51</v>
          </cell>
          <cell r="L401">
            <v>0.62</v>
          </cell>
          <cell r="M401">
            <v>0.91</v>
          </cell>
          <cell r="N401">
            <v>1.8</v>
          </cell>
          <cell r="O401">
            <v>1.95</v>
          </cell>
          <cell r="P401">
            <v>0.63</v>
          </cell>
          <cell r="Q401">
            <v>1.25</v>
          </cell>
          <cell r="R401">
            <v>1.43</v>
          </cell>
          <cell r="S401">
            <v>0.32</v>
          </cell>
          <cell r="T401">
            <v>-0.91</v>
          </cell>
          <cell r="U401">
            <v>-1.1200000000000001</v>
          </cell>
          <cell r="V401">
            <v>-1.1399999999999999</v>
          </cell>
          <cell r="W401">
            <v>-0.73</v>
          </cell>
          <cell r="X401">
            <v>0.5</v>
          </cell>
          <cell r="Y401">
            <v>0.33</v>
          </cell>
          <cell r="Z401">
            <v>0.28999999999999998</v>
          </cell>
          <cell r="AA401">
            <v>0.55000000000000004</v>
          </cell>
          <cell r="AB401">
            <v>0.92</v>
          </cell>
          <cell r="AC401">
            <v>0.56999999999999995</v>
          </cell>
          <cell r="AD401">
            <v>5.09</v>
          </cell>
          <cell r="AE401">
            <v>0.02</v>
          </cell>
          <cell r="AF401">
            <v>0.12</v>
          </cell>
          <cell r="AG401">
            <v>-0.36</v>
          </cell>
          <cell r="AH401">
            <v>-0.84</v>
          </cell>
          <cell r="AI401">
            <v>1.54</v>
          </cell>
          <cell r="AJ401">
            <v>-1</v>
          </cell>
          <cell r="AK401">
            <v>1.44</v>
          </cell>
          <cell r="AL401">
            <v>2.88</v>
          </cell>
          <cell r="AM401">
            <v>1.32</v>
          </cell>
          <cell r="AN401">
            <v>-1.0900000000000001</v>
          </cell>
          <cell r="AO401">
            <v>0.69</v>
          </cell>
          <cell r="AP401">
            <v>1.54</v>
          </cell>
          <cell r="AQ401">
            <v>0.77</v>
          </cell>
          <cell r="AR401">
            <v>-0.57999999999999996</v>
          </cell>
          <cell r="BI401">
            <v>400</v>
          </cell>
        </row>
        <row r="402">
          <cell r="A402" t="str">
            <v>4103011.Camisa infantil</v>
          </cell>
          <cell r="B402">
            <v>0.34</v>
          </cell>
          <cell r="C402">
            <v>0.61</v>
          </cell>
          <cell r="D402">
            <v>1.17</v>
          </cell>
          <cell r="E402">
            <v>1.68</v>
          </cell>
          <cell r="F402">
            <v>0.59</v>
          </cell>
          <cell r="G402">
            <v>0.09</v>
          </cell>
          <cell r="H402">
            <v>0.78</v>
          </cell>
          <cell r="I402">
            <v>-4.4800000000000004</v>
          </cell>
          <cell r="J402">
            <v>0.31</v>
          </cell>
          <cell r="K402">
            <v>-0.87</v>
          </cell>
          <cell r="L402">
            <v>-0.26</v>
          </cell>
          <cell r="M402">
            <v>0.85</v>
          </cell>
          <cell r="N402">
            <v>0.5</v>
          </cell>
          <cell r="O402">
            <v>1.04</v>
          </cell>
          <cell r="P402">
            <v>-0.19</v>
          </cell>
          <cell r="Q402">
            <v>0.56999999999999995</v>
          </cell>
          <cell r="R402">
            <v>-0.84</v>
          </cell>
          <cell r="S402">
            <v>0.63</v>
          </cell>
          <cell r="T402">
            <v>-0.25</v>
          </cell>
          <cell r="U402">
            <v>-1.26</v>
          </cell>
          <cell r="V402">
            <v>-0.19</v>
          </cell>
          <cell r="W402">
            <v>-0.43</v>
          </cell>
          <cell r="X402">
            <v>-0.59</v>
          </cell>
          <cell r="Y402">
            <v>-0.08</v>
          </cell>
          <cell r="Z402">
            <v>0.25</v>
          </cell>
          <cell r="AA402">
            <v>-1.29</v>
          </cell>
          <cell r="AB402">
            <v>1.17</v>
          </cell>
          <cell r="AC402">
            <v>-0.36</v>
          </cell>
          <cell r="AD402">
            <v>2.72</v>
          </cell>
          <cell r="AE402">
            <v>0.18</v>
          </cell>
          <cell r="AF402">
            <v>-0.95</v>
          </cell>
          <cell r="AG402">
            <v>0.22</v>
          </cell>
          <cell r="AH402">
            <v>-0.6</v>
          </cell>
          <cell r="AI402">
            <v>2.04</v>
          </cell>
          <cell r="AJ402">
            <v>2.52</v>
          </cell>
          <cell r="AK402">
            <v>-0.41</v>
          </cell>
          <cell r="AL402">
            <v>-0.77</v>
          </cell>
          <cell r="AM402">
            <v>0.26</v>
          </cell>
          <cell r="AN402">
            <v>2.36</v>
          </cell>
          <cell r="AO402">
            <v>0.42</v>
          </cell>
          <cell r="AP402">
            <v>0.96</v>
          </cell>
          <cell r="AQ402">
            <v>1.28</v>
          </cell>
          <cell r="AR402">
            <v>0.28000000000000003</v>
          </cell>
          <cell r="BI402">
            <v>401</v>
          </cell>
        </row>
        <row r="403">
          <cell r="A403" t="str">
            <v>4103012.Camiseta infantil</v>
          </cell>
          <cell r="B403">
            <v>-1.35</v>
          </cell>
          <cell r="C403">
            <v>1.05</v>
          </cell>
          <cell r="D403">
            <v>0.87</v>
          </cell>
          <cell r="E403">
            <v>2.13</v>
          </cell>
          <cell r="F403">
            <v>-0.98</v>
          </cell>
          <cell r="G403">
            <v>0.25</v>
          </cell>
          <cell r="H403">
            <v>-0.52</v>
          </cell>
          <cell r="I403">
            <v>-1.92</v>
          </cell>
          <cell r="J403">
            <v>-0.12</v>
          </cell>
          <cell r="K403">
            <v>-0.62</v>
          </cell>
          <cell r="L403">
            <v>1.81</v>
          </cell>
          <cell r="M403">
            <v>1.78</v>
          </cell>
          <cell r="N403">
            <v>0.05</v>
          </cell>
          <cell r="O403">
            <v>1.7</v>
          </cell>
          <cell r="P403">
            <v>1.32</v>
          </cell>
          <cell r="Q403">
            <v>1.89</v>
          </cell>
          <cell r="R403">
            <v>0.03</v>
          </cell>
          <cell r="S403">
            <v>0.55000000000000004</v>
          </cell>
          <cell r="T403">
            <v>-2.08</v>
          </cell>
          <cell r="U403">
            <v>-2.19</v>
          </cell>
          <cell r="V403">
            <v>0.68</v>
          </cell>
          <cell r="W403">
            <v>0.37</v>
          </cell>
          <cell r="X403">
            <v>0.99</v>
          </cell>
          <cell r="Y403">
            <v>0.15</v>
          </cell>
          <cell r="Z403">
            <v>-0.05</v>
          </cell>
          <cell r="AA403">
            <v>0.28000000000000003</v>
          </cell>
          <cell r="AB403">
            <v>0.52</v>
          </cell>
          <cell r="AC403">
            <v>0.45</v>
          </cell>
          <cell r="AD403">
            <v>3.9</v>
          </cell>
          <cell r="AE403">
            <v>-1.29</v>
          </cell>
          <cell r="AF403">
            <v>-1.48</v>
          </cell>
          <cell r="AG403">
            <v>-1.1399999999999999</v>
          </cell>
          <cell r="AH403">
            <v>1.85</v>
          </cell>
          <cell r="AI403">
            <v>2.17</v>
          </cell>
          <cell r="AJ403">
            <v>0.22</v>
          </cell>
          <cell r="AK403">
            <v>1.47</v>
          </cell>
          <cell r="AL403">
            <v>-0.5</v>
          </cell>
          <cell r="AM403">
            <v>-1.75</v>
          </cell>
          <cell r="AN403">
            <v>2.64</v>
          </cell>
          <cell r="AO403">
            <v>-0.26</v>
          </cell>
          <cell r="AP403">
            <v>1.94</v>
          </cell>
          <cell r="AQ403">
            <v>0.42</v>
          </cell>
          <cell r="AR403">
            <v>-1.67</v>
          </cell>
          <cell r="BI403">
            <v>402</v>
          </cell>
        </row>
        <row r="404">
          <cell r="A404" t="str">
            <v>4103013.Meia infantil</v>
          </cell>
          <cell r="B404">
            <v>-0.56999999999999995</v>
          </cell>
          <cell r="C404">
            <v>1.26</v>
          </cell>
          <cell r="D404">
            <v>0.23</v>
          </cell>
          <cell r="E404">
            <v>1.06</v>
          </cell>
          <cell r="F404">
            <v>-0.22</v>
          </cell>
          <cell r="G404">
            <v>0.84</v>
          </cell>
          <cell r="H404">
            <v>-0.55000000000000004</v>
          </cell>
          <cell r="I404">
            <v>-0.6</v>
          </cell>
          <cell r="J404">
            <v>1.52</v>
          </cell>
          <cell r="K404">
            <v>0.36</v>
          </cell>
          <cell r="L404">
            <v>1.35</v>
          </cell>
          <cell r="M404">
            <v>-0.75</v>
          </cell>
          <cell r="N404">
            <v>-1.6</v>
          </cell>
          <cell r="O404">
            <v>1.44</v>
          </cell>
          <cell r="P404">
            <v>2.52</v>
          </cell>
          <cell r="Q404">
            <v>-2.2799999999999998</v>
          </cell>
          <cell r="R404">
            <v>1.27</v>
          </cell>
          <cell r="S404">
            <v>0.24</v>
          </cell>
          <cell r="T404">
            <v>-2.5299999999999998</v>
          </cell>
          <cell r="U404">
            <v>-0.71</v>
          </cell>
          <cell r="V404">
            <v>1.64</v>
          </cell>
          <cell r="W404">
            <v>1</v>
          </cell>
          <cell r="X404">
            <v>-0.35</v>
          </cell>
          <cell r="Y404">
            <v>0.96</v>
          </cell>
          <cell r="Z404">
            <v>2.5299999999999998</v>
          </cell>
          <cell r="AA404">
            <v>-1.53</v>
          </cell>
          <cell r="AB404">
            <v>0.97</v>
          </cell>
          <cell r="AC404">
            <v>-1.52</v>
          </cell>
          <cell r="AD404">
            <v>3.19</v>
          </cell>
          <cell r="AE404">
            <v>-0.87</v>
          </cell>
          <cell r="AF404">
            <v>-0.99</v>
          </cell>
          <cell r="AG404">
            <v>3.21</v>
          </cell>
          <cell r="AH404">
            <v>3.72</v>
          </cell>
          <cell r="AI404">
            <v>3.05</v>
          </cell>
          <cell r="AJ404">
            <v>-1.97</v>
          </cell>
          <cell r="AK404">
            <v>-0.22</v>
          </cell>
          <cell r="AL404">
            <v>3.84</v>
          </cell>
          <cell r="AM404">
            <v>3.32</v>
          </cell>
          <cell r="AN404">
            <v>-2.36</v>
          </cell>
          <cell r="AO404">
            <v>3.15</v>
          </cell>
          <cell r="AP404">
            <v>-0.68</v>
          </cell>
          <cell r="AQ404">
            <v>-0.12</v>
          </cell>
          <cell r="AR404">
            <v>2.13</v>
          </cell>
          <cell r="BI404">
            <v>403</v>
          </cell>
        </row>
        <row r="405">
          <cell r="A405" t="str">
            <v>4103014.Lingerie infantil</v>
          </cell>
          <cell r="B405">
            <v>-0.24</v>
          </cell>
          <cell r="C405">
            <v>1.39</v>
          </cell>
          <cell r="D405">
            <v>-1.05</v>
          </cell>
          <cell r="E405">
            <v>1.72</v>
          </cell>
          <cell r="F405">
            <v>1.2</v>
          </cell>
          <cell r="G405">
            <v>0.88</v>
          </cell>
          <cell r="H405">
            <v>0.65</v>
          </cell>
          <cell r="I405">
            <v>-3.93</v>
          </cell>
          <cell r="J405">
            <v>0.51</v>
          </cell>
          <cell r="K405">
            <v>0.99</v>
          </cell>
          <cell r="L405">
            <v>-1.44</v>
          </cell>
          <cell r="M405">
            <v>0.56999999999999995</v>
          </cell>
          <cell r="N405">
            <v>0.9</v>
          </cell>
          <cell r="O405">
            <v>-0.45</v>
          </cell>
          <cell r="P405">
            <v>-0.16</v>
          </cell>
          <cell r="Q405">
            <v>-0.59</v>
          </cell>
          <cell r="R405">
            <v>-0.43</v>
          </cell>
          <cell r="S405">
            <v>-0.96</v>
          </cell>
          <cell r="T405">
            <v>0.36</v>
          </cell>
          <cell r="U405">
            <v>0.21</v>
          </cell>
          <cell r="V405">
            <v>-0.21</v>
          </cell>
          <cell r="W405">
            <v>0.42</v>
          </cell>
          <cell r="X405">
            <v>-0.33</v>
          </cell>
          <cell r="Y405">
            <v>0.95</v>
          </cell>
          <cell r="Z405">
            <v>0.35</v>
          </cell>
          <cell r="AA405">
            <v>-0.75</v>
          </cell>
          <cell r="AB405">
            <v>-0.39</v>
          </cell>
          <cell r="AC405">
            <v>0.03</v>
          </cell>
          <cell r="AD405">
            <v>0.95</v>
          </cell>
          <cell r="AE405">
            <v>-0.71</v>
          </cell>
          <cell r="AF405">
            <v>0.55000000000000004</v>
          </cell>
          <cell r="AG405">
            <v>-0.13</v>
          </cell>
          <cell r="AH405">
            <v>-1.0900000000000001</v>
          </cell>
          <cell r="AI405">
            <v>1.26</v>
          </cell>
          <cell r="AJ405">
            <v>0.33</v>
          </cell>
          <cell r="AK405">
            <v>0.97</v>
          </cell>
          <cell r="AL405">
            <v>-0.74</v>
          </cell>
          <cell r="AM405">
            <v>-2.82</v>
          </cell>
          <cell r="AN405">
            <v>-1.42</v>
          </cell>
          <cell r="AO405">
            <v>-0.93</v>
          </cell>
          <cell r="AP405">
            <v>2.69</v>
          </cell>
          <cell r="AQ405">
            <v>0.98</v>
          </cell>
          <cell r="AR405">
            <v>-0.84</v>
          </cell>
          <cell r="BI405">
            <v>404</v>
          </cell>
        </row>
        <row r="406">
          <cell r="A406" t="str">
            <v>4103017.Fralda</v>
          </cell>
          <cell r="B406">
            <v>-0.59</v>
          </cell>
          <cell r="C406">
            <v>0.31</v>
          </cell>
          <cell r="D406">
            <v>0.73</v>
          </cell>
          <cell r="E406">
            <v>-0.83</v>
          </cell>
          <cell r="F406">
            <v>1.05</v>
          </cell>
          <cell r="G406">
            <v>0.22</v>
          </cell>
          <cell r="H406">
            <v>1.63</v>
          </cell>
          <cell r="I406">
            <v>0.47</v>
          </cell>
          <cell r="J406">
            <v>-0.28000000000000003</v>
          </cell>
          <cell r="K406">
            <v>-0.43</v>
          </cell>
          <cell r="L406">
            <v>0.41</v>
          </cell>
          <cell r="M406">
            <v>0.55000000000000004</v>
          </cell>
          <cell r="N406">
            <v>-0.48</v>
          </cell>
          <cell r="O406">
            <v>-0.75</v>
          </cell>
          <cell r="P406">
            <v>0.76</v>
          </cell>
          <cell r="Q406">
            <v>-0.7</v>
          </cell>
          <cell r="R406">
            <v>-0.83</v>
          </cell>
          <cell r="S406">
            <v>-0.61</v>
          </cell>
          <cell r="T406">
            <v>0.26</v>
          </cell>
          <cell r="U406">
            <v>-1.04</v>
          </cell>
          <cell r="V406">
            <v>-0.79</v>
          </cell>
          <cell r="W406">
            <v>-0.54</v>
          </cell>
          <cell r="X406">
            <v>-1.69</v>
          </cell>
          <cell r="Y406">
            <v>7.0000000000000007E-2</v>
          </cell>
          <cell r="Z406">
            <v>0.55000000000000004</v>
          </cell>
          <cell r="AA406">
            <v>0.44</v>
          </cell>
          <cell r="AB406">
            <v>0.1</v>
          </cell>
          <cell r="AC406">
            <v>-0.18</v>
          </cell>
          <cell r="AD406">
            <v>-0.41</v>
          </cell>
          <cell r="AE406">
            <v>1.27</v>
          </cell>
          <cell r="AF406">
            <v>-0.3</v>
          </cell>
          <cell r="AG406">
            <v>1.0900000000000001</v>
          </cell>
          <cell r="AH406">
            <v>0.66</v>
          </cell>
          <cell r="AI406">
            <v>0.03</v>
          </cell>
          <cell r="AJ406">
            <v>-1.28</v>
          </cell>
          <cell r="AK406">
            <v>0.81</v>
          </cell>
          <cell r="AL406">
            <v>1.52</v>
          </cell>
          <cell r="AM406">
            <v>0.28999999999999998</v>
          </cell>
          <cell r="AN406">
            <v>0.26</v>
          </cell>
          <cell r="AO406">
            <v>0.2</v>
          </cell>
          <cell r="AP406">
            <v>-0.19</v>
          </cell>
          <cell r="AQ406">
            <v>0.94</v>
          </cell>
          <cell r="AR406">
            <v>0.31</v>
          </cell>
          <cell r="BI406">
            <v>405</v>
          </cell>
        </row>
        <row r="407">
          <cell r="A407" t="str">
            <v>4103020.Conjunto esportivo infantil</v>
          </cell>
          <cell r="B407">
            <v>-0.2</v>
          </cell>
          <cell r="C407">
            <v>0.76</v>
          </cell>
          <cell r="D407">
            <v>0.89</v>
          </cell>
          <cell r="E407">
            <v>0.91</v>
          </cell>
          <cell r="F407">
            <v>-0.37</v>
          </cell>
          <cell r="G407">
            <v>0.11</v>
          </cell>
          <cell r="H407">
            <v>1.24</v>
          </cell>
          <cell r="I407">
            <v>1.03</v>
          </cell>
          <cell r="J407">
            <v>4.68</v>
          </cell>
          <cell r="K407">
            <v>1.87</v>
          </cell>
          <cell r="L407">
            <v>2.72</v>
          </cell>
          <cell r="M407">
            <v>1.76</v>
          </cell>
          <cell r="N407">
            <v>-0.83</v>
          </cell>
          <cell r="O407">
            <v>1.81</v>
          </cell>
          <cell r="P407">
            <v>0.97</v>
          </cell>
          <cell r="Q407">
            <v>-0.37</v>
          </cell>
          <cell r="R407">
            <v>-1.47</v>
          </cell>
          <cell r="S407">
            <v>-0.2</v>
          </cell>
          <cell r="T407">
            <v>-0.62</v>
          </cell>
          <cell r="U407">
            <v>-1.1599999999999999</v>
          </cell>
          <cell r="V407">
            <v>0.08</v>
          </cell>
          <cell r="W407">
            <v>-0.49</v>
          </cell>
          <cell r="X407">
            <v>8.7799999999999994</v>
          </cell>
          <cell r="Y407">
            <v>2.79</v>
          </cell>
          <cell r="Z407">
            <v>-2.15</v>
          </cell>
          <cell r="AA407">
            <v>-1.81</v>
          </cell>
          <cell r="AB407">
            <v>-1.68</v>
          </cell>
          <cell r="AC407">
            <v>-0.45</v>
          </cell>
          <cell r="AD407">
            <v>2.54</v>
          </cell>
          <cell r="AE407">
            <v>0.15</v>
          </cell>
          <cell r="AF407">
            <v>-0.56000000000000005</v>
          </cell>
          <cell r="AG407">
            <v>-0.02</v>
          </cell>
          <cell r="AH407">
            <v>0.98</v>
          </cell>
          <cell r="AI407">
            <v>1.8</v>
          </cell>
          <cell r="AJ407">
            <v>5.84</v>
          </cell>
          <cell r="AK407">
            <v>4.12</v>
          </cell>
          <cell r="AL407">
            <v>-3.42</v>
          </cell>
          <cell r="AM407">
            <v>-2</v>
          </cell>
          <cell r="AN407">
            <v>-0.18</v>
          </cell>
          <cell r="AO407">
            <v>-0.09</v>
          </cell>
          <cell r="AP407">
            <v>-0.53</v>
          </cell>
          <cell r="AQ407">
            <v>0.67</v>
          </cell>
          <cell r="AR407">
            <v>-0.5</v>
          </cell>
          <cell r="BI407">
            <v>406</v>
          </cell>
        </row>
        <row r="408">
          <cell r="A408" t="str">
            <v>4103021.Cueca infantil</v>
          </cell>
          <cell r="B408">
            <v>0.19</v>
          </cell>
          <cell r="C408">
            <v>-0.45</v>
          </cell>
          <cell r="D408">
            <v>0.73</v>
          </cell>
          <cell r="E408">
            <v>-1.87</v>
          </cell>
          <cell r="F408">
            <v>0.02</v>
          </cell>
          <cell r="G408">
            <v>-0.45</v>
          </cell>
          <cell r="H408">
            <v>-2.58</v>
          </cell>
          <cell r="I408">
            <v>-1.91</v>
          </cell>
          <cell r="J408">
            <v>-3.19</v>
          </cell>
          <cell r="K408">
            <v>0.62</v>
          </cell>
          <cell r="L408">
            <v>1.07</v>
          </cell>
          <cell r="M408">
            <v>-0.92</v>
          </cell>
          <cell r="N408">
            <v>2.11</v>
          </cell>
          <cell r="O408">
            <v>1.27</v>
          </cell>
          <cell r="P408">
            <v>-0.84</v>
          </cell>
          <cell r="Q408">
            <v>0</v>
          </cell>
          <cell r="R408">
            <v>-0.13</v>
          </cell>
          <cell r="S408">
            <v>1.99</v>
          </cell>
          <cell r="T408">
            <v>1.06</v>
          </cell>
          <cell r="U408">
            <v>1.53</v>
          </cell>
          <cell r="V408">
            <v>-0.7</v>
          </cell>
          <cell r="W408">
            <v>0.27</v>
          </cell>
          <cell r="X408">
            <v>-0.57999999999999996</v>
          </cell>
          <cell r="Y408">
            <v>-2.67</v>
          </cell>
          <cell r="Z408">
            <v>0</v>
          </cell>
          <cell r="AA408">
            <v>1.1599999999999999</v>
          </cell>
          <cell r="AB408">
            <v>0</v>
          </cell>
          <cell r="AC408">
            <v>-2.44</v>
          </cell>
          <cell r="AD408">
            <v>-0.24</v>
          </cell>
          <cell r="AE408">
            <v>-0.01</v>
          </cell>
          <cell r="AF408">
            <v>1.89</v>
          </cell>
          <cell r="AG408">
            <v>-1.96</v>
          </cell>
          <cell r="AH408">
            <v>0</v>
          </cell>
          <cell r="AI408">
            <v>-8.6300000000000008</v>
          </cell>
          <cell r="AJ408">
            <v>-12.73</v>
          </cell>
          <cell r="AK408">
            <v>3.01</v>
          </cell>
          <cell r="AL408">
            <v>-2.29</v>
          </cell>
          <cell r="AM408">
            <v>-1.04</v>
          </cell>
          <cell r="AN408">
            <v>-0.89</v>
          </cell>
          <cell r="AO408">
            <v>-5.12</v>
          </cell>
          <cell r="AP408">
            <v>-2.4300000000000002</v>
          </cell>
          <cell r="AQ408">
            <v>-1.62</v>
          </cell>
          <cell r="AR408">
            <v>1.61</v>
          </cell>
          <cell r="BI408">
            <v>407</v>
          </cell>
        </row>
        <row r="409">
          <cell r="A409" t="str">
            <v>4103022.Macacão infantil</v>
          </cell>
          <cell r="B409">
            <v>-0.25</v>
          </cell>
          <cell r="C409">
            <v>0.35</v>
          </cell>
          <cell r="D409">
            <v>0.73</v>
          </cell>
          <cell r="E409">
            <v>0.65</v>
          </cell>
          <cell r="F409">
            <v>1.39</v>
          </cell>
          <cell r="G409">
            <v>-0.37</v>
          </cell>
          <cell r="H409">
            <v>-0.3</v>
          </cell>
          <cell r="I409">
            <v>-1.35</v>
          </cell>
          <cell r="J409">
            <v>1.27</v>
          </cell>
          <cell r="K409">
            <v>-0.3</v>
          </cell>
          <cell r="L409">
            <v>-0.34</v>
          </cell>
          <cell r="M409">
            <v>1.89</v>
          </cell>
          <cell r="N409">
            <v>-0.32</v>
          </cell>
          <cell r="O409">
            <v>-1.06</v>
          </cell>
          <cell r="P409">
            <v>1.57</v>
          </cell>
          <cell r="Q409">
            <v>0.28999999999999998</v>
          </cell>
          <cell r="R409">
            <v>0.84</v>
          </cell>
          <cell r="S409">
            <v>0.09</v>
          </cell>
          <cell r="T409">
            <v>0</v>
          </cell>
          <cell r="U409">
            <v>0.02</v>
          </cell>
          <cell r="V409">
            <v>0.65</v>
          </cell>
          <cell r="W409">
            <v>0.3</v>
          </cell>
          <cell r="X409">
            <v>0.6</v>
          </cell>
          <cell r="Y409">
            <v>0.9</v>
          </cell>
          <cell r="Z409">
            <v>-7.0000000000000007E-2</v>
          </cell>
          <cell r="AA409">
            <v>-1.1499999999999999</v>
          </cell>
          <cell r="AB409">
            <v>0.28999999999999998</v>
          </cell>
          <cell r="AC409">
            <v>0.35</v>
          </cell>
          <cell r="AD409">
            <v>1.67</v>
          </cell>
          <cell r="AE409">
            <v>0.43</v>
          </cell>
          <cell r="AF409">
            <v>-1.2</v>
          </cell>
          <cell r="AG409">
            <v>0.3</v>
          </cell>
          <cell r="AH409">
            <v>2.44</v>
          </cell>
          <cell r="AI409">
            <v>0.06</v>
          </cell>
          <cell r="AJ409">
            <v>-0.64</v>
          </cell>
          <cell r="AK409">
            <v>1.28</v>
          </cell>
          <cell r="AL409">
            <v>-0.87</v>
          </cell>
          <cell r="AM409">
            <v>1.63</v>
          </cell>
          <cell r="AN409">
            <v>-0.26</v>
          </cell>
          <cell r="AO409">
            <v>-0.43</v>
          </cell>
          <cell r="AP409">
            <v>1.75</v>
          </cell>
          <cell r="AQ409">
            <v>1.55</v>
          </cell>
          <cell r="AR409">
            <v>-0.75</v>
          </cell>
          <cell r="BI409">
            <v>408</v>
          </cell>
        </row>
        <row r="410">
          <cell r="A410" t="str">
            <v>4103031.Conjunto de short e camiseta infantil</v>
          </cell>
          <cell r="B410">
            <v>-0.28000000000000003</v>
          </cell>
          <cell r="C410">
            <v>0.57999999999999996</v>
          </cell>
          <cell r="D410">
            <v>0.56999999999999995</v>
          </cell>
          <cell r="E410">
            <v>0.4</v>
          </cell>
          <cell r="F410">
            <v>0.28000000000000003</v>
          </cell>
          <cell r="G410">
            <v>-0.52</v>
          </cell>
          <cell r="H410">
            <v>1.02</v>
          </cell>
          <cell r="I410">
            <v>-3.39</v>
          </cell>
          <cell r="J410">
            <v>0.47</v>
          </cell>
          <cell r="K410">
            <v>-0.46</v>
          </cell>
          <cell r="L410">
            <v>-0.38</v>
          </cell>
          <cell r="M410">
            <v>0.57999999999999996</v>
          </cell>
          <cell r="N410">
            <v>0.73</v>
          </cell>
          <cell r="O410">
            <v>0.56999999999999995</v>
          </cell>
          <cell r="P410">
            <v>0.06</v>
          </cell>
          <cell r="Q410">
            <v>1.45</v>
          </cell>
          <cell r="R410">
            <v>1.2</v>
          </cell>
          <cell r="S410">
            <v>0.66</v>
          </cell>
          <cell r="T410">
            <v>0.11</v>
          </cell>
          <cell r="U410">
            <v>-1.45</v>
          </cell>
          <cell r="V410">
            <v>-0.78</v>
          </cell>
          <cell r="W410">
            <v>0.11</v>
          </cell>
          <cell r="X410">
            <v>0.7</v>
          </cell>
          <cell r="Y410">
            <v>0.05</v>
          </cell>
          <cell r="Z410">
            <v>0.85</v>
          </cell>
          <cell r="AA410">
            <v>-0.59</v>
          </cell>
          <cell r="AB410">
            <v>-0.43</v>
          </cell>
          <cell r="AC410">
            <v>1.04</v>
          </cell>
          <cell r="AD410">
            <v>3.89</v>
          </cell>
          <cell r="AE410">
            <v>-0.94</v>
          </cell>
          <cell r="AF410">
            <v>0.16</v>
          </cell>
          <cell r="AG410">
            <v>-0.36</v>
          </cell>
          <cell r="AH410">
            <v>-1.24</v>
          </cell>
          <cell r="AI410">
            <v>0.52</v>
          </cell>
          <cell r="AJ410">
            <v>0.4</v>
          </cell>
          <cell r="AK410">
            <v>1.77</v>
          </cell>
          <cell r="AL410">
            <v>2.57</v>
          </cell>
          <cell r="AM410">
            <v>-1.17</v>
          </cell>
          <cell r="AN410">
            <v>2.67</v>
          </cell>
          <cell r="AO410">
            <v>-0.26</v>
          </cell>
          <cell r="AP410">
            <v>0.82</v>
          </cell>
          <cell r="AQ410">
            <v>0.79</v>
          </cell>
          <cell r="AR410">
            <v>-1.27</v>
          </cell>
          <cell r="BI410">
            <v>409</v>
          </cell>
        </row>
        <row r="411">
          <cell r="A411" t="str">
            <v>4103040.Conjunto de saia e blusa infantil</v>
          </cell>
          <cell r="B411">
            <v>-7.0000000000000007E-2</v>
          </cell>
          <cell r="C411">
            <v>0.9</v>
          </cell>
          <cell r="D411">
            <v>0.31</v>
          </cell>
          <cell r="E411">
            <v>0.28999999999999998</v>
          </cell>
          <cell r="F411">
            <v>1.23</v>
          </cell>
          <cell r="G411">
            <v>-0.89</v>
          </cell>
          <cell r="H411">
            <v>-1.94</v>
          </cell>
          <cell r="I411">
            <v>-3.33</v>
          </cell>
          <cell r="J411">
            <v>-1.39</v>
          </cell>
          <cell r="K411">
            <v>-0.53</v>
          </cell>
          <cell r="L411">
            <v>-0.84</v>
          </cell>
          <cell r="M411">
            <v>1.08</v>
          </cell>
          <cell r="N411">
            <v>0.85</v>
          </cell>
          <cell r="O411">
            <v>-1.1100000000000001</v>
          </cell>
          <cell r="P411">
            <v>1.57</v>
          </cell>
          <cell r="Q411">
            <v>-0.18</v>
          </cell>
          <cell r="R411">
            <v>-0.87</v>
          </cell>
          <cell r="S411">
            <v>1.4</v>
          </cell>
          <cell r="T411">
            <v>0.48</v>
          </cell>
          <cell r="U411">
            <v>-2.44</v>
          </cell>
          <cell r="V411">
            <v>-0.81</v>
          </cell>
          <cell r="W411">
            <v>0.19</v>
          </cell>
          <cell r="X411">
            <v>0.32</v>
          </cell>
          <cell r="Y411">
            <v>0.64</v>
          </cell>
          <cell r="Z411">
            <v>-7.0000000000000007E-2</v>
          </cell>
          <cell r="AA411">
            <v>1.06</v>
          </cell>
          <cell r="AB411">
            <v>0.4</v>
          </cell>
          <cell r="AC411">
            <v>-0.81</v>
          </cell>
          <cell r="AD411">
            <v>1.24</v>
          </cell>
          <cell r="AE411">
            <v>0.06</v>
          </cell>
          <cell r="AF411">
            <v>-1.33</v>
          </cell>
          <cell r="AG411">
            <v>-0.08</v>
          </cell>
          <cell r="AH411">
            <v>2.71</v>
          </cell>
          <cell r="AI411">
            <v>3.5</v>
          </cell>
          <cell r="AJ411">
            <v>2.5099999999999998</v>
          </cell>
          <cell r="AK411">
            <v>-0.23</v>
          </cell>
          <cell r="AL411">
            <v>0.3</v>
          </cell>
          <cell r="AM411">
            <v>2.06</v>
          </cell>
          <cell r="AN411">
            <v>-0.73</v>
          </cell>
          <cell r="AO411">
            <v>-1.1100000000000001</v>
          </cell>
          <cell r="AP411">
            <v>1.1399999999999999</v>
          </cell>
          <cell r="AQ411">
            <v>-0.89</v>
          </cell>
          <cell r="AR411">
            <v>0.84</v>
          </cell>
          <cell r="BI411">
            <v>410</v>
          </cell>
        </row>
        <row r="412">
          <cell r="A412" t="str">
            <v>4103051.Roupa de banho infantil</v>
          </cell>
          <cell r="B412">
            <v>-0.05</v>
          </cell>
          <cell r="C412">
            <v>0.52</v>
          </cell>
          <cell r="D412">
            <v>0.12</v>
          </cell>
          <cell r="E412">
            <v>0.31</v>
          </cell>
          <cell r="F412">
            <v>0.9</v>
          </cell>
          <cell r="G412">
            <v>-0.59</v>
          </cell>
          <cell r="H412">
            <v>-0.15</v>
          </cell>
          <cell r="I412">
            <v>-1.29</v>
          </cell>
          <cell r="J412">
            <v>1.92</v>
          </cell>
          <cell r="K412">
            <v>1.1499999999999999</v>
          </cell>
          <cell r="L412">
            <v>0.62</v>
          </cell>
          <cell r="M412">
            <v>-0.59</v>
          </cell>
          <cell r="N412">
            <v>2.68</v>
          </cell>
          <cell r="O412">
            <v>0.37</v>
          </cell>
          <cell r="P412">
            <v>1.43</v>
          </cell>
          <cell r="Q412">
            <v>-1.1599999999999999</v>
          </cell>
          <cell r="R412">
            <v>1.23</v>
          </cell>
          <cell r="S412">
            <v>-0.81</v>
          </cell>
          <cell r="T412">
            <v>-1.17</v>
          </cell>
          <cell r="U412">
            <v>1.7</v>
          </cell>
          <cell r="V412">
            <v>0.28000000000000003</v>
          </cell>
          <cell r="W412">
            <v>0.33</v>
          </cell>
          <cell r="X412">
            <v>-0.18</v>
          </cell>
          <cell r="Y412">
            <v>-0.89</v>
          </cell>
          <cell r="Z412">
            <v>0.82</v>
          </cell>
          <cell r="AA412">
            <v>0.19</v>
          </cell>
          <cell r="AB412">
            <v>1.1299999999999999</v>
          </cell>
          <cell r="AC412">
            <v>0.82</v>
          </cell>
          <cell r="AD412">
            <v>2.0499999999999998</v>
          </cell>
          <cell r="AE412">
            <v>-0.38</v>
          </cell>
          <cell r="AF412">
            <v>-0.23</v>
          </cell>
          <cell r="AG412">
            <v>1.32</v>
          </cell>
          <cell r="AH412">
            <v>-0.95</v>
          </cell>
          <cell r="AI412">
            <v>-2.65</v>
          </cell>
          <cell r="AJ412">
            <v>2.62</v>
          </cell>
          <cell r="AK412">
            <v>2.73</v>
          </cell>
          <cell r="AL412">
            <v>0.4</v>
          </cell>
          <cell r="AM412">
            <v>0.17</v>
          </cell>
          <cell r="AN412">
            <v>1.73</v>
          </cell>
          <cell r="AO412">
            <v>-0.71</v>
          </cell>
          <cell r="AP412">
            <v>2.21</v>
          </cell>
          <cell r="AQ412">
            <v>0.2</v>
          </cell>
          <cell r="AR412">
            <v>1.17</v>
          </cell>
          <cell r="BI412">
            <v>411</v>
          </cell>
        </row>
        <row r="413">
          <cell r="A413" t="str">
            <v>42.Calçados e acessórios</v>
          </cell>
          <cell r="B413">
            <v>-0.46</v>
          </cell>
          <cell r="C413">
            <v>0.1</v>
          </cell>
          <cell r="D413">
            <v>0.33</v>
          </cell>
          <cell r="E413">
            <v>0.21</v>
          </cell>
          <cell r="F413">
            <v>0.21</v>
          </cell>
          <cell r="G413">
            <v>0.35</v>
          </cell>
          <cell r="H413">
            <v>-0.44</v>
          </cell>
          <cell r="I413">
            <v>-1.38</v>
          </cell>
          <cell r="J413">
            <v>1.47</v>
          </cell>
          <cell r="K413">
            <v>0.51</v>
          </cell>
          <cell r="L413">
            <v>1.24</v>
          </cell>
          <cell r="M413">
            <v>1.17</v>
          </cell>
          <cell r="N413">
            <v>1.18</v>
          </cell>
          <cell r="O413">
            <v>0.3</v>
          </cell>
          <cell r="P413">
            <v>0.87</v>
          </cell>
          <cell r="Q413">
            <v>0.53</v>
          </cell>
          <cell r="R413">
            <v>1.02</v>
          </cell>
          <cell r="S413">
            <v>0.02</v>
          </cell>
          <cell r="T413">
            <v>-0.38</v>
          </cell>
          <cell r="U413">
            <v>0.2</v>
          </cell>
          <cell r="V413">
            <v>-0.2</v>
          </cell>
          <cell r="W413">
            <v>0.28000000000000003</v>
          </cell>
          <cell r="X413">
            <v>0.84</v>
          </cell>
          <cell r="Y413">
            <v>0.46</v>
          </cell>
          <cell r="Z413">
            <v>0.36</v>
          </cell>
          <cell r="AA413">
            <v>0.52</v>
          </cell>
          <cell r="AB413">
            <v>0.65</v>
          </cell>
          <cell r="AC413">
            <v>1.0900000000000001</v>
          </cell>
          <cell r="AD413">
            <v>2.1</v>
          </cell>
          <cell r="AE413">
            <v>0.57999999999999996</v>
          </cell>
          <cell r="AF413">
            <v>-0.23</v>
          </cell>
          <cell r="AG413">
            <v>-0.03</v>
          </cell>
          <cell r="AH413">
            <v>0.97</v>
          </cell>
          <cell r="AI413">
            <v>1.32</v>
          </cell>
          <cell r="AJ413">
            <v>1.03</v>
          </cell>
          <cell r="AK413">
            <v>0.55000000000000004</v>
          </cell>
          <cell r="AL413">
            <v>0.57999999999999996</v>
          </cell>
          <cell r="AM413">
            <v>0.67</v>
          </cell>
          <cell r="AN413">
            <v>1.1599999999999999</v>
          </cell>
          <cell r="AO413">
            <v>1.26</v>
          </cell>
          <cell r="AP413">
            <v>1.17</v>
          </cell>
          <cell r="AQ413">
            <v>1.4</v>
          </cell>
          <cell r="AR413">
            <v>0.37</v>
          </cell>
          <cell r="BI413">
            <v>412</v>
          </cell>
        </row>
        <row r="414">
          <cell r="A414" t="str">
            <v>4201.Calçados e acessórios</v>
          </cell>
          <cell r="B414">
            <v>-0.46</v>
          </cell>
          <cell r="C414">
            <v>0.1</v>
          </cell>
          <cell r="D414">
            <v>0.33</v>
          </cell>
          <cell r="E414">
            <v>0.21</v>
          </cell>
          <cell r="F414">
            <v>0.21</v>
          </cell>
          <cell r="G414">
            <v>0.35</v>
          </cell>
          <cell r="H414">
            <v>-0.44</v>
          </cell>
          <cell r="I414">
            <v>-1.38</v>
          </cell>
          <cell r="J414">
            <v>1.47</v>
          </cell>
          <cell r="K414">
            <v>0.51</v>
          </cell>
          <cell r="L414">
            <v>1.24</v>
          </cell>
          <cell r="M414">
            <v>1.17</v>
          </cell>
          <cell r="N414">
            <v>1.18</v>
          </cell>
          <cell r="O414">
            <v>0.3</v>
          </cell>
          <cell r="P414">
            <v>0.87</v>
          </cell>
          <cell r="Q414">
            <v>0.53</v>
          </cell>
          <cell r="R414">
            <v>1.02</v>
          </cell>
          <cell r="S414">
            <v>0.02</v>
          </cell>
          <cell r="T414">
            <v>-0.38</v>
          </cell>
          <cell r="U414">
            <v>0.2</v>
          </cell>
          <cell r="V414">
            <v>-0.2</v>
          </cell>
          <cell r="W414">
            <v>0.28000000000000003</v>
          </cell>
          <cell r="X414">
            <v>0.84</v>
          </cell>
          <cell r="Y414">
            <v>0.46</v>
          </cell>
          <cell r="Z414">
            <v>0.36</v>
          </cell>
          <cell r="AA414">
            <v>0.52</v>
          </cell>
          <cell r="AB414">
            <v>0.65</v>
          </cell>
          <cell r="AC414">
            <v>1.0900000000000001</v>
          </cell>
          <cell r="AD414">
            <v>2.1</v>
          </cell>
          <cell r="AE414">
            <v>0.57999999999999996</v>
          </cell>
          <cell r="AF414">
            <v>-0.23</v>
          </cell>
          <cell r="AG414">
            <v>-0.03</v>
          </cell>
          <cell r="AH414">
            <v>0.97</v>
          </cell>
          <cell r="AI414">
            <v>1.32</v>
          </cell>
          <cell r="AJ414">
            <v>1.03</v>
          </cell>
          <cell r="AK414">
            <v>0.55000000000000004</v>
          </cell>
          <cell r="AL414">
            <v>0.57999999999999996</v>
          </cell>
          <cell r="AM414">
            <v>0.67</v>
          </cell>
          <cell r="AN414">
            <v>1.1599999999999999</v>
          </cell>
          <cell r="AO414">
            <v>1.26</v>
          </cell>
          <cell r="AP414">
            <v>1.17</v>
          </cell>
          <cell r="AQ414">
            <v>1.4</v>
          </cell>
          <cell r="AR414">
            <v>0.37</v>
          </cell>
          <cell r="BI414">
            <v>413</v>
          </cell>
        </row>
        <row r="415">
          <cell r="A415" t="str">
            <v>4201002.Sapato masculino</v>
          </cell>
          <cell r="B415">
            <v>0.43</v>
          </cell>
          <cell r="C415">
            <v>-0.08</v>
          </cell>
          <cell r="D415">
            <v>0.33</v>
          </cell>
          <cell r="E415">
            <v>0.09</v>
          </cell>
          <cell r="F415">
            <v>0.76</v>
          </cell>
          <cell r="G415">
            <v>0.44</v>
          </cell>
          <cell r="H415">
            <v>-0.98</v>
          </cell>
          <cell r="I415">
            <v>-0.56999999999999995</v>
          </cell>
          <cell r="J415">
            <v>1.52</v>
          </cell>
          <cell r="K415">
            <v>1.56</v>
          </cell>
          <cell r="L415">
            <v>0.6</v>
          </cell>
          <cell r="M415">
            <v>1.67</v>
          </cell>
          <cell r="N415">
            <v>1.82</v>
          </cell>
          <cell r="O415">
            <v>0.56000000000000005</v>
          </cell>
          <cell r="P415">
            <v>1.05</v>
          </cell>
          <cell r="Q415">
            <v>-0.62</v>
          </cell>
          <cell r="R415">
            <v>1.65</v>
          </cell>
          <cell r="S415">
            <v>-0.12</v>
          </cell>
          <cell r="T415">
            <v>0.44</v>
          </cell>
          <cell r="U415">
            <v>0.3</v>
          </cell>
          <cell r="V415">
            <v>-0.17</v>
          </cell>
          <cell r="W415">
            <v>0.27</v>
          </cell>
          <cell r="X415">
            <v>1.64</v>
          </cell>
          <cell r="Y415">
            <v>1.53</v>
          </cell>
          <cell r="Z415">
            <v>1.32</v>
          </cell>
          <cell r="AA415">
            <v>0.75</v>
          </cell>
          <cell r="AB415">
            <v>0.8</v>
          </cell>
          <cell r="AC415">
            <v>0.7</v>
          </cell>
          <cell r="AD415">
            <v>2.37</v>
          </cell>
          <cell r="AE415">
            <v>1.24</v>
          </cell>
          <cell r="AF415">
            <v>0.28999999999999998</v>
          </cell>
          <cell r="AG415">
            <v>-0.85</v>
          </cell>
          <cell r="AH415">
            <v>1.06</v>
          </cell>
          <cell r="AI415">
            <v>0.94</v>
          </cell>
          <cell r="AJ415">
            <v>1.71</v>
          </cell>
          <cell r="AK415">
            <v>-0.03</v>
          </cell>
          <cell r="AL415">
            <v>0.19</v>
          </cell>
          <cell r="AM415">
            <v>1.37</v>
          </cell>
          <cell r="AN415">
            <v>1.1399999999999999</v>
          </cell>
          <cell r="AO415">
            <v>0.55000000000000004</v>
          </cell>
          <cell r="AP415">
            <v>1.5</v>
          </cell>
          <cell r="AQ415">
            <v>0.87</v>
          </cell>
          <cell r="AR415">
            <v>1.44</v>
          </cell>
          <cell r="BI415">
            <v>414</v>
          </cell>
        </row>
        <row r="416">
          <cell r="A416" t="str">
            <v>4201003.Sapato feminino</v>
          </cell>
          <cell r="B416">
            <v>-0.99</v>
          </cell>
          <cell r="C416">
            <v>-0.3</v>
          </cell>
          <cell r="D416">
            <v>-0.61</v>
          </cell>
          <cell r="E416">
            <v>-0.27</v>
          </cell>
          <cell r="F416">
            <v>-0.38</v>
          </cell>
          <cell r="G416">
            <v>0.34</v>
          </cell>
          <cell r="H416">
            <v>-0.5</v>
          </cell>
          <cell r="I416">
            <v>-1.5</v>
          </cell>
          <cell r="J416">
            <v>3.8</v>
          </cell>
          <cell r="K416">
            <v>1.3</v>
          </cell>
          <cell r="L416">
            <v>2.04</v>
          </cell>
          <cell r="M416">
            <v>1.69</v>
          </cell>
          <cell r="N416">
            <v>1.27</v>
          </cell>
          <cell r="O416">
            <v>-0.2</v>
          </cell>
          <cell r="P416">
            <v>0.1</v>
          </cell>
          <cell r="Q416">
            <v>1.05</v>
          </cell>
          <cell r="R416">
            <v>0.23</v>
          </cell>
          <cell r="S416">
            <v>-0.97</v>
          </cell>
          <cell r="T416">
            <v>-0.64</v>
          </cell>
          <cell r="U416">
            <v>1.02</v>
          </cell>
          <cell r="V416">
            <v>0.17</v>
          </cell>
          <cell r="W416">
            <v>1.55</v>
          </cell>
          <cell r="X416">
            <v>1.18</v>
          </cell>
          <cell r="Y416">
            <v>-0.33</v>
          </cell>
          <cell r="Z416">
            <v>-0.81</v>
          </cell>
          <cell r="AA416">
            <v>0.22</v>
          </cell>
          <cell r="AB416">
            <v>0.47</v>
          </cell>
          <cell r="AC416">
            <v>1.25</v>
          </cell>
          <cell r="AD416">
            <v>1.55</v>
          </cell>
          <cell r="AE416">
            <v>1.25</v>
          </cell>
          <cell r="AF416">
            <v>-1.08</v>
          </cell>
          <cell r="AG416">
            <v>1.45</v>
          </cell>
          <cell r="AH416">
            <v>1.1599999999999999</v>
          </cell>
          <cell r="AI416">
            <v>1.73</v>
          </cell>
          <cell r="AJ416">
            <v>2.5</v>
          </cell>
          <cell r="AK416">
            <v>1.41</v>
          </cell>
          <cell r="AL416">
            <v>0.52</v>
          </cell>
          <cell r="AM416">
            <v>-0.06</v>
          </cell>
          <cell r="AN416">
            <v>0.28000000000000003</v>
          </cell>
          <cell r="AO416">
            <v>0.55000000000000004</v>
          </cell>
          <cell r="AP416">
            <v>1.82</v>
          </cell>
          <cell r="AQ416">
            <v>0.95</v>
          </cell>
          <cell r="AR416">
            <v>0.09</v>
          </cell>
          <cell r="BI416">
            <v>415</v>
          </cell>
        </row>
        <row r="417">
          <cell r="A417" t="str">
            <v>4201004.Sapato infantil</v>
          </cell>
          <cell r="B417">
            <v>-0.73</v>
          </cell>
          <cell r="C417">
            <v>0.81</v>
          </cell>
          <cell r="D417">
            <v>-0.7</v>
          </cell>
          <cell r="E417">
            <v>0.02</v>
          </cell>
          <cell r="F417">
            <v>0.43</v>
          </cell>
          <cell r="G417">
            <v>-0.01</v>
          </cell>
          <cell r="H417">
            <v>-0.57999999999999996</v>
          </cell>
          <cell r="I417">
            <v>-1.75</v>
          </cell>
          <cell r="J417">
            <v>2.41</v>
          </cell>
          <cell r="K417">
            <v>-0.15</v>
          </cell>
          <cell r="L417">
            <v>1.52</v>
          </cell>
          <cell r="M417">
            <v>0.92</v>
          </cell>
          <cell r="N417">
            <v>0.78</v>
          </cell>
          <cell r="O417">
            <v>0.45</v>
          </cell>
          <cell r="P417">
            <v>0.16</v>
          </cell>
          <cell r="Q417">
            <v>-0.15</v>
          </cell>
          <cell r="R417">
            <v>0.89</v>
          </cell>
          <cell r="S417">
            <v>0.15</v>
          </cell>
          <cell r="T417">
            <v>-0.39</v>
          </cell>
          <cell r="U417">
            <v>0</v>
          </cell>
          <cell r="V417">
            <v>-0.78</v>
          </cell>
          <cell r="W417">
            <v>0.25</v>
          </cell>
          <cell r="X417">
            <v>0.8</v>
          </cell>
          <cell r="Y417">
            <v>-0.12</v>
          </cell>
          <cell r="Z417">
            <v>0.67</v>
          </cell>
          <cell r="AA417">
            <v>0.6</v>
          </cell>
          <cell r="AB417">
            <v>0.34</v>
          </cell>
          <cell r="AC417">
            <v>0.77</v>
          </cell>
          <cell r="AD417">
            <v>1.71</v>
          </cell>
          <cell r="AE417">
            <v>1.22</v>
          </cell>
          <cell r="AF417">
            <v>0.4</v>
          </cell>
          <cell r="AG417">
            <v>-0.61</v>
          </cell>
          <cell r="AH417">
            <v>-0.27</v>
          </cell>
          <cell r="AI417">
            <v>0.86</v>
          </cell>
          <cell r="AJ417">
            <v>0.69</v>
          </cell>
          <cell r="AK417">
            <v>1</v>
          </cell>
          <cell r="AL417">
            <v>0.9</v>
          </cell>
          <cell r="AM417">
            <v>0.21</v>
          </cell>
          <cell r="AN417">
            <v>-0.21</v>
          </cell>
          <cell r="AO417">
            <v>0.92</v>
          </cell>
          <cell r="AP417">
            <v>-7.0000000000000007E-2</v>
          </cell>
          <cell r="AQ417">
            <v>0.52</v>
          </cell>
          <cell r="AR417">
            <v>1.1200000000000001</v>
          </cell>
          <cell r="BI417">
            <v>416</v>
          </cell>
        </row>
        <row r="418">
          <cell r="A418" t="str">
            <v>4201006.Sandália/chinelo masculino</v>
          </cell>
          <cell r="B418">
            <v>-0.93</v>
          </cell>
          <cell r="C418">
            <v>-0.08</v>
          </cell>
          <cell r="D418">
            <v>0.55000000000000004</v>
          </cell>
          <cell r="E418">
            <v>1.35</v>
          </cell>
          <cell r="F418">
            <v>0.89</v>
          </cell>
          <cell r="G418">
            <v>1.43</v>
          </cell>
          <cell r="H418">
            <v>-0.53</v>
          </cell>
          <cell r="I418">
            <v>-1.42</v>
          </cell>
          <cell r="J418">
            <v>-0.01</v>
          </cell>
          <cell r="K418">
            <v>-0.23</v>
          </cell>
          <cell r="L418">
            <v>1.07</v>
          </cell>
          <cell r="M418">
            <v>-0.48</v>
          </cell>
          <cell r="N418">
            <v>1.39</v>
          </cell>
          <cell r="O418">
            <v>0.83</v>
          </cell>
          <cell r="P418">
            <v>0.99</v>
          </cell>
          <cell r="Q418">
            <v>0.61</v>
          </cell>
          <cell r="R418">
            <v>1.78</v>
          </cell>
          <cell r="S418">
            <v>1.25</v>
          </cell>
          <cell r="T418">
            <v>0.41</v>
          </cell>
          <cell r="U418">
            <v>-0.85</v>
          </cell>
          <cell r="V418">
            <v>-1.59</v>
          </cell>
          <cell r="W418">
            <v>-0.01</v>
          </cell>
          <cell r="X418">
            <v>0.37</v>
          </cell>
          <cell r="Y418">
            <v>0.49</v>
          </cell>
          <cell r="Z418">
            <v>0.26</v>
          </cell>
          <cell r="AA418">
            <v>0.5</v>
          </cell>
          <cell r="AB418">
            <v>1.43</v>
          </cell>
          <cell r="AC418">
            <v>1.31</v>
          </cell>
          <cell r="AD418">
            <v>3.47</v>
          </cell>
          <cell r="AE418">
            <v>1.24</v>
          </cell>
          <cell r="AF418">
            <v>0.33</v>
          </cell>
          <cell r="AG418">
            <v>0.17</v>
          </cell>
          <cell r="AH418">
            <v>-1.1200000000000001</v>
          </cell>
          <cell r="AI418">
            <v>1.24</v>
          </cell>
          <cell r="AJ418">
            <v>1.46</v>
          </cell>
          <cell r="AK418">
            <v>-0.03</v>
          </cell>
          <cell r="AL418">
            <v>1.83</v>
          </cell>
          <cell r="AM418">
            <v>-0.59</v>
          </cell>
          <cell r="AN418">
            <v>-0.28999999999999998</v>
          </cell>
          <cell r="AO418">
            <v>1.1299999999999999</v>
          </cell>
          <cell r="AP418">
            <v>0.66</v>
          </cell>
          <cell r="AQ418">
            <v>2.5099999999999998</v>
          </cell>
          <cell r="AR418">
            <v>1.91</v>
          </cell>
          <cell r="BI418">
            <v>417</v>
          </cell>
        </row>
        <row r="419">
          <cell r="A419" t="str">
            <v>4201007.Sandália/chinelo feminino</v>
          </cell>
          <cell r="B419">
            <v>-0.26</v>
          </cell>
          <cell r="C419">
            <v>1.1000000000000001</v>
          </cell>
          <cell r="D419">
            <v>0.95</v>
          </cell>
          <cell r="E419">
            <v>0.21</v>
          </cell>
          <cell r="F419">
            <v>0.56000000000000005</v>
          </cell>
          <cell r="G419">
            <v>-0.91</v>
          </cell>
          <cell r="H419">
            <v>-1.51</v>
          </cell>
          <cell r="I419">
            <v>-3.96</v>
          </cell>
          <cell r="J419">
            <v>-0.77</v>
          </cell>
          <cell r="K419">
            <v>1.37</v>
          </cell>
          <cell r="L419">
            <v>0.8</v>
          </cell>
          <cell r="M419">
            <v>0.57999999999999996</v>
          </cell>
          <cell r="N419">
            <v>0.93</v>
          </cell>
          <cell r="O419">
            <v>2.16</v>
          </cell>
          <cell r="P419">
            <v>1.1499999999999999</v>
          </cell>
          <cell r="Q419">
            <v>0.93</v>
          </cell>
          <cell r="R419">
            <v>2.56</v>
          </cell>
          <cell r="S419">
            <v>1.4</v>
          </cell>
          <cell r="T419">
            <v>-2.56</v>
          </cell>
          <cell r="U419">
            <v>-0.62</v>
          </cell>
          <cell r="V419">
            <v>-1.01</v>
          </cell>
          <cell r="W419">
            <v>-0.86</v>
          </cell>
          <cell r="X419">
            <v>0.18</v>
          </cell>
          <cell r="Y419">
            <v>0.66</v>
          </cell>
          <cell r="Z419">
            <v>0.97</v>
          </cell>
          <cell r="AA419">
            <v>1.63</v>
          </cell>
          <cell r="AB419">
            <v>1.69</v>
          </cell>
          <cell r="AC419">
            <v>1.62</v>
          </cell>
          <cell r="AD419">
            <v>3.52</v>
          </cell>
          <cell r="AE419">
            <v>1.01</v>
          </cell>
          <cell r="AF419">
            <v>-1.31</v>
          </cell>
          <cell r="AG419">
            <v>-1.7</v>
          </cell>
          <cell r="AH419">
            <v>0.48</v>
          </cell>
          <cell r="AI419">
            <v>0.2</v>
          </cell>
          <cell r="AJ419">
            <v>1.3</v>
          </cell>
          <cell r="AK419">
            <v>1.74</v>
          </cell>
          <cell r="AL419">
            <v>0.67</v>
          </cell>
          <cell r="AM419">
            <v>1.63</v>
          </cell>
          <cell r="AN419">
            <v>2.65</v>
          </cell>
          <cell r="AO419">
            <v>2.06</v>
          </cell>
          <cell r="AP419">
            <v>2.08</v>
          </cell>
          <cell r="AQ419">
            <v>0.3</v>
          </cell>
          <cell r="AR419">
            <v>-1.1399999999999999</v>
          </cell>
          <cell r="BI419">
            <v>418</v>
          </cell>
        </row>
        <row r="420">
          <cell r="A420" t="str">
            <v>4201008.Sandália/chinelo infantil</v>
          </cell>
          <cell r="B420">
            <v>-0.45</v>
          </cell>
          <cell r="C420">
            <v>-0.44</v>
          </cell>
          <cell r="D420">
            <v>0.65</v>
          </cell>
          <cell r="E420">
            <v>1.35</v>
          </cell>
          <cell r="F420">
            <v>0.13</v>
          </cell>
          <cell r="G420">
            <v>0.62</v>
          </cell>
          <cell r="H420">
            <v>1.1200000000000001</v>
          </cell>
          <cell r="I420">
            <v>-0.61</v>
          </cell>
          <cell r="J420">
            <v>-0.92</v>
          </cell>
          <cell r="K420">
            <v>-0.43</v>
          </cell>
          <cell r="L420">
            <v>0.54</v>
          </cell>
          <cell r="M420">
            <v>2.0299999999999998</v>
          </cell>
          <cell r="N420">
            <v>1.1200000000000001</v>
          </cell>
          <cell r="O420">
            <v>0.42</v>
          </cell>
          <cell r="P420">
            <v>1</v>
          </cell>
          <cell r="Q420">
            <v>-0.63</v>
          </cell>
          <cell r="R420">
            <v>1.43</v>
          </cell>
          <cell r="S420">
            <v>0.84</v>
          </cell>
          <cell r="T420">
            <v>-0.1</v>
          </cell>
          <cell r="U420">
            <v>-0.05</v>
          </cell>
          <cell r="V420">
            <v>-0.1</v>
          </cell>
          <cell r="W420">
            <v>-1.47</v>
          </cell>
          <cell r="X420">
            <v>0.19</v>
          </cell>
          <cell r="Y420">
            <v>0.72</v>
          </cell>
          <cell r="Z420">
            <v>1.28</v>
          </cell>
          <cell r="AA420">
            <v>-1</v>
          </cell>
          <cell r="AB420">
            <v>0</v>
          </cell>
          <cell r="AC420">
            <v>1.28</v>
          </cell>
          <cell r="AD420">
            <v>2.94</v>
          </cell>
          <cell r="AE420">
            <v>0.17</v>
          </cell>
          <cell r="AF420">
            <v>1.36</v>
          </cell>
          <cell r="AG420">
            <v>0.79</v>
          </cell>
          <cell r="AH420">
            <v>-0.21</v>
          </cell>
          <cell r="AI420">
            <v>1.47</v>
          </cell>
          <cell r="AJ420">
            <v>1.05</v>
          </cell>
          <cell r="AK420">
            <v>1.28</v>
          </cell>
          <cell r="AL420">
            <v>0.93</v>
          </cell>
          <cell r="AM420">
            <v>2.16</v>
          </cell>
          <cell r="AN420">
            <v>1.2</v>
          </cell>
          <cell r="AO420">
            <v>1.74</v>
          </cell>
          <cell r="AP420">
            <v>2.4500000000000002</v>
          </cell>
          <cell r="AQ420">
            <v>0.73</v>
          </cell>
          <cell r="AR420">
            <v>0.6</v>
          </cell>
          <cell r="BI420">
            <v>419</v>
          </cell>
        </row>
        <row r="421">
          <cell r="A421" t="str">
            <v>4201015.Bolsa e carteira feminina</v>
          </cell>
          <cell r="B421">
            <v>0.21</v>
          </cell>
          <cell r="C421">
            <v>0.82</v>
          </cell>
          <cell r="D421">
            <v>1.21</v>
          </cell>
          <cell r="E421">
            <v>1.28</v>
          </cell>
          <cell r="F421">
            <v>1.74</v>
          </cell>
          <cell r="G421">
            <v>-0.16</v>
          </cell>
          <cell r="H421">
            <v>-7.0000000000000007E-2</v>
          </cell>
          <cell r="I421">
            <v>-1.38</v>
          </cell>
          <cell r="J421">
            <v>1.8</v>
          </cell>
          <cell r="K421">
            <v>-0.3</v>
          </cell>
          <cell r="L421">
            <v>0.55000000000000004</v>
          </cell>
          <cell r="M421">
            <v>1.63</v>
          </cell>
          <cell r="N421">
            <v>-0.83</v>
          </cell>
          <cell r="O421">
            <v>0.57999999999999996</v>
          </cell>
          <cell r="P421">
            <v>0.52</v>
          </cell>
          <cell r="Q421">
            <v>0.02</v>
          </cell>
          <cell r="R421">
            <v>1.1499999999999999</v>
          </cell>
          <cell r="S421">
            <v>0.97</v>
          </cell>
          <cell r="T421">
            <v>-2.4</v>
          </cell>
          <cell r="U421">
            <v>0.23</v>
          </cell>
          <cell r="V421">
            <v>-0.53</v>
          </cell>
          <cell r="W421">
            <v>0.88</v>
          </cell>
          <cell r="X421">
            <v>0.54</v>
          </cell>
          <cell r="Y421">
            <v>0.71</v>
          </cell>
          <cell r="Z421">
            <v>0.06</v>
          </cell>
          <cell r="AA421">
            <v>-0.15</v>
          </cell>
          <cell r="AB421">
            <v>1.1599999999999999</v>
          </cell>
          <cell r="AC421">
            <v>0.95</v>
          </cell>
          <cell r="AD421">
            <v>2.68</v>
          </cell>
          <cell r="AE421">
            <v>0.14000000000000001</v>
          </cell>
          <cell r="AF421">
            <v>-1</v>
          </cell>
          <cell r="AG421">
            <v>0.04</v>
          </cell>
          <cell r="AH421">
            <v>1.62</v>
          </cell>
          <cell r="AI421">
            <v>1.64</v>
          </cell>
          <cell r="AJ421">
            <v>1.1299999999999999</v>
          </cell>
          <cell r="AK421">
            <v>1.04</v>
          </cell>
          <cell r="AL421">
            <v>-0.13</v>
          </cell>
          <cell r="AM421">
            <v>1.19</v>
          </cell>
          <cell r="AN421">
            <v>1.1000000000000001</v>
          </cell>
          <cell r="AO421">
            <v>2.63</v>
          </cell>
          <cell r="AP421">
            <v>1.21</v>
          </cell>
          <cell r="AQ421">
            <v>1.99</v>
          </cell>
          <cell r="AR421">
            <v>0.61</v>
          </cell>
          <cell r="BI421">
            <v>420</v>
          </cell>
        </row>
        <row r="422">
          <cell r="A422" t="str">
            <v>4201029.Bolsa e carteira masculina</v>
          </cell>
          <cell r="B422">
            <v>-1.73</v>
          </cell>
          <cell r="C422">
            <v>0.33</v>
          </cell>
          <cell r="D422">
            <v>0.33</v>
          </cell>
          <cell r="E422">
            <v>-2.73</v>
          </cell>
          <cell r="F422">
            <v>-0.41</v>
          </cell>
          <cell r="G422">
            <v>1.26</v>
          </cell>
          <cell r="H422">
            <v>-0.83</v>
          </cell>
          <cell r="I422">
            <v>-0.99</v>
          </cell>
          <cell r="J422">
            <v>-1.83</v>
          </cell>
          <cell r="K422">
            <v>0.61</v>
          </cell>
          <cell r="L422">
            <v>0.18</v>
          </cell>
          <cell r="M422">
            <v>1.08</v>
          </cell>
          <cell r="N422">
            <v>1.49</v>
          </cell>
          <cell r="O422">
            <v>2.5</v>
          </cell>
          <cell r="P422">
            <v>0.88</v>
          </cell>
          <cell r="Q422">
            <v>0.89</v>
          </cell>
          <cell r="R422">
            <v>1.03</v>
          </cell>
          <cell r="S422">
            <v>-1.6</v>
          </cell>
          <cell r="T422">
            <v>2.76</v>
          </cell>
          <cell r="U422">
            <v>1.38</v>
          </cell>
          <cell r="V422">
            <v>0.42</v>
          </cell>
          <cell r="W422">
            <v>0.63</v>
          </cell>
          <cell r="X422">
            <v>0.31</v>
          </cell>
          <cell r="Y422">
            <v>1.86</v>
          </cell>
          <cell r="Z422">
            <v>2.4500000000000002</v>
          </cell>
          <cell r="AA422">
            <v>1.81</v>
          </cell>
          <cell r="AB422">
            <v>1.06</v>
          </cell>
          <cell r="AC422">
            <v>0.64</v>
          </cell>
          <cell r="AD422">
            <v>3.13</v>
          </cell>
          <cell r="AE422">
            <v>1.84</v>
          </cell>
          <cell r="AF422">
            <v>0.31</v>
          </cell>
          <cell r="AG422">
            <v>0.98</v>
          </cell>
          <cell r="AH422">
            <v>0.24</v>
          </cell>
          <cell r="AI422">
            <v>2.6</v>
          </cell>
          <cell r="AJ422">
            <v>-0.88</v>
          </cell>
          <cell r="AK422">
            <v>0.56000000000000005</v>
          </cell>
          <cell r="AL422">
            <v>-1.07</v>
          </cell>
          <cell r="AM422">
            <v>1.9</v>
          </cell>
          <cell r="AN422">
            <v>-0.32</v>
          </cell>
          <cell r="AO422">
            <v>3.81</v>
          </cell>
          <cell r="AP422">
            <v>1.1100000000000001</v>
          </cell>
          <cell r="AQ422">
            <v>2.46</v>
          </cell>
          <cell r="AR422">
            <v>3.82</v>
          </cell>
          <cell r="BI422">
            <v>421</v>
          </cell>
        </row>
        <row r="423">
          <cell r="A423" t="str">
            <v>4201063.Tenis</v>
          </cell>
          <cell r="B423">
            <v>-0.65</v>
          </cell>
          <cell r="C423">
            <v>-0.06</v>
          </cell>
          <cell r="D423">
            <v>0.49</v>
          </cell>
          <cell r="E423">
            <v>0.17</v>
          </cell>
          <cell r="F423">
            <v>-0.21</v>
          </cell>
          <cell r="G423">
            <v>0.67</v>
          </cell>
          <cell r="H423">
            <v>-0.01</v>
          </cell>
          <cell r="I423">
            <v>-0.94</v>
          </cell>
          <cell r="J423">
            <v>1.01</v>
          </cell>
          <cell r="K423">
            <v>-0.2</v>
          </cell>
          <cell r="L423">
            <v>1.38</v>
          </cell>
          <cell r="M423">
            <v>0.94</v>
          </cell>
          <cell r="N423">
            <v>1.36</v>
          </cell>
          <cell r="O423">
            <v>-0.16</v>
          </cell>
          <cell r="P423">
            <v>1.23</v>
          </cell>
          <cell r="Q423">
            <v>0.79</v>
          </cell>
          <cell r="R423">
            <v>0.65</v>
          </cell>
          <cell r="S423">
            <v>-0.12</v>
          </cell>
          <cell r="T423">
            <v>0.32</v>
          </cell>
          <cell r="U423">
            <v>0.08</v>
          </cell>
          <cell r="V423">
            <v>0.05</v>
          </cell>
          <cell r="W423">
            <v>-0.1</v>
          </cell>
          <cell r="X423">
            <v>0.64</v>
          </cell>
          <cell r="Y423">
            <v>0.36</v>
          </cell>
          <cell r="Z423">
            <v>0.4</v>
          </cell>
          <cell r="AA423">
            <v>0.45</v>
          </cell>
          <cell r="AB423">
            <v>0.25</v>
          </cell>
          <cell r="AC423">
            <v>1.05</v>
          </cell>
          <cell r="AD423">
            <v>1.62</v>
          </cell>
          <cell r="AE423">
            <v>-0.17</v>
          </cell>
          <cell r="AF423">
            <v>0.28000000000000003</v>
          </cell>
          <cell r="AG423">
            <v>-0.01</v>
          </cell>
          <cell r="AH423">
            <v>1.18</v>
          </cell>
          <cell r="AI423">
            <v>1.52</v>
          </cell>
          <cell r="AJ423">
            <v>-0.11</v>
          </cell>
          <cell r="AK423">
            <v>-7.0000000000000007E-2</v>
          </cell>
          <cell r="AL423">
            <v>0.75</v>
          </cell>
          <cell r="AM423">
            <v>0.51</v>
          </cell>
          <cell r="AN423">
            <v>1.5</v>
          </cell>
          <cell r="AO423">
            <v>1.44</v>
          </cell>
          <cell r="AP423">
            <v>0.52</v>
          </cell>
          <cell r="AQ423">
            <v>2</v>
          </cell>
          <cell r="AR423">
            <v>0.18</v>
          </cell>
          <cell r="BI423">
            <v>422</v>
          </cell>
        </row>
        <row r="424">
          <cell r="A424" t="str">
            <v>43.Jóias e bijuterias</v>
          </cell>
          <cell r="B424">
            <v>1.28</v>
          </cell>
          <cell r="C424">
            <v>0.28999999999999998</v>
          </cell>
          <cell r="D424">
            <v>2.93</v>
          </cell>
          <cell r="E424">
            <v>0.8</v>
          </cell>
          <cell r="F424">
            <v>0.97</v>
          </cell>
          <cell r="G424">
            <v>-0.95</v>
          </cell>
          <cell r="H424">
            <v>-0.93</v>
          </cell>
          <cell r="I424">
            <v>2.33</v>
          </cell>
          <cell r="J424">
            <v>0.57999999999999996</v>
          </cell>
          <cell r="K424">
            <v>-0.51</v>
          </cell>
          <cell r="L424">
            <v>0.84</v>
          </cell>
          <cell r="M424">
            <v>0.49</v>
          </cell>
          <cell r="N424">
            <v>1.27</v>
          </cell>
          <cell r="O424">
            <v>1.02</v>
          </cell>
          <cell r="P424">
            <v>0.39</v>
          </cell>
          <cell r="Q424">
            <v>0.54</v>
          </cell>
          <cell r="R424">
            <v>1.94</v>
          </cell>
          <cell r="S424">
            <v>-0.1</v>
          </cell>
          <cell r="T424">
            <v>0.51</v>
          </cell>
          <cell r="U424">
            <v>0.89</v>
          </cell>
          <cell r="V424">
            <v>0.11</v>
          </cell>
          <cell r="W424">
            <v>0.28999999999999998</v>
          </cell>
          <cell r="X424">
            <v>1.58</v>
          </cell>
          <cell r="Y424">
            <v>2.85</v>
          </cell>
          <cell r="Z424">
            <v>1.6</v>
          </cell>
          <cell r="AA424">
            <v>1.29</v>
          </cell>
          <cell r="AB424">
            <v>1.32</v>
          </cell>
          <cell r="AC424">
            <v>0.92</v>
          </cell>
          <cell r="AD424">
            <v>1.18</v>
          </cell>
          <cell r="AE424">
            <v>1.1100000000000001</v>
          </cell>
          <cell r="AF424">
            <v>-0.86</v>
          </cell>
          <cell r="AG424">
            <v>-0.4</v>
          </cell>
          <cell r="AH424">
            <v>0.42</v>
          </cell>
          <cell r="AI424">
            <v>0.69</v>
          </cell>
          <cell r="AJ424">
            <v>2.29</v>
          </cell>
          <cell r="AK424">
            <v>0.74</v>
          </cell>
          <cell r="AL424">
            <v>1.77</v>
          </cell>
          <cell r="AM424">
            <v>2.3199999999999998</v>
          </cell>
          <cell r="AN424">
            <v>2.95</v>
          </cell>
          <cell r="AO424">
            <v>2.64</v>
          </cell>
          <cell r="AP424">
            <v>1.39</v>
          </cell>
          <cell r="AQ424">
            <v>2.21</v>
          </cell>
          <cell r="AR424">
            <v>1.7</v>
          </cell>
          <cell r="BI424">
            <v>423</v>
          </cell>
        </row>
        <row r="425">
          <cell r="A425" t="str">
            <v>4301.Jóias e bijuterias</v>
          </cell>
          <cell r="B425">
            <v>1.28</v>
          </cell>
          <cell r="C425">
            <v>0.28999999999999998</v>
          </cell>
          <cell r="D425">
            <v>2.93</v>
          </cell>
          <cell r="E425">
            <v>0.8</v>
          </cell>
          <cell r="F425">
            <v>0.97</v>
          </cell>
          <cell r="G425">
            <v>-0.95</v>
          </cell>
          <cell r="H425">
            <v>-0.93</v>
          </cell>
          <cell r="I425">
            <v>2.33</v>
          </cell>
          <cell r="J425">
            <v>0.57999999999999996</v>
          </cell>
          <cell r="K425">
            <v>-0.51</v>
          </cell>
          <cell r="L425">
            <v>0.84</v>
          </cell>
          <cell r="M425">
            <v>0.49</v>
          </cell>
          <cell r="N425">
            <v>1.27</v>
          </cell>
          <cell r="O425">
            <v>1.02</v>
          </cell>
          <cell r="P425">
            <v>0.39</v>
          </cell>
          <cell r="Q425">
            <v>0.54</v>
          </cell>
          <cell r="R425">
            <v>1.94</v>
          </cell>
          <cell r="S425">
            <v>-0.1</v>
          </cell>
          <cell r="T425">
            <v>0.51</v>
          </cell>
          <cell r="U425">
            <v>0.89</v>
          </cell>
          <cell r="V425">
            <v>0.11</v>
          </cell>
          <cell r="W425">
            <v>0.28999999999999998</v>
          </cell>
          <cell r="X425">
            <v>1.58</v>
          </cell>
          <cell r="Y425">
            <v>2.85</v>
          </cell>
          <cell r="Z425">
            <v>1.6</v>
          </cell>
          <cell r="AA425">
            <v>1.29</v>
          </cell>
          <cell r="AB425">
            <v>1.32</v>
          </cell>
          <cell r="AC425">
            <v>0.92</v>
          </cell>
          <cell r="AD425">
            <v>1.18</v>
          </cell>
          <cell r="AE425">
            <v>1.1100000000000001</v>
          </cell>
          <cell r="AF425">
            <v>-0.86</v>
          </cell>
          <cell r="AG425">
            <v>-0.4</v>
          </cell>
          <cell r="AH425">
            <v>0.42</v>
          </cell>
          <cell r="AI425">
            <v>0.69</v>
          </cell>
          <cell r="AJ425">
            <v>2.29</v>
          </cell>
          <cell r="AK425">
            <v>0.74</v>
          </cell>
          <cell r="AL425">
            <v>1.77</v>
          </cell>
          <cell r="AM425">
            <v>2.3199999999999998</v>
          </cell>
          <cell r="AN425">
            <v>2.95</v>
          </cell>
          <cell r="AO425">
            <v>2.64</v>
          </cell>
          <cell r="AP425">
            <v>1.39</v>
          </cell>
          <cell r="AQ425">
            <v>2.21</v>
          </cell>
          <cell r="AR425">
            <v>1.7</v>
          </cell>
          <cell r="BI425">
            <v>424</v>
          </cell>
        </row>
        <row r="426">
          <cell r="A426" t="str">
            <v>4301001.Bijuteria</v>
          </cell>
          <cell r="B426">
            <v>1.08</v>
          </cell>
          <cell r="C426">
            <v>0.21</v>
          </cell>
          <cell r="D426">
            <v>2.85</v>
          </cell>
          <cell r="E426">
            <v>0.89</v>
          </cell>
          <cell r="F426">
            <v>0.96</v>
          </cell>
          <cell r="G426">
            <v>-0.88</v>
          </cell>
          <cell r="H426">
            <v>-1.1000000000000001</v>
          </cell>
          <cell r="I426">
            <v>2.48</v>
          </cell>
          <cell r="J426">
            <v>0.72</v>
          </cell>
          <cell r="K426">
            <v>-0.87</v>
          </cell>
          <cell r="L426">
            <v>0.89</v>
          </cell>
          <cell r="M426">
            <v>1.38</v>
          </cell>
          <cell r="N426">
            <v>-7.0000000000000007E-2</v>
          </cell>
          <cell r="O426">
            <v>1.6</v>
          </cell>
          <cell r="P426">
            <v>0.34</v>
          </cell>
          <cell r="Q426">
            <v>0.63</v>
          </cell>
          <cell r="R426">
            <v>4.07</v>
          </cell>
          <cell r="S426">
            <v>-1.4</v>
          </cell>
          <cell r="T426">
            <v>-0.01</v>
          </cell>
          <cell r="U426">
            <v>1.72</v>
          </cell>
          <cell r="V426">
            <v>0.46</v>
          </cell>
          <cell r="W426">
            <v>-0.59</v>
          </cell>
          <cell r="X426">
            <v>1.55</v>
          </cell>
          <cell r="Y426">
            <v>2.89</v>
          </cell>
          <cell r="Z426">
            <v>0.49</v>
          </cell>
          <cell r="AA426">
            <v>0.81</v>
          </cell>
          <cell r="AB426">
            <v>0.76</v>
          </cell>
          <cell r="AC426">
            <v>0.68</v>
          </cell>
          <cell r="AD426">
            <v>1.86</v>
          </cell>
          <cell r="AE426">
            <v>1.45</v>
          </cell>
          <cell r="AF426">
            <v>-1.59</v>
          </cell>
          <cell r="AG426">
            <v>-0.91</v>
          </cell>
          <cell r="AH426">
            <v>0.55000000000000004</v>
          </cell>
          <cell r="AI426">
            <v>1.19</v>
          </cell>
          <cell r="AJ426">
            <v>2.2000000000000002</v>
          </cell>
          <cell r="AK426">
            <v>-2.0499999999999998</v>
          </cell>
          <cell r="AL426">
            <v>0.35</v>
          </cell>
          <cell r="AM426">
            <v>0.06</v>
          </cell>
          <cell r="AN426">
            <v>2.3199999999999998</v>
          </cell>
          <cell r="AO426">
            <v>1.05</v>
          </cell>
          <cell r="AP426">
            <v>0.24</v>
          </cell>
          <cell r="AQ426">
            <v>0.2</v>
          </cell>
          <cell r="AR426">
            <v>-0.7</v>
          </cell>
          <cell r="BI426">
            <v>425</v>
          </cell>
        </row>
        <row r="427">
          <cell r="A427" t="str">
            <v>4301002.Jóia</v>
          </cell>
          <cell r="B427">
            <v>1.55</v>
          </cell>
          <cell r="C427">
            <v>0.55000000000000004</v>
          </cell>
          <cell r="D427">
            <v>4.12</v>
          </cell>
          <cell r="E427">
            <v>1.06</v>
          </cell>
          <cell r="F427">
            <v>0.77</v>
          </cell>
          <cell r="G427">
            <v>-1.1000000000000001</v>
          </cell>
          <cell r="H427">
            <v>-1.67</v>
          </cell>
          <cell r="I427">
            <v>2.56</v>
          </cell>
          <cell r="J427">
            <v>1.2</v>
          </cell>
          <cell r="K427">
            <v>0.03</v>
          </cell>
          <cell r="L427">
            <v>0.2</v>
          </cell>
          <cell r="M427">
            <v>-0.62</v>
          </cell>
          <cell r="N427">
            <v>3.38</v>
          </cell>
          <cell r="O427">
            <v>-0.28999999999999998</v>
          </cell>
          <cell r="P427">
            <v>1.22</v>
          </cell>
          <cell r="Q427">
            <v>0.46</v>
          </cell>
          <cell r="R427">
            <v>-0.34</v>
          </cell>
          <cell r="S427">
            <v>0.66</v>
          </cell>
          <cell r="T427">
            <v>1.64</v>
          </cell>
          <cell r="U427">
            <v>-0.49</v>
          </cell>
          <cell r="V427">
            <v>-1.0900000000000001</v>
          </cell>
          <cell r="W427">
            <v>1.06</v>
          </cell>
          <cell r="X427">
            <v>2.02</v>
          </cell>
          <cell r="Y427">
            <v>4.96</v>
          </cell>
          <cell r="Z427">
            <v>2.23</v>
          </cell>
          <cell r="AA427">
            <v>2.0499999999999998</v>
          </cell>
          <cell r="AB427">
            <v>2.09</v>
          </cell>
          <cell r="AC427">
            <v>0.74</v>
          </cell>
          <cell r="AD427">
            <v>-0.17</v>
          </cell>
          <cell r="AE427">
            <v>0.31</v>
          </cell>
          <cell r="AF427">
            <v>7.0000000000000007E-2</v>
          </cell>
          <cell r="AG427">
            <v>0.22</v>
          </cell>
          <cell r="AH427">
            <v>0.38</v>
          </cell>
          <cell r="AI427">
            <v>-1.1000000000000001</v>
          </cell>
          <cell r="AJ427">
            <v>2.68</v>
          </cell>
          <cell r="AK427">
            <v>3.4</v>
          </cell>
          <cell r="AL427">
            <v>2.56</v>
          </cell>
          <cell r="AM427">
            <v>5.48</v>
          </cell>
          <cell r="AN427">
            <v>4.0599999999999996</v>
          </cell>
          <cell r="AO427">
            <v>4.8899999999999997</v>
          </cell>
          <cell r="AP427">
            <v>2.4</v>
          </cell>
          <cell r="AQ427">
            <v>2.65</v>
          </cell>
          <cell r="AR427">
            <v>3.53</v>
          </cell>
          <cell r="BI427">
            <v>426</v>
          </cell>
        </row>
        <row r="428">
          <cell r="A428" t="str">
            <v>4301004.Relógio de pulso</v>
          </cell>
          <cell r="B428">
            <v>1.29</v>
          </cell>
          <cell r="C428">
            <v>0.12</v>
          </cell>
          <cell r="D428">
            <v>1.72</v>
          </cell>
          <cell r="E428">
            <v>0.39</v>
          </cell>
          <cell r="F428">
            <v>1.22</v>
          </cell>
          <cell r="G428">
            <v>-0.88</v>
          </cell>
          <cell r="H428">
            <v>0.15</v>
          </cell>
          <cell r="I428">
            <v>1.84</v>
          </cell>
          <cell r="J428">
            <v>-0.28999999999999998</v>
          </cell>
          <cell r="K428">
            <v>-0.56999999999999995</v>
          </cell>
          <cell r="L428">
            <v>1.49</v>
          </cell>
          <cell r="M428">
            <v>0.41</v>
          </cell>
          <cell r="N428">
            <v>0.95</v>
          </cell>
          <cell r="O428">
            <v>1.64</v>
          </cell>
          <cell r="P428">
            <v>-0.47</v>
          </cell>
          <cell r="Q428">
            <v>0.5</v>
          </cell>
          <cell r="R428">
            <v>1.34</v>
          </cell>
          <cell r="S428">
            <v>1.05</v>
          </cell>
          <cell r="T428">
            <v>0.05</v>
          </cell>
          <cell r="U428">
            <v>1.2</v>
          </cell>
          <cell r="V428">
            <v>0.9</v>
          </cell>
          <cell r="W428">
            <v>0.75</v>
          </cell>
          <cell r="X428">
            <v>1.1299999999999999</v>
          </cell>
          <cell r="Y428">
            <v>0.46</v>
          </cell>
          <cell r="Z428">
            <v>2.56</v>
          </cell>
          <cell r="AA428">
            <v>1.1399999999999999</v>
          </cell>
          <cell r="AB428">
            <v>1.29</v>
          </cell>
          <cell r="AC428">
            <v>1.5</v>
          </cell>
          <cell r="AD428">
            <v>1.75</v>
          </cell>
          <cell r="AE428">
            <v>1.53</v>
          </cell>
          <cell r="AF428">
            <v>-0.82</v>
          </cell>
          <cell r="AG428">
            <v>-0.35</v>
          </cell>
          <cell r="AH428">
            <v>0.3</v>
          </cell>
          <cell r="AI428">
            <v>2.02</v>
          </cell>
          <cell r="AJ428">
            <v>2</v>
          </cell>
          <cell r="AK428">
            <v>1.78</v>
          </cell>
          <cell r="AL428">
            <v>2.86</v>
          </cell>
          <cell r="AM428">
            <v>1.81</v>
          </cell>
          <cell r="AN428">
            <v>2.5099999999999998</v>
          </cell>
          <cell r="AO428">
            <v>2.06</v>
          </cell>
          <cell r="AP428">
            <v>1.65</v>
          </cell>
          <cell r="AQ428">
            <v>4.25</v>
          </cell>
          <cell r="AR428">
            <v>2.4700000000000002</v>
          </cell>
          <cell r="BI428">
            <v>427</v>
          </cell>
        </row>
        <row r="429">
          <cell r="A429" t="str">
            <v>44.Tecidos e armarinho</v>
          </cell>
          <cell r="B429">
            <v>0.96</v>
          </cell>
          <cell r="C429">
            <v>0.97</v>
          </cell>
          <cell r="D429">
            <v>1.37</v>
          </cell>
          <cell r="E429">
            <v>1.22</v>
          </cell>
          <cell r="F429">
            <v>1.31</v>
          </cell>
          <cell r="G429">
            <v>0.61</v>
          </cell>
          <cell r="H429">
            <v>0.91</v>
          </cell>
          <cell r="I429">
            <v>0.44</v>
          </cell>
          <cell r="J429">
            <v>0.55000000000000004</v>
          </cell>
          <cell r="K429">
            <v>0.38</v>
          </cell>
          <cell r="L429">
            <v>1.2</v>
          </cell>
          <cell r="M429">
            <v>0.2</v>
          </cell>
          <cell r="N429">
            <v>1.23</v>
          </cell>
          <cell r="O429">
            <v>0.62</v>
          </cell>
          <cell r="P429">
            <v>-0.35</v>
          </cell>
          <cell r="Q429">
            <v>0.84</v>
          </cell>
          <cell r="R429">
            <v>0.75</v>
          </cell>
          <cell r="S429">
            <v>-0.2</v>
          </cell>
          <cell r="T429">
            <v>0.65</v>
          </cell>
          <cell r="U429">
            <v>0.15</v>
          </cell>
          <cell r="V429">
            <v>0.8</v>
          </cell>
          <cell r="W429">
            <v>-0.12</v>
          </cell>
          <cell r="X429">
            <v>-0.2</v>
          </cell>
          <cell r="Y429">
            <v>-0.27</v>
          </cell>
          <cell r="Z429">
            <v>0.54</v>
          </cell>
          <cell r="AA429">
            <v>1.1399999999999999</v>
          </cell>
          <cell r="AB429">
            <v>0.44</v>
          </cell>
          <cell r="AC429">
            <v>1.1499999999999999</v>
          </cell>
          <cell r="AD429">
            <v>0.45</v>
          </cell>
          <cell r="AE429">
            <v>0.44</v>
          </cell>
          <cell r="AF429">
            <v>-1.05</v>
          </cell>
          <cell r="AG429">
            <v>0.54</v>
          </cell>
          <cell r="AH429">
            <v>0.34</v>
          </cell>
          <cell r="AI429">
            <v>1.48</v>
          </cell>
          <cell r="AJ429">
            <v>0.15</v>
          </cell>
          <cell r="AK429">
            <v>1.32</v>
          </cell>
          <cell r="AL429">
            <v>-0.86</v>
          </cell>
          <cell r="AM429">
            <v>0.01</v>
          </cell>
          <cell r="AN429">
            <v>2.65</v>
          </cell>
          <cell r="AO429">
            <v>0.87</v>
          </cell>
          <cell r="AP429">
            <v>1.1599999999999999</v>
          </cell>
          <cell r="AQ429">
            <v>2.62</v>
          </cell>
          <cell r="AR429">
            <v>2.3199999999999998</v>
          </cell>
          <cell r="BI429">
            <v>428</v>
          </cell>
        </row>
        <row r="430">
          <cell r="A430" t="str">
            <v>4401.Tecidos e armarinho</v>
          </cell>
          <cell r="B430">
            <v>0.96</v>
          </cell>
          <cell r="C430">
            <v>0.97</v>
          </cell>
          <cell r="D430">
            <v>1.37</v>
          </cell>
          <cell r="E430">
            <v>1.22</v>
          </cell>
          <cell r="F430">
            <v>1.31</v>
          </cell>
          <cell r="G430">
            <v>0.61</v>
          </cell>
          <cell r="H430">
            <v>0.91</v>
          </cell>
          <cell r="I430">
            <v>0.44</v>
          </cell>
          <cell r="J430">
            <v>0.55000000000000004</v>
          </cell>
          <cell r="K430">
            <v>0.38</v>
          </cell>
          <cell r="L430">
            <v>1.2</v>
          </cell>
          <cell r="M430">
            <v>0.2</v>
          </cell>
          <cell r="N430">
            <v>1.23</v>
          </cell>
          <cell r="O430">
            <v>0.62</v>
          </cell>
          <cell r="P430">
            <v>-0.35</v>
          </cell>
          <cell r="Q430">
            <v>0.84</v>
          </cell>
          <cell r="R430">
            <v>0.75</v>
          </cell>
          <cell r="S430">
            <v>-0.2</v>
          </cell>
          <cell r="T430">
            <v>0.65</v>
          </cell>
          <cell r="U430">
            <v>0.15</v>
          </cell>
          <cell r="V430">
            <v>0.8</v>
          </cell>
          <cell r="W430">
            <v>-0.12</v>
          </cell>
          <cell r="X430">
            <v>-0.2</v>
          </cell>
          <cell r="Y430">
            <v>-0.27</v>
          </cell>
          <cell r="Z430">
            <v>0.54</v>
          </cell>
          <cell r="AA430">
            <v>1.1399999999999999</v>
          </cell>
          <cell r="AB430">
            <v>0.44</v>
          </cell>
          <cell r="AC430">
            <v>1.1499999999999999</v>
          </cell>
          <cell r="AD430">
            <v>0.45</v>
          </cell>
          <cell r="AE430">
            <v>0.44</v>
          </cell>
          <cell r="AF430">
            <v>-1.05</v>
          </cell>
          <cell r="AG430">
            <v>0.54</v>
          </cell>
          <cell r="AH430">
            <v>0.34</v>
          </cell>
          <cell r="AI430">
            <v>1.48</v>
          </cell>
          <cell r="AJ430">
            <v>0.15</v>
          </cell>
          <cell r="AK430">
            <v>1.32</v>
          </cell>
          <cell r="AL430">
            <v>-0.86</v>
          </cell>
          <cell r="AM430">
            <v>0.01</v>
          </cell>
          <cell r="AN430">
            <v>2.65</v>
          </cell>
          <cell r="AO430">
            <v>0.87</v>
          </cell>
          <cell r="AP430">
            <v>1.1599999999999999</v>
          </cell>
          <cell r="AQ430">
            <v>2.62</v>
          </cell>
          <cell r="AR430">
            <v>2.3199999999999998</v>
          </cell>
          <cell r="BI430">
            <v>429</v>
          </cell>
        </row>
        <row r="431">
          <cell r="A431" t="str">
            <v>4401001.Tecido</v>
          </cell>
          <cell r="B431">
            <v>1.18</v>
          </cell>
          <cell r="C431">
            <v>0.95</v>
          </cell>
          <cell r="D431">
            <v>1.42</v>
          </cell>
          <cell r="E431">
            <v>1.47</v>
          </cell>
          <cell r="F431">
            <v>1.6</v>
          </cell>
          <cell r="G431">
            <v>0.96</v>
          </cell>
          <cell r="H431">
            <v>0.69</v>
          </cell>
          <cell r="I431">
            <v>0.6</v>
          </cell>
          <cell r="J431">
            <v>0.61</v>
          </cell>
          <cell r="K431">
            <v>0.56999999999999995</v>
          </cell>
          <cell r="L431">
            <v>1.27</v>
          </cell>
          <cell r="M431">
            <v>0.22</v>
          </cell>
          <cell r="N431">
            <v>1.44</v>
          </cell>
          <cell r="O431">
            <v>0.71</v>
          </cell>
          <cell r="P431">
            <v>-0.45</v>
          </cell>
          <cell r="Q431">
            <v>0.92</v>
          </cell>
          <cell r="R431">
            <v>0.88</v>
          </cell>
          <cell r="S431">
            <v>-0.26</v>
          </cell>
          <cell r="T431">
            <v>0.82</v>
          </cell>
          <cell r="U431">
            <v>0.03</v>
          </cell>
          <cell r="V431">
            <v>0.7</v>
          </cell>
          <cell r="W431">
            <v>-0.11</v>
          </cell>
          <cell r="X431">
            <v>-0.39</v>
          </cell>
          <cell r="Y431">
            <v>-0.33</v>
          </cell>
          <cell r="Z431">
            <v>0.56999999999999995</v>
          </cell>
          <cell r="AA431">
            <v>1.3</v>
          </cell>
          <cell r="AB431">
            <v>0.39</v>
          </cell>
          <cell r="AC431">
            <v>1.21</v>
          </cell>
          <cell r="AD431">
            <v>0.41</v>
          </cell>
          <cell r="AE431">
            <v>0.39</v>
          </cell>
          <cell r="AF431">
            <v>-0.81</v>
          </cell>
          <cell r="AG431">
            <v>0.44</v>
          </cell>
          <cell r="AH431">
            <v>0.49</v>
          </cell>
          <cell r="AI431">
            <v>1.53</v>
          </cell>
          <cell r="AJ431">
            <v>0.13</v>
          </cell>
          <cell r="AK431">
            <v>1.64</v>
          </cell>
          <cell r="AL431">
            <v>-0.93</v>
          </cell>
          <cell r="AM431">
            <v>0.04</v>
          </cell>
          <cell r="AN431">
            <v>2.7</v>
          </cell>
          <cell r="AO431">
            <v>0.96</v>
          </cell>
          <cell r="AP431">
            <v>1.19</v>
          </cell>
          <cell r="AQ431">
            <v>2.74</v>
          </cell>
          <cell r="AR431">
            <v>2.5299999999999998</v>
          </cell>
          <cell r="BI431">
            <v>430</v>
          </cell>
        </row>
        <row r="432">
          <cell r="A432" t="str">
            <v>4401002.Artigo de armarinho</v>
          </cell>
          <cell r="B432">
            <v>-0.24</v>
          </cell>
          <cell r="C432">
            <v>1.05</v>
          </cell>
          <cell r="D432">
            <v>0.38</v>
          </cell>
          <cell r="E432">
            <v>-1.64</v>
          </cell>
          <cell r="F432">
            <v>1.54</v>
          </cell>
          <cell r="G432">
            <v>-0.88</v>
          </cell>
          <cell r="H432">
            <v>1.03</v>
          </cell>
          <cell r="I432">
            <v>-0.15</v>
          </cell>
          <cell r="J432">
            <v>1.81</v>
          </cell>
          <cell r="K432">
            <v>-0.37</v>
          </cell>
          <cell r="L432">
            <v>1.1000000000000001</v>
          </cell>
          <cell r="M432">
            <v>-1.51</v>
          </cell>
          <cell r="N432">
            <v>0.84</v>
          </cell>
          <cell r="O432">
            <v>0.04</v>
          </cell>
          <cell r="P432">
            <v>0.64</v>
          </cell>
          <cell r="Q432">
            <v>0.28000000000000003</v>
          </cell>
          <cell r="R432">
            <v>-0.37</v>
          </cell>
          <cell r="S432">
            <v>1.06</v>
          </cell>
          <cell r="T432">
            <v>0.48</v>
          </cell>
          <cell r="U432">
            <v>1.4</v>
          </cell>
          <cell r="V432">
            <v>1.1599999999999999</v>
          </cell>
          <cell r="W432">
            <v>-0.52</v>
          </cell>
          <cell r="X432">
            <v>1.22</v>
          </cell>
          <cell r="Y432">
            <v>1.1100000000000001</v>
          </cell>
          <cell r="Z432">
            <v>0.52</v>
          </cell>
          <cell r="AA432">
            <v>-0.43</v>
          </cell>
          <cell r="AB432">
            <v>0.15</v>
          </cell>
          <cell r="AC432">
            <v>-0.16</v>
          </cell>
          <cell r="AD432">
            <v>1.31</v>
          </cell>
          <cell r="AE432">
            <v>0.93</v>
          </cell>
          <cell r="AF432">
            <v>-2.2200000000000002</v>
          </cell>
          <cell r="AG432">
            <v>0.71</v>
          </cell>
          <cell r="AH432">
            <v>-1.05</v>
          </cell>
          <cell r="AI432">
            <v>-0.75</v>
          </cell>
          <cell r="AJ432">
            <v>0.62</v>
          </cell>
          <cell r="AK432">
            <v>0.5</v>
          </cell>
          <cell r="AL432">
            <v>0.54</v>
          </cell>
          <cell r="AM432">
            <v>0.17</v>
          </cell>
          <cell r="AN432">
            <v>2.41</v>
          </cell>
          <cell r="AO432">
            <v>0.99</v>
          </cell>
          <cell r="AP432">
            <v>0.57999999999999996</v>
          </cell>
          <cell r="AQ432">
            <v>2.08</v>
          </cell>
          <cell r="AR432">
            <v>1.33</v>
          </cell>
          <cell r="BI432">
            <v>431</v>
          </cell>
        </row>
        <row r="433">
          <cell r="A433" t="str">
            <v>4401005.Acortinado</v>
          </cell>
          <cell r="B433">
            <v>-0.16</v>
          </cell>
          <cell r="C433">
            <v>1.06</v>
          </cell>
          <cell r="D433">
            <v>2.13</v>
          </cell>
          <cell r="E433">
            <v>1.95</v>
          </cell>
          <cell r="F433">
            <v>-2.48</v>
          </cell>
          <cell r="G433">
            <v>-1.76</v>
          </cell>
          <cell r="H433">
            <v>3.56</v>
          </cell>
          <cell r="I433">
            <v>-0.85</v>
          </cell>
          <cell r="J433">
            <v>-1.89</v>
          </cell>
          <cell r="K433">
            <v>-1.05</v>
          </cell>
          <cell r="L433">
            <v>0.41</v>
          </cell>
          <cell r="M433">
            <v>2.31</v>
          </cell>
          <cell r="N433">
            <v>-0.99</v>
          </cell>
          <cell r="O433">
            <v>0.23</v>
          </cell>
          <cell r="P433">
            <v>-0.42</v>
          </cell>
          <cell r="Q433">
            <v>0.52</v>
          </cell>
          <cell r="R433">
            <v>0.49</v>
          </cell>
          <cell r="S433">
            <v>-1.17</v>
          </cell>
          <cell r="T433">
            <v>-1.36</v>
          </cell>
          <cell r="U433">
            <v>0.08</v>
          </cell>
          <cell r="V433">
            <v>1.54</v>
          </cell>
          <cell r="W433">
            <v>0.27</v>
          </cell>
          <cell r="X433">
            <v>0.44</v>
          </cell>
          <cell r="Y433">
            <v>-1.48</v>
          </cell>
          <cell r="Z433">
            <v>0.19</v>
          </cell>
          <cell r="AA433">
            <v>1.32</v>
          </cell>
          <cell r="AB433">
            <v>1.53</v>
          </cell>
          <cell r="AC433">
            <v>2.17</v>
          </cell>
          <cell r="AD433">
            <v>-0.15</v>
          </cell>
          <cell r="AE433">
            <v>0.45</v>
          </cell>
          <cell r="AF433">
            <v>-2.72</v>
          </cell>
          <cell r="AG433">
            <v>1.67</v>
          </cell>
          <cell r="AH433">
            <v>0.28000000000000003</v>
          </cell>
          <cell r="AI433">
            <v>3.81</v>
          </cell>
          <cell r="AJ433">
            <v>-0.24</v>
          </cell>
          <cell r="AK433">
            <v>-1.79</v>
          </cell>
          <cell r="AL433">
            <v>-1.79</v>
          </cell>
          <cell r="AM433">
            <v>-0.56999999999999995</v>
          </cell>
          <cell r="AN433">
            <v>2.15</v>
          </cell>
          <cell r="AO433">
            <v>-0.62</v>
          </cell>
          <cell r="AP433">
            <v>1.61</v>
          </cell>
          <cell r="AQ433">
            <v>1.59</v>
          </cell>
          <cell r="AR433">
            <v>0.69</v>
          </cell>
          <cell r="BI433">
            <v>432</v>
          </cell>
        </row>
        <row r="434">
          <cell r="A434" t="str">
            <v>5.Transportes</v>
          </cell>
          <cell r="B434">
            <v>1.41</v>
          </cell>
          <cell r="C434">
            <v>0.55000000000000004</v>
          </cell>
          <cell r="D434">
            <v>3.24</v>
          </cell>
          <cell r="E434">
            <v>2.15</v>
          </cell>
          <cell r="F434">
            <v>0.33</v>
          </cell>
          <cell r="G434">
            <v>0.39</v>
          </cell>
          <cell r="H434">
            <v>0.4</v>
          </cell>
          <cell r="I434">
            <v>1.68</v>
          </cell>
          <cell r="J434">
            <v>0.51</v>
          </cell>
          <cell r="K434">
            <v>0.13</v>
          </cell>
          <cell r="L434">
            <v>0.03</v>
          </cell>
          <cell r="M434">
            <v>2.98</v>
          </cell>
          <cell r="N434">
            <v>2.7</v>
          </cell>
          <cell r="O434">
            <v>-0.01</v>
          </cell>
          <cell r="P434">
            <v>0.13</v>
          </cell>
          <cell r="Q434">
            <v>0.71</v>
          </cell>
          <cell r="R434">
            <v>1.87</v>
          </cell>
          <cell r="S434">
            <v>0.72</v>
          </cell>
          <cell r="T434">
            <v>0.77</v>
          </cell>
          <cell r="U434">
            <v>0.12</v>
          </cell>
          <cell r="V434">
            <v>-0.32</v>
          </cell>
          <cell r="W434">
            <v>0.3</v>
          </cell>
          <cell r="X434">
            <v>1.34</v>
          </cell>
          <cell r="Y434">
            <v>2.08</v>
          </cell>
          <cell r="Z434">
            <v>0.64</v>
          </cell>
          <cell r="AA434">
            <v>7.0000000000000007E-2</v>
          </cell>
          <cell r="AB434">
            <v>0.98</v>
          </cell>
          <cell r="AC434">
            <v>0.35</v>
          </cell>
          <cell r="AD434">
            <v>0.69</v>
          </cell>
          <cell r="AE434">
            <v>-1.5</v>
          </cell>
          <cell r="AF434">
            <v>-0.5</v>
          </cell>
          <cell r="AG434">
            <v>1.04</v>
          </cell>
          <cell r="AH434">
            <v>2.02</v>
          </cell>
          <cell r="AI434">
            <v>0.33</v>
          </cell>
          <cell r="AJ434">
            <v>0.32</v>
          </cell>
          <cell r="AK434">
            <v>0.55000000000000004</v>
          </cell>
          <cell r="AL434">
            <v>-0.15</v>
          </cell>
          <cell r="AM434">
            <v>0.34</v>
          </cell>
          <cell r="AN434">
            <v>1.2</v>
          </cell>
          <cell r="AO434">
            <v>4.68</v>
          </cell>
          <cell r="AP434">
            <v>1.33</v>
          </cell>
          <cell r="AQ434">
            <v>4.2</v>
          </cell>
          <cell r="AR434">
            <v>3</v>
          </cell>
          <cell r="BE434">
            <v>2</v>
          </cell>
          <cell r="BF434">
            <v>4</v>
          </cell>
          <cell r="BH434">
            <v>21.423100000000002</v>
          </cell>
          <cell r="BI434">
            <v>433</v>
          </cell>
        </row>
        <row r="435">
          <cell r="A435" t="str">
            <v>51.Transportes</v>
          </cell>
          <cell r="B435">
            <v>1.41</v>
          </cell>
          <cell r="C435">
            <v>0.55000000000000004</v>
          </cell>
          <cell r="D435">
            <v>3.24</v>
          </cell>
          <cell r="E435">
            <v>2.15</v>
          </cell>
          <cell r="F435">
            <v>0.33</v>
          </cell>
          <cell r="G435">
            <v>0.39</v>
          </cell>
          <cell r="H435">
            <v>0.4</v>
          </cell>
          <cell r="I435">
            <v>1.68</v>
          </cell>
          <cell r="J435">
            <v>0.51</v>
          </cell>
          <cell r="K435">
            <v>0.13</v>
          </cell>
          <cell r="L435">
            <v>0.03</v>
          </cell>
          <cell r="M435">
            <v>2.98</v>
          </cell>
          <cell r="N435">
            <v>2.7</v>
          </cell>
          <cell r="O435">
            <v>-0.01</v>
          </cell>
          <cell r="P435">
            <v>0.13</v>
          </cell>
          <cell r="Q435">
            <v>0.71</v>
          </cell>
          <cell r="R435">
            <v>1.87</v>
          </cell>
          <cell r="S435">
            <v>0.72</v>
          </cell>
          <cell r="T435">
            <v>0.77</v>
          </cell>
          <cell r="U435">
            <v>0.12</v>
          </cell>
          <cell r="V435">
            <v>-0.32</v>
          </cell>
          <cell r="W435">
            <v>0.3</v>
          </cell>
          <cell r="X435">
            <v>1.34</v>
          </cell>
          <cell r="Y435">
            <v>2.08</v>
          </cell>
          <cell r="Z435">
            <v>0.64</v>
          </cell>
          <cell r="AA435">
            <v>7.0000000000000007E-2</v>
          </cell>
          <cell r="AB435">
            <v>0.98</v>
          </cell>
          <cell r="AC435">
            <v>0.35</v>
          </cell>
          <cell r="AD435">
            <v>0.69</v>
          </cell>
          <cell r="AE435">
            <v>-1.5</v>
          </cell>
          <cell r="AF435">
            <v>-0.5</v>
          </cell>
          <cell r="AG435">
            <v>1.04</v>
          </cell>
          <cell r="AH435">
            <v>2.02</v>
          </cell>
          <cell r="AI435">
            <v>0.33</v>
          </cell>
          <cell r="AJ435">
            <v>0.32</v>
          </cell>
          <cell r="AK435">
            <v>0.55000000000000004</v>
          </cell>
          <cell r="AL435">
            <v>-0.15</v>
          </cell>
          <cell r="AM435">
            <v>0.34</v>
          </cell>
          <cell r="AN435">
            <v>1.2</v>
          </cell>
          <cell r="AO435">
            <v>4.68</v>
          </cell>
          <cell r="AP435">
            <v>1.33</v>
          </cell>
          <cell r="AQ435">
            <v>4.2</v>
          </cell>
          <cell r="AR435">
            <v>3</v>
          </cell>
          <cell r="BI435">
            <v>434</v>
          </cell>
        </row>
        <row r="436">
          <cell r="A436" t="str">
            <v>5101.Transporte público</v>
          </cell>
          <cell r="B436">
            <v>1.87</v>
          </cell>
          <cell r="C436">
            <v>0.66</v>
          </cell>
          <cell r="D436">
            <v>1.0900000000000001</v>
          </cell>
          <cell r="E436">
            <v>0.53</v>
          </cell>
          <cell r="F436">
            <v>0.46</v>
          </cell>
          <cell r="G436">
            <v>0.81</v>
          </cell>
          <cell r="H436">
            <v>0.32</v>
          </cell>
          <cell r="I436">
            <v>1.43</v>
          </cell>
          <cell r="J436">
            <v>0.42</v>
          </cell>
          <cell r="K436">
            <v>-0.01</v>
          </cell>
          <cell r="L436">
            <v>0.14000000000000001</v>
          </cell>
          <cell r="M436">
            <v>0.91</v>
          </cell>
          <cell r="N436">
            <v>0.72</v>
          </cell>
          <cell r="O436">
            <v>0.4</v>
          </cell>
          <cell r="P436">
            <v>0.04</v>
          </cell>
          <cell r="Q436">
            <v>0.56999999999999995</v>
          </cell>
          <cell r="R436">
            <v>1.72</v>
          </cell>
          <cell r="S436">
            <v>1.5</v>
          </cell>
          <cell r="T436">
            <v>1.64</v>
          </cell>
          <cell r="U436">
            <v>0.21</v>
          </cell>
          <cell r="V436">
            <v>-0.11</v>
          </cell>
          <cell r="W436">
            <v>0.98</v>
          </cell>
          <cell r="X436">
            <v>4.1100000000000003</v>
          </cell>
          <cell r="Y436">
            <v>1.94</v>
          </cell>
          <cell r="Z436">
            <v>1.5</v>
          </cell>
          <cell r="AA436">
            <v>1.24</v>
          </cell>
          <cell r="AB436">
            <v>0.65</v>
          </cell>
          <cell r="AC436">
            <v>0.41</v>
          </cell>
          <cell r="AD436">
            <v>0.82</v>
          </cell>
          <cell r="AE436">
            <v>1.06</v>
          </cell>
          <cell r="AF436">
            <v>0.84</v>
          </cell>
          <cell r="AG436">
            <v>0.43</v>
          </cell>
          <cell r="AH436">
            <v>0.28000000000000003</v>
          </cell>
          <cell r="AI436">
            <v>0.24</v>
          </cell>
          <cell r="AJ436">
            <v>2.12</v>
          </cell>
          <cell r="AK436">
            <v>0.52</v>
          </cell>
          <cell r="AL436">
            <v>0.85</v>
          </cell>
          <cell r="AM436">
            <v>0.01</v>
          </cell>
          <cell r="AN436">
            <v>1.57</v>
          </cell>
          <cell r="AO436">
            <v>2.66</v>
          </cell>
          <cell r="AP436">
            <v>1.96</v>
          </cell>
          <cell r="AQ436">
            <v>4.7</v>
          </cell>
          <cell r="AR436">
            <v>4.8499999999999996</v>
          </cell>
          <cell r="BI436">
            <v>435</v>
          </cell>
        </row>
        <row r="437">
          <cell r="A437" t="str">
            <v>5101001.Ônibus urbano</v>
          </cell>
          <cell r="B437">
            <v>1.1499999999999999</v>
          </cell>
          <cell r="C437">
            <v>0.59</v>
          </cell>
          <cell r="D437">
            <v>1.1299999999999999</v>
          </cell>
          <cell r="E437">
            <v>0.42</v>
          </cell>
          <cell r="F437">
            <v>0.54</v>
          </cell>
          <cell r="G437">
            <v>0.77</v>
          </cell>
          <cell r="H437">
            <v>0.45</v>
          </cell>
          <cell r="I437">
            <v>2.09</v>
          </cell>
          <cell r="J437">
            <v>0.56999999999999995</v>
          </cell>
          <cell r="K437">
            <v>0</v>
          </cell>
          <cell r="L437">
            <v>0.08</v>
          </cell>
          <cell r="M437">
            <v>0.32</v>
          </cell>
          <cell r="N437">
            <v>0.14000000000000001</v>
          </cell>
          <cell r="O437">
            <v>0.21</v>
          </cell>
          <cell r="P437">
            <v>0</v>
          </cell>
          <cell r="Q437">
            <v>0.87</v>
          </cell>
          <cell r="R437">
            <v>2.12</v>
          </cell>
          <cell r="S437">
            <v>1.8</v>
          </cell>
          <cell r="T437">
            <v>2.23</v>
          </cell>
          <cell r="U437">
            <v>0.28999999999999998</v>
          </cell>
          <cell r="V437">
            <v>0</v>
          </cell>
          <cell r="W437">
            <v>1.32</v>
          </cell>
          <cell r="X437">
            <v>5.22</v>
          </cell>
          <cell r="Y437">
            <v>0.55000000000000004</v>
          </cell>
          <cell r="Z437">
            <v>0.32</v>
          </cell>
          <cell r="AA437">
            <v>1.24</v>
          </cell>
          <cell r="AB437">
            <v>0.08</v>
          </cell>
          <cell r="AC437">
            <v>0.5</v>
          </cell>
          <cell r="AD437">
            <v>1.0900000000000001</v>
          </cell>
          <cell r="AE437">
            <v>1.34</v>
          </cell>
          <cell r="AF437">
            <v>0.83</v>
          </cell>
          <cell r="AG437">
            <v>0.61</v>
          </cell>
          <cell r="AH437">
            <v>0.28000000000000003</v>
          </cell>
          <cell r="AI437">
            <v>0.23</v>
          </cell>
          <cell r="AJ437">
            <v>2.44</v>
          </cell>
          <cell r="AK437">
            <v>0.02</v>
          </cell>
          <cell r="AL437">
            <v>0.09</v>
          </cell>
          <cell r="AM437">
            <v>0</v>
          </cell>
          <cell r="AN437">
            <v>1.02</v>
          </cell>
          <cell r="AO437">
            <v>1.94</v>
          </cell>
          <cell r="AP437">
            <v>2.67</v>
          </cell>
          <cell r="AQ437">
            <v>4.99</v>
          </cell>
          <cell r="AR437">
            <v>5.91</v>
          </cell>
          <cell r="BI437">
            <v>436</v>
          </cell>
        </row>
        <row r="438">
          <cell r="A438" t="str">
            <v>5101002.Táxi</v>
          </cell>
          <cell r="B438">
            <v>1.97</v>
          </cell>
          <cell r="C438">
            <v>1.97</v>
          </cell>
          <cell r="D438">
            <v>3.22</v>
          </cell>
          <cell r="E438">
            <v>0.32</v>
          </cell>
          <cell r="F438">
            <v>0</v>
          </cell>
          <cell r="G438">
            <v>0</v>
          </cell>
          <cell r="H438">
            <v>0</v>
          </cell>
          <cell r="I438">
            <v>0</v>
          </cell>
          <cell r="J438">
            <v>0.27</v>
          </cell>
          <cell r="K438">
            <v>0.66</v>
          </cell>
          <cell r="L438">
            <v>0.77</v>
          </cell>
          <cell r="M438">
            <v>0.91</v>
          </cell>
          <cell r="N438">
            <v>0.52</v>
          </cell>
          <cell r="O438">
            <v>0.48</v>
          </cell>
          <cell r="P438">
            <v>0.04</v>
          </cell>
          <cell r="Q438">
            <v>0</v>
          </cell>
          <cell r="R438">
            <v>0.9</v>
          </cell>
          <cell r="S438">
            <v>1.28</v>
          </cell>
          <cell r="T438">
            <v>0.88</v>
          </cell>
          <cell r="U438">
            <v>0.43</v>
          </cell>
          <cell r="V438">
            <v>0</v>
          </cell>
          <cell r="W438">
            <v>2.02</v>
          </cell>
          <cell r="X438">
            <v>1.37</v>
          </cell>
          <cell r="Y438">
            <v>1.01</v>
          </cell>
          <cell r="Z438">
            <v>0.21</v>
          </cell>
          <cell r="AA438">
            <v>0</v>
          </cell>
          <cell r="AB438">
            <v>0.17</v>
          </cell>
          <cell r="AC438">
            <v>0.38</v>
          </cell>
          <cell r="AD438">
            <v>3.02</v>
          </cell>
          <cell r="AE438">
            <v>0.7</v>
          </cell>
          <cell r="AF438">
            <v>0</v>
          </cell>
          <cell r="AG438">
            <v>0</v>
          </cell>
          <cell r="AH438">
            <v>0</v>
          </cell>
          <cell r="AI438">
            <v>0</v>
          </cell>
          <cell r="AJ438">
            <v>1.37</v>
          </cell>
          <cell r="AK438">
            <v>0.15</v>
          </cell>
          <cell r="AL438">
            <v>0.34</v>
          </cell>
          <cell r="AM438">
            <v>0.35</v>
          </cell>
          <cell r="AN438">
            <v>0.37</v>
          </cell>
          <cell r="AO438">
            <v>1.85</v>
          </cell>
          <cell r="AP438">
            <v>0.33</v>
          </cell>
          <cell r="AQ438">
            <v>2.4700000000000002</v>
          </cell>
          <cell r="AR438">
            <v>2.65</v>
          </cell>
          <cell r="BI438">
            <v>437</v>
          </cell>
        </row>
        <row r="439">
          <cell r="A439" t="str">
            <v>5101004.Trem</v>
          </cell>
          <cell r="B439">
            <v>8.74</v>
          </cell>
          <cell r="C439">
            <v>0.89</v>
          </cell>
          <cell r="D439">
            <v>0</v>
          </cell>
          <cell r="E439">
            <v>0</v>
          </cell>
          <cell r="F439">
            <v>0</v>
          </cell>
          <cell r="G439">
            <v>0</v>
          </cell>
          <cell r="H439">
            <v>0</v>
          </cell>
          <cell r="I439">
            <v>0</v>
          </cell>
          <cell r="J439">
            <v>0</v>
          </cell>
          <cell r="K439">
            <v>0</v>
          </cell>
          <cell r="L439">
            <v>0</v>
          </cell>
          <cell r="M439">
            <v>0</v>
          </cell>
          <cell r="N439">
            <v>0</v>
          </cell>
          <cell r="O439">
            <v>0</v>
          </cell>
          <cell r="P439">
            <v>0</v>
          </cell>
          <cell r="Q439">
            <v>0</v>
          </cell>
          <cell r="R439">
            <v>0</v>
          </cell>
          <cell r="S439">
            <v>0</v>
          </cell>
          <cell r="T439">
            <v>0</v>
          </cell>
          <cell r="U439">
            <v>0</v>
          </cell>
          <cell r="V439">
            <v>0</v>
          </cell>
          <cell r="W439">
            <v>0</v>
          </cell>
          <cell r="X439">
            <v>0</v>
          </cell>
          <cell r="Y439">
            <v>7.08</v>
          </cell>
          <cell r="Z439">
            <v>6.03</v>
          </cell>
          <cell r="AA439">
            <v>0.23</v>
          </cell>
          <cell r="AB439">
            <v>0</v>
          </cell>
          <cell r="AC439">
            <v>0</v>
          </cell>
          <cell r="AD439">
            <v>0</v>
          </cell>
          <cell r="AE439">
            <v>0</v>
          </cell>
          <cell r="AF439">
            <v>0</v>
          </cell>
          <cell r="AG439">
            <v>0</v>
          </cell>
          <cell r="AH439">
            <v>0</v>
          </cell>
          <cell r="AI439">
            <v>0</v>
          </cell>
          <cell r="AJ439">
            <v>0</v>
          </cell>
          <cell r="AK439">
            <v>0</v>
          </cell>
          <cell r="AL439">
            <v>0</v>
          </cell>
          <cell r="AM439">
            <v>0</v>
          </cell>
          <cell r="AN439">
            <v>0</v>
          </cell>
          <cell r="AO439">
            <v>0</v>
          </cell>
          <cell r="AP439">
            <v>0</v>
          </cell>
          <cell r="AQ439">
            <v>20.64</v>
          </cell>
          <cell r="AR439">
            <v>0.12</v>
          </cell>
          <cell r="BI439">
            <v>438</v>
          </cell>
        </row>
        <row r="440">
          <cell r="A440" t="str">
            <v>5101006.Ônibus intermunicipal</v>
          </cell>
          <cell r="B440">
            <v>3.83</v>
          </cell>
          <cell r="C440">
            <v>1.03</v>
          </cell>
          <cell r="D440">
            <v>0.88</v>
          </cell>
          <cell r="E440">
            <v>1.29</v>
          </cell>
          <cell r="F440">
            <v>0.87</v>
          </cell>
          <cell r="G440">
            <v>2</v>
          </cell>
          <cell r="H440">
            <v>0.24</v>
          </cell>
          <cell r="I440">
            <v>0.69</v>
          </cell>
          <cell r="J440">
            <v>0.18</v>
          </cell>
          <cell r="K440">
            <v>-0.25</v>
          </cell>
          <cell r="L440">
            <v>0.22</v>
          </cell>
          <cell r="M440">
            <v>0.2</v>
          </cell>
          <cell r="N440">
            <v>0.33</v>
          </cell>
          <cell r="O440">
            <v>1.45</v>
          </cell>
          <cell r="P440">
            <v>0.34</v>
          </cell>
          <cell r="Q440">
            <v>-0.11</v>
          </cell>
          <cell r="R440">
            <v>1.59</v>
          </cell>
          <cell r="S440">
            <v>1.34</v>
          </cell>
          <cell r="T440">
            <v>0.84</v>
          </cell>
          <cell r="U440">
            <v>0.06</v>
          </cell>
          <cell r="V440">
            <v>-0.1</v>
          </cell>
          <cell r="W440">
            <v>0.02</v>
          </cell>
          <cell r="X440">
            <v>-7.0000000000000007E-2</v>
          </cell>
          <cell r="Y440">
            <v>5.52</v>
          </cell>
          <cell r="Z440">
            <v>5.21</v>
          </cell>
          <cell r="AA440">
            <v>2.06</v>
          </cell>
          <cell r="AB440">
            <v>0.54</v>
          </cell>
          <cell r="AC440">
            <v>-0.12</v>
          </cell>
          <cell r="AD440">
            <v>0.25</v>
          </cell>
          <cell r="AE440">
            <v>0.1</v>
          </cell>
          <cell r="AF440">
            <v>1.28</v>
          </cell>
          <cell r="AG440">
            <v>-0.01</v>
          </cell>
          <cell r="AH440">
            <v>-0.06</v>
          </cell>
          <cell r="AI440">
            <v>0.01</v>
          </cell>
          <cell r="AJ440">
            <v>0.03</v>
          </cell>
          <cell r="AK440">
            <v>1.31</v>
          </cell>
          <cell r="AL440">
            <v>1.32</v>
          </cell>
          <cell r="AM440">
            <v>-0.03</v>
          </cell>
          <cell r="AN440">
            <v>-0.02</v>
          </cell>
          <cell r="AO440">
            <v>2.4300000000000002</v>
          </cell>
          <cell r="AP440">
            <v>1.2</v>
          </cell>
          <cell r="AQ440">
            <v>7.18</v>
          </cell>
          <cell r="AR440">
            <v>3.74</v>
          </cell>
          <cell r="BI440">
            <v>439</v>
          </cell>
        </row>
        <row r="441">
          <cell r="A441" t="str">
            <v>5101007.Ônibus interestadual</v>
          </cell>
          <cell r="B441">
            <v>2.0499999999999998</v>
          </cell>
          <cell r="C441">
            <v>0</v>
          </cell>
          <cell r="D441">
            <v>0.22</v>
          </cell>
          <cell r="E441">
            <v>0.32</v>
          </cell>
          <cell r="F441">
            <v>0.06</v>
          </cell>
          <cell r="G441">
            <v>0.24</v>
          </cell>
          <cell r="H441">
            <v>-7.0000000000000007E-2</v>
          </cell>
          <cell r="I441">
            <v>-0.18</v>
          </cell>
          <cell r="J441">
            <v>0.43</v>
          </cell>
          <cell r="K441">
            <v>-0.55000000000000004</v>
          </cell>
          <cell r="L441">
            <v>0.9</v>
          </cell>
          <cell r="M441">
            <v>2.77</v>
          </cell>
          <cell r="N441">
            <v>2.35</v>
          </cell>
          <cell r="O441">
            <v>0.51</v>
          </cell>
          <cell r="P441">
            <v>-0.22</v>
          </cell>
          <cell r="Q441">
            <v>0</v>
          </cell>
          <cell r="R441">
            <v>0</v>
          </cell>
          <cell r="S441">
            <v>0</v>
          </cell>
          <cell r="T441">
            <v>-0.17</v>
          </cell>
          <cell r="U441">
            <v>-0.1</v>
          </cell>
          <cell r="V441">
            <v>-0.02</v>
          </cell>
          <cell r="W441">
            <v>0.09</v>
          </cell>
          <cell r="X441">
            <v>0.01</v>
          </cell>
          <cell r="Y441">
            <v>11.65</v>
          </cell>
          <cell r="Z441">
            <v>8.6</v>
          </cell>
          <cell r="AA441">
            <v>-0.05</v>
          </cell>
          <cell r="AB441">
            <v>0</v>
          </cell>
          <cell r="AC441">
            <v>0</v>
          </cell>
          <cell r="AD441">
            <v>-0.03</v>
          </cell>
          <cell r="AE441">
            <v>0</v>
          </cell>
          <cell r="AF441">
            <v>0.18</v>
          </cell>
          <cell r="AG441">
            <v>0</v>
          </cell>
          <cell r="AH441">
            <v>-0.8</v>
          </cell>
          <cell r="AI441">
            <v>0.03</v>
          </cell>
          <cell r="AJ441">
            <v>-0.73</v>
          </cell>
          <cell r="AK441">
            <v>6.54</v>
          </cell>
          <cell r="AL441">
            <v>4.16</v>
          </cell>
          <cell r="AM441">
            <v>-7.0000000000000007E-2</v>
          </cell>
          <cell r="AN441">
            <v>-0.57999999999999996</v>
          </cell>
          <cell r="AO441">
            <v>0.08</v>
          </cell>
          <cell r="AP441">
            <v>1.25</v>
          </cell>
          <cell r="AQ441">
            <v>0.25</v>
          </cell>
          <cell r="AR441">
            <v>0.03</v>
          </cell>
          <cell r="BI441">
            <v>440</v>
          </cell>
        </row>
        <row r="442">
          <cell r="A442" t="str">
            <v>5101009.Ferry-boat</v>
          </cell>
          <cell r="B442">
            <v>0.13</v>
          </cell>
          <cell r="C442">
            <v>0</v>
          </cell>
          <cell r="D442">
            <v>4.45</v>
          </cell>
          <cell r="E442">
            <v>0</v>
          </cell>
          <cell r="F442">
            <v>0</v>
          </cell>
          <cell r="G442">
            <v>0</v>
          </cell>
          <cell r="H442">
            <v>0</v>
          </cell>
          <cell r="I442">
            <v>0</v>
          </cell>
          <cell r="J442">
            <v>0</v>
          </cell>
          <cell r="K442">
            <v>0</v>
          </cell>
          <cell r="L442">
            <v>0</v>
          </cell>
          <cell r="M442">
            <v>0</v>
          </cell>
          <cell r="N442">
            <v>0</v>
          </cell>
          <cell r="O442">
            <v>0</v>
          </cell>
          <cell r="P442">
            <v>0</v>
          </cell>
          <cell r="Q442">
            <v>0</v>
          </cell>
          <cell r="R442">
            <v>0</v>
          </cell>
          <cell r="S442">
            <v>9.1300000000000008</v>
          </cell>
          <cell r="T442">
            <v>0</v>
          </cell>
          <cell r="U442">
            <v>0</v>
          </cell>
          <cell r="V442">
            <v>0</v>
          </cell>
          <cell r="W442">
            <v>0</v>
          </cell>
          <cell r="X442">
            <v>0</v>
          </cell>
          <cell r="Y442">
            <v>0</v>
          </cell>
          <cell r="Z442">
            <v>0</v>
          </cell>
          <cell r="AA442">
            <v>0</v>
          </cell>
          <cell r="AB442">
            <v>6.77</v>
          </cell>
          <cell r="AC442">
            <v>4.45</v>
          </cell>
          <cell r="AD442">
            <v>-0.67</v>
          </cell>
          <cell r="AE442">
            <v>-0.74</v>
          </cell>
          <cell r="AF442">
            <v>0</v>
          </cell>
          <cell r="AG442">
            <v>0</v>
          </cell>
          <cell r="AH442">
            <v>0</v>
          </cell>
          <cell r="AI442">
            <v>0</v>
          </cell>
          <cell r="AJ442">
            <v>-0.17</v>
          </cell>
          <cell r="AK442">
            <v>9.51</v>
          </cell>
          <cell r="AL442">
            <v>0</v>
          </cell>
          <cell r="AM442">
            <v>0</v>
          </cell>
          <cell r="AN442">
            <v>0</v>
          </cell>
          <cell r="AO442">
            <v>0</v>
          </cell>
          <cell r="AP442">
            <v>0</v>
          </cell>
          <cell r="AQ442">
            <v>6.71</v>
          </cell>
          <cell r="AR442">
            <v>6.29</v>
          </cell>
          <cell r="BI442">
            <v>441</v>
          </cell>
        </row>
        <row r="443">
          <cell r="A443" t="str">
            <v>5101010.Avião</v>
          </cell>
          <cell r="B443">
            <v>-0.56000000000000005</v>
          </cell>
          <cell r="C443">
            <v>-0.5</v>
          </cell>
          <cell r="D443">
            <v>0.01</v>
          </cell>
          <cell r="E443">
            <v>0.04</v>
          </cell>
          <cell r="F443">
            <v>0.01</v>
          </cell>
          <cell r="G443">
            <v>0.02</v>
          </cell>
          <cell r="H443">
            <v>-0.01</v>
          </cell>
          <cell r="I443">
            <v>-0.5</v>
          </cell>
          <cell r="J443">
            <v>-0.78</v>
          </cell>
          <cell r="K443">
            <v>0.09</v>
          </cell>
          <cell r="L443">
            <v>-0.71</v>
          </cell>
          <cell r="M443">
            <v>10.39</v>
          </cell>
          <cell r="N443">
            <v>8.75</v>
          </cell>
          <cell r="O443">
            <v>0</v>
          </cell>
          <cell r="P443">
            <v>0</v>
          </cell>
          <cell r="Q443">
            <v>0.13</v>
          </cell>
          <cell r="R443">
            <v>-0.01</v>
          </cell>
          <cell r="S443">
            <v>0.01</v>
          </cell>
          <cell r="T443">
            <v>0</v>
          </cell>
          <cell r="U443">
            <v>-0.35</v>
          </cell>
          <cell r="V443">
            <v>-1.77</v>
          </cell>
          <cell r="W443">
            <v>-0.5</v>
          </cell>
          <cell r="X443">
            <v>10.37</v>
          </cell>
          <cell r="Y443">
            <v>5.15</v>
          </cell>
          <cell r="Z443">
            <v>2.31</v>
          </cell>
          <cell r="AA443">
            <v>1.84</v>
          </cell>
          <cell r="AB443">
            <v>8.43</v>
          </cell>
          <cell r="AC443">
            <v>1.17</v>
          </cell>
          <cell r="AD443">
            <v>-1.65</v>
          </cell>
          <cell r="AE443">
            <v>1.96</v>
          </cell>
          <cell r="AF443">
            <v>0.77</v>
          </cell>
          <cell r="AG443">
            <v>0.12</v>
          </cell>
          <cell r="AH443">
            <v>1.45</v>
          </cell>
          <cell r="AI443">
            <v>1.07</v>
          </cell>
          <cell r="AJ443">
            <v>6.79</v>
          </cell>
          <cell r="AK443">
            <v>2.46</v>
          </cell>
          <cell r="AL443">
            <v>7.09</v>
          </cell>
          <cell r="AM443">
            <v>0.03</v>
          </cell>
          <cell r="AN443">
            <v>11.85</v>
          </cell>
          <cell r="AO443">
            <v>11.35</v>
          </cell>
          <cell r="AP443">
            <v>0.44</v>
          </cell>
          <cell r="AQ443">
            <v>0.01</v>
          </cell>
          <cell r="AR443">
            <v>0</v>
          </cell>
          <cell r="BI443">
            <v>442</v>
          </cell>
        </row>
        <row r="444">
          <cell r="A444" t="str">
            <v>5101011.Metrô</v>
          </cell>
          <cell r="B444">
            <v>9.75</v>
          </cell>
          <cell r="C444">
            <v>0.63</v>
          </cell>
          <cell r="D444">
            <v>0</v>
          </cell>
          <cell r="E444">
            <v>0.28999999999999998</v>
          </cell>
          <cell r="F444">
            <v>7.0000000000000007E-2</v>
          </cell>
          <cell r="G444">
            <v>0</v>
          </cell>
          <cell r="H444">
            <v>0</v>
          </cell>
          <cell r="I444">
            <v>0</v>
          </cell>
          <cell r="J444">
            <v>0</v>
          </cell>
          <cell r="K444">
            <v>0</v>
          </cell>
          <cell r="L444">
            <v>0.21</v>
          </cell>
          <cell r="M444">
            <v>1.2</v>
          </cell>
          <cell r="N444">
            <v>0</v>
          </cell>
          <cell r="O444">
            <v>0</v>
          </cell>
          <cell r="P444">
            <v>0</v>
          </cell>
          <cell r="Q444">
            <v>0</v>
          </cell>
          <cell r="R444">
            <v>0.56999999999999995</v>
          </cell>
          <cell r="S444">
            <v>0.55000000000000004</v>
          </cell>
          <cell r="T444">
            <v>0</v>
          </cell>
          <cell r="U444">
            <v>0</v>
          </cell>
          <cell r="V444">
            <v>7.0000000000000007E-2</v>
          </cell>
          <cell r="W444">
            <v>0.4</v>
          </cell>
          <cell r="X444">
            <v>7.0000000000000007E-2</v>
          </cell>
          <cell r="Y444">
            <v>6.27</v>
          </cell>
          <cell r="Z444">
            <v>5.74</v>
          </cell>
          <cell r="AA444">
            <v>0</v>
          </cell>
          <cell r="AB444">
            <v>0</v>
          </cell>
          <cell r="AC444">
            <v>0</v>
          </cell>
          <cell r="AD444">
            <v>0</v>
          </cell>
          <cell r="AE444">
            <v>0</v>
          </cell>
          <cell r="AF444">
            <v>0</v>
          </cell>
          <cell r="AG444">
            <v>0</v>
          </cell>
          <cell r="AH444">
            <v>0.71</v>
          </cell>
          <cell r="AI444">
            <v>0.49</v>
          </cell>
          <cell r="AJ444">
            <v>0</v>
          </cell>
          <cell r="AK444">
            <v>0</v>
          </cell>
          <cell r="AL444">
            <v>0</v>
          </cell>
          <cell r="AM444">
            <v>0</v>
          </cell>
          <cell r="AN444">
            <v>0</v>
          </cell>
          <cell r="AO444">
            <v>0</v>
          </cell>
          <cell r="AP444">
            <v>0</v>
          </cell>
          <cell r="AQ444">
            <v>4.84</v>
          </cell>
          <cell r="AR444">
            <v>10.78</v>
          </cell>
          <cell r="BI444">
            <v>443</v>
          </cell>
        </row>
        <row r="445">
          <cell r="A445" t="str">
            <v>5101020.Navio</v>
          </cell>
          <cell r="B445">
            <v>0</v>
          </cell>
          <cell r="C445">
            <v>0</v>
          </cell>
          <cell r="D445">
            <v>0</v>
          </cell>
          <cell r="E445">
            <v>0</v>
          </cell>
          <cell r="F445">
            <v>0</v>
          </cell>
          <cell r="G445">
            <v>0</v>
          </cell>
          <cell r="H445">
            <v>0</v>
          </cell>
          <cell r="I445">
            <v>0</v>
          </cell>
          <cell r="J445">
            <v>0</v>
          </cell>
          <cell r="K445">
            <v>0</v>
          </cell>
          <cell r="L445">
            <v>0</v>
          </cell>
          <cell r="M445">
            <v>0</v>
          </cell>
          <cell r="N445">
            <v>0</v>
          </cell>
          <cell r="O445">
            <v>0</v>
          </cell>
          <cell r="P445">
            <v>0</v>
          </cell>
          <cell r="Q445">
            <v>10.41</v>
          </cell>
          <cell r="R445">
            <v>5.96</v>
          </cell>
          <cell r="S445">
            <v>7.92</v>
          </cell>
          <cell r="T445">
            <v>0</v>
          </cell>
          <cell r="U445">
            <v>-4.68</v>
          </cell>
          <cell r="V445">
            <v>0</v>
          </cell>
          <cell r="W445">
            <v>-5.2</v>
          </cell>
          <cell r="X445">
            <v>5.49</v>
          </cell>
          <cell r="Y445">
            <v>0</v>
          </cell>
          <cell r="Z445">
            <v>0</v>
          </cell>
          <cell r="AA445">
            <v>0</v>
          </cell>
          <cell r="AB445">
            <v>0</v>
          </cell>
          <cell r="AC445">
            <v>0</v>
          </cell>
          <cell r="AD445">
            <v>0</v>
          </cell>
          <cell r="AE445">
            <v>0</v>
          </cell>
          <cell r="AF445">
            <v>0</v>
          </cell>
          <cell r="AG445">
            <v>0</v>
          </cell>
          <cell r="AH445">
            <v>10.06</v>
          </cell>
          <cell r="AI445">
            <v>0</v>
          </cell>
          <cell r="AJ445">
            <v>0</v>
          </cell>
          <cell r="AK445">
            <v>0</v>
          </cell>
          <cell r="AL445">
            <v>0</v>
          </cell>
          <cell r="AM445">
            <v>0</v>
          </cell>
          <cell r="AN445">
            <v>0</v>
          </cell>
          <cell r="AO445">
            <v>0</v>
          </cell>
          <cell r="AP445">
            <v>0</v>
          </cell>
          <cell r="AQ445">
            <v>0</v>
          </cell>
          <cell r="AR445">
            <v>0</v>
          </cell>
          <cell r="BI445">
            <v>444</v>
          </cell>
        </row>
        <row r="446">
          <cell r="A446" t="str">
            <v>5101022.Barco</v>
          </cell>
          <cell r="B446">
            <v>0</v>
          </cell>
          <cell r="C446">
            <v>0</v>
          </cell>
          <cell r="D446">
            <v>0</v>
          </cell>
          <cell r="E446">
            <v>0</v>
          </cell>
          <cell r="F446">
            <v>0.08</v>
          </cell>
          <cell r="G446">
            <v>0</v>
          </cell>
          <cell r="H446">
            <v>-0.08</v>
          </cell>
          <cell r="I446">
            <v>0</v>
          </cell>
          <cell r="J446">
            <v>5.85</v>
          </cell>
          <cell r="K446">
            <v>0.13</v>
          </cell>
          <cell r="L446">
            <v>-0.13</v>
          </cell>
          <cell r="M446">
            <v>0</v>
          </cell>
          <cell r="N446">
            <v>0</v>
          </cell>
          <cell r="O446">
            <v>0</v>
          </cell>
          <cell r="P446">
            <v>0</v>
          </cell>
          <cell r="Q446">
            <v>3.4</v>
          </cell>
          <cell r="R446">
            <v>15.71</v>
          </cell>
          <cell r="S446">
            <v>0</v>
          </cell>
          <cell r="T446">
            <v>0</v>
          </cell>
          <cell r="U446">
            <v>0</v>
          </cell>
          <cell r="V446">
            <v>0</v>
          </cell>
          <cell r="W446">
            <v>-7.03</v>
          </cell>
          <cell r="X446">
            <v>0</v>
          </cell>
          <cell r="Y446">
            <v>4.66</v>
          </cell>
          <cell r="Z446">
            <v>0</v>
          </cell>
          <cell r="AA446">
            <v>0</v>
          </cell>
          <cell r="AB446">
            <v>-3.58</v>
          </cell>
          <cell r="AC446">
            <v>3.09</v>
          </cell>
          <cell r="AD446">
            <v>7.33</v>
          </cell>
          <cell r="AE446">
            <v>-1.27</v>
          </cell>
          <cell r="AF446">
            <v>0</v>
          </cell>
          <cell r="AG446">
            <v>-0.98</v>
          </cell>
          <cell r="AH446">
            <v>-2.2599999999999998</v>
          </cell>
          <cell r="AI446">
            <v>-2.2400000000000002</v>
          </cell>
          <cell r="AJ446">
            <v>0</v>
          </cell>
          <cell r="AK446">
            <v>4.66</v>
          </cell>
          <cell r="AL446">
            <v>0</v>
          </cell>
          <cell r="AM446">
            <v>0</v>
          </cell>
          <cell r="AN446">
            <v>0</v>
          </cell>
          <cell r="AO446">
            <v>9.7799999999999994</v>
          </cell>
          <cell r="AP446">
            <v>4.74</v>
          </cell>
          <cell r="AQ446">
            <v>6.34</v>
          </cell>
          <cell r="AR446">
            <v>0</v>
          </cell>
          <cell r="BI446">
            <v>445</v>
          </cell>
        </row>
        <row r="447">
          <cell r="A447" t="str">
            <v>5101026.Transporte escolar</v>
          </cell>
          <cell r="B447">
            <v>2.06</v>
          </cell>
          <cell r="C447">
            <v>-0.89</v>
          </cell>
          <cell r="D447">
            <v>-7.0000000000000007E-2</v>
          </cell>
          <cell r="E447">
            <v>1.58</v>
          </cell>
          <cell r="F447">
            <v>-2.2000000000000002</v>
          </cell>
          <cell r="G447">
            <v>0.28999999999999998</v>
          </cell>
          <cell r="H447">
            <v>-0.73</v>
          </cell>
          <cell r="I447">
            <v>-0.54</v>
          </cell>
          <cell r="J447">
            <v>2.2200000000000002</v>
          </cell>
          <cell r="K447">
            <v>-1.1399999999999999</v>
          </cell>
          <cell r="L447">
            <v>1.17</v>
          </cell>
          <cell r="M447">
            <v>-0.21</v>
          </cell>
          <cell r="N447">
            <v>1.1599999999999999</v>
          </cell>
          <cell r="O447">
            <v>0.7</v>
          </cell>
          <cell r="P447">
            <v>-0.71</v>
          </cell>
          <cell r="Q447">
            <v>7.0000000000000007E-2</v>
          </cell>
          <cell r="R447">
            <v>0.42</v>
          </cell>
          <cell r="S447">
            <v>0.81</v>
          </cell>
          <cell r="T447">
            <v>0</v>
          </cell>
          <cell r="U447">
            <v>0.39</v>
          </cell>
          <cell r="V447">
            <v>0.32</v>
          </cell>
          <cell r="W447">
            <v>-0.13</v>
          </cell>
          <cell r="X447">
            <v>-0.17</v>
          </cell>
          <cell r="Y447">
            <v>-0.08</v>
          </cell>
          <cell r="Z447">
            <v>0.14000000000000001</v>
          </cell>
          <cell r="AA447">
            <v>0.75</v>
          </cell>
          <cell r="AB447">
            <v>-0.64</v>
          </cell>
          <cell r="AC447">
            <v>0.32</v>
          </cell>
          <cell r="AD447">
            <v>-0.89</v>
          </cell>
          <cell r="AE447">
            <v>0.44</v>
          </cell>
          <cell r="AF447">
            <v>4.88</v>
          </cell>
          <cell r="AG447">
            <v>2.2799999999999998</v>
          </cell>
          <cell r="AH447">
            <v>-0.12</v>
          </cell>
          <cell r="AI447">
            <v>0.51</v>
          </cell>
          <cell r="AJ447">
            <v>0.48</v>
          </cell>
          <cell r="AK447">
            <v>0.57999999999999996</v>
          </cell>
          <cell r="AL447">
            <v>0.1</v>
          </cell>
          <cell r="AM447">
            <v>-0.15</v>
          </cell>
          <cell r="AN447">
            <v>0.68</v>
          </cell>
          <cell r="AO447">
            <v>0.78</v>
          </cell>
          <cell r="AP447">
            <v>0.24</v>
          </cell>
          <cell r="AQ447">
            <v>0.32</v>
          </cell>
          <cell r="AR447">
            <v>3.18</v>
          </cell>
          <cell r="BI447">
            <v>446</v>
          </cell>
        </row>
        <row r="448">
          <cell r="A448" t="str">
            <v>5102.Veículo próprio</v>
          </cell>
          <cell r="B448">
            <v>0.5</v>
          </cell>
          <cell r="C448">
            <v>0.45</v>
          </cell>
          <cell r="D448">
            <v>5.0999999999999996</v>
          </cell>
          <cell r="E448">
            <v>0.43</v>
          </cell>
          <cell r="F448">
            <v>-0.3</v>
          </cell>
          <cell r="G448">
            <v>0.42</v>
          </cell>
          <cell r="H448">
            <v>1.23</v>
          </cell>
          <cell r="I448">
            <v>0.83</v>
          </cell>
          <cell r="J448">
            <v>0.96</v>
          </cell>
          <cell r="K448">
            <v>0.34</v>
          </cell>
          <cell r="L448">
            <v>0.45</v>
          </cell>
          <cell r="M448">
            <v>0.8</v>
          </cell>
          <cell r="N448">
            <v>0.71</v>
          </cell>
          <cell r="O448">
            <v>0.33</v>
          </cell>
          <cell r="P448">
            <v>0.47</v>
          </cell>
          <cell r="Q448">
            <v>-7.0000000000000007E-2</v>
          </cell>
          <cell r="R448">
            <v>-0.51</v>
          </cell>
          <cell r="S448">
            <v>0.4</v>
          </cell>
          <cell r="T448">
            <v>0.71</v>
          </cell>
          <cell r="U448">
            <v>0.43</v>
          </cell>
          <cell r="V448">
            <v>0.43</v>
          </cell>
          <cell r="W448">
            <v>0.77</v>
          </cell>
          <cell r="X448">
            <v>0.51</v>
          </cell>
          <cell r="Y448">
            <v>0.43</v>
          </cell>
          <cell r="Z448">
            <v>-0.02</v>
          </cell>
          <cell r="AA448">
            <v>-0.47</v>
          </cell>
          <cell r="AB448">
            <v>-7.0000000000000007E-2</v>
          </cell>
          <cell r="AC448">
            <v>0.28000000000000003</v>
          </cell>
          <cell r="AD448">
            <v>1.22</v>
          </cell>
          <cell r="AE448">
            <v>0.4</v>
          </cell>
          <cell r="AF448">
            <v>0.39</v>
          </cell>
          <cell r="AG448">
            <v>0.34</v>
          </cell>
          <cell r="AH448">
            <v>0.81</v>
          </cell>
          <cell r="AI448">
            <v>0.36</v>
          </cell>
          <cell r="AJ448">
            <v>-0.61</v>
          </cell>
          <cell r="AK448">
            <v>0.2</v>
          </cell>
          <cell r="AL448">
            <v>0.01</v>
          </cell>
          <cell r="AM448">
            <v>0.41</v>
          </cell>
          <cell r="AN448">
            <v>-0.27</v>
          </cell>
          <cell r="AO448">
            <v>1.26</v>
          </cell>
          <cell r="AP448">
            <v>0.56999999999999995</v>
          </cell>
          <cell r="AQ448">
            <v>1.19</v>
          </cell>
          <cell r="AR448">
            <v>0.06</v>
          </cell>
          <cell r="BI448">
            <v>447</v>
          </cell>
        </row>
        <row r="449">
          <cell r="A449" t="str">
            <v>5102001.Automóvel novo</v>
          </cell>
          <cell r="B449">
            <v>0</v>
          </cell>
          <cell r="C449">
            <v>0</v>
          </cell>
          <cell r="D449">
            <v>12.22</v>
          </cell>
          <cell r="E449">
            <v>0</v>
          </cell>
          <cell r="F449">
            <v>0</v>
          </cell>
          <cell r="G449">
            <v>0.15</v>
          </cell>
          <cell r="H449">
            <v>1.06</v>
          </cell>
          <cell r="I449">
            <v>0.1</v>
          </cell>
          <cell r="J449">
            <v>0.92</v>
          </cell>
          <cell r="K449">
            <v>0.23</v>
          </cell>
          <cell r="L449">
            <v>0</v>
          </cell>
          <cell r="M449">
            <v>1.24</v>
          </cell>
          <cell r="N449">
            <v>0.53</v>
          </cell>
          <cell r="O449">
            <v>-0.55000000000000004</v>
          </cell>
          <cell r="P449">
            <v>0.19</v>
          </cell>
          <cell r="Q449">
            <v>-0.28000000000000003</v>
          </cell>
          <cell r="R449">
            <v>0.3</v>
          </cell>
          <cell r="S449">
            <v>0.22</v>
          </cell>
          <cell r="T449">
            <v>0.48</v>
          </cell>
          <cell r="U449">
            <v>0.42</v>
          </cell>
          <cell r="V449">
            <v>-0.16</v>
          </cell>
          <cell r="W449">
            <v>0.78</v>
          </cell>
          <cell r="X449">
            <v>0.45</v>
          </cell>
          <cell r="Y449">
            <v>0.48</v>
          </cell>
          <cell r="Z449">
            <v>-0.26</v>
          </cell>
          <cell r="AA449">
            <v>-0.56000000000000005</v>
          </cell>
          <cell r="AB449">
            <v>-0.71</v>
          </cell>
          <cell r="AC449">
            <v>0.13</v>
          </cell>
          <cell r="AD449">
            <v>1.1399999999999999</v>
          </cell>
          <cell r="AE449">
            <v>0.66</v>
          </cell>
          <cell r="AF449">
            <v>0.11</v>
          </cell>
          <cell r="AG449">
            <v>-0.06</v>
          </cell>
          <cell r="AH449">
            <v>0.18</v>
          </cell>
          <cell r="AI449">
            <v>-0.67</v>
          </cell>
          <cell r="AJ449">
            <v>-0.79</v>
          </cell>
          <cell r="AK449">
            <v>-0.38</v>
          </cell>
          <cell r="AL449">
            <v>-0.36</v>
          </cell>
          <cell r="AM449">
            <v>-0.28000000000000003</v>
          </cell>
          <cell r="AN449">
            <v>-0.96</v>
          </cell>
          <cell r="AO449">
            <v>1.85</v>
          </cell>
          <cell r="AP449">
            <v>1.2</v>
          </cell>
          <cell r="AQ449">
            <v>1.24</v>
          </cell>
          <cell r="AR449">
            <v>0.11</v>
          </cell>
          <cell r="BI449">
            <v>448</v>
          </cell>
        </row>
        <row r="450">
          <cell r="A450" t="str">
            <v>5102004.Emplacamento e licença</v>
          </cell>
          <cell r="B450">
            <v>-1.1299999999999999</v>
          </cell>
          <cell r="C450">
            <v>-1.32</v>
          </cell>
          <cell r="D450">
            <v>-1.32</v>
          </cell>
          <cell r="E450">
            <v>-1.7</v>
          </cell>
          <cell r="F450">
            <v>-1.69</v>
          </cell>
          <cell r="G450">
            <v>-0.26</v>
          </cell>
          <cell r="H450">
            <v>-0.33</v>
          </cell>
          <cell r="I450">
            <v>-0.44</v>
          </cell>
          <cell r="J450">
            <v>-0.43</v>
          </cell>
          <cell r="K450">
            <v>-0.42</v>
          </cell>
          <cell r="L450">
            <v>-0.39</v>
          </cell>
          <cell r="M450">
            <v>-0.38</v>
          </cell>
          <cell r="N450">
            <v>-0.36</v>
          </cell>
          <cell r="O450">
            <v>-0.34</v>
          </cell>
          <cell r="P450">
            <v>-0.31</v>
          </cell>
          <cell r="Q450">
            <v>-0.3</v>
          </cell>
          <cell r="R450">
            <v>-0.99</v>
          </cell>
          <cell r="S450">
            <v>0.23</v>
          </cell>
          <cell r="T450">
            <v>0.2</v>
          </cell>
          <cell r="U450">
            <v>0.2</v>
          </cell>
          <cell r="V450">
            <v>0.21</v>
          </cell>
          <cell r="W450">
            <v>-1.42</v>
          </cell>
          <cell r="X450">
            <v>-1.41</v>
          </cell>
          <cell r="Y450">
            <v>-1.38</v>
          </cell>
          <cell r="Z450">
            <v>-1.37</v>
          </cell>
          <cell r="AA450">
            <v>-1.35</v>
          </cell>
          <cell r="AB450">
            <v>-1.33</v>
          </cell>
          <cell r="AC450">
            <v>-1.32</v>
          </cell>
          <cell r="AD450">
            <v>13.26</v>
          </cell>
          <cell r="AE450">
            <v>-0.56999999999999995</v>
          </cell>
          <cell r="AF450">
            <v>-0.65</v>
          </cell>
          <cell r="AG450">
            <v>-0.62</v>
          </cell>
          <cell r="AH450">
            <v>-0.65</v>
          </cell>
          <cell r="AI450">
            <v>-0.65</v>
          </cell>
          <cell r="AJ450">
            <v>-0.65</v>
          </cell>
          <cell r="AK450">
            <v>-0.65</v>
          </cell>
          <cell r="AL450">
            <v>-0.66</v>
          </cell>
          <cell r="AM450">
            <v>-0.64</v>
          </cell>
          <cell r="AN450">
            <v>-0.64</v>
          </cell>
          <cell r="AO450">
            <v>-0.63</v>
          </cell>
          <cell r="AP450">
            <v>-0.47</v>
          </cell>
          <cell r="AQ450">
            <v>0.35</v>
          </cell>
          <cell r="AR450">
            <v>0.35</v>
          </cell>
          <cell r="BI450">
            <v>449</v>
          </cell>
        </row>
        <row r="451">
          <cell r="A451" t="str">
            <v>5102005.Seguro voluntário de veículo</v>
          </cell>
          <cell r="B451">
            <v>0</v>
          </cell>
          <cell r="C451">
            <v>0</v>
          </cell>
          <cell r="D451">
            <v>0</v>
          </cell>
          <cell r="E451">
            <v>0</v>
          </cell>
          <cell r="F451">
            <v>7.32</v>
          </cell>
          <cell r="G451">
            <v>0</v>
          </cell>
          <cell r="H451">
            <v>0.34</v>
          </cell>
          <cell r="I451">
            <v>-0.34</v>
          </cell>
          <cell r="J451">
            <v>0.83</v>
          </cell>
          <cell r="K451">
            <v>0.72</v>
          </cell>
          <cell r="L451">
            <v>0.44</v>
          </cell>
          <cell r="M451">
            <v>-0.51</v>
          </cell>
          <cell r="N451">
            <v>2.5099999999999998</v>
          </cell>
          <cell r="O451">
            <v>2</v>
          </cell>
          <cell r="P451">
            <v>4.59</v>
          </cell>
          <cell r="Q451">
            <v>-0.99</v>
          </cell>
          <cell r="R451">
            <v>-0.01</v>
          </cell>
          <cell r="S451">
            <v>-1.43</v>
          </cell>
          <cell r="T451">
            <v>2.69</v>
          </cell>
          <cell r="U451">
            <v>-3.94</v>
          </cell>
          <cell r="V451">
            <v>4.3099999999999996</v>
          </cell>
          <cell r="W451">
            <v>1.35</v>
          </cell>
          <cell r="X451">
            <v>3.18</v>
          </cell>
          <cell r="Y451">
            <v>5.8</v>
          </cell>
          <cell r="Z451">
            <v>-4.97</v>
          </cell>
          <cell r="AA451">
            <v>1.64</v>
          </cell>
          <cell r="AB451">
            <v>1.03</v>
          </cell>
          <cell r="AC451">
            <v>-1.74</v>
          </cell>
          <cell r="AD451">
            <v>-0.64</v>
          </cell>
          <cell r="AE451">
            <v>0.92</v>
          </cell>
          <cell r="AF451">
            <v>3.92</v>
          </cell>
          <cell r="AG451">
            <v>-2.36</v>
          </cell>
          <cell r="AH451">
            <v>1</v>
          </cell>
          <cell r="AI451">
            <v>-1.49</v>
          </cell>
          <cell r="AJ451">
            <v>3.15</v>
          </cell>
          <cell r="AK451">
            <v>-0.47</v>
          </cell>
          <cell r="AL451">
            <v>-0.21</v>
          </cell>
          <cell r="AM451">
            <v>4.58</v>
          </cell>
          <cell r="AN451">
            <v>2.4700000000000002</v>
          </cell>
          <cell r="AO451">
            <v>-1.27</v>
          </cell>
          <cell r="AP451">
            <v>-0.87</v>
          </cell>
          <cell r="AQ451">
            <v>-3.86</v>
          </cell>
          <cell r="AR451">
            <v>2.1800000000000002</v>
          </cell>
          <cell r="BI451">
            <v>450</v>
          </cell>
        </row>
        <row r="452">
          <cell r="A452" t="str">
            <v>5102007.Óleo</v>
          </cell>
          <cell r="B452">
            <v>1.6</v>
          </cell>
          <cell r="C452">
            <v>0.18</v>
          </cell>
          <cell r="D452">
            <v>1.59</v>
          </cell>
          <cell r="E452">
            <v>0.24</v>
          </cell>
          <cell r="F452">
            <v>0.55000000000000004</v>
          </cell>
          <cell r="G452">
            <v>-0.33</v>
          </cell>
          <cell r="H452">
            <v>0.88</v>
          </cell>
          <cell r="I452">
            <v>0.95</v>
          </cell>
          <cell r="J452">
            <v>1.27</v>
          </cell>
          <cell r="K452">
            <v>0.97</v>
          </cell>
          <cell r="L452">
            <v>1.1000000000000001</v>
          </cell>
          <cell r="M452">
            <v>-0.17</v>
          </cell>
          <cell r="N452">
            <v>0.61</v>
          </cell>
          <cell r="O452">
            <v>0.62</v>
          </cell>
          <cell r="P452">
            <v>-0.43</v>
          </cell>
          <cell r="Q452">
            <v>1.85</v>
          </cell>
          <cell r="R452">
            <v>0.03</v>
          </cell>
          <cell r="S452">
            <v>-0.54</v>
          </cell>
          <cell r="T452">
            <v>2.2999999999999998</v>
          </cell>
          <cell r="U452">
            <v>0.22</v>
          </cell>
          <cell r="V452">
            <v>-1.26</v>
          </cell>
          <cell r="W452">
            <v>0.72</v>
          </cell>
          <cell r="X452">
            <v>0.06</v>
          </cell>
          <cell r="Y452">
            <v>0.55000000000000004</v>
          </cell>
          <cell r="Z452">
            <v>2.0499999999999998</v>
          </cell>
          <cell r="AA452">
            <v>0.56000000000000005</v>
          </cell>
          <cell r="AB452">
            <v>0.04</v>
          </cell>
          <cell r="AC452">
            <v>-1.17</v>
          </cell>
          <cell r="AD452">
            <v>2.21</v>
          </cell>
          <cell r="AE452">
            <v>0.68</v>
          </cell>
          <cell r="AF452">
            <v>1.1499999999999999</v>
          </cell>
          <cell r="AG452">
            <v>-0.78</v>
          </cell>
          <cell r="AH452">
            <v>0.9</v>
          </cell>
          <cell r="AI452">
            <v>1.64</v>
          </cell>
          <cell r="AJ452">
            <v>-1.76</v>
          </cell>
          <cell r="AK452">
            <v>1.04</v>
          </cell>
          <cell r="AL452">
            <v>0.83</v>
          </cell>
          <cell r="AM452">
            <v>-1.1399999999999999</v>
          </cell>
          <cell r="AN452">
            <v>0.97</v>
          </cell>
          <cell r="AO452">
            <v>2.58</v>
          </cell>
          <cell r="AP452">
            <v>9.42</v>
          </cell>
          <cell r="AQ452">
            <v>4.43</v>
          </cell>
          <cell r="AR452">
            <v>3.24</v>
          </cell>
          <cell r="BI452">
            <v>451</v>
          </cell>
        </row>
        <row r="453">
          <cell r="A453" t="str">
            <v>5102009.Acessórios e peças</v>
          </cell>
          <cell r="B453">
            <v>0.69</v>
          </cell>
          <cell r="C453">
            <v>0.96</v>
          </cell>
          <cell r="D453">
            <v>0.81</v>
          </cell>
          <cell r="E453">
            <v>1.06</v>
          </cell>
          <cell r="F453">
            <v>0.95</v>
          </cell>
          <cell r="G453">
            <v>-0.24</v>
          </cell>
          <cell r="H453">
            <v>1.77</v>
          </cell>
          <cell r="I453">
            <v>-0.24</v>
          </cell>
          <cell r="J453">
            <v>1.06</v>
          </cell>
          <cell r="K453">
            <v>0.15</v>
          </cell>
          <cell r="L453">
            <v>0.1</v>
          </cell>
          <cell r="M453">
            <v>1.08</v>
          </cell>
          <cell r="N453">
            <v>1.87</v>
          </cell>
          <cell r="O453">
            <v>0.6</v>
          </cell>
          <cell r="P453">
            <v>-0.85</v>
          </cell>
          <cell r="Q453">
            <v>0.12</v>
          </cell>
          <cell r="R453">
            <v>-1.36</v>
          </cell>
          <cell r="S453">
            <v>1.1000000000000001</v>
          </cell>
          <cell r="T453">
            <v>0.87</v>
          </cell>
          <cell r="U453">
            <v>0.28000000000000003</v>
          </cell>
          <cell r="V453">
            <v>0.46</v>
          </cell>
          <cell r="W453">
            <v>-0.14000000000000001</v>
          </cell>
          <cell r="X453">
            <v>1.83</v>
          </cell>
          <cell r="Y453">
            <v>-0.91</v>
          </cell>
          <cell r="Z453">
            <v>-0.47</v>
          </cell>
          <cell r="AA453">
            <v>1.1299999999999999</v>
          </cell>
          <cell r="AB453">
            <v>-0.37</v>
          </cell>
          <cell r="AC453">
            <v>-0.39</v>
          </cell>
          <cell r="AD453">
            <v>7.0000000000000007E-2</v>
          </cell>
          <cell r="AE453">
            <v>-0.7</v>
          </cell>
          <cell r="AF453">
            <v>1.62</v>
          </cell>
          <cell r="AG453">
            <v>0.04</v>
          </cell>
          <cell r="AH453">
            <v>0.87</v>
          </cell>
          <cell r="AI453">
            <v>1.4</v>
          </cell>
          <cell r="AJ453">
            <v>-0.72</v>
          </cell>
          <cell r="AK453">
            <v>-0.26</v>
          </cell>
          <cell r="AL453">
            <v>0.2</v>
          </cell>
          <cell r="AM453">
            <v>0.08</v>
          </cell>
          <cell r="AN453">
            <v>0.25</v>
          </cell>
          <cell r="AO453">
            <v>2</v>
          </cell>
          <cell r="AP453">
            <v>2.44</v>
          </cell>
          <cell r="AQ453">
            <v>2.42</v>
          </cell>
          <cell r="AR453">
            <v>0.7</v>
          </cell>
          <cell r="BI453">
            <v>452</v>
          </cell>
        </row>
        <row r="454">
          <cell r="A454" t="str">
            <v>5102010.Pneu e câmara-de-ar</v>
          </cell>
          <cell r="B454">
            <v>0.73</v>
          </cell>
          <cell r="C454">
            <v>0.18</v>
          </cell>
          <cell r="D454">
            <v>0.93</v>
          </cell>
          <cell r="E454">
            <v>1.31</v>
          </cell>
          <cell r="F454">
            <v>0.6</v>
          </cell>
          <cell r="G454">
            <v>0.6</v>
          </cell>
          <cell r="H454">
            <v>0.6</v>
          </cell>
          <cell r="I454">
            <v>0.23</v>
          </cell>
          <cell r="J454">
            <v>0.35</v>
          </cell>
          <cell r="K454">
            <v>-0.35</v>
          </cell>
          <cell r="L454">
            <v>0.46</v>
          </cell>
          <cell r="M454">
            <v>-0.05</v>
          </cell>
          <cell r="N454">
            <v>-0.04</v>
          </cell>
          <cell r="O454">
            <v>0.05</v>
          </cell>
          <cell r="P454">
            <v>0.1</v>
          </cell>
          <cell r="Q454">
            <v>0.35</v>
          </cell>
          <cell r="R454">
            <v>1.61</v>
          </cell>
          <cell r="S454">
            <v>2.95</v>
          </cell>
          <cell r="T454">
            <v>0.76</v>
          </cell>
          <cell r="U454">
            <v>0.02</v>
          </cell>
          <cell r="V454">
            <v>1.24</v>
          </cell>
          <cell r="W454">
            <v>1.04</v>
          </cell>
          <cell r="X454">
            <v>1.39</v>
          </cell>
          <cell r="Y454">
            <v>1.54</v>
          </cell>
          <cell r="Z454">
            <v>1.32</v>
          </cell>
          <cell r="AA454">
            <v>0.22</v>
          </cell>
          <cell r="AB454">
            <v>0.92</v>
          </cell>
          <cell r="AC454">
            <v>0.8</v>
          </cell>
          <cell r="AD454">
            <v>0.64</v>
          </cell>
          <cell r="AE454">
            <v>0.35</v>
          </cell>
          <cell r="AF454">
            <v>0.42</v>
          </cell>
          <cell r="AG454">
            <v>-0.02</v>
          </cell>
          <cell r="AH454">
            <v>1.21</v>
          </cell>
          <cell r="AI454">
            <v>0.87</v>
          </cell>
          <cell r="AJ454">
            <v>0.13</v>
          </cell>
          <cell r="AK454">
            <v>1</v>
          </cell>
          <cell r="AL454">
            <v>3.02</v>
          </cell>
          <cell r="AM454">
            <v>4.16</v>
          </cell>
          <cell r="AN454">
            <v>2.46</v>
          </cell>
          <cell r="AO454">
            <v>5.01</v>
          </cell>
          <cell r="AP454">
            <v>4.46</v>
          </cell>
          <cell r="AQ454">
            <v>4.7300000000000004</v>
          </cell>
          <cell r="AR454">
            <v>2.29</v>
          </cell>
          <cell r="BI454">
            <v>453</v>
          </cell>
        </row>
        <row r="455">
          <cell r="A455" t="str">
            <v>5102011.Conserto de automóvel</v>
          </cell>
          <cell r="B455">
            <v>0.35</v>
          </cell>
          <cell r="C455">
            <v>-0.33</v>
          </cell>
          <cell r="D455">
            <v>0.96</v>
          </cell>
          <cell r="E455">
            <v>0.61</v>
          </cell>
          <cell r="F455">
            <v>-0.04</v>
          </cell>
          <cell r="G455">
            <v>0.03</v>
          </cell>
          <cell r="H455">
            <v>1.32</v>
          </cell>
          <cell r="I455">
            <v>0.18</v>
          </cell>
          <cell r="J455">
            <v>0.43</v>
          </cell>
          <cell r="K455">
            <v>-1.3</v>
          </cell>
          <cell r="L455">
            <v>1.18</v>
          </cell>
          <cell r="M455">
            <v>0.26</v>
          </cell>
          <cell r="N455">
            <v>1.2</v>
          </cell>
          <cell r="O455">
            <v>0.77</v>
          </cell>
          <cell r="P455">
            <v>-0.25</v>
          </cell>
          <cell r="Q455">
            <v>0.02</v>
          </cell>
          <cell r="R455">
            <v>-0.74</v>
          </cell>
          <cell r="S455">
            <v>1.1100000000000001</v>
          </cell>
          <cell r="T455">
            <v>0.3</v>
          </cell>
          <cell r="U455">
            <v>0.17</v>
          </cell>
          <cell r="V455">
            <v>0.57999999999999996</v>
          </cell>
          <cell r="W455">
            <v>0.14000000000000001</v>
          </cell>
          <cell r="X455">
            <v>0.62</v>
          </cell>
          <cell r="Y455">
            <v>0.32</v>
          </cell>
          <cell r="Z455">
            <v>0.72</v>
          </cell>
          <cell r="AA455">
            <v>0.2</v>
          </cell>
          <cell r="AB455">
            <v>0.28000000000000003</v>
          </cell>
          <cell r="AC455">
            <v>0.75</v>
          </cell>
          <cell r="AD455">
            <v>1.97</v>
          </cell>
          <cell r="AE455">
            <v>-0.38</v>
          </cell>
          <cell r="AF455">
            <v>-0.36</v>
          </cell>
          <cell r="AG455">
            <v>0.84</v>
          </cell>
          <cell r="AH455">
            <v>1.21</v>
          </cell>
          <cell r="AI455">
            <v>1.1499999999999999</v>
          </cell>
          <cell r="AJ455">
            <v>-2.48</v>
          </cell>
          <cell r="AK455">
            <v>1.2</v>
          </cell>
          <cell r="AL455">
            <v>0.4</v>
          </cell>
          <cell r="AM455">
            <v>0.85</v>
          </cell>
          <cell r="AN455">
            <v>-0.43</v>
          </cell>
          <cell r="AO455">
            <v>1.42</v>
          </cell>
          <cell r="AP455">
            <v>1.99</v>
          </cell>
          <cell r="AQ455">
            <v>2.46</v>
          </cell>
          <cell r="AR455">
            <v>0.85</v>
          </cell>
          <cell r="BI455">
            <v>454</v>
          </cell>
        </row>
        <row r="456">
          <cell r="A456" t="str">
            <v>5102013.Estacionamento</v>
          </cell>
          <cell r="B456">
            <v>-0.75</v>
          </cell>
          <cell r="C456">
            <v>0.6</v>
          </cell>
          <cell r="D456">
            <v>0.32</v>
          </cell>
          <cell r="E456">
            <v>-0.54</v>
          </cell>
          <cell r="F456">
            <v>0.85</v>
          </cell>
          <cell r="G456">
            <v>-0.26</v>
          </cell>
          <cell r="H456">
            <v>-0.69</v>
          </cell>
          <cell r="I456">
            <v>1.44</v>
          </cell>
          <cell r="J456">
            <v>0.25</v>
          </cell>
          <cell r="K456">
            <v>-0.59</v>
          </cell>
          <cell r="L456">
            <v>-0.02</v>
          </cell>
          <cell r="M456">
            <v>0.51</v>
          </cell>
          <cell r="N456">
            <v>1.1499999999999999</v>
          </cell>
          <cell r="O456">
            <v>0.39</v>
          </cell>
          <cell r="P456">
            <v>0.7</v>
          </cell>
          <cell r="Q456">
            <v>0.08</v>
          </cell>
          <cell r="R456">
            <v>-0.68</v>
          </cell>
          <cell r="S456">
            <v>0.56000000000000005</v>
          </cell>
          <cell r="T456">
            <v>-0.18</v>
          </cell>
          <cell r="U456">
            <v>1.54</v>
          </cell>
          <cell r="V456">
            <v>-0.14000000000000001</v>
          </cell>
          <cell r="W456">
            <v>-0.53</v>
          </cell>
          <cell r="X456">
            <v>-0.04</v>
          </cell>
          <cell r="Y456">
            <v>-0.06</v>
          </cell>
          <cell r="Z456">
            <v>0.26</v>
          </cell>
          <cell r="AA456">
            <v>-0.83</v>
          </cell>
          <cell r="AB456">
            <v>0.1</v>
          </cell>
          <cell r="AC456">
            <v>1.24</v>
          </cell>
          <cell r="AD456">
            <v>0.62</v>
          </cell>
          <cell r="AE456">
            <v>0.04</v>
          </cell>
          <cell r="AF456">
            <v>-0.21</v>
          </cell>
          <cell r="AG456">
            <v>-0.53</v>
          </cell>
          <cell r="AH456">
            <v>1.45</v>
          </cell>
          <cell r="AI456">
            <v>-0.22</v>
          </cell>
          <cell r="AJ456">
            <v>1.18</v>
          </cell>
          <cell r="AK456">
            <v>0.74</v>
          </cell>
          <cell r="AL456">
            <v>0.71</v>
          </cell>
          <cell r="AM456">
            <v>-0.45</v>
          </cell>
          <cell r="AN456">
            <v>-1.1499999999999999</v>
          </cell>
          <cell r="AO456">
            <v>0.83</v>
          </cell>
          <cell r="AP456">
            <v>0.25</v>
          </cell>
          <cell r="AQ456">
            <v>-0.49</v>
          </cell>
          <cell r="AR456">
            <v>-0.44</v>
          </cell>
          <cell r="BI456">
            <v>455</v>
          </cell>
        </row>
        <row r="457">
          <cell r="A457" t="str">
            <v>5102015.Pedágio</v>
          </cell>
          <cell r="B457">
            <v>0</v>
          </cell>
          <cell r="C457">
            <v>0</v>
          </cell>
          <cell r="D457">
            <v>0</v>
          </cell>
          <cell r="E457">
            <v>3.92</v>
          </cell>
          <cell r="F457">
            <v>0</v>
          </cell>
          <cell r="G457">
            <v>0</v>
          </cell>
          <cell r="H457">
            <v>0</v>
          </cell>
          <cell r="I457">
            <v>0</v>
          </cell>
          <cell r="J457">
            <v>0</v>
          </cell>
          <cell r="K457">
            <v>0</v>
          </cell>
          <cell r="L457">
            <v>0</v>
          </cell>
          <cell r="M457">
            <v>13.9</v>
          </cell>
          <cell r="N457">
            <v>1.55</v>
          </cell>
          <cell r="O457">
            <v>0</v>
          </cell>
          <cell r="P457">
            <v>0</v>
          </cell>
          <cell r="Q457">
            <v>0</v>
          </cell>
          <cell r="R457">
            <v>0</v>
          </cell>
          <cell r="S457">
            <v>0</v>
          </cell>
          <cell r="T457">
            <v>1.83</v>
          </cell>
          <cell r="U457">
            <v>0</v>
          </cell>
          <cell r="V457">
            <v>0</v>
          </cell>
          <cell r="W457">
            <v>0</v>
          </cell>
          <cell r="X457">
            <v>0</v>
          </cell>
          <cell r="Y457">
            <v>10.41</v>
          </cell>
          <cell r="Z457">
            <v>1.1599999999999999</v>
          </cell>
          <cell r="AA457">
            <v>0</v>
          </cell>
          <cell r="AB457">
            <v>0</v>
          </cell>
          <cell r="AC457">
            <v>0</v>
          </cell>
          <cell r="AD457">
            <v>0</v>
          </cell>
          <cell r="AE457">
            <v>0</v>
          </cell>
          <cell r="AF457">
            <v>0</v>
          </cell>
          <cell r="AG457">
            <v>0</v>
          </cell>
          <cell r="AH457">
            <v>0</v>
          </cell>
          <cell r="AI457">
            <v>0</v>
          </cell>
          <cell r="AJ457">
            <v>0</v>
          </cell>
          <cell r="AK457">
            <v>7.06</v>
          </cell>
          <cell r="AL457">
            <v>0.74</v>
          </cell>
          <cell r="AM457">
            <v>0.71</v>
          </cell>
          <cell r="AN457">
            <v>0</v>
          </cell>
          <cell r="AO457">
            <v>0</v>
          </cell>
          <cell r="AP457">
            <v>1.81</v>
          </cell>
          <cell r="AQ457">
            <v>4.55</v>
          </cell>
          <cell r="AR457">
            <v>0</v>
          </cell>
          <cell r="BI457">
            <v>456</v>
          </cell>
        </row>
        <row r="458">
          <cell r="A458" t="str">
            <v>5102019.Lubrificação e lavagem</v>
          </cell>
          <cell r="B458">
            <v>0.73</v>
          </cell>
          <cell r="C458">
            <v>0.39</v>
          </cell>
          <cell r="D458">
            <v>0.65</v>
          </cell>
          <cell r="E458">
            <v>0.09</v>
          </cell>
          <cell r="F458">
            <v>0.93</v>
          </cell>
          <cell r="G458">
            <v>0.64</v>
          </cell>
          <cell r="H458">
            <v>0.74</v>
          </cell>
          <cell r="I458">
            <v>-0.01</v>
          </cell>
          <cell r="J458">
            <v>0.16</v>
          </cell>
          <cell r="K458">
            <v>0.41</v>
          </cell>
          <cell r="L458">
            <v>0.17</v>
          </cell>
          <cell r="M458">
            <v>1.23</v>
          </cell>
          <cell r="N458">
            <v>0.64</v>
          </cell>
          <cell r="O458">
            <v>1.24</v>
          </cell>
          <cell r="P458">
            <v>0.52</v>
          </cell>
          <cell r="Q458">
            <v>-0.92</v>
          </cell>
          <cell r="R458">
            <v>-1.4</v>
          </cell>
          <cell r="S458">
            <v>0.19</v>
          </cell>
          <cell r="T458">
            <v>1.54</v>
          </cell>
          <cell r="U458">
            <v>-0.81</v>
          </cell>
          <cell r="V458">
            <v>0.52</v>
          </cell>
          <cell r="W458">
            <v>0.46</v>
          </cell>
          <cell r="X458">
            <v>-0.65</v>
          </cell>
          <cell r="Y458">
            <v>3.17</v>
          </cell>
          <cell r="Z458">
            <v>-0.87</v>
          </cell>
          <cell r="AA458">
            <v>-1.02</v>
          </cell>
          <cell r="AB458">
            <v>-0.93</v>
          </cell>
          <cell r="AC458">
            <v>-0.27</v>
          </cell>
          <cell r="AD458">
            <v>2.27</v>
          </cell>
          <cell r="AE458">
            <v>-0.82</v>
          </cell>
          <cell r="AF458">
            <v>-1.45</v>
          </cell>
          <cell r="AG458">
            <v>1.27</v>
          </cell>
          <cell r="AH458">
            <v>0.63</v>
          </cell>
          <cell r="AI458">
            <v>0.78</v>
          </cell>
          <cell r="AJ458">
            <v>-1.91</v>
          </cell>
          <cell r="AK458">
            <v>0.74</v>
          </cell>
          <cell r="AL458">
            <v>0.44</v>
          </cell>
          <cell r="AM458">
            <v>-0.03</v>
          </cell>
          <cell r="AN458">
            <v>0.72</v>
          </cell>
          <cell r="AO458">
            <v>1.51</v>
          </cell>
          <cell r="AP458">
            <v>2.0699999999999998</v>
          </cell>
          <cell r="AQ458">
            <v>2.0299999999999998</v>
          </cell>
          <cell r="AR458">
            <v>-0.02</v>
          </cell>
          <cell r="BI458">
            <v>457</v>
          </cell>
        </row>
        <row r="459">
          <cell r="A459" t="str">
            <v>5102020.Automóvel usado</v>
          </cell>
          <cell r="B459">
            <v>1.83</v>
          </cell>
          <cell r="C459">
            <v>2.0499999999999998</v>
          </cell>
          <cell r="D459">
            <v>1.97</v>
          </cell>
          <cell r="E459">
            <v>1.3</v>
          </cell>
          <cell r="F459">
            <v>-2.2599999999999998</v>
          </cell>
          <cell r="G459">
            <v>1.49</v>
          </cell>
          <cell r="H459">
            <v>2</v>
          </cell>
          <cell r="I459">
            <v>2.23</v>
          </cell>
          <cell r="J459">
            <v>1.86</v>
          </cell>
          <cell r="K459">
            <v>1.76</v>
          </cell>
          <cell r="L459">
            <v>0.94</v>
          </cell>
          <cell r="M459">
            <v>0.81</v>
          </cell>
          <cell r="N459">
            <v>0.55000000000000004</v>
          </cell>
          <cell r="O459">
            <v>1.17</v>
          </cell>
          <cell r="P459">
            <v>1.25</v>
          </cell>
          <cell r="Q459">
            <v>0.21</v>
          </cell>
          <cell r="R459">
            <v>-1.64</v>
          </cell>
          <cell r="S459">
            <v>0.28999999999999998</v>
          </cell>
          <cell r="T459">
            <v>1.21</v>
          </cell>
          <cell r="U459">
            <v>1.22</v>
          </cell>
          <cell r="V459">
            <v>0.68</v>
          </cell>
          <cell r="W459">
            <v>1.47</v>
          </cell>
          <cell r="X459">
            <v>0.22</v>
          </cell>
          <cell r="Y459">
            <v>-0.04</v>
          </cell>
          <cell r="Z459">
            <v>0.56999999999999995</v>
          </cell>
          <cell r="AA459">
            <v>-1.42</v>
          </cell>
          <cell r="AB459">
            <v>0.44</v>
          </cell>
          <cell r="AC459">
            <v>0.77</v>
          </cell>
          <cell r="AD459">
            <v>0.23</v>
          </cell>
          <cell r="AE459">
            <v>0.9</v>
          </cell>
          <cell r="AF459">
            <v>0.75</v>
          </cell>
          <cell r="AG459">
            <v>1.1599999999999999</v>
          </cell>
          <cell r="AH459">
            <v>1.74</v>
          </cell>
          <cell r="AI459">
            <v>1.34</v>
          </cell>
          <cell r="AJ459">
            <v>0.13</v>
          </cell>
          <cell r="AK459">
            <v>0.49</v>
          </cell>
          <cell r="AL459">
            <v>0.21</v>
          </cell>
          <cell r="AM459">
            <v>0.27</v>
          </cell>
          <cell r="AN459">
            <v>0.05</v>
          </cell>
          <cell r="AO459">
            <v>0.92</v>
          </cell>
          <cell r="AP459">
            <v>-1.91</v>
          </cell>
          <cell r="AQ459">
            <v>0.31</v>
          </cell>
          <cell r="AR459">
            <v>-1.18</v>
          </cell>
          <cell r="BI459">
            <v>458</v>
          </cell>
        </row>
        <row r="460">
          <cell r="A460" t="str">
            <v>5102037.Pintura de veículo</v>
          </cell>
          <cell r="B460">
            <v>0.25</v>
          </cell>
          <cell r="C460">
            <v>-0.09</v>
          </cell>
          <cell r="D460">
            <v>0.49</v>
          </cell>
          <cell r="E460">
            <v>0.26</v>
          </cell>
          <cell r="F460">
            <v>1.24</v>
          </cell>
          <cell r="G460">
            <v>0.69</v>
          </cell>
          <cell r="H460">
            <v>0.79</v>
          </cell>
          <cell r="I460">
            <v>0.82</v>
          </cell>
          <cell r="J460">
            <v>0.47</v>
          </cell>
          <cell r="K460">
            <v>0.85</v>
          </cell>
          <cell r="L460">
            <v>0.94</v>
          </cell>
          <cell r="M460">
            <v>0.16</v>
          </cell>
          <cell r="N460">
            <v>0.15</v>
          </cell>
          <cell r="O460">
            <v>1.1499999999999999</v>
          </cell>
          <cell r="P460">
            <v>-0.31</v>
          </cell>
          <cell r="Q460">
            <v>0.36</v>
          </cell>
          <cell r="R460">
            <v>-0.03</v>
          </cell>
          <cell r="S460">
            <v>0.52</v>
          </cell>
          <cell r="T460">
            <v>-1.05</v>
          </cell>
          <cell r="U460">
            <v>0.69</v>
          </cell>
          <cell r="V460">
            <v>0.75</v>
          </cell>
          <cell r="W460">
            <v>1.56</v>
          </cell>
          <cell r="X460">
            <v>1.2</v>
          </cell>
          <cell r="Y460">
            <v>0.5</v>
          </cell>
          <cell r="Z460">
            <v>1.17</v>
          </cell>
          <cell r="AA460">
            <v>0.33</v>
          </cell>
          <cell r="AB460">
            <v>0.79</v>
          </cell>
          <cell r="AC460">
            <v>-0.88</v>
          </cell>
          <cell r="AD460">
            <v>-0.16</v>
          </cell>
          <cell r="AE460">
            <v>-0.32</v>
          </cell>
          <cell r="AF460">
            <v>1.34</v>
          </cell>
          <cell r="AG460">
            <v>1.95</v>
          </cell>
          <cell r="AH460">
            <v>-0.11</v>
          </cell>
          <cell r="AI460">
            <v>1.1399999999999999</v>
          </cell>
          <cell r="AJ460">
            <v>-0.89</v>
          </cell>
          <cell r="AK460">
            <v>-0.14000000000000001</v>
          </cell>
          <cell r="AL460">
            <v>-1.49</v>
          </cell>
          <cell r="AM460">
            <v>1.65</v>
          </cell>
          <cell r="AN460">
            <v>-0.87</v>
          </cell>
          <cell r="AO460">
            <v>-2.61</v>
          </cell>
          <cell r="AP460">
            <v>0.4</v>
          </cell>
          <cell r="AQ460">
            <v>2.41</v>
          </cell>
          <cell r="AR460">
            <v>0.8</v>
          </cell>
          <cell r="BI460">
            <v>459</v>
          </cell>
        </row>
        <row r="461">
          <cell r="A461" t="str">
            <v>5102053.Motocicleta</v>
          </cell>
          <cell r="B461">
            <v>0</v>
          </cell>
          <cell r="C461">
            <v>0</v>
          </cell>
          <cell r="D461">
            <v>0</v>
          </cell>
          <cell r="E461">
            <v>0</v>
          </cell>
          <cell r="F461">
            <v>0</v>
          </cell>
          <cell r="G461">
            <v>0</v>
          </cell>
          <cell r="H461">
            <v>1.6</v>
          </cell>
          <cell r="I461">
            <v>6.86</v>
          </cell>
          <cell r="J461">
            <v>0.24</v>
          </cell>
          <cell r="K461">
            <v>0</v>
          </cell>
          <cell r="L461">
            <v>0</v>
          </cell>
          <cell r="M461">
            <v>0</v>
          </cell>
          <cell r="N461">
            <v>0</v>
          </cell>
          <cell r="O461">
            <v>0</v>
          </cell>
          <cell r="P461">
            <v>0</v>
          </cell>
          <cell r="Q461">
            <v>-0.17</v>
          </cell>
          <cell r="R461">
            <v>0.23</v>
          </cell>
          <cell r="S461">
            <v>-0.23</v>
          </cell>
          <cell r="T461">
            <v>0.45</v>
          </cell>
          <cell r="U461">
            <v>0.38</v>
          </cell>
          <cell r="V461">
            <v>1.64</v>
          </cell>
          <cell r="W461">
            <v>1.25</v>
          </cell>
          <cell r="X461">
            <v>0.16</v>
          </cell>
          <cell r="Y461">
            <v>-0.27</v>
          </cell>
          <cell r="Z461">
            <v>-0.06</v>
          </cell>
          <cell r="AA461">
            <v>0.59</v>
          </cell>
          <cell r="AB461">
            <v>0.57999999999999996</v>
          </cell>
          <cell r="AC461">
            <v>0.51</v>
          </cell>
          <cell r="AD461">
            <v>-0.04</v>
          </cell>
          <cell r="AE461">
            <v>0.03</v>
          </cell>
          <cell r="AF461">
            <v>0</v>
          </cell>
          <cell r="AG461">
            <v>0.64</v>
          </cell>
          <cell r="AH461">
            <v>-0.3</v>
          </cell>
          <cell r="AI461">
            <v>0.3</v>
          </cell>
          <cell r="AJ461">
            <v>0.7</v>
          </cell>
          <cell r="AK461">
            <v>0.25</v>
          </cell>
          <cell r="AL461">
            <v>-0.16</v>
          </cell>
          <cell r="AM461">
            <v>2.09</v>
          </cell>
          <cell r="AN461">
            <v>-0.09</v>
          </cell>
          <cell r="AO461">
            <v>0.76</v>
          </cell>
          <cell r="AP461">
            <v>2.72</v>
          </cell>
          <cell r="AQ461">
            <v>2.2599999999999998</v>
          </cell>
          <cell r="AR461">
            <v>-0.63</v>
          </cell>
          <cell r="BI461">
            <v>460</v>
          </cell>
        </row>
        <row r="462">
          <cell r="A462" t="str">
            <v>5102054.Camioneta</v>
          </cell>
          <cell r="B462">
            <v>0</v>
          </cell>
          <cell r="C462">
            <v>0</v>
          </cell>
          <cell r="D462">
            <v>9.9600000000000009</v>
          </cell>
          <cell r="E462">
            <v>0.63</v>
          </cell>
          <cell r="F462">
            <v>0</v>
          </cell>
          <cell r="G462">
            <v>-0.12</v>
          </cell>
          <cell r="H462">
            <v>-0.54</v>
          </cell>
          <cell r="I462">
            <v>0.03</v>
          </cell>
          <cell r="J462">
            <v>0.38</v>
          </cell>
          <cell r="K462">
            <v>0.02</v>
          </cell>
          <cell r="L462">
            <v>0.18</v>
          </cell>
          <cell r="M462">
            <v>0.36</v>
          </cell>
          <cell r="N462">
            <v>0.61</v>
          </cell>
          <cell r="O462">
            <v>0.22</v>
          </cell>
          <cell r="P462">
            <v>1.57</v>
          </cell>
          <cell r="Q462">
            <v>0.06</v>
          </cell>
          <cell r="R462">
            <v>0.03</v>
          </cell>
          <cell r="S462">
            <v>0.15</v>
          </cell>
          <cell r="T462">
            <v>0.46</v>
          </cell>
          <cell r="U462">
            <v>0.73</v>
          </cell>
          <cell r="V462">
            <v>-1.52</v>
          </cell>
          <cell r="W462">
            <v>0.62</v>
          </cell>
          <cell r="X462">
            <v>0.57999999999999996</v>
          </cell>
          <cell r="Y462">
            <v>-0.45</v>
          </cell>
          <cell r="Z462">
            <v>-0.16</v>
          </cell>
          <cell r="AA462">
            <v>-0.17</v>
          </cell>
          <cell r="AB462">
            <v>0.82</v>
          </cell>
          <cell r="AC462">
            <v>0.73</v>
          </cell>
          <cell r="AD462">
            <v>1</v>
          </cell>
          <cell r="AE462">
            <v>0.72</v>
          </cell>
          <cell r="AF462">
            <v>0.39</v>
          </cell>
          <cell r="AG462">
            <v>-1.91</v>
          </cell>
          <cell r="AH462">
            <v>0.92</v>
          </cell>
          <cell r="AI462">
            <v>1.1100000000000001</v>
          </cell>
          <cell r="AJ462">
            <v>-1.87</v>
          </cell>
          <cell r="AK462">
            <v>-1.1499999999999999</v>
          </cell>
          <cell r="AL462">
            <v>-0.78</v>
          </cell>
          <cell r="AM462">
            <v>-0.19</v>
          </cell>
          <cell r="AN462">
            <v>0.73</v>
          </cell>
          <cell r="AO462">
            <v>0.38</v>
          </cell>
          <cell r="AP462">
            <v>0.99</v>
          </cell>
          <cell r="AQ462">
            <v>0.96</v>
          </cell>
          <cell r="AR462">
            <v>0.7</v>
          </cell>
          <cell r="BI462">
            <v>461</v>
          </cell>
        </row>
        <row r="463">
          <cell r="A463" t="str">
            <v>5104.Combustíveis(veículos)</v>
          </cell>
          <cell r="B463">
            <v>2.8</v>
          </cell>
          <cell r="C463">
            <v>0.61</v>
          </cell>
          <cell r="D463">
            <v>2.37</v>
          </cell>
          <cell r="E463">
            <v>8.77</v>
          </cell>
          <cell r="F463">
            <v>1.54</v>
          </cell>
          <cell r="G463">
            <v>-0.26</v>
          </cell>
          <cell r="H463">
            <v>-1.28</v>
          </cell>
          <cell r="I463">
            <v>3.94</v>
          </cell>
          <cell r="J463">
            <v>-0.34</v>
          </cell>
          <cell r="K463">
            <v>-0.12</v>
          </cell>
          <cell r="L463">
            <v>-1.03</v>
          </cell>
          <cell r="M463">
            <v>10.85</v>
          </cell>
          <cell r="N463">
            <v>9.33</v>
          </cell>
          <cell r="O463">
            <v>-1.1499999999999999</v>
          </cell>
          <cell r="P463">
            <v>-0.39</v>
          </cell>
          <cell r="Q463">
            <v>2.4</v>
          </cell>
          <cell r="R463">
            <v>6.46</v>
          </cell>
          <cell r="S463">
            <v>0.38</v>
          </cell>
          <cell r="T463">
            <v>-0.16</v>
          </cell>
          <cell r="U463">
            <v>-0.52</v>
          </cell>
          <cell r="V463">
            <v>-1.89</v>
          </cell>
          <cell r="W463">
            <v>-1.4</v>
          </cell>
          <cell r="X463">
            <v>-0.65</v>
          </cell>
          <cell r="Y463">
            <v>5.37</v>
          </cell>
          <cell r="Z463">
            <v>0.71</v>
          </cell>
          <cell r="AA463">
            <v>-0.48</v>
          </cell>
          <cell r="AB463">
            <v>3.26</v>
          </cell>
          <cell r="AC463">
            <v>0.39</v>
          </cell>
          <cell r="AD463">
            <v>-0.39</v>
          </cell>
          <cell r="AE463">
            <v>-8.1300000000000008</v>
          </cell>
          <cell r="AF463">
            <v>-4.12</v>
          </cell>
          <cell r="AG463">
            <v>3.33</v>
          </cell>
          <cell r="AH463">
            <v>6.93</v>
          </cell>
          <cell r="AI463">
            <v>0.4</v>
          </cell>
          <cell r="AJ463">
            <v>-0.46</v>
          </cell>
          <cell r="AK463">
            <v>1.22</v>
          </cell>
          <cell r="AL463">
            <v>-1.84</v>
          </cell>
          <cell r="AM463">
            <v>0.69</v>
          </cell>
          <cell r="AN463">
            <v>3.35</v>
          </cell>
          <cell r="AO463">
            <v>13.52</v>
          </cell>
          <cell r="AP463">
            <v>1.73</v>
          </cell>
          <cell r="AQ463">
            <v>8.27</v>
          </cell>
          <cell r="AR463">
            <v>5</v>
          </cell>
          <cell r="BI463">
            <v>462</v>
          </cell>
        </row>
        <row r="464">
          <cell r="A464" t="str">
            <v>5104001.Gasolina</v>
          </cell>
          <cell r="B464">
            <v>4.16</v>
          </cell>
          <cell r="C464">
            <v>0.48</v>
          </cell>
          <cell r="D464">
            <v>0.89</v>
          </cell>
          <cell r="E464">
            <v>4.5999999999999996</v>
          </cell>
          <cell r="F464">
            <v>0.8</v>
          </cell>
          <cell r="G464">
            <v>-0.36</v>
          </cell>
          <cell r="H464">
            <v>-1.55</v>
          </cell>
          <cell r="I464">
            <v>4.8899999999999997</v>
          </cell>
          <cell r="J464">
            <v>-0.22</v>
          </cell>
          <cell r="K464">
            <v>0.01</v>
          </cell>
          <cell r="L464">
            <v>-0.92</v>
          </cell>
          <cell r="M464">
            <v>10.27</v>
          </cell>
          <cell r="N464">
            <v>7.54</v>
          </cell>
          <cell r="O464">
            <v>-1.7</v>
          </cell>
          <cell r="P464">
            <v>-7.0000000000000007E-2</v>
          </cell>
          <cell r="Q464">
            <v>2.8</v>
          </cell>
          <cell r="R464">
            <v>7.32</v>
          </cell>
          <cell r="S464">
            <v>0.15</v>
          </cell>
          <cell r="T464">
            <v>-7.0000000000000007E-2</v>
          </cell>
          <cell r="U464">
            <v>-0.33</v>
          </cell>
          <cell r="V464">
            <v>-1.73</v>
          </cell>
          <cell r="W464">
            <v>-1.23</v>
          </cell>
          <cell r="X464">
            <v>-0.46</v>
          </cell>
          <cell r="Y464">
            <v>7.01</v>
          </cell>
          <cell r="Z464">
            <v>0.98</v>
          </cell>
          <cell r="AA464">
            <v>-0.57999999999999996</v>
          </cell>
          <cell r="AB464">
            <v>3.58</v>
          </cell>
          <cell r="AC464">
            <v>0.28999999999999998</v>
          </cell>
          <cell r="AD464">
            <v>-0.34</v>
          </cell>
          <cell r="AE464">
            <v>-9.92</v>
          </cell>
          <cell r="AF464">
            <v>-5.12</v>
          </cell>
          <cell r="AG464">
            <v>4.16</v>
          </cell>
          <cell r="AH464">
            <v>8.6999999999999993</v>
          </cell>
          <cell r="AI464">
            <v>0.5</v>
          </cell>
          <cell r="AJ464">
            <v>-0.26</v>
          </cell>
          <cell r="AK464">
            <v>2.87</v>
          </cell>
          <cell r="AL464">
            <v>-1.39</v>
          </cell>
          <cell r="AM464">
            <v>-0.01</v>
          </cell>
          <cell r="AN464">
            <v>1.78</v>
          </cell>
          <cell r="AO464">
            <v>10.53</v>
          </cell>
          <cell r="AP464">
            <v>1.28</v>
          </cell>
          <cell r="AQ464">
            <v>8.82</v>
          </cell>
          <cell r="AR464">
            <v>3.29</v>
          </cell>
          <cell r="BI464">
            <v>463</v>
          </cell>
        </row>
        <row r="465">
          <cell r="A465" t="str">
            <v>5104002.Álcool</v>
          </cell>
          <cell r="B465">
            <v>-3.93</v>
          </cell>
          <cell r="C465">
            <v>1.38</v>
          </cell>
          <cell r="D465">
            <v>10.6</v>
          </cell>
          <cell r="E465">
            <v>30.33</v>
          </cell>
          <cell r="F465">
            <v>4.59</v>
          </cell>
          <cell r="G465">
            <v>0.12</v>
          </cell>
          <cell r="H465">
            <v>-0.3</v>
          </cell>
          <cell r="I465">
            <v>0.28000000000000003</v>
          </cell>
          <cell r="J465">
            <v>-0.91</v>
          </cell>
          <cell r="K465">
            <v>-0.63</v>
          </cell>
          <cell r="L465">
            <v>-1.55</v>
          </cell>
          <cell r="M465">
            <v>13.44</v>
          </cell>
          <cell r="N465">
            <v>16.7</v>
          </cell>
          <cell r="O465">
            <v>0.81</v>
          </cell>
          <cell r="P465">
            <v>-1.55</v>
          </cell>
          <cell r="Q465">
            <v>0.96</v>
          </cell>
          <cell r="R465">
            <v>3.28</v>
          </cell>
          <cell r="S465">
            <v>1.26</v>
          </cell>
          <cell r="T465">
            <v>-0.56000000000000005</v>
          </cell>
          <cell r="U465">
            <v>-1.25</v>
          </cell>
          <cell r="V465">
            <v>-2.59</v>
          </cell>
          <cell r="W465">
            <v>-2.15</v>
          </cell>
          <cell r="X465">
            <v>-1.4</v>
          </cell>
          <cell r="Y465">
            <v>-1.06</v>
          </cell>
          <cell r="Z465">
            <v>-0.6</v>
          </cell>
          <cell r="AA465">
            <v>-0.16</v>
          </cell>
          <cell r="AB465">
            <v>1.83</v>
          </cell>
          <cell r="AC465">
            <v>0.74</v>
          </cell>
          <cell r="AD465">
            <v>-0.61</v>
          </cell>
          <cell r="AE465">
            <v>-0.76</v>
          </cell>
          <cell r="AF465">
            <v>-0.45</v>
          </cell>
          <cell r="AG465">
            <v>0.38</v>
          </cell>
          <cell r="AH465">
            <v>-0.03</v>
          </cell>
          <cell r="AI465">
            <v>-0.09</v>
          </cell>
          <cell r="AJ465">
            <v>-1.4</v>
          </cell>
          <cell r="AK465">
            <v>-6.42</v>
          </cell>
          <cell r="AL465">
            <v>-4.4800000000000004</v>
          </cell>
          <cell r="AM465">
            <v>4.32</v>
          </cell>
          <cell r="AN465">
            <v>11</v>
          </cell>
          <cell r="AO465">
            <v>26.35</v>
          </cell>
          <cell r="AP465">
            <v>2.96</v>
          </cell>
          <cell r="AQ465">
            <v>5.96</v>
          </cell>
          <cell r="AR465">
            <v>11.82</v>
          </cell>
          <cell r="BI465">
            <v>464</v>
          </cell>
        </row>
        <row r="466">
          <cell r="A466" t="str">
            <v>5104003.Óleo diesel</v>
          </cell>
          <cell r="B466">
            <v>0</v>
          </cell>
          <cell r="C466">
            <v>0</v>
          </cell>
          <cell r="D466">
            <v>1.6</v>
          </cell>
          <cell r="E466">
            <v>0.54</v>
          </cell>
          <cell r="F466">
            <v>-7.0000000000000007E-2</v>
          </cell>
          <cell r="G466">
            <v>-0.12</v>
          </cell>
          <cell r="H466">
            <v>-0.37</v>
          </cell>
          <cell r="I466">
            <v>4.1399999999999997</v>
          </cell>
          <cell r="J466">
            <v>0.96</v>
          </cell>
          <cell r="K466">
            <v>-0.09</v>
          </cell>
          <cell r="L466">
            <v>7.0000000000000007E-2</v>
          </cell>
          <cell r="M466">
            <v>7.19</v>
          </cell>
          <cell r="N466">
            <v>4.12</v>
          </cell>
          <cell r="O466">
            <v>-0.1</v>
          </cell>
          <cell r="P466">
            <v>-0.09</v>
          </cell>
          <cell r="Q466">
            <v>2.09</v>
          </cell>
          <cell r="R466">
            <v>6.85</v>
          </cell>
          <cell r="S466">
            <v>-0.1</v>
          </cell>
          <cell r="T466">
            <v>0.27</v>
          </cell>
          <cell r="U466">
            <v>-0.02</v>
          </cell>
          <cell r="V466">
            <v>-0.12</v>
          </cell>
          <cell r="W466">
            <v>0.2</v>
          </cell>
          <cell r="X466">
            <v>-0.14000000000000001</v>
          </cell>
          <cell r="Y466">
            <v>5.09</v>
          </cell>
          <cell r="Z466">
            <v>3.04</v>
          </cell>
          <cell r="AA466">
            <v>0.84</v>
          </cell>
          <cell r="AB466">
            <v>4.21</v>
          </cell>
          <cell r="AC466">
            <v>1.55</v>
          </cell>
          <cell r="AD466">
            <v>0.02</v>
          </cell>
          <cell r="AE466">
            <v>-1.78</v>
          </cell>
          <cell r="AF466">
            <v>0.57999999999999996</v>
          </cell>
          <cell r="AG466">
            <v>0.96</v>
          </cell>
          <cell r="AH466">
            <v>7.59</v>
          </cell>
          <cell r="AI466">
            <v>1.23</v>
          </cell>
          <cell r="AJ466">
            <v>1.07</v>
          </cell>
          <cell r="AK466">
            <v>7.97</v>
          </cell>
          <cell r="AL466">
            <v>3.98</v>
          </cell>
          <cell r="AM466">
            <v>-1.41</v>
          </cell>
          <cell r="AN466">
            <v>0.54</v>
          </cell>
          <cell r="AO466">
            <v>14.63</v>
          </cell>
          <cell r="AP466">
            <v>8.01</v>
          </cell>
          <cell r="AQ466">
            <v>11.88</v>
          </cell>
          <cell r="AR466">
            <v>1.05</v>
          </cell>
          <cell r="BI466">
            <v>465</v>
          </cell>
        </row>
        <row r="467">
          <cell r="A467" t="str">
            <v>6.Saúde e cuidados pessoais</v>
          </cell>
          <cell r="B467">
            <v>0.93</v>
          </cell>
          <cell r="C467">
            <v>0.69</v>
          </cell>
          <cell r="D467">
            <v>0.4</v>
          </cell>
          <cell r="E467">
            <v>0.28999999999999998</v>
          </cell>
          <cell r="F467">
            <v>0.15</v>
          </cell>
          <cell r="G467">
            <v>0.59</v>
          </cell>
          <cell r="H467">
            <v>0.22</v>
          </cell>
          <cell r="I467">
            <v>0.27</v>
          </cell>
          <cell r="J467">
            <v>7.0000000000000007E-2</v>
          </cell>
          <cell r="K467">
            <v>0.03</v>
          </cell>
          <cell r="L467">
            <v>0.44</v>
          </cell>
          <cell r="M467">
            <v>0.48</v>
          </cell>
          <cell r="N467">
            <v>0.89</v>
          </cell>
          <cell r="O467">
            <v>-0.11</v>
          </cell>
          <cell r="P467">
            <v>-0.06</v>
          </cell>
          <cell r="Q467">
            <v>-0.11</v>
          </cell>
          <cell r="R467">
            <v>-0.09</v>
          </cell>
          <cell r="S467">
            <v>0.17</v>
          </cell>
          <cell r="T467">
            <v>0.72</v>
          </cell>
          <cell r="U467">
            <v>0.6</v>
          </cell>
          <cell r="V467">
            <v>0.19</v>
          </cell>
          <cell r="W467">
            <v>-0.05</v>
          </cell>
          <cell r="X467">
            <v>-0.64</v>
          </cell>
          <cell r="Y467">
            <v>0.3</v>
          </cell>
          <cell r="Z467">
            <v>0.73</v>
          </cell>
          <cell r="AA467">
            <v>0.37</v>
          </cell>
          <cell r="AB467">
            <v>0.3</v>
          </cell>
          <cell r="AC467">
            <v>0.45</v>
          </cell>
          <cell r="AD467">
            <v>0.99</v>
          </cell>
          <cell r="AE467">
            <v>0.3</v>
          </cell>
          <cell r="AF467">
            <v>1.1000000000000001</v>
          </cell>
          <cell r="AG467">
            <v>1.29</v>
          </cell>
          <cell r="AH467">
            <v>0.76</v>
          </cell>
          <cell r="AI467">
            <v>0.17</v>
          </cell>
          <cell r="AJ467">
            <v>0.23</v>
          </cell>
          <cell r="AK467">
            <v>0.53</v>
          </cell>
          <cell r="AL467">
            <v>0.5</v>
          </cell>
          <cell r="AM467">
            <v>0.64</v>
          </cell>
          <cell r="AN467">
            <v>0.63</v>
          </cell>
          <cell r="AO467">
            <v>0.88</v>
          </cell>
          <cell r="AP467">
            <v>2.74</v>
          </cell>
          <cell r="AQ467">
            <v>1.44</v>
          </cell>
          <cell r="AR467">
            <v>0.67</v>
          </cell>
          <cell r="BE467">
            <v>0.25</v>
          </cell>
          <cell r="BF467">
            <v>0.5</v>
          </cell>
          <cell r="BH467">
            <v>10.635400000000001</v>
          </cell>
          <cell r="BI467">
            <v>466</v>
          </cell>
        </row>
        <row r="468">
          <cell r="A468" t="str">
            <v>61.Produtos farmacêuticos e Óticos</v>
          </cell>
          <cell r="B468">
            <v>1.69</v>
          </cell>
          <cell r="C468">
            <v>7.0000000000000007E-2</v>
          </cell>
          <cell r="D468">
            <v>0.45</v>
          </cell>
          <cell r="E468">
            <v>0.23</v>
          </cell>
          <cell r="F468">
            <v>-0.05</v>
          </cell>
          <cell r="G468">
            <v>0.76</v>
          </cell>
          <cell r="H468">
            <v>-0.03</v>
          </cell>
          <cell r="I468">
            <v>-0.08</v>
          </cell>
          <cell r="J468">
            <v>-0.32</v>
          </cell>
          <cell r="K468">
            <v>-0.15</v>
          </cell>
          <cell r="L468">
            <v>1.22</v>
          </cell>
          <cell r="M468">
            <v>0.63</v>
          </cell>
          <cell r="N468">
            <v>-0.17</v>
          </cell>
          <cell r="O468">
            <v>-0.19</v>
          </cell>
          <cell r="P468">
            <v>7.0000000000000007E-2</v>
          </cell>
          <cell r="Q468">
            <v>-0.49</v>
          </cell>
          <cell r="R468">
            <v>-0.02</v>
          </cell>
          <cell r="S468">
            <v>0.21</v>
          </cell>
          <cell r="T468">
            <v>1.77</v>
          </cell>
          <cell r="U468">
            <v>1.26</v>
          </cell>
          <cell r="V468">
            <v>0.14000000000000001</v>
          </cell>
          <cell r="W468">
            <v>-0.61</v>
          </cell>
          <cell r="X468">
            <v>-2.06</v>
          </cell>
          <cell r="Y468">
            <v>-0.27</v>
          </cell>
          <cell r="Z468">
            <v>-0.39</v>
          </cell>
          <cell r="AA468">
            <v>-7.0000000000000007E-2</v>
          </cell>
          <cell r="AB468">
            <v>-0.01</v>
          </cell>
          <cell r="AC468">
            <v>0.55000000000000004</v>
          </cell>
          <cell r="AD468">
            <v>1.92</v>
          </cell>
          <cell r="AE468">
            <v>0.41</v>
          </cell>
          <cell r="AF468">
            <v>2.08</v>
          </cell>
          <cell r="AG468">
            <v>1.56</v>
          </cell>
          <cell r="AH468">
            <v>0.44</v>
          </cell>
          <cell r="AI468">
            <v>-0.28999999999999998</v>
          </cell>
          <cell r="AJ468">
            <v>-0.19</v>
          </cell>
          <cell r="AK468">
            <v>0.47</v>
          </cell>
          <cell r="AL468">
            <v>0.24</v>
          </cell>
          <cell r="AM468">
            <v>-0.26</v>
          </cell>
          <cell r="AN468">
            <v>-0.03</v>
          </cell>
          <cell r="AO468">
            <v>0.61</v>
          </cell>
          <cell r="AP468">
            <v>5.67</v>
          </cell>
          <cell r="AQ468">
            <v>2.16</v>
          </cell>
          <cell r="AR468">
            <v>0.16</v>
          </cell>
          <cell r="BI468">
            <v>467</v>
          </cell>
        </row>
        <row r="469">
          <cell r="A469" t="str">
            <v>6101.Produtos farmacêuticos</v>
          </cell>
          <cell r="B469">
            <v>1.81</v>
          </cell>
          <cell r="C469">
            <v>0.02</v>
          </cell>
          <cell r="D469">
            <v>0.4</v>
          </cell>
          <cell r="E469">
            <v>0.24</v>
          </cell>
          <cell r="F469">
            <v>-0.04</v>
          </cell>
          <cell r="G469">
            <v>0.71</v>
          </cell>
          <cell r="H469">
            <v>-0.04</v>
          </cell>
          <cell r="I469">
            <v>-0.15</v>
          </cell>
          <cell r="J469">
            <v>-0.28000000000000003</v>
          </cell>
          <cell r="K469">
            <v>-0.15</v>
          </cell>
          <cell r="L469">
            <v>1.27</v>
          </cell>
          <cell r="M469">
            <v>0.63</v>
          </cell>
          <cell r="N469">
            <v>-0.2</v>
          </cell>
          <cell r="O469">
            <v>-0.24</v>
          </cell>
          <cell r="P469">
            <v>0.01</v>
          </cell>
          <cell r="Q469">
            <v>-0.53</v>
          </cell>
          <cell r="R469">
            <v>-0.06</v>
          </cell>
          <cell r="S469">
            <v>0.21</v>
          </cell>
          <cell r="T469">
            <v>1.81</v>
          </cell>
          <cell r="U469">
            <v>1.26</v>
          </cell>
          <cell r="V469">
            <v>0.1</v>
          </cell>
          <cell r="W469">
            <v>-0.71</v>
          </cell>
          <cell r="X469">
            <v>-2.2599999999999998</v>
          </cell>
          <cell r="Y469">
            <v>-0.38</v>
          </cell>
          <cell r="Z469">
            <v>-0.55000000000000004</v>
          </cell>
          <cell r="AA469">
            <v>-0.12</v>
          </cell>
          <cell r="AB469">
            <v>-0.09</v>
          </cell>
          <cell r="AC469">
            <v>0.48</v>
          </cell>
          <cell r="AD469">
            <v>1.98</v>
          </cell>
          <cell r="AE469">
            <v>0.43</v>
          </cell>
          <cell r="AF469">
            <v>2.09</v>
          </cell>
          <cell r="AG469">
            <v>1.6</v>
          </cell>
          <cell r="AH469">
            <v>0.43</v>
          </cell>
          <cell r="AI469">
            <v>-0.32</v>
          </cell>
          <cell r="AJ469">
            <v>-0.26</v>
          </cell>
          <cell r="AK469">
            <v>0.43</v>
          </cell>
          <cell r="AL469">
            <v>0.21</v>
          </cell>
          <cell r="AM469">
            <v>-0.37</v>
          </cell>
          <cell r="AN469">
            <v>-0.1</v>
          </cell>
          <cell r="AO469">
            <v>0.52</v>
          </cell>
          <cell r="AP469">
            <v>5.86</v>
          </cell>
          <cell r="AQ469">
            <v>2.2599999999999998</v>
          </cell>
          <cell r="AR469">
            <v>0.12</v>
          </cell>
          <cell r="BI469">
            <v>468</v>
          </cell>
        </row>
        <row r="470">
          <cell r="A470" t="str">
            <v>6101001.Antiinfeccioso e antibiótico</v>
          </cell>
          <cell r="B470">
            <v>2.12</v>
          </cell>
          <cell r="C470">
            <v>0.63</v>
          </cell>
          <cell r="D470">
            <v>0.05</v>
          </cell>
          <cell r="E470">
            <v>-0.34</v>
          </cell>
          <cell r="F470">
            <v>-7.0000000000000007E-2</v>
          </cell>
          <cell r="G470">
            <v>0.25</v>
          </cell>
          <cell r="H470">
            <v>0.12</v>
          </cell>
          <cell r="I470">
            <v>-0.13</v>
          </cell>
          <cell r="J470">
            <v>-0.35</v>
          </cell>
          <cell r="K470">
            <v>-0.44</v>
          </cell>
          <cell r="L470">
            <v>0.13</v>
          </cell>
          <cell r="M470">
            <v>0.16</v>
          </cell>
          <cell r="N470">
            <v>0.24</v>
          </cell>
          <cell r="O470">
            <v>-0.61</v>
          </cell>
          <cell r="P470">
            <v>0.31</v>
          </cell>
          <cell r="Q470">
            <v>-0.15</v>
          </cell>
          <cell r="R470">
            <v>-0.59</v>
          </cell>
          <cell r="S470">
            <v>0.27</v>
          </cell>
          <cell r="T470">
            <v>3.39</v>
          </cell>
          <cell r="U470">
            <v>2.56</v>
          </cell>
          <cell r="V470">
            <v>0.25</v>
          </cell>
          <cell r="W470">
            <v>-3.12</v>
          </cell>
          <cell r="X470">
            <v>-4.05</v>
          </cell>
          <cell r="Y470">
            <v>-0.7</v>
          </cell>
          <cell r="Z470">
            <v>-1.1000000000000001</v>
          </cell>
          <cell r="AA470">
            <v>0.09</v>
          </cell>
          <cell r="AB470">
            <v>-0.06</v>
          </cell>
          <cell r="AC470">
            <v>0.63</v>
          </cell>
          <cell r="AD470">
            <v>1.93</v>
          </cell>
          <cell r="AE470">
            <v>0.87</v>
          </cell>
          <cell r="AF470">
            <v>1.91</v>
          </cell>
          <cell r="AG470">
            <v>1.54</v>
          </cell>
          <cell r="AH470">
            <v>0</v>
          </cell>
          <cell r="AI470">
            <v>-0.56999999999999995</v>
          </cell>
          <cell r="AJ470">
            <v>-0.2</v>
          </cell>
          <cell r="AK470">
            <v>-0.75</v>
          </cell>
          <cell r="AL470">
            <v>0.05</v>
          </cell>
          <cell r="AM470">
            <v>-0.86</v>
          </cell>
          <cell r="AN470">
            <v>-0.13</v>
          </cell>
          <cell r="AO470">
            <v>0.83</v>
          </cell>
          <cell r="AP470">
            <v>6.31</v>
          </cell>
          <cell r="AQ470">
            <v>1.89</v>
          </cell>
          <cell r="AR470">
            <v>0.73</v>
          </cell>
          <cell r="BI470">
            <v>469</v>
          </cell>
        </row>
        <row r="471">
          <cell r="A471" t="str">
            <v>6101002.Analgésico e antitérmico</v>
          </cell>
          <cell r="B471">
            <v>2.0499999999999998</v>
          </cell>
          <cell r="C471">
            <v>0.63</v>
          </cell>
          <cell r="D471">
            <v>-0.27</v>
          </cell>
          <cell r="E471">
            <v>0.61</v>
          </cell>
          <cell r="F471">
            <v>0.45</v>
          </cell>
          <cell r="G471">
            <v>0.05</v>
          </cell>
          <cell r="H471">
            <v>0.06</v>
          </cell>
          <cell r="I471">
            <v>-0.1</v>
          </cell>
          <cell r="J471">
            <v>0.02</v>
          </cell>
          <cell r="K471">
            <v>0.11</v>
          </cell>
          <cell r="L471">
            <v>1.61</v>
          </cell>
          <cell r="M471">
            <v>2.14</v>
          </cell>
          <cell r="N471">
            <v>-0.3</v>
          </cell>
          <cell r="O471">
            <v>-0.26</v>
          </cell>
          <cell r="P471">
            <v>-0.36</v>
          </cell>
          <cell r="Q471">
            <v>-0.59</v>
          </cell>
          <cell r="R471">
            <v>0.16</v>
          </cell>
          <cell r="S471">
            <v>0.08</v>
          </cell>
          <cell r="T471">
            <v>1.47</v>
          </cell>
          <cell r="U471">
            <v>1.1599999999999999</v>
          </cell>
          <cell r="V471">
            <v>0.45</v>
          </cell>
          <cell r="W471">
            <v>1.1100000000000001</v>
          </cell>
          <cell r="X471">
            <v>0.56999999999999995</v>
          </cell>
          <cell r="Y471">
            <v>0.49</v>
          </cell>
          <cell r="Z471">
            <v>0.21</v>
          </cell>
          <cell r="AA471">
            <v>0.03</v>
          </cell>
          <cell r="AB471">
            <v>0.03</v>
          </cell>
          <cell r="AC471">
            <v>0.62</v>
          </cell>
          <cell r="AD471">
            <v>2.09</v>
          </cell>
          <cell r="AE471">
            <v>0.64</v>
          </cell>
          <cell r="AF471">
            <v>1.93</v>
          </cell>
          <cell r="AG471">
            <v>2.15</v>
          </cell>
          <cell r="AH471">
            <v>0.78</v>
          </cell>
          <cell r="AI471">
            <v>-0.53</v>
          </cell>
          <cell r="AJ471">
            <v>-0.94</v>
          </cell>
          <cell r="AK471">
            <v>0.99</v>
          </cell>
          <cell r="AL471">
            <v>0.19</v>
          </cell>
          <cell r="AM471">
            <v>-0.28999999999999998</v>
          </cell>
          <cell r="AN471">
            <v>-0.3</v>
          </cell>
          <cell r="AO471">
            <v>0.7</v>
          </cell>
          <cell r="AP471">
            <v>6.7</v>
          </cell>
          <cell r="AQ471">
            <v>2.5</v>
          </cell>
          <cell r="AR471">
            <v>0.75</v>
          </cell>
          <cell r="BI471">
            <v>470</v>
          </cell>
        </row>
        <row r="472">
          <cell r="A472" t="str">
            <v>6101003.Antiinflamatório e antireumático</v>
          </cell>
          <cell r="B472">
            <v>1.81</v>
          </cell>
          <cell r="C472">
            <v>0.01</v>
          </cell>
          <cell r="D472">
            <v>0.53</v>
          </cell>
          <cell r="E472">
            <v>0.27</v>
          </cell>
          <cell r="F472">
            <v>0.09</v>
          </cell>
          <cell r="G472">
            <v>2.96</v>
          </cell>
          <cell r="H472">
            <v>0.6</v>
          </cell>
          <cell r="I472">
            <v>-0.11</v>
          </cell>
          <cell r="J472">
            <v>7.0000000000000007E-2</v>
          </cell>
          <cell r="K472">
            <v>7.0000000000000007E-2</v>
          </cell>
          <cell r="L472">
            <v>3.05</v>
          </cell>
          <cell r="M472">
            <v>0.49</v>
          </cell>
          <cell r="N472">
            <v>0.02</v>
          </cell>
          <cell r="O472">
            <v>-0.73</v>
          </cell>
          <cell r="P472">
            <v>0.74</v>
          </cell>
          <cell r="Q472">
            <v>-0.62</v>
          </cell>
          <cell r="R472">
            <v>-0.81</v>
          </cell>
          <cell r="S472">
            <v>0.36</v>
          </cell>
          <cell r="T472">
            <v>1.93</v>
          </cell>
          <cell r="U472">
            <v>0.84</v>
          </cell>
          <cell r="V472">
            <v>-0.47</v>
          </cell>
          <cell r="W472">
            <v>-2.42</v>
          </cell>
          <cell r="X472">
            <v>-4.93</v>
          </cell>
          <cell r="Y472">
            <v>-0.96</v>
          </cell>
          <cell r="Z472">
            <v>-1.4</v>
          </cell>
          <cell r="AA472">
            <v>0.6</v>
          </cell>
          <cell r="AB472">
            <v>0.33</v>
          </cell>
          <cell r="AC472">
            <v>0.31</v>
          </cell>
          <cell r="AD472">
            <v>1.76</v>
          </cell>
          <cell r="AE472">
            <v>1.04</v>
          </cell>
          <cell r="AF472">
            <v>2.12</v>
          </cell>
          <cell r="AG472">
            <v>1.59</v>
          </cell>
          <cell r="AH472">
            <v>0.24</v>
          </cell>
          <cell r="AI472">
            <v>-0.72</v>
          </cell>
          <cell r="AJ472">
            <v>0.04</v>
          </cell>
          <cell r="AK472">
            <v>0.39</v>
          </cell>
          <cell r="AL472">
            <v>0.48</v>
          </cell>
          <cell r="AM472">
            <v>-0.38</v>
          </cell>
          <cell r="AN472">
            <v>0.01</v>
          </cell>
          <cell r="AO472">
            <v>0.38</v>
          </cell>
          <cell r="AP472">
            <v>6.23</v>
          </cell>
          <cell r="AQ472">
            <v>2.15</v>
          </cell>
          <cell r="AR472">
            <v>0.37</v>
          </cell>
          <cell r="BI472">
            <v>471</v>
          </cell>
        </row>
        <row r="473">
          <cell r="A473" t="str">
            <v>6101004.Antigripal e antitussígeno</v>
          </cell>
          <cell r="B473">
            <v>1.63</v>
          </cell>
          <cell r="C473">
            <v>0.13</v>
          </cell>
          <cell r="D473">
            <v>0.15</v>
          </cell>
          <cell r="E473">
            <v>0.96</v>
          </cell>
          <cell r="F473">
            <v>0.21</v>
          </cell>
          <cell r="G473">
            <v>0.53</v>
          </cell>
          <cell r="H473">
            <v>0.12</v>
          </cell>
          <cell r="I473">
            <v>0.66</v>
          </cell>
          <cell r="J473">
            <v>-0.48</v>
          </cell>
          <cell r="K473">
            <v>-0.26</v>
          </cell>
          <cell r="L473">
            <v>0.62</v>
          </cell>
          <cell r="M473">
            <v>1.45</v>
          </cell>
          <cell r="N473">
            <v>-0.2</v>
          </cell>
          <cell r="O473">
            <v>-7.0000000000000007E-2</v>
          </cell>
          <cell r="P473">
            <v>0.13</v>
          </cell>
          <cell r="Q473">
            <v>-0.03</v>
          </cell>
          <cell r="R473">
            <v>-0.48</v>
          </cell>
          <cell r="S473">
            <v>0.5</v>
          </cell>
          <cell r="T473">
            <v>1.05</v>
          </cell>
          <cell r="U473">
            <v>0.4</v>
          </cell>
          <cell r="V473">
            <v>0.05</v>
          </cell>
          <cell r="W473">
            <v>0.28999999999999998</v>
          </cell>
          <cell r="X473">
            <v>0.72</v>
          </cell>
          <cell r="Y473">
            <v>-0.39</v>
          </cell>
          <cell r="Z473">
            <v>-0.34</v>
          </cell>
          <cell r="AA473">
            <v>0.02</v>
          </cell>
          <cell r="AB473">
            <v>0.12</v>
          </cell>
          <cell r="AC473">
            <v>0.43</v>
          </cell>
          <cell r="AD473">
            <v>1.77</v>
          </cell>
          <cell r="AE473">
            <v>0.85</v>
          </cell>
          <cell r="AF473">
            <v>1.26</v>
          </cell>
          <cell r="AG473">
            <v>1.5</v>
          </cell>
          <cell r="AH473">
            <v>0.53</v>
          </cell>
          <cell r="AI473">
            <v>-0.38</v>
          </cell>
          <cell r="AJ473">
            <v>-0.14000000000000001</v>
          </cell>
          <cell r="AK473">
            <v>0.12</v>
          </cell>
          <cell r="AL473">
            <v>0.28000000000000003</v>
          </cell>
          <cell r="AM473">
            <v>0.39</v>
          </cell>
          <cell r="AN473">
            <v>-0.56000000000000005</v>
          </cell>
          <cell r="AO473">
            <v>1.44</v>
          </cell>
          <cell r="AP473">
            <v>5.38</v>
          </cell>
          <cell r="AQ473">
            <v>1.7</v>
          </cell>
          <cell r="AR473">
            <v>0.49</v>
          </cell>
          <cell r="BI473">
            <v>472</v>
          </cell>
        </row>
        <row r="474">
          <cell r="A474" t="str">
            <v>6101005.Hepatoprotetor</v>
          </cell>
          <cell r="B474">
            <v>1.77</v>
          </cell>
          <cell r="C474">
            <v>0.13</v>
          </cell>
          <cell r="D474">
            <v>0.53</v>
          </cell>
          <cell r="E474">
            <v>0.93</v>
          </cell>
          <cell r="F474">
            <v>-0.14000000000000001</v>
          </cell>
          <cell r="G474">
            <v>-0.69</v>
          </cell>
          <cell r="H474">
            <v>0.89</v>
          </cell>
          <cell r="I474">
            <v>0.37</v>
          </cell>
          <cell r="J474">
            <v>-1.1000000000000001</v>
          </cell>
          <cell r="K474">
            <v>1.04</v>
          </cell>
          <cell r="L474">
            <v>0.16</v>
          </cell>
          <cell r="M474">
            <v>-0.03</v>
          </cell>
          <cell r="N474">
            <v>-0.24</v>
          </cell>
          <cell r="O474">
            <v>-1.26</v>
          </cell>
          <cell r="P474">
            <v>-0.88</v>
          </cell>
          <cell r="Q474">
            <v>0.25</v>
          </cell>
          <cell r="R474">
            <v>-1.77</v>
          </cell>
          <cell r="S474">
            <v>0.14000000000000001</v>
          </cell>
          <cell r="T474">
            <v>1.76</v>
          </cell>
          <cell r="U474">
            <v>1.67</v>
          </cell>
          <cell r="V474">
            <v>-0.04</v>
          </cell>
          <cell r="W474">
            <v>0.05</v>
          </cell>
          <cell r="X474">
            <v>2.99</v>
          </cell>
          <cell r="Y474">
            <v>0.9</v>
          </cell>
          <cell r="Z474">
            <v>7.0000000000000007E-2</v>
          </cell>
          <cell r="AA474">
            <v>0.4</v>
          </cell>
          <cell r="AB474">
            <v>-0.03</v>
          </cell>
          <cell r="AC474">
            <v>0.57999999999999996</v>
          </cell>
          <cell r="AD474">
            <v>0.99</v>
          </cell>
          <cell r="AE474">
            <v>2.04</v>
          </cell>
          <cell r="AF474">
            <v>-0.6</v>
          </cell>
          <cell r="AG474">
            <v>5.7</v>
          </cell>
          <cell r="AH474">
            <v>0.27</v>
          </cell>
          <cell r="AI474">
            <v>0.02</v>
          </cell>
          <cell r="AJ474">
            <v>0.33</v>
          </cell>
          <cell r="AK474">
            <v>0.91</v>
          </cell>
          <cell r="AL474">
            <v>1.03</v>
          </cell>
          <cell r="AM474">
            <v>-0.03</v>
          </cell>
          <cell r="AN474">
            <v>-0.1</v>
          </cell>
          <cell r="AO474">
            <v>0.68</v>
          </cell>
          <cell r="AP474">
            <v>4.8600000000000003</v>
          </cell>
          <cell r="AQ474">
            <v>2</v>
          </cell>
          <cell r="AR474">
            <v>-0.24</v>
          </cell>
          <cell r="BI474">
            <v>473</v>
          </cell>
        </row>
        <row r="475">
          <cell r="A475" t="str">
            <v>6101006.Antimicótico e parasiticida</v>
          </cell>
          <cell r="B475">
            <v>1.0900000000000001</v>
          </cell>
          <cell r="C475">
            <v>0.24</v>
          </cell>
          <cell r="D475">
            <v>0.39</v>
          </cell>
          <cell r="E475">
            <v>0.12</v>
          </cell>
          <cell r="F475">
            <v>-0.03</v>
          </cell>
          <cell r="G475">
            <v>0.3</v>
          </cell>
          <cell r="H475">
            <v>0.18</v>
          </cell>
          <cell r="I475">
            <v>0.28999999999999998</v>
          </cell>
          <cell r="J475">
            <v>0.24</v>
          </cell>
          <cell r="K475">
            <v>-0.33</v>
          </cell>
          <cell r="L475">
            <v>-0.39</v>
          </cell>
          <cell r="M475">
            <v>-0.31</v>
          </cell>
          <cell r="N475">
            <v>-0.71</v>
          </cell>
          <cell r="O475">
            <v>-0.1</v>
          </cell>
          <cell r="P475">
            <v>-1</v>
          </cell>
          <cell r="Q475">
            <v>-0.49</v>
          </cell>
          <cell r="R475">
            <v>0.43</v>
          </cell>
          <cell r="S475">
            <v>-0.1</v>
          </cell>
          <cell r="T475">
            <v>2.2999999999999998</v>
          </cell>
          <cell r="U475">
            <v>-0.48</v>
          </cell>
          <cell r="V475">
            <v>0.89</v>
          </cell>
          <cell r="W475">
            <v>-0.13</v>
          </cell>
          <cell r="X475">
            <v>-0.33</v>
          </cell>
          <cell r="Y475">
            <v>-0.13</v>
          </cell>
          <cell r="Z475">
            <v>-0.33</v>
          </cell>
          <cell r="AA475">
            <v>0.09</v>
          </cell>
          <cell r="AB475">
            <v>-0.35</v>
          </cell>
          <cell r="AC475">
            <v>0.05</v>
          </cell>
          <cell r="AD475">
            <v>1.83</v>
          </cell>
          <cell r="AE475">
            <v>0.56000000000000005</v>
          </cell>
          <cell r="AF475">
            <v>1.39</v>
          </cell>
          <cell r="AG475">
            <v>2.2599999999999998</v>
          </cell>
          <cell r="AH475">
            <v>0.43</v>
          </cell>
          <cell r="AI475">
            <v>-0.16</v>
          </cell>
          <cell r="AJ475">
            <v>-0.64</v>
          </cell>
          <cell r="AK475">
            <v>0.4</v>
          </cell>
          <cell r="AL475">
            <v>-0.1</v>
          </cell>
          <cell r="AM475">
            <v>0.14000000000000001</v>
          </cell>
          <cell r="AN475">
            <v>-0.36</v>
          </cell>
          <cell r="AO475">
            <v>0.41</v>
          </cell>
          <cell r="AP475">
            <v>5.59</v>
          </cell>
          <cell r="AQ475">
            <v>1.72</v>
          </cell>
          <cell r="AR475">
            <v>-0.35</v>
          </cell>
          <cell r="BI475">
            <v>474</v>
          </cell>
        </row>
        <row r="476">
          <cell r="A476" t="str">
            <v>6101007.Antialérgico e broncodilatador</v>
          </cell>
          <cell r="B476">
            <v>1.38</v>
          </cell>
          <cell r="C476">
            <v>0.94</v>
          </cell>
          <cell r="D476">
            <v>0.28999999999999998</v>
          </cell>
          <cell r="E476">
            <v>-0.12</v>
          </cell>
          <cell r="F476">
            <v>-0.14000000000000001</v>
          </cell>
          <cell r="G476">
            <v>0.39</v>
          </cell>
          <cell r="H476">
            <v>-0.02</v>
          </cell>
          <cell r="I476">
            <v>0.14000000000000001</v>
          </cell>
          <cell r="J476">
            <v>-0.05</v>
          </cell>
          <cell r="K476">
            <v>-0.42</v>
          </cell>
          <cell r="L476">
            <v>0.82</v>
          </cell>
          <cell r="M476">
            <v>1.3</v>
          </cell>
          <cell r="N476">
            <v>-0.56999999999999995</v>
          </cell>
          <cell r="O476">
            <v>-0.53</v>
          </cell>
          <cell r="P476">
            <v>-0.91</v>
          </cell>
          <cell r="Q476">
            <v>-0.54</v>
          </cell>
          <cell r="R476">
            <v>0.2</v>
          </cell>
          <cell r="S476">
            <v>-0.04</v>
          </cell>
          <cell r="T476">
            <v>1.98</v>
          </cell>
          <cell r="U476">
            <v>0.39</v>
          </cell>
          <cell r="V476">
            <v>0.39</v>
          </cell>
          <cell r="W476">
            <v>-1.02</v>
          </cell>
          <cell r="X476">
            <v>-2.16</v>
          </cell>
          <cell r="Y476">
            <v>-0.56000000000000005</v>
          </cell>
          <cell r="Z476">
            <v>-0.31</v>
          </cell>
          <cell r="AA476">
            <v>-0.19</v>
          </cell>
          <cell r="AB476">
            <v>0.18</v>
          </cell>
          <cell r="AC476">
            <v>0.54</v>
          </cell>
          <cell r="AD476">
            <v>1.6</v>
          </cell>
          <cell r="AE476">
            <v>0.74</v>
          </cell>
          <cell r="AF476">
            <v>1.58</v>
          </cell>
          <cell r="AG476">
            <v>1.66</v>
          </cell>
          <cell r="AH476">
            <v>-0.04</v>
          </cell>
          <cell r="AI476">
            <v>7.0000000000000007E-2</v>
          </cell>
          <cell r="AJ476">
            <v>0.05</v>
          </cell>
          <cell r="AK476">
            <v>0.32</v>
          </cell>
          <cell r="AL476">
            <v>7.0000000000000007E-2</v>
          </cell>
          <cell r="AM476">
            <v>-0.36</v>
          </cell>
          <cell r="AN476">
            <v>-0.06</v>
          </cell>
          <cell r="AO476">
            <v>-0.15</v>
          </cell>
          <cell r="AP476">
            <v>6.62</v>
          </cell>
          <cell r="AQ476">
            <v>1.64</v>
          </cell>
          <cell r="AR476">
            <v>-0.34</v>
          </cell>
          <cell r="BI476">
            <v>475</v>
          </cell>
        </row>
        <row r="477">
          <cell r="A477" t="str">
            <v>6101009.Gastroprotetor</v>
          </cell>
          <cell r="B477">
            <v>2.39</v>
          </cell>
          <cell r="C477">
            <v>-0.09</v>
          </cell>
          <cell r="D477">
            <v>0.49</v>
          </cell>
          <cell r="E477">
            <v>-7.0000000000000007E-2</v>
          </cell>
          <cell r="F477">
            <v>-0.41</v>
          </cell>
          <cell r="G477">
            <v>1.21</v>
          </cell>
          <cell r="H477">
            <v>0.15</v>
          </cell>
          <cell r="I477">
            <v>-0.08</v>
          </cell>
          <cell r="J477">
            <v>-0.22</v>
          </cell>
          <cell r="K477">
            <v>0.08</v>
          </cell>
          <cell r="L477">
            <v>0.93</v>
          </cell>
          <cell r="M477">
            <v>0.68</v>
          </cell>
          <cell r="N477">
            <v>-0.62</v>
          </cell>
          <cell r="O477">
            <v>0.24</v>
          </cell>
          <cell r="P477">
            <v>-0.56000000000000005</v>
          </cell>
          <cell r="Q477">
            <v>-1.08</v>
          </cell>
          <cell r="R477">
            <v>0.49</v>
          </cell>
          <cell r="S477">
            <v>-0.35</v>
          </cell>
          <cell r="T477">
            <v>1.81</v>
          </cell>
          <cell r="U477">
            <v>2.02</v>
          </cell>
          <cell r="V477">
            <v>0.68</v>
          </cell>
          <cell r="W477">
            <v>0.42</v>
          </cell>
          <cell r="X477">
            <v>-1.89</v>
          </cell>
          <cell r="Y477">
            <v>-0.15</v>
          </cell>
          <cell r="Z477">
            <v>-0.87</v>
          </cell>
          <cell r="AA477">
            <v>0.28999999999999998</v>
          </cell>
          <cell r="AB477">
            <v>0.09</v>
          </cell>
          <cell r="AC477">
            <v>0.49</v>
          </cell>
          <cell r="AD477">
            <v>1.75</v>
          </cell>
          <cell r="AE477">
            <v>0.14000000000000001</v>
          </cell>
          <cell r="AF477">
            <v>2.11</v>
          </cell>
          <cell r="AG477">
            <v>1.87</v>
          </cell>
          <cell r="AH477">
            <v>0.6</v>
          </cell>
          <cell r="AI477">
            <v>-0.31</v>
          </cell>
          <cell r="AJ477">
            <v>0.13</v>
          </cell>
          <cell r="AK477">
            <v>0.52</v>
          </cell>
          <cell r="AL477">
            <v>0.15</v>
          </cell>
          <cell r="AM477">
            <v>-0.01</v>
          </cell>
          <cell r="AN477">
            <v>-0.45</v>
          </cell>
          <cell r="AO477">
            <v>0.7</v>
          </cell>
          <cell r="AP477">
            <v>6.76</v>
          </cell>
          <cell r="AQ477">
            <v>1.57</v>
          </cell>
          <cell r="AR477">
            <v>-0.83</v>
          </cell>
          <cell r="BI477">
            <v>476</v>
          </cell>
        </row>
        <row r="478">
          <cell r="A478" t="str">
            <v>6101010.Vitamina e fortificante</v>
          </cell>
          <cell r="B478">
            <v>1.89</v>
          </cell>
          <cell r="C478">
            <v>-0.45</v>
          </cell>
          <cell r="D478">
            <v>0.19</v>
          </cell>
          <cell r="E478">
            <v>0.32</v>
          </cell>
          <cell r="F478">
            <v>-1.61</v>
          </cell>
          <cell r="G478">
            <v>0.99</v>
          </cell>
          <cell r="H478">
            <v>-0.76</v>
          </cell>
          <cell r="I478">
            <v>-0.82</v>
          </cell>
          <cell r="J478">
            <v>-0.83</v>
          </cell>
          <cell r="K478">
            <v>-0.04</v>
          </cell>
          <cell r="L478">
            <v>1.5</v>
          </cell>
          <cell r="M478">
            <v>-0.3</v>
          </cell>
          <cell r="N478">
            <v>-0.06</v>
          </cell>
          <cell r="O478">
            <v>0.1</v>
          </cell>
          <cell r="P478">
            <v>-0.49</v>
          </cell>
          <cell r="Q478">
            <v>-0.38</v>
          </cell>
          <cell r="R478">
            <v>0.09</v>
          </cell>
          <cell r="S478">
            <v>0.28999999999999998</v>
          </cell>
          <cell r="T478">
            <v>1.07</v>
          </cell>
          <cell r="U478">
            <v>0.68</v>
          </cell>
          <cell r="V478">
            <v>0.98</v>
          </cell>
          <cell r="W478">
            <v>0.85</v>
          </cell>
          <cell r="X478">
            <v>7.0000000000000007E-2</v>
          </cell>
          <cell r="Y478">
            <v>-0.24</v>
          </cell>
          <cell r="Z478">
            <v>-0.63</v>
          </cell>
          <cell r="AA478">
            <v>0.21</v>
          </cell>
          <cell r="AB478">
            <v>0.28999999999999998</v>
          </cell>
          <cell r="AC478">
            <v>-0.04</v>
          </cell>
          <cell r="AD478">
            <v>1.96</v>
          </cell>
          <cell r="AE478">
            <v>0.72</v>
          </cell>
          <cell r="AF478">
            <v>2.11</v>
          </cell>
          <cell r="AG478">
            <v>2.89</v>
          </cell>
          <cell r="AH478">
            <v>7.0000000000000007E-2</v>
          </cell>
          <cell r="AI478">
            <v>-0.03</v>
          </cell>
          <cell r="AJ478">
            <v>-0.38</v>
          </cell>
          <cell r="AK478">
            <v>1.48</v>
          </cell>
          <cell r="AL478">
            <v>-0.45</v>
          </cell>
          <cell r="AM478">
            <v>0.21</v>
          </cell>
          <cell r="AN478">
            <v>-0.38</v>
          </cell>
          <cell r="AO478">
            <v>0.67</v>
          </cell>
          <cell r="AP478">
            <v>5.29</v>
          </cell>
          <cell r="AQ478">
            <v>2.88</v>
          </cell>
          <cell r="AR478">
            <v>-0.46</v>
          </cell>
          <cell r="BI478">
            <v>477</v>
          </cell>
        </row>
        <row r="479">
          <cell r="A479" t="str">
            <v>6101011.Anticoncepcional e hormônio</v>
          </cell>
          <cell r="B479">
            <v>1.87</v>
          </cell>
          <cell r="C479">
            <v>-0.01</v>
          </cell>
          <cell r="D479">
            <v>0.32</v>
          </cell>
          <cell r="E479">
            <v>-0.1</v>
          </cell>
          <cell r="F479">
            <v>0.17</v>
          </cell>
          <cell r="G479">
            <v>0.57999999999999996</v>
          </cell>
          <cell r="H479">
            <v>-0.57999999999999996</v>
          </cell>
          <cell r="I479">
            <v>-0.41</v>
          </cell>
          <cell r="J479">
            <v>-0.78</v>
          </cell>
          <cell r="K479">
            <v>-0.6</v>
          </cell>
          <cell r="L479">
            <v>0.86</v>
          </cell>
          <cell r="M479">
            <v>-0.28000000000000003</v>
          </cell>
          <cell r="N479">
            <v>-0.23</v>
          </cell>
          <cell r="O479">
            <v>-1.23</v>
          </cell>
          <cell r="P479">
            <v>-0.35</v>
          </cell>
          <cell r="Q479">
            <v>-0.98</v>
          </cell>
          <cell r="R479">
            <v>0.7</v>
          </cell>
          <cell r="S479">
            <v>-0.35</v>
          </cell>
          <cell r="T479">
            <v>3.2</v>
          </cell>
          <cell r="U479">
            <v>2.1</v>
          </cell>
          <cell r="V479">
            <v>-0.23</v>
          </cell>
          <cell r="W479">
            <v>0.06</v>
          </cell>
          <cell r="X479">
            <v>-2.7</v>
          </cell>
          <cell r="Y479">
            <v>-0.1</v>
          </cell>
          <cell r="Z479">
            <v>-0.96</v>
          </cell>
          <cell r="AA479">
            <v>-0.74</v>
          </cell>
          <cell r="AB479">
            <v>-0.28999999999999998</v>
          </cell>
          <cell r="AC479">
            <v>0.92</v>
          </cell>
          <cell r="AD479">
            <v>2.83</v>
          </cell>
          <cell r="AE479">
            <v>0.67</v>
          </cell>
          <cell r="AF479">
            <v>2.44</v>
          </cell>
          <cell r="AG479">
            <v>1.28</v>
          </cell>
          <cell r="AH479">
            <v>-0.19</v>
          </cell>
          <cell r="AI479">
            <v>-0.65</v>
          </cell>
          <cell r="AJ479">
            <v>0.71</v>
          </cell>
          <cell r="AK479">
            <v>2.61</v>
          </cell>
          <cell r="AL479">
            <v>1.98</v>
          </cell>
          <cell r="AM479">
            <v>0.09</v>
          </cell>
          <cell r="AN479">
            <v>-2.86</v>
          </cell>
          <cell r="AO479">
            <v>-1.73</v>
          </cell>
          <cell r="AP479">
            <v>5.57</v>
          </cell>
          <cell r="AQ479">
            <v>0.75</v>
          </cell>
          <cell r="AR479">
            <v>-0.01</v>
          </cell>
          <cell r="BI479">
            <v>478</v>
          </cell>
        </row>
        <row r="480">
          <cell r="A480" t="str">
            <v>6101013.Psicotrópico e anorexígenoo</v>
          </cell>
          <cell r="B480">
            <v>2.4</v>
          </cell>
          <cell r="C480">
            <v>0.25</v>
          </cell>
          <cell r="D480">
            <v>-0.11</v>
          </cell>
          <cell r="E480">
            <v>0.17</v>
          </cell>
          <cell r="F480">
            <v>0.11</v>
          </cell>
          <cell r="G480">
            <v>0.45</v>
          </cell>
          <cell r="H480">
            <v>-0.77</v>
          </cell>
          <cell r="I480">
            <v>0.1</v>
          </cell>
          <cell r="J480">
            <v>-0.1</v>
          </cell>
          <cell r="K480">
            <v>-0.01</v>
          </cell>
          <cell r="L480">
            <v>2.0099999999999998</v>
          </cell>
          <cell r="M480">
            <v>0.95</v>
          </cell>
          <cell r="N480">
            <v>0.37</v>
          </cell>
          <cell r="O480">
            <v>7.0000000000000007E-2</v>
          </cell>
          <cell r="P480">
            <v>-0.39</v>
          </cell>
          <cell r="Q480">
            <v>-0.19</v>
          </cell>
          <cell r="R480">
            <v>0.35</v>
          </cell>
          <cell r="S480">
            <v>0.36</v>
          </cell>
          <cell r="T480">
            <v>-0.39</v>
          </cell>
          <cell r="U480">
            <v>1.2</v>
          </cell>
          <cell r="V480">
            <v>0.02</v>
          </cell>
          <cell r="W480">
            <v>-0.99</v>
          </cell>
          <cell r="X480">
            <v>-2.66</v>
          </cell>
          <cell r="Y480">
            <v>-0.43</v>
          </cell>
          <cell r="Z480">
            <v>0.04</v>
          </cell>
          <cell r="AA480">
            <v>-0.39</v>
          </cell>
          <cell r="AB480">
            <v>-0.08</v>
          </cell>
          <cell r="AC480">
            <v>0.15</v>
          </cell>
          <cell r="AD480">
            <v>1.7</v>
          </cell>
          <cell r="AE480">
            <v>0.35</v>
          </cell>
          <cell r="AF480">
            <v>3.1</v>
          </cell>
          <cell r="AG480">
            <v>1.1599999999999999</v>
          </cell>
          <cell r="AH480">
            <v>0.86</v>
          </cell>
          <cell r="AI480">
            <v>-0.21</v>
          </cell>
          <cell r="AJ480">
            <v>-0.19</v>
          </cell>
          <cell r="AK480">
            <v>-0.05</v>
          </cell>
          <cell r="AL480">
            <v>-0.65</v>
          </cell>
          <cell r="AM480">
            <v>-0.74</v>
          </cell>
          <cell r="AN480">
            <v>0.53</v>
          </cell>
          <cell r="AO480">
            <v>0.57999999999999996</v>
          </cell>
          <cell r="AP480">
            <v>5.93</v>
          </cell>
          <cell r="AQ480">
            <v>2.57</v>
          </cell>
          <cell r="AR480">
            <v>0.41</v>
          </cell>
          <cell r="BI480">
            <v>479</v>
          </cell>
        </row>
        <row r="481">
          <cell r="A481" t="str">
            <v>6101014.Hipotensor e hipocolesterínico</v>
          </cell>
          <cell r="B481">
            <v>1.54</v>
          </cell>
          <cell r="C481">
            <v>-0.95</v>
          </cell>
          <cell r="D481">
            <v>1.32</v>
          </cell>
          <cell r="E481">
            <v>0.23</v>
          </cell>
          <cell r="F481">
            <v>0.08</v>
          </cell>
          <cell r="G481">
            <v>-0.09</v>
          </cell>
          <cell r="H481">
            <v>-0.21</v>
          </cell>
          <cell r="I481">
            <v>-0.6</v>
          </cell>
          <cell r="J481">
            <v>-0.55000000000000004</v>
          </cell>
          <cell r="K481">
            <v>-0.26</v>
          </cell>
          <cell r="L481">
            <v>0.88</v>
          </cell>
          <cell r="M481">
            <v>0.22</v>
          </cell>
          <cell r="N481">
            <v>-0.59</v>
          </cell>
          <cell r="O481">
            <v>0.1</v>
          </cell>
          <cell r="P481">
            <v>0.45</v>
          </cell>
          <cell r="Q481">
            <v>-0.91</v>
          </cell>
          <cell r="R481">
            <v>0.3</v>
          </cell>
          <cell r="S481">
            <v>0.25</v>
          </cell>
          <cell r="T481">
            <v>2.29</v>
          </cell>
          <cell r="U481">
            <v>1.84</v>
          </cell>
          <cell r="V481">
            <v>-0.24</v>
          </cell>
          <cell r="W481">
            <v>-0.2</v>
          </cell>
          <cell r="X481">
            <v>-3.54</v>
          </cell>
          <cell r="Y481">
            <v>-0.39</v>
          </cell>
          <cell r="Z481">
            <v>-0.46</v>
          </cell>
          <cell r="AA481">
            <v>-0.94</v>
          </cell>
          <cell r="AB481">
            <v>-0.65</v>
          </cell>
          <cell r="AC481">
            <v>0.87</v>
          </cell>
          <cell r="AD481">
            <v>2.59</v>
          </cell>
          <cell r="AE481">
            <v>-0.77</v>
          </cell>
          <cell r="AF481">
            <v>2.58</v>
          </cell>
          <cell r="AG481">
            <v>0.8</v>
          </cell>
          <cell r="AH481">
            <v>0.48</v>
          </cell>
          <cell r="AI481">
            <v>-0.06</v>
          </cell>
          <cell r="AJ481">
            <v>-0.54</v>
          </cell>
          <cell r="AK481">
            <v>0.45</v>
          </cell>
          <cell r="AL481">
            <v>0.47</v>
          </cell>
          <cell r="AM481">
            <v>-0.8</v>
          </cell>
          <cell r="AN481">
            <v>0.62</v>
          </cell>
          <cell r="AO481">
            <v>0.27</v>
          </cell>
          <cell r="AP481">
            <v>5.18</v>
          </cell>
          <cell r="AQ481">
            <v>3.08</v>
          </cell>
          <cell r="AR481">
            <v>-0.27</v>
          </cell>
          <cell r="BI481">
            <v>480</v>
          </cell>
        </row>
        <row r="482">
          <cell r="A482" t="str">
            <v>6101016.Material para curativo</v>
          </cell>
          <cell r="B482">
            <v>0.61</v>
          </cell>
          <cell r="C482">
            <v>0.06</v>
          </cell>
          <cell r="D482">
            <v>0.06</v>
          </cell>
          <cell r="E482">
            <v>0.54</v>
          </cell>
          <cell r="F482">
            <v>0.14000000000000001</v>
          </cell>
          <cell r="G482">
            <v>1.68</v>
          </cell>
          <cell r="H482">
            <v>0.96</v>
          </cell>
          <cell r="I482">
            <v>0.6</v>
          </cell>
          <cell r="J482">
            <v>0.38</v>
          </cell>
          <cell r="K482">
            <v>0.18</v>
          </cell>
          <cell r="L482">
            <v>1.53</v>
          </cell>
          <cell r="M482">
            <v>0.59</v>
          </cell>
          <cell r="N482">
            <v>0.7</v>
          </cell>
          <cell r="O482">
            <v>1.3</v>
          </cell>
          <cell r="P482">
            <v>0.21</v>
          </cell>
          <cell r="Q482">
            <v>-0.26</v>
          </cell>
          <cell r="R482">
            <v>0.83</v>
          </cell>
          <cell r="S482">
            <v>0.24</v>
          </cell>
          <cell r="T482">
            <v>0.74</v>
          </cell>
          <cell r="U482">
            <v>1.53</v>
          </cell>
          <cell r="V482">
            <v>-1.65</v>
          </cell>
          <cell r="W482">
            <v>-1.38</v>
          </cell>
          <cell r="X482">
            <v>2.2799999999999998</v>
          </cell>
          <cell r="Y482">
            <v>0.05</v>
          </cell>
          <cell r="Z482">
            <v>-0.8</v>
          </cell>
          <cell r="AA482">
            <v>0.52</v>
          </cell>
          <cell r="AB482">
            <v>0.51</v>
          </cell>
          <cell r="AC482">
            <v>0.74</v>
          </cell>
          <cell r="AD482">
            <v>-0.52</v>
          </cell>
          <cell r="AE482">
            <v>0.93</v>
          </cell>
          <cell r="AF482">
            <v>1.44</v>
          </cell>
          <cell r="AG482">
            <v>0.25</v>
          </cell>
          <cell r="AH482">
            <v>2.68</v>
          </cell>
          <cell r="AI482">
            <v>0.89</v>
          </cell>
          <cell r="AJ482">
            <v>1.1100000000000001</v>
          </cell>
          <cell r="AK482">
            <v>1.1399999999999999</v>
          </cell>
          <cell r="AL482">
            <v>1.1499999999999999</v>
          </cell>
          <cell r="AM482">
            <v>-0.8</v>
          </cell>
          <cell r="AN482">
            <v>1</v>
          </cell>
          <cell r="AO482">
            <v>2.2200000000000002</v>
          </cell>
          <cell r="AP482">
            <v>2.09</v>
          </cell>
          <cell r="AQ482">
            <v>1.66</v>
          </cell>
          <cell r="AR482">
            <v>-0.82</v>
          </cell>
          <cell r="BI482">
            <v>481</v>
          </cell>
        </row>
        <row r="483">
          <cell r="A483" t="str">
            <v>6101064.Antidiabético</v>
          </cell>
          <cell r="B483">
            <v>1.73</v>
          </cell>
          <cell r="C483">
            <v>-0.02</v>
          </cell>
          <cell r="D483">
            <v>0.57999999999999996</v>
          </cell>
          <cell r="E483">
            <v>0.45</v>
          </cell>
          <cell r="F483">
            <v>-0.16</v>
          </cell>
          <cell r="G483">
            <v>0.18</v>
          </cell>
          <cell r="H483">
            <v>-0.88</v>
          </cell>
          <cell r="I483">
            <v>-0.61</v>
          </cell>
          <cell r="J483">
            <v>-0.75</v>
          </cell>
          <cell r="K483">
            <v>-0.14000000000000001</v>
          </cell>
          <cell r="L483">
            <v>2.0299999999999998</v>
          </cell>
          <cell r="M483">
            <v>0.95</v>
          </cell>
          <cell r="N483">
            <v>-0.16</v>
          </cell>
          <cell r="O483">
            <v>0.17</v>
          </cell>
          <cell r="P483">
            <v>0.14000000000000001</v>
          </cell>
          <cell r="Q483">
            <v>-0.83</v>
          </cell>
          <cell r="R483">
            <v>-0.13</v>
          </cell>
          <cell r="S483">
            <v>0.15</v>
          </cell>
          <cell r="T483">
            <v>0.61</v>
          </cell>
          <cell r="U483">
            <v>1.25</v>
          </cell>
          <cell r="V483">
            <v>-0.1</v>
          </cell>
          <cell r="W483">
            <v>-0.69</v>
          </cell>
          <cell r="X483">
            <v>-4.05</v>
          </cell>
          <cell r="Y483">
            <v>-1.17</v>
          </cell>
          <cell r="Z483">
            <v>0.5</v>
          </cell>
          <cell r="AA483">
            <v>-0.9</v>
          </cell>
          <cell r="AB483">
            <v>-1.26</v>
          </cell>
          <cell r="AC483">
            <v>7.0000000000000007E-2</v>
          </cell>
          <cell r="AD483">
            <v>1.52</v>
          </cell>
          <cell r="AE483">
            <v>-0.73</v>
          </cell>
          <cell r="AF483">
            <v>2.62</v>
          </cell>
          <cell r="AG483">
            <v>1.23</v>
          </cell>
          <cell r="AH483">
            <v>1.63</v>
          </cell>
          <cell r="AI483">
            <v>0.33</v>
          </cell>
          <cell r="AJ483">
            <v>0.79</v>
          </cell>
          <cell r="AK483">
            <v>-0.42</v>
          </cell>
          <cell r="AL483">
            <v>0.05</v>
          </cell>
          <cell r="AM483">
            <v>-0.4</v>
          </cell>
          <cell r="AN483">
            <v>-0.56000000000000005</v>
          </cell>
          <cell r="AO483">
            <v>0.75</v>
          </cell>
          <cell r="AP483">
            <v>5.78</v>
          </cell>
          <cell r="AQ483">
            <v>1.91</v>
          </cell>
          <cell r="AR483">
            <v>-0.92</v>
          </cell>
          <cell r="BI483">
            <v>482</v>
          </cell>
        </row>
        <row r="484">
          <cell r="A484" t="str">
            <v>6102.Óculos e lentes</v>
          </cell>
          <cell r="B484">
            <v>-0.36</v>
          </cell>
          <cell r="C484">
            <v>0.89</v>
          </cell>
          <cell r="D484">
            <v>1.43</v>
          </cell>
          <cell r="E484">
            <v>0</v>
          </cell>
          <cell r="F484">
            <v>-0.28999999999999998</v>
          </cell>
          <cell r="G484">
            <v>1.61</v>
          </cell>
          <cell r="H484">
            <v>0.19</v>
          </cell>
          <cell r="I484">
            <v>1.08</v>
          </cell>
          <cell r="J484">
            <v>-0.97</v>
          </cell>
          <cell r="K484">
            <v>-0.11</v>
          </cell>
          <cell r="L484">
            <v>0.45</v>
          </cell>
          <cell r="M484">
            <v>0.49</v>
          </cell>
          <cell r="N484">
            <v>0.36</v>
          </cell>
          <cell r="O484">
            <v>0.69</v>
          </cell>
          <cell r="P484">
            <v>1.1599999999999999</v>
          </cell>
          <cell r="Q484">
            <v>0.21</v>
          </cell>
          <cell r="R484">
            <v>0.56000000000000005</v>
          </cell>
          <cell r="S484">
            <v>0.17</v>
          </cell>
          <cell r="T484">
            <v>1.08</v>
          </cell>
          <cell r="U484">
            <v>1.31</v>
          </cell>
          <cell r="V484">
            <v>0.81</v>
          </cell>
          <cell r="W484">
            <v>1.05</v>
          </cell>
          <cell r="X484">
            <v>1.17</v>
          </cell>
          <cell r="Y484">
            <v>1.39</v>
          </cell>
          <cell r="Z484">
            <v>2.02</v>
          </cell>
          <cell r="AA484">
            <v>0.53</v>
          </cell>
          <cell r="AB484">
            <v>1.1599999999999999</v>
          </cell>
          <cell r="AC484">
            <v>1.5</v>
          </cell>
          <cell r="AD484">
            <v>1.1000000000000001</v>
          </cell>
          <cell r="AE484">
            <v>0.09</v>
          </cell>
          <cell r="AF484">
            <v>1.97</v>
          </cell>
          <cell r="AG484">
            <v>0.86</v>
          </cell>
          <cell r="AH484">
            <v>0.55000000000000004</v>
          </cell>
          <cell r="AI484">
            <v>0.09</v>
          </cell>
          <cell r="AJ484">
            <v>0.8</v>
          </cell>
          <cell r="AK484">
            <v>1.01</v>
          </cell>
          <cell r="AL484">
            <v>0.67</v>
          </cell>
          <cell r="AM484">
            <v>1.32</v>
          </cell>
          <cell r="AN484">
            <v>1</v>
          </cell>
          <cell r="AO484">
            <v>1.88</v>
          </cell>
          <cell r="AP484">
            <v>2.98</v>
          </cell>
          <cell r="AQ484">
            <v>0.71</v>
          </cell>
          <cell r="AR484">
            <v>0.7</v>
          </cell>
          <cell r="BI484">
            <v>483</v>
          </cell>
        </row>
        <row r="485">
          <cell r="A485" t="str">
            <v>6102001.Lente de grau</v>
          </cell>
          <cell r="B485">
            <v>-0.45</v>
          </cell>
          <cell r="C485">
            <v>0.98</v>
          </cell>
          <cell r="D485">
            <v>1.65</v>
          </cell>
          <cell r="E485">
            <v>0.51</v>
          </cell>
          <cell r="F485">
            <v>-0.32</v>
          </cell>
          <cell r="G485">
            <v>0.67</v>
          </cell>
          <cell r="H485">
            <v>-0.11</v>
          </cell>
          <cell r="I485">
            <v>0.9</v>
          </cell>
          <cell r="J485">
            <v>-1.08</v>
          </cell>
          <cell r="K485">
            <v>-0.02</v>
          </cell>
          <cell r="L485">
            <v>0.76</v>
          </cell>
          <cell r="M485">
            <v>0.22</v>
          </cell>
          <cell r="N485">
            <v>0.13</v>
          </cell>
          <cell r="O485">
            <v>1.29</v>
          </cell>
          <cell r="P485">
            <v>1.77</v>
          </cell>
          <cell r="Q485">
            <v>0.6</v>
          </cell>
          <cell r="R485">
            <v>0.1</v>
          </cell>
          <cell r="S485">
            <v>0.56999999999999995</v>
          </cell>
          <cell r="T485">
            <v>0.68</v>
          </cell>
          <cell r="U485">
            <v>1.66</v>
          </cell>
          <cell r="V485">
            <v>0.13</v>
          </cell>
          <cell r="W485">
            <v>1.1200000000000001</v>
          </cell>
          <cell r="X485">
            <v>0.56999999999999995</v>
          </cell>
          <cell r="Y485">
            <v>1.76</v>
          </cell>
          <cell r="Z485">
            <v>3.04</v>
          </cell>
          <cell r="AA485">
            <v>0.12</v>
          </cell>
          <cell r="AB485">
            <v>0.85</v>
          </cell>
          <cell r="AC485">
            <v>1.43</v>
          </cell>
          <cell r="AD485">
            <v>1.54</v>
          </cell>
          <cell r="AE485">
            <v>1.38</v>
          </cell>
          <cell r="AF485">
            <v>2.2799999999999998</v>
          </cell>
          <cell r="AG485">
            <v>0.1</v>
          </cell>
          <cell r="AH485">
            <v>0.73</v>
          </cell>
          <cell r="AI485">
            <v>0.96</v>
          </cell>
          <cell r="AJ485">
            <v>-0.74</v>
          </cell>
          <cell r="AK485">
            <v>1.74</v>
          </cell>
          <cell r="AL485">
            <v>-0.12</v>
          </cell>
          <cell r="AM485">
            <v>1.78</v>
          </cell>
          <cell r="AN485">
            <v>1.55</v>
          </cell>
          <cell r="AO485">
            <v>2.29</v>
          </cell>
          <cell r="AP485">
            <v>4.7699999999999996</v>
          </cell>
          <cell r="AQ485">
            <v>1.69</v>
          </cell>
          <cell r="AR485">
            <v>0.1</v>
          </cell>
          <cell r="BI485">
            <v>484</v>
          </cell>
        </row>
        <row r="486">
          <cell r="A486" t="str">
            <v>6102002.Armação de óculos</v>
          </cell>
          <cell r="B486">
            <v>-0.39</v>
          </cell>
          <cell r="C486">
            <v>0.82</v>
          </cell>
          <cell r="D486">
            <v>1.27</v>
          </cell>
          <cell r="E486">
            <v>-0.36</v>
          </cell>
          <cell r="F486">
            <v>-0.08</v>
          </cell>
          <cell r="G486">
            <v>2.2799999999999998</v>
          </cell>
          <cell r="H486">
            <v>-0.44</v>
          </cell>
          <cell r="I486">
            <v>1.17</v>
          </cell>
          <cell r="J486">
            <v>-1.03</v>
          </cell>
          <cell r="K486">
            <v>-1.07</v>
          </cell>
          <cell r="L486">
            <v>0.8</v>
          </cell>
          <cell r="M486">
            <v>1.2</v>
          </cell>
          <cell r="N486">
            <v>1.06</v>
          </cell>
          <cell r="O486">
            <v>0.33</v>
          </cell>
          <cell r="P486">
            <v>0.99</v>
          </cell>
          <cell r="Q486">
            <v>-0.53</v>
          </cell>
          <cell r="R486">
            <v>0.63</v>
          </cell>
          <cell r="S486">
            <v>0.41</v>
          </cell>
          <cell r="T486">
            <v>0.88</v>
          </cell>
          <cell r="U486">
            <v>1.53</v>
          </cell>
          <cell r="V486">
            <v>0.63</v>
          </cell>
          <cell r="W486">
            <v>0.82</v>
          </cell>
          <cell r="X486">
            <v>1.82</v>
          </cell>
          <cell r="Y486">
            <v>0.36</v>
          </cell>
          <cell r="Z486">
            <v>1.62</v>
          </cell>
          <cell r="AA486">
            <v>0.82</v>
          </cell>
          <cell r="AB486">
            <v>1.2</v>
          </cell>
          <cell r="AC486">
            <v>1.39</v>
          </cell>
          <cell r="AD486">
            <v>0.68</v>
          </cell>
          <cell r="AE486">
            <v>-1.38</v>
          </cell>
          <cell r="AF486">
            <v>2.17</v>
          </cell>
          <cell r="AG486">
            <v>1.26</v>
          </cell>
          <cell r="AH486">
            <v>0.33</v>
          </cell>
          <cell r="AI486">
            <v>-0.5</v>
          </cell>
          <cell r="AJ486">
            <v>2.58</v>
          </cell>
          <cell r="AK486">
            <v>-0.28000000000000003</v>
          </cell>
          <cell r="AL486">
            <v>1.43</v>
          </cell>
          <cell r="AM486">
            <v>1.73</v>
          </cell>
          <cell r="AN486">
            <v>0.05</v>
          </cell>
          <cell r="AO486">
            <v>1.47</v>
          </cell>
          <cell r="AP486">
            <v>1.62</v>
          </cell>
          <cell r="AQ486">
            <v>0.75</v>
          </cell>
          <cell r="AR486">
            <v>1.41</v>
          </cell>
          <cell r="BI486">
            <v>485</v>
          </cell>
        </row>
        <row r="487">
          <cell r="A487" t="str">
            <v>6102003.Óculos sem grau</v>
          </cell>
          <cell r="B487">
            <v>-0.28999999999999998</v>
          </cell>
          <cell r="C487">
            <v>0.6</v>
          </cell>
          <cell r="D487">
            <v>1.86</v>
          </cell>
          <cell r="E487">
            <v>-0.17</v>
          </cell>
          <cell r="F487">
            <v>-1.1399999999999999</v>
          </cell>
          <cell r="G487">
            <v>2.76</v>
          </cell>
          <cell r="H487">
            <v>1.79</v>
          </cell>
          <cell r="I487">
            <v>1.1499999999999999</v>
          </cell>
          <cell r="J487">
            <v>-0.75</v>
          </cell>
          <cell r="K487">
            <v>1.05</v>
          </cell>
          <cell r="L487">
            <v>-0.64</v>
          </cell>
          <cell r="M487">
            <v>0.04</v>
          </cell>
          <cell r="N487">
            <v>-0.21</v>
          </cell>
          <cell r="O487">
            <v>0.26</v>
          </cell>
          <cell r="P487">
            <v>0.01</v>
          </cell>
          <cell r="Q487">
            <v>0.92</v>
          </cell>
          <cell r="R487">
            <v>1.56</v>
          </cell>
          <cell r="S487">
            <v>-0.91</v>
          </cell>
          <cell r="T487">
            <v>2.4700000000000002</v>
          </cell>
          <cell r="U487">
            <v>0.45</v>
          </cell>
          <cell r="V487">
            <v>2.08</v>
          </cell>
          <cell r="W487">
            <v>0.99</v>
          </cell>
          <cell r="X487">
            <v>1.83</v>
          </cell>
          <cell r="Y487">
            <v>2.73</v>
          </cell>
          <cell r="Z487">
            <v>1.3</v>
          </cell>
          <cell r="AA487">
            <v>1.1399999999999999</v>
          </cell>
          <cell r="AB487">
            <v>1.7</v>
          </cell>
          <cell r="AC487">
            <v>1.68</v>
          </cell>
          <cell r="AD487">
            <v>0.91</v>
          </cell>
          <cell r="AE487">
            <v>0.01</v>
          </cell>
          <cell r="AF487">
            <v>1.4</v>
          </cell>
          <cell r="AG487">
            <v>1.71</v>
          </cell>
          <cell r="AH487">
            <v>0.66</v>
          </cell>
          <cell r="AI487">
            <v>-0.69</v>
          </cell>
          <cell r="AJ487">
            <v>1.01</v>
          </cell>
          <cell r="AK487">
            <v>1.65</v>
          </cell>
          <cell r="AL487">
            <v>0.72</v>
          </cell>
          <cell r="AM487">
            <v>-0.06</v>
          </cell>
          <cell r="AN487">
            <v>1.22</v>
          </cell>
          <cell r="AO487">
            <v>1.89</v>
          </cell>
          <cell r="AP487">
            <v>1.88</v>
          </cell>
          <cell r="AQ487">
            <v>-0.87</v>
          </cell>
          <cell r="AR487">
            <v>0.52</v>
          </cell>
          <cell r="BI487">
            <v>486</v>
          </cell>
        </row>
        <row r="488">
          <cell r="A488" t="str">
            <v>6102008.Lente de contato</v>
          </cell>
          <cell r="B488">
            <v>0.17</v>
          </cell>
          <cell r="C488">
            <v>1.58</v>
          </cell>
          <cell r="D488">
            <v>-0.45</v>
          </cell>
          <cell r="E488">
            <v>-0.78</v>
          </cell>
          <cell r="F488">
            <v>1.69</v>
          </cell>
          <cell r="G488">
            <v>0.4</v>
          </cell>
          <cell r="H488">
            <v>0.1</v>
          </cell>
          <cell r="I488">
            <v>1.46</v>
          </cell>
          <cell r="J488">
            <v>-0.74</v>
          </cell>
          <cell r="K488">
            <v>0.45</v>
          </cell>
          <cell r="L488">
            <v>0.39</v>
          </cell>
          <cell r="M488">
            <v>0.04</v>
          </cell>
          <cell r="N488">
            <v>0.03</v>
          </cell>
          <cell r="O488">
            <v>0.2</v>
          </cell>
          <cell r="P488">
            <v>2.0099999999999998</v>
          </cell>
          <cell r="Q488">
            <v>-0.66</v>
          </cell>
          <cell r="R488">
            <v>-0.2</v>
          </cell>
          <cell r="S488">
            <v>-0.03</v>
          </cell>
          <cell r="T488">
            <v>0.16</v>
          </cell>
          <cell r="U488">
            <v>0.79</v>
          </cell>
          <cell r="V488">
            <v>1.83</v>
          </cell>
          <cell r="W488">
            <v>2.11</v>
          </cell>
          <cell r="X488">
            <v>-0.63</v>
          </cell>
          <cell r="Y488">
            <v>-0.04</v>
          </cell>
          <cell r="Z488">
            <v>0.15</v>
          </cell>
          <cell r="AA488">
            <v>-0.51</v>
          </cell>
          <cell r="AB488">
            <v>0.99</v>
          </cell>
          <cell r="AC488">
            <v>1.9</v>
          </cell>
          <cell r="AD488">
            <v>1.1200000000000001</v>
          </cell>
          <cell r="AE488">
            <v>-0.23</v>
          </cell>
          <cell r="AF488">
            <v>0.8</v>
          </cell>
          <cell r="AG488">
            <v>0.84</v>
          </cell>
          <cell r="AH488">
            <v>0.19</v>
          </cell>
          <cell r="AI488">
            <v>0.24</v>
          </cell>
          <cell r="AJ488">
            <v>1</v>
          </cell>
          <cell r="AK488">
            <v>0.69</v>
          </cell>
          <cell r="AL488">
            <v>1.71</v>
          </cell>
          <cell r="AM488">
            <v>1</v>
          </cell>
          <cell r="AN488">
            <v>1.68</v>
          </cell>
          <cell r="AO488">
            <v>1.18</v>
          </cell>
          <cell r="AP488">
            <v>1.99</v>
          </cell>
          <cell r="AQ488">
            <v>-0.75</v>
          </cell>
          <cell r="AR488">
            <v>1.77</v>
          </cell>
          <cell r="BI488">
            <v>487</v>
          </cell>
        </row>
        <row r="489">
          <cell r="A489" t="str">
            <v>62.Serviços de saúde</v>
          </cell>
          <cell r="B489">
            <v>0.15</v>
          </cell>
          <cell r="C489">
            <v>1.01</v>
          </cell>
          <cell r="D489">
            <v>0.31</v>
          </cell>
          <cell r="E489">
            <v>0.16</v>
          </cell>
          <cell r="F489">
            <v>0.08</v>
          </cell>
          <cell r="G489">
            <v>0.44</v>
          </cell>
          <cell r="H489">
            <v>0.2</v>
          </cell>
          <cell r="I489">
            <v>0.41</v>
          </cell>
          <cell r="J489">
            <v>0.27</v>
          </cell>
          <cell r="K489">
            <v>-0.01</v>
          </cell>
          <cell r="L489">
            <v>-0.2</v>
          </cell>
          <cell r="M489">
            <v>0.52</v>
          </cell>
          <cell r="N489">
            <v>2.15</v>
          </cell>
          <cell r="O489">
            <v>0</v>
          </cell>
          <cell r="P489">
            <v>7.0000000000000007E-2</v>
          </cell>
          <cell r="Q489">
            <v>0.04</v>
          </cell>
          <cell r="R489">
            <v>0.15</v>
          </cell>
          <cell r="S489">
            <v>0.17</v>
          </cell>
          <cell r="T489">
            <v>0.1</v>
          </cell>
          <cell r="U489">
            <v>-0.08</v>
          </cell>
          <cell r="V489">
            <v>0.08</v>
          </cell>
          <cell r="W489">
            <v>0.12</v>
          </cell>
          <cell r="X489">
            <v>0.03</v>
          </cell>
          <cell r="Y489">
            <v>0.51</v>
          </cell>
          <cell r="Z489">
            <v>0.47</v>
          </cell>
          <cell r="AA489">
            <v>0.55000000000000004</v>
          </cell>
          <cell r="AB489">
            <v>0.51</v>
          </cell>
          <cell r="AC489">
            <v>0.46</v>
          </cell>
          <cell r="AD489">
            <v>0.45</v>
          </cell>
          <cell r="AE489">
            <v>0.27</v>
          </cell>
          <cell r="AF489">
            <v>0.46</v>
          </cell>
          <cell r="AG489">
            <v>0.46</v>
          </cell>
          <cell r="AH489">
            <v>0.85</v>
          </cell>
          <cell r="AI489">
            <v>0.47</v>
          </cell>
          <cell r="AJ489">
            <v>0.54</v>
          </cell>
          <cell r="AK489">
            <v>0.47</v>
          </cell>
          <cell r="AL489">
            <v>0.81</v>
          </cell>
          <cell r="AM489">
            <v>0.94</v>
          </cell>
          <cell r="AN489">
            <v>0.59</v>
          </cell>
          <cell r="AO489">
            <v>0.85</v>
          </cell>
          <cell r="AP489">
            <v>0.75</v>
          </cell>
          <cell r="AQ489">
            <v>0.53</v>
          </cell>
          <cell r="AR489">
            <v>0.65</v>
          </cell>
          <cell r="BI489">
            <v>488</v>
          </cell>
        </row>
        <row r="490">
          <cell r="A490" t="str">
            <v>6201.Serviços médicos e dentários</v>
          </cell>
          <cell r="B490">
            <v>0.02</v>
          </cell>
          <cell r="C490">
            <v>1.06</v>
          </cell>
          <cell r="D490">
            <v>0.28999999999999998</v>
          </cell>
          <cell r="E490">
            <v>0.22</v>
          </cell>
          <cell r="F490">
            <v>-0.44</v>
          </cell>
          <cell r="G490">
            <v>0.15</v>
          </cell>
          <cell r="H490">
            <v>0.35</v>
          </cell>
          <cell r="I490">
            <v>0.46</v>
          </cell>
          <cell r="J490">
            <v>0.28999999999999998</v>
          </cell>
          <cell r="K490">
            <v>0.27</v>
          </cell>
          <cell r="L490">
            <v>0.06</v>
          </cell>
          <cell r="M490">
            <v>0.44</v>
          </cell>
          <cell r="N490">
            <v>0.23</v>
          </cell>
          <cell r="O490">
            <v>-0.03</v>
          </cell>
          <cell r="P490">
            <v>0.28000000000000003</v>
          </cell>
          <cell r="Q490">
            <v>0.16</v>
          </cell>
          <cell r="R490">
            <v>0.34</v>
          </cell>
          <cell r="S490">
            <v>0.43</v>
          </cell>
          <cell r="T490">
            <v>0.19</v>
          </cell>
          <cell r="U490">
            <v>-0.21</v>
          </cell>
          <cell r="V490">
            <v>0.23</v>
          </cell>
          <cell r="W490">
            <v>0.34</v>
          </cell>
          <cell r="X490">
            <v>0.11</v>
          </cell>
          <cell r="Y490">
            <v>0.28000000000000003</v>
          </cell>
          <cell r="Z490">
            <v>0.27</v>
          </cell>
          <cell r="AA490">
            <v>0.3</v>
          </cell>
          <cell r="AB490">
            <v>0.3</v>
          </cell>
          <cell r="AC490">
            <v>0.26</v>
          </cell>
          <cell r="AD490">
            <v>0.04</v>
          </cell>
          <cell r="AE490">
            <v>0.24</v>
          </cell>
          <cell r="AF490">
            <v>0.16</v>
          </cell>
          <cell r="AG490">
            <v>0.16</v>
          </cell>
          <cell r="AH490">
            <v>0.6</v>
          </cell>
          <cell r="AI490">
            <v>0.19</v>
          </cell>
          <cell r="AJ490">
            <v>0.37</v>
          </cell>
          <cell r="AK490">
            <v>0.2</v>
          </cell>
          <cell r="AL490">
            <v>1.1200000000000001</v>
          </cell>
          <cell r="AM490">
            <v>1.5</v>
          </cell>
          <cell r="AN490">
            <v>0.53</v>
          </cell>
          <cell r="AO490">
            <v>1.31</v>
          </cell>
          <cell r="AP490">
            <v>0.89</v>
          </cell>
          <cell r="AQ490">
            <v>0.37</v>
          </cell>
          <cell r="AR490">
            <v>0.67</v>
          </cell>
          <cell r="BI490">
            <v>489</v>
          </cell>
        </row>
        <row r="491">
          <cell r="A491" t="str">
            <v>6201002.Médico</v>
          </cell>
          <cell r="B491">
            <v>0.19</v>
          </cell>
          <cell r="C491">
            <v>0.78</v>
          </cell>
          <cell r="D491">
            <v>0.51</v>
          </cell>
          <cell r="E491">
            <v>0.33</v>
          </cell>
          <cell r="F491">
            <v>0.01</v>
          </cell>
          <cell r="G491">
            <v>0.39</v>
          </cell>
          <cell r="H491">
            <v>0.7</v>
          </cell>
          <cell r="I491">
            <v>0.27</v>
          </cell>
          <cell r="J491">
            <v>-0.03</v>
          </cell>
          <cell r="K491">
            <v>0.2</v>
          </cell>
          <cell r="L491">
            <v>0.56000000000000005</v>
          </cell>
          <cell r="M491">
            <v>0.05</v>
          </cell>
          <cell r="N491">
            <v>0.31</v>
          </cell>
          <cell r="O491">
            <v>0.03</v>
          </cell>
          <cell r="P491">
            <v>0.56000000000000005</v>
          </cell>
          <cell r="Q491">
            <v>0.19</v>
          </cell>
          <cell r="R491">
            <v>0.48</v>
          </cell>
          <cell r="S491">
            <v>1.22</v>
          </cell>
          <cell r="T491">
            <v>0.39</v>
          </cell>
          <cell r="U491">
            <v>-7.0000000000000007E-2</v>
          </cell>
          <cell r="V491">
            <v>-0.28999999999999998</v>
          </cell>
          <cell r="W491">
            <v>0.51</v>
          </cell>
          <cell r="X491">
            <v>0.08</v>
          </cell>
          <cell r="Y491">
            <v>0.24</v>
          </cell>
          <cell r="Z491">
            <v>1.01</v>
          </cell>
          <cell r="AA491">
            <v>0.49</v>
          </cell>
          <cell r="AB491">
            <v>0.15</v>
          </cell>
          <cell r="AC491">
            <v>-0.09</v>
          </cell>
          <cell r="AD491">
            <v>0.08</v>
          </cell>
          <cell r="AE491">
            <v>0.5</v>
          </cell>
          <cell r="AF491">
            <v>0.51</v>
          </cell>
          <cell r="AG491">
            <v>0.47</v>
          </cell>
          <cell r="AH491">
            <v>0.55000000000000004</v>
          </cell>
          <cell r="AI491">
            <v>0.85</v>
          </cell>
          <cell r="AJ491">
            <v>7.0000000000000007E-2</v>
          </cell>
          <cell r="AK491">
            <v>0.24</v>
          </cell>
          <cell r="AL491">
            <v>0.73</v>
          </cell>
          <cell r="AM491">
            <v>0.38</v>
          </cell>
          <cell r="AN491">
            <v>0.91</v>
          </cell>
          <cell r="AO491">
            <v>0.04</v>
          </cell>
          <cell r="AP491">
            <v>0.04</v>
          </cell>
          <cell r="AQ491">
            <v>1.59</v>
          </cell>
          <cell r="AR491">
            <v>0.98</v>
          </cell>
          <cell r="BI491">
            <v>490</v>
          </cell>
        </row>
        <row r="492">
          <cell r="A492" t="str">
            <v>6201003.Dentista</v>
          </cell>
          <cell r="B492">
            <v>0</v>
          </cell>
          <cell r="C492">
            <v>1.26</v>
          </cell>
          <cell r="D492">
            <v>0.24</v>
          </cell>
          <cell r="E492">
            <v>0.21</v>
          </cell>
          <cell r="F492">
            <v>-0.67</v>
          </cell>
          <cell r="G492">
            <v>0.15</v>
          </cell>
          <cell r="H492">
            <v>0.26</v>
          </cell>
          <cell r="I492">
            <v>0.54</v>
          </cell>
          <cell r="J492">
            <v>0.45</v>
          </cell>
          <cell r="K492">
            <v>0.28999999999999998</v>
          </cell>
          <cell r="L492">
            <v>-7.0000000000000007E-2</v>
          </cell>
          <cell r="M492">
            <v>0.6</v>
          </cell>
          <cell r="N492">
            <v>0.24</v>
          </cell>
          <cell r="O492">
            <v>-0.06</v>
          </cell>
          <cell r="P492">
            <v>0.16</v>
          </cell>
          <cell r="Q492">
            <v>0.13</v>
          </cell>
          <cell r="R492">
            <v>0.3</v>
          </cell>
          <cell r="S492">
            <v>0.3</v>
          </cell>
          <cell r="T492">
            <v>0.1</v>
          </cell>
          <cell r="U492">
            <v>-0.23</v>
          </cell>
          <cell r="V492">
            <v>0.38</v>
          </cell>
          <cell r="W492">
            <v>0.28000000000000003</v>
          </cell>
          <cell r="X492">
            <v>0.11</v>
          </cell>
          <cell r="Y492">
            <v>0.3</v>
          </cell>
          <cell r="Z492">
            <v>0.09</v>
          </cell>
          <cell r="AA492">
            <v>0.28999999999999998</v>
          </cell>
          <cell r="AB492">
            <v>0.27</v>
          </cell>
          <cell r="AC492">
            <v>0.41</v>
          </cell>
          <cell r="AD492">
            <v>0</v>
          </cell>
          <cell r="AE492">
            <v>0.17</v>
          </cell>
          <cell r="AF492">
            <v>0.09</v>
          </cell>
          <cell r="AG492">
            <v>0.08</v>
          </cell>
          <cell r="AH492">
            <v>0.64</v>
          </cell>
          <cell r="AI492">
            <v>0</v>
          </cell>
          <cell r="AJ492">
            <v>0.42</v>
          </cell>
          <cell r="AK492">
            <v>0.15</v>
          </cell>
          <cell r="AL492">
            <v>1.44</v>
          </cell>
          <cell r="AM492">
            <v>1.97</v>
          </cell>
          <cell r="AN492">
            <v>0.44</v>
          </cell>
          <cell r="AO492">
            <v>1.81</v>
          </cell>
          <cell r="AP492">
            <v>1.19</v>
          </cell>
          <cell r="AQ492">
            <v>-0.09</v>
          </cell>
          <cell r="AR492">
            <v>0.68</v>
          </cell>
          <cell r="BI492">
            <v>491</v>
          </cell>
        </row>
        <row r="493">
          <cell r="A493" t="str">
            <v>6201005.Aparelho dentário</v>
          </cell>
          <cell r="B493">
            <v>-0.34</v>
          </cell>
          <cell r="C493">
            <v>0.81</v>
          </cell>
          <cell r="D493">
            <v>0.21</v>
          </cell>
          <cell r="E493">
            <v>0.04</v>
          </cell>
          <cell r="F493">
            <v>0.34</v>
          </cell>
          <cell r="G493">
            <v>0.19</v>
          </cell>
          <cell r="H493">
            <v>0.67</v>
          </cell>
          <cell r="I493">
            <v>0.66</v>
          </cell>
          <cell r="J493">
            <v>-0.04</v>
          </cell>
          <cell r="K493">
            <v>0.03</v>
          </cell>
          <cell r="L493">
            <v>-0.27</v>
          </cell>
          <cell r="M493">
            <v>0.22</v>
          </cell>
          <cell r="N493">
            <v>0.46</v>
          </cell>
          <cell r="O493">
            <v>0.3</v>
          </cell>
          <cell r="P493">
            <v>0.38</v>
          </cell>
          <cell r="Q493">
            <v>0.03</v>
          </cell>
          <cell r="R493">
            <v>0.33</v>
          </cell>
          <cell r="S493">
            <v>0.28999999999999998</v>
          </cell>
          <cell r="T493">
            <v>0.3</v>
          </cell>
          <cell r="U493">
            <v>-0.01</v>
          </cell>
          <cell r="V493">
            <v>-0.28000000000000003</v>
          </cell>
          <cell r="W493">
            <v>0</v>
          </cell>
          <cell r="X493">
            <v>0.09</v>
          </cell>
          <cell r="Y493">
            <v>0.43</v>
          </cell>
          <cell r="Z493">
            <v>0.18</v>
          </cell>
          <cell r="AA493">
            <v>-0.02</v>
          </cell>
          <cell r="AB493">
            <v>0.47</v>
          </cell>
          <cell r="AC493">
            <v>0.14000000000000001</v>
          </cell>
          <cell r="AD493">
            <v>0.09</v>
          </cell>
          <cell r="AE493">
            <v>0.4</v>
          </cell>
          <cell r="AF493">
            <v>-0.06</v>
          </cell>
          <cell r="AG493">
            <v>0.3</v>
          </cell>
          <cell r="AH493">
            <v>0.25</v>
          </cell>
          <cell r="AI493">
            <v>7.0000000000000007E-2</v>
          </cell>
          <cell r="AJ493">
            <v>0.62</v>
          </cell>
          <cell r="AK493">
            <v>0.5</v>
          </cell>
          <cell r="AL493">
            <v>0.15</v>
          </cell>
          <cell r="AM493">
            <v>0.87</v>
          </cell>
          <cell r="AN493">
            <v>0.75</v>
          </cell>
          <cell r="AO493">
            <v>0.53</v>
          </cell>
          <cell r="AP493">
            <v>0.87</v>
          </cell>
          <cell r="AQ493">
            <v>0.69</v>
          </cell>
          <cell r="AR493">
            <v>0.31</v>
          </cell>
          <cell r="BI493">
            <v>492</v>
          </cell>
        </row>
        <row r="494">
          <cell r="A494" t="str">
            <v>6201006.Artigos ortopédicos</v>
          </cell>
          <cell r="B494">
            <v>-0.39</v>
          </cell>
          <cell r="C494">
            <v>0.41</v>
          </cell>
          <cell r="D494">
            <v>0.28000000000000003</v>
          </cell>
          <cell r="E494">
            <v>0.02</v>
          </cell>
          <cell r="F494">
            <v>0.15</v>
          </cell>
          <cell r="G494">
            <v>0.22</v>
          </cell>
          <cell r="H494">
            <v>0.5</v>
          </cell>
          <cell r="I494">
            <v>-0.2</v>
          </cell>
          <cell r="J494">
            <v>0.54</v>
          </cell>
          <cell r="K494">
            <v>0.36</v>
          </cell>
          <cell r="L494">
            <v>-0.1</v>
          </cell>
          <cell r="M494">
            <v>1.68</v>
          </cell>
          <cell r="N494">
            <v>1.35</v>
          </cell>
          <cell r="O494">
            <v>-0.28000000000000003</v>
          </cell>
          <cell r="P494">
            <v>0.15</v>
          </cell>
          <cell r="Q494">
            <v>-0.04</v>
          </cell>
          <cell r="R494">
            <v>1.34</v>
          </cell>
          <cell r="S494">
            <v>-0.32</v>
          </cell>
          <cell r="T494">
            <v>0.52</v>
          </cell>
          <cell r="U494">
            <v>0.33</v>
          </cell>
          <cell r="V494">
            <v>-0.63</v>
          </cell>
          <cell r="W494">
            <v>-0.26</v>
          </cell>
          <cell r="X494">
            <v>0.26</v>
          </cell>
          <cell r="Y494">
            <v>0.12</v>
          </cell>
          <cell r="Z494">
            <v>1.72</v>
          </cell>
          <cell r="AA494">
            <v>0.5</v>
          </cell>
          <cell r="AB494">
            <v>0.59</v>
          </cell>
          <cell r="AC494">
            <v>-0.79</v>
          </cell>
          <cell r="AD494">
            <v>0.56000000000000005</v>
          </cell>
          <cell r="AE494">
            <v>0.55000000000000004</v>
          </cell>
          <cell r="AF494">
            <v>0.03</v>
          </cell>
          <cell r="AG494">
            <v>-1.97</v>
          </cell>
          <cell r="AH494">
            <v>-0.35</v>
          </cell>
          <cell r="AI494">
            <v>0.17</v>
          </cell>
          <cell r="AJ494">
            <v>1.18</v>
          </cell>
          <cell r="AK494">
            <v>-0.47</v>
          </cell>
          <cell r="AL494">
            <v>3.25</v>
          </cell>
          <cell r="AM494">
            <v>-0.45</v>
          </cell>
          <cell r="AN494">
            <v>-1.32</v>
          </cell>
          <cell r="AO494">
            <v>3.58</v>
          </cell>
          <cell r="AP494">
            <v>0.88</v>
          </cell>
          <cell r="AQ494">
            <v>1.77</v>
          </cell>
          <cell r="AR494">
            <v>0.68</v>
          </cell>
          <cell r="BI494">
            <v>493</v>
          </cell>
        </row>
        <row r="495">
          <cell r="A495" t="str">
            <v>6201008.Tratamento psicológico e fisioterápico</v>
          </cell>
          <cell r="B495">
            <v>0.28000000000000003</v>
          </cell>
          <cell r="C495">
            <v>0.11</v>
          </cell>
          <cell r="D495">
            <v>0.25</v>
          </cell>
          <cell r="E495">
            <v>0.33</v>
          </cell>
          <cell r="F495">
            <v>-0.51</v>
          </cell>
          <cell r="G495">
            <v>-0.54</v>
          </cell>
          <cell r="H495">
            <v>-0.1</v>
          </cell>
          <cell r="I495">
            <v>-0.11</v>
          </cell>
          <cell r="J495">
            <v>0.02</v>
          </cell>
          <cell r="K495">
            <v>0.56000000000000005</v>
          </cell>
          <cell r="L495">
            <v>0.35</v>
          </cell>
          <cell r="M495">
            <v>0.16</v>
          </cell>
          <cell r="N495">
            <v>-0.5</v>
          </cell>
          <cell r="O495">
            <v>-0.26</v>
          </cell>
          <cell r="P495">
            <v>0.55000000000000004</v>
          </cell>
          <cell r="Q495">
            <v>0.56999999999999995</v>
          </cell>
          <cell r="R495">
            <v>0.37</v>
          </cell>
          <cell r="S495">
            <v>-0.31</v>
          </cell>
          <cell r="T495">
            <v>0.46</v>
          </cell>
          <cell r="U495">
            <v>-0.85</v>
          </cell>
          <cell r="V495">
            <v>1.01</v>
          </cell>
          <cell r="W495">
            <v>0.99</v>
          </cell>
          <cell r="X495">
            <v>0.24</v>
          </cell>
          <cell r="Y495">
            <v>-7.0000000000000007E-2</v>
          </cell>
          <cell r="Z495">
            <v>-0.04</v>
          </cell>
          <cell r="AA495">
            <v>0.24</v>
          </cell>
          <cell r="AB495">
            <v>0.81</v>
          </cell>
          <cell r="AC495">
            <v>-0.05</v>
          </cell>
          <cell r="AD495">
            <v>0.31</v>
          </cell>
          <cell r="AE495">
            <v>-0.04</v>
          </cell>
          <cell r="AF495">
            <v>0.2</v>
          </cell>
          <cell r="AG495">
            <v>-0.03</v>
          </cell>
          <cell r="AH495">
            <v>0.87</v>
          </cell>
          <cell r="AI495">
            <v>0.33</v>
          </cell>
          <cell r="AJ495">
            <v>0.34</v>
          </cell>
          <cell r="AK495">
            <v>0.21</v>
          </cell>
          <cell r="AL495">
            <v>0.1</v>
          </cell>
          <cell r="AM495">
            <v>0.87</v>
          </cell>
          <cell r="AN495">
            <v>-0.04</v>
          </cell>
          <cell r="AO495">
            <v>0.73</v>
          </cell>
          <cell r="AP495">
            <v>0.19</v>
          </cell>
          <cell r="AQ495">
            <v>1.25</v>
          </cell>
          <cell r="AR495">
            <v>0.14000000000000001</v>
          </cell>
          <cell r="BI495">
            <v>494</v>
          </cell>
        </row>
        <row r="496">
          <cell r="A496" t="str">
            <v>6202.Serviços laboratoriais e hospitalares</v>
          </cell>
          <cell r="B496">
            <v>0.69</v>
          </cell>
          <cell r="C496">
            <v>-0.25</v>
          </cell>
          <cell r="D496">
            <v>0.09</v>
          </cell>
          <cell r="E496">
            <v>0.1</v>
          </cell>
          <cell r="F496">
            <v>0.21</v>
          </cell>
          <cell r="G496">
            <v>0.41</v>
          </cell>
          <cell r="H496">
            <v>0.03</v>
          </cell>
          <cell r="I496">
            <v>0.11</v>
          </cell>
          <cell r="J496">
            <v>-0.36</v>
          </cell>
          <cell r="K496">
            <v>-0.35</v>
          </cell>
          <cell r="L496">
            <v>-0.4</v>
          </cell>
          <cell r="M496">
            <v>0.4</v>
          </cell>
          <cell r="N496">
            <v>0.16</v>
          </cell>
          <cell r="O496">
            <v>0.12</v>
          </cell>
          <cell r="P496">
            <v>-0.25</v>
          </cell>
          <cell r="Q496">
            <v>-0.16</v>
          </cell>
          <cell r="R496">
            <v>0.39</v>
          </cell>
          <cell r="S496">
            <v>0.24</v>
          </cell>
          <cell r="T496">
            <v>0.37</v>
          </cell>
          <cell r="U496">
            <v>-0.11</v>
          </cell>
          <cell r="V496">
            <v>0.01</v>
          </cell>
          <cell r="W496">
            <v>0.03</v>
          </cell>
          <cell r="X496">
            <v>-0.1</v>
          </cell>
          <cell r="Y496">
            <v>0.22</v>
          </cell>
          <cell r="Z496">
            <v>-0.18</v>
          </cell>
          <cell r="AA496">
            <v>0.52</v>
          </cell>
          <cell r="AB496">
            <v>0.06</v>
          </cell>
          <cell r="AC496">
            <v>-0.26</v>
          </cell>
          <cell r="AD496">
            <v>0.43</v>
          </cell>
          <cell r="AE496">
            <v>0.08</v>
          </cell>
          <cell r="AF496">
            <v>7.0000000000000007E-2</v>
          </cell>
          <cell r="AG496">
            <v>0.03</v>
          </cell>
          <cell r="AH496">
            <v>0.28000000000000003</v>
          </cell>
          <cell r="AI496">
            <v>0.09</v>
          </cell>
          <cell r="AJ496">
            <v>0.21</v>
          </cell>
          <cell r="AK496">
            <v>0.16</v>
          </cell>
          <cell r="AL496">
            <v>0.76</v>
          </cell>
          <cell r="AM496">
            <v>0.83</v>
          </cell>
          <cell r="AN496">
            <v>0.48</v>
          </cell>
          <cell r="AO496">
            <v>0.53</v>
          </cell>
          <cell r="AP496">
            <v>0.82</v>
          </cell>
          <cell r="AQ496">
            <v>0.28999999999999998</v>
          </cell>
          <cell r="AR496">
            <v>0.53</v>
          </cell>
          <cell r="BI496">
            <v>495</v>
          </cell>
        </row>
        <row r="497">
          <cell r="A497" t="str">
            <v>6202003.Exame de laboratório</v>
          </cell>
          <cell r="B497">
            <v>-0.22</v>
          </cell>
          <cell r="C497">
            <v>0.28999999999999998</v>
          </cell>
          <cell r="D497">
            <v>-0.27</v>
          </cell>
          <cell r="E497">
            <v>0.09</v>
          </cell>
          <cell r="F497">
            <v>-0.05</v>
          </cell>
          <cell r="G497">
            <v>-0.03</v>
          </cell>
          <cell r="H497">
            <v>0.35</v>
          </cell>
          <cell r="I497">
            <v>0.15</v>
          </cell>
          <cell r="J497">
            <v>-0.37</v>
          </cell>
          <cell r="K497">
            <v>0.27</v>
          </cell>
          <cell r="L497">
            <v>-0.67</v>
          </cell>
          <cell r="M497">
            <v>0.21</v>
          </cell>
          <cell r="N497">
            <v>0.01</v>
          </cell>
          <cell r="O497">
            <v>0.18</v>
          </cell>
          <cell r="P497">
            <v>-0.28000000000000003</v>
          </cell>
          <cell r="Q497">
            <v>0.96</v>
          </cell>
          <cell r="R497">
            <v>0.72</v>
          </cell>
          <cell r="S497">
            <v>0.15</v>
          </cell>
          <cell r="T497">
            <v>-0.12</v>
          </cell>
          <cell r="U497">
            <v>0.2</v>
          </cell>
          <cell r="V497">
            <v>0.23</v>
          </cell>
          <cell r="W497">
            <v>-0.43</v>
          </cell>
          <cell r="X497">
            <v>-0.1</v>
          </cell>
          <cell r="Y497">
            <v>-0.06</v>
          </cell>
          <cell r="Z497">
            <v>-0.23</v>
          </cell>
          <cell r="AA497">
            <v>0.67</v>
          </cell>
          <cell r="AB497">
            <v>-0.31</v>
          </cell>
          <cell r="AC497">
            <v>0.33</v>
          </cell>
          <cell r="AD497">
            <v>0.17</v>
          </cell>
          <cell r="AE497">
            <v>0.53</v>
          </cell>
          <cell r="AF497">
            <v>-0.4</v>
          </cell>
          <cell r="AG497">
            <v>0.43</v>
          </cell>
          <cell r="AH497">
            <v>0.18</v>
          </cell>
          <cell r="AI497">
            <v>-0.35</v>
          </cell>
          <cell r="AJ497">
            <v>-0.18</v>
          </cell>
          <cell r="AK497">
            <v>0.36</v>
          </cell>
          <cell r="AL497">
            <v>0.63</v>
          </cell>
          <cell r="AM497">
            <v>0.74</v>
          </cell>
          <cell r="AN497">
            <v>0.85</v>
          </cell>
          <cell r="AO497">
            <v>0.51</v>
          </cell>
          <cell r="AP497">
            <v>0.99</v>
          </cell>
          <cell r="AQ497">
            <v>0.94</v>
          </cell>
          <cell r="AR497">
            <v>0.38</v>
          </cell>
          <cell r="BI497">
            <v>496</v>
          </cell>
        </row>
        <row r="498">
          <cell r="A498" t="str">
            <v>6202004.Hospitalização e cirurgia</v>
          </cell>
          <cell r="B498">
            <v>0.9</v>
          </cell>
          <cell r="C498">
            <v>-0.37</v>
          </cell>
          <cell r="D498">
            <v>0.18</v>
          </cell>
          <cell r="E498">
            <v>0.13</v>
          </cell>
          <cell r="F498">
            <v>0.24</v>
          </cell>
          <cell r="G498">
            <v>0.53</v>
          </cell>
          <cell r="H498">
            <v>-0.03</v>
          </cell>
          <cell r="I498">
            <v>0.13</v>
          </cell>
          <cell r="J498">
            <v>-0.33</v>
          </cell>
          <cell r="K498">
            <v>-0.55000000000000004</v>
          </cell>
          <cell r="L498">
            <v>-0.36</v>
          </cell>
          <cell r="M498">
            <v>0.46</v>
          </cell>
          <cell r="N498">
            <v>0.16</v>
          </cell>
          <cell r="O498">
            <v>0.11</v>
          </cell>
          <cell r="P498">
            <v>-0.21</v>
          </cell>
          <cell r="Q498">
            <v>-0.4</v>
          </cell>
          <cell r="R498">
            <v>0.35</v>
          </cell>
          <cell r="S498">
            <v>0.28000000000000003</v>
          </cell>
          <cell r="T498">
            <v>0.45</v>
          </cell>
          <cell r="U498">
            <v>-0.19</v>
          </cell>
          <cell r="V498">
            <v>0.01</v>
          </cell>
          <cell r="W498">
            <v>0.16</v>
          </cell>
          <cell r="X498">
            <v>-7.0000000000000007E-2</v>
          </cell>
          <cell r="Y498">
            <v>0.28999999999999998</v>
          </cell>
          <cell r="Z498">
            <v>-0.14000000000000001</v>
          </cell>
          <cell r="AA498">
            <v>0.5</v>
          </cell>
          <cell r="AB498">
            <v>0.09</v>
          </cell>
          <cell r="AC498">
            <v>-0.37</v>
          </cell>
          <cell r="AD498">
            <v>0.44</v>
          </cell>
          <cell r="AE498">
            <v>0.01</v>
          </cell>
          <cell r="AF498">
            <v>0.18</v>
          </cell>
          <cell r="AG498">
            <v>-0.06</v>
          </cell>
          <cell r="AH498">
            <v>0.31</v>
          </cell>
          <cell r="AI498">
            <v>0.18</v>
          </cell>
          <cell r="AJ498">
            <v>0.28999999999999998</v>
          </cell>
          <cell r="AK498">
            <v>0.17</v>
          </cell>
          <cell r="AL498">
            <v>0.74</v>
          </cell>
          <cell r="AM498">
            <v>0.92</v>
          </cell>
          <cell r="AN498">
            <v>0.42</v>
          </cell>
          <cell r="AO498">
            <v>0.53</v>
          </cell>
          <cell r="AP498">
            <v>0.77</v>
          </cell>
          <cell r="AQ498">
            <v>0.22</v>
          </cell>
          <cell r="AR498">
            <v>0.59</v>
          </cell>
          <cell r="BI498">
            <v>497</v>
          </cell>
        </row>
        <row r="499">
          <cell r="A499" t="str">
            <v>6202006.Eletrodiagnóstico</v>
          </cell>
          <cell r="B499">
            <v>0.25</v>
          </cell>
          <cell r="C499">
            <v>0.83</v>
          </cell>
          <cell r="D499">
            <v>-0.42</v>
          </cell>
          <cell r="E499">
            <v>0.14000000000000001</v>
          </cell>
          <cell r="F499">
            <v>0.21</v>
          </cell>
          <cell r="G499">
            <v>0.13</v>
          </cell>
          <cell r="H499">
            <v>0.32</v>
          </cell>
          <cell r="I499">
            <v>-0.65</v>
          </cell>
          <cell r="J499">
            <v>-0.72</v>
          </cell>
          <cell r="K499">
            <v>1.52</v>
          </cell>
          <cell r="L499">
            <v>0.12</v>
          </cell>
          <cell r="M499">
            <v>-0.06</v>
          </cell>
          <cell r="N499">
            <v>0.86</v>
          </cell>
          <cell r="O499">
            <v>0.35</v>
          </cell>
          <cell r="P499">
            <v>-0.64</v>
          </cell>
          <cell r="Q499">
            <v>0.22</v>
          </cell>
          <cell r="R499">
            <v>0.11</v>
          </cell>
          <cell r="S499">
            <v>-0.54</v>
          </cell>
          <cell r="T499">
            <v>1.38</v>
          </cell>
          <cell r="U499">
            <v>0.08</v>
          </cell>
          <cell r="V499">
            <v>-0.97</v>
          </cell>
          <cell r="W499">
            <v>-0.83</v>
          </cell>
          <cell r="X499">
            <v>-1.44</v>
          </cell>
          <cell r="Y499">
            <v>-0.3</v>
          </cell>
          <cell r="Z499">
            <v>-0.41</v>
          </cell>
          <cell r="AA499">
            <v>0.87</v>
          </cell>
          <cell r="AB499">
            <v>0.84</v>
          </cell>
          <cell r="AC499">
            <v>-0.87</v>
          </cell>
          <cell r="AD499">
            <v>1.84</v>
          </cell>
          <cell r="AE499">
            <v>0.4</v>
          </cell>
          <cell r="AF499">
            <v>-0.04</v>
          </cell>
          <cell r="AG499">
            <v>0.41</v>
          </cell>
          <cell r="AH499">
            <v>7.0000000000000007E-2</v>
          </cell>
          <cell r="AI499">
            <v>-0.1</v>
          </cell>
          <cell r="AJ499">
            <v>-0.28000000000000003</v>
          </cell>
          <cell r="AK499">
            <v>-0.8</v>
          </cell>
          <cell r="AL499">
            <v>1.86</v>
          </cell>
          <cell r="AM499">
            <v>-0.25</v>
          </cell>
          <cell r="AN499">
            <v>0.3</v>
          </cell>
          <cell r="AO499">
            <v>0.56000000000000005</v>
          </cell>
          <cell r="AP499">
            <v>1.1299999999999999</v>
          </cell>
          <cell r="AQ499">
            <v>-1.42</v>
          </cell>
          <cell r="AR499">
            <v>-0.09</v>
          </cell>
          <cell r="BI499">
            <v>498</v>
          </cell>
        </row>
        <row r="500">
          <cell r="A500" t="str">
            <v>6202013.Radiografia</v>
          </cell>
          <cell r="B500">
            <v>0.18</v>
          </cell>
          <cell r="C500">
            <v>-0.9</v>
          </cell>
          <cell r="D500">
            <v>-0.08</v>
          </cell>
          <cell r="E500">
            <v>-0.57999999999999996</v>
          </cell>
          <cell r="F500">
            <v>0.93</v>
          </cell>
          <cell r="G500">
            <v>-7.0000000000000007E-2</v>
          </cell>
          <cell r="H500">
            <v>-0.48</v>
          </cell>
          <cell r="I500">
            <v>0.2</v>
          </cell>
          <cell r="J500">
            <v>-0.79</v>
          </cell>
          <cell r="K500">
            <v>-0.06</v>
          </cell>
          <cell r="L500">
            <v>-0.36</v>
          </cell>
          <cell r="M500">
            <v>0.15</v>
          </cell>
          <cell r="N500">
            <v>0.47</v>
          </cell>
          <cell r="O500">
            <v>-0.22</v>
          </cell>
          <cell r="P500">
            <v>-0.84</v>
          </cell>
          <cell r="Q500">
            <v>0.02</v>
          </cell>
          <cell r="R500">
            <v>0.1</v>
          </cell>
          <cell r="S500">
            <v>0.72</v>
          </cell>
          <cell r="T500">
            <v>-0.19</v>
          </cell>
          <cell r="U500">
            <v>0.35</v>
          </cell>
          <cell r="V500">
            <v>-0.27</v>
          </cell>
          <cell r="W500">
            <v>-0.01</v>
          </cell>
          <cell r="X500">
            <v>0.7</v>
          </cell>
          <cell r="Y500">
            <v>0.5</v>
          </cell>
          <cell r="Z500">
            <v>-0.7</v>
          </cell>
          <cell r="AA500">
            <v>-0.49</v>
          </cell>
          <cell r="AB500">
            <v>0.48</v>
          </cell>
          <cell r="AC500">
            <v>0.26</v>
          </cell>
          <cell r="AD500">
            <v>-0.02</v>
          </cell>
          <cell r="AE500">
            <v>-0.93</v>
          </cell>
          <cell r="AF500">
            <v>-0.28000000000000003</v>
          </cell>
          <cell r="AG500">
            <v>-0.13</v>
          </cell>
          <cell r="AH500">
            <v>0.08</v>
          </cell>
          <cell r="AI500">
            <v>0.44</v>
          </cell>
          <cell r="AJ500">
            <v>0.66</v>
          </cell>
          <cell r="AK500">
            <v>-0.23</v>
          </cell>
          <cell r="AL500">
            <v>1</v>
          </cell>
          <cell r="AM500">
            <v>-0.54</v>
          </cell>
          <cell r="AN500">
            <v>0.44</v>
          </cell>
          <cell r="AO500">
            <v>0.38</v>
          </cell>
          <cell r="AP500">
            <v>0.95</v>
          </cell>
          <cell r="AQ500">
            <v>0.56000000000000005</v>
          </cell>
          <cell r="AR500">
            <v>0.25</v>
          </cell>
          <cell r="BI500">
            <v>499</v>
          </cell>
        </row>
        <row r="501">
          <cell r="A501" t="str">
            <v>6203.Plano de saúde</v>
          </cell>
          <cell r="B501">
            <v>0.12</v>
          </cell>
          <cell r="C501">
            <v>1.21</v>
          </cell>
          <cell r="D501">
            <v>0.36</v>
          </cell>
          <cell r="E501">
            <v>0.14000000000000001</v>
          </cell>
          <cell r="F501">
            <v>0.36</v>
          </cell>
          <cell r="G501">
            <v>0.62</v>
          </cell>
          <cell r="H501">
            <v>0.13</v>
          </cell>
          <cell r="I501">
            <v>0.44</v>
          </cell>
          <cell r="J501">
            <v>0.37</v>
          </cell>
          <cell r="K501">
            <v>-0.12</v>
          </cell>
          <cell r="L501">
            <v>-0.32</v>
          </cell>
          <cell r="M501">
            <v>0.57999999999999996</v>
          </cell>
          <cell r="N501">
            <v>3.65</v>
          </cell>
          <cell r="O501">
            <v>0</v>
          </cell>
          <cell r="P501">
            <v>0</v>
          </cell>
          <cell r="Q501">
            <v>0</v>
          </cell>
          <cell r="R501">
            <v>0</v>
          </cell>
          <cell r="S501">
            <v>0</v>
          </cell>
          <cell r="T501">
            <v>0</v>
          </cell>
          <cell r="U501">
            <v>0</v>
          </cell>
          <cell r="V501">
            <v>0</v>
          </cell>
          <cell r="W501">
            <v>0</v>
          </cell>
          <cell r="X501">
            <v>0</v>
          </cell>
          <cell r="Y501">
            <v>0.7</v>
          </cell>
          <cell r="Z501">
            <v>0.7</v>
          </cell>
          <cell r="AA501">
            <v>0.71</v>
          </cell>
          <cell r="AB501">
            <v>0.71</v>
          </cell>
          <cell r="AC501">
            <v>0.71</v>
          </cell>
          <cell r="AD501">
            <v>0.68</v>
          </cell>
          <cell r="AE501">
            <v>0.31</v>
          </cell>
          <cell r="AF501">
            <v>0.7</v>
          </cell>
          <cell r="AG501">
            <v>0.7</v>
          </cell>
          <cell r="AH501">
            <v>1.08</v>
          </cell>
          <cell r="AI501">
            <v>0.69</v>
          </cell>
          <cell r="AJ501">
            <v>0.69</v>
          </cell>
          <cell r="AK501">
            <v>0.68</v>
          </cell>
          <cell r="AL501">
            <v>0.65</v>
          </cell>
          <cell r="AM501">
            <v>0.66</v>
          </cell>
          <cell r="AN501">
            <v>0.65</v>
          </cell>
          <cell r="AO501">
            <v>0.65</v>
          </cell>
          <cell r="AP501">
            <v>0.65</v>
          </cell>
          <cell r="AQ501">
            <v>0.65</v>
          </cell>
          <cell r="AR501">
            <v>0.66</v>
          </cell>
          <cell r="BI501">
            <v>500</v>
          </cell>
        </row>
        <row r="502">
          <cell r="A502" t="str">
            <v>6203001.Plano de saúde</v>
          </cell>
          <cell r="B502">
            <v>0.12</v>
          </cell>
          <cell r="C502">
            <v>1.21</v>
          </cell>
          <cell r="D502">
            <v>0.36</v>
          </cell>
          <cell r="E502">
            <v>0.14000000000000001</v>
          </cell>
          <cell r="F502">
            <v>0.36</v>
          </cell>
          <cell r="G502">
            <v>0.62</v>
          </cell>
          <cell r="H502">
            <v>0.13</v>
          </cell>
          <cell r="I502">
            <v>0.44</v>
          </cell>
          <cell r="J502">
            <v>0.37</v>
          </cell>
          <cell r="K502">
            <v>-0.12</v>
          </cell>
          <cell r="L502">
            <v>-0.32</v>
          </cell>
          <cell r="M502">
            <v>0.57999999999999996</v>
          </cell>
          <cell r="N502">
            <v>3.65</v>
          </cell>
          <cell r="O502">
            <v>0</v>
          </cell>
          <cell r="P502">
            <v>0</v>
          </cell>
          <cell r="Q502">
            <v>0</v>
          </cell>
          <cell r="R502">
            <v>0</v>
          </cell>
          <cell r="S502">
            <v>0</v>
          </cell>
          <cell r="T502">
            <v>0</v>
          </cell>
          <cell r="U502">
            <v>0</v>
          </cell>
          <cell r="V502">
            <v>0</v>
          </cell>
          <cell r="W502">
            <v>0</v>
          </cell>
          <cell r="X502">
            <v>0</v>
          </cell>
          <cell r="Y502">
            <v>0.7</v>
          </cell>
          <cell r="Z502">
            <v>0.7</v>
          </cell>
          <cell r="AA502">
            <v>0.71</v>
          </cell>
          <cell r="AB502">
            <v>0.71</v>
          </cell>
          <cell r="AC502">
            <v>0.71</v>
          </cell>
          <cell r="AD502">
            <v>0.68</v>
          </cell>
          <cell r="AE502">
            <v>0.31</v>
          </cell>
          <cell r="AF502">
            <v>0.7</v>
          </cell>
          <cell r="AG502">
            <v>0.7</v>
          </cell>
          <cell r="AH502">
            <v>1.08</v>
          </cell>
          <cell r="AI502">
            <v>0.69</v>
          </cell>
          <cell r="AJ502">
            <v>0.69</v>
          </cell>
          <cell r="AK502">
            <v>0.68</v>
          </cell>
          <cell r="AL502">
            <v>0.65</v>
          </cell>
          <cell r="AM502">
            <v>0.66</v>
          </cell>
          <cell r="AN502">
            <v>0.65</v>
          </cell>
          <cell r="AO502">
            <v>0.65</v>
          </cell>
          <cell r="AP502">
            <v>0.65</v>
          </cell>
          <cell r="AQ502">
            <v>0.65</v>
          </cell>
          <cell r="AR502">
            <v>0.66</v>
          </cell>
          <cell r="BI502">
            <v>501</v>
          </cell>
        </row>
        <row r="503">
          <cell r="A503" t="str">
            <v>63.Cuidados pessoais</v>
          </cell>
          <cell r="B503">
            <v>0.97</v>
          </cell>
          <cell r="C503">
            <v>1.44</v>
          </cell>
          <cell r="D503">
            <v>0.52</v>
          </cell>
          <cell r="E503">
            <v>0.73</v>
          </cell>
          <cell r="F503">
            <v>0.8</v>
          </cell>
          <cell r="G503">
            <v>0.52</v>
          </cell>
          <cell r="H503">
            <v>0.87</v>
          </cell>
          <cell r="I503">
            <v>0.79</v>
          </cell>
          <cell r="J503">
            <v>0.52</v>
          </cell>
          <cell r="K503">
            <v>0.53</v>
          </cell>
          <cell r="L503">
            <v>0.12</v>
          </cell>
          <cell r="M503">
            <v>0.03</v>
          </cell>
          <cell r="N503">
            <v>0.41</v>
          </cell>
          <cell r="O503">
            <v>-0.21</v>
          </cell>
          <cell r="P503">
            <v>-0.66</v>
          </cell>
          <cell r="Q503">
            <v>0.45</v>
          </cell>
          <cell r="R503">
            <v>-0.8</v>
          </cell>
          <cell r="S503">
            <v>0.12</v>
          </cell>
          <cell r="T503">
            <v>-0.27</v>
          </cell>
          <cell r="U503">
            <v>0.67</v>
          </cell>
          <cell r="V503">
            <v>0.57999999999999996</v>
          </cell>
          <cell r="W503">
            <v>0.87</v>
          </cell>
          <cell r="X503">
            <v>1.1599999999999999</v>
          </cell>
          <cell r="Y503">
            <v>1.1000000000000001</v>
          </cell>
          <cell r="Z503">
            <v>3.91</v>
          </cell>
          <cell r="AA503">
            <v>0.89</v>
          </cell>
          <cell r="AB503">
            <v>0.51</v>
          </cell>
          <cell r="AC503">
            <v>0.22</v>
          </cell>
          <cell r="AD503">
            <v>0.19</v>
          </cell>
          <cell r="AE503">
            <v>0.11</v>
          </cell>
          <cell r="AF503">
            <v>0.37</v>
          </cell>
          <cell r="AG503">
            <v>2.57</v>
          </cell>
          <cell r="AH503">
            <v>1.28</v>
          </cell>
          <cell r="AI503">
            <v>0.53</v>
          </cell>
          <cell r="AJ503">
            <v>0.47</v>
          </cell>
          <cell r="AK503">
            <v>0.79</v>
          </cell>
          <cell r="AL503">
            <v>0.39</v>
          </cell>
          <cell r="AM503">
            <v>1.89</v>
          </cell>
          <cell r="AN503">
            <v>2.11</v>
          </cell>
          <cell r="AO503">
            <v>1.48</v>
          </cell>
          <cell r="AP503">
            <v>1.08</v>
          </cell>
          <cell r="AQ503">
            <v>1.86</v>
          </cell>
          <cell r="AR503">
            <v>1.79</v>
          </cell>
          <cell r="BI503">
            <v>502</v>
          </cell>
        </row>
        <row r="504">
          <cell r="A504" t="str">
            <v>6301.Higiene pessoal</v>
          </cell>
          <cell r="B504">
            <v>0.97</v>
          </cell>
          <cell r="C504">
            <v>1.44</v>
          </cell>
          <cell r="D504">
            <v>0.52</v>
          </cell>
          <cell r="E504">
            <v>0.73</v>
          </cell>
          <cell r="F504">
            <v>0.8</v>
          </cell>
          <cell r="G504">
            <v>0.52</v>
          </cell>
          <cell r="H504">
            <v>0.87</v>
          </cell>
          <cell r="I504">
            <v>0.79</v>
          </cell>
          <cell r="J504">
            <v>0.52</v>
          </cell>
          <cell r="K504">
            <v>0.53</v>
          </cell>
          <cell r="L504">
            <v>0.12</v>
          </cell>
          <cell r="M504">
            <v>0.03</v>
          </cell>
          <cell r="N504">
            <v>0.41</v>
          </cell>
          <cell r="O504">
            <v>-0.21</v>
          </cell>
          <cell r="P504">
            <v>-0.66</v>
          </cell>
          <cell r="Q504">
            <v>0.45</v>
          </cell>
          <cell r="R504">
            <v>-0.8</v>
          </cell>
          <cell r="S504">
            <v>0.12</v>
          </cell>
          <cell r="T504">
            <v>-0.27</v>
          </cell>
          <cell r="U504">
            <v>0.67</v>
          </cell>
          <cell r="V504">
            <v>0.57999999999999996</v>
          </cell>
          <cell r="W504">
            <v>0.87</v>
          </cell>
          <cell r="X504">
            <v>1.1599999999999999</v>
          </cell>
          <cell r="Y504">
            <v>1.1000000000000001</v>
          </cell>
          <cell r="Z504">
            <v>3.91</v>
          </cell>
          <cell r="AA504">
            <v>0.89</v>
          </cell>
          <cell r="AB504">
            <v>0.51</v>
          </cell>
          <cell r="AC504">
            <v>0.22</v>
          </cell>
          <cell r="AD504">
            <v>0.19</v>
          </cell>
          <cell r="AE504">
            <v>0.11</v>
          </cell>
          <cell r="AF504">
            <v>0.37</v>
          </cell>
          <cell r="AG504">
            <v>2.57</v>
          </cell>
          <cell r="AH504">
            <v>1.28</v>
          </cell>
          <cell r="AI504">
            <v>0.53</v>
          </cell>
          <cell r="AJ504">
            <v>0.47</v>
          </cell>
          <cell r="AK504">
            <v>0.79</v>
          </cell>
          <cell r="AL504">
            <v>0.39</v>
          </cell>
          <cell r="AM504">
            <v>1.89</v>
          </cell>
          <cell r="AN504">
            <v>2.11</v>
          </cell>
          <cell r="AO504">
            <v>1.48</v>
          </cell>
          <cell r="AP504">
            <v>1.08</v>
          </cell>
          <cell r="AQ504">
            <v>1.86</v>
          </cell>
          <cell r="AR504">
            <v>1.79</v>
          </cell>
          <cell r="BI504">
            <v>503</v>
          </cell>
        </row>
        <row r="505">
          <cell r="A505" t="str">
            <v>6301001.Produto para cabelo</v>
          </cell>
          <cell r="B505">
            <v>0.12</v>
          </cell>
          <cell r="C505">
            <v>1.36</v>
          </cell>
          <cell r="D505">
            <v>-0.78</v>
          </cell>
          <cell r="E505">
            <v>-0.56000000000000005</v>
          </cell>
          <cell r="F505">
            <v>0.15</v>
          </cell>
          <cell r="G505">
            <v>0.43</v>
          </cell>
          <cell r="H505">
            <v>1.69</v>
          </cell>
          <cell r="I505">
            <v>2.11</v>
          </cell>
          <cell r="J505">
            <v>1.33</v>
          </cell>
          <cell r="K505">
            <v>0.51</v>
          </cell>
          <cell r="L505">
            <v>1.08</v>
          </cell>
          <cell r="M505">
            <v>0.02</v>
          </cell>
          <cell r="N505">
            <v>1.21</v>
          </cell>
          <cell r="O505">
            <v>-0.28999999999999998</v>
          </cell>
          <cell r="P505">
            <v>0.4</v>
          </cell>
          <cell r="Q505">
            <v>-0.04</v>
          </cell>
          <cell r="R505">
            <v>-0.63</v>
          </cell>
          <cell r="S505">
            <v>0.75</v>
          </cell>
          <cell r="T505">
            <v>-0.52</v>
          </cell>
          <cell r="U505">
            <v>1.63</v>
          </cell>
          <cell r="V505">
            <v>1.03</v>
          </cell>
          <cell r="W505">
            <v>0.79</v>
          </cell>
          <cell r="X505">
            <v>2.0099999999999998</v>
          </cell>
          <cell r="Y505">
            <v>1.05</v>
          </cell>
          <cell r="Z505">
            <v>0.56000000000000005</v>
          </cell>
          <cell r="AA505">
            <v>0.91</v>
          </cell>
          <cell r="AB505">
            <v>1.25</v>
          </cell>
          <cell r="AC505">
            <v>0.78</v>
          </cell>
          <cell r="AD505">
            <v>0.25</v>
          </cell>
          <cell r="AE505">
            <v>0.47</v>
          </cell>
          <cell r="AF505">
            <v>0.8</v>
          </cell>
          <cell r="AG505">
            <v>0.76</v>
          </cell>
          <cell r="AH505">
            <v>1.76</v>
          </cell>
          <cell r="AI505">
            <v>1.3</v>
          </cell>
          <cell r="AJ505">
            <v>0.83</v>
          </cell>
          <cell r="AK505">
            <v>1.76</v>
          </cell>
          <cell r="AL505">
            <v>0.52</v>
          </cell>
          <cell r="AM505">
            <v>0.45</v>
          </cell>
          <cell r="AN505">
            <v>0.44</v>
          </cell>
          <cell r="AO505">
            <v>1.76</v>
          </cell>
          <cell r="AP505">
            <v>1.19</v>
          </cell>
          <cell r="AQ505">
            <v>1.58</v>
          </cell>
          <cell r="AR505">
            <v>2.5</v>
          </cell>
          <cell r="BI505">
            <v>504</v>
          </cell>
        </row>
        <row r="506">
          <cell r="A506" t="str">
            <v>6301004.Lâmina de barbear</v>
          </cell>
          <cell r="B506">
            <v>2.29</v>
          </cell>
          <cell r="C506">
            <v>1.1299999999999999</v>
          </cell>
          <cell r="D506">
            <v>2.39</v>
          </cell>
          <cell r="E506">
            <v>1.34</v>
          </cell>
          <cell r="F506">
            <v>0.62</v>
          </cell>
          <cell r="G506">
            <v>0.57999999999999996</v>
          </cell>
          <cell r="H506">
            <v>4.09</v>
          </cell>
          <cell r="I506">
            <v>2.36</v>
          </cell>
          <cell r="J506">
            <v>1.47</v>
          </cell>
          <cell r="K506">
            <v>0.11</v>
          </cell>
          <cell r="L506">
            <v>0.52</v>
          </cell>
          <cell r="M506">
            <v>1.97</v>
          </cell>
          <cell r="N506">
            <v>-0.62</v>
          </cell>
          <cell r="O506">
            <v>0.21</v>
          </cell>
          <cell r="P506">
            <v>1.1399999999999999</v>
          </cell>
          <cell r="Q506">
            <v>-1.67</v>
          </cell>
          <cell r="R506">
            <v>0.27</v>
          </cell>
          <cell r="S506">
            <v>2.52</v>
          </cell>
          <cell r="T506">
            <v>1.39</v>
          </cell>
          <cell r="U506">
            <v>-0.18</v>
          </cell>
          <cell r="V506">
            <v>2.12</v>
          </cell>
          <cell r="W506">
            <v>1.05</v>
          </cell>
          <cell r="X506">
            <v>-0.31</v>
          </cell>
          <cell r="Y506">
            <v>1.81</v>
          </cell>
          <cell r="Z506">
            <v>4.24</v>
          </cell>
          <cell r="AA506">
            <v>2.0299999999999998</v>
          </cell>
          <cell r="AB506">
            <v>0.61</v>
          </cell>
          <cell r="AC506">
            <v>-0.43</v>
          </cell>
          <cell r="AD506">
            <v>-3.62</v>
          </cell>
          <cell r="AE506">
            <v>3.3</v>
          </cell>
          <cell r="AF506">
            <v>-0.48</v>
          </cell>
          <cell r="AG506">
            <v>0.24</v>
          </cell>
          <cell r="AH506">
            <v>2.13</v>
          </cell>
          <cell r="AI506">
            <v>1.32</v>
          </cell>
          <cell r="AJ506">
            <v>0.91</v>
          </cell>
          <cell r="AK506">
            <v>-0.67</v>
          </cell>
          <cell r="AL506">
            <v>0.52</v>
          </cell>
          <cell r="AM506">
            <v>2.7</v>
          </cell>
          <cell r="AN506">
            <v>1.62</v>
          </cell>
          <cell r="AO506">
            <v>0.2</v>
          </cell>
          <cell r="AP506">
            <v>2.39</v>
          </cell>
          <cell r="AQ506">
            <v>-0.84</v>
          </cell>
          <cell r="AR506">
            <v>2.86</v>
          </cell>
          <cell r="BI506">
            <v>505</v>
          </cell>
        </row>
        <row r="507">
          <cell r="A507" t="str">
            <v>6301006.Creme para pele e bronzeador</v>
          </cell>
          <cell r="B507">
            <v>-0.03</v>
          </cell>
          <cell r="C507">
            <v>0.5</v>
          </cell>
          <cell r="D507">
            <v>-0.32</v>
          </cell>
          <cell r="E507">
            <v>-0.75</v>
          </cell>
          <cell r="F507">
            <v>1.67</v>
          </cell>
          <cell r="G507">
            <v>-1.29</v>
          </cell>
          <cell r="H507">
            <v>-0.55000000000000004</v>
          </cell>
          <cell r="I507">
            <v>-0.31</v>
          </cell>
          <cell r="J507">
            <v>-0.52</v>
          </cell>
          <cell r="K507">
            <v>-0.85</v>
          </cell>
          <cell r="L507">
            <v>-0.12</v>
          </cell>
          <cell r="M507">
            <v>-0.17</v>
          </cell>
          <cell r="N507">
            <v>0.86</v>
          </cell>
          <cell r="O507">
            <v>0.82</v>
          </cell>
          <cell r="P507">
            <v>-2.61</v>
          </cell>
          <cell r="Q507">
            <v>0.49</v>
          </cell>
          <cell r="R507">
            <v>-3.36</v>
          </cell>
          <cell r="S507">
            <v>-1.27</v>
          </cell>
          <cell r="T507">
            <v>-0.05</v>
          </cell>
          <cell r="U507">
            <v>1.65</v>
          </cell>
          <cell r="V507">
            <v>0.65</v>
          </cell>
          <cell r="W507">
            <v>1.75</v>
          </cell>
          <cell r="X507">
            <v>1.56</v>
          </cell>
          <cell r="Y507">
            <v>2.04</v>
          </cell>
          <cell r="Z507">
            <v>0.69</v>
          </cell>
          <cell r="AA507">
            <v>2.11</v>
          </cell>
          <cell r="AB507">
            <v>-1.1000000000000001</v>
          </cell>
          <cell r="AC507">
            <v>7.0000000000000007E-2</v>
          </cell>
          <cell r="AD507">
            <v>0.05</v>
          </cell>
          <cell r="AE507">
            <v>-0.62</v>
          </cell>
          <cell r="AF507">
            <v>1.28</v>
          </cell>
          <cell r="AG507">
            <v>0.51</v>
          </cell>
          <cell r="AH507">
            <v>0.79</v>
          </cell>
          <cell r="AI507">
            <v>0.64</v>
          </cell>
          <cell r="AJ507">
            <v>0.02</v>
          </cell>
          <cell r="AK507">
            <v>-0.38</v>
          </cell>
          <cell r="AL507">
            <v>0.49</v>
          </cell>
          <cell r="AM507">
            <v>0.25</v>
          </cell>
          <cell r="AN507">
            <v>0.42</v>
          </cell>
          <cell r="AO507">
            <v>0.04</v>
          </cell>
          <cell r="AP507">
            <v>1.06</v>
          </cell>
          <cell r="AQ507">
            <v>0.87</v>
          </cell>
          <cell r="AR507">
            <v>0.32</v>
          </cell>
          <cell r="BI507">
            <v>506</v>
          </cell>
        </row>
        <row r="508">
          <cell r="A508" t="str">
            <v>6301007.Creme e fio dental</v>
          </cell>
          <cell r="B508">
            <v>-0.39</v>
          </cell>
          <cell r="C508">
            <v>1.01</v>
          </cell>
          <cell r="D508">
            <v>-0.44</v>
          </cell>
          <cell r="E508">
            <v>0.75</v>
          </cell>
          <cell r="F508">
            <v>0.72</v>
          </cell>
          <cell r="G508">
            <v>0.41</v>
          </cell>
          <cell r="H508">
            <v>2.0699999999999998</v>
          </cell>
          <cell r="I508">
            <v>1.48</v>
          </cell>
          <cell r="J508">
            <v>0.78</v>
          </cell>
          <cell r="K508">
            <v>1.1200000000000001</v>
          </cell>
          <cell r="L508">
            <v>-1.17</v>
          </cell>
          <cell r="M508">
            <v>0.13</v>
          </cell>
          <cell r="N508">
            <v>0.21</v>
          </cell>
          <cell r="O508">
            <v>-0.96</v>
          </cell>
          <cell r="P508">
            <v>-1.4</v>
          </cell>
          <cell r="Q508">
            <v>-0.41</v>
          </cell>
          <cell r="R508">
            <v>-2.12</v>
          </cell>
          <cell r="S508">
            <v>0.28000000000000003</v>
          </cell>
          <cell r="T508">
            <v>1.24</v>
          </cell>
          <cell r="U508">
            <v>0.85</v>
          </cell>
          <cell r="V508">
            <v>0.05</v>
          </cell>
          <cell r="W508">
            <v>1.81</v>
          </cell>
          <cell r="X508">
            <v>1.62</v>
          </cell>
          <cell r="Y508">
            <v>1.82</v>
          </cell>
          <cell r="Z508">
            <v>1.05</v>
          </cell>
          <cell r="AA508">
            <v>1.85</v>
          </cell>
          <cell r="AB508">
            <v>1.08</v>
          </cell>
          <cell r="AC508">
            <v>0.87</v>
          </cell>
          <cell r="AD508">
            <v>0.21</v>
          </cell>
          <cell r="AE508">
            <v>0.94</v>
          </cell>
          <cell r="AF508">
            <v>0.68</v>
          </cell>
          <cell r="AG508">
            <v>1.24</v>
          </cell>
          <cell r="AH508">
            <v>2.1</v>
          </cell>
          <cell r="AI508">
            <v>0.63</v>
          </cell>
          <cell r="AJ508">
            <v>0.05</v>
          </cell>
          <cell r="AK508">
            <v>1.33</v>
          </cell>
          <cell r="AL508">
            <v>1.24</v>
          </cell>
          <cell r="AM508">
            <v>0.06</v>
          </cell>
          <cell r="AN508">
            <v>0.21</v>
          </cell>
          <cell r="AO508">
            <v>1.37</v>
          </cell>
          <cell r="AP508">
            <v>1.69</v>
          </cell>
          <cell r="AQ508">
            <v>0.88</v>
          </cell>
          <cell r="AR508">
            <v>1.84</v>
          </cell>
          <cell r="BI508">
            <v>507</v>
          </cell>
        </row>
        <row r="509">
          <cell r="A509" t="str">
            <v>6301010.Produto para unhas</v>
          </cell>
          <cell r="B509">
            <v>1.83</v>
          </cell>
          <cell r="C509">
            <v>1.0900000000000001</v>
          </cell>
          <cell r="D509">
            <v>0.26</v>
          </cell>
          <cell r="E509">
            <v>0.21</v>
          </cell>
          <cell r="F509">
            <v>-0.46</v>
          </cell>
          <cell r="G509">
            <v>2.94</v>
          </cell>
          <cell r="H509">
            <v>-0.65</v>
          </cell>
          <cell r="I509">
            <v>1.47</v>
          </cell>
          <cell r="J509">
            <v>0.01</v>
          </cell>
          <cell r="K509">
            <v>0.52</v>
          </cell>
          <cell r="L509">
            <v>0.92</v>
          </cell>
          <cell r="M509">
            <v>-0.38</v>
          </cell>
          <cell r="N509">
            <v>0.26</v>
          </cell>
          <cell r="O509">
            <v>0.06</v>
          </cell>
          <cell r="P509">
            <v>1.19</v>
          </cell>
          <cell r="Q509">
            <v>0.22</v>
          </cell>
          <cell r="R509">
            <v>-0.61</v>
          </cell>
          <cell r="S509">
            <v>2.02</v>
          </cell>
          <cell r="T509">
            <v>0.55000000000000004</v>
          </cell>
          <cell r="U509">
            <v>1.79</v>
          </cell>
          <cell r="V509">
            <v>1.71</v>
          </cell>
          <cell r="W509">
            <v>3.08</v>
          </cell>
          <cell r="X509">
            <v>1.66</v>
          </cell>
          <cell r="Y509">
            <v>1.23</v>
          </cell>
          <cell r="Z509">
            <v>0.62</v>
          </cell>
          <cell r="AA509">
            <v>2.08</v>
          </cell>
          <cell r="AB509">
            <v>1.34</v>
          </cell>
          <cell r="AC509">
            <v>1.83</v>
          </cell>
          <cell r="AD509">
            <v>1.34</v>
          </cell>
          <cell r="AE509">
            <v>0.93</v>
          </cell>
          <cell r="AF509">
            <v>1.39</v>
          </cell>
          <cell r="AG509">
            <v>1.23</v>
          </cell>
          <cell r="AH509">
            <v>2.2200000000000002</v>
          </cell>
          <cell r="AI509">
            <v>1.5</v>
          </cell>
          <cell r="AJ509">
            <v>2.5099999999999998</v>
          </cell>
          <cell r="AK509">
            <v>0.27</v>
          </cell>
          <cell r="AL509">
            <v>0.51</v>
          </cell>
          <cell r="AM509">
            <v>0.18</v>
          </cell>
          <cell r="AN509">
            <v>-1</v>
          </cell>
          <cell r="AO509">
            <v>0.61</v>
          </cell>
          <cell r="AP509">
            <v>-0.26</v>
          </cell>
          <cell r="AQ509">
            <v>1.1000000000000001</v>
          </cell>
          <cell r="AR509">
            <v>4.2</v>
          </cell>
          <cell r="BI509">
            <v>508</v>
          </cell>
        </row>
        <row r="510">
          <cell r="A510" t="str">
            <v>6301011.Perfume</v>
          </cell>
          <cell r="B510">
            <v>1.03</v>
          </cell>
          <cell r="C510">
            <v>0.03</v>
          </cell>
          <cell r="D510">
            <v>-0.33</v>
          </cell>
          <cell r="E510">
            <v>-0.47</v>
          </cell>
          <cell r="F510">
            <v>-0.02</v>
          </cell>
          <cell r="G510">
            <v>-0.03</v>
          </cell>
          <cell r="H510">
            <v>0</v>
          </cell>
          <cell r="I510">
            <v>0.21</v>
          </cell>
          <cell r="J510">
            <v>0.35</v>
          </cell>
          <cell r="K510">
            <v>0.01</v>
          </cell>
          <cell r="L510">
            <v>-7.0000000000000007E-2</v>
          </cell>
          <cell r="M510">
            <v>-0.17</v>
          </cell>
          <cell r="N510">
            <v>0.38</v>
          </cell>
          <cell r="O510">
            <v>-0.11</v>
          </cell>
          <cell r="P510">
            <v>-0.68</v>
          </cell>
          <cell r="Q510">
            <v>0.51</v>
          </cell>
          <cell r="R510">
            <v>0.43</v>
          </cell>
          <cell r="S510">
            <v>-0.16</v>
          </cell>
          <cell r="T510">
            <v>-0.81</v>
          </cell>
          <cell r="U510">
            <v>0.68</v>
          </cell>
          <cell r="V510">
            <v>0.48</v>
          </cell>
          <cell r="W510">
            <v>0.8</v>
          </cell>
          <cell r="X510">
            <v>1.1299999999999999</v>
          </cell>
          <cell r="Y510">
            <v>1.1399999999999999</v>
          </cell>
          <cell r="Z510">
            <v>0.14000000000000001</v>
          </cell>
          <cell r="AA510">
            <v>0.62</v>
          </cell>
          <cell r="AB510">
            <v>1.18</v>
          </cell>
          <cell r="AC510">
            <v>0.15</v>
          </cell>
          <cell r="AD510">
            <v>0.1</v>
          </cell>
          <cell r="AE510">
            <v>0.28000000000000003</v>
          </cell>
          <cell r="AF510">
            <v>0.32</v>
          </cell>
          <cell r="AG510">
            <v>6.18</v>
          </cell>
          <cell r="AH510">
            <v>1.33</v>
          </cell>
          <cell r="AI510">
            <v>0.33</v>
          </cell>
          <cell r="AJ510">
            <v>0.34</v>
          </cell>
          <cell r="AK510">
            <v>1.41</v>
          </cell>
          <cell r="AL510">
            <v>0.13</v>
          </cell>
          <cell r="AM510">
            <v>2.66</v>
          </cell>
          <cell r="AN510">
            <v>3.87</v>
          </cell>
          <cell r="AO510">
            <v>1.47</v>
          </cell>
          <cell r="AP510">
            <v>-0.21</v>
          </cell>
          <cell r="AQ510">
            <v>0.99</v>
          </cell>
          <cell r="AR510">
            <v>1.68</v>
          </cell>
          <cell r="BI510">
            <v>509</v>
          </cell>
        </row>
        <row r="511">
          <cell r="A511" t="str">
            <v>6301013.Produto para limpeza de pele</v>
          </cell>
          <cell r="B511">
            <v>-0.35</v>
          </cell>
          <cell r="C511">
            <v>0.14000000000000001</v>
          </cell>
          <cell r="D511">
            <v>0.08</v>
          </cell>
          <cell r="E511">
            <v>3.35</v>
          </cell>
          <cell r="F511">
            <v>1.9</v>
          </cell>
          <cell r="G511">
            <v>-0.26</v>
          </cell>
          <cell r="H511">
            <v>0.53</v>
          </cell>
          <cell r="I511">
            <v>1.47</v>
          </cell>
          <cell r="J511">
            <v>0.74</v>
          </cell>
          <cell r="K511">
            <v>0.39</v>
          </cell>
          <cell r="L511">
            <v>0.6</v>
          </cell>
          <cell r="M511">
            <v>-1.36</v>
          </cell>
          <cell r="N511">
            <v>0.37</v>
          </cell>
          <cell r="O511">
            <v>-0.09</v>
          </cell>
          <cell r="P511">
            <v>-0.45</v>
          </cell>
          <cell r="Q511">
            <v>0.2</v>
          </cell>
          <cell r="R511">
            <v>1.62</v>
          </cell>
          <cell r="S511">
            <v>1.9</v>
          </cell>
          <cell r="T511">
            <v>0.41</v>
          </cell>
          <cell r="U511">
            <v>2.67</v>
          </cell>
          <cell r="V511">
            <v>0.68</v>
          </cell>
          <cell r="W511">
            <v>0.48</v>
          </cell>
          <cell r="X511">
            <v>-0.15</v>
          </cell>
          <cell r="Y511">
            <v>1.48</v>
          </cell>
          <cell r="Z511">
            <v>0.22</v>
          </cell>
          <cell r="AA511">
            <v>0.79</v>
          </cell>
          <cell r="AB511">
            <v>-0.24</v>
          </cell>
          <cell r="AC511">
            <v>1.27</v>
          </cell>
          <cell r="AD511">
            <v>1.05</v>
          </cell>
          <cell r="AE511">
            <v>0.15</v>
          </cell>
          <cell r="AF511">
            <v>-1.38</v>
          </cell>
          <cell r="AG511">
            <v>1.23</v>
          </cell>
          <cell r="AH511">
            <v>0.85</v>
          </cell>
          <cell r="AI511">
            <v>0.62</v>
          </cell>
          <cell r="AJ511">
            <v>0.03</v>
          </cell>
          <cell r="AK511">
            <v>1.53</v>
          </cell>
          <cell r="AL511">
            <v>0.67</v>
          </cell>
          <cell r="AM511">
            <v>2.34</v>
          </cell>
          <cell r="AN511">
            <v>0.36</v>
          </cell>
          <cell r="AO511">
            <v>-0.21</v>
          </cell>
          <cell r="AP511">
            <v>0.88</v>
          </cell>
          <cell r="AQ511">
            <v>0.99</v>
          </cell>
          <cell r="AR511">
            <v>-0.67</v>
          </cell>
          <cell r="BI511">
            <v>510</v>
          </cell>
        </row>
        <row r="512">
          <cell r="A512" t="str">
            <v>6301014.Desodorante</v>
          </cell>
          <cell r="B512">
            <v>0.04</v>
          </cell>
          <cell r="C512">
            <v>0.23</v>
          </cell>
          <cell r="D512">
            <v>-0.46</v>
          </cell>
          <cell r="E512">
            <v>0.28999999999999998</v>
          </cell>
          <cell r="F512">
            <v>0.23</v>
          </cell>
          <cell r="G512">
            <v>0.23</v>
          </cell>
          <cell r="H512">
            <v>2.19</v>
          </cell>
          <cell r="I512">
            <v>0.15</v>
          </cell>
          <cell r="J512">
            <v>2.25</v>
          </cell>
          <cell r="K512">
            <v>1.78</v>
          </cell>
          <cell r="L512">
            <v>2.4700000000000002</v>
          </cell>
          <cell r="M512">
            <v>1.58</v>
          </cell>
          <cell r="N512">
            <v>0.62</v>
          </cell>
          <cell r="O512">
            <v>0.82</v>
          </cell>
          <cell r="P512">
            <v>-0.04</v>
          </cell>
          <cell r="Q512">
            <v>0.68</v>
          </cell>
          <cell r="R512">
            <v>0.33</v>
          </cell>
          <cell r="S512">
            <v>0.01</v>
          </cell>
          <cell r="T512">
            <v>0.02</v>
          </cell>
          <cell r="U512">
            <v>1.88</v>
          </cell>
          <cell r="V512">
            <v>0.77</v>
          </cell>
          <cell r="W512">
            <v>2.19</v>
          </cell>
          <cell r="X512">
            <v>2.81</v>
          </cell>
          <cell r="Y512">
            <v>1.44</v>
          </cell>
          <cell r="Z512">
            <v>0.28999999999999998</v>
          </cell>
          <cell r="AA512">
            <v>0.76</v>
          </cell>
          <cell r="AB512">
            <v>0.1</v>
          </cell>
          <cell r="AC512">
            <v>-0.44</v>
          </cell>
          <cell r="AD512">
            <v>0.35</v>
          </cell>
          <cell r="AE512">
            <v>-0.14000000000000001</v>
          </cell>
          <cell r="AF512">
            <v>0.44</v>
          </cell>
          <cell r="AG512">
            <v>1.23</v>
          </cell>
          <cell r="AH512">
            <v>3.17</v>
          </cell>
          <cell r="AI512">
            <v>0.6</v>
          </cell>
          <cell r="AJ512">
            <v>0.88</v>
          </cell>
          <cell r="AK512">
            <v>0.24</v>
          </cell>
          <cell r="AL512">
            <v>0.32</v>
          </cell>
          <cell r="AM512">
            <v>1.96</v>
          </cell>
          <cell r="AN512">
            <v>0.61</v>
          </cell>
          <cell r="AO512">
            <v>1.04</v>
          </cell>
          <cell r="AP512">
            <v>2.19</v>
          </cell>
          <cell r="AQ512">
            <v>1.99</v>
          </cell>
          <cell r="AR512">
            <v>1.78</v>
          </cell>
          <cell r="BI512">
            <v>511</v>
          </cell>
        </row>
        <row r="513">
          <cell r="A513" t="str">
            <v>6301015.Absorvente higiênico</v>
          </cell>
          <cell r="B513">
            <v>0.79</v>
          </cell>
          <cell r="C513">
            <v>1.57</v>
          </cell>
          <cell r="D513">
            <v>0.49</v>
          </cell>
          <cell r="E513">
            <v>0.43</v>
          </cell>
          <cell r="F513">
            <v>0.63</v>
          </cell>
          <cell r="G513">
            <v>-0.1</v>
          </cell>
          <cell r="H513">
            <v>1.3</v>
          </cell>
          <cell r="I513">
            <v>1.08</v>
          </cell>
          <cell r="J513">
            <v>0.85</v>
          </cell>
          <cell r="K513">
            <v>-0.28000000000000003</v>
          </cell>
          <cell r="L513">
            <v>-0.61</v>
          </cell>
          <cell r="M513">
            <v>0.57999999999999996</v>
          </cell>
          <cell r="N513">
            <v>-0.59</v>
          </cell>
          <cell r="O513">
            <v>0.59</v>
          </cell>
          <cell r="P513">
            <v>0</v>
          </cell>
          <cell r="Q513">
            <v>0.74</v>
          </cell>
          <cell r="R513">
            <v>-0.73</v>
          </cell>
          <cell r="S513">
            <v>0.56000000000000005</v>
          </cell>
          <cell r="T513">
            <v>-0.69</v>
          </cell>
          <cell r="U513">
            <v>-0.27</v>
          </cell>
          <cell r="V513">
            <v>1.03</v>
          </cell>
          <cell r="W513">
            <v>-0.14000000000000001</v>
          </cell>
          <cell r="X513">
            <v>1.62</v>
          </cell>
          <cell r="Y513">
            <v>7.0000000000000007E-2</v>
          </cell>
          <cell r="Z513">
            <v>0.49</v>
          </cell>
          <cell r="AA513">
            <v>1.1000000000000001</v>
          </cell>
          <cell r="AB513">
            <v>-0.28999999999999998</v>
          </cell>
          <cell r="AC513">
            <v>-1.27</v>
          </cell>
          <cell r="AD513">
            <v>2.0299999999999998</v>
          </cell>
          <cell r="AE513">
            <v>0.46</v>
          </cell>
          <cell r="AF513">
            <v>-1.77</v>
          </cell>
          <cell r="AG513">
            <v>1.35</v>
          </cell>
          <cell r="AH513">
            <v>0.55000000000000004</v>
          </cell>
          <cell r="AI513">
            <v>1.34</v>
          </cell>
          <cell r="AJ513">
            <v>0.06</v>
          </cell>
          <cell r="AK513">
            <v>1.35</v>
          </cell>
          <cell r="AL513">
            <v>-1.05</v>
          </cell>
          <cell r="AM513">
            <v>-0.22</v>
          </cell>
          <cell r="AN513">
            <v>1.05</v>
          </cell>
          <cell r="AO513">
            <v>0.76</v>
          </cell>
          <cell r="AP513">
            <v>-0.14000000000000001</v>
          </cell>
          <cell r="AQ513">
            <v>-0.41</v>
          </cell>
          <cell r="AR513">
            <v>1.1399999999999999</v>
          </cell>
          <cell r="BI513">
            <v>512</v>
          </cell>
        </row>
        <row r="514">
          <cell r="A514" t="str">
            <v>6301016.Sabonete</v>
          </cell>
          <cell r="B514">
            <v>1.1000000000000001</v>
          </cell>
          <cell r="C514">
            <v>0.13</v>
          </cell>
          <cell r="D514">
            <v>0.14000000000000001</v>
          </cell>
          <cell r="E514">
            <v>0.09</v>
          </cell>
          <cell r="F514">
            <v>0.65</v>
          </cell>
          <cell r="G514">
            <v>0.4</v>
          </cell>
          <cell r="H514">
            <v>2.27</v>
          </cell>
          <cell r="I514">
            <v>1.8</v>
          </cell>
          <cell r="J514">
            <v>1.48</v>
          </cell>
          <cell r="K514">
            <v>1.78</v>
          </cell>
          <cell r="L514">
            <v>0.64</v>
          </cell>
          <cell r="M514">
            <v>-0.4</v>
          </cell>
          <cell r="N514">
            <v>-0.3</v>
          </cell>
          <cell r="O514">
            <v>-2.12</v>
          </cell>
          <cell r="P514">
            <v>-7.0000000000000007E-2</v>
          </cell>
          <cell r="Q514">
            <v>1.27</v>
          </cell>
          <cell r="R514">
            <v>-0.79</v>
          </cell>
          <cell r="S514">
            <v>1.0900000000000001</v>
          </cell>
          <cell r="T514">
            <v>0.63</v>
          </cell>
          <cell r="U514">
            <v>1.01</v>
          </cell>
          <cell r="V514">
            <v>1.17</v>
          </cell>
          <cell r="W514">
            <v>1.1299999999999999</v>
          </cell>
          <cell r="X514">
            <v>2.25</v>
          </cell>
          <cell r="Y514">
            <v>1.41</v>
          </cell>
          <cell r="Z514">
            <v>0.67</v>
          </cell>
          <cell r="AA514">
            <v>0.75</v>
          </cell>
          <cell r="AB514">
            <v>-0.59</v>
          </cell>
          <cell r="AC514">
            <v>-0.16</v>
          </cell>
          <cell r="AD514">
            <v>0.18</v>
          </cell>
          <cell r="AE514">
            <v>1.82</v>
          </cell>
          <cell r="AF514">
            <v>0.73</v>
          </cell>
          <cell r="AG514">
            <v>0.22</v>
          </cell>
          <cell r="AH514">
            <v>1.66</v>
          </cell>
          <cell r="AI514">
            <v>1.27</v>
          </cell>
          <cell r="AJ514">
            <v>-0.56000000000000005</v>
          </cell>
          <cell r="AK514">
            <v>1.34</v>
          </cell>
          <cell r="AL514">
            <v>0.47</v>
          </cell>
          <cell r="AM514">
            <v>2.44</v>
          </cell>
          <cell r="AN514">
            <v>2.0699999999999998</v>
          </cell>
          <cell r="AO514">
            <v>2.1</v>
          </cell>
          <cell r="AP514">
            <v>2.04</v>
          </cell>
          <cell r="AQ514">
            <v>3.46</v>
          </cell>
          <cell r="AR514">
            <v>3.08</v>
          </cell>
          <cell r="BI514">
            <v>513</v>
          </cell>
        </row>
        <row r="515">
          <cell r="A515" t="str">
            <v>6301017.Papel higiênico</v>
          </cell>
          <cell r="B515">
            <v>4.8</v>
          </cell>
          <cell r="C515">
            <v>11.34</v>
          </cell>
          <cell r="D515">
            <v>7.28</v>
          </cell>
          <cell r="E515">
            <v>8.16</v>
          </cell>
          <cell r="F515">
            <v>3.71</v>
          </cell>
          <cell r="G515">
            <v>3.59</v>
          </cell>
          <cell r="H515">
            <v>2.42</v>
          </cell>
          <cell r="I515">
            <v>1.1299999999999999</v>
          </cell>
          <cell r="J515">
            <v>-0.98</v>
          </cell>
          <cell r="K515">
            <v>0.71</v>
          </cell>
          <cell r="L515">
            <v>-0.49</v>
          </cell>
          <cell r="M515">
            <v>0.52</v>
          </cell>
          <cell r="N515">
            <v>0.22</v>
          </cell>
          <cell r="O515">
            <v>-0.59</v>
          </cell>
          <cell r="P515">
            <v>-0.37</v>
          </cell>
          <cell r="Q515">
            <v>0.67</v>
          </cell>
          <cell r="R515">
            <v>-2.16</v>
          </cell>
          <cell r="S515">
            <v>-0.23</v>
          </cell>
          <cell r="T515">
            <v>-1.1100000000000001</v>
          </cell>
          <cell r="U515">
            <v>-1.84</v>
          </cell>
          <cell r="V515">
            <v>-0.5</v>
          </cell>
          <cell r="W515">
            <v>-0.8</v>
          </cell>
          <cell r="X515">
            <v>-1.1100000000000001</v>
          </cell>
          <cell r="Y515">
            <v>-0.21</v>
          </cell>
          <cell r="Z515">
            <v>31.58</v>
          </cell>
          <cell r="AA515">
            <v>0.09</v>
          </cell>
          <cell r="AB515">
            <v>0.95</v>
          </cell>
          <cell r="AC515">
            <v>0.15</v>
          </cell>
          <cell r="AD515">
            <v>-0.06</v>
          </cell>
          <cell r="AE515">
            <v>-0.36</v>
          </cell>
          <cell r="AF515">
            <v>-0.64</v>
          </cell>
          <cell r="AG515">
            <v>-0.33</v>
          </cell>
          <cell r="AH515">
            <v>0.72</v>
          </cell>
          <cell r="AI515">
            <v>-0.78</v>
          </cell>
          <cell r="AJ515">
            <v>1.99</v>
          </cell>
          <cell r="AK515">
            <v>-0.9</v>
          </cell>
          <cell r="AL515">
            <v>1.1299999999999999</v>
          </cell>
          <cell r="AM515">
            <v>2.62</v>
          </cell>
          <cell r="AN515">
            <v>2.3199999999999998</v>
          </cell>
          <cell r="AO515">
            <v>3.32</v>
          </cell>
          <cell r="AP515">
            <v>3.92</v>
          </cell>
          <cell r="AQ515">
            <v>5.76</v>
          </cell>
          <cell r="AR515">
            <v>2.11</v>
          </cell>
          <cell r="BI515">
            <v>514</v>
          </cell>
        </row>
        <row r="516">
          <cell r="A516" t="str">
            <v>6301020.Artigo de maquiagem</v>
          </cell>
          <cell r="B516">
            <v>0.38</v>
          </cell>
          <cell r="C516">
            <v>0.15</v>
          </cell>
          <cell r="D516">
            <v>0.04</v>
          </cell>
          <cell r="E516">
            <v>0.1</v>
          </cell>
          <cell r="F516">
            <v>-0.38</v>
          </cell>
          <cell r="G516">
            <v>1.43</v>
          </cell>
          <cell r="H516">
            <v>0.52</v>
          </cell>
          <cell r="I516">
            <v>0.96</v>
          </cell>
          <cell r="J516">
            <v>3.16</v>
          </cell>
          <cell r="K516">
            <v>3.12</v>
          </cell>
          <cell r="L516">
            <v>0.56999999999999995</v>
          </cell>
          <cell r="M516">
            <v>0.4</v>
          </cell>
          <cell r="N516">
            <v>0.66</v>
          </cell>
          <cell r="O516">
            <v>0.63</v>
          </cell>
          <cell r="P516">
            <v>-0.47</v>
          </cell>
          <cell r="Q516">
            <v>0.03</v>
          </cell>
          <cell r="R516">
            <v>0.73</v>
          </cell>
          <cell r="S516">
            <v>0.74</v>
          </cell>
          <cell r="T516">
            <v>0.43</v>
          </cell>
          <cell r="U516">
            <v>0.18</v>
          </cell>
          <cell r="V516">
            <v>1.04</v>
          </cell>
          <cell r="W516">
            <v>-0.11</v>
          </cell>
          <cell r="X516">
            <v>0.02</v>
          </cell>
          <cell r="Y516">
            <v>0.21</v>
          </cell>
          <cell r="Z516">
            <v>0.27</v>
          </cell>
          <cell r="AA516">
            <v>0.06</v>
          </cell>
          <cell r="AB516">
            <v>-0.34</v>
          </cell>
          <cell r="AC516">
            <v>0.18</v>
          </cell>
          <cell r="AD516">
            <v>-0.06</v>
          </cell>
          <cell r="AE516">
            <v>-3.34</v>
          </cell>
          <cell r="AF516">
            <v>0.46</v>
          </cell>
          <cell r="AG516">
            <v>6.28</v>
          </cell>
          <cell r="AH516">
            <v>-0.51</v>
          </cell>
          <cell r="AI516">
            <v>0.64</v>
          </cell>
          <cell r="AJ516">
            <v>-0.94</v>
          </cell>
          <cell r="AK516">
            <v>0.84</v>
          </cell>
          <cell r="AL516">
            <v>-0.86</v>
          </cell>
          <cell r="AM516">
            <v>5.0999999999999996</v>
          </cell>
          <cell r="AN516">
            <v>4.1500000000000004</v>
          </cell>
          <cell r="AO516">
            <v>0.47</v>
          </cell>
          <cell r="AP516">
            <v>-0.19</v>
          </cell>
          <cell r="AQ516">
            <v>-0.15</v>
          </cell>
          <cell r="AR516">
            <v>0.31</v>
          </cell>
          <cell r="BI516">
            <v>515</v>
          </cell>
        </row>
        <row r="517">
          <cell r="A517" t="str">
            <v>7.Despesas pessoais</v>
          </cell>
          <cell r="B517">
            <v>-0.13</v>
          </cell>
          <cell r="C517">
            <v>-0.09</v>
          </cell>
          <cell r="D517">
            <v>0.18</v>
          </cell>
          <cell r="E517">
            <v>0.04</v>
          </cell>
          <cell r="F517">
            <v>0.33</v>
          </cell>
          <cell r="G517">
            <v>0.12</v>
          </cell>
          <cell r="H517">
            <v>0.36</v>
          </cell>
          <cell r="I517">
            <v>-7.0000000000000007E-2</v>
          </cell>
          <cell r="J517">
            <v>3.55</v>
          </cell>
          <cell r="K517">
            <v>0.13</v>
          </cell>
          <cell r="L517">
            <v>0.04</v>
          </cell>
          <cell r="M517">
            <v>0.2</v>
          </cell>
          <cell r="N517">
            <v>0.32</v>
          </cell>
          <cell r="O517">
            <v>0.18</v>
          </cell>
          <cell r="P517">
            <v>0.17</v>
          </cell>
          <cell r="Q517">
            <v>7.0000000000000007E-2</v>
          </cell>
          <cell r="R517">
            <v>0.49</v>
          </cell>
          <cell r="S517">
            <v>0.38</v>
          </cell>
          <cell r="T517">
            <v>0.18</v>
          </cell>
          <cell r="U517">
            <v>0.04</v>
          </cell>
          <cell r="V517">
            <v>0.98</v>
          </cell>
          <cell r="W517">
            <v>0.5</v>
          </cell>
          <cell r="X517">
            <v>0.08</v>
          </cell>
          <cell r="Y517">
            <v>1.27</v>
          </cell>
          <cell r="Z517">
            <v>1.05</v>
          </cell>
          <cell r="AA517">
            <v>0.16</v>
          </cell>
          <cell r="AB517">
            <v>1.31</v>
          </cell>
          <cell r="AC517">
            <v>0.6</v>
          </cell>
          <cell r="AD517">
            <v>0.17</v>
          </cell>
          <cell r="AE517">
            <v>0.56999999999999995</v>
          </cell>
          <cell r="AF517">
            <v>0.37</v>
          </cell>
          <cell r="AG517">
            <v>-0.25</v>
          </cell>
          <cell r="AH517">
            <v>0.54</v>
          </cell>
          <cell r="AI517">
            <v>0.68</v>
          </cell>
          <cell r="AJ517">
            <v>0.28999999999999998</v>
          </cell>
          <cell r="AK517">
            <v>1.02</v>
          </cell>
          <cell r="AL517">
            <v>0.53</v>
          </cell>
          <cell r="AM517">
            <v>0.61</v>
          </cell>
          <cell r="AN517">
            <v>1.1200000000000001</v>
          </cell>
          <cell r="AO517">
            <v>0.41</v>
          </cell>
          <cell r="AP517">
            <v>2.19</v>
          </cell>
          <cell r="AQ517">
            <v>1.94</v>
          </cell>
          <cell r="AR517">
            <v>0.64</v>
          </cell>
          <cell r="BE517">
            <v>0.3</v>
          </cell>
          <cell r="BF517">
            <v>0.6</v>
          </cell>
          <cell r="BH517">
            <v>9.3872999999999998</v>
          </cell>
          <cell r="BI517">
            <v>516</v>
          </cell>
        </row>
        <row r="518">
          <cell r="A518" t="str">
            <v>71.Serviços pessoais</v>
          </cell>
          <cell r="B518">
            <v>-0.03</v>
          </cell>
          <cell r="C518">
            <v>0.02</v>
          </cell>
          <cell r="D518">
            <v>-0.04</v>
          </cell>
          <cell r="E518">
            <v>-0.02</v>
          </cell>
          <cell r="F518">
            <v>0.04</v>
          </cell>
          <cell r="G518">
            <v>-7.0000000000000007E-2</v>
          </cell>
          <cell r="H518">
            <v>-0.03</v>
          </cell>
          <cell r="I518">
            <v>0.22</v>
          </cell>
          <cell r="J518">
            <v>6.62</v>
          </cell>
          <cell r="K518">
            <v>-7.0000000000000007E-2</v>
          </cell>
          <cell r="L518">
            <v>0</v>
          </cell>
          <cell r="M518">
            <v>0.16</v>
          </cell>
          <cell r="N518">
            <v>0.28999999999999998</v>
          </cell>
          <cell r="O518">
            <v>-0.01</v>
          </cell>
          <cell r="P518">
            <v>-0.05</v>
          </cell>
          <cell r="Q518">
            <v>0.04</v>
          </cell>
          <cell r="R518">
            <v>0.14000000000000001</v>
          </cell>
          <cell r="S518">
            <v>0.23</v>
          </cell>
          <cell r="T518">
            <v>0.12</v>
          </cell>
          <cell r="U518">
            <v>-0.08</v>
          </cell>
          <cell r="V518">
            <v>1.55</v>
          </cell>
          <cell r="W518">
            <v>0.46</v>
          </cell>
          <cell r="X518">
            <v>-0.15</v>
          </cell>
          <cell r="Y518">
            <v>1.73</v>
          </cell>
          <cell r="Z518">
            <v>1.32</v>
          </cell>
          <cell r="AA518">
            <v>0.02</v>
          </cell>
          <cell r="AB518">
            <v>0.63</v>
          </cell>
          <cell r="AC518">
            <v>-0.28000000000000003</v>
          </cell>
          <cell r="AD518">
            <v>-0.01</v>
          </cell>
          <cell r="AE518">
            <v>0.36</v>
          </cell>
          <cell r="AF518">
            <v>0.49</v>
          </cell>
          <cell r="AG518">
            <v>-0.79</v>
          </cell>
          <cell r="AH518">
            <v>0.79</v>
          </cell>
          <cell r="AI518">
            <v>1.0900000000000001</v>
          </cell>
          <cell r="AJ518">
            <v>0.56999999999999995</v>
          </cell>
          <cell r="AK518">
            <v>1.72</v>
          </cell>
          <cell r="AL518">
            <v>0.6</v>
          </cell>
          <cell r="AM518">
            <v>0.61</v>
          </cell>
          <cell r="AN518">
            <v>0.61</v>
          </cell>
          <cell r="AO518">
            <v>0.47</v>
          </cell>
          <cell r="AP518">
            <v>0.78</v>
          </cell>
          <cell r="AQ518">
            <v>2</v>
          </cell>
          <cell r="AR518">
            <v>0.62</v>
          </cell>
          <cell r="BI518">
            <v>517</v>
          </cell>
        </row>
        <row r="519">
          <cell r="A519" t="str">
            <v>7101.Serviços pessoais</v>
          </cell>
          <cell r="B519">
            <v>-0.03</v>
          </cell>
          <cell r="C519">
            <v>0.02</v>
          </cell>
          <cell r="D519">
            <v>-0.04</v>
          </cell>
          <cell r="E519">
            <v>-0.02</v>
          </cell>
          <cell r="F519">
            <v>0.04</v>
          </cell>
          <cell r="G519">
            <v>-7.0000000000000007E-2</v>
          </cell>
          <cell r="H519">
            <v>-0.03</v>
          </cell>
          <cell r="I519">
            <v>0.22</v>
          </cell>
          <cell r="J519">
            <v>6.62</v>
          </cell>
          <cell r="K519">
            <v>-7.0000000000000007E-2</v>
          </cell>
          <cell r="L519">
            <v>0</v>
          </cell>
          <cell r="M519">
            <v>0.16</v>
          </cell>
          <cell r="N519">
            <v>0.28999999999999998</v>
          </cell>
          <cell r="O519">
            <v>-0.01</v>
          </cell>
          <cell r="P519">
            <v>-0.05</v>
          </cell>
          <cell r="Q519">
            <v>0.04</v>
          </cell>
          <cell r="R519">
            <v>0.14000000000000001</v>
          </cell>
          <cell r="S519">
            <v>0.23</v>
          </cell>
          <cell r="T519">
            <v>0.12</v>
          </cell>
          <cell r="U519">
            <v>-0.08</v>
          </cell>
          <cell r="V519">
            <v>1.55</v>
          </cell>
          <cell r="W519">
            <v>0.46</v>
          </cell>
          <cell r="X519">
            <v>-0.15</v>
          </cell>
          <cell r="Y519">
            <v>1.73</v>
          </cell>
          <cell r="Z519">
            <v>1.32</v>
          </cell>
          <cell r="AA519">
            <v>0.02</v>
          </cell>
          <cell r="AB519">
            <v>0.63</v>
          </cell>
          <cell r="AC519">
            <v>-0.28000000000000003</v>
          </cell>
          <cell r="AD519">
            <v>-0.01</v>
          </cell>
          <cell r="AE519">
            <v>0.36</v>
          </cell>
          <cell r="AF519">
            <v>0.49</v>
          </cell>
          <cell r="AG519">
            <v>-0.79</v>
          </cell>
          <cell r="AH519">
            <v>0.79</v>
          </cell>
          <cell r="AI519">
            <v>1.0900000000000001</v>
          </cell>
          <cell r="AJ519">
            <v>0.56999999999999995</v>
          </cell>
          <cell r="AK519">
            <v>1.72</v>
          </cell>
          <cell r="AL519">
            <v>0.6</v>
          </cell>
          <cell r="AM519">
            <v>0.61</v>
          </cell>
          <cell r="AN519">
            <v>0.61</v>
          </cell>
          <cell r="AO519">
            <v>0.47</v>
          </cell>
          <cell r="AP519">
            <v>0.78</v>
          </cell>
          <cell r="AQ519">
            <v>2</v>
          </cell>
          <cell r="AR519">
            <v>0.62</v>
          </cell>
          <cell r="BI519">
            <v>518</v>
          </cell>
        </row>
        <row r="520">
          <cell r="A520" t="str">
            <v>7101001.Costureira</v>
          </cell>
          <cell r="B520">
            <v>0.16</v>
          </cell>
          <cell r="C520">
            <v>-0.01</v>
          </cell>
          <cell r="D520">
            <v>-0.14000000000000001</v>
          </cell>
          <cell r="E520">
            <v>0.47</v>
          </cell>
          <cell r="F520">
            <v>0.44</v>
          </cell>
          <cell r="G520">
            <v>0.32</v>
          </cell>
          <cell r="H520">
            <v>0.72</v>
          </cell>
          <cell r="I520">
            <v>0.01</v>
          </cell>
          <cell r="J520">
            <v>0.26</v>
          </cell>
          <cell r="K520">
            <v>0.2</v>
          </cell>
          <cell r="L520">
            <v>-0.95</v>
          </cell>
          <cell r="M520">
            <v>0.4</v>
          </cell>
          <cell r="N520">
            <v>0.56999999999999995</v>
          </cell>
          <cell r="O520">
            <v>0.26</v>
          </cell>
          <cell r="P520">
            <v>0.8</v>
          </cell>
          <cell r="Q520">
            <v>1.24</v>
          </cell>
          <cell r="R520">
            <v>0.28000000000000003</v>
          </cell>
          <cell r="S520">
            <v>1.07</v>
          </cell>
          <cell r="T520">
            <v>0.14000000000000001</v>
          </cell>
          <cell r="U520">
            <v>-0.65</v>
          </cell>
          <cell r="V520">
            <v>-0.97</v>
          </cell>
          <cell r="W520">
            <v>0.39</v>
          </cell>
          <cell r="X520">
            <v>-0.28999999999999998</v>
          </cell>
          <cell r="Y520">
            <v>-0.09</v>
          </cell>
          <cell r="Z520">
            <v>-0.82</v>
          </cell>
          <cell r="AA520">
            <v>0.79</v>
          </cell>
          <cell r="AB520">
            <v>-7.0000000000000007E-2</v>
          </cell>
          <cell r="AC520">
            <v>1.1599999999999999</v>
          </cell>
          <cell r="AD520">
            <v>-0.14000000000000001</v>
          </cell>
          <cell r="AE520">
            <v>0.45</v>
          </cell>
          <cell r="AF520">
            <v>1.06</v>
          </cell>
          <cell r="AG520">
            <v>0.09</v>
          </cell>
          <cell r="AH520">
            <v>0.05</v>
          </cell>
          <cell r="AI520">
            <v>-0.33</v>
          </cell>
          <cell r="AJ520">
            <v>0.44</v>
          </cell>
          <cell r="AK520">
            <v>1.67</v>
          </cell>
          <cell r="AL520">
            <v>0.1</v>
          </cell>
          <cell r="AM520">
            <v>-0.66</v>
          </cell>
          <cell r="AN520">
            <v>0.79</v>
          </cell>
          <cell r="AO520">
            <v>1.24</v>
          </cell>
          <cell r="AP520">
            <v>1.47</v>
          </cell>
          <cell r="AQ520">
            <v>1.17</v>
          </cell>
          <cell r="AR520">
            <v>-0.99</v>
          </cell>
          <cell r="BI520">
            <v>519</v>
          </cell>
        </row>
        <row r="521">
          <cell r="A521" t="str">
            <v>7101004.Tinturaria e lavanderia</v>
          </cell>
          <cell r="B521">
            <v>2.16</v>
          </cell>
          <cell r="C521">
            <v>0.39</v>
          </cell>
          <cell r="D521">
            <v>-0.28000000000000003</v>
          </cell>
          <cell r="E521">
            <v>0.87</v>
          </cell>
          <cell r="F521">
            <v>0.03</v>
          </cell>
          <cell r="G521">
            <v>-0.39</v>
          </cell>
          <cell r="H521">
            <v>-1.4</v>
          </cell>
          <cell r="I521">
            <v>1.87</v>
          </cell>
          <cell r="J521">
            <v>-0.85</v>
          </cell>
          <cell r="K521">
            <v>-1.04</v>
          </cell>
          <cell r="L521">
            <v>3.65</v>
          </cell>
          <cell r="M521">
            <v>0.15</v>
          </cell>
          <cell r="N521">
            <v>1.1299999999999999</v>
          </cell>
          <cell r="O521">
            <v>0.74</v>
          </cell>
          <cell r="P521">
            <v>-1.87</v>
          </cell>
          <cell r="Q521">
            <v>1.23</v>
          </cell>
          <cell r="R521">
            <v>-2.14</v>
          </cell>
          <cell r="S521">
            <v>2.91</v>
          </cell>
          <cell r="T521">
            <v>-0.05</v>
          </cell>
          <cell r="U521">
            <v>-4.1100000000000003</v>
          </cell>
          <cell r="V521">
            <v>2.44</v>
          </cell>
          <cell r="W521">
            <v>0.88</v>
          </cell>
          <cell r="X521">
            <v>0.38</v>
          </cell>
          <cell r="Y521">
            <v>-0.17</v>
          </cell>
          <cell r="Z521">
            <v>-0.47</v>
          </cell>
          <cell r="AA521">
            <v>-0.85</v>
          </cell>
          <cell r="AB521">
            <v>2.29</v>
          </cell>
          <cell r="AC521">
            <v>-0.21</v>
          </cell>
          <cell r="AD521">
            <v>-1.33</v>
          </cell>
          <cell r="AE521">
            <v>1.1299999999999999</v>
          </cell>
          <cell r="AF521">
            <v>-1.35</v>
          </cell>
          <cell r="AG521">
            <v>2.36</v>
          </cell>
          <cell r="AH521">
            <v>-2.1800000000000002</v>
          </cell>
          <cell r="AI521">
            <v>-1.22</v>
          </cell>
          <cell r="AJ521">
            <v>2.63</v>
          </cell>
          <cell r="AK521">
            <v>1.91</v>
          </cell>
          <cell r="AL521">
            <v>-1.49</v>
          </cell>
          <cell r="AM521">
            <v>0.02</v>
          </cell>
          <cell r="AN521">
            <v>0.95</v>
          </cell>
          <cell r="AO521">
            <v>-0.27</v>
          </cell>
          <cell r="AP521">
            <v>2.1800000000000002</v>
          </cell>
          <cell r="AQ521">
            <v>2.2400000000000002</v>
          </cell>
          <cell r="AR521">
            <v>3.15</v>
          </cell>
          <cell r="BI521">
            <v>520</v>
          </cell>
        </row>
        <row r="522">
          <cell r="A522" t="str">
            <v>7101005.Manicure e pedicure</v>
          </cell>
          <cell r="B522">
            <v>0.13</v>
          </cell>
          <cell r="C522">
            <v>-0.05</v>
          </cell>
          <cell r="D522">
            <v>-7.0000000000000007E-2</v>
          </cell>
          <cell r="E522">
            <v>-0.01</v>
          </cell>
          <cell r="F522">
            <v>7.0000000000000007E-2</v>
          </cell>
          <cell r="G522">
            <v>0.28999999999999998</v>
          </cell>
          <cell r="H522">
            <v>-0.2</v>
          </cell>
          <cell r="I522">
            <v>0.4</v>
          </cell>
          <cell r="J522">
            <v>-0.11</v>
          </cell>
          <cell r="K522">
            <v>0</v>
          </cell>
          <cell r="L522">
            <v>0.86</v>
          </cell>
          <cell r="M522">
            <v>0.85</v>
          </cell>
          <cell r="N522">
            <v>0.27</v>
          </cell>
          <cell r="O522">
            <v>-0.08</v>
          </cell>
          <cell r="P522">
            <v>0.21</v>
          </cell>
          <cell r="Q522">
            <v>0.01</v>
          </cell>
          <cell r="R522">
            <v>0.64</v>
          </cell>
          <cell r="S522">
            <v>0.51</v>
          </cell>
          <cell r="T522">
            <v>0.55000000000000004</v>
          </cell>
          <cell r="U522">
            <v>-0.96</v>
          </cell>
          <cell r="V522">
            <v>-1.59</v>
          </cell>
          <cell r="W522">
            <v>1.28</v>
          </cell>
          <cell r="X522">
            <v>-0.43</v>
          </cell>
          <cell r="Y522">
            <v>0.02</v>
          </cell>
          <cell r="Z522">
            <v>-0.51</v>
          </cell>
          <cell r="AA522">
            <v>1.06</v>
          </cell>
          <cell r="AB522">
            <v>-1.04</v>
          </cell>
          <cell r="AC522">
            <v>1.02</v>
          </cell>
          <cell r="AD522">
            <v>0.24</v>
          </cell>
          <cell r="AE522">
            <v>-0.61</v>
          </cell>
          <cell r="AF522">
            <v>0.49</v>
          </cell>
          <cell r="AG522">
            <v>-0.08</v>
          </cell>
          <cell r="AH522">
            <v>-7.0000000000000007E-2</v>
          </cell>
          <cell r="AI522">
            <v>-0.45</v>
          </cell>
          <cell r="AJ522">
            <v>0.9</v>
          </cell>
          <cell r="AK522">
            <v>0.09</v>
          </cell>
          <cell r="AL522">
            <v>-0.43</v>
          </cell>
          <cell r="AM522">
            <v>-0.23</v>
          </cell>
          <cell r="AN522">
            <v>0.2</v>
          </cell>
          <cell r="AO522">
            <v>1.7</v>
          </cell>
          <cell r="AP522">
            <v>1.96</v>
          </cell>
          <cell r="AQ522">
            <v>0.46</v>
          </cell>
          <cell r="AR522">
            <v>-1.38</v>
          </cell>
          <cell r="BI522">
            <v>521</v>
          </cell>
        </row>
        <row r="523">
          <cell r="A523" t="str">
            <v>7101008.Barbeiro</v>
          </cell>
          <cell r="B523">
            <v>-0.28000000000000003</v>
          </cell>
          <cell r="C523">
            <v>0.68</v>
          </cell>
          <cell r="D523">
            <v>-0.41</v>
          </cell>
          <cell r="E523">
            <v>0</v>
          </cell>
          <cell r="F523">
            <v>0.42</v>
          </cell>
          <cell r="G523">
            <v>-0.25</v>
          </cell>
          <cell r="H523">
            <v>-0.44</v>
          </cell>
          <cell r="I523">
            <v>0.23</v>
          </cell>
          <cell r="J523">
            <v>0.76</v>
          </cell>
          <cell r="K523">
            <v>-0.17</v>
          </cell>
          <cell r="L523">
            <v>0.56000000000000005</v>
          </cell>
          <cell r="M523">
            <v>-0.24</v>
          </cell>
          <cell r="N523">
            <v>0.46</v>
          </cell>
          <cell r="O523">
            <v>0.39</v>
          </cell>
          <cell r="P523">
            <v>-0.37</v>
          </cell>
          <cell r="Q523">
            <v>0.53</v>
          </cell>
          <cell r="R523">
            <v>0.4</v>
          </cell>
          <cell r="S523">
            <v>0.14000000000000001</v>
          </cell>
          <cell r="T523">
            <v>0.36</v>
          </cell>
          <cell r="U523">
            <v>-1.05</v>
          </cell>
          <cell r="V523">
            <v>-0.08</v>
          </cell>
          <cell r="W523">
            <v>2.21</v>
          </cell>
          <cell r="X523">
            <v>-1.06</v>
          </cell>
          <cell r="Y523">
            <v>0.63</v>
          </cell>
          <cell r="Z523">
            <v>-7.0000000000000007E-2</v>
          </cell>
          <cell r="AA523">
            <v>-0.66</v>
          </cell>
          <cell r="AB523">
            <v>0.6</v>
          </cell>
          <cell r="AC523">
            <v>0.32</v>
          </cell>
          <cell r="AD523">
            <v>-0.36</v>
          </cell>
          <cell r="AE523">
            <v>0.37</v>
          </cell>
          <cell r="AF523">
            <v>0.34</v>
          </cell>
          <cell r="AG523">
            <v>-0.17</v>
          </cell>
          <cell r="AH523">
            <v>-0.14000000000000001</v>
          </cell>
          <cell r="AI523">
            <v>1.1399999999999999</v>
          </cell>
          <cell r="AJ523">
            <v>-0.53</v>
          </cell>
          <cell r="AK523">
            <v>0.76</v>
          </cell>
          <cell r="AL523">
            <v>0.39</v>
          </cell>
          <cell r="AM523">
            <v>0.2</v>
          </cell>
          <cell r="AN523">
            <v>1.05</v>
          </cell>
          <cell r="AO523">
            <v>-0.23</v>
          </cell>
          <cell r="AP523">
            <v>0.8</v>
          </cell>
          <cell r="AQ523">
            <v>0.1</v>
          </cell>
          <cell r="AR523">
            <v>-0.32</v>
          </cell>
          <cell r="BI523">
            <v>522</v>
          </cell>
        </row>
        <row r="524">
          <cell r="A524" t="str">
            <v>7101009.Cabeleireiro</v>
          </cell>
          <cell r="B524">
            <v>-0.23</v>
          </cell>
          <cell r="C524">
            <v>-0.1</v>
          </cell>
          <cell r="D524">
            <v>-0.09</v>
          </cell>
          <cell r="E524">
            <v>-0.19</v>
          </cell>
          <cell r="F524">
            <v>0.27</v>
          </cell>
          <cell r="G524">
            <v>-0.56999999999999995</v>
          </cell>
          <cell r="H524">
            <v>-0.48</v>
          </cell>
          <cell r="I524">
            <v>1.1399999999999999</v>
          </cell>
          <cell r="J524">
            <v>-1.73</v>
          </cell>
          <cell r="K524">
            <v>-0.72</v>
          </cell>
          <cell r="L524">
            <v>1.71</v>
          </cell>
          <cell r="M524">
            <v>0.65</v>
          </cell>
          <cell r="N524">
            <v>1.1299999999999999</v>
          </cell>
          <cell r="O524">
            <v>-0.46</v>
          </cell>
          <cell r="P524">
            <v>-0.78</v>
          </cell>
          <cell r="Q524">
            <v>-0.26</v>
          </cell>
          <cell r="R524">
            <v>0.37</v>
          </cell>
          <cell r="S524">
            <v>1.07</v>
          </cell>
          <cell r="T524">
            <v>0</v>
          </cell>
          <cell r="U524">
            <v>-0.08</v>
          </cell>
          <cell r="V524">
            <v>-7.0000000000000007E-2</v>
          </cell>
          <cell r="W524">
            <v>0.42</v>
          </cell>
          <cell r="X524">
            <v>-0.67</v>
          </cell>
          <cell r="Y524">
            <v>0.75</v>
          </cell>
          <cell r="Z524">
            <v>-0.34</v>
          </cell>
          <cell r="AA524">
            <v>0.51</v>
          </cell>
          <cell r="AB524">
            <v>0.09</v>
          </cell>
          <cell r="AC524">
            <v>0.46</v>
          </cell>
          <cell r="AD524">
            <v>0.13</v>
          </cell>
          <cell r="AE524">
            <v>-0.63</v>
          </cell>
          <cell r="AF524">
            <v>0.91</v>
          </cell>
          <cell r="AG524">
            <v>-0.01</v>
          </cell>
          <cell r="AH524">
            <v>-0.26</v>
          </cell>
          <cell r="AI524">
            <v>0.52</v>
          </cell>
          <cell r="AJ524">
            <v>0.1</v>
          </cell>
          <cell r="AK524">
            <v>0.96</v>
          </cell>
          <cell r="AL524">
            <v>0.3</v>
          </cell>
          <cell r="AM524">
            <v>1</v>
          </cell>
          <cell r="AN524">
            <v>-0.38</v>
          </cell>
          <cell r="AO524">
            <v>0.73</v>
          </cell>
          <cell r="AP524">
            <v>2.33</v>
          </cell>
          <cell r="AQ524">
            <v>1.28</v>
          </cell>
          <cell r="AR524">
            <v>-0.54</v>
          </cell>
          <cell r="BI524">
            <v>523</v>
          </cell>
        </row>
        <row r="525">
          <cell r="A525" t="str">
            <v>7101010.Empregado doméstico</v>
          </cell>
          <cell r="B525">
            <v>0</v>
          </cell>
          <cell r="C525">
            <v>0</v>
          </cell>
          <cell r="D525">
            <v>0</v>
          </cell>
          <cell r="E525">
            <v>0</v>
          </cell>
          <cell r="F525">
            <v>0</v>
          </cell>
          <cell r="G525">
            <v>0</v>
          </cell>
          <cell r="H525">
            <v>0</v>
          </cell>
          <cell r="I525">
            <v>0</v>
          </cell>
          <cell r="J525">
            <v>11.03</v>
          </cell>
          <cell r="K525">
            <v>0</v>
          </cell>
          <cell r="L525">
            <v>0</v>
          </cell>
          <cell r="M525">
            <v>0</v>
          </cell>
          <cell r="N525">
            <v>0</v>
          </cell>
          <cell r="O525">
            <v>0</v>
          </cell>
          <cell r="P525">
            <v>0</v>
          </cell>
          <cell r="Q525">
            <v>0</v>
          </cell>
          <cell r="R525">
            <v>0</v>
          </cell>
          <cell r="S525">
            <v>0</v>
          </cell>
          <cell r="T525">
            <v>0</v>
          </cell>
          <cell r="U525">
            <v>0</v>
          </cell>
          <cell r="V525">
            <v>2.61</v>
          </cell>
          <cell r="W525">
            <v>0.35</v>
          </cell>
          <cell r="X525">
            <v>-0.09</v>
          </cell>
          <cell r="Y525">
            <v>2.5</v>
          </cell>
          <cell r="Z525">
            <v>2.38</v>
          </cell>
          <cell r="AA525">
            <v>-0.06</v>
          </cell>
          <cell r="AB525">
            <v>0.92</v>
          </cell>
          <cell r="AC525">
            <v>-0.69</v>
          </cell>
          <cell r="AD525">
            <v>-0.05</v>
          </cell>
          <cell r="AE525">
            <v>0.28000000000000003</v>
          </cell>
          <cell r="AF525">
            <v>0.42</v>
          </cell>
          <cell r="AG525">
            <v>-1.24</v>
          </cell>
          <cell r="AH525">
            <v>1.37</v>
          </cell>
          <cell r="AI525">
            <v>1.6</v>
          </cell>
          <cell r="AJ525">
            <v>0.67</v>
          </cell>
          <cell r="AK525">
            <v>2.23</v>
          </cell>
          <cell r="AL525">
            <v>0.79</v>
          </cell>
          <cell r="AM525">
            <v>0.56999999999999995</v>
          </cell>
          <cell r="AN525">
            <v>0.81</v>
          </cell>
          <cell r="AO525">
            <v>0.41</v>
          </cell>
          <cell r="AP525">
            <v>0.47</v>
          </cell>
          <cell r="AQ525">
            <v>1.71</v>
          </cell>
          <cell r="AR525">
            <v>0.63</v>
          </cell>
          <cell r="BI525">
            <v>524</v>
          </cell>
        </row>
        <row r="526">
          <cell r="A526" t="str">
            <v>7101014.Depilação</v>
          </cell>
          <cell r="B526">
            <v>0.01</v>
          </cell>
          <cell r="C526">
            <v>-0.08</v>
          </cell>
          <cell r="D526">
            <v>-0.1</v>
          </cell>
          <cell r="E526">
            <v>0.04</v>
          </cell>
          <cell r="F526">
            <v>0.15</v>
          </cell>
          <cell r="G526">
            <v>-0.27</v>
          </cell>
          <cell r="H526">
            <v>1.8</v>
          </cell>
          <cell r="I526">
            <v>-1.1599999999999999</v>
          </cell>
          <cell r="J526">
            <v>0.59</v>
          </cell>
          <cell r="K526">
            <v>-0.1</v>
          </cell>
          <cell r="L526">
            <v>-0.93</v>
          </cell>
          <cell r="M526">
            <v>-1.22</v>
          </cell>
          <cell r="N526">
            <v>0.39</v>
          </cell>
          <cell r="O526">
            <v>-0.14000000000000001</v>
          </cell>
          <cell r="P526">
            <v>0.99</v>
          </cell>
          <cell r="Q526">
            <v>1.73</v>
          </cell>
          <cell r="R526">
            <v>1</v>
          </cell>
          <cell r="S526">
            <v>-0.85</v>
          </cell>
          <cell r="T526">
            <v>0.62</v>
          </cell>
          <cell r="U526">
            <v>0.3</v>
          </cell>
          <cell r="V526">
            <v>-1.51</v>
          </cell>
          <cell r="W526">
            <v>1.1599999999999999</v>
          </cell>
          <cell r="X526">
            <v>-0.61</v>
          </cell>
          <cell r="Y526">
            <v>-1.01</v>
          </cell>
          <cell r="Z526">
            <v>0.84</v>
          </cell>
          <cell r="AA526">
            <v>0.32</v>
          </cell>
          <cell r="AB526">
            <v>-0.92</v>
          </cell>
          <cell r="AC526">
            <v>-0.1</v>
          </cell>
          <cell r="AD526">
            <v>1.64</v>
          </cell>
          <cell r="AE526">
            <v>-0.06</v>
          </cell>
          <cell r="AF526">
            <v>0.7</v>
          </cell>
          <cell r="AG526">
            <v>-1.1299999999999999</v>
          </cell>
          <cell r="AH526">
            <v>-0.37</v>
          </cell>
          <cell r="AI526">
            <v>2.38</v>
          </cell>
          <cell r="AJ526">
            <v>1.43</v>
          </cell>
          <cell r="AK526">
            <v>-1.3</v>
          </cell>
          <cell r="AL526">
            <v>0.68</v>
          </cell>
          <cell r="AM526">
            <v>1.24</v>
          </cell>
          <cell r="AN526">
            <v>-0.77</v>
          </cell>
          <cell r="AO526">
            <v>0.35</v>
          </cell>
          <cell r="AP526">
            <v>0.82</v>
          </cell>
          <cell r="AQ526">
            <v>1.67</v>
          </cell>
          <cell r="AR526">
            <v>-1.03</v>
          </cell>
          <cell r="BI526">
            <v>525</v>
          </cell>
        </row>
        <row r="527">
          <cell r="A527" t="str">
            <v>7101018.Massagem e sauna</v>
          </cell>
          <cell r="B527">
            <v>0.09</v>
          </cell>
          <cell r="C527">
            <v>-0.17</v>
          </cell>
          <cell r="D527">
            <v>-0.1</v>
          </cell>
          <cell r="E527">
            <v>0.06</v>
          </cell>
          <cell r="F527">
            <v>0.13</v>
          </cell>
          <cell r="G527">
            <v>-0.03</v>
          </cell>
          <cell r="H527">
            <v>-2.2999999999999998</v>
          </cell>
          <cell r="I527">
            <v>4.99</v>
          </cell>
          <cell r="J527">
            <v>-4.78</v>
          </cell>
          <cell r="K527">
            <v>1.1599999999999999</v>
          </cell>
          <cell r="L527">
            <v>-0.89</v>
          </cell>
          <cell r="M527">
            <v>5.68</v>
          </cell>
          <cell r="N527">
            <v>1.23</v>
          </cell>
          <cell r="O527">
            <v>1.88</v>
          </cell>
          <cell r="P527">
            <v>0.85</v>
          </cell>
          <cell r="Q527">
            <v>2.54</v>
          </cell>
          <cell r="R527">
            <v>0.99</v>
          </cell>
          <cell r="S527">
            <v>0</v>
          </cell>
          <cell r="T527">
            <v>-1.5</v>
          </cell>
          <cell r="U527">
            <v>0.19</v>
          </cell>
          <cell r="V527">
            <v>1.9</v>
          </cell>
          <cell r="W527">
            <v>1.3</v>
          </cell>
          <cell r="X527">
            <v>-1.66</v>
          </cell>
          <cell r="Y527">
            <v>1.9</v>
          </cell>
          <cell r="Z527">
            <v>-1.05</v>
          </cell>
          <cell r="AA527">
            <v>-1.77</v>
          </cell>
          <cell r="AB527">
            <v>1.81</v>
          </cell>
          <cell r="AC527">
            <v>1.98</v>
          </cell>
          <cell r="AD527">
            <v>0</v>
          </cell>
          <cell r="AE527">
            <v>2.31</v>
          </cell>
          <cell r="AF527">
            <v>1.4</v>
          </cell>
          <cell r="AG527">
            <v>-1.1299999999999999</v>
          </cell>
          <cell r="AH527">
            <v>-4.4800000000000004</v>
          </cell>
          <cell r="AI527">
            <v>0.11</v>
          </cell>
          <cell r="AJ527">
            <v>0.9</v>
          </cell>
          <cell r="AK527">
            <v>0</v>
          </cell>
          <cell r="AL527">
            <v>-1.47</v>
          </cell>
          <cell r="AM527">
            <v>0</v>
          </cell>
          <cell r="AN527">
            <v>0</v>
          </cell>
          <cell r="AO527">
            <v>0.46</v>
          </cell>
          <cell r="AP527">
            <v>0</v>
          </cell>
          <cell r="AQ527">
            <v>-1.76</v>
          </cell>
          <cell r="AR527">
            <v>-1.21</v>
          </cell>
          <cell r="BI527">
            <v>526</v>
          </cell>
        </row>
        <row r="528">
          <cell r="A528" t="str">
            <v>7101034.Cartório</v>
          </cell>
          <cell r="B528">
            <v>0.01</v>
          </cell>
          <cell r="C528">
            <v>0.01</v>
          </cell>
          <cell r="D528">
            <v>-0.03</v>
          </cell>
          <cell r="E528">
            <v>-0.01</v>
          </cell>
          <cell r="F528">
            <v>7.0000000000000007E-2</v>
          </cell>
          <cell r="G528">
            <v>-0.11</v>
          </cell>
          <cell r="H528">
            <v>0.4</v>
          </cell>
          <cell r="I528">
            <v>0.22</v>
          </cell>
          <cell r="J528">
            <v>-0.22</v>
          </cell>
          <cell r="K528">
            <v>-0.38</v>
          </cell>
          <cell r="L528">
            <v>-6.64</v>
          </cell>
          <cell r="M528">
            <v>0.21</v>
          </cell>
          <cell r="N528">
            <v>-0.31</v>
          </cell>
          <cell r="O528">
            <v>0.01</v>
          </cell>
          <cell r="P528">
            <v>0.3</v>
          </cell>
          <cell r="Q528">
            <v>0.16</v>
          </cell>
          <cell r="R528">
            <v>0.44</v>
          </cell>
          <cell r="S528">
            <v>0.73</v>
          </cell>
          <cell r="T528">
            <v>0.56999999999999995</v>
          </cell>
          <cell r="U528">
            <v>0.24</v>
          </cell>
          <cell r="V528">
            <v>0.44</v>
          </cell>
          <cell r="W528">
            <v>-0.19</v>
          </cell>
          <cell r="X528">
            <v>1.53</v>
          </cell>
          <cell r="Y528">
            <v>0.85</v>
          </cell>
          <cell r="Z528">
            <v>-0.51</v>
          </cell>
          <cell r="AA528">
            <v>-0.69</v>
          </cell>
          <cell r="AB528">
            <v>0</v>
          </cell>
          <cell r="AC528">
            <v>0.42</v>
          </cell>
          <cell r="AD528">
            <v>0.12</v>
          </cell>
          <cell r="AE528">
            <v>2.62</v>
          </cell>
          <cell r="AF528">
            <v>1.08</v>
          </cell>
          <cell r="AG528">
            <v>-1.27</v>
          </cell>
          <cell r="AH528">
            <v>0.16</v>
          </cell>
          <cell r="AI528">
            <v>0.03</v>
          </cell>
          <cell r="AJ528">
            <v>0.36</v>
          </cell>
          <cell r="AK528">
            <v>0.48</v>
          </cell>
          <cell r="AL528">
            <v>-0.21</v>
          </cell>
          <cell r="AM528">
            <v>1.78</v>
          </cell>
          <cell r="AN528">
            <v>0.86</v>
          </cell>
          <cell r="AO528">
            <v>-0.2</v>
          </cell>
          <cell r="AP528">
            <v>0.55000000000000004</v>
          </cell>
          <cell r="AQ528">
            <v>17</v>
          </cell>
          <cell r="AR528">
            <v>8.19</v>
          </cell>
          <cell r="BI528">
            <v>527</v>
          </cell>
        </row>
        <row r="529">
          <cell r="A529" t="str">
            <v>7101036.Despachante</v>
          </cell>
          <cell r="B529">
            <v>0.04</v>
          </cell>
          <cell r="C529">
            <v>0.05</v>
          </cell>
          <cell r="D529">
            <v>-0.01</v>
          </cell>
          <cell r="E529">
            <v>0.01</v>
          </cell>
          <cell r="F529">
            <v>0.11</v>
          </cell>
          <cell r="G529">
            <v>-0.01</v>
          </cell>
          <cell r="H529">
            <v>-0.43</v>
          </cell>
          <cell r="I529">
            <v>0.3</v>
          </cell>
          <cell r="J529">
            <v>2.71</v>
          </cell>
          <cell r="K529">
            <v>7.0000000000000007E-2</v>
          </cell>
          <cell r="L529">
            <v>-0.67</v>
          </cell>
          <cell r="M529">
            <v>-0.34</v>
          </cell>
          <cell r="N529">
            <v>1.38</v>
          </cell>
          <cell r="O529">
            <v>-0.18</v>
          </cell>
          <cell r="P529">
            <v>-0.24</v>
          </cell>
          <cell r="Q529">
            <v>-0.76</v>
          </cell>
          <cell r="R529">
            <v>-0.49</v>
          </cell>
          <cell r="S529">
            <v>0.14000000000000001</v>
          </cell>
          <cell r="T529">
            <v>1.08</v>
          </cell>
          <cell r="U529">
            <v>-0.34</v>
          </cell>
          <cell r="V529">
            <v>-0.36</v>
          </cell>
          <cell r="W529">
            <v>-0.03</v>
          </cell>
          <cell r="X529">
            <v>-0.21</v>
          </cell>
          <cell r="Y529">
            <v>-1.54</v>
          </cell>
          <cell r="Z529">
            <v>-3.2</v>
          </cell>
          <cell r="AA529">
            <v>-1.08</v>
          </cell>
          <cell r="AB529">
            <v>0.87</v>
          </cell>
          <cell r="AC529">
            <v>-0.52</v>
          </cell>
          <cell r="AD529">
            <v>-0.92</v>
          </cell>
          <cell r="AE529">
            <v>2.93</v>
          </cell>
          <cell r="AF529">
            <v>-1.9</v>
          </cell>
          <cell r="AG529">
            <v>-0.12</v>
          </cell>
          <cell r="AH529">
            <v>-0.56000000000000005</v>
          </cell>
          <cell r="AI529">
            <v>-1.1299999999999999</v>
          </cell>
          <cell r="AJ529">
            <v>0.34</v>
          </cell>
          <cell r="AK529">
            <v>0.68</v>
          </cell>
          <cell r="AL529">
            <v>-0.74</v>
          </cell>
          <cell r="AM529">
            <v>0.21</v>
          </cell>
          <cell r="AN529">
            <v>1.06</v>
          </cell>
          <cell r="AO529">
            <v>-0.56999999999999995</v>
          </cell>
          <cell r="AP529">
            <v>-7.0000000000000007E-2</v>
          </cell>
          <cell r="AQ529">
            <v>2.94</v>
          </cell>
          <cell r="AR529">
            <v>2.11</v>
          </cell>
          <cell r="BI529">
            <v>528</v>
          </cell>
        </row>
        <row r="530">
          <cell r="A530" t="str">
            <v>7101038.Serviço funerário</v>
          </cell>
          <cell r="B530">
            <v>-0.01</v>
          </cell>
          <cell r="C530">
            <v>0</v>
          </cell>
          <cell r="D530">
            <v>-0.03</v>
          </cell>
          <cell r="E530">
            <v>-0.28999999999999998</v>
          </cell>
          <cell r="F530">
            <v>-0.93</v>
          </cell>
          <cell r="G530">
            <v>-7.0000000000000007E-2</v>
          </cell>
          <cell r="H530">
            <v>1.17</v>
          </cell>
          <cell r="I530">
            <v>-0.12</v>
          </cell>
          <cell r="J530">
            <v>0.56000000000000005</v>
          </cell>
          <cell r="K530">
            <v>0.22</v>
          </cell>
          <cell r="L530">
            <v>-0.74</v>
          </cell>
          <cell r="M530">
            <v>0.48</v>
          </cell>
          <cell r="N530">
            <v>1.26</v>
          </cell>
          <cell r="O530">
            <v>0.12</v>
          </cell>
          <cell r="P530">
            <v>-0.03</v>
          </cell>
          <cell r="Q530">
            <v>0.24</v>
          </cell>
          <cell r="R530">
            <v>0.44</v>
          </cell>
          <cell r="S530">
            <v>0.49</v>
          </cell>
          <cell r="T530">
            <v>0.53</v>
          </cell>
          <cell r="U530">
            <v>1.21</v>
          </cell>
          <cell r="V530">
            <v>0.61</v>
          </cell>
          <cell r="W530">
            <v>0.5</v>
          </cell>
          <cell r="X530">
            <v>0.51</v>
          </cell>
          <cell r="Y530">
            <v>1.5</v>
          </cell>
          <cell r="Z530">
            <v>-0.2</v>
          </cell>
          <cell r="AA530">
            <v>0.14000000000000001</v>
          </cell>
          <cell r="AB530">
            <v>0.6</v>
          </cell>
          <cell r="AC530">
            <v>0.38</v>
          </cell>
          <cell r="AD530">
            <v>0.43</v>
          </cell>
          <cell r="AE530">
            <v>1.79</v>
          </cell>
          <cell r="AF530">
            <v>1.71</v>
          </cell>
          <cell r="AG530">
            <v>1.51</v>
          </cell>
          <cell r="AH530">
            <v>-0.97</v>
          </cell>
          <cell r="AI530">
            <v>-0.02</v>
          </cell>
          <cell r="AJ530">
            <v>1.58</v>
          </cell>
          <cell r="AK530">
            <v>1.36</v>
          </cell>
          <cell r="AL530">
            <v>1.37</v>
          </cell>
          <cell r="AM530">
            <v>1.97</v>
          </cell>
          <cell r="AN530">
            <v>-0.18</v>
          </cell>
          <cell r="AO530">
            <v>0.7</v>
          </cell>
          <cell r="AP530">
            <v>0.49</v>
          </cell>
          <cell r="AQ530">
            <v>2.23</v>
          </cell>
          <cell r="AR530">
            <v>0.42</v>
          </cell>
          <cell r="BI530">
            <v>529</v>
          </cell>
        </row>
        <row r="531">
          <cell r="A531" t="str">
            <v>7101051.Alfaiate</v>
          </cell>
          <cell r="B531">
            <v>0.19</v>
          </cell>
          <cell r="C531">
            <v>-0.16</v>
          </cell>
          <cell r="D531">
            <v>-0.08</v>
          </cell>
          <cell r="E531">
            <v>-0.02</v>
          </cell>
          <cell r="F531">
            <v>0.45</v>
          </cell>
          <cell r="G531">
            <v>0.03</v>
          </cell>
          <cell r="H531">
            <v>-0.27</v>
          </cell>
          <cell r="I531">
            <v>0.72</v>
          </cell>
          <cell r="J531">
            <v>-0.35</v>
          </cell>
          <cell r="K531">
            <v>-0.06</v>
          </cell>
          <cell r="L531">
            <v>0</v>
          </cell>
          <cell r="M531">
            <v>-1.1599999999999999</v>
          </cell>
          <cell r="N531">
            <v>1.17</v>
          </cell>
          <cell r="O531">
            <v>0.83</v>
          </cell>
          <cell r="P531">
            <v>0</v>
          </cell>
          <cell r="Q531">
            <v>0.53</v>
          </cell>
          <cell r="R531">
            <v>0.4</v>
          </cell>
          <cell r="S531">
            <v>-0.52</v>
          </cell>
          <cell r="T531">
            <v>-0.39</v>
          </cell>
          <cell r="U531">
            <v>0.53</v>
          </cell>
          <cell r="V531">
            <v>5.91</v>
          </cell>
          <cell r="W531">
            <v>-1.03</v>
          </cell>
          <cell r="X531">
            <v>-3.37</v>
          </cell>
          <cell r="Y531">
            <v>0</v>
          </cell>
          <cell r="Z531">
            <v>1.54</v>
          </cell>
          <cell r="AA531">
            <v>1.17</v>
          </cell>
          <cell r="AB531">
            <v>-0.56999999999999995</v>
          </cell>
          <cell r="AC531">
            <v>1.43</v>
          </cell>
          <cell r="AD531">
            <v>-0.45</v>
          </cell>
          <cell r="AE531">
            <v>5.18</v>
          </cell>
          <cell r="AF531">
            <v>0.49</v>
          </cell>
          <cell r="AG531">
            <v>-4.3600000000000003</v>
          </cell>
          <cell r="AH531">
            <v>0</v>
          </cell>
          <cell r="AI531">
            <v>1.46</v>
          </cell>
          <cell r="AJ531">
            <v>0.23</v>
          </cell>
          <cell r="AK531">
            <v>1.4</v>
          </cell>
          <cell r="AL531">
            <v>-1.04</v>
          </cell>
          <cell r="AM531">
            <v>-1.01</v>
          </cell>
          <cell r="AN531">
            <v>0</v>
          </cell>
          <cell r="AO531">
            <v>1.03</v>
          </cell>
          <cell r="AP531">
            <v>5.0999999999999996</v>
          </cell>
          <cell r="AQ531">
            <v>-1.71</v>
          </cell>
          <cell r="AR531">
            <v>-0.42</v>
          </cell>
          <cell r="BI531">
            <v>530</v>
          </cell>
        </row>
        <row r="532">
          <cell r="A532" t="str">
            <v>7101076.Serviço bancário</v>
          </cell>
          <cell r="B532">
            <v>0</v>
          </cell>
          <cell r="C532">
            <v>0</v>
          </cell>
          <cell r="D532">
            <v>0</v>
          </cell>
          <cell r="E532">
            <v>0</v>
          </cell>
          <cell r="F532">
            <v>0</v>
          </cell>
          <cell r="G532">
            <v>0</v>
          </cell>
          <cell r="H532">
            <v>0</v>
          </cell>
          <cell r="I532">
            <v>0</v>
          </cell>
          <cell r="J532">
            <v>0</v>
          </cell>
          <cell r="K532">
            <v>0</v>
          </cell>
          <cell r="L532">
            <v>0</v>
          </cell>
          <cell r="M532">
            <v>0</v>
          </cell>
          <cell r="N532">
            <v>0</v>
          </cell>
          <cell r="O532">
            <v>0</v>
          </cell>
          <cell r="P532">
            <v>0</v>
          </cell>
          <cell r="Q532">
            <v>0</v>
          </cell>
          <cell r="R532">
            <v>0</v>
          </cell>
          <cell r="S532">
            <v>0</v>
          </cell>
          <cell r="T532">
            <v>0</v>
          </cell>
          <cell r="U532">
            <v>0</v>
          </cell>
          <cell r="V532">
            <v>0</v>
          </cell>
          <cell r="W532">
            <v>0</v>
          </cell>
          <cell r="X532">
            <v>0</v>
          </cell>
          <cell r="Y532">
            <v>0</v>
          </cell>
          <cell r="Z532">
            <v>0</v>
          </cell>
          <cell r="AA532">
            <v>0</v>
          </cell>
          <cell r="AB532">
            <v>0</v>
          </cell>
          <cell r="AC532">
            <v>0</v>
          </cell>
          <cell r="AD532">
            <v>1.79</v>
          </cell>
          <cell r="AE532">
            <v>2.4</v>
          </cell>
          <cell r="AF532">
            <v>0</v>
          </cell>
          <cell r="AG532">
            <v>0</v>
          </cell>
          <cell r="AH532">
            <v>0</v>
          </cell>
          <cell r="AI532">
            <v>0</v>
          </cell>
          <cell r="AJ532">
            <v>0</v>
          </cell>
          <cell r="AK532">
            <v>0</v>
          </cell>
          <cell r="AL532">
            <v>1.91</v>
          </cell>
          <cell r="AM532">
            <v>0</v>
          </cell>
          <cell r="AN532">
            <v>0</v>
          </cell>
          <cell r="AO532">
            <v>0</v>
          </cell>
          <cell r="AP532">
            <v>0</v>
          </cell>
          <cell r="AQ532">
            <v>0</v>
          </cell>
          <cell r="AR532">
            <v>0</v>
          </cell>
          <cell r="BI532">
            <v>531</v>
          </cell>
        </row>
        <row r="533">
          <cell r="A533" t="str">
            <v>7101090.Conselho de classe</v>
          </cell>
          <cell r="B533">
            <v>0</v>
          </cell>
          <cell r="C533">
            <v>0</v>
          </cell>
          <cell r="D533">
            <v>0</v>
          </cell>
          <cell r="E533">
            <v>0</v>
          </cell>
          <cell r="F533">
            <v>0</v>
          </cell>
          <cell r="G533">
            <v>0</v>
          </cell>
          <cell r="H533">
            <v>0</v>
          </cell>
          <cell r="I533">
            <v>1.34</v>
          </cell>
          <cell r="J533">
            <v>1.35</v>
          </cell>
          <cell r="K533">
            <v>1.36</v>
          </cell>
          <cell r="L533">
            <v>1.37</v>
          </cell>
          <cell r="M533">
            <v>1.38</v>
          </cell>
          <cell r="N533">
            <v>1.39</v>
          </cell>
          <cell r="O533">
            <v>1.4</v>
          </cell>
          <cell r="P533">
            <v>1.41</v>
          </cell>
          <cell r="Q533">
            <v>1.43</v>
          </cell>
          <cell r="R533">
            <v>1.43</v>
          </cell>
          <cell r="S533">
            <v>0</v>
          </cell>
          <cell r="T533">
            <v>0.22</v>
          </cell>
          <cell r="U533">
            <v>0.22</v>
          </cell>
          <cell r="V533">
            <v>0.22</v>
          </cell>
          <cell r="W533">
            <v>0.22</v>
          </cell>
          <cell r="X533">
            <v>0.22</v>
          </cell>
          <cell r="Y533">
            <v>0.22</v>
          </cell>
          <cell r="Z533">
            <v>0.22</v>
          </cell>
          <cell r="AA533">
            <v>0.22</v>
          </cell>
          <cell r="AB533">
            <v>0.22</v>
          </cell>
          <cell r="AC533">
            <v>0.22</v>
          </cell>
          <cell r="AD533">
            <v>0.22</v>
          </cell>
          <cell r="AE533">
            <v>0</v>
          </cell>
          <cell r="AF533">
            <v>0.72</v>
          </cell>
          <cell r="AG533">
            <v>0.72</v>
          </cell>
          <cell r="AH533">
            <v>0.72</v>
          </cell>
          <cell r="AI533">
            <v>0.72</v>
          </cell>
          <cell r="AJ533">
            <v>0.72</v>
          </cell>
          <cell r="AK533">
            <v>0.72</v>
          </cell>
          <cell r="AL533">
            <v>0.72</v>
          </cell>
          <cell r="AM533">
            <v>0.72</v>
          </cell>
          <cell r="AN533">
            <v>0.72</v>
          </cell>
          <cell r="AO533">
            <v>0.72</v>
          </cell>
          <cell r="AP533">
            <v>0.72</v>
          </cell>
          <cell r="AQ533">
            <v>0</v>
          </cell>
          <cell r="AR533">
            <v>0.81</v>
          </cell>
          <cell r="BI533">
            <v>532</v>
          </cell>
        </row>
        <row r="534">
          <cell r="A534" t="str">
            <v>72.Recreação, fumo e filmes</v>
          </cell>
          <cell r="B534">
            <v>-0.25</v>
          </cell>
          <cell r="C534">
            <v>-0.22</v>
          </cell>
          <cell r="D534">
            <v>0.44</v>
          </cell>
          <cell r="E534">
            <v>0.11</v>
          </cell>
          <cell r="F534">
            <v>0.66</v>
          </cell>
          <cell r="G534">
            <v>0.33</v>
          </cell>
          <cell r="H534">
            <v>0.8</v>
          </cell>
          <cell r="I534">
            <v>-0.39</v>
          </cell>
          <cell r="J534">
            <v>0.14000000000000001</v>
          </cell>
          <cell r="K534">
            <v>0.36</v>
          </cell>
          <cell r="L534">
            <v>0.1</v>
          </cell>
          <cell r="M534">
            <v>0.24</v>
          </cell>
          <cell r="N534">
            <v>0.36</v>
          </cell>
          <cell r="O534">
            <v>0.41</v>
          </cell>
          <cell r="P534">
            <v>0.43</v>
          </cell>
          <cell r="Q534">
            <v>0.11</v>
          </cell>
          <cell r="R534">
            <v>0.89</v>
          </cell>
          <cell r="S534">
            <v>0.55000000000000004</v>
          </cell>
          <cell r="T534">
            <v>0.25</v>
          </cell>
          <cell r="U534">
            <v>0.19</v>
          </cell>
          <cell r="V534">
            <v>0.33</v>
          </cell>
          <cell r="W534">
            <v>0.54</v>
          </cell>
          <cell r="X534">
            <v>0.35</v>
          </cell>
          <cell r="Y534">
            <v>0.75</v>
          </cell>
          <cell r="Z534">
            <v>0.75</v>
          </cell>
          <cell r="AA534">
            <v>0.34</v>
          </cell>
          <cell r="AB534">
            <v>2.1</v>
          </cell>
          <cell r="AC534">
            <v>1.62</v>
          </cell>
          <cell r="AD534">
            <v>0.36</v>
          </cell>
          <cell r="AE534">
            <v>0.8</v>
          </cell>
          <cell r="AF534">
            <v>0.23</v>
          </cell>
          <cell r="AG534">
            <v>0.36</v>
          </cell>
          <cell r="AH534">
            <v>0.26</v>
          </cell>
          <cell r="AI534">
            <v>0.22</v>
          </cell>
          <cell r="AJ534">
            <v>-0.03</v>
          </cell>
          <cell r="AK534">
            <v>0.23</v>
          </cell>
          <cell r="AL534">
            <v>0.46</v>
          </cell>
          <cell r="AM534">
            <v>0.62</v>
          </cell>
          <cell r="AN534">
            <v>1.71</v>
          </cell>
          <cell r="AO534">
            <v>0.34</v>
          </cell>
          <cell r="AP534">
            <v>3.79</v>
          </cell>
          <cell r="AQ534">
            <v>1.88</v>
          </cell>
          <cell r="AR534">
            <v>0.66</v>
          </cell>
          <cell r="BI534">
            <v>533</v>
          </cell>
        </row>
        <row r="535">
          <cell r="A535" t="str">
            <v>7201.Recreação</v>
          </cell>
          <cell r="B535">
            <v>0.53</v>
          </cell>
          <cell r="C535">
            <v>-0.36</v>
          </cell>
          <cell r="D535">
            <v>0.71</v>
          </cell>
          <cell r="E535">
            <v>0.12</v>
          </cell>
          <cell r="F535">
            <v>0.69</v>
          </cell>
          <cell r="G535">
            <v>0.24</v>
          </cell>
          <cell r="H535">
            <v>1.1200000000000001</v>
          </cell>
          <cell r="I535">
            <v>-0.51</v>
          </cell>
          <cell r="J535">
            <v>0.11</v>
          </cell>
          <cell r="K535">
            <v>0.62</v>
          </cell>
          <cell r="L535">
            <v>0.21</v>
          </cell>
          <cell r="M535">
            <v>0.37</v>
          </cell>
          <cell r="N535">
            <v>0.57999999999999996</v>
          </cell>
          <cell r="O535">
            <v>0.52</v>
          </cell>
          <cell r="P535">
            <v>0.62</v>
          </cell>
          <cell r="Q535">
            <v>0.14000000000000001</v>
          </cell>
          <cell r="R535">
            <v>1.24</v>
          </cell>
          <cell r="S535">
            <v>0.75</v>
          </cell>
          <cell r="T535">
            <v>0.35</v>
          </cell>
          <cell r="U535">
            <v>0.36</v>
          </cell>
          <cell r="V535">
            <v>0.42</v>
          </cell>
          <cell r="W535">
            <v>0.73</v>
          </cell>
          <cell r="X535">
            <v>0.33</v>
          </cell>
          <cell r="Y535">
            <v>0.88</v>
          </cell>
          <cell r="Z535">
            <v>0.99</v>
          </cell>
          <cell r="AA535">
            <v>0.48</v>
          </cell>
          <cell r="AB535">
            <v>0.56000000000000005</v>
          </cell>
          <cell r="AC535">
            <v>0.45</v>
          </cell>
          <cell r="AD535">
            <v>0.42</v>
          </cell>
          <cell r="AE535">
            <v>0.98</v>
          </cell>
          <cell r="AF535">
            <v>0.35</v>
          </cell>
          <cell r="AG535">
            <v>0.53</v>
          </cell>
          <cell r="AH535">
            <v>0.38</v>
          </cell>
          <cell r="AI535">
            <v>0.49</v>
          </cell>
          <cell r="AJ535">
            <v>0.59</v>
          </cell>
          <cell r="AK535">
            <v>0.47</v>
          </cell>
          <cell r="AL535">
            <v>0.6</v>
          </cell>
          <cell r="AM535">
            <v>0.82</v>
          </cell>
          <cell r="AN535">
            <v>0.43</v>
          </cell>
          <cell r="AO535">
            <v>0.39</v>
          </cell>
          <cell r="AP535">
            <v>1.43</v>
          </cell>
          <cell r="AQ535">
            <v>1.42</v>
          </cell>
          <cell r="AR535">
            <v>0.92</v>
          </cell>
          <cell r="BI535">
            <v>534</v>
          </cell>
        </row>
        <row r="536">
          <cell r="A536" t="str">
            <v>7201001.Cinema</v>
          </cell>
          <cell r="B536">
            <v>-0.7</v>
          </cell>
          <cell r="C536">
            <v>-0.86</v>
          </cell>
          <cell r="D536">
            <v>0.35</v>
          </cell>
          <cell r="E536">
            <v>-0.77</v>
          </cell>
          <cell r="F536">
            <v>0.1</v>
          </cell>
          <cell r="G536">
            <v>0.84</v>
          </cell>
          <cell r="H536">
            <v>0.39</v>
          </cell>
          <cell r="I536">
            <v>-0.03</v>
          </cell>
          <cell r="J536">
            <v>1.1299999999999999</v>
          </cell>
          <cell r="K536">
            <v>-0.28000000000000003</v>
          </cell>
          <cell r="L536">
            <v>-0.54</v>
          </cell>
          <cell r="M536">
            <v>0.19</v>
          </cell>
          <cell r="N536">
            <v>1.28</v>
          </cell>
          <cell r="O536">
            <v>1.05</v>
          </cell>
          <cell r="P536">
            <v>-0.26</v>
          </cell>
          <cell r="Q536">
            <v>0.87</v>
          </cell>
          <cell r="R536">
            <v>-1.1000000000000001</v>
          </cell>
          <cell r="S536">
            <v>2.0499999999999998</v>
          </cell>
          <cell r="T536">
            <v>0.41</v>
          </cell>
          <cell r="U536">
            <v>0.18</v>
          </cell>
          <cell r="V536">
            <v>-0.41</v>
          </cell>
          <cell r="W536">
            <v>0.36</v>
          </cell>
          <cell r="X536">
            <v>-0.57999999999999996</v>
          </cell>
          <cell r="Y536">
            <v>0.71</v>
          </cell>
          <cell r="Z536">
            <v>0.05</v>
          </cell>
          <cell r="AA536">
            <v>1.93</v>
          </cell>
          <cell r="AB536">
            <v>-0.13</v>
          </cell>
          <cell r="AC536">
            <v>-0.48</v>
          </cell>
          <cell r="AD536">
            <v>-0.17</v>
          </cell>
          <cell r="AE536">
            <v>2.2799999999999998</v>
          </cell>
          <cell r="AF536">
            <v>0.62</v>
          </cell>
          <cell r="AG536">
            <v>0.37</v>
          </cell>
          <cell r="AH536">
            <v>0.22</v>
          </cell>
          <cell r="AI536">
            <v>-0.51</v>
          </cell>
          <cell r="AJ536">
            <v>0.36</v>
          </cell>
          <cell r="AK536">
            <v>1.49</v>
          </cell>
          <cell r="AL536">
            <v>0.65</v>
          </cell>
          <cell r="AM536">
            <v>-0.17</v>
          </cell>
          <cell r="AN536">
            <v>-0.04</v>
          </cell>
          <cell r="AO536">
            <v>-0.5</v>
          </cell>
          <cell r="AP536">
            <v>2.17</v>
          </cell>
          <cell r="AQ536">
            <v>3.57</v>
          </cell>
          <cell r="AR536">
            <v>0.85</v>
          </cell>
          <cell r="BI536">
            <v>535</v>
          </cell>
        </row>
        <row r="537">
          <cell r="A537" t="str">
            <v>7201003.Ingresso para jogo</v>
          </cell>
          <cell r="B537">
            <v>0.72</v>
          </cell>
          <cell r="C537">
            <v>0.24</v>
          </cell>
          <cell r="D537">
            <v>0.59</v>
          </cell>
          <cell r="E537">
            <v>0.64</v>
          </cell>
          <cell r="F537">
            <v>0.88</v>
          </cell>
          <cell r="G537">
            <v>0.18</v>
          </cell>
          <cell r="H537">
            <v>0.24</v>
          </cell>
          <cell r="I537">
            <v>-0.09</v>
          </cell>
          <cell r="J537">
            <v>0.28000000000000003</v>
          </cell>
          <cell r="K537">
            <v>0.16</v>
          </cell>
          <cell r="L537">
            <v>0.38</v>
          </cell>
          <cell r="M537">
            <v>0.83</v>
          </cell>
          <cell r="N537">
            <v>0.34</v>
          </cell>
          <cell r="O537">
            <v>0.73</v>
          </cell>
          <cell r="P537">
            <v>0.34</v>
          </cell>
          <cell r="Q537">
            <v>0.32</v>
          </cell>
          <cell r="R537">
            <v>0.85</v>
          </cell>
          <cell r="S537">
            <v>0.7</v>
          </cell>
          <cell r="T537">
            <v>0.3</v>
          </cell>
          <cell r="U537">
            <v>0.13</v>
          </cell>
          <cell r="V537">
            <v>0.28999999999999998</v>
          </cell>
          <cell r="W537">
            <v>0.62</v>
          </cell>
          <cell r="X537">
            <v>0.61</v>
          </cell>
          <cell r="Y537">
            <v>0.82</v>
          </cell>
          <cell r="Z537">
            <v>0.75</v>
          </cell>
          <cell r="AA537">
            <v>0.9</v>
          </cell>
          <cell r="AB537">
            <v>1</v>
          </cell>
          <cell r="AC537">
            <v>0.6</v>
          </cell>
          <cell r="AD537">
            <v>0.99</v>
          </cell>
          <cell r="AE537">
            <v>0.91</v>
          </cell>
          <cell r="AF537">
            <v>0.69</v>
          </cell>
          <cell r="AG537">
            <v>0.4</v>
          </cell>
          <cell r="AH537">
            <v>0.52</v>
          </cell>
          <cell r="AI537">
            <v>0.53</v>
          </cell>
          <cell r="AJ537">
            <v>0.43</v>
          </cell>
          <cell r="AK537">
            <v>0.65</v>
          </cell>
          <cell r="AL537">
            <v>0.61</v>
          </cell>
          <cell r="AM537">
            <v>1.01</v>
          </cell>
          <cell r="AN537">
            <v>0.66</v>
          </cell>
          <cell r="AO537">
            <v>0.5</v>
          </cell>
          <cell r="AP537">
            <v>1.54</v>
          </cell>
          <cell r="AQ537">
            <v>1.5</v>
          </cell>
          <cell r="AR537">
            <v>0.67</v>
          </cell>
          <cell r="BI537">
            <v>536</v>
          </cell>
        </row>
        <row r="538">
          <cell r="A538" t="str">
            <v>7201006.Clube</v>
          </cell>
          <cell r="B538">
            <v>0.23</v>
          </cell>
          <cell r="C538">
            <v>-1.17</v>
          </cell>
          <cell r="D538">
            <v>1.51</v>
          </cell>
          <cell r="E538">
            <v>0.34</v>
          </cell>
          <cell r="F538">
            <v>1.25</v>
          </cell>
          <cell r="G538">
            <v>1.72</v>
          </cell>
          <cell r="H538">
            <v>0.96</v>
          </cell>
          <cell r="I538">
            <v>-0.87</v>
          </cell>
          <cell r="J538">
            <v>-0.05</v>
          </cell>
          <cell r="K538">
            <v>0.69</v>
          </cell>
          <cell r="L538">
            <v>1.06</v>
          </cell>
          <cell r="M538">
            <v>-0.38</v>
          </cell>
          <cell r="N538">
            <v>0.61</v>
          </cell>
          <cell r="O538">
            <v>1.1000000000000001</v>
          </cell>
          <cell r="P538">
            <v>0.52</v>
          </cell>
          <cell r="Q538">
            <v>0.65</v>
          </cell>
          <cell r="R538">
            <v>0.5</v>
          </cell>
          <cell r="S538">
            <v>1.52</v>
          </cell>
          <cell r="T538">
            <v>0.3</v>
          </cell>
          <cell r="U538">
            <v>0.94</v>
          </cell>
          <cell r="V538">
            <v>0.21</v>
          </cell>
          <cell r="W538">
            <v>0.56000000000000005</v>
          </cell>
          <cell r="X538">
            <v>1.5</v>
          </cell>
          <cell r="Y538">
            <v>2.5099999999999998</v>
          </cell>
          <cell r="Z538">
            <v>0.57999999999999996</v>
          </cell>
          <cell r="AA538">
            <v>-0.56000000000000005</v>
          </cell>
          <cell r="AB538">
            <v>0.7</v>
          </cell>
          <cell r="AC538">
            <v>0.78</v>
          </cell>
          <cell r="AD538">
            <v>0.09</v>
          </cell>
          <cell r="AE538">
            <v>1.74</v>
          </cell>
          <cell r="AF538">
            <v>0.1</v>
          </cell>
          <cell r="AG538">
            <v>1.17</v>
          </cell>
          <cell r="AH538">
            <v>0.74</v>
          </cell>
          <cell r="AI538">
            <v>-0.26</v>
          </cell>
          <cell r="AJ538">
            <v>0.41</v>
          </cell>
          <cell r="AK538">
            <v>1.07</v>
          </cell>
          <cell r="AL538">
            <v>0.86</v>
          </cell>
          <cell r="AM538">
            <v>0.05</v>
          </cell>
          <cell r="AN538">
            <v>-0.19</v>
          </cell>
          <cell r="AO538">
            <v>-1.03</v>
          </cell>
          <cell r="AP538">
            <v>0.83</v>
          </cell>
          <cell r="AQ538">
            <v>2.61</v>
          </cell>
          <cell r="AR538">
            <v>3.65</v>
          </cell>
          <cell r="BI538">
            <v>537</v>
          </cell>
        </row>
        <row r="539">
          <cell r="A539" t="str">
            <v>7201008.Disco</v>
          </cell>
          <cell r="B539">
            <v>1.93</v>
          </cell>
          <cell r="C539">
            <v>0.17</v>
          </cell>
          <cell r="D539">
            <v>1.83</v>
          </cell>
          <cell r="E539">
            <v>1.43</v>
          </cell>
          <cell r="F539">
            <v>-0.35</v>
          </cell>
          <cell r="G539">
            <v>1.49</v>
          </cell>
          <cell r="H539">
            <v>0.87</v>
          </cell>
          <cell r="I539">
            <v>0.36</v>
          </cell>
          <cell r="J539">
            <v>-0.15</v>
          </cell>
          <cell r="K539">
            <v>1.39</v>
          </cell>
          <cell r="L539">
            <v>0.92</v>
          </cell>
          <cell r="M539">
            <v>1.57</v>
          </cell>
          <cell r="N539">
            <v>0.32</v>
          </cell>
          <cell r="O539">
            <v>0.89</v>
          </cell>
          <cell r="P539">
            <v>0.67</v>
          </cell>
          <cell r="Q539">
            <v>-0.14000000000000001</v>
          </cell>
          <cell r="R539">
            <v>-0.52</v>
          </cell>
          <cell r="S539">
            <v>0.3</v>
          </cell>
          <cell r="T539">
            <v>0.12</v>
          </cell>
          <cell r="U539">
            <v>0.67</v>
          </cell>
          <cell r="V539">
            <v>-0.83</v>
          </cell>
          <cell r="W539">
            <v>1.1000000000000001</v>
          </cell>
          <cell r="X539">
            <v>-0.25</v>
          </cell>
          <cell r="Y539">
            <v>1.1499999999999999</v>
          </cell>
          <cell r="Z539">
            <v>1.54</v>
          </cell>
          <cell r="AA539">
            <v>0.16</v>
          </cell>
          <cell r="AB539">
            <v>1.3</v>
          </cell>
          <cell r="AC539">
            <v>2.21</v>
          </cell>
          <cell r="AD539">
            <v>1.22</v>
          </cell>
          <cell r="AE539">
            <v>1.25</v>
          </cell>
          <cell r="AF539">
            <v>0.32</v>
          </cell>
          <cell r="AG539">
            <v>0.24</v>
          </cell>
          <cell r="AH539">
            <v>1.25</v>
          </cell>
          <cell r="AI539">
            <v>-0.08</v>
          </cell>
          <cell r="AJ539">
            <v>-0.62</v>
          </cell>
          <cell r="AK539">
            <v>0.39</v>
          </cell>
          <cell r="AL539">
            <v>1</v>
          </cell>
          <cell r="AM539">
            <v>2.06</v>
          </cell>
          <cell r="AN539">
            <v>0.66</v>
          </cell>
          <cell r="AO539">
            <v>0.56000000000000005</v>
          </cell>
          <cell r="AP539">
            <v>1.1200000000000001</v>
          </cell>
          <cell r="AQ539">
            <v>2.31</v>
          </cell>
          <cell r="AR539">
            <v>0.32</v>
          </cell>
          <cell r="BI539">
            <v>538</v>
          </cell>
        </row>
        <row r="540">
          <cell r="A540" t="str">
            <v>7201010.Instrumento musical</v>
          </cell>
          <cell r="B540">
            <v>1.08</v>
          </cell>
          <cell r="C540">
            <v>-0.01</v>
          </cell>
          <cell r="D540">
            <v>0.25</v>
          </cell>
          <cell r="E540">
            <v>0.59</v>
          </cell>
          <cell r="F540">
            <v>-0.56999999999999995</v>
          </cell>
          <cell r="G540">
            <v>1.42</v>
          </cell>
          <cell r="H540">
            <v>-0.74</v>
          </cell>
          <cell r="I540">
            <v>0.83</v>
          </cell>
          <cell r="J540">
            <v>1.67</v>
          </cell>
          <cell r="K540">
            <v>-1.33</v>
          </cell>
          <cell r="L540">
            <v>2.4300000000000002</v>
          </cell>
          <cell r="M540">
            <v>-1.6</v>
          </cell>
          <cell r="N540">
            <v>0.26</v>
          </cell>
          <cell r="O540">
            <v>-7.0000000000000007E-2</v>
          </cell>
          <cell r="P540">
            <v>-1.26</v>
          </cell>
          <cell r="Q540">
            <v>-2.1</v>
          </cell>
          <cell r="R540">
            <v>-0.12</v>
          </cell>
          <cell r="S540">
            <v>4.57</v>
          </cell>
          <cell r="T540">
            <v>-0.62</v>
          </cell>
          <cell r="U540">
            <v>-0.99</v>
          </cell>
          <cell r="V540">
            <v>1.46</v>
          </cell>
          <cell r="W540">
            <v>1.28</v>
          </cell>
          <cell r="X540">
            <v>0.31</v>
          </cell>
          <cell r="Y540">
            <v>2.61</v>
          </cell>
          <cell r="Z540">
            <v>0.39</v>
          </cell>
          <cell r="AA540">
            <v>1.29</v>
          </cell>
          <cell r="AB540">
            <v>-2.13</v>
          </cell>
          <cell r="AC540">
            <v>0.84</v>
          </cell>
          <cell r="AD540">
            <v>0.09</v>
          </cell>
          <cell r="AE540">
            <v>2.81</v>
          </cell>
          <cell r="AF540">
            <v>-0.92</v>
          </cell>
          <cell r="AG540">
            <v>-1.82</v>
          </cell>
          <cell r="AH540">
            <v>0.83</v>
          </cell>
          <cell r="AI540">
            <v>1.01</v>
          </cell>
          <cell r="AJ540">
            <v>1.57</v>
          </cell>
          <cell r="AK540">
            <v>1.26</v>
          </cell>
          <cell r="AL540">
            <v>2.12</v>
          </cell>
          <cell r="AM540">
            <v>1.85</v>
          </cell>
          <cell r="AN540">
            <v>1.56</v>
          </cell>
          <cell r="AO540">
            <v>3.8</v>
          </cell>
          <cell r="AP540">
            <v>4.58</v>
          </cell>
          <cell r="AQ540">
            <v>0.88</v>
          </cell>
          <cell r="AR540">
            <v>-0.39</v>
          </cell>
          <cell r="BI540">
            <v>539</v>
          </cell>
        </row>
        <row r="541">
          <cell r="A541" t="str">
            <v>7201019.Bicicleta</v>
          </cell>
          <cell r="B541">
            <v>-7.0000000000000007E-2</v>
          </cell>
          <cell r="C541">
            <v>-0.05</v>
          </cell>
          <cell r="D541">
            <v>1.46</v>
          </cell>
          <cell r="E541">
            <v>0.88</v>
          </cell>
          <cell r="F541">
            <v>0.43</v>
          </cell>
          <cell r="G541">
            <v>0.36</v>
          </cell>
          <cell r="H541">
            <v>1.3</v>
          </cell>
          <cell r="I541">
            <v>1.1100000000000001</v>
          </cell>
          <cell r="J541">
            <v>-1.95</v>
          </cell>
          <cell r="K541">
            <v>-0.5</v>
          </cell>
          <cell r="L541">
            <v>1.39</v>
          </cell>
          <cell r="M541">
            <v>0.05</v>
          </cell>
          <cell r="N541">
            <v>0.88</v>
          </cell>
          <cell r="O541">
            <v>0.48</v>
          </cell>
          <cell r="P541">
            <v>-0.1</v>
          </cell>
          <cell r="Q541">
            <v>0.39</v>
          </cell>
          <cell r="R541">
            <v>0.15</v>
          </cell>
          <cell r="S541">
            <v>-0.36</v>
          </cell>
          <cell r="T541">
            <v>-0.13</v>
          </cell>
          <cell r="U541">
            <v>0.24</v>
          </cell>
          <cell r="V541">
            <v>0.41</v>
          </cell>
          <cell r="W541">
            <v>0.06</v>
          </cell>
          <cell r="X541">
            <v>-0.19</v>
          </cell>
          <cell r="Y541">
            <v>-0.6</v>
          </cell>
          <cell r="Z541">
            <v>-0.11</v>
          </cell>
          <cell r="AA541">
            <v>0.97</v>
          </cell>
          <cell r="AB541">
            <v>0.63</v>
          </cell>
          <cell r="AC541">
            <v>1.3</v>
          </cell>
          <cell r="AD541">
            <v>0.76</v>
          </cell>
          <cell r="AE541">
            <v>0.5</v>
          </cell>
          <cell r="AF541">
            <v>1.1200000000000001</v>
          </cell>
          <cell r="AG541">
            <v>0.74</v>
          </cell>
          <cell r="AH541">
            <v>-0.56999999999999995</v>
          </cell>
          <cell r="AI541">
            <v>0.43</v>
          </cell>
          <cell r="AJ541">
            <v>0.13</v>
          </cell>
          <cell r="AK541">
            <v>-0.03</v>
          </cell>
          <cell r="AL541">
            <v>0.74</v>
          </cell>
          <cell r="AM541">
            <v>1.37</v>
          </cell>
          <cell r="AN541">
            <v>2.0099999999999998</v>
          </cell>
          <cell r="AO541">
            <v>2.4700000000000002</v>
          </cell>
          <cell r="AP541">
            <v>2.92</v>
          </cell>
          <cell r="AQ541">
            <v>1.66</v>
          </cell>
          <cell r="AR541">
            <v>1.06</v>
          </cell>
          <cell r="BI541">
            <v>540</v>
          </cell>
        </row>
        <row r="542">
          <cell r="A542" t="str">
            <v>7201020.Alimento para cães</v>
          </cell>
          <cell r="B542">
            <v>0.78</v>
          </cell>
          <cell r="C542">
            <v>-0.22</v>
          </cell>
          <cell r="D542">
            <v>0.38</v>
          </cell>
          <cell r="E542">
            <v>0.38</v>
          </cell>
          <cell r="F542">
            <v>1.35</v>
          </cell>
          <cell r="G542">
            <v>-0.05</v>
          </cell>
          <cell r="H542">
            <v>1.87</v>
          </cell>
          <cell r="I542">
            <v>-1.96</v>
          </cell>
          <cell r="J542">
            <v>2.08</v>
          </cell>
          <cell r="K542">
            <v>0.27</v>
          </cell>
          <cell r="L542">
            <v>2.42</v>
          </cell>
          <cell r="M542">
            <v>2.36</v>
          </cell>
          <cell r="N542">
            <v>-0.63</v>
          </cell>
          <cell r="O542">
            <v>-0.87</v>
          </cell>
          <cell r="P542">
            <v>0.68</v>
          </cell>
          <cell r="Q542">
            <v>0.48</v>
          </cell>
          <cell r="R542">
            <v>0.48</v>
          </cell>
          <cell r="S542">
            <v>-0.06</v>
          </cell>
          <cell r="T542">
            <v>0.16</v>
          </cell>
          <cell r="U542">
            <v>1.0900000000000001</v>
          </cell>
          <cell r="V542">
            <v>0.43</v>
          </cell>
          <cell r="W542">
            <v>2.36</v>
          </cell>
          <cell r="X542">
            <v>1.19</v>
          </cell>
          <cell r="Y542">
            <v>-0.02</v>
          </cell>
          <cell r="Z542">
            <v>1.07</v>
          </cell>
          <cell r="AA542">
            <v>0.71</v>
          </cell>
          <cell r="AB542">
            <v>2.5</v>
          </cell>
          <cell r="AC542">
            <v>0.64</v>
          </cell>
          <cell r="AD542">
            <v>0.1</v>
          </cell>
          <cell r="AE542">
            <v>1.38</v>
          </cell>
          <cell r="AF542">
            <v>0.11</v>
          </cell>
          <cell r="AG542">
            <v>0.72</v>
          </cell>
          <cell r="AH542">
            <v>1.52</v>
          </cell>
          <cell r="AI542">
            <v>1.82</v>
          </cell>
          <cell r="AJ542">
            <v>1.52</v>
          </cell>
          <cell r="AK542">
            <v>-0.86</v>
          </cell>
          <cell r="AL542">
            <v>-0.33</v>
          </cell>
          <cell r="AM542">
            <v>1.03</v>
          </cell>
          <cell r="AN542">
            <v>0.72</v>
          </cell>
          <cell r="AO542">
            <v>0.72</v>
          </cell>
          <cell r="AP542">
            <v>1.59</v>
          </cell>
          <cell r="AQ542">
            <v>1.68</v>
          </cell>
          <cell r="AR542">
            <v>0.57999999999999996</v>
          </cell>
          <cell r="BI542">
            <v>541</v>
          </cell>
        </row>
        <row r="543">
          <cell r="A543" t="str">
            <v>7201023.Brinquedos</v>
          </cell>
          <cell r="B543">
            <v>1.43</v>
          </cell>
          <cell r="C543">
            <v>-0.16</v>
          </cell>
          <cell r="D543">
            <v>0.97</v>
          </cell>
          <cell r="E543">
            <v>-0.76</v>
          </cell>
          <cell r="F543">
            <v>0.41</v>
          </cell>
          <cell r="G543">
            <v>-0.55000000000000004</v>
          </cell>
          <cell r="H543">
            <v>2.23</v>
          </cell>
          <cell r="I543">
            <v>-0.53</v>
          </cell>
          <cell r="J543">
            <v>-1.06</v>
          </cell>
          <cell r="K543">
            <v>1.63</v>
          </cell>
          <cell r="L543">
            <v>-1.53</v>
          </cell>
          <cell r="M543">
            <v>-0.95</v>
          </cell>
          <cell r="N543">
            <v>1.92</v>
          </cell>
          <cell r="O543">
            <v>0.34</v>
          </cell>
          <cell r="P543">
            <v>0.76</v>
          </cell>
          <cell r="Q543">
            <v>0.43</v>
          </cell>
          <cell r="R543">
            <v>2.12</v>
          </cell>
          <cell r="S543">
            <v>1.63</v>
          </cell>
          <cell r="T543">
            <v>-0.18</v>
          </cell>
          <cell r="U543">
            <v>1.95</v>
          </cell>
          <cell r="V543">
            <v>1.1499999999999999</v>
          </cell>
          <cell r="W543">
            <v>1.51</v>
          </cell>
          <cell r="X543">
            <v>0.69</v>
          </cell>
          <cell r="Y543">
            <v>0.95</v>
          </cell>
          <cell r="Z543">
            <v>1.01</v>
          </cell>
          <cell r="AA543">
            <v>1.31</v>
          </cell>
          <cell r="AB543">
            <v>-0.01</v>
          </cell>
          <cell r="AC543">
            <v>-0.03</v>
          </cell>
          <cell r="AD543">
            <v>0.04</v>
          </cell>
          <cell r="AE543">
            <v>1.29</v>
          </cell>
          <cell r="AF543">
            <v>1.0900000000000001</v>
          </cell>
          <cell r="AG543">
            <v>0.36</v>
          </cell>
          <cell r="AH543">
            <v>0.06</v>
          </cell>
          <cell r="AI543">
            <v>1.03</v>
          </cell>
          <cell r="AJ543">
            <v>1.41</v>
          </cell>
          <cell r="AK543">
            <v>0.2</v>
          </cell>
          <cell r="AL543">
            <v>0.94</v>
          </cell>
          <cell r="AM543">
            <v>1.97</v>
          </cell>
          <cell r="AN543">
            <v>1.02</v>
          </cell>
          <cell r="AO543">
            <v>1.02</v>
          </cell>
          <cell r="AP543">
            <v>1.18</v>
          </cell>
          <cell r="AQ543">
            <v>1.41</v>
          </cell>
          <cell r="AR543">
            <v>0.5</v>
          </cell>
          <cell r="BI543">
            <v>542</v>
          </cell>
        </row>
        <row r="544">
          <cell r="A544" t="str">
            <v>7201051.Teatro</v>
          </cell>
          <cell r="B544">
            <v>0.7</v>
          </cell>
          <cell r="C544">
            <v>0.05</v>
          </cell>
          <cell r="D544">
            <v>0.08</v>
          </cell>
          <cell r="E544">
            <v>1.01</v>
          </cell>
          <cell r="F544">
            <v>0.66</v>
          </cell>
          <cell r="G544">
            <v>-0.36</v>
          </cell>
          <cell r="H544">
            <v>0.88</v>
          </cell>
          <cell r="I544">
            <v>0.48</v>
          </cell>
          <cell r="J544">
            <v>2.0699999999999998</v>
          </cell>
          <cell r="K544">
            <v>-5</v>
          </cell>
          <cell r="L544">
            <v>0.01</v>
          </cell>
          <cell r="M544">
            <v>5.52</v>
          </cell>
          <cell r="N544">
            <v>1.19</v>
          </cell>
          <cell r="O544">
            <v>2.78</v>
          </cell>
          <cell r="P544">
            <v>0.54</v>
          </cell>
          <cell r="Q544">
            <v>0.19</v>
          </cell>
          <cell r="R544">
            <v>-0.38</v>
          </cell>
          <cell r="S544">
            <v>1.71</v>
          </cell>
          <cell r="T544">
            <v>-0.75</v>
          </cell>
          <cell r="U544">
            <v>-2.79</v>
          </cell>
          <cell r="V544">
            <v>1.84</v>
          </cell>
          <cell r="W544">
            <v>1.37</v>
          </cell>
          <cell r="X544">
            <v>0.23</v>
          </cell>
          <cell r="Y544">
            <v>0.71</v>
          </cell>
          <cell r="Z544">
            <v>-0.89</v>
          </cell>
          <cell r="AA544">
            <v>0.56000000000000005</v>
          </cell>
          <cell r="AB544">
            <v>1.52</v>
          </cell>
          <cell r="AC544">
            <v>0.97</v>
          </cell>
          <cell r="AD544">
            <v>0.65</v>
          </cell>
          <cell r="AE544">
            <v>0.34</v>
          </cell>
          <cell r="AF544">
            <v>1.24</v>
          </cell>
          <cell r="AG544">
            <v>1.74</v>
          </cell>
          <cell r="AH544">
            <v>1.55</v>
          </cell>
          <cell r="AI544">
            <v>0.8</v>
          </cell>
          <cell r="AJ544">
            <v>0.46</v>
          </cell>
          <cell r="AK544">
            <v>3.33</v>
          </cell>
          <cell r="AL544">
            <v>-0.11</v>
          </cell>
          <cell r="AM544">
            <v>-1.33</v>
          </cell>
          <cell r="AN544">
            <v>-0.86</v>
          </cell>
          <cell r="AO544">
            <v>2.1800000000000002</v>
          </cell>
          <cell r="AP544">
            <v>1.75</v>
          </cell>
          <cell r="AQ544">
            <v>-0.28000000000000003</v>
          </cell>
          <cell r="AR544">
            <v>-0.8</v>
          </cell>
          <cell r="BI544">
            <v>543</v>
          </cell>
        </row>
        <row r="545">
          <cell r="A545" t="str">
            <v>7201052.Aluguel de fita de vídeo-cassete</v>
          </cell>
          <cell r="B545">
            <v>0.09</v>
          </cell>
          <cell r="C545">
            <v>-1.1599999999999999</v>
          </cell>
          <cell r="D545">
            <v>0.74</v>
          </cell>
          <cell r="E545">
            <v>1.81</v>
          </cell>
          <cell r="F545">
            <v>0.92</v>
          </cell>
          <cell r="G545">
            <v>-2.3199999999999998</v>
          </cell>
          <cell r="H545">
            <v>2.34</v>
          </cell>
          <cell r="I545">
            <v>-1.69</v>
          </cell>
          <cell r="J545">
            <v>0.11</v>
          </cell>
          <cell r="K545">
            <v>-0.79</v>
          </cell>
          <cell r="L545">
            <v>0.3</v>
          </cell>
          <cell r="M545">
            <v>1.04</v>
          </cell>
          <cell r="N545">
            <v>1.7</v>
          </cell>
          <cell r="O545">
            <v>-0.71</v>
          </cell>
          <cell r="P545">
            <v>1.34</v>
          </cell>
          <cell r="Q545">
            <v>0.89</v>
          </cell>
          <cell r="R545">
            <v>-0.25</v>
          </cell>
          <cell r="S545">
            <v>-0.28000000000000003</v>
          </cell>
          <cell r="T545">
            <v>0.87</v>
          </cell>
          <cell r="U545">
            <v>-0.55000000000000004</v>
          </cell>
          <cell r="V545">
            <v>2.12</v>
          </cell>
          <cell r="W545">
            <v>0.19</v>
          </cell>
          <cell r="X545">
            <v>0.85</v>
          </cell>
          <cell r="Y545">
            <v>0.97</v>
          </cell>
          <cell r="Z545">
            <v>0.96</v>
          </cell>
          <cell r="AA545">
            <v>-0.3</v>
          </cell>
          <cell r="AB545">
            <v>0.5</v>
          </cell>
          <cell r="AC545">
            <v>-0.55000000000000004</v>
          </cell>
          <cell r="AD545">
            <v>0.74</v>
          </cell>
          <cell r="AE545">
            <v>1.79</v>
          </cell>
          <cell r="AF545">
            <v>0.93</v>
          </cell>
          <cell r="AG545">
            <v>1.1200000000000001</v>
          </cell>
          <cell r="AH545">
            <v>0.1</v>
          </cell>
          <cell r="AI545">
            <v>0.57999999999999996</v>
          </cell>
          <cell r="AJ545">
            <v>0.2</v>
          </cell>
          <cell r="AK545">
            <v>1.83</v>
          </cell>
          <cell r="AL545">
            <v>0.53</v>
          </cell>
          <cell r="AM545">
            <v>0.38</v>
          </cell>
          <cell r="AN545">
            <v>0.23</v>
          </cell>
          <cell r="AO545">
            <v>0.28999999999999998</v>
          </cell>
          <cell r="AP545">
            <v>1.26</v>
          </cell>
          <cell r="AQ545">
            <v>0.98</v>
          </cell>
          <cell r="AR545">
            <v>1.02</v>
          </cell>
          <cell r="BI545">
            <v>544</v>
          </cell>
        </row>
        <row r="546">
          <cell r="A546" t="str">
            <v>7201054.Boite, danceteria e discoteca</v>
          </cell>
          <cell r="B546">
            <v>0.51</v>
          </cell>
          <cell r="C546">
            <v>-0.41</v>
          </cell>
          <cell r="D546">
            <v>-0.14000000000000001</v>
          </cell>
          <cell r="E546">
            <v>0.62</v>
          </cell>
          <cell r="F546">
            <v>1.06</v>
          </cell>
          <cell r="G546">
            <v>0.59</v>
          </cell>
          <cell r="H546">
            <v>0.61</v>
          </cell>
          <cell r="I546">
            <v>-1.38</v>
          </cell>
          <cell r="J546">
            <v>1.35</v>
          </cell>
          <cell r="K546">
            <v>1.88</v>
          </cell>
          <cell r="L546">
            <v>-0.18</v>
          </cell>
          <cell r="M546">
            <v>-0.56000000000000005</v>
          </cell>
          <cell r="N546">
            <v>1.76</v>
          </cell>
          <cell r="O546">
            <v>0.47</v>
          </cell>
          <cell r="P546">
            <v>1.1100000000000001</v>
          </cell>
          <cell r="Q546">
            <v>0.17</v>
          </cell>
          <cell r="R546">
            <v>0.89</v>
          </cell>
          <cell r="S546">
            <v>1.5</v>
          </cell>
          <cell r="T546">
            <v>1.19</v>
          </cell>
          <cell r="U546">
            <v>0.48</v>
          </cell>
          <cell r="V546">
            <v>2.12</v>
          </cell>
          <cell r="W546">
            <v>0.61</v>
          </cell>
          <cell r="X546">
            <v>0.59</v>
          </cell>
          <cell r="Y546">
            <v>-0.54</v>
          </cell>
          <cell r="Z546">
            <v>1.93</v>
          </cell>
          <cell r="AA546">
            <v>0.83</v>
          </cell>
          <cell r="AB546">
            <v>1.03</v>
          </cell>
          <cell r="AC546">
            <v>0.35</v>
          </cell>
          <cell r="AD546">
            <v>-0.11</v>
          </cell>
          <cell r="AE546">
            <v>-0.16</v>
          </cell>
          <cell r="AF546">
            <v>-0.37</v>
          </cell>
          <cell r="AG546">
            <v>0</v>
          </cell>
          <cell r="AH546">
            <v>0.9</v>
          </cell>
          <cell r="AI546">
            <v>0.43</v>
          </cell>
          <cell r="AJ546">
            <v>2.2999999999999998</v>
          </cell>
          <cell r="AK546">
            <v>-0.54</v>
          </cell>
          <cell r="AL546">
            <v>0.42</v>
          </cell>
          <cell r="AM546">
            <v>0.41</v>
          </cell>
          <cell r="AN546">
            <v>0.14000000000000001</v>
          </cell>
          <cell r="AO546">
            <v>-0.51</v>
          </cell>
          <cell r="AP546">
            <v>0.95</v>
          </cell>
          <cell r="AQ546">
            <v>0.12</v>
          </cell>
          <cell r="AR546">
            <v>1.06</v>
          </cell>
          <cell r="BI546">
            <v>545</v>
          </cell>
        </row>
        <row r="547">
          <cell r="A547" t="str">
            <v>7201063.Jogos lotéricos</v>
          </cell>
          <cell r="B547">
            <v>0</v>
          </cell>
          <cell r="C547">
            <v>0</v>
          </cell>
          <cell r="D547">
            <v>0</v>
          </cell>
          <cell r="E547">
            <v>0</v>
          </cell>
          <cell r="F547">
            <v>0</v>
          </cell>
          <cell r="G547">
            <v>0</v>
          </cell>
          <cell r="H547">
            <v>0</v>
          </cell>
          <cell r="I547">
            <v>0</v>
          </cell>
          <cell r="J547">
            <v>0</v>
          </cell>
          <cell r="K547">
            <v>0</v>
          </cell>
          <cell r="L547">
            <v>0</v>
          </cell>
          <cell r="M547">
            <v>0</v>
          </cell>
          <cell r="N547">
            <v>0</v>
          </cell>
          <cell r="O547">
            <v>0</v>
          </cell>
          <cell r="P547">
            <v>0</v>
          </cell>
          <cell r="Q547">
            <v>0</v>
          </cell>
          <cell r="R547">
            <v>0</v>
          </cell>
          <cell r="S547">
            <v>0</v>
          </cell>
          <cell r="T547">
            <v>0</v>
          </cell>
          <cell r="U547">
            <v>0</v>
          </cell>
          <cell r="V547">
            <v>0</v>
          </cell>
          <cell r="W547">
            <v>0</v>
          </cell>
          <cell r="X547">
            <v>0</v>
          </cell>
          <cell r="Y547">
            <v>0</v>
          </cell>
          <cell r="Z547">
            <v>0</v>
          </cell>
          <cell r="AA547">
            <v>0</v>
          </cell>
          <cell r="AB547">
            <v>0</v>
          </cell>
          <cell r="AC547">
            <v>0</v>
          </cell>
          <cell r="AD547">
            <v>0</v>
          </cell>
          <cell r="AE547">
            <v>0</v>
          </cell>
          <cell r="AF547">
            <v>0</v>
          </cell>
          <cell r="AG547">
            <v>0</v>
          </cell>
          <cell r="AH547">
            <v>0</v>
          </cell>
          <cell r="AI547">
            <v>0</v>
          </cell>
          <cell r="AJ547">
            <v>0</v>
          </cell>
          <cell r="AK547">
            <v>0</v>
          </cell>
          <cell r="AL547">
            <v>0</v>
          </cell>
          <cell r="AM547">
            <v>0</v>
          </cell>
          <cell r="AN547">
            <v>0</v>
          </cell>
          <cell r="AO547">
            <v>0</v>
          </cell>
          <cell r="AP547">
            <v>0</v>
          </cell>
          <cell r="AQ547">
            <v>0</v>
          </cell>
          <cell r="AR547">
            <v>0</v>
          </cell>
          <cell r="BI547">
            <v>546</v>
          </cell>
        </row>
        <row r="548">
          <cell r="A548" t="str">
            <v>7201066.Aluguel de fita de vídeo-game</v>
          </cell>
          <cell r="B548">
            <v>-0.33</v>
          </cell>
          <cell r="C548">
            <v>-0.13</v>
          </cell>
          <cell r="D548">
            <v>0.45</v>
          </cell>
          <cell r="E548">
            <v>0.33</v>
          </cell>
          <cell r="F548">
            <v>0.16</v>
          </cell>
          <cell r="G548">
            <v>-0.1</v>
          </cell>
          <cell r="H548">
            <v>-0.3</v>
          </cell>
          <cell r="I548">
            <v>1.22</v>
          </cell>
          <cell r="J548">
            <v>-0.42</v>
          </cell>
          <cell r="K548">
            <v>-0.47</v>
          </cell>
          <cell r="L548">
            <v>0.27</v>
          </cell>
          <cell r="M548">
            <v>0</v>
          </cell>
          <cell r="N548">
            <v>0.28999999999999998</v>
          </cell>
          <cell r="O548">
            <v>-1.89</v>
          </cell>
          <cell r="P548">
            <v>7.0000000000000007E-2</v>
          </cell>
          <cell r="Q548">
            <v>-7.0000000000000007E-2</v>
          </cell>
          <cell r="R548">
            <v>1.67</v>
          </cell>
          <cell r="S548">
            <v>2.66</v>
          </cell>
          <cell r="T548">
            <v>0.14000000000000001</v>
          </cell>
          <cell r="U548">
            <v>2</v>
          </cell>
          <cell r="V548">
            <v>4.71</v>
          </cell>
          <cell r="W548">
            <v>0.45</v>
          </cell>
          <cell r="X548">
            <v>-0.75</v>
          </cell>
          <cell r="Y548">
            <v>0.37</v>
          </cell>
          <cell r="Z548">
            <v>0.55000000000000004</v>
          </cell>
          <cell r="AA548">
            <v>-0.9</v>
          </cell>
          <cell r="AB548">
            <v>1.76</v>
          </cell>
          <cell r="AC548">
            <v>3.85</v>
          </cell>
          <cell r="AD548">
            <v>0.68</v>
          </cell>
          <cell r="AE548">
            <v>0.47</v>
          </cell>
          <cell r="AF548">
            <v>-0.13</v>
          </cell>
          <cell r="AG548">
            <v>0.7</v>
          </cell>
          <cell r="AH548">
            <v>2.1</v>
          </cell>
          <cell r="AI548">
            <v>2.12</v>
          </cell>
          <cell r="AJ548">
            <v>-0.5</v>
          </cell>
          <cell r="AK548">
            <v>0.63</v>
          </cell>
          <cell r="AL548">
            <v>-0.82</v>
          </cell>
          <cell r="AM548">
            <v>1.89</v>
          </cell>
          <cell r="AN548">
            <v>1.44</v>
          </cell>
          <cell r="AO548">
            <v>0.8</v>
          </cell>
          <cell r="AP548">
            <v>1.74</v>
          </cell>
          <cell r="AQ548">
            <v>0.64</v>
          </cell>
          <cell r="AR548">
            <v>-1.68</v>
          </cell>
          <cell r="BI548">
            <v>547</v>
          </cell>
        </row>
        <row r="549">
          <cell r="A549" t="str">
            <v>7201068.Motel</v>
          </cell>
          <cell r="B549">
            <v>0.64</v>
          </cell>
          <cell r="C549">
            <v>-0.18</v>
          </cell>
          <cell r="D549">
            <v>0.59</v>
          </cell>
          <cell r="E549">
            <v>0.27</v>
          </cell>
          <cell r="F549">
            <v>0.53</v>
          </cell>
          <cell r="G549">
            <v>0.83</v>
          </cell>
          <cell r="H549">
            <v>2.15</v>
          </cell>
          <cell r="I549">
            <v>-1.38</v>
          </cell>
          <cell r="J549">
            <v>0.87</v>
          </cell>
          <cell r="K549">
            <v>-0.13</v>
          </cell>
          <cell r="L549">
            <v>-1.46</v>
          </cell>
          <cell r="M549">
            <v>-2.5</v>
          </cell>
          <cell r="N549">
            <v>-0.13</v>
          </cell>
          <cell r="O549">
            <v>3.02</v>
          </cell>
          <cell r="P549">
            <v>0.4</v>
          </cell>
          <cell r="Q549">
            <v>-0.06</v>
          </cell>
          <cell r="R549">
            <v>0.11</v>
          </cell>
          <cell r="S549">
            <v>2.74</v>
          </cell>
          <cell r="T549">
            <v>0.05</v>
          </cell>
          <cell r="U549">
            <v>0.63</v>
          </cell>
          <cell r="V549">
            <v>0.92</v>
          </cell>
          <cell r="W549">
            <v>1.35</v>
          </cell>
          <cell r="X549">
            <v>-1.02</v>
          </cell>
          <cell r="Y549">
            <v>2.57</v>
          </cell>
          <cell r="Z549">
            <v>0.75</v>
          </cell>
          <cell r="AA549">
            <v>1.5</v>
          </cell>
          <cell r="AB549">
            <v>0.25</v>
          </cell>
          <cell r="AC549">
            <v>0.51</v>
          </cell>
          <cell r="AD549">
            <v>0.52</v>
          </cell>
          <cell r="AE549">
            <v>-0.31</v>
          </cell>
          <cell r="AF549">
            <v>0.9</v>
          </cell>
          <cell r="AG549">
            <v>0.38</v>
          </cell>
          <cell r="AH549">
            <v>-0.56000000000000005</v>
          </cell>
          <cell r="AI549">
            <v>0.72</v>
          </cell>
          <cell r="AJ549">
            <v>0</v>
          </cell>
          <cell r="AK549">
            <v>1.42</v>
          </cell>
          <cell r="AL549">
            <v>0.6</v>
          </cell>
          <cell r="AM549">
            <v>-0.57999999999999996</v>
          </cell>
          <cell r="AN549">
            <v>0.47</v>
          </cell>
          <cell r="AO549">
            <v>-0.17</v>
          </cell>
          <cell r="AP549">
            <v>2.14</v>
          </cell>
          <cell r="AQ549">
            <v>1.89</v>
          </cell>
          <cell r="AR549">
            <v>1.32</v>
          </cell>
          <cell r="BI549">
            <v>548</v>
          </cell>
        </row>
        <row r="550">
          <cell r="A550" t="str">
            <v>7201069.Bicicleta ergométrica</v>
          </cell>
          <cell r="B550">
            <v>1.38</v>
          </cell>
          <cell r="C550">
            <v>0.33</v>
          </cell>
          <cell r="D550">
            <v>0.28999999999999998</v>
          </cell>
          <cell r="E550">
            <v>0.88</v>
          </cell>
          <cell r="F550">
            <v>-1.79</v>
          </cell>
          <cell r="G550">
            <v>0</v>
          </cell>
          <cell r="H550">
            <v>3.2</v>
          </cell>
          <cell r="I550">
            <v>1.18</v>
          </cell>
          <cell r="J550">
            <v>-1.22</v>
          </cell>
          <cell r="K550">
            <v>2.0299999999999998</v>
          </cell>
          <cell r="L550">
            <v>1.04</v>
          </cell>
          <cell r="M550">
            <v>-1.03</v>
          </cell>
          <cell r="N550">
            <v>-2.5299999999999998</v>
          </cell>
          <cell r="O550">
            <v>7.59</v>
          </cell>
          <cell r="P550">
            <v>4.26</v>
          </cell>
          <cell r="Q550">
            <v>2.29</v>
          </cell>
          <cell r="R550">
            <v>0.96</v>
          </cell>
          <cell r="S550">
            <v>3.17</v>
          </cell>
          <cell r="T550">
            <v>-2.88</v>
          </cell>
          <cell r="U550">
            <v>1.78</v>
          </cell>
          <cell r="V550">
            <v>-0.87</v>
          </cell>
          <cell r="W550">
            <v>-1.87</v>
          </cell>
          <cell r="X550">
            <v>1.47</v>
          </cell>
          <cell r="Y550">
            <v>0.19</v>
          </cell>
          <cell r="Z550">
            <v>1.56</v>
          </cell>
          <cell r="AA550">
            <v>1.52</v>
          </cell>
          <cell r="AB550">
            <v>0.08</v>
          </cell>
          <cell r="AC550">
            <v>-0.48</v>
          </cell>
          <cell r="AD550">
            <v>2.41</v>
          </cell>
          <cell r="AE550">
            <v>1.89</v>
          </cell>
          <cell r="AF550">
            <v>-0.48</v>
          </cell>
          <cell r="AG550">
            <v>0.64</v>
          </cell>
          <cell r="AH550">
            <v>0.17</v>
          </cell>
          <cell r="AI550">
            <v>-0.85</v>
          </cell>
          <cell r="AJ550">
            <v>-1.67</v>
          </cell>
          <cell r="AK550">
            <v>4.29</v>
          </cell>
          <cell r="AL550">
            <v>3.24</v>
          </cell>
          <cell r="AM550">
            <v>-1.03</v>
          </cell>
          <cell r="AN550">
            <v>3.04</v>
          </cell>
          <cell r="AO550">
            <v>3.58</v>
          </cell>
          <cell r="AP550">
            <v>0.94</v>
          </cell>
          <cell r="AQ550">
            <v>0.48</v>
          </cell>
          <cell r="AR550">
            <v>2.7</v>
          </cell>
          <cell r="BI550">
            <v>549</v>
          </cell>
        </row>
        <row r="551">
          <cell r="A551" t="str">
            <v>7201083.Material esportivo</v>
          </cell>
          <cell r="B551">
            <v>0.55000000000000004</v>
          </cell>
          <cell r="C551">
            <v>0.82</v>
          </cell>
          <cell r="D551">
            <v>-0.83</v>
          </cell>
          <cell r="E551">
            <v>1.1399999999999999</v>
          </cell>
          <cell r="F551">
            <v>-0.89</v>
          </cell>
          <cell r="G551">
            <v>4.37</v>
          </cell>
          <cell r="H551">
            <v>-1.1000000000000001</v>
          </cell>
          <cell r="I551">
            <v>1.01</v>
          </cell>
          <cell r="J551">
            <v>1.75</v>
          </cell>
          <cell r="K551">
            <v>3.06</v>
          </cell>
          <cell r="L551">
            <v>4.03</v>
          </cell>
          <cell r="M551">
            <v>-2.71</v>
          </cell>
          <cell r="N551">
            <v>-0.06</v>
          </cell>
          <cell r="O551">
            <v>-1.99</v>
          </cell>
          <cell r="P551">
            <v>2.91</v>
          </cell>
          <cell r="Q551">
            <v>0.03</v>
          </cell>
          <cell r="R551">
            <v>-2.86</v>
          </cell>
          <cell r="S551">
            <v>0.39</v>
          </cell>
          <cell r="T551">
            <v>1.58</v>
          </cell>
          <cell r="U551">
            <v>-2.25</v>
          </cell>
          <cell r="V551">
            <v>-1.04</v>
          </cell>
          <cell r="W551">
            <v>3.46</v>
          </cell>
          <cell r="X551">
            <v>-2.2400000000000002</v>
          </cell>
          <cell r="Y551">
            <v>5.6</v>
          </cell>
          <cell r="Z551">
            <v>2.17</v>
          </cell>
          <cell r="AA551">
            <v>-1.68</v>
          </cell>
          <cell r="AB551">
            <v>-2.3199999999999998</v>
          </cell>
          <cell r="AC551">
            <v>1.93</v>
          </cell>
          <cell r="AD551">
            <v>3.41</v>
          </cell>
          <cell r="AE551">
            <v>0.41</v>
          </cell>
          <cell r="AF551">
            <v>2.4700000000000002</v>
          </cell>
          <cell r="AG551">
            <v>3.96</v>
          </cell>
          <cell r="AH551">
            <v>1.78</v>
          </cell>
          <cell r="AI551">
            <v>0.79</v>
          </cell>
          <cell r="AJ551">
            <v>2.15</v>
          </cell>
          <cell r="AK551">
            <v>-3.43</v>
          </cell>
          <cell r="AL551">
            <v>0.79</v>
          </cell>
          <cell r="AM551">
            <v>2.06</v>
          </cell>
          <cell r="AN551">
            <v>0.34</v>
          </cell>
          <cell r="AO551">
            <v>-0.36</v>
          </cell>
          <cell r="AP551">
            <v>-1.32</v>
          </cell>
          <cell r="AQ551">
            <v>3.15</v>
          </cell>
          <cell r="AR551">
            <v>2.23</v>
          </cell>
          <cell r="BI551">
            <v>550</v>
          </cell>
        </row>
        <row r="552">
          <cell r="A552" t="str">
            <v>7201084.Telesena</v>
          </cell>
          <cell r="B552">
            <v>0</v>
          </cell>
          <cell r="C552">
            <v>0</v>
          </cell>
          <cell r="D552">
            <v>0</v>
          </cell>
          <cell r="E552">
            <v>0</v>
          </cell>
          <cell r="F552">
            <v>0</v>
          </cell>
          <cell r="G552">
            <v>0</v>
          </cell>
          <cell r="H552">
            <v>0</v>
          </cell>
          <cell r="I552">
            <v>0</v>
          </cell>
          <cell r="J552">
            <v>0</v>
          </cell>
          <cell r="K552">
            <v>0</v>
          </cell>
          <cell r="L552">
            <v>0</v>
          </cell>
          <cell r="M552">
            <v>0</v>
          </cell>
          <cell r="N552">
            <v>0</v>
          </cell>
          <cell r="O552">
            <v>0</v>
          </cell>
          <cell r="P552">
            <v>0</v>
          </cell>
          <cell r="Q552">
            <v>0</v>
          </cell>
          <cell r="R552">
            <v>0</v>
          </cell>
          <cell r="S552">
            <v>0.01</v>
          </cell>
          <cell r="T552">
            <v>0</v>
          </cell>
          <cell r="U552">
            <v>0</v>
          </cell>
          <cell r="V552">
            <v>0</v>
          </cell>
          <cell r="W552">
            <v>0</v>
          </cell>
          <cell r="X552">
            <v>0</v>
          </cell>
          <cell r="Y552">
            <v>0</v>
          </cell>
          <cell r="Z552">
            <v>0</v>
          </cell>
          <cell r="AA552">
            <v>0</v>
          </cell>
          <cell r="AB552">
            <v>0</v>
          </cell>
          <cell r="AC552">
            <v>0</v>
          </cell>
          <cell r="AD552">
            <v>-0.01</v>
          </cell>
          <cell r="AE552">
            <v>0</v>
          </cell>
          <cell r="AF552">
            <v>0</v>
          </cell>
          <cell r="AG552">
            <v>0</v>
          </cell>
          <cell r="AH552">
            <v>0</v>
          </cell>
          <cell r="AI552">
            <v>0</v>
          </cell>
          <cell r="AJ552">
            <v>0</v>
          </cell>
          <cell r="AK552">
            <v>0</v>
          </cell>
          <cell r="AL552">
            <v>0</v>
          </cell>
          <cell r="AM552">
            <v>0</v>
          </cell>
          <cell r="AN552">
            <v>0</v>
          </cell>
          <cell r="AO552">
            <v>0</v>
          </cell>
          <cell r="AP552">
            <v>0</v>
          </cell>
          <cell r="AQ552">
            <v>0</v>
          </cell>
          <cell r="AR552">
            <v>0</v>
          </cell>
          <cell r="BI552">
            <v>551</v>
          </cell>
        </row>
        <row r="553">
          <cell r="A553" t="str">
            <v>7201085.Fita de vídeo gravada</v>
          </cell>
          <cell r="B553">
            <v>0.78</v>
          </cell>
          <cell r="C553">
            <v>-0.15</v>
          </cell>
          <cell r="D553">
            <v>1.4</v>
          </cell>
          <cell r="E553">
            <v>-0.05</v>
          </cell>
          <cell r="F553">
            <v>1.85</v>
          </cell>
          <cell r="G553">
            <v>-0.16</v>
          </cell>
          <cell r="H553">
            <v>-7.0000000000000007E-2</v>
          </cell>
          <cell r="I553">
            <v>-1.76</v>
          </cell>
          <cell r="J553">
            <v>1.19</v>
          </cell>
          <cell r="K553">
            <v>2.21</v>
          </cell>
          <cell r="L553">
            <v>1.42</v>
          </cell>
          <cell r="M553">
            <v>-0.03</v>
          </cell>
          <cell r="N553">
            <v>-2.58</v>
          </cell>
          <cell r="O553">
            <v>0.35</v>
          </cell>
          <cell r="P553">
            <v>0.04</v>
          </cell>
          <cell r="Q553">
            <v>-1.1000000000000001</v>
          </cell>
          <cell r="R553">
            <v>-0.4</v>
          </cell>
          <cell r="S553">
            <v>1.85</v>
          </cell>
          <cell r="T553">
            <v>0.9</v>
          </cell>
          <cell r="U553">
            <v>-0.28999999999999998</v>
          </cell>
          <cell r="V553">
            <v>-0.52</v>
          </cell>
          <cell r="W553">
            <v>0.09</v>
          </cell>
          <cell r="X553">
            <v>-1.08</v>
          </cell>
          <cell r="Y553">
            <v>2.4700000000000002</v>
          </cell>
          <cell r="Z553">
            <v>-0.73</v>
          </cell>
          <cell r="AA553">
            <v>0.18</v>
          </cell>
          <cell r="AB553">
            <v>0.9</v>
          </cell>
          <cell r="AC553">
            <v>1.78</v>
          </cell>
          <cell r="AD553">
            <v>0.15</v>
          </cell>
          <cell r="AE553">
            <v>1.1200000000000001</v>
          </cell>
          <cell r="AF553">
            <v>1.29</v>
          </cell>
          <cell r="AG553">
            <v>1.48</v>
          </cell>
          <cell r="AH553">
            <v>2.02</v>
          </cell>
          <cell r="AI553">
            <v>0.36</v>
          </cell>
          <cell r="AJ553">
            <v>1.45</v>
          </cell>
          <cell r="AK553">
            <v>0.21</v>
          </cell>
          <cell r="AL553">
            <v>2.62</v>
          </cell>
          <cell r="AM553">
            <v>1.97</v>
          </cell>
          <cell r="AN553">
            <v>-0.16</v>
          </cell>
          <cell r="AO553">
            <v>2.4</v>
          </cell>
          <cell r="AP553">
            <v>0.17</v>
          </cell>
          <cell r="AQ553">
            <v>0.84</v>
          </cell>
          <cell r="AR553">
            <v>0.12</v>
          </cell>
          <cell r="BI553">
            <v>552</v>
          </cell>
        </row>
        <row r="554">
          <cell r="A554" t="str">
            <v>7201088.Bingo</v>
          </cell>
          <cell r="B554">
            <v>0</v>
          </cell>
          <cell r="C554">
            <v>0</v>
          </cell>
          <cell r="D554">
            <v>0</v>
          </cell>
          <cell r="E554">
            <v>-2.79</v>
          </cell>
          <cell r="F554">
            <v>0.66</v>
          </cell>
          <cell r="G554">
            <v>0.22</v>
          </cell>
          <cell r="H554">
            <v>1.23</v>
          </cell>
          <cell r="I554">
            <v>0.46</v>
          </cell>
          <cell r="J554">
            <v>0.5</v>
          </cell>
          <cell r="K554">
            <v>-0.16</v>
          </cell>
          <cell r="L554">
            <v>0.55000000000000004</v>
          </cell>
          <cell r="M554">
            <v>1.25</v>
          </cell>
          <cell r="N554">
            <v>8.2899999999999991</v>
          </cell>
          <cell r="O554">
            <v>-3.66</v>
          </cell>
          <cell r="P554">
            <v>0.18</v>
          </cell>
          <cell r="Q554">
            <v>0.17</v>
          </cell>
          <cell r="R554">
            <v>0</v>
          </cell>
          <cell r="S554">
            <v>0.01</v>
          </cell>
          <cell r="T554">
            <v>0.04</v>
          </cell>
          <cell r="U554">
            <v>0</v>
          </cell>
          <cell r="V554">
            <v>0</v>
          </cell>
          <cell r="W554">
            <v>0.72</v>
          </cell>
          <cell r="X554">
            <v>0</v>
          </cell>
          <cell r="Y554">
            <v>0.64</v>
          </cell>
          <cell r="Z554">
            <v>-0.06</v>
          </cell>
          <cell r="AA554">
            <v>0.1</v>
          </cell>
          <cell r="AB554">
            <v>0.08</v>
          </cell>
          <cell r="AC554">
            <v>0.09</v>
          </cell>
          <cell r="AD554">
            <v>0.13</v>
          </cell>
          <cell r="AE554">
            <v>0.08</v>
          </cell>
          <cell r="AF554">
            <v>0.06</v>
          </cell>
          <cell r="AG554">
            <v>-0.06</v>
          </cell>
          <cell r="AH554">
            <v>2.2599999999999998</v>
          </cell>
          <cell r="AI554">
            <v>0.15</v>
          </cell>
          <cell r="AJ554">
            <v>-1.57</v>
          </cell>
          <cell r="AK554">
            <v>0.02</v>
          </cell>
          <cell r="AL554">
            <v>0.01</v>
          </cell>
          <cell r="AM554">
            <v>0.57999999999999996</v>
          </cell>
          <cell r="AN554">
            <v>0.14000000000000001</v>
          </cell>
          <cell r="AO554">
            <v>2.41</v>
          </cell>
          <cell r="AP554">
            <v>0.42</v>
          </cell>
          <cell r="AQ554">
            <v>0.24</v>
          </cell>
          <cell r="AR554">
            <v>0.13</v>
          </cell>
          <cell r="BI554">
            <v>553</v>
          </cell>
        </row>
        <row r="555">
          <cell r="A555" t="str">
            <v>7201090.Hotel</v>
          </cell>
          <cell r="B555">
            <v>0.89</v>
          </cell>
          <cell r="C555">
            <v>-0.28000000000000003</v>
          </cell>
          <cell r="D555">
            <v>0.94</v>
          </cell>
          <cell r="E555">
            <v>-1.37</v>
          </cell>
          <cell r="F555">
            <v>1.38</v>
          </cell>
          <cell r="G555">
            <v>0.69</v>
          </cell>
          <cell r="H555">
            <v>1.25</v>
          </cell>
          <cell r="I555">
            <v>-0.52</v>
          </cell>
          <cell r="J555">
            <v>0.05</v>
          </cell>
          <cell r="K555">
            <v>1.4</v>
          </cell>
          <cell r="L555">
            <v>1.79</v>
          </cell>
          <cell r="M555">
            <v>1.72</v>
          </cell>
          <cell r="N555">
            <v>-2.95</v>
          </cell>
          <cell r="O555">
            <v>2</v>
          </cell>
          <cell r="P555">
            <v>0.78</v>
          </cell>
          <cell r="Q555">
            <v>-1.65</v>
          </cell>
          <cell r="R555">
            <v>8</v>
          </cell>
          <cell r="S555">
            <v>-1.1200000000000001</v>
          </cell>
          <cell r="T555">
            <v>0.7</v>
          </cell>
          <cell r="U555">
            <v>-1.3</v>
          </cell>
          <cell r="V555">
            <v>-2.65</v>
          </cell>
          <cell r="W555">
            <v>0.62</v>
          </cell>
          <cell r="X555">
            <v>-0.32</v>
          </cell>
          <cell r="Y555">
            <v>2.13</v>
          </cell>
          <cell r="Z555">
            <v>2.86</v>
          </cell>
          <cell r="AA555">
            <v>-0.42</v>
          </cell>
          <cell r="AB555">
            <v>-0.03</v>
          </cell>
          <cell r="AC555">
            <v>1.0900000000000001</v>
          </cell>
          <cell r="AD555">
            <v>0.56999999999999995</v>
          </cell>
          <cell r="AE555">
            <v>0.91</v>
          </cell>
          <cell r="AF555">
            <v>-0.78</v>
          </cell>
          <cell r="AG555">
            <v>0.64</v>
          </cell>
          <cell r="AH555">
            <v>-0.24</v>
          </cell>
          <cell r="AI555">
            <v>1.26</v>
          </cell>
          <cell r="AJ555">
            <v>-0.15</v>
          </cell>
          <cell r="AK555">
            <v>0.01</v>
          </cell>
          <cell r="AL555">
            <v>0.45</v>
          </cell>
          <cell r="AM555">
            <v>0.52</v>
          </cell>
          <cell r="AN555">
            <v>-0.25</v>
          </cell>
          <cell r="AO555">
            <v>0.21</v>
          </cell>
          <cell r="AP555">
            <v>2.92</v>
          </cell>
          <cell r="AQ555">
            <v>0.79</v>
          </cell>
          <cell r="AR555">
            <v>0.84</v>
          </cell>
          <cell r="BI555">
            <v>554</v>
          </cell>
        </row>
        <row r="556">
          <cell r="A556" t="str">
            <v>7201091.Arma de fogo</v>
          </cell>
          <cell r="B556">
            <v>1.28</v>
          </cell>
          <cell r="C556">
            <v>0.03</v>
          </cell>
          <cell r="D556">
            <v>0.95</v>
          </cell>
          <cell r="E556">
            <v>0.68</v>
          </cell>
          <cell r="F556">
            <v>1.39</v>
          </cell>
          <cell r="G556">
            <v>3.05</v>
          </cell>
          <cell r="H556">
            <v>1.88</v>
          </cell>
          <cell r="I556">
            <v>-1.1100000000000001</v>
          </cell>
          <cell r="J556">
            <v>0.78</v>
          </cell>
          <cell r="K556">
            <v>-1.54</v>
          </cell>
          <cell r="L556">
            <v>-0.84</v>
          </cell>
          <cell r="M556">
            <v>3.08</v>
          </cell>
          <cell r="N556">
            <v>0.81</v>
          </cell>
          <cell r="O556">
            <v>-1.36</v>
          </cell>
          <cell r="P556">
            <v>-0.56000000000000005</v>
          </cell>
          <cell r="Q556">
            <v>7.0000000000000007E-2</v>
          </cell>
          <cell r="R556">
            <v>0.7</v>
          </cell>
          <cell r="S556">
            <v>0.23</v>
          </cell>
          <cell r="T556">
            <v>2.39</v>
          </cell>
          <cell r="U556">
            <v>-0.02</v>
          </cell>
          <cell r="V556">
            <v>2.69</v>
          </cell>
          <cell r="W556">
            <v>-2.15</v>
          </cell>
          <cell r="X556">
            <v>1.89</v>
          </cell>
          <cell r="Y556">
            <v>0.76</v>
          </cell>
          <cell r="Z556">
            <v>3.78</v>
          </cell>
          <cell r="AA556">
            <v>-0.87</v>
          </cell>
          <cell r="AB556">
            <v>-0.88</v>
          </cell>
          <cell r="AC556">
            <v>1.28</v>
          </cell>
          <cell r="AD556">
            <v>1.62</v>
          </cell>
          <cell r="AE556">
            <v>1.34</v>
          </cell>
          <cell r="AF556">
            <v>2.89</v>
          </cell>
          <cell r="AG556">
            <v>-0.05</v>
          </cell>
          <cell r="AH556">
            <v>-1.78</v>
          </cell>
          <cell r="AI556">
            <v>1.25</v>
          </cell>
          <cell r="AJ556">
            <v>0.5</v>
          </cell>
          <cell r="AK556">
            <v>2.2599999999999998</v>
          </cell>
          <cell r="AL556">
            <v>3.44</v>
          </cell>
          <cell r="AM556">
            <v>0.22</v>
          </cell>
          <cell r="AN556">
            <v>1.51</v>
          </cell>
          <cell r="AO556">
            <v>-0.16</v>
          </cell>
          <cell r="AP556">
            <v>3.53</v>
          </cell>
          <cell r="AQ556">
            <v>2.8</v>
          </cell>
          <cell r="AR556">
            <v>0.71</v>
          </cell>
          <cell r="BI556">
            <v>555</v>
          </cell>
        </row>
        <row r="557">
          <cell r="A557" t="str">
            <v>7201095.Excursões</v>
          </cell>
          <cell r="B557">
            <v>-0.94</v>
          </cell>
          <cell r="C557">
            <v>-1.38</v>
          </cell>
          <cell r="D557">
            <v>0.27</v>
          </cell>
          <cell r="E557">
            <v>0.21</v>
          </cell>
          <cell r="F557">
            <v>3.35</v>
          </cell>
          <cell r="G557">
            <v>1.95</v>
          </cell>
          <cell r="H557">
            <v>0.51</v>
          </cell>
          <cell r="I557">
            <v>1.08</v>
          </cell>
          <cell r="J557">
            <v>0.28999999999999998</v>
          </cell>
          <cell r="K557">
            <v>-0.54</v>
          </cell>
          <cell r="L557">
            <v>0.99</v>
          </cell>
          <cell r="M557">
            <v>5.29</v>
          </cell>
          <cell r="N557">
            <v>-1.76</v>
          </cell>
          <cell r="O557">
            <v>1.31</v>
          </cell>
          <cell r="P557">
            <v>0.97</v>
          </cell>
          <cell r="Q557">
            <v>0.08</v>
          </cell>
          <cell r="R557">
            <v>4.0199999999999996</v>
          </cell>
          <cell r="S557">
            <v>2.83</v>
          </cell>
          <cell r="T557">
            <v>0.96</v>
          </cell>
          <cell r="U557">
            <v>0.62</v>
          </cell>
          <cell r="V557">
            <v>1.1000000000000001</v>
          </cell>
          <cell r="W557">
            <v>1.53</v>
          </cell>
          <cell r="X557">
            <v>0.41</v>
          </cell>
          <cell r="Y557">
            <v>1.53</v>
          </cell>
          <cell r="Z557">
            <v>-0.88</v>
          </cell>
          <cell r="AA557">
            <v>1.78</v>
          </cell>
          <cell r="AB557">
            <v>2.94</v>
          </cell>
          <cell r="AC557">
            <v>-1.1399999999999999</v>
          </cell>
          <cell r="AD557">
            <v>2.4</v>
          </cell>
          <cell r="AE557">
            <v>2.2799999999999998</v>
          </cell>
          <cell r="AF557">
            <v>0.42</v>
          </cell>
          <cell r="AG557">
            <v>1.51</v>
          </cell>
          <cell r="AH557">
            <v>-0.09</v>
          </cell>
          <cell r="AI557">
            <v>0.17</v>
          </cell>
          <cell r="AJ557">
            <v>1.01</v>
          </cell>
          <cell r="AK557">
            <v>2.0299999999999998</v>
          </cell>
          <cell r="AL557">
            <v>0.21</v>
          </cell>
          <cell r="AM557">
            <v>1.78</v>
          </cell>
          <cell r="AN557">
            <v>0.89</v>
          </cell>
          <cell r="AO557">
            <v>0.9</v>
          </cell>
          <cell r="AP557">
            <v>3.03</v>
          </cell>
          <cell r="AQ557">
            <v>4.43</v>
          </cell>
          <cell r="AR557">
            <v>-1.31</v>
          </cell>
          <cell r="BI557">
            <v>556</v>
          </cell>
        </row>
        <row r="558">
          <cell r="A558" t="str">
            <v>7201097.Alimento para animais(exceto cães)</v>
          </cell>
          <cell r="B558">
            <v>-0.01</v>
          </cell>
          <cell r="C558">
            <v>0.94</v>
          </cell>
          <cell r="D558">
            <v>0.68</v>
          </cell>
          <cell r="E558">
            <v>-0.35</v>
          </cell>
          <cell r="F558">
            <v>0.25</v>
          </cell>
          <cell r="G558">
            <v>-0.17</v>
          </cell>
          <cell r="H558">
            <v>-0.28999999999999998</v>
          </cell>
          <cell r="I558">
            <v>-0.56999999999999995</v>
          </cell>
          <cell r="J558">
            <v>2.1</v>
          </cell>
          <cell r="K558">
            <v>-0.71</v>
          </cell>
          <cell r="L558">
            <v>-1.63</v>
          </cell>
          <cell r="M558">
            <v>1.51</v>
          </cell>
          <cell r="N558">
            <v>-1.2</v>
          </cell>
          <cell r="O558">
            <v>-0.48</v>
          </cell>
          <cell r="P558">
            <v>1.53</v>
          </cell>
          <cell r="Q558">
            <v>1</v>
          </cell>
          <cell r="R558">
            <v>0</v>
          </cell>
          <cell r="S558">
            <v>0.77</v>
          </cell>
          <cell r="T558">
            <v>0.16</v>
          </cell>
          <cell r="U558">
            <v>-0.86</v>
          </cell>
          <cell r="V558">
            <v>0.36</v>
          </cell>
          <cell r="W558">
            <v>1.3</v>
          </cell>
          <cell r="X558">
            <v>0.78</v>
          </cell>
          <cell r="Y558">
            <v>0.6</v>
          </cell>
          <cell r="Z558">
            <v>1.81</v>
          </cell>
          <cell r="AA558">
            <v>0.82</v>
          </cell>
          <cell r="AB558">
            <v>1.32</v>
          </cell>
          <cell r="AC558">
            <v>1.96</v>
          </cell>
          <cell r="AD558">
            <v>2.4</v>
          </cell>
          <cell r="AE558">
            <v>1.33</v>
          </cell>
          <cell r="AF558">
            <v>0.87</v>
          </cell>
          <cell r="AG558">
            <v>1.53</v>
          </cell>
          <cell r="AH558">
            <v>1.67</v>
          </cell>
          <cell r="AI558">
            <v>1.81</v>
          </cell>
          <cell r="AJ558">
            <v>0.73</v>
          </cell>
          <cell r="AK558">
            <v>0.86</v>
          </cell>
          <cell r="AL558">
            <v>1.0900000000000001</v>
          </cell>
          <cell r="AM558">
            <v>1.89</v>
          </cell>
          <cell r="AN558">
            <v>1.63</v>
          </cell>
          <cell r="AO558">
            <v>2.17</v>
          </cell>
          <cell r="AP558">
            <v>3.01</v>
          </cell>
          <cell r="AQ558">
            <v>2.81</v>
          </cell>
          <cell r="AR558">
            <v>3.61</v>
          </cell>
          <cell r="BI558">
            <v>557</v>
          </cell>
        </row>
        <row r="559">
          <cell r="A559" t="str">
            <v>7202.Fumo</v>
          </cell>
          <cell r="B559">
            <v>-2.2400000000000002</v>
          </cell>
          <cell r="C559">
            <v>0</v>
          </cell>
          <cell r="D559">
            <v>0</v>
          </cell>
          <cell r="E559">
            <v>0</v>
          </cell>
          <cell r="F559">
            <v>0</v>
          </cell>
          <cell r="G559">
            <v>0</v>
          </cell>
          <cell r="H559">
            <v>0</v>
          </cell>
          <cell r="I559">
            <v>0</v>
          </cell>
          <cell r="J559">
            <v>0</v>
          </cell>
          <cell r="K559">
            <v>0</v>
          </cell>
          <cell r="L559">
            <v>0</v>
          </cell>
          <cell r="M559">
            <v>0</v>
          </cell>
          <cell r="N559">
            <v>0</v>
          </cell>
          <cell r="O559">
            <v>0</v>
          </cell>
          <cell r="P559">
            <v>0</v>
          </cell>
          <cell r="Q559">
            <v>0</v>
          </cell>
          <cell r="R559">
            <v>0.14000000000000001</v>
          </cell>
          <cell r="S559">
            <v>0.2</v>
          </cell>
          <cell r="T559">
            <v>0</v>
          </cell>
          <cell r="U559">
            <v>0</v>
          </cell>
          <cell r="V559">
            <v>0</v>
          </cell>
          <cell r="W559">
            <v>0</v>
          </cell>
          <cell r="X559">
            <v>0</v>
          </cell>
          <cell r="Y559">
            <v>0</v>
          </cell>
          <cell r="Z559">
            <v>-0.18</v>
          </cell>
          <cell r="AA559">
            <v>-0.06</v>
          </cell>
          <cell r="AB559">
            <v>6.38</v>
          </cell>
          <cell r="AC559">
            <v>4.6500000000000004</v>
          </cell>
          <cell r="AD559">
            <v>0</v>
          </cell>
          <cell r="AE559">
            <v>0.28000000000000003</v>
          </cell>
          <cell r="AF559">
            <v>0</v>
          </cell>
          <cell r="AG559">
            <v>0</v>
          </cell>
          <cell r="AH559">
            <v>0</v>
          </cell>
          <cell r="AI559">
            <v>-0.3</v>
          </cell>
          <cell r="AJ559">
            <v>-1.74</v>
          </cell>
          <cell r="AK559">
            <v>-0.56000000000000005</v>
          </cell>
          <cell r="AL559">
            <v>-0.2</v>
          </cell>
          <cell r="AM559">
            <v>-0.24</v>
          </cell>
          <cell r="AN559">
            <v>5.26</v>
          </cell>
          <cell r="AO559">
            <v>0</v>
          </cell>
          <cell r="AP559">
            <v>10.57</v>
          </cell>
          <cell r="AQ559">
            <v>3.18</v>
          </cell>
          <cell r="AR559">
            <v>0</v>
          </cell>
          <cell r="BI559">
            <v>558</v>
          </cell>
        </row>
        <row r="560">
          <cell r="A560" t="str">
            <v>7202041.Cigarro</v>
          </cell>
          <cell r="B560">
            <v>-2.2400000000000002</v>
          </cell>
          <cell r="C560">
            <v>0</v>
          </cell>
          <cell r="D560">
            <v>0</v>
          </cell>
          <cell r="E560">
            <v>0</v>
          </cell>
          <cell r="F560">
            <v>0</v>
          </cell>
          <cell r="G560">
            <v>0</v>
          </cell>
          <cell r="H560">
            <v>0</v>
          </cell>
          <cell r="I560">
            <v>0</v>
          </cell>
          <cell r="J560">
            <v>0</v>
          </cell>
          <cell r="K560">
            <v>0</v>
          </cell>
          <cell r="L560">
            <v>0</v>
          </cell>
          <cell r="M560">
            <v>0</v>
          </cell>
          <cell r="N560">
            <v>0</v>
          </cell>
          <cell r="O560">
            <v>0</v>
          </cell>
          <cell r="P560">
            <v>0</v>
          </cell>
          <cell r="Q560">
            <v>0</v>
          </cell>
          <cell r="R560">
            <v>0.14000000000000001</v>
          </cell>
          <cell r="S560">
            <v>0.2</v>
          </cell>
          <cell r="T560">
            <v>0</v>
          </cell>
          <cell r="U560">
            <v>0</v>
          </cell>
          <cell r="V560">
            <v>0</v>
          </cell>
          <cell r="W560">
            <v>0</v>
          </cell>
          <cell r="X560">
            <v>0</v>
          </cell>
          <cell r="Y560">
            <v>0</v>
          </cell>
          <cell r="Z560">
            <v>-0.18</v>
          </cell>
          <cell r="AA560">
            <v>-0.06</v>
          </cell>
          <cell r="AB560">
            <v>6.38</v>
          </cell>
          <cell r="AC560">
            <v>4.6500000000000004</v>
          </cell>
          <cell r="AD560">
            <v>0</v>
          </cell>
          <cell r="AE560">
            <v>0.28000000000000003</v>
          </cell>
          <cell r="AF560">
            <v>0</v>
          </cell>
          <cell r="AG560">
            <v>0</v>
          </cell>
          <cell r="AH560">
            <v>0</v>
          </cell>
          <cell r="AI560">
            <v>-0.3</v>
          </cell>
          <cell r="AJ560">
            <v>-1.74</v>
          </cell>
          <cell r="AK560">
            <v>-0.56000000000000005</v>
          </cell>
          <cell r="AL560">
            <v>-0.2</v>
          </cell>
          <cell r="AM560">
            <v>-0.24</v>
          </cell>
          <cell r="AN560">
            <v>5.26</v>
          </cell>
          <cell r="AO560">
            <v>0</v>
          </cell>
          <cell r="AP560">
            <v>10.57</v>
          </cell>
          <cell r="AQ560">
            <v>3.18</v>
          </cell>
          <cell r="AR560">
            <v>0</v>
          </cell>
          <cell r="BI560">
            <v>559</v>
          </cell>
        </row>
        <row r="561">
          <cell r="A561" t="str">
            <v>7203.Fotografia e filmagem</v>
          </cell>
          <cell r="B561">
            <v>0.28000000000000003</v>
          </cell>
          <cell r="C561">
            <v>0.49</v>
          </cell>
          <cell r="D561">
            <v>-0.78</v>
          </cell>
          <cell r="E561">
            <v>0.43</v>
          </cell>
          <cell r="F561">
            <v>3.72</v>
          </cell>
          <cell r="G561">
            <v>3.12</v>
          </cell>
          <cell r="H561">
            <v>0.79</v>
          </cell>
          <cell r="I561">
            <v>-0.84</v>
          </cell>
          <cell r="J561">
            <v>1.28</v>
          </cell>
          <cell r="K561">
            <v>-1.05</v>
          </cell>
          <cell r="L561">
            <v>-0.83</v>
          </cell>
          <cell r="M561">
            <v>-0.2</v>
          </cell>
          <cell r="N561">
            <v>-0.59</v>
          </cell>
          <cell r="O561">
            <v>1.1399999999999999</v>
          </cell>
          <cell r="P561">
            <v>0.01</v>
          </cell>
          <cell r="Q561">
            <v>0.19</v>
          </cell>
          <cell r="R561">
            <v>0.12</v>
          </cell>
          <cell r="S561">
            <v>-0.3</v>
          </cell>
          <cell r="T561">
            <v>0.13</v>
          </cell>
          <cell r="U561">
            <v>-1.1200000000000001</v>
          </cell>
          <cell r="V561">
            <v>0.76</v>
          </cell>
          <cell r="W561">
            <v>0.78</v>
          </cell>
          <cell r="X561">
            <v>2.2000000000000002</v>
          </cell>
          <cell r="Y561">
            <v>2.68</v>
          </cell>
          <cell r="Z561">
            <v>2.06</v>
          </cell>
          <cell r="AA561">
            <v>0.3</v>
          </cell>
          <cell r="AB561">
            <v>2.19</v>
          </cell>
          <cell r="AC561">
            <v>1.82</v>
          </cell>
          <cell r="AD561">
            <v>1.43</v>
          </cell>
          <cell r="AE561">
            <v>1.19</v>
          </cell>
          <cell r="AF561">
            <v>0</v>
          </cell>
          <cell r="AG561">
            <v>-0.05</v>
          </cell>
          <cell r="AH561">
            <v>0.01</v>
          </cell>
          <cell r="AI561">
            <v>-0.57999999999999996</v>
          </cell>
          <cell r="AJ561">
            <v>0.35</v>
          </cell>
          <cell r="AK561">
            <v>0.96</v>
          </cell>
          <cell r="AL561">
            <v>1.73</v>
          </cell>
          <cell r="AM561">
            <v>1.97</v>
          </cell>
          <cell r="AN561">
            <v>1.41</v>
          </cell>
          <cell r="AO561">
            <v>1.32</v>
          </cell>
          <cell r="AP561">
            <v>1.1499999999999999</v>
          </cell>
          <cell r="AQ561">
            <v>0.98</v>
          </cell>
          <cell r="AR561">
            <v>0.95</v>
          </cell>
          <cell r="BI561">
            <v>560</v>
          </cell>
        </row>
        <row r="562">
          <cell r="A562" t="str">
            <v>7203001.Máquina fotográfica</v>
          </cell>
          <cell r="B562">
            <v>-0.3</v>
          </cell>
          <cell r="C562">
            <v>0.95</v>
          </cell>
          <cell r="D562">
            <v>-2.41</v>
          </cell>
          <cell r="E562">
            <v>0.54</v>
          </cell>
          <cell r="F562">
            <v>4.47</v>
          </cell>
          <cell r="G562">
            <v>3.89</v>
          </cell>
          <cell r="H562">
            <v>0.84</v>
          </cell>
          <cell r="I562">
            <v>-0.38</v>
          </cell>
          <cell r="J562">
            <v>1.5</v>
          </cell>
          <cell r="K562">
            <v>0.28999999999999998</v>
          </cell>
          <cell r="L562">
            <v>-1.55</v>
          </cell>
          <cell r="M562">
            <v>-1.2</v>
          </cell>
          <cell r="N562">
            <v>0.36</v>
          </cell>
          <cell r="O562">
            <v>0.04</v>
          </cell>
          <cell r="P562">
            <v>-0.01</v>
          </cell>
          <cell r="Q562">
            <v>1.91</v>
          </cell>
          <cell r="R562">
            <v>3.6</v>
          </cell>
          <cell r="S562">
            <v>2.67</v>
          </cell>
          <cell r="T562">
            <v>0.62</v>
          </cell>
          <cell r="U562">
            <v>-1.8</v>
          </cell>
          <cell r="V562">
            <v>1.35</v>
          </cell>
          <cell r="W562">
            <v>1.56</v>
          </cell>
          <cell r="X562">
            <v>0.56000000000000005</v>
          </cell>
          <cell r="Y562">
            <v>0.81</v>
          </cell>
          <cell r="Z562">
            <v>0.33</v>
          </cell>
          <cell r="AA562">
            <v>2.35</v>
          </cell>
          <cell r="AB562">
            <v>0.51</v>
          </cell>
          <cell r="AC562">
            <v>2.31</v>
          </cell>
          <cell r="AD562">
            <v>-0.03</v>
          </cell>
          <cell r="AE562">
            <v>0.93</v>
          </cell>
          <cell r="AF562">
            <v>0.92</v>
          </cell>
          <cell r="AG562">
            <v>0.69</v>
          </cell>
          <cell r="AH562">
            <v>-0.48</v>
          </cell>
          <cell r="AI562">
            <v>1.39</v>
          </cell>
          <cell r="AJ562">
            <v>0.24</v>
          </cell>
          <cell r="AK562">
            <v>4.08</v>
          </cell>
          <cell r="AL562">
            <v>1.03</v>
          </cell>
          <cell r="AM562">
            <v>-0.05</v>
          </cell>
          <cell r="AN562">
            <v>0.52</v>
          </cell>
          <cell r="AO562">
            <v>1.07</v>
          </cell>
          <cell r="AP562">
            <v>-0.24</v>
          </cell>
          <cell r="AQ562">
            <v>1.71</v>
          </cell>
          <cell r="AR562">
            <v>1.57</v>
          </cell>
          <cell r="BI562">
            <v>561</v>
          </cell>
        </row>
        <row r="563">
          <cell r="A563" t="str">
            <v>7203002.Filme e flash descartável</v>
          </cell>
          <cell r="B563">
            <v>1.05</v>
          </cell>
          <cell r="C563">
            <v>-0.49</v>
          </cell>
          <cell r="D563">
            <v>-1.37</v>
          </cell>
          <cell r="E563">
            <v>1.73</v>
          </cell>
          <cell r="F563">
            <v>-0.56000000000000005</v>
          </cell>
          <cell r="G563">
            <v>0.05</v>
          </cell>
          <cell r="H563">
            <v>0.2</v>
          </cell>
          <cell r="I563">
            <v>0.14000000000000001</v>
          </cell>
          <cell r="J563">
            <v>0.19</v>
          </cell>
          <cell r="K563">
            <v>-0.87</v>
          </cell>
          <cell r="L563">
            <v>1.57</v>
          </cell>
          <cell r="M563">
            <v>-0.75</v>
          </cell>
          <cell r="N563">
            <v>-0.72</v>
          </cell>
          <cell r="O563">
            <v>-0.42</v>
          </cell>
          <cell r="P563">
            <v>-0.45</v>
          </cell>
          <cell r="Q563">
            <v>0.01</v>
          </cell>
          <cell r="R563">
            <v>1.06</v>
          </cell>
          <cell r="S563">
            <v>0.34</v>
          </cell>
          <cell r="T563">
            <v>0.11</v>
          </cell>
          <cell r="U563">
            <v>-0.54</v>
          </cell>
          <cell r="V563">
            <v>1.19</v>
          </cell>
          <cell r="W563">
            <v>0.97</v>
          </cell>
          <cell r="X563">
            <v>2.64</v>
          </cell>
          <cell r="Y563">
            <v>4.24</v>
          </cell>
          <cell r="Z563">
            <v>3.22</v>
          </cell>
          <cell r="AA563">
            <v>1.01</v>
          </cell>
          <cell r="AB563">
            <v>3.59</v>
          </cell>
          <cell r="AC563">
            <v>1.83</v>
          </cell>
          <cell r="AD563">
            <v>2.35</v>
          </cell>
          <cell r="AE563">
            <v>1.92</v>
          </cell>
          <cell r="AF563">
            <v>0.42</v>
          </cell>
          <cell r="AG563">
            <v>-0.22</v>
          </cell>
          <cell r="AH563">
            <v>-1.02</v>
          </cell>
          <cell r="AI563">
            <v>-0.41</v>
          </cell>
          <cell r="AJ563">
            <v>0.23</v>
          </cell>
          <cell r="AK563">
            <v>0.89</v>
          </cell>
          <cell r="AL563">
            <v>2.2999999999999998</v>
          </cell>
          <cell r="AM563">
            <v>2.5</v>
          </cell>
          <cell r="AN563">
            <v>2.85</v>
          </cell>
          <cell r="AO563">
            <v>2.41</v>
          </cell>
          <cell r="AP563">
            <v>1.82</v>
          </cell>
          <cell r="AQ563">
            <v>0.52</v>
          </cell>
          <cell r="AR563">
            <v>0.27</v>
          </cell>
          <cell r="BI563">
            <v>562</v>
          </cell>
        </row>
        <row r="564">
          <cell r="A564" t="str">
            <v>7203003.Revelação e cópia</v>
          </cell>
          <cell r="B564">
            <v>0.28000000000000003</v>
          </cell>
          <cell r="C564">
            <v>0.37</v>
          </cell>
          <cell r="D564">
            <v>-0.35</v>
          </cell>
          <cell r="E564">
            <v>0.14000000000000001</v>
          </cell>
          <cell r="F564">
            <v>4.12</v>
          </cell>
          <cell r="G564">
            <v>3.33</v>
          </cell>
          <cell r="H564">
            <v>0.83</v>
          </cell>
          <cell r="I564">
            <v>-1.49</v>
          </cell>
          <cell r="J564">
            <v>1.6</v>
          </cell>
          <cell r="K564">
            <v>-1.72</v>
          </cell>
          <cell r="L564">
            <v>-1.47</v>
          </cell>
          <cell r="M564">
            <v>-1.21</v>
          </cell>
          <cell r="N564">
            <v>-1.02</v>
          </cell>
          <cell r="O564">
            <v>1.52</v>
          </cell>
          <cell r="P564">
            <v>-0.32</v>
          </cell>
          <cell r="Q564">
            <v>0.92</v>
          </cell>
          <cell r="R564">
            <v>-0.36</v>
          </cell>
          <cell r="S564">
            <v>0.18</v>
          </cell>
          <cell r="T564">
            <v>0.06</v>
          </cell>
          <cell r="U564">
            <v>-1.72</v>
          </cell>
          <cell r="V564">
            <v>1.18</v>
          </cell>
          <cell r="W564">
            <v>0.16</v>
          </cell>
          <cell r="X564">
            <v>2.72</v>
          </cell>
          <cell r="Y564">
            <v>4.01</v>
          </cell>
          <cell r="Z564">
            <v>2.1800000000000002</v>
          </cell>
          <cell r="AA564">
            <v>0.17</v>
          </cell>
          <cell r="AB564">
            <v>2.12</v>
          </cell>
          <cell r="AC564">
            <v>1.1499999999999999</v>
          </cell>
          <cell r="AD564">
            <v>0.72</v>
          </cell>
          <cell r="AE564">
            <v>0.39</v>
          </cell>
          <cell r="AF564">
            <v>-0.48</v>
          </cell>
          <cell r="AG564">
            <v>0.11</v>
          </cell>
          <cell r="AH564">
            <v>0.12</v>
          </cell>
          <cell r="AI564">
            <v>-0.82</v>
          </cell>
          <cell r="AJ564">
            <v>-0.32</v>
          </cell>
          <cell r="AK564">
            <v>1.24</v>
          </cell>
          <cell r="AL564">
            <v>2.75</v>
          </cell>
          <cell r="AM564">
            <v>1.66</v>
          </cell>
          <cell r="AN564">
            <v>1.36</v>
          </cell>
          <cell r="AO564">
            <v>0.2</v>
          </cell>
          <cell r="AP564">
            <v>1.8</v>
          </cell>
          <cell r="AQ564">
            <v>1.04</v>
          </cell>
          <cell r="AR564">
            <v>-0.23</v>
          </cell>
          <cell r="BI564">
            <v>563</v>
          </cell>
        </row>
        <row r="565">
          <cell r="A565" t="str">
            <v>7203004.Filmadora</v>
          </cell>
          <cell r="B565">
            <v>-0.09</v>
          </cell>
          <cell r="C565">
            <v>1.54</v>
          </cell>
          <cell r="D565">
            <v>-0.18</v>
          </cell>
          <cell r="E565">
            <v>0.84</v>
          </cell>
          <cell r="F565">
            <v>5.77</v>
          </cell>
          <cell r="G565">
            <v>4.49</v>
          </cell>
          <cell r="H565">
            <v>0.87</v>
          </cell>
          <cell r="I565">
            <v>0.45</v>
          </cell>
          <cell r="J565">
            <v>0.76</v>
          </cell>
          <cell r="K565">
            <v>0.33</v>
          </cell>
          <cell r="L565">
            <v>-0.22</v>
          </cell>
          <cell r="M565">
            <v>3.45</v>
          </cell>
          <cell r="N565">
            <v>0.3</v>
          </cell>
          <cell r="O565">
            <v>1.82</v>
          </cell>
          <cell r="P565">
            <v>1.1200000000000001</v>
          </cell>
          <cell r="Q565">
            <v>-2.4700000000000002</v>
          </cell>
          <cell r="R565">
            <v>-0.37</v>
          </cell>
          <cell r="S565">
            <v>-3.13</v>
          </cell>
          <cell r="T565">
            <v>7.0000000000000007E-2</v>
          </cell>
          <cell r="U565">
            <v>0.51</v>
          </cell>
          <cell r="V565">
            <v>-0.86</v>
          </cell>
          <cell r="W565">
            <v>2.2200000000000002</v>
          </cell>
          <cell r="X565">
            <v>1.1499999999999999</v>
          </cell>
          <cell r="Y565">
            <v>-1.53</v>
          </cell>
          <cell r="Z565">
            <v>1.8</v>
          </cell>
          <cell r="AA565">
            <v>-0.71</v>
          </cell>
          <cell r="AB565">
            <v>2.2400000000000002</v>
          </cell>
          <cell r="AC565">
            <v>3.91</v>
          </cell>
          <cell r="AD565">
            <v>3.39</v>
          </cell>
          <cell r="AE565">
            <v>3.25</v>
          </cell>
          <cell r="AF565">
            <v>0.72</v>
          </cell>
          <cell r="AG565">
            <v>-0.74</v>
          </cell>
          <cell r="AH565">
            <v>0.49</v>
          </cell>
          <cell r="AI565">
            <v>-0.91</v>
          </cell>
          <cell r="AJ565">
            <v>2.4700000000000002</v>
          </cell>
          <cell r="AK565">
            <v>-0.98</v>
          </cell>
          <cell r="AL565">
            <v>-1.21</v>
          </cell>
          <cell r="AM565">
            <v>3.48</v>
          </cell>
          <cell r="AN565">
            <v>1</v>
          </cell>
          <cell r="AO565">
            <v>3.71</v>
          </cell>
          <cell r="AP565">
            <v>-0.61</v>
          </cell>
          <cell r="AQ565">
            <v>0.72</v>
          </cell>
          <cell r="AR565">
            <v>4.7</v>
          </cell>
          <cell r="BI565">
            <v>564</v>
          </cell>
        </row>
        <row r="566">
          <cell r="A566" t="str">
            <v>7203006.Fita de vídeo virgem</v>
          </cell>
          <cell r="B566">
            <v>0.62</v>
          </cell>
          <cell r="C566">
            <v>-0.62</v>
          </cell>
          <cell r="D566">
            <v>-9.83</v>
          </cell>
          <cell r="E566">
            <v>-4.71</v>
          </cell>
          <cell r="F566">
            <v>-1.96</v>
          </cell>
          <cell r="G566">
            <v>0.73</v>
          </cell>
          <cell r="H566">
            <v>2.93</v>
          </cell>
          <cell r="I566">
            <v>-2.1</v>
          </cell>
          <cell r="J566">
            <v>3.57</v>
          </cell>
          <cell r="K566">
            <v>-0.89</v>
          </cell>
          <cell r="L566">
            <v>-0.21</v>
          </cell>
          <cell r="M566">
            <v>1.29</v>
          </cell>
          <cell r="N566">
            <v>-0.2</v>
          </cell>
          <cell r="O566">
            <v>-3.87</v>
          </cell>
          <cell r="P566">
            <v>1.41</v>
          </cell>
          <cell r="Q566">
            <v>2.0099999999999998</v>
          </cell>
          <cell r="R566">
            <v>-0.44</v>
          </cell>
          <cell r="S566">
            <v>-2.37</v>
          </cell>
          <cell r="T566">
            <v>0.95</v>
          </cell>
          <cell r="U566">
            <v>-0.42</v>
          </cell>
          <cell r="V566">
            <v>-0.68</v>
          </cell>
          <cell r="W566">
            <v>-0.44</v>
          </cell>
          <cell r="X566">
            <v>1.91</v>
          </cell>
          <cell r="Y566">
            <v>3.99</v>
          </cell>
          <cell r="Z566">
            <v>0.04</v>
          </cell>
          <cell r="AA566">
            <v>0.56999999999999995</v>
          </cell>
          <cell r="AB566">
            <v>1.0900000000000001</v>
          </cell>
          <cell r="AC566">
            <v>-0.68</v>
          </cell>
          <cell r="AD566">
            <v>3.65</v>
          </cell>
          <cell r="AE566">
            <v>-0.34</v>
          </cell>
          <cell r="AF566">
            <v>-0.03</v>
          </cell>
          <cell r="AG566">
            <v>0.99</v>
          </cell>
          <cell r="AH566">
            <v>1.72</v>
          </cell>
          <cell r="AI566">
            <v>0.92</v>
          </cell>
          <cell r="AJ566">
            <v>-1.1499999999999999</v>
          </cell>
          <cell r="AK566">
            <v>0.08</v>
          </cell>
          <cell r="AL566">
            <v>1.35</v>
          </cell>
          <cell r="AM566">
            <v>0.56000000000000005</v>
          </cell>
          <cell r="AN566">
            <v>0.63</v>
          </cell>
          <cell r="AO566">
            <v>3.78</v>
          </cell>
          <cell r="AP566">
            <v>1.5</v>
          </cell>
          <cell r="AQ566">
            <v>2.61</v>
          </cell>
          <cell r="AR566">
            <v>-0.74</v>
          </cell>
          <cell r="BI566">
            <v>565</v>
          </cell>
        </row>
        <row r="567">
          <cell r="A567" t="str">
            <v>8.Educação</v>
          </cell>
          <cell r="B567">
            <v>0.4</v>
          </cell>
          <cell r="C567">
            <v>7.0000000000000007E-2</v>
          </cell>
          <cell r="D567">
            <v>0</v>
          </cell>
          <cell r="E567">
            <v>0.16</v>
          </cell>
          <cell r="F567">
            <v>0.46</v>
          </cell>
          <cell r="G567">
            <v>3.05</v>
          </cell>
          <cell r="H567">
            <v>1.32</v>
          </cell>
          <cell r="I567">
            <v>-0.26</v>
          </cell>
          <cell r="J567">
            <v>0.01</v>
          </cell>
          <cell r="K567">
            <v>7.0000000000000007E-2</v>
          </cell>
          <cell r="L567">
            <v>-0.19</v>
          </cell>
          <cell r="M567">
            <v>-0.25</v>
          </cell>
          <cell r="N567">
            <v>0.2</v>
          </cell>
          <cell r="O567">
            <v>0.26</v>
          </cell>
          <cell r="P567">
            <v>0.1</v>
          </cell>
          <cell r="Q567">
            <v>0.2</v>
          </cell>
          <cell r="R567">
            <v>0.21</v>
          </cell>
          <cell r="S567">
            <v>1.41</v>
          </cell>
          <cell r="T567">
            <v>2.88</v>
          </cell>
          <cell r="U567">
            <v>0.49</v>
          </cell>
          <cell r="V567">
            <v>0.64</v>
          </cell>
          <cell r="W567">
            <v>7.0000000000000007E-2</v>
          </cell>
          <cell r="X567">
            <v>0.14000000000000001</v>
          </cell>
          <cell r="Y567">
            <v>0.2</v>
          </cell>
          <cell r="Z567">
            <v>0.45</v>
          </cell>
          <cell r="AA567">
            <v>0.4</v>
          </cell>
          <cell r="AB567">
            <v>0.01</v>
          </cell>
          <cell r="AC567">
            <v>0.31</v>
          </cell>
          <cell r="AD567">
            <v>0.12</v>
          </cell>
          <cell r="AE567">
            <v>0.41</v>
          </cell>
          <cell r="AF567">
            <v>4.7</v>
          </cell>
          <cell r="AG567">
            <v>0.65</v>
          </cell>
          <cell r="AH567">
            <v>0.38</v>
          </cell>
          <cell r="AI567">
            <v>0.44</v>
          </cell>
          <cell r="AJ567">
            <v>0.18</v>
          </cell>
          <cell r="AK567">
            <v>0.12</v>
          </cell>
          <cell r="AL567">
            <v>0.28999999999999998</v>
          </cell>
          <cell r="AM567">
            <v>0.4</v>
          </cell>
          <cell r="AN567">
            <v>0.13</v>
          </cell>
          <cell r="AO567">
            <v>0.24</v>
          </cell>
          <cell r="AP567">
            <v>0.27</v>
          </cell>
          <cell r="AQ567">
            <v>1.23</v>
          </cell>
          <cell r="AR567">
            <v>5.64</v>
          </cell>
          <cell r="BE567">
            <v>2.75</v>
          </cell>
          <cell r="BF567">
            <v>5.5</v>
          </cell>
          <cell r="BH567">
            <v>4.8741000000000003</v>
          </cell>
          <cell r="BI567">
            <v>566</v>
          </cell>
        </row>
        <row r="568">
          <cell r="A568" t="str">
            <v>81.Cursos, leitura e papelaria</v>
          </cell>
          <cell r="B568">
            <v>0.4</v>
          </cell>
          <cell r="C568">
            <v>7.0000000000000007E-2</v>
          </cell>
          <cell r="D568">
            <v>0</v>
          </cell>
          <cell r="E568">
            <v>0.16</v>
          </cell>
          <cell r="F568">
            <v>0.46</v>
          </cell>
          <cell r="G568">
            <v>3.05</v>
          </cell>
          <cell r="H568">
            <v>1.32</v>
          </cell>
          <cell r="I568">
            <v>-0.26</v>
          </cell>
          <cell r="J568">
            <v>0.01</v>
          </cell>
          <cell r="K568">
            <v>7.0000000000000007E-2</v>
          </cell>
          <cell r="L568">
            <v>-0.19</v>
          </cell>
          <cell r="M568">
            <v>-0.25</v>
          </cell>
          <cell r="N568">
            <v>0.2</v>
          </cell>
          <cell r="O568">
            <v>0.26</v>
          </cell>
          <cell r="P568">
            <v>0.1</v>
          </cell>
          <cell r="Q568">
            <v>0.2</v>
          </cell>
          <cell r="R568">
            <v>0.21</v>
          </cell>
          <cell r="S568">
            <v>1.41</v>
          </cell>
          <cell r="T568">
            <v>2.88</v>
          </cell>
          <cell r="U568">
            <v>0.49</v>
          </cell>
          <cell r="V568">
            <v>0.64</v>
          </cell>
          <cell r="W568">
            <v>7.0000000000000007E-2</v>
          </cell>
          <cell r="X568">
            <v>0.14000000000000001</v>
          </cell>
          <cell r="Y568">
            <v>0.2</v>
          </cell>
          <cell r="Z568">
            <v>0.45</v>
          </cell>
          <cell r="AA568">
            <v>0.4</v>
          </cell>
          <cell r="AB568">
            <v>0.01</v>
          </cell>
          <cell r="AC568">
            <v>0.31</v>
          </cell>
          <cell r="AD568">
            <v>0.12</v>
          </cell>
          <cell r="AE568">
            <v>0.41</v>
          </cell>
          <cell r="AF568">
            <v>4.7</v>
          </cell>
          <cell r="AG568">
            <v>0.65</v>
          </cell>
          <cell r="AH568">
            <v>0.38</v>
          </cell>
          <cell r="AI568">
            <v>0.44</v>
          </cell>
          <cell r="AJ568">
            <v>0.18</v>
          </cell>
          <cell r="AK568">
            <v>0.12</v>
          </cell>
          <cell r="AL568">
            <v>0.28999999999999998</v>
          </cell>
          <cell r="AM568">
            <v>0.4</v>
          </cell>
          <cell r="AN568">
            <v>0.13</v>
          </cell>
          <cell r="AO568">
            <v>0.24</v>
          </cell>
          <cell r="AP568">
            <v>0.27</v>
          </cell>
          <cell r="AQ568">
            <v>1.23</v>
          </cell>
          <cell r="AR568">
            <v>5.64</v>
          </cell>
          <cell r="BI568">
            <v>567</v>
          </cell>
        </row>
        <row r="569">
          <cell r="A569" t="str">
            <v>8101.Cursos</v>
          </cell>
          <cell r="B569">
            <v>0.39</v>
          </cell>
          <cell r="C569">
            <v>0.04</v>
          </cell>
          <cell r="D569">
            <v>0.03</v>
          </cell>
          <cell r="E569">
            <v>0.05</v>
          </cell>
          <cell r="F569">
            <v>0.54</v>
          </cell>
          <cell r="G569">
            <v>3.47</v>
          </cell>
          <cell r="H569">
            <v>1.58</v>
          </cell>
          <cell r="I569">
            <v>-0.43</v>
          </cell>
          <cell r="J569">
            <v>0.03</v>
          </cell>
          <cell r="K569">
            <v>0</v>
          </cell>
          <cell r="L569">
            <v>-0.21</v>
          </cell>
          <cell r="M569">
            <v>0.18</v>
          </cell>
          <cell r="N569">
            <v>0.06</v>
          </cell>
          <cell r="O569">
            <v>-0.05</v>
          </cell>
          <cell r="P569">
            <v>0.04</v>
          </cell>
          <cell r="Q569">
            <v>0.12</v>
          </cell>
          <cell r="R569">
            <v>0.1</v>
          </cell>
          <cell r="S569">
            <v>1.46</v>
          </cell>
          <cell r="T569">
            <v>3.18</v>
          </cell>
          <cell r="U569">
            <v>0.48</v>
          </cell>
          <cell r="V569">
            <v>0.52</v>
          </cell>
          <cell r="W569">
            <v>-0.02</v>
          </cell>
          <cell r="X569">
            <v>0.12</v>
          </cell>
          <cell r="Y569">
            <v>-0.01</v>
          </cell>
          <cell r="Z569">
            <v>0.22</v>
          </cell>
          <cell r="AA569">
            <v>0.12</v>
          </cell>
          <cell r="AB569">
            <v>-0.01</v>
          </cell>
          <cell r="AC569">
            <v>0.16</v>
          </cell>
          <cell r="AD569">
            <v>0.04</v>
          </cell>
          <cell r="AE569">
            <v>0.37</v>
          </cell>
          <cell r="AF569">
            <v>5.51</v>
          </cell>
          <cell r="AG569">
            <v>0.75</v>
          </cell>
          <cell r="AH569">
            <v>0.24</v>
          </cell>
          <cell r="AI569">
            <v>0.15</v>
          </cell>
          <cell r="AJ569">
            <v>0.16</v>
          </cell>
          <cell r="AK569">
            <v>0.08</v>
          </cell>
          <cell r="AL569">
            <v>0.15</v>
          </cell>
          <cell r="AM569">
            <v>0.12</v>
          </cell>
          <cell r="AN569">
            <v>-0.03</v>
          </cell>
          <cell r="AO569">
            <v>0.12</v>
          </cell>
          <cell r="AP569">
            <v>0.2</v>
          </cell>
          <cell r="AQ569">
            <v>0.6</v>
          </cell>
          <cell r="AR569">
            <v>6.54</v>
          </cell>
          <cell r="BI569">
            <v>568</v>
          </cell>
        </row>
        <row r="570">
          <cell r="A570" t="str">
            <v>8101001.Creche</v>
          </cell>
          <cell r="B570">
            <v>1.38</v>
          </cell>
          <cell r="C570">
            <v>-0.02</v>
          </cell>
          <cell r="D570">
            <v>0.03</v>
          </cell>
          <cell r="E570">
            <v>3.28</v>
          </cell>
          <cell r="F570">
            <v>0.35</v>
          </cell>
          <cell r="G570">
            <v>3.47</v>
          </cell>
          <cell r="H570">
            <v>7.2</v>
          </cell>
          <cell r="I570">
            <v>1.67</v>
          </cell>
          <cell r="J570">
            <v>-0.25</v>
          </cell>
          <cell r="K570">
            <v>-0.14000000000000001</v>
          </cell>
          <cell r="L570">
            <v>0.64</v>
          </cell>
          <cell r="M570">
            <v>0</v>
          </cell>
          <cell r="N570">
            <v>0</v>
          </cell>
          <cell r="O570">
            <v>0</v>
          </cell>
          <cell r="P570">
            <v>0</v>
          </cell>
          <cell r="Q570">
            <v>0.31</v>
          </cell>
          <cell r="R570">
            <v>0</v>
          </cell>
          <cell r="S570">
            <v>1.29</v>
          </cell>
          <cell r="T570">
            <v>2.27</v>
          </cell>
          <cell r="U570">
            <v>0.41</v>
          </cell>
          <cell r="V570">
            <v>0.56999999999999995</v>
          </cell>
          <cell r="W570">
            <v>0</v>
          </cell>
          <cell r="X570">
            <v>0.31</v>
          </cell>
          <cell r="Y570">
            <v>-1.56</v>
          </cell>
          <cell r="Z570">
            <v>-0.12</v>
          </cell>
          <cell r="AA570">
            <v>-1.52</v>
          </cell>
          <cell r="AB570">
            <v>0.28000000000000003</v>
          </cell>
          <cell r="AC570">
            <v>0.11</v>
          </cell>
          <cell r="AD570">
            <v>0</v>
          </cell>
          <cell r="AE570">
            <v>0.41</v>
          </cell>
          <cell r="AF570">
            <v>2.1800000000000002</v>
          </cell>
          <cell r="AG570">
            <v>0.49</v>
          </cell>
          <cell r="AH570">
            <v>-0.26</v>
          </cell>
          <cell r="AI570">
            <v>0.23</v>
          </cell>
          <cell r="AJ570">
            <v>0.35</v>
          </cell>
          <cell r="AK570">
            <v>0.5</v>
          </cell>
          <cell r="AL570">
            <v>0.66</v>
          </cell>
          <cell r="AM570">
            <v>0.45</v>
          </cell>
          <cell r="AN570">
            <v>0.25</v>
          </cell>
          <cell r="AO570">
            <v>0.13</v>
          </cell>
          <cell r="AP570">
            <v>0</v>
          </cell>
          <cell r="AQ570">
            <v>0.23</v>
          </cell>
          <cell r="AR570">
            <v>7.5</v>
          </cell>
          <cell r="BI570">
            <v>569</v>
          </cell>
        </row>
        <row r="571">
          <cell r="A571" t="str">
            <v>8101002.Curso pré-escolar</v>
          </cell>
          <cell r="B571">
            <v>-0.19</v>
          </cell>
          <cell r="C571">
            <v>0.27</v>
          </cell>
          <cell r="D571">
            <v>0.16</v>
          </cell>
          <cell r="E571">
            <v>0</v>
          </cell>
          <cell r="F571">
            <v>0.34</v>
          </cell>
          <cell r="G571">
            <v>4.59</v>
          </cell>
          <cell r="H571">
            <v>1.48</v>
          </cell>
          <cell r="I571">
            <v>-0.93</v>
          </cell>
          <cell r="J571">
            <v>0.19</v>
          </cell>
          <cell r="K571">
            <v>-0.25</v>
          </cell>
          <cell r="L571">
            <v>0.01</v>
          </cell>
          <cell r="M571">
            <v>0</v>
          </cell>
          <cell r="N571">
            <v>0</v>
          </cell>
          <cell r="O571">
            <v>0</v>
          </cell>
          <cell r="P571">
            <v>0.02</v>
          </cell>
          <cell r="Q571">
            <v>0.13</v>
          </cell>
          <cell r="R571">
            <v>0.09</v>
          </cell>
          <cell r="S571">
            <v>1.33</v>
          </cell>
          <cell r="T571">
            <v>2.86</v>
          </cell>
          <cell r="U571">
            <v>0.81</v>
          </cell>
          <cell r="V571">
            <v>0.59</v>
          </cell>
          <cell r="W571">
            <v>0.33</v>
          </cell>
          <cell r="X571">
            <v>-0.04</v>
          </cell>
          <cell r="Y571">
            <v>-0.16</v>
          </cell>
          <cell r="Z571">
            <v>0.06</v>
          </cell>
          <cell r="AA571">
            <v>-0.05</v>
          </cell>
          <cell r="AB571">
            <v>-0.03</v>
          </cell>
          <cell r="AC571">
            <v>0.11</v>
          </cell>
          <cell r="AD571">
            <v>0</v>
          </cell>
          <cell r="AE571">
            <v>0.03</v>
          </cell>
          <cell r="AF571">
            <v>5.29</v>
          </cell>
          <cell r="AG571">
            <v>0.94</v>
          </cell>
          <cell r="AH571">
            <v>0.04</v>
          </cell>
          <cell r="AI571">
            <v>0.3</v>
          </cell>
          <cell r="AJ571">
            <v>0.06</v>
          </cell>
          <cell r="AK571">
            <v>0.7</v>
          </cell>
          <cell r="AL571">
            <v>-0.31</v>
          </cell>
          <cell r="AM571">
            <v>0.06</v>
          </cell>
          <cell r="AN571">
            <v>-0.28999999999999998</v>
          </cell>
          <cell r="AO571">
            <v>0.02</v>
          </cell>
          <cell r="AP571">
            <v>0.05</v>
          </cell>
          <cell r="AQ571">
            <v>0.82</v>
          </cell>
          <cell r="AR571">
            <v>6.04</v>
          </cell>
          <cell r="BI571">
            <v>570</v>
          </cell>
        </row>
        <row r="572">
          <cell r="A572" t="str">
            <v>8101003.Curso primeiro grau</v>
          </cell>
          <cell r="B572">
            <v>-0.15</v>
          </cell>
          <cell r="C572">
            <v>0.22</v>
          </cell>
          <cell r="D572">
            <v>0.14000000000000001</v>
          </cell>
          <cell r="E572">
            <v>0</v>
          </cell>
          <cell r="F572">
            <v>0.87</v>
          </cell>
          <cell r="G572">
            <v>5.51</v>
          </cell>
          <cell r="H572">
            <v>-2.33</v>
          </cell>
          <cell r="I572">
            <v>-0.28999999999999998</v>
          </cell>
          <cell r="J572">
            <v>0.1</v>
          </cell>
          <cell r="K572">
            <v>-0.03</v>
          </cell>
          <cell r="L572">
            <v>0.13</v>
          </cell>
          <cell r="M572">
            <v>0</v>
          </cell>
          <cell r="N572">
            <v>0</v>
          </cell>
          <cell r="O572">
            <v>0</v>
          </cell>
          <cell r="P572">
            <v>-0.01</v>
          </cell>
          <cell r="Q572">
            <v>0.09</v>
          </cell>
          <cell r="R572">
            <v>0</v>
          </cell>
          <cell r="S572">
            <v>1.55</v>
          </cell>
          <cell r="T572">
            <v>2.94</v>
          </cell>
          <cell r="U572">
            <v>0.74</v>
          </cell>
          <cell r="V572">
            <v>0.41</v>
          </cell>
          <cell r="W572">
            <v>-0.12</v>
          </cell>
          <cell r="X572">
            <v>0.18</v>
          </cell>
          <cell r="Y572">
            <v>-0.02</v>
          </cell>
          <cell r="Z572">
            <v>0.18</v>
          </cell>
          <cell r="AA572">
            <v>0.01</v>
          </cell>
          <cell r="AB572">
            <v>0.06</v>
          </cell>
          <cell r="AC572">
            <v>0.17</v>
          </cell>
          <cell r="AD572">
            <v>0.01</v>
          </cell>
          <cell r="AE572">
            <v>0.22</v>
          </cell>
          <cell r="AF572">
            <v>6.36</v>
          </cell>
          <cell r="AG572">
            <v>0.26</v>
          </cell>
          <cell r="AH572">
            <v>0.19</v>
          </cell>
          <cell r="AI572">
            <v>0.18</v>
          </cell>
          <cell r="AJ572">
            <v>0.13</v>
          </cell>
          <cell r="AK572">
            <v>0.17</v>
          </cell>
          <cell r="AL572">
            <v>-0.03</v>
          </cell>
          <cell r="AM572">
            <v>7.0000000000000007E-2</v>
          </cell>
          <cell r="AN572">
            <v>0.12</v>
          </cell>
          <cell r="AO572">
            <v>0.06</v>
          </cell>
          <cell r="AP572">
            <v>0.02</v>
          </cell>
          <cell r="AQ572">
            <v>0.7</v>
          </cell>
          <cell r="AR572">
            <v>7.47</v>
          </cell>
          <cell r="BI572">
            <v>571</v>
          </cell>
        </row>
        <row r="573">
          <cell r="A573" t="str">
            <v>8101004.Curso segundo grau</v>
          </cell>
          <cell r="B573">
            <v>0.05</v>
          </cell>
          <cell r="C573">
            <v>0.17</v>
          </cell>
          <cell r="D573">
            <v>0.09</v>
          </cell>
          <cell r="E573">
            <v>0</v>
          </cell>
          <cell r="F573">
            <v>0.73</v>
          </cell>
          <cell r="G573">
            <v>5.57</v>
          </cell>
          <cell r="H573">
            <v>1.27</v>
          </cell>
          <cell r="I573">
            <v>-0.8</v>
          </cell>
          <cell r="J573">
            <v>-0.08</v>
          </cell>
          <cell r="K573">
            <v>0.32</v>
          </cell>
          <cell r="L573">
            <v>-0.3</v>
          </cell>
          <cell r="M573">
            <v>0</v>
          </cell>
          <cell r="N573">
            <v>0</v>
          </cell>
          <cell r="O573">
            <v>0</v>
          </cell>
          <cell r="P573">
            <v>-0.04</v>
          </cell>
          <cell r="Q573">
            <v>0.17</v>
          </cell>
          <cell r="R573">
            <v>0.13</v>
          </cell>
          <cell r="S573">
            <v>1.47</v>
          </cell>
          <cell r="T573">
            <v>4.41</v>
          </cell>
          <cell r="U573">
            <v>0.46</v>
          </cell>
          <cell r="V573">
            <v>0.23</v>
          </cell>
          <cell r="W573">
            <v>-0.68</v>
          </cell>
          <cell r="X573">
            <v>0.14000000000000001</v>
          </cell>
          <cell r="Y573">
            <v>-0.09</v>
          </cell>
          <cell r="Z573">
            <v>0.8</v>
          </cell>
          <cell r="AA573">
            <v>0.04</v>
          </cell>
          <cell r="AB573">
            <v>0.02</v>
          </cell>
          <cell r="AC573">
            <v>0.15</v>
          </cell>
          <cell r="AD573">
            <v>0</v>
          </cell>
          <cell r="AE573">
            <v>0.42</v>
          </cell>
          <cell r="AF573">
            <v>6.13</v>
          </cell>
          <cell r="AG573">
            <v>0.62</v>
          </cell>
          <cell r="AH573">
            <v>0.71</v>
          </cell>
          <cell r="AI573">
            <v>-0.32</v>
          </cell>
          <cell r="AJ573">
            <v>0.23</v>
          </cell>
          <cell r="AK573">
            <v>0.45</v>
          </cell>
          <cell r="AL573">
            <v>-0.16</v>
          </cell>
          <cell r="AM573">
            <v>0.33</v>
          </cell>
          <cell r="AN573">
            <v>-0.21</v>
          </cell>
          <cell r="AO573">
            <v>7.0000000000000007E-2</v>
          </cell>
          <cell r="AP573">
            <v>0.01</v>
          </cell>
          <cell r="AQ573">
            <v>0.99</v>
          </cell>
          <cell r="AR573">
            <v>7.58</v>
          </cell>
          <cell r="BI573">
            <v>572</v>
          </cell>
        </row>
        <row r="574">
          <cell r="A574" t="str">
            <v>8101005.Curso terceiro grau</v>
          </cell>
          <cell r="B574">
            <v>1.44</v>
          </cell>
          <cell r="C574">
            <v>-0.31</v>
          </cell>
          <cell r="D574">
            <v>0</v>
          </cell>
          <cell r="E574">
            <v>0</v>
          </cell>
          <cell r="F574">
            <v>0.22</v>
          </cell>
          <cell r="G574">
            <v>1.61</v>
          </cell>
          <cell r="H574">
            <v>7.85</v>
          </cell>
          <cell r="I574">
            <v>-0.33</v>
          </cell>
          <cell r="J574">
            <v>0.1</v>
          </cell>
          <cell r="K574">
            <v>-0.08</v>
          </cell>
          <cell r="L574">
            <v>-0.64</v>
          </cell>
          <cell r="M574">
            <v>0.15</v>
          </cell>
          <cell r="N574">
            <v>0</v>
          </cell>
          <cell r="O574">
            <v>-0.06</v>
          </cell>
          <cell r="P574">
            <v>0</v>
          </cell>
          <cell r="Q574">
            <v>0</v>
          </cell>
          <cell r="R574">
            <v>0</v>
          </cell>
          <cell r="S574">
            <v>1.73</v>
          </cell>
          <cell r="T574">
            <v>4.63</v>
          </cell>
          <cell r="U574">
            <v>0.56999999999999995</v>
          </cell>
          <cell r="V574">
            <v>0.36</v>
          </cell>
          <cell r="W574">
            <v>0.03</v>
          </cell>
          <cell r="X574">
            <v>0.16</v>
          </cell>
          <cell r="Y574">
            <v>0.01</v>
          </cell>
          <cell r="Z574">
            <v>-0.03</v>
          </cell>
          <cell r="AA574">
            <v>0.33</v>
          </cell>
          <cell r="AB574">
            <v>-0.15</v>
          </cell>
          <cell r="AC574">
            <v>0.04</v>
          </cell>
          <cell r="AD574">
            <v>-0.06</v>
          </cell>
          <cell r="AE574">
            <v>0.3</v>
          </cell>
          <cell r="AF574">
            <v>6.77</v>
          </cell>
          <cell r="AG574">
            <v>1.17</v>
          </cell>
          <cell r="AH574">
            <v>0.01</v>
          </cell>
          <cell r="AI574">
            <v>0.1</v>
          </cell>
          <cell r="AJ574">
            <v>0.44</v>
          </cell>
          <cell r="AK574">
            <v>-0.36</v>
          </cell>
          <cell r="AL574">
            <v>1.1200000000000001</v>
          </cell>
          <cell r="AM574">
            <v>0.09</v>
          </cell>
          <cell r="AN574">
            <v>0.12</v>
          </cell>
          <cell r="AO574">
            <v>0.04</v>
          </cell>
          <cell r="AP574">
            <v>0</v>
          </cell>
          <cell r="AQ574">
            <v>0.02</v>
          </cell>
          <cell r="AR574">
            <v>7.81</v>
          </cell>
          <cell r="BI574">
            <v>573</v>
          </cell>
        </row>
        <row r="575">
          <cell r="A575" t="str">
            <v>8101014.Cursos diversos</v>
          </cell>
          <cell r="B575">
            <v>0.45</v>
          </cell>
          <cell r="C575">
            <v>-0.01</v>
          </cell>
          <cell r="D575">
            <v>-0.35</v>
          </cell>
          <cell r="E575">
            <v>0</v>
          </cell>
          <cell r="F575">
            <v>0.33</v>
          </cell>
          <cell r="G575">
            <v>0.19</v>
          </cell>
          <cell r="H575">
            <v>0.56999999999999995</v>
          </cell>
          <cell r="I575">
            <v>-0.34</v>
          </cell>
          <cell r="J575">
            <v>-0.21</v>
          </cell>
          <cell r="K575">
            <v>0.12</v>
          </cell>
          <cell r="L575">
            <v>-0.18</v>
          </cell>
          <cell r="M575">
            <v>0.84</v>
          </cell>
          <cell r="N575">
            <v>0.36</v>
          </cell>
          <cell r="O575">
            <v>-0.35</v>
          </cell>
          <cell r="P575">
            <v>0.28000000000000003</v>
          </cell>
          <cell r="Q575">
            <v>0.23</v>
          </cell>
          <cell r="R575">
            <v>0.12</v>
          </cell>
          <cell r="S575">
            <v>0.8</v>
          </cell>
          <cell r="T575">
            <v>1.32</v>
          </cell>
          <cell r="U575">
            <v>-0.33</v>
          </cell>
          <cell r="V575">
            <v>1.24</v>
          </cell>
          <cell r="W575">
            <v>0.25</v>
          </cell>
          <cell r="X575">
            <v>0.13</v>
          </cell>
          <cell r="Y575">
            <v>-0.04</v>
          </cell>
          <cell r="Z575">
            <v>0.23</v>
          </cell>
          <cell r="AA575">
            <v>0.11</v>
          </cell>
          <cell r="AB575">
            <v>0.09</v>
          </cell>
          <cell r="AC575">
            <v>0.32</v>
          </cell>
          <cell r="AD575">
            <v>0</v>
          </cell>
          <cell r="AE575">
            <v>0.6</v>
          </cell>
          <cell r="AF575">
            <v>2.76</v>
          </cell>
          <cell r="AG575">
            <v>0.89</v>
          </cell>
          <cell r="AH575">
            <v>0.48</v>
          </cell>
          <cell r="AI575">
            <v>0.41</v>
          </cell>
          <cell r="AJ575">
            <v>-0.3</v>
          </cell>
          <cell r="AK575">
            <v>-0.16</v>
          </cell>
          <cell r="AL575">
            <v>-0.59</v>
          </cell>
          <cell r="AM575">
            <v>0.12</v>
          </cell>
          <cell r="AN575">
            <v>-0.3</v>
          </cell>
          <cell r="AO575">
            <v>0.45</v>
          </cell>
          <cell r="AP575">
            <v>0.69</v>
          </cell>
          <cell r="AQ575">
            <v>0.18</v>
          </cell>
          <cell r="AR575">
            <v>3.2</v>
          </cell>
          <cell r="BI575">
            <v>574</v>
          </cell>
        </row>
        <row r="576">
          <cell r="A576" t="str">
            <v>8101018.Livro didático</v>
          </cell>
          <cell r="B576">
            <v>0.43</v>
          </cell>
          <cell r="C576">
            <v>0</v>
          </cell>
          <cell r="D576">
            <v>0.17</v>
          </cell>
          <cell r="E576">
            <v>0.21</v>
          </cell>
          <cell r="F576">
            <v>0.79</v>
          </cell>
          <cell r="G576">
            <v>3.23</v>
          </cell>
          <cell r="H576">
            <v>1.22</v>
          </cell>
          <cell r="I576">
            <v>-0.13</v>
          </cell>
          <cell r="J576">
            <v>0.14000000000000001</v>
          </cell>
          <cell r="K576">
            <v>0.23</v>
          </cell>
          <cell r="L576">
            <v>0.06</v>
          </cell>
          <cell r="M576">
            <v>-0.05</v>
          </cell>
          <cell r="N576">
            <v>0.01</v>
          </cell>
          <cell r="O576">
            <v>0.55000000000000004</v>
          </cell>
          <cell r="P576">
            <v>0.09</v>
          </cell>
          <cell r="Q576">
            <v>0.3</v>
          </cell>
          <cell r="R576">
            <v>1.45</v>
          </cell>
          <cell r="S576">
            <v>2.5</v>
          </cell>
          <cell r="T576">
            <v>0.91</v>
          </cell>
          <cell r="U576">
            <v>0.28999999999999998</v>
          </cell>
          <cell r="V576">
            <v>0.34</v>
          </cell>
          <cell r="W576">
            <v>0.15</v>
          </cell>
          <cell r="X576">
            <v>-0.11</v>
          </cell>
          <cell r="Y576">
            <v>0.54</v>
          </cell>
          <cell r="Z576">
            <v>0.16</v>
          </cell>
          <cell r="AA576">
            <v>0.51</v>
          </cell>
          <cell r="AB576">
            <v>0.09</v>
          </cell>
          <cell r="AC576">
            <v>0.14000000000000001</v>
          </cell>
          <cell r="AD576">
            <v>1.42</v>
          </cell>
          <cell r="AE576">
            <v>1.84</v>
          </cell>
          <cell r="AF576">
            <v>1.43</v>
          </cell>
          <cell r="AG576">
            <v>0.61</v>
          </cell>
          <cell r="AH576">
            <v>0.14000000000000001</v>
          </cell>
          <cell r="AI576">
            <v>0.24</v>
          </cell>
          <cell r="AJ576">
            <v>0.23</v>
          </cell>
          <cell r="AK576">
            <v>0.15</v>
          </cell>
          <cell r="AL576">
            <v>0.08</v>
          </cell>
          <cell r="AM576">
            <v>0.1</v>
          </cell>
          <cell r="AN576">
            <v>-0.05</v>
          </cell>
          <cell r="AO576">
            <v>0.32</v>
          </cell>
          <cell r="AP576">
            <v>2.3199999999999998</v>
          </cell>
          <cell r="AQ576">
            <v>3.68</v>
          </cell>
          <cell r="AR576">
            <v>2.44</v>
          </cell>
          <cell r="BI576">
            <v>575</v>
          </cell>
        </row>
        <row r="577">
          <cell r="A577" t="str">
            <v>8101024.Livro e revista técnica</v>
          </cell>
          <cell r="B577">
            <v>1.84</v>
          </cell>
          <cell r="C577">
            <v>-0.15</v>
          </cell>
          <cell r="D577">
            <v>0.6</v>
          </cell>
          <cell r="E577">
            <v>3.56</v>
          </cell>
          <cell r="F577">
            <v>0.19</v>
          </cell>
          <cell r="G577">
            <v>0.52</v>
          </cell>
          <cell r="H577">
            <v>-0.48</v>
          </cell>
          <cell r="I577">
            <v>0.72</v>
          </cell>
          <cell r="J577">
            <v>-0.42</v>
          </cell>
          <cell r="K577">
            <v>-0.7</v>
          </cell>
          <cell r="L577">
            <v>-3.27</v>
          </cell>
          <cell r="M577">
            <v>0.98</v>
          </cell>
          <cell r="N577">
            <v>0.72</v>
          </cell>
          <cell r="O577">
            <v>0.24</v>
          </cell>
          <cell r="P577">
            <v>0</v>
          </cell>
          <cell r="Q577">
            <v>0.73</v>
          </cell>
          <cell r="R577">
            <v>1.1499999999999999</v>
          </cell>
          <cell r="S577">
            <v>0.68</v>
          </cell>
          <cell r="T577">
            <v>-0.17</v>
          </cell>
          <cell r="U577">
            <v>0.08</v>
          </cell>
          <cell r="V577">
            <v>-0.09</v>
          </cell>
          <cell r="W577">
            <v>1.5</v>
          </cell>
          <cell r="X577">
            <v>-0.38</v>
          </cell>
          <cell r="Y577">
            <v>1.86</v>
          </cell>
          <cell r="Z577">
            <v>3.26</v>
          </cell>
          <cell r="AA577">
            <v>0.18</v>
          </cell>
          <cell r="AB577">
            <v>-1.1399999999999999</v>
          </cell>
          <cell r="AC577">
            <v>1.01</v>
          </cell>
          <cell r="AD577">
            <v>0.32</v>
          </cell>
          <cell r="AE577">
            <v>1.38</v>
          </cell>
          <cell r="AF577">
            <v>-1.1299999999999999</v>
          </cell>
          <cell r="AG577">
            <v>3.36</v>
          </cell>
          <cell r="AH577">
            <v>1.07</v>
          </cell>
          <cell r="AI577">
            <v>1.02</v>
          </cell>
          <cell r="AJ577">
            <v>0.53</v>
          </cell>
          <cell r="AK577">
            <v>0.54</v>
          </cell>
          <cell r="AL577">
            <v>1.39</v>
          </cell>
          <cell r="AM577">
            <v>0.54</v>
          </cell>
          <cell r="AN577">
            <v>0.75</v>
          </cell>
          <cell r="AO577">
            <v>0.56000000000000005</v>
          </cell>
          <cell r="AP577">
            <v>1.35</v>
          </cell>
          <cell r="AQ577">
            <v>1.93</v>
          </cell>
          <cell r="AR577">
            <v>1.78</v>
          </cell>
          <cell r="BI577">
            <v>576</v>
          </cell>
        </row>
        <row r="578">
          <cell r="A578" t="str">
            <v>8102.Leitura</v>
          </cell>
          <cell r="B578">
            <v>0.46</v>
          </cell>
          <cell r="C578">
            <v>0.11</v>
          </cell>
          <cell r="D578">
            <v>-0.63</v>
          </cell>
          <cell r="E578">
            <v>-0.28999999999999998</v>
          </cell>
          <cell r="F578">
            <v>0.03</v>
          </cell>
          <cell r="G578">
            <v>0.38</v>
          </cell>
          <cell r="H578">
            <v>-0.17</v>
          </cell>
          <cell r="I578">
            <v>0.16</v>
          </cell>
          <cell r="J578">
            <v>0.04</v>
          </cell>
          <cell r="K578">
            <v>0.21</v>
          </cell>
          <cell r="L578">
            <v>-0.4</v>
          </cell>
          <cell r="M578">
            <v>-3.65</v>
          </cell>
          <cell r="N578">
            <v>1.02</v>
          </cell>
          <cell r="O578">
            <v>2.9</v>
          </cell>
          <cell r="P578">
            <v>0.27</v>
          </cell>
          <cell r="Q578">
            <v>0.99</v>
          </cell>
          <cell r="R578">
            <v>0.47</v>
          </cell>
          <cell r="S578">
            <v>1.67</v>
          </cell>
          <cell r="T578">
            <v>1.3</v>
          </cell>
          <cell r="U578">
            <v>0.61</v>
          </cell>
          <cell r="V578">
            <v>1.04</v>
          </cell>
          <cell r="W578">
            <v>0.62</v>
          </cell>
          <cell r="X578">
            <v>0.68</v>
          </cell>
          <cell r="Y578">
            <v>0.81</v>
          </cell>
          <cell r="Z578">
            <v>2.09</v>
          </cell>
          <cell r="AA578">
            <v>2.0099999999999998</v>
          </cell>
          <cell r="AB578">
            <v>0.69</v>
          </cell>
          <cell r="AC578">
            <v>1.2</v>
          </cell>
          <cell r="AD578">
            <v>0.62</v>
          </cell>
          <cell r="AE578">
            <v>0.53</v>
          </cell>
          <cell r="AF578">
            <v>0.96</v>
          </cell>
          <cell r="AG578">
            <v>0.31</v>
          </cell>
          <cell r="AH578">
            <v>1.43</v>
          </cell>
          <cell r="AI578">
            <v>2.2999999999999998</v>
          </cell>
          <cell r="AJ578">
            <v>0.43</v>
          </cell>
          <cell r="AK578">
            <v>0.32</v>
          </cell>
          <cell r="AL578">
            <v>1.1000000000000001</v>
          </cell>
          <cell r="AM578">
            <v>2.19</v>
          </cell>
          <cell r="AN578">
            <v>1.0900000000000001</v>
          </cell>
          <cell r="AO578">
            <v>0.51</v>
          </cell>
          <cell r="AP578">
            <v>0.51</v>
          </cell>
          <cell r="AQ578">
            <v>4.8</v>
          </cell>
          <cell r="AR578">
            <v>1.47</v>
          </cell>
          <cell r="BI578">
            <v>577</v>
          </cell>
        </row>
        <row r="579">
          <cell r="A579" t="str">
            <v>8102001.Jornal diário</v>
          </cell>
          <cell r="B579">
            <v>0.43</v>
          </cell>
          <cell r="C579">
            <v>0.19</v>
          </cell>
          <cell r="D579">
            <v>0</v>
          </cell>
          <cell r="E579">
            <v>-0.57999999999999996</v>
          </cell>
          <cell r="F579">
            <v>-0.63</v>
          </cell>
          <cell r="G579">
            <v>1.28</v>
          </cell>
          <cell r="H579">
            <v>0</v>
          </cell>
          <cell r="I579">
            <v>-0.03</v>
          </cell>
          <cell r="J579">
            <v>-1.28</v>
          </cell>
          <cell r="K579">
            <v>-0.17</v>
          </cell>
          <cell r="L579">
            <v>-0.8</v>
          </cell>
          <cell r="M579">
            <v>0</v>
          </cell>
          <cell r="N579">
            <v>2.29</v>
          </cell>
          <cell r="O579">
            <v>6.93</v>
          </cell>
          <cell r="P579">
            <v>0.27</v>
          </cell>
          <cell r="Q579">
            <v>1.63</v>
          </cell>
          <cell r="R579">
            <v>0.2</v>
          </cell>
          <cell r="S579">
            <v>2.7</v>
          </cell>
          <cell r="T579">
            <v>1.79</v>
          </cell>
          <cell r="U579">
            <v>0.88</v>
          </cell>
          <cell r="V579">
            <v>1.61</v>
          </cell>
          <cell r="W579">
            <v>0.8</v>
          </cell>
          <cell r="X579">
            <v>0.75</v>
          </cell>
          <cell r="Y579">
            <v>0.24</v>
          </cell>
          <cell r="Z579">
            <v>3.41</v>
          </cell>
          <cell r="AA579">
            <v>3.99</v>
          </cell>
          <cell r="AB579">
            <v>0.81</v>
          </cell>
          <cell r="AC579">
            <v>1.47</v>
          </cell>
          <cell r="AD579">
            <v>1.1499999999999999</v>
          </cell>
          <cell r="AE579">
            <v>0.74</v>
          </cell>
          <cell r="AF579">
            <v>1.64</v>
          </cell>
          <cell r="AG579">
            <v>0.27</v>
          </cell>
          <cell r="AH579">
            <v>2.37</v>
          </cell>
          <cell r="AI579">
            <v>3.68</v>
          </cell>
          <cell r="AJ579">
            <v>-0.33</v>
          </cell>
          <cell r="AK579">
            <v>-0.01</v>
          </cell>
          <cell r="AL579">
            <v>0.64</v>
          </cell>
          <cell r="AM579">
            <v>2.19</v>
          </cell>
          <cell r="AN579">
            <v>0.91</v>
          </cell>
          <cell r="AO579">
            <v>0.46</v>
          </cell>
          <cell r="AP579">
            <v>0</v>
          </cell>
          <cell r="AQ579">
            <v>5.91</v>
          </cell>
          <cell r="AR579">
            <v>1.1399999999999999</v>
          </cell>
          <cell r="BI579">
            <v>578</v>
          </cell>
        </row>
        <row r="580">
          <cell r="A580" t="str">
            <v>8102002.Assinatura de jornal</v>
          </cell>
          <cell r="B580">
            <v>0.04</v>
          </cell>
          <cell r="C580">
            <v>-0.17</v>
          </cell>
          <cell r="D580">
            <v>-2.91</v>
          </cell>
          <cell r="E580">
            <v>0</v>
          </cell>
          <cell r="F580">
            <v>0.96</v>
          </cell>
          <cell r="G580">
            <v>-1.29</v>
          </cell>
          <cell r="H580">
            <v>-1.02</v>
          </cell>
          <cell r="I580">
            <v>0.54</v>
          </cell>
          <cell r="J580">
            <v>2.34</v>
          </cell>
          <cell r="K580">
            <v>-0.27</v>
          </cell>
          <cell r="L580">
            <v>-0.6</v>
          </cell>
          <cell r="M580">
            <v>0.92</v>
          </cell>
          <cell r="N580">
            <v>0</v>
          </cell>
          <cell r="O580">
            <v>0.53</v>
          </cell>
          <cell r="P580">
            <v>0.45</v>
          </cell>
          <cell r="Q580">
            <v>1.37</v>
          </cell>
          <cell r="R580">
            <v>0.89</v>
          </cell>
          <cell r="S580">
            <v>2.69</v>
          </cell>
          <cell r="T580">
            <v>2.46</v>
          </cell>
          <cell r="U580">
            <v>0.96</v>
          </cell>
          <cell r="V580">
            <v>0.61</v>
          </cell>
          <cell r="W580">
            <v>1.93</v>
          </cell>
          <cell r="X580">
            <v>1.2</v>
          </cell>
          <cell r="Y580">
            <v>0.7</v>
          </cell>
          <cell r="Z580">
            <v>2.5299999999999998</v>
          </cell>
          <cell r="AA580">
            <v>1.29</v>
          </cell>
          <cell r="AB580">
            <v>0.17</v>
          </cell>
          <cell r="AC580">
            <v>0.61</v>
          </cell>
          <cell r="AD580">
            <v>0.34</v>
          </cell>
          <cell r="AE580">
            <v>0.18</v>
          </cell>
          <cell r="AF580">
            <v>0.3</v>
          </cell>
          <cell r="AG580">
            <v>0.14000000000000001</v>
          </cell>
          <cell r="AH580">
            <v>1.05</v>
          </cell>
          <cell r="AI580">
            <v>2.65</v>
          </cell>
          <cell r="AJ580">
            <v>0.08</v>
          </cell>
          <cell r="AK580">
            <v>0.39</v>
          </cell>
          <cell r="AL580">
            <v>1.38</v>
          </cell>
          <cell r="AM580">
            <v>1.92</v>
          </cell>
          <cell r="AN580">
            <v>2.1</v>
          </cell>
          <cell r="AO580">
            <v>0.66</v>
          </cell>
          <cell r="AP580">
            <v>0.54</v>
          </cell>
          <cell r="AQ580">
            <v>3.59</v>
          </cell>
          <cell r="AR580">
            <v>3.31</v>
          </cell>
          <cell r="BI580">
            <v>579</v>
          </cell>
        </row>
        <row r="581">
          <cell r="A581" t="str">
            <v>8102004.Revista não técnica</v>
          </cell>
          <cell r="B581">
            <v>0.01</v>
          </cell>
          <cell r="C581">
            <v>-0.01</v>
          </cell>
          <cell r="D581">
            <v>0</v>
          </cell>
          <cell r="E581">
            <v>0.06</v>
          </cell>
          <cell r="F581">
            <v>0.01</v>
          </cell>
          <cell r="G581">
            <v>0.61</v>
          </cell>
          <cell r="H581">
            <v>0.03</v>
          </cell>
          <cell r="I581">
            <v>0.03</v>
          </cell>
          <cell r="J581">
            <v>0</v>
          </cell>
          <cell r="K581">
            <v>0</v>
          </cell>
          <cell r="L581">
            <v>-0.21</v>
          </cell>
          <cell r="M581">
            <v>-12.01</v>
          </cell>
          <cell r="N581">
            <v>0.31</v>
          </cell>
          <cell r="O581">
            <v>0.05</v>
          </cell>
          <cell r="P581">
            <v>0.04</v>
          </cell>
          <cell r="Q581">
            <v>0.05</v>
          </cell>
          <cell r="R581">
            <v>0.62</v>
          </cell>
          <cell r="S581">
            <v>0.08</v>
          </cell>
          <cell r="T581">
            <v>0.03</v>
          </cell>
          <cell r="U581">
            <v>0.01</v>
          </cell>
          <cell r="V581">
            <v>0.63</v>
          </cell>
          <cell r="W581">
            <v>-0.62</v>
          </cell>
          <cell r="X581">
            <v>0.45</v>
          </cell>
          <cell r="Y581">
            <v>1.74</v>
          </cell>
          <cell r="Z581">
            <v>0.19</v>
          </cell>
          <cell r="AA581">
            <v>0.16</v>
          </cell>
          <cell r="AB581">
            <v>1.28</v>
          </cell>
          <cell r="AC581">
            <v>1.58</v>
          </cell>
          <cell r="AD581">
            <v>0.3</v>
          </cell>
          <cell r="AE581">
            <v>0</v>
          </cell>
          <cell r="AF581">
            <v>0</v>
          </cell>
          <cell r="AG581">
            <v>0.02</v>
          </cell>
          <cell r="AH581">
            <v>0</v>
          </cell>
          <cell r="AI581">
            <v>0</v>
          </cell>
          <cell r="AJ581">
            <v>1.93</v>
          </cell>
          <cell r="AK581">
            <v>0.89</v>
          </cell>
          <cell r="AL581">
            <v>1.36</v>
          </cell>
          <cell r="AM581">
            <v>2.84</v>
          </cell>
          <cell r="AN581">
            <v>0.69</v>
          </cell>
          <cell r="AO581">
            <v>0.38</v>
          </cell>
          <cell r="AP581">
            <v>1.5</v>
          </cell>
          <cell r="AQ581">
            <v>5.4</v>
          </cell>
          <cell r="AR581">
            <v>0.7</v>
          </cell>
          <cell r="BI581">
            <v>580</v>
          </cell>
        </row>
        <row r="582">
          <cell r="A582" t="str">
            <v>8102005.Livro não didático</v>
          </cell>
          <cell r="B582">
            <v>3.52</v>
          </cell>
          <cell r="C582">
            <v>0.91</v>
          </cell>
          <cell r="D582">
            <v>0.21</v>
          </cell>
          <cell r="E582">
            <v>-1.1299999999999999</v>
          </cell>
          <cell r="F582">
            <v>0.55000000000000004</v>
          </cell>
          <cell r="G582">
            <v>-0.08</v>
          </cell>
          <cell r="H582">
            <v>0.45</v>
          </cell>
          <cell r="I582">
            <v>0.52</v>
          </cell>
          <cell r="J582">
            <v>0.22</v>
          </cell>
          <cell r="K582">
            <v>3.97</v>
          </cell>
          <cell r="L582">
            <v>1.1000000000000001</v>
          </cell>
          <cell r="M582">
            <v>0.79</v>
          </cell>
          <cell r="N582">
            <v>0.66</v>
          </cell>
          <cell r="O582">
            <v>1.1599999999999999</v>
          </cell>
          <cell r="P582">
            <v>0.53</v>
          </cell>
          <cell r="Q582">
            <v>0.15</v>
          </cell>
          <cell r="R582">
            <v>0.15</v>
          </cell>
          <cell r="S582">
            <v>-0.44</v>
          </cell>
          <cell r="T582">
            <v>0.18</v>
          </cell>
          <cell r="U582">
            <v>0.33</v>
          </cell>
          <cell r="V582">
            <v>0.83</v>
          </cell>
          <cell r="W582">
            <v>0.25</v>
          </cell>
          <cell r="X582">
            <v>-0.28999999999999998</v>
          </cell>
          <cell r="Y582">
            <v>0.91</v>
          </cell>
          <cell r="Z582">
            <v>0.72</v>
          </cell>
          <cell r="AA582">
            <v>0.13</v>
          </cell>
          <cell r="AB582">
            <v>-0.35</v>
          </cell>
          <cell r="AC582">
            <v>0.18</v>
          </cell>
          <cell r="AD582">
            <v>-0.34</v>
          </cell>
          <cell r="AE582">
            <v>2.14</v>
          </cell>
          <cell r="AF582">
            <v>2.36</v>
          </cell>
          <cell r="AG582">
            <v>1.91</v>
          </cell>
          <cell r="AH582">
            <v>2.0499999999999998</v>
          </cell>
          <cell r="AI582">
            <v>1.33</v>
          </cell>
          <cell r="AJ582">
            <v>0.82</v>
          </cell>
          <cell r="AK582">
            <v>0.2</v>
          </cell>
          <cell r="AL582">
            <v>1.91</v>
          </cell>
          <cell r="AM582">
            <v>0.93</v>
          </cell>
          <cell r="AN582">
            <v>0.55000000000000004</v>
          </cell>
          <cell r="AO582">
            <v>0.73</v>
          </cell>
          <cell r="AP582">
            <v>0.02</v>
          </cell>
          <cell r="AQ582">
            <v>0.5</v>
          </cell>
          <cell r="AR582">
            <v>0.59</v>
          </cell>
          <cell r="BI582">
            <v>581</v>
          </cell>
        </row>
        <row r="583">
          <cell r="A583" t="str">
            <v>8103.Papelaria</v>
          </cell>
          <cell r="B583">
            <v>0.34</v>
          </cell>
          <cell r="C583">
            <v>0.54</v>
          </cell>
          <cell r="D583">
            <v>1.25</v>
          </cell>
          <cell r="E583">
            <v>3.35</v>
          </cell>
          <cell r="F583">
            <v>0.09</v>
          </cell>
          <cell r="G583">
            <v>2.2000000000000002</v>
          </cell>
          <cell r="H583">
            <v>0.34</v>
          </cell>
          <cell r="I583">
            <v>1.81</v>
          </cell>
          <cell r="J583">
            <v>-0.55000000000000004</v>
          </cell>
          <cell r="K583">
            <v>0.9</v>
          </cell>
          <cell r="L583">
            <v>0.74</v>
          </cell>
          <cell r="M583">
            <v>0.3</v>
          </cell>
          <cell r="N583">
            <v>0.8</v>
          </cell>
          <cell r="O583">
            <v>-0.26</v>
          </cell>
          <cell r="P583">
            <v>0.81</v>
          </cell>
          <cell r="Q583">
            <v>-0.1</v>
          </cell>
          <cell r="R583">
            <v>1.52</v>
          </cell>
          <cell r="S583">
            <v>-0.11</v>
          </cell>
          <cell r="T583">
            <v>1.39</v>
          </cell>
          <cell r="U583">
            <v>0.4</v>
          </cell>
          <cell r="V583">
            <v>1.83</v>
          </cell>
          <cell r="W583">
            <v>0.43</v>
          </cell>
          <cell r="X583">
            <v>-0.79</v>
          </cell>
          <cell r="Y583">
            <v>2.5499999999999998</v>
          </cell>
          <cell r="Z583">
            <v>0.35</v>
          </cell>
          <cell r="AA583">
            <v>1.33</v>
          </cell>
          <cell r="AB583">
            <v>-1.29</v>
          </cell>
          <cell r="AC583">
            <v>0.76</v>
          </cell>
          <cell r="AD583">
            <v>0.42</v>
          </cell>
          <cell r="AE583">
            <v>0.79</v>
          </cell>
          <cell r="AF583">
            <v>0.4</v>
          </cell>
          <cell r="AG583">
            <v>-0.21</v>
          </cell>
          <cell r="AH583">
            <v>0.26</v>
          </cell>
          <cell r="AI583">
            <v>0.85</v>
          </cell>
          <cell r="AJ583">
            <v>0.05</v>
          </cell>
          <cell r="AK583">
            <v>0.24</v>
          </cell>
          <cell r="AL583">
            <v>0.8</v>
          </cell>
          <cell r="AM583">
            <v>0.76</v>
          </cell>
          <cell r="AN583">
            <v>0.56999999999999995</v>
          </cell>
          <cell r="AO583">
            <v>1.6</v>
          </cell>
          <cell r="AP583">
            <v>0.93</v>
          </cell>
          <cell r="AQ583">
            <v>2.64</v>
          </cell>
          <cell r="AR583">
            <v>1.57</v>
          </cell>
          <cell r="BI583">
            <v>582</v>
          </cell>
        </row>
        <row r="584">
          <cell r="A584" t="str">
            <v>8103001.Caderno</v>
          </cell>
          <cell r="B584">
            <v>0.7</v>
          </cell>
          <cell r="C584">
            <v>-0.46</v>
          </cell>
          <cell r="D584">
            <v>2.14</v>
          </cell>
          <cell r="E584">
            <v>4.5</v>
          </cell>
          <cell r="F584">
            <v>0.08</v>
          </cell>
          <cell r="G584">
            <v>4.8</v>
          </cell>
          <cell r="H584">
            <v>0.36</v>
          </cell>
          <cell r="I584">
            <v>1.67</v>
          </cell>
          <cell r="J584">
            <v>-0.08</v>
          </cell>
          <cell r="K584">
            <v>1.25</v>
          </cell>
          <cell r="L584">
            <v>0.57999999999999996</v>
          </cell>
          <cell r="M584">
            <v>0.93</v>
          </cell>
          <cell r="N584">
            <v>0.82</v>
          </cell>
          <cell r="O584">
            <v>-1.57</v>
          </cell>
          <cell r="P584">
            <v>0.95</v>
          </cell>
          <cell r="Q584">
            <v>-0.18</v>
          </cell>
          <cell r="R584">
            <v>3.26</v>
          </cell>
          <cell r="S584">
            <v>-0.11</v>
          </cell>
          <cell r="T584">
            <v>3.76</v>
          </cell>
          <cell r="U584">
            <v>0.31</v>
          </cell>
          <cell r="V584">
            <v>3.53</v>
          </cell>
          <cell r="W584">
            <v>-0.63</v>
          </cell>
          <cell r="X584">
            <v>-0.61</v>
          </cell>
          <cell r="Y584">
            <v>3.48</v>
          </cell>
          <cell r="Z584">
            <v>-0.28999999999999998</v>
          </cell>
          <cell r="AA584">
            <v>0.48</v>
          </cell>
          <cell r="AB584">
            <v>-1.93</v>
          </cell>
          <cell r="AC584">
            <v>0.7</v>
          </cell>
          <cell r="AD584">
            <v>-0.13</v>
          </cell>
          <cell r="AE584">
            <v>1.73</v>
          </cell>
          <cell r="AF584">
            <v>0.98</v>
          </cell>
          <cell r="AG584">
            <v>-1.95</v>
          </cell>
          <cell r="AH584">
            <v>0.31</v>
          </cell>
          <cell r="AI584">
            <v>1.5</v>
          </cell>
          <cell r="AJ584">
            <v>-0.15</v>
          </cell>
          <cell r="AK584">
            <v>-0.01</v>
          </cell>
          <cell r="AL584">
            <v>1</v>
          </cell>
          <cell r="AM584">
            <v>0.28999999999999998</v>
          </cell>
          <cell r="AN584">
            <v>-0.24</v>
          </cell>
          <cell r="AO584">
            <v>1.9</v>
          </cell>
          <cell r="AP584">
            <v>2.4500000000000002</v>
          </cell>
          <cell r="AQ584">
            <v>3.91</v>
          </cell>
          <cell r="AR584">
            <v>2.2400000000000002</v>
          </cell>
          <cell r="BI584">
            <v>583</v>
          </cell>
        </row>
        <row r="585">
          <cell r="A585" t="str">
            <v>8103002.Fotocópia</v>
          </cell>
          <cell r="B585">
            <v>0.27</v>
          </cell>
          <cell r="C585">
            <v>0.15</v>
          </cell>
          <cell r="D585">
            <v>1.24</v>
          </cell>
          <cell r="E585">
            <v>1.91</v>
          </cell>
          <cell r="F585">
            <v>0.89</v>
          </cell>
          <cell r="G585">
            <v>1.55</v>
          </cell>
          <cell r="H585">
            <v>2.84</v>
          </cell>
          <cell r="I585">
            <v>-0.98</v>
          </cell>
          <cell r="J585">
            <v>1.63</v>
          </cell>
          <cell r="K585">
            <v>-0.77</v>
          </cell>
          <cell r="L585">
            <v>-1.77</v>
          </cell>
          <cell r="M585">
            <v>-0.51</v>
          </cell>
          <cell r="N585">
            <v>0.17</v>
          </cell>
          <cell r="O585">
            <v>0.83</v>
          </cell>
          <cell r="P585">
            <v>-0.24</v>
          </cell>
          <cell r="Q585">
            <v>1.17</v>
          </cell>
          <cell r="R585">
            <v>-0.88</v>
          </cell>
          <cell r="S585">
            <v>0</v>
          </cell>
          <cell r="T585">
            <v>1.54</v>
          </cell>
          <cell r="U585">
            <v>0.08</v>
          </cell>
          <cell r="V585">
            <v>-1.18</v>
          </cell>
          <cell r="W585">
            <v>0.15</v>
          </cell>
          <cell r="X585">
            <v>-1.22</v>
          </cell>
          <cell r="Y585">
            <v>1.69</v>
          </cell>
          <cell r="Z585">
            <v>-0.64</v>
          </cell>
          <cell r="AA585">
            <v>-0.28999999999999998</v>
          </cell>
          <cell r="AB585">
            <v>1.08</v>
          </cell>
          <cell r="AC585">
            <v>0.54</v>
          </cell>
          <cell r="AD585">
            <v>0.15</v>
          </cell>
          <cell r="AE585">
            <v>-0.68</v>
          </cell>
          <cell r="AF585">
            <v>-0.06</v>
          </cell>
          <cell r="AG585">
            <v>2.84</v>
          </cell>
          <cell r="AH585">
            <v>-0.62</v>
          </cell>
          <cell r="AI585">
            <v>-0.7</v>
          </cell>
          <cell r="AJ585">
            <v>0.85</v>
          </cell>
          <cell r="AK585">
            <v>2.72</v>
          </cell>
          <cell r="AL585">
            <v>-0.7</v>
          </cell>
          <cell r="AM585">
            <v>-1</v>
          </cell>
          <cell r="AN585">
            <v>2.0699999999999998</v>
          </cell>
          <cell r="AO585">
            <v>0.72</v>
          </cell>
          <cell r="AP585">
            <v>1.17</v>
          </cell>
          <cell r="AQ585">
            <v>4.07</v>
          </cell>
          <cell r="AR585">
            <v>2.0699999999999998</v>
          </cell>
          <cell r="BI585">
            <v>584</v>
          </cell>
        </row>
        <row r="586">
          <cell r="A586" t="str">
            <v>8103014.Artigo de papelaria</v>
          </cell>
          <cell r="B586">
            <v>0.11</v>
          </cell>
          <cell r="C586">
            <v>1.32</v>
          </cell>
          <cell r="D586">
            <v>0.65</v>
          </cell>
          <cell r="E586">
            <v>2.94</v>
          </cell>
          <cell r="F586">
            <v>-0.11</v>
          </cell>
          <cell r="G586">
            <v>0.54</v>
          </cell>
          <cell r="H586">
            <v>-0.33</v>
          </cell>
          <cell r="I586">
            <v>2.65</v>
          </cell>
          <cell r="J586">
            <v>-1.46</v>
          </cell>
          <cell r="K586">
            <v>1.0900000000000001</v>
          </cell>
          <cell r="L586">
            <v>1.51</v>
          </cell>
          <cell r="M586">
            <v>0.04</v>
          </cell>
          <cell r="N586">
            <v>0.94</v>
          </cell>
          <cell r="O586">
            <v>0.43</v>
          </cell>
          <cell r="P586">
            <v>0.98</v>
          </cell>
          <cell r="Q586">
            <v>-0.36</v>
          </cell>
          <cell r="R586">
            <v>0.86</v>
          </cell>
          <cell r="S586">
            <v>-0.14000000000000001</v>
          </cell>
          <cell r="T586">
            <v>-0.41</v>
          </cell>
          <cell r="U586">
            <v>0.54</v>
          </cell>
          <cell r="V586">
            <v>1.28</v>
          </cell>
          <cell r="W586">
            <v>1.33</v>
          </cell>
          <cell r="X586">
            <v>-0.82</v>
          </cell>
          <cell r="Y586">
            <v>2.04</v>
          </cell>
          <cell r="Z586">
            <v>1.0900000000000001</v>
          </cell>
          <cell r="AA586">
            <v>2.38</v>
          </cell>
          <cell r="AB586">
            <v>-1.35</v>
          </cell>
          <cell r="AC586">
            <v>0.86</v>
          </cell>
          <cell r="AD586">
            <v>0.9</v>
          </cell>
          <cell r="AE586">
            <v>0.43</v>
          </cell>
          <cell r="AF586">
            <v>0.06</v>
          </cell>
          <cell r="AG586">
            <v>0.42</v>
          </cell>
          <cell r="AH586">
            <v>0.42</v>
          </cell>
          <cell r="AI586">
            <v>0.73</v>
          </cell>
          <cell r="AJ586">
            <v>0.02</v>
          </cell>
          <cell r="AK586">
            <v>-0.15</v>
          </cell>
          <cell r="AL586">
            <v>1.02</v>
          </cell>
          <cell r="AM586">
            <v>1.53</v>
          </cell>
          <cell r="AN586">
            <v>0.83</v>
          </cell>
          <cell r="AO586">
            <v>1.58</v>
          </cell>
          <cell r="AP586">
            <v>-0.24</v>
          </cell>
          <cell r="AQ586">
            <v>1.36</v>
          </cell>
          <cell r="AR586">
            <v>0.93</v>
          </cell>
          <cell r="BI586">
            <v>585</v>
          </cell>
        </row>
        <row r="587">
          <cell r="A587" t="str">
            <v>9.Comunicação</v>
          </cell>
          <cell r="B587">
            <v>0</v>
          </cell>
          <cell r="C587">
            <v>-0.24</v>
          </cell>
          <cell r="D587">
            <v>-0.06</v>
          </cell>
          <cell r="E587">
            <v>-7.0000000000000007E-2</v>
          </cell>
          <cell r="F587">
            <v>-0.04</v>
          </cell>
          <cell r="G587">
            <v>1.82</v>
          </cell>
          <cell r="H587">
            <v>0.04</v>
          </cell>
          <cell r="I587">
            <v>7.0000000000000007E-2</v>
          </cell>
          <cell r="J587">
            <v>-0.28999999999999998</v>
          </cell>
          <cell r="K587">
            <v>0.18</v>
          </cell>
          <cell r="L587">
            <v>2.68</v>
          </cell>
          <cell r="M587">
            <v>7.61</v>
          </cell>
          <cell r="N587">
            <v>-0.04</v>
          </cell>
          <cell r="O587">
            <v>0.19</v>
          </cell>
          <cell r="P587">
            <v>0.05</v>
          </cell>
          <cell r="Q587">
            <v>0.1</v>
          </cell>
          <cell r="R587">
            <v>0.04</v>
          </cell>
          <cell r="S587">
            <v>0.32</v>
          </cell>
          <cell r="T587">
            <v>0.14000000000000001</v>
          </cell>
          <cell r="U587">
            <v>7.0000000000000007E-2</v>
          </cell>
          <cell r="V587">
            <v>0</v>
          </cell>
          <cell r="W587">
            <v>0.05</v>
          </cell>
          <cell r="X587">
            <v>1.17</v>
          </cell>
          <cell r="Y587">
            <v>5.43</v>
          </cell>
          <cell r="Z587">
            <v>0.39</v>
          </cell>
          <cell r="AA587">
            <v>-0.15</v>
          </cell>
          <cell r="AB587">
            <v>7.0000000000000007E-2</v>
          </cell>
          <cell r="AC587">
            <v>0.04</v>
          </cell>
          <cell r="AD587">
            <v>-0.05</v>
          </cell>
          <cell r="AE587">
            <v>0.43</v>
          </cell>
          <cell r="AF587">
            <v>0.4</v>
          </cell>
          <cell r="AG587">
            <v>0.02</v>
          </cell>
          <cell r="AH587">
            <v>0.01</v>
          </cell>
          <cell r="AI587">
            <v>0</v>
          </cell>
          <cell r="AJ587">
            <v>0.22</v>
          </cell>
          <cell r="AK587">
            <v>9.31</v>
          </cell>
          <cell r="AL587">
            <v>0.47</v>
          </cell>
          <cell r="AM587">
            <v>0.11</v>
          </cell>
          <cell r="AN587">
            <v>0.06</v>
          </cell>
          <cell r="AO587">
            <v>0.03</v>
          </cell>
          <cell r="AP587">
            <v>0.03</v>
          </cell>
          <cell r="AQ587">
            <v>0.32</v>
          </cell>
          <cell r="AR587">
            <v>3.24</v>
          </cell>
          <cell r="BE587">
            <v>0.65</v>
          </cell>
          <cell r="BF587">
            <v>1.3</v>
          </cell>
          <cell r="BH587">
            <v>3.6690999999999998</v>
          </cell>
          <cell r="BI587">
            <v>586</v>
          </cell>
        </row>
        <row r="588">
          <cell r="A588" t="str">
            <v>91.Comunicação</v>
          </cell>
          <cell r="B588">
            <v>0</v>
          </cell>
          <cell r="C588">
            <v>-0.24</v>
          </cell>
          <cell r="D588">
            <v>-0.06</v>
          </cell>
          <cell r="E588">
            <v>-7.0000000000000007E-2</v>
          </cell>
          <cell r="F588">
            <v>-0.04</v>
          </cell>
          <cell r="G588">
            <v>1.82</v>
          </cell>
          <cell r="H588">
            <v>0.04</v>
          </cell>
          <cell r="I588">
            <v>7.0000000000000007E-2</v>
          </cell>
          <cell r="J588">
            <v>-0.28999999999999998</v>
          </cell>
          <cell r="K588">
            <v>0.18</v>
          </cell>
          <cell r="L588">
            <v>2.68</v>
          </cell>
          <cell r="M588">
            <v>7.61</v>
          </cell>
          <cell r="N588">
            <v>-0.04</v>
          </cell>
          <cell r="O588">
            <v>0.19</v>
          </cell>
          <cell r="P588">
            <v>0.05</v>
          </cell>
          <cell r="Q588">
            <v>0.1</v>
          </cell>
          <cell r="R588">
            <v>0.04</v>
          </cell>
          <cell r="S588">
            <v>0.32</v>
          </cell>
          <cell r="T588">
            <v>0.14000000000000001</v>
          </cell>
          <cell r="U588">
            <v>7.0000000000000007E-2</v>
          </cell>
          <cell r="V588">
            <v>0</v>
          </cell>
          <cell r="W588">
            <v>0.05</v>
          </cell>
          <cell r="X588">
            <v>1.17</v>
          </cell>
          <cell r="Y588">
            <v>5.43</v>
          </cell>
          <cell r="Z588">
            <v>0.39</v>
          </cell>
          <cell r="AA588">
            <v>-0.15</v>
          </cell>
          <cell r="AB588">
            <v>7.0000000000000007E-2</v>
          </cell>
          <cell r="AC588">
            <v>0.04</v>
          </cell>
          <cell r="AD588">
            <v>-0.05</v>
          </cell>
          <cell r="AE588">
            <v>0.43</v>
          </cell>
          <cell r="AF588">
            <v>0.4</v>
          </cell>
          <cell r="AG588">
            <v>0.02</v>
          </cell>
          <cell r="AH588">
            <v>0.01</v>
          </cell>
          <cell r="AI588">
            <v>0</v>
          </cell>
          <cell r="AJ588">
            <v>0.22</v>
          </cell>
          <cell r="AK588">
            <v>9.31</v>
          </cell>
          <cell r="AL588">
            <v>0.47</v>
          </cell>
          <cell r="AM588">
            <v>0.11</v>
          </cell>
          <cell r="AN588">
            <v>0.06</v>
          </cell>
          <cell r="AO588">
            <v>0.03</v>
          </cell>
          <cell r="AP588">
            <v>0.03</v>
          </cell>
          <cell r="AQ588">
            <v>0.32</v>
          </cell>
          <cell r="AR588">
            <v>3.24</v>
          </cell>
          <cell r="BI588">
            <v>587</v>
          </cell>
        </row>
        <row r="589">
          <cell r="A589" t="str">
            <v>9101.Comunicação</v>
          </cell>
          <cell r="B589">
            <v>0</v>
          </cell>
          <cell r="C589">
            <v>-0.24</v>
          </cell>
          <cell r="D589">
            <v>-0.06</v>
          </cell>
          <cell r="E589">
            <v>-7.0000000000000007E-2</v>
          </cell>
          <cell r="F589">
            <v>-0.04</v>
          </cell>
          <cell r="G589">
            <v>1.82</v>
          </cell>
          <cell r="H589">
            <v>0.04</v>
          </cell>
          <cell r="I589">
            <v>7.0000000000000007E-2</v>
          </cell>
          <cell r="J589">
            <v>-0.28999999999999998</v>
          </cell>
          <cell r="K589">
            <v>0.18</v>
          </cell>
          <cell r="L589">
            <v>2.68</v>
          </cell>
          <cell r="M589">
            <v>7.61</v>
          </cell>
          <cell r="N589">
            <v>-0.04</v>
          </cell>
          <cell r="O589">
            <v>0.19</v>
          </cell>
          <cell r="P589">
            <v>0.05</v>
          </cell>
          <cell r="Q589">
            <v>0.1</v>
          </cell>
          <cell r="R589">
            <v>0.04</v>
          </cell>
          <cell r="S589">
            <v>0.32</v>
          </cell>
          <cell r="T589">
            <v>0.14000000000000001</v>
          </cell>
          <cell r="U589">
            <v>7.0000000000000007E-2</v>
          </cell>
          <cell r="V589">
            <v>0</v>
          </cell>
          <cell r="W589">
            <v>0.05</v>
          </cell>
          <cell r="X589">
            <v>1.17</v>
          </cell>
          <cell r="Y589">
            <v>5.43</v>
          </cell>
          <cell r="Z589">
            <v>0.39</v>
          </cell>
          <cell r="AA589">
            <v>-0.15</v>
          </cell>
          <cell r="AB589">
            <v>7.0000000000000007E-2</v>
          </cell>
          <cell r="AC589">
            <v>0.04</v>
          </cell>
          <cell r="AD589">
            <v>-0.05</v>
          </cell>
          <cell r="AE589">
            <v>0.43</v>
          </cell>
          <cell r="AF589">
            <v>0.4</v>
          </cell>
          <cell r="AG589">
            <v>0.02</v>
          </cell>
          <cell r="AH589">
            <v>0.01</v>
          </cell>
          <cell r="AI589">
            <v>0</v>
          </cell>
          <cell r="AJ589">
            <v>0.22</v>
          </cell>
          <cell r="AK589">
            <v>9.31</v>
          </cell>
          <cell r="AL589">
            <v>0.47</v>
          </cell>
          <cell r="AM589">
            <v>0.11</v>
          </cell>
          <cell r="AN589">
            <v>0.06</v>
          </cell>
          <cell r="AO589">
            <v>0.03</v>
          </cell>
          <cell r="AP589">
            <v>0.03</v>
          </cell>
          <cell r="AQ589">
            <v>0.32</v>
          </cell>
          <cell r="AR589">
            <v>3.24</v>
          </cell>
          <cell r="BI589">
            <v>588</v>
          </cell>
        </row>
        <row r="590">
          <cell r="A590" t="str">
            <v>9101001.Correio</v>
          </cell>
          <cell r="B590">
            <v>0</v>
          </cell>
          <cell r="C590">
            <v>0</v>
          </cell>
          <cell r="D590">
            <v>0</v>
          </cell>
          <cell r="E590">
            <v>0</v>
          </cell>
          <cell r="F590">
            <v>0</v>
          </cell>
          <cell r="G590">
            <v>0</v>
          </cell>
          <cell r="H590">
            <v>0</v>
          </cell>
          <cell r="I590">
            <v>0</v>
          </cell>
          <cell r="J590">
            <v>6.82</v>
          </cell>
          <cell r="K590">
            <v>14.89</v>
          </cell>
          <cell r="L590">
            <v>0</v>
          </cell>
          <cell r="M590">
            <v>0</v>
          </cell>
          <cell r="N590">
            <v>0</v>
          </cell>
          <cell r="O590">
            <v>0</v>
          </cell>
          <cell r="P590">
            <v>0</v>
          </cell>
          <cell r="Q590">
            <v>0</v>
          </cell>
          <cell r="R590">
            <v>0</v>
          </cell>
          <cell r="S590">
            <v>0</v>
          </cell>
          <cell r="T590">
            <v>0</v>
          </cell>
          <cell r="U590">
            <v>0</v>
          </cell>
          <cell r="V590">
            <v>0</v>
          </cell>
          <cell r="W590">
            <v>0</v>
          </cell>
          <cell r="X590">
            <v>0</v>
          </cell>
          <cell r="Y590">
            <v>29.63</v>
          </cell>
          <cell r="Z590">
            <v>14.29</v>
          </cell>
          <cell r="AA590">
            <v>0</v>
          </cell>
          <cell r="AB590">
            <v>0</v>
          </cell>
          <cell r="AC590">
            <v>0</v>
          </cell>
          <cell r="AD590">
            <v>0</v>
          </cell>
          <cell r="AE590">
            <v>0</v>
          </cell>
          <cell r="AF590">
            <v>0</v>
          </cell>
          <cell r="AG590">
            <v>0</v>
          </cell>
          <cell r="AH590">
            <v>0</v>
          </cell>
          <cell r="AI590">
            <v>0</v>
          </cell>
          <cell r="AJ590">
            <v>0</v>
          </cell>
          <cell r="AK590">
            <v>0</v>
          </cell>
          <cell r="AL590">
            <v>7.5</v>
          </cell>
          <cell r="AM590">
            <v>4.6500000000000004</v>
          </cell>
          <cell r="AN590">
            <v>0</v>
          </cell>
          <cell r="AO590">
            <v>0</v>
          </cell>
          <cell r="AP590">
            <v>0</v>
          </cell>
          <cell r="AQ590">
            <v>0</v>
          </cell>
          <cell r="AR590">
            <v>0</v>
          </cell>
          <cell r="BI590">
            <v>589</v>
          </cell>
        </row>
        <row r="591">
          <cell r="A591" t="str">
            <v>9101002.Telefone fixo</v>
          </cell>
          <cell r="B591">
            <v>0</v>
          </cell>
          <cell r="C591">
            <v>-0.39</v>
          </cell>
          <cell r="D591">
            <v>-0.09</v>
          </cell>
          <cell r="E591">
            <v>-0.27</v>
          </cell>
          <cell r="F591">
            <v>0</v>
          </cell>
          <cell r="G591">
            <v>2.0499999999999998</v>
          </cell>
          <cell r="H591">
            <v>-0.05</v>
          </cell>
          <cell r="I591">
            <v>0</v>
          </cell>
          <cell r="J591">
            <v>-0.43</v>
          </cell>
          <cell r="K591">
            <v>-0.03</v>
          </cell>
          <cell r="L591">
            <v>3.08</v>
          </cell>
          <cell r="M591">
            <v>8.61</v>
          </cell>
          <cell r="N591">
            <v>0</v>
          </cell>
          <cell r="O591">
            <v>0</v>
          </cell>
          <cell r="P591">
            <v>0</v>
          </cell>
          <cell r="Q591">
            <v>0</v>
          </cell>
          <cell r="R591">
            <v>0</v>
          </cell>
          <cell r="S591">
            <v>0.34</v>
          </cell>
          <cell r="T591">
            <v>0.12</v>
          </cell>
          <cell r="U591">
            <v>0.01</v>
          </cell>
          <cell r="V591">
            <v>0</v>
          </cell>
          <cell r="W591">
            <v>0</v>
          </cell>
          <cell r="X591">
            <v>1.34</v>
          </cell>
          <cell r="Y591">
            <v>5.64</v>
          </cell>
          <cell r="Z591">
            <v>0</v>
          </cell>
          <cell r="AA591">
            <v>0</v>
          </cell>
          <cell r="AB591">
            <v>0</v>
          </cell>
          <cell r="AC591">
            <v>0</v>
          </cell>
          <cell r="AD591">
            <v>0</v>
          </cell>
          <cell r="AE591">
            <v>0.47</v>
          </cell>
          <cell r="AF591">
            <v>0.17</v>
          </cell>
          <cell r="AG591">
            <v>0</v>
          </cell>
          <cell r="AH591">
            <v>0</v>
          </cell>
          <cell r="AI591">
            <v>0</v>
          </cell>
          <cell r="AJ591">
            <v>0.25</v>
          </cell>
          <cell r="AK591">
            <v>10.54</v>
          </cell>
          <cell r="AL591">
            <v>0.3</v>
          </cell>
          <cell r="AM591">
            <v>0</v>
          </cell>
          <cell r="AN591">
            <v>0</v>
          </cell>
          <cell r="AO591">
            <v>0</v>
          </cell>
          <cell r="AP591">
            <v>0</v>
          </cell>
          <cell r="AQ591">
            <v>0.28000000000000003</v>
          </cell>
          <cell r="AR591">
            <v>3.45</v>
          </cell>
          <cell r="BI591">
            <v>590</v>
          </cell>
        </row>
        <row r="592">
          <cell r="A592" t="str">
            <v>9101003.Telefone público</v>
          </cell>
          <cell r="B592">
            <v>0.06</v>
          </cell>
          <cell r="C592">
            <v>2.04</v>
          </cell>
          <cell r="D592">
            <v>-0.23</v>
          </cell>
          <cell r="E592">
            <v>0.2</v>
          </cell>
          <cell r="F592">
            <v>-0.4</v>
          </cell>
          <cell r="G592">
            <v>0.26</v>
          </cell>
          <cell r="H592">
            <v>0.04</v>
          </cell>
          <cell r="I592">
            <v>0.11</v>
          </cell>
          <cell r="J592">
            <v>0.09</v>
          </cell>
          <cell r="K592">
            <v>0.08</v>
          </cell>
          <cell r="L592">
            <v>0.96</v>
          </cell>
          <cell r="M592">
            <v>5.17</v>
          </cell>
          <cell r="N592">
            <v>-0.8</v>
          </cell>
          <cell r="O592">
            <v>1.56</v>
          </cell>
          <cell r="P592">
            <v>0.38</v>
          </cell>
          <cell r="Q592">
            <v>0.49</v>
          </cell>
          <cell r="R592">
            <v>0.52</v>
          </cell>
          <cell r="S592">
            <v>-0.01</v>
          </cell>
          <cell r="T592">
            <v>0.15</v>
          </cell>
          <cell r="U592">
            <v>0.69</v>
          </cell>
          <cell r="V592">
            <v>-0.23</v>
          </cell>
          <cell r="W592">
            <v>0.67</v>
          </cell>
          <cell r="X592">
            <v>0.63</v>
          </cell>
          <cell r="Y592">
            <v>5.05</v>
          </cell>
          <cell r="Z592">
            <v>0.4</v>
          </cell>
          <cell r="AA592">
            <v>-0.51</v>
          </cell>
          <cell r="AB592">
            <v>0.62</v>
          </cell>
          <cell r="AC592">
            <v>-0.1</v>
          </cell>
          <cell r="AD592">
            <v>0</v>
          </cell>
          <cell r="AE592">
            <v>0.22</v>
          </cell>
          <cell r="AF592">
            <v>-0.24</v>
          </cell>
          <cell r="AG592">
            <v>0.26</v>
          </cell>
          <cell r="AH592">
            <v>0.09</v>
          </cell>
          <cell r="AI592">
            <v>0.06</v>
          </cell>
          <cell r="AJ592">
            <v>0.03</v>
          </cell>
          <cell r="AK592">
            <v>6.15</v>
          </cell>
          <cell r="AL592">
            <v>2.41</v>
          </cell>
          <cell r="AM592">
            <v>-0.3</v>
          </cell>
          <cell r="AN592">
            <v>0.32</v>
          </cell>
          <cell r="AO592">
            <v>-0.26</v>
          </cell>
          <cell r="AP592">
            <v>0.08</v>
          </cell>
          <cell r="AQ592">
            <v>0.53</v>
          </cell>
          <cell r="AR592">
            <v>1.74</v>
          </cell>
          <cell r="BI592">
            <v>591</v>
          </cell>
        </row>
        <row r="593">
          <cell r="A593" t="str">
            <v>9101008.Telefone celular</v>
          </cell>
          <cell r="B593">
            <v>0</v>
          </cell>
          <cell r="C593">
            <v>0</v>
          </cell>
          <cell r="D593">
            <v>0.34</v>
          </cell>
          <cell r="E593">
            <v>1.78</v>
          </cell>
          <cell r="F593">
            <v>0.26</v>
          </cell>
          <cell r="G593">
            <v>0.3</v>
          </cell>
          <cell r="H593">
            <v>0.86</v>
          </cell>
          <cell r="I593">
            <v>0.95</v>
          </cell>
          <cell r="J593">
            <v>0.01</v>
          </cell>
          <cell r="K593">
            <v>0.46</v>
          </cell>
          <cell r="L593">
            <v>-0.05</v>
          </cell>
          <cell r="M593">
            <v>0.03</v>
          </cell>
          <cell r="N593">
            <v>0.04</v>
          </cell>
          <cell r="O593">
            <v>1.81</v>
          </cell>
          <cell r="P593">
            <v>0</v>
          </cell>
          <cell r="Q593">
            <v>1.06</v>
          </cell>
          <cell r="R593">
            <v>0.4</v>
          </cell>
          <cell r="S593">
            <v>0.28000000000000003</v>
          </cell>
          <cell r="T593">
            <v>0.54</v>
          </cell>
          <cell r="U593">
            <v>0.49</v>
          </cell>
          <cell r="V593">
            <v>0.11</v>
          </cell>
          <cell r="W593">
            <v>0</v>
          </cell>
          <cell r="X593">
            <v>-0.21</v>
          </cell>
          <cell r="Y593">
            <v>0.33</v>
          </cell>
          <cell r="Z593">
            <v>2.5299999999999998</v>
          </cell>
          <cell r="AA593">
            <v>-1.77</v>
          </cell>
          <cell r="AB593">
            <v>0.17</v>
          </cell>
          <cell r="AC593">
            <v>0.5</v>
          </cell>
          <cell r="AD593">
            <v>-0.72</v>
          </cell>
          <cell r="AE593">
            <v>0.14000000000000001</v>
          </cell>
          <cell r="AF593">
            <v>3.73</v>
          </cell>
          <cell r="AG593">
            <v>0</v>
          </cell>
          <cell r="AH593">
            <v>0.17</v>
          </cell>
          <cell r="AI593">
            <v>0</v>
          </cell>
          <cell r="AJ593">
            <v>0.01</v>
          </cell>
          <cell r="AK593">
            <v>0</v>
          </cell>
          <cell r="AL593">
            <v>0.08</v>
          </cell>
          <cell r="AM593">
            <v>0.71</v>
          </cell>
          <cell r="AN593">
            <v>0.57999999999999996</v>
          </cell>
          <cell r="AO593">
            <v>0.35</v>
          </cell>
          <cell r="AP593">
            <v>0.19</v>
          </cell>
          <cell r="AQ593">
            <v>0.22</v>
          </cell>
          <cell r="AR593">
            <v>1.8</v>
          </cell>
          <cell r="BI593">
            <v>592</v>
          </cell>
        </row>
        <row r="594">
          <cell r="A594" t="str">
            <v>9101010.TV a cabo</v>
          </cell>
          <cell r="B594">
            <v>0</v>
          </cell>
          <cell r="C594">
            <v>0</v>
          </cell>
          <cell r="D594">
            <v>0</v>
          </cell>
          <cell r="E594">
            <v>3.19</v>
          </cell>
          <cell r="F594">
            <v>-2.54</v>
          </cell>
          <cell r="G594">
            <v>7.4</v>
          </cell>
          <cell r="H594">
            <v>0.89</v>
          </cell>
          <cell r="I594">
            <v>0</v>
          </cell>
          <cell r="J594">
            <v>0.7</v>
          </cell>
          <cell r="K594">
            <v>2.0499999999999998</v>
          </cell>
          <cell r="L594">
            <v>3.01</v>
          </cell>
          <cell r="M594">
            <v>-0.67</v>
          </cell>
          <cell r="N594">
            <v>-2.2599999999999998</v>
          </cell>
          <cell r="O594">
            <v>1.05</v>
          </cell>
          <cell r="P594">
            <v>4.8099999999999996</v>
          </cell>
          <cell r="Q594">
            <v>0.66</v>
          </cell>
          <cell r="R594">
            <v>1.28</v>
          </cell>
          <cell r="S594">
            <v>0.94</v>
          </cell>
          <cell r="T594">
            <v>-0.23</v>
          </cell>
          <cell r="U594">
            <v>1.73</v>
          </cell>
          <cell r="V594">
            <v>0.74</v>
          </cell>
          <cell r="W594">
            <v>1.96</v>
          </cell>
          <cell r="X594">
            <v>0</v>
          </cell>
          <cell r="Y594">
            <v>1.1000000000000001</v>
          </cell>
          <cell r="Z594">
            <v>1.46</v>
          </cell>
          <cell r="AA594">
            <v>-0.98</v>
          </cell>
          <cell r="AB594">
            <v>0.94</v>
          </cell>
          <cell r="AC594">
            <v>0</v>
          </cell>
          <cell r="AD594">
            <v>0</v>
          </cell>
          <cell r="AE594">
            <v>0</v>
          </cell>
          <cell r="AF594">
            <v>0</v>
          </cell>
          <cell r="AG594">
            <v>0.63</v>
          </cell>
          <cell r="AH594">
            <v>0.64</v>
          </cell>
          <cell r="AI594">
            <v>1.58</v>
          </cell>
          <cell r="AJ594">
            <v>0.45</v>
          </cell>
          <cell r="AK594">
            <v>0.78</v>
          </cell>
          <cell r="AL594">
            <v>0.28000000000000003</v>
          </cell>
          <cell r="AM594">
            <v>0.31</v>
          </cell>
          <cell r="AN594">
            <v>0.35</v>
          </cell>
          <cell r="AO594">
            <v>0.43</v>
          </cell>
          <cell r="AP594">
            <v>0.54</v>
          </cell>
          <cell r="AQ594">
            <v>6.56</v>
          </cell>
          <cell r="AR594">
            <v>6.66</v>
          </cell>
          <cell r="BI594">
            <v>593</v>
          </cell>
        </row>
        <row r="595">
          <cell r="A595" t="str">
            <v>9101019.Aparelho telefônico</v>
          </cell>
          <cell r="B595">
            <v>0.01</v>
          </cell>
          <cell r="C595">
            <v>0.02</v>
          </cell>
          <cell r="D595">
            <v>0.01</v>
          </cell>
          <cell r="E595">
            <v>0.1</v>
          </cell>
          <cell r="F595">
            <v>-3.25</v>
          </cell>
          <cell r="G595">
            <v>-0.62</v>
          </cell>
          <cell r="H595">
            <v>1.32</v>
          </cell>
          <cell r="I595">
            <v>-1.01</v>
          </cell>
          <cell r="J595">
            <v>0.41</v>
          </cell>
          <cell r="K595">
            <v>0.23</v>
          </cell>
          <cell r="L595">
            <v>-1.3</v>
          </cell>
          <cell r="M595">
            <v>2.25</v>
          </cell>
          <cell r="N595">
            <v>-0.13</v>
          </cell>
          <cell r="O595">
            <v>-1.71</v>
          </cell>
          <cell r="P595">
            <v>1.79</v>
          </cell>
          <cell r="Q595">
            <v>0.49</v>
          </cell>
          <cell r="R595">
            <v>-2.2200000000000002</v>
          </cell>
          <cell r="S595">
            <v>0.78</v>
          </cell>
          <cell r="T595">
            <v>-0.56999999999999995</v>
          </cell>
          <cell r="U595">
            <v>-1.43</v>
          </cell>
          <cell r="V595">
            <v>0.12</v>
          </cell>
          <cell r="W595">
            <v>1.91</v>
          </cell>
          <cell r="X595">
            <v>0.95</v>
          </cell>
          <cell r="Y595">
            <v>0.68</v>
          </cell>
          <cell r="Z595">
            <v>-0.06</v>
          </cell>
          <cell r="AA595">
            <v>0.39</v>
          </cell>
          <cell r="AB595">
            <v>3.86</v>
          </cell>
          <cell r="AC595">
            <v>0.88</v>
          </cell>
          <cell r="AD595">
            <v>-0.48</v>
          </cell>
          <cell r="AE595">
            <v>1.37</v>
          </cell>
          <cell r="AF595">
            <v>-0.04</v>
          </cell>
          <cell r="AG595">
            <v>0.64</v>
          </cell>
          <cell r="AH595">
            <v>-1.75</v>
          </cell>
          <cell r="AI595">
            <v>-1.78</v>
          </cell>
          <cell r="AJ595">
            <v>0.24</v>
          </cell>
          <cell r="AK595">
            <v>-1.95</v>
          </cell>
          <cell r="AL595">
            <v>-0.47</v>
          </cell>
          <cell r="AM595">
            <v>0.63</v>
          </cell>
          <cell r="AN595">
            <v>1.1299999999999999</v>
          </cell>
          <cell r="AO595">
            <v>3.23</v>
          </cell>
          <cell r="AP595">
            <v>2.74</v>
          </cell>
          <cell r="AQ595">
            <v>1.36</v>
          </cell>
          <cell r="AR595">
            <v>4.1100000000000003</v>
          </cell>
          <cell r="BI595">
            <v>594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>
        <row r="3">
          <cell r="A3" t="str">
            <v>DETAILS TABLE BY PARTICIPANT</v>
          </cell>
        </row>
      </sheetData>
      <sheetData sheetId="42"/>
    </sheetDataSet>
  </externalBook>
</externalLink>
</file>

<file path=xl/externalLinks/externalLink1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IPCA"/>
      <sheetName val="CDI"/>
      <sheetName val="Disclaimer"/>
    </sheetNames>
    <sheetDataSet>
      <sheetData sheetId="0">
        <row r="9">
          <cell r="Q9" t="str">
            <v>EN</v>
          </cell>
        </row>
      </sheetData>
      <sheetData sheetId="1">
        <row r="10">
          <cell r="P10" t="str">
            <v>EN</v>
          </cell>
        </row>
      </sheetData>
      <sheetData sheetId="2"/>
    </sheetDataSet>
  </externalBook>
</externalLink>
</file>

<file path=xl/externalLinks/externalLink1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Oficial"/>
    </sheetNames>
    <sheetDataSet>
      <sheetData sheetId="0">
        <row r="8">
          <cell r="P8"/>
        </row>
        <row r="9">
          <cell r="Q9"/>
        </row>
      </sheetData>
    </sheetDataSet>
  </externalBook>
</externalLink>
</file>

<file path=xl/externalLinks/externalLink1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obertura"/>
    </sheetNames>
    <sheetDataSet>
      <sheetData sheetId="0" refreshError="1"/>
    </sheetDataSet>
  </externalBook>
</externalLink>
</file>

<file path=xl/externalLinks/externalLink1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Docs"/>
      <sheetName val="Planilha"/>
      <sheetName val="Sheet2"/>
      <sheetName val="Cotação_Cambio_Spot"/>
      <sheetName val="Estudo Debêntures"/>
      <sheetName val="Aba Apoio"/>
      <sheetName val="Relatorio Cambio"/>
      <sheetName val="Spreads"/>
      <sheetName val="Gerencial - Cambio"/>
      <sheetName val="Spreads Cambio"/>
      <sheetName val="Relatorio RF"/>
      <sheetName val="Gerencial - RF"/>
      <sheetName val="Debêntures 12.07"/>
      <sheetName val="Campanha e-mail"/>
      <sheetName val="Consulta - Suitability"/>
      <sheetName val="ROA"/>
      <sheetName val="Inflação Implicita"/>
      <sheetName val="Sheet1"/>
      <sheetName val="Taxas XP"/>
      <sheetName val="Spread - RF 3o"/>
      <sheetName val="Emissão Primaria"/>
      <sheetName val="Informações - Câmbio"/>
      <sheetName val="Debêntures 11.07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>
        <row r="7">
          <cell r="M7" t="str">
            <v>Inicio</v>
          </cell>
        </row>
      </sheetData>
      <sheetData sheetId="17"/>
      <sheetData sheetId="18"/>
      <sheetData sheetId="19"/>
      <sheetData sheetId="20"/>
      <sheetData sheetId="21"/>
      <sheetData sheetId="22"/>
    </sheetDataSet>
  </externalBook>
</externalLink>
</file>

<file path=xl/externalLinks/externalLink19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RUN PRIVATE"/>
    </sheetNames>
    <sheetDataSet>
      <sheetData sheetId="0"/>
    </sheetDataSet>
  </externalBook>
</externalLink>
</file>

<file path=xl/externalLinks/externalLink20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remio"/>
      <sheetName val="NTN-B"/>
      <sheetName val="feriados"/>
    </sheetNames>
    <sheetDataSet>
      <sheetData sheetId="0">
        <row r="15">
          <cell r="A15">
            <v>39254</v>
          </cell>
          <cell r="B15">
            <v>11.86</v>
          </cell>
          <cell r="C15">
            <v>1.0004448525024816</v>
          </cell>
          <cell r="D15">
            <v>1.0004448525024816</v>
          </cell>
        </row>
        <row r="16">
          <cell r="A16">
            <v>39255</v>
          </cell>
          <cell r="B16">
            <v>11.86</v>
          </cell>
          <cell r="C16">
            <v>1.0004448525024816</v>
          </cell>
          <cell r="D16">
            <v>1.0008899028987122</v>
          </cell>
        </row>
        <row r="17">
          <cell r="A17">
            <v>39258</v>
          </cell>
          <cell r="B17">
            <v>11.86</v>
          </cell>
          <cell r="C17">
            <v>1.0004448525024816</v>
          </cell>
          <cell r="D17">
            <v>1.0013351512767252</v>
          </cell>
        </row>
        <row r="18">
          <cell r="A18">
            <v>39259</v>
          </cell>
          <cell r="B18">
            <v>11.86</v>
          </cell>
          <cell r="C18">
            <v>1.0004448525024816</v>
          </cell>
          <cell r="D18">
            <v>1.0017805977245935</v>
          </cell>
        </row>
        <row r="19">
          <cell r="A19">
            <v>39260</v>
          </cell>
          <cell r="B19">
            <v>11.86</v>
          </cell>
          <cell r="C19">
            <v>1.0004448525024816</v>
          </cell>
          <cell r="D19">
            <v>1.0022262423304289</v>
          </cell>
        </row>
        <row r="20">
          <cell r="A20">
            <v>39261</v>
          </cell>
          <cell r="B20">
            <v>11.86</v>
          </cell>
          <cell r="C20">
            <v>1.0004448525024816</v>
          </cell>
          <cell r="D20">
            <v>1.0026720851823823</v>
          </cell>
        </row>
        <row r="21">
          <cell r="A21">
            <v>39262</v>
          </cell>
          <cell r="B21">
            <v>11.86</v>
          </cell>
          <cell r="C21">
            <v>1.0004448525024816</v>
          </cell>
          <cell r="D21">
            <v>1.0031181263686442</v>
          </cell>
        </row>
        <row r="22">
          <cell r="A22">
            <v>39265</v>
          </cell>
          <cell r="B22">
            <v>11.86</v>
          </cell>
          <cell r="C22">
            <v>1.0004448525024816</v>
          </cell>
          <cell r="D22">
            <v>1.003564365977444</v>
          </cell>
        </row>
        <row r="23">
          <cell r="A23">
            <v>39266</v>
          </cell>
          <cell r="B23">
            <v>11.86</v>
          </cell>
          <cell r="C23">
            <v>1.0004448525024816</v>
          </cell>
          <cell r="D23">
            <v>1.0040108040970506</v>
          </cell>
        </row>
        <row r="24">
          <cell r="A24">
            <v>39267</v>
          </cell>
          <cell r="B24">
            <v>11.86</v>
          </cell>
          <cell r="C24">
            <v>1.0004448525024816</v>
          </cell>
          <cell r="D24">
            <v>1.0044574408157718</v>
          </cell>
        </row>
        <row r="25">
          <cell r="A25">
            <v>39268</v>
          </cell>
          <cell r="B25">
            <v>11.86</v>
          </cell>
          <cell r="C25">
            <v>1.0004448525024816</v>
          </cell>
          <cell r="D25">
            <v>1.0049042762219549</v>
          </cell>
        </row>
        <row r="26">
          <cell r="A26">
            <v>39269</v>
          </cell>
          <cell r="B26">
            <v>11.86</v>
          </cell>
          <cell r="C26">
            <v>1.0004448525024816</v>
          </cell>
          <cell r="D26">
            <v>1.0053513104039866</v>
          </cell>
        </row>
        <row r="27">
          <cell r="A27">
            <v>39272</v>
          </cell>
          <cell r="B27">
            <v>11.86</v>
          </cell>
          <cell r="C27">
            <v>1.0004448525024816</v>
          </cell>
          <cell r="D27">
            <v>1.005798543450293</v>
          </cell>
        </row>
        <row r="28">
          <cell r="A28">
            <v>39273</v>
          </cell>
          <cell r="B28">
            <v>11.86</v>
          </cell>
          <cell r="C28">
            <v>1.0004448525024816</v>
          </cell>
          <cell r="D28">
            <v>1.0062459754493391</v>
          </cell>
        </row>
        <row r="29">
          <cell r="A29">
            <v>39274</v>
          </cell>
          <cell r="B29">
            <v>11.86</v>
          </cell>
          <cell r="C29">
            <v>1.0004448525024816</v>
          </cell>
          <cell r="D29">
            <v>1.0066936064896299</v>
          </cell>
        </row>
        <row r="30">
          <cell r="A30">
            <v>39275</v>
          </cell>
          <cell r="B30">
            <v>11.86</v>
          </cell>
          <cell r="C30">
            <v>1.0004448525024816</v>
          </cell>
          <cell r="D30">
            <v>1.0071414366597091</v>
          </cell>
        </row>
        <row r="31">
          <cell r="A31">
            <v>39276</v>
          </cell>
          <cell r="B31">
            <v>11.86</v>
          </cell>
          <cell r="C31">
            <v>1.0004448525024816</v>
          </cell>
          <cell r="D31">
            <v>1.0075894660481601</v>
          </cell>
        </row>
        <row r="32">
          <cell r="A32">
            <v>39279</v>
          </cell>
          <cell r="B32">
            <v>11.86</v>
          </cell>
          <cell r="C32">
            <v>1.0004448525024816</v>
          </cell>
          <cell r="D32">
            <v>1.0080376947436058</v>
          </cell>
        </row>
        <row r="33">
          <cell r="A33">
            <v>39280</v>
          </cell>
          <cell r="B33">
            <v>11.86</v>
          </cell>
          <cell r="C33">
            <v>1.0004448525024816</v>
          </cell>
          <cell r="D33">
            <v>1.0084861228347084</v>
          </cell>
        </row>
        <row r="34">
          <cell r="A34">
            <v>39281</v>
          </cell>
          <cell r="B34">
            <v>11.479999999999999</v>
          </cell>
          <cell r="C34">
            <v>1.000431343067653</v>
          </cell>
          <cell r="D34">
            <v>1.0089211263326174</v>
          </cell>
        </row>
        <row r="35">
          <cell r="A35">
            <v>39282</v>
          </cell>
          <cell r="B35">
            <v>11.479999999999999</v>
          </cell>
          <cell r="C35">
            <v>1.000431343067653</v>
          </cell>
          <cell r="D35">
            <v>1.0093563174662696</v>
          </cell>
        </row>
        <row r="36">
          <cell r="A36">
            <v>39283</v>
          </cell>
          <cell r="B36">
            <v>11.479999999999999</v>
          </cell>
          <cell r="C36">
            <v>1.000431343067653</v>
          </cell>
          <cell r="D36">
            <v>1.0097916963166005</v>
          </cell>
        </row>
        <row r="37">
          <cell r="A37">
            <v>39286</v>
          </cell>
          <cell r="B37">
            <v>11.479999999999999</v>
          </cell>
          <cell r="C37">
            <v>1.000431343067653</v>
          </cell>
          <cell r="D37">
            <v>1.0102272629645803</v>
          </cell>
        </row>
        <row r="38">
          <cell r="A38">
            <v>39287</v>
          </cell>
          <cell r="B38">
            <v>11.479999999999999</v>
          </cell>
          <cell r="C38">
            <v>1.000431343067653</v>
          </cell>
          <cell r="D38">
            <v>1.0106630174912141</v>
          </cell>
        </row>
        <row r="39">
          <cell r="A39">
            <v>39288</v>
          </cell>
          <cell r="B39">
            <v>11.479999999999999</v>
          </cell>
          <cell r="C39">
            <v>1.000431343067653</v>
          </cell>
          <cell r="D39">
            <v>1.0110989599775422</v>
          </cell>
        </row>
        <row r="40">
          <cell r="A40">
            <v>39289</v>
          </cell>
          <cell r="B40">
            <v>11.479999999999999</v>
          </cell>
          <cell r="C40">
            <v>1.000431343067653</v>
          </cell>
          <cell r="D40">
            <v>1.0115350905046396</v>
          </cell>
        </row>
        <row r="41">
          <cell r="A41">
            <v>39290</v>
          </cell>
          <cell r="B41">
            <v>11.479999999999999</v>
          </cell>
          <cell r="C41">
            <v>1.000431343067653</v>
          </cell>
          <cell r="D41">
            <v>1.0119714091536165</v>
          </cell>
        </row>
        <row r="42">
          <cell r="A42">
            <v>39293</v>
          </cell>
          <cell r="B42">
            <v>11.479999999999999</v>
          </cell>
          <cell r="C42">
            <v>1.000431343067653</v>
          </cell>
          <cell r="D42">
            <v>1.0124079160056181</v>
          </cell>
        </row>
        <row r="43">
          <cell r="A43">
            <v>39294</v>
          </cell>
          <cell r="B43">
            <v>11.479999999999999</v>
          </cell>
          <cell r="C43">
            <v>1.000431343067653</v>
          </cell>
          <cell r="D43">
            <v>1.0128446111418241</v>
          </cell>
        </row>
        <row r="44">
          <cell r="A44">
            <v>39295</v>
          </cell>
          <cell r="B44">
            <v>11.479999999999999</v>
          </cell>
          <cell r="C44">
            <v>1.000431343067653</v>
          </cell>
          <cell r="D44">
            <v>1.0132814946434499</v>
          </cell>
        </row>
        <row r="45">
          <cell r="A45">
            <v>39296</v>
          </cell>
          <cell r="B45">
            <v>11.479999999999999</v>
          </cell>
          <cell r="C45">
            <v>1.000431343067653</v>
          </cell>
          <cell r="D45">
            <v>1.0137185665917454</v>
          </cell>
        </row>
        <row r="46">
          <cell r="A46">
            <v>39297</v>
          </cell>
          <cell r="B46">
            <v>11.479999999999999</v>
          </cell>
          <cell r="C46">
            <v>1.000431343067653</v>
          </cell>
          <cell r="D46">
            <v>1.014155827067996</v>
          </cell>
        </row>
        <row r="47">
          <cell r="A47">
            <v>39300</v>
          </cell>
          <cell r="B47">
            <v>11.479999999999999</v>
          </cell>
          <cell r="C47">
            <v>1.000431343067653</v>
          </cell>
          <cell r="D47">
            <v>1.0145932761535217</v>
          </cell>
        </row>
        <row r="48">
          <cell r="A48">
            <v>39301</v>
          </cell>
          <cell r="B48">
            <v>11.479999999999999</v>
          </cell>
          <cell r="C48">
            <v>1.000431343067653</v>
          </cell>
          <cell r="D48">
            <v>1.0150309139296778</v>
          </cell>
        </row>
        <row r="49">
          <cell r="A49">
            <v>39302</v>
          </cell>
          <cell r="B49">
            <v>11.479999999999999</v>
          </cell>
          <cell r="C49">
            <v>1.000431343067653</v>
          </cell>
          <cell r="D49">
            <v>1.0154687404778548</v>
          </cell>
        </row>
        <row r="50">
          <cell r="A50">
            <v>39303</v>
          </cell>
          <cell r="B50">
            <v>11.479999999999999</v>
          </cell>
          <cell r="C50">
            <v>1.000431343067653</v>
          </cell>
          <cell r="D50">
            <v>1.0159067558794783</v>
          </cell>
        </row>
        <row r="51">
          <cell r="A51">
            <v>39304</v>
          </cell>
          <cell r="B51">
            <v>11.479999999999999</v>
          </cell>
          <cell r="C51">
            <v>1.000431343067653</v>
          </cell>
          <cell r="D51">
            <v>1.0163449602160088</v>
          </cell>
        </row>
        <row r="52">
          <cell r="A52">
            <v>39307</v>
          </cell>
          <cell r="B52">
            <v>11.479999999999999</v>
          </cell>
          <cell r="C52">
            <v>1.000431343067653</v>
          </cell>
          <cell r="D52">
            <v>1.0167833535689421</v>
          </cell>
        </row>
        <row r="53">
          <cell r="A53">
            <v>39308</v>
          </cell>
          <cell r="B53">
            <v>11.479999999999999</v>
          </cell>
          <cell r="C53">
            <v>1.000431343067653</v>
          </cell>
          <cell r="D53">
            <v>1.0172219360198091</v>
          </cell>
        </row>
        <row r="54">
          <cell r="A54">
            <v>39309</v>
          </cell>
          <cell r="B54">
            <v>11.479999999999999</v>
          </cell>
          <cell r="C54">
            <v>1.000431343067653</v>
          </cell>
          <cell r="D54">
            <v>1.0176607076501758</v>
          </cell>
        </row>
        <row r="55">
          <cell r="A55">
            <v>39310</v>
          </cell>
          <cell r="B55">
            <v>11.479999999999999</v>
          </cell>
          <cell r="C55">
            <v>1.000431343067653</v>
          </cell>
          <cell r="D55">
            <v>1.0180996685416435</v>
          </cell>
        </row>
        <row r="56">
          <cell r="A56">
            <v>39311</v>
          </cell>
          <cell r="B56">
            <v>11.479999999999999</v>
          </cell>
          <cell r="C56">
            <v>1.000431343067653</v>
          </cell>
          <cell r="D56">
            <v>1.0185388187758488</v>
          </cell>
        </row>
        <row r="57">
          <cell r="A57">
            <v>39314</v>
          </cell>
          <cell r="B57">
            <v>11.479999999999999</v>
          </cell>
          <cell r="C57">
            <v>1.000431343067653</v>
          </cell>
          <cell r="D57">
            <v>1.0189781584344633</v>
          </cell>
        </row>
        <row r="58">
          <cell r="A58">
            <v>39315</v>
          </cell>
          <cell r="B58">
            <v>11.479999999999999</v>
          </cell>
          <cell r="C58">
            <v>1.000431343067653</v>
          </cell>
          <cell r="D58">
            <v>1.0194176875991938</v>
          </cell>
        </row>
        <row r="59">
          <cell r="A59">
            <v>39316</v>
          </cell>
          <cell r="B59">
            <v>11.479999999999999</v>
          </cell>
          <cell r="C59">
            <v>1.000431343067653</v>
          </cell>
          <cell r="D59">
            <v>1.0198574063517827</v>
          </cell>
        </row>
        <row r="60">
          <cell r="A60">
            <v>39317</v>
          </cell>
          <cell r="B60">
            <v>11.479999999999999</v>
          </cell>
          <cell r="C60">
            <v>1.000431343067653</v>
          </cell>
          <cell r="D60">
            <v>1.0202973147740071</v>
          </cell>
        </row>
        <row r="61">
          <cell r="A61">
            <v>39318</v>
          </cell>
          <cell r="B61">
            <v>11.479999999999999</v>
          </cell>
          <cell r="C61">
            <v>1.000431343067653</v>
          </cell>
          <cell r="D61">
            <v>1.0207374129476798</v>
          </cell>
        </row>
        <row r="62">
          <cell r="A62">
            <v>39321</v>
          </cell>
          <cell r="B62">
            <v>11.479999999999999</v>
          </cell>
          <cell r="C62">
            <v>1.000431343067653</v>
          </cell>
          <cell r="D62">
            <v>1.021177700954649</v>
          </cell>
        </row>
        <row r="63">
          <cell r="A63">
            <v>39322</v>
          </cell>
          <cell r="B63">
            <v>11.479999999999999</v>
          </cell>
          <cell r="C63">
            <v>1.000431343067653</v>
          </cell>
          <cell r="D63">
            <v>1.0216181788767977</v>
          </cell>
        </row>
        <row r="64">
          <cell r="A64">
            <v>39323</v>
          </cell>
          <cell r="B64">
            <v>11.479999999999999</v>
          </cell>
          <cell r="C64">
            <v>1.000431343067653</v>
          </cell>
          <cell r="D64">
            <v>1.0220588467960445</v>
          </cell>
        </row>
        <row r="65">
          <cell r="A65">
            <v>39324</v>
          </cell>
          <cell r="B65">
            <v>11.479999999999999</v>
          </cell>
          <cell r="C65">
            <v>1.000431343067653</v>
          </cell>
          <cell r="D65">
            <v>1.0224997047943434</v>
          </cell>
        </row>
        <row r="66">
          <cell r="A66">
            <v>39325</v>
          </cell>
          <cell r="B66">
            <v>11.479999999999999</v>
          </cell>
          <cell r="C66">
            <v>1.000431343067653</v>
          </cell>
          <cell r="D66">
            <v>1.0229407529536836</v>
          </cell>
        </row>
        <row r="67">
          <cell r="A67">
            <v>39328</v>
          </cell>
          <cell r="B67">
            <v>11.479999999999999</v>
          </cell>
          <cell r="C67">
            <v>1.000431343067653</v>
          </cell>
          <cell r="D67">
            <v>1.02338199135609</v>
          </cell>
        </row>
        <row r="68">
          <cell r="A68">
            <v>39329</v>
          </cell>
          <cell r="B68">
            <v>11.479999999999999</v>
          </cell>
          <cell r="C68">
            <v>1.000431343067653</v>
          </cell>
          <cell r="D68">
            <v>1.0238234200836225</v>
          </cell>
        </row>
        <row r="69">
          <cell r="A69">
            <v>39330</v>
          </cell>
          <cell r="B69">
            <v>11.2</v>
          </cell>
          <cell r="C69">
            <v>1.0004213593652953</v>
          </cell>
          <cell r="D69">
            <v>1.0242548176700834</v>
          </cell>
        </row>
        <row r="70">
          <cell r="A70">
            <v>39331</v>
          </cell>
          <cell r="B70">
            <v>11.2</v>
          </cell>
          <cell r="C70">
            <v>1.0004213593652953</v>
          </cell>
          <cell r="D70">
            <v>1.0246863970299576</v>
          </cell>
        </row>
        <row r="71">
          <cell r="A71">
            <v>39335</v>
          </cell>
          <cell r="B71">
            <v>11.2</v>
          </cell>
          <cell r="C71">
            <v>1.0004213593652953</v>
          </cell>
          <cell r="D71">
            <v>1.0251181582398368</v>
          </cell>
        </row>
        <row r="72">
          <cell r="A72">
            <v>39336</v>
          </cell>
          <cell r="B72">
            <v>11.2</v>
          </cell>
          <cell r="C72">
            <v>1.0004213593652953</v>
          </cell>
          <cell r="D72">
            <v>1.0255501013763455</v>
          </cell>
        </row>
        <row r="73">
          <cell r="A73">
            <v>39337</v>
          </cell>
          <cell r="B73">
            <v>11.2</v>
          </cell>
          <cell r="C73">
            <v>1.0004213593652953</v>
          </cell>
          <cell r="D73">
            <v>1.02598222651614</v>
          </cell>
        </row>
        <row r="74">
          <cell r="A74">
            <v>39338</v>
          </cell>
          <cell r="B74">
            <v>11.2</v>
          </cell>
          <cell r="C74">
            <v>1.0004213593652953</v>
          </cell>
          <cell r="D74">
            <v>1.0264145337359092</v>
          </cell>
        </row>
        <row r="75">
          <cell r="A75">
            <v>39339</v>
          </cell>
          <cell r="B75">
            <v>11.2</v>
          </cell>
          <cell r="C75">
            <v>1.0004213593652953</v>
          </cell>
          <cell r="D75">
            <v>1.0268470231123741</v>
          </cell>
        </row>
        <row r="76">
          <cell r="A76">
            <v>39342</v>
          </cell>
          <cell r="B76">
            <v>11.2</v>
          </cell>
          <cell r="C76">
            <v>1.0004213593652953</v>
          </cell>
          <cell r="D76">
            <v>1.027279694722288</v>
          </cell>
        </row>
        <row r="77">
          <cell r="A77">
            <v>39343</v>
          </cell>
          <cell r="B77">
            <v>11.2</v>
          </cell>
          <cell r="C77">
            <v>1.0004213593652953</v>
          </cell>
          <cell r="D77">
            <v>1.027712548642437</v>
          </cell>
        </row>
        <row r="78">
          <cell r="A78">
            <v>39344</v>
          </cell>
          <cell r="B78">
            <v>11.2</v>
          </cell>
          <cell r="C78">
            <v>1.0004213593652953</v>
          </cell>
          <cell r="D78">
            <v>1.028145584949639</v>
          </cell>
        </row>
        <row r="79">
          <cell r="A79">
            <v>39345</v>
          </cell>
          <cell r="B79">
            <v>11.2</v>
          </cell>
          <cell r="C79">
            <v>1.0004213593652953</v>
          </cell>
          <cell r="D79">
            <v>1.0285788037207446</v>
          </cell>
        </row>
        <row r="80">
          <cell r="A80">
            <v>39346</v>
          </cell>
          <cell r="B80">
            <v>11.2</v>
          </cell>
          <cell r="C80">
            <v>1.0004213593652953</v>
          </cell>
          <cell r="D80">
            <v>1.0290122050326367</v>
          </cell>
        </row>
        <row r="81">
          <cell r="A81">
            <v>39349</v>
          </cell>
          <cell r="B81">
            <v>11.2</v>
          </cell>
          <cell r="C81">
            <v>1.0004213593652953</v>
          </cell>
          <cell r="D81">
            <v>1.0294457889622304</v>
          </cell>
        </row>
        <row r="82">
          <cell r="A82">
            <v>39350</v>
          </cell>
          <cell r="B82">
            <v>11.2</v>
          </cell>
          <cell r="C82">
            <v>1.0004213593652953</v>
          </cell>
          <cell r="D82">
            <v>1.0298795555864735</v>
          </cell>
        </row>
        <row r="83">
          <cell r="A83">
            <v>39351</v>
          </cell>
          <cell r="B83">
            <v>11.2</v>
          </cell>
          <cell r="C83">
            <v>1.0004213593652953</v>
          </cell>
          <cell r="D83">
            <v>1.030313504982346</v>
          </cell>
        </row>
        <row r="84">
          <cell r="A84">
            <v>39352</v>
          </cell>
          <cell r="B84">
            <v>11.2</v>
          </cell>
          <cell r="C84">
            <v>1.0004213593652953</v>
          </cell>
          <cell r="D84">
            <v>1.0307476372268605</v>
          </cell>
        </row>
        <row r="85">
          <cell r="A85">
            <v>39353</v>
          </cell>
          <cell r="B85">
            <v>11.2</v>
          </cell>
          <cell r="C85">
            <v>1.0004213593652953</v>
          </cell>
          <cell r="D85">
            <v>1.031181952397062</v>
          </cell>
        </row>
        <row r="86">
          <cell r="A86">
            <v>39356</v>
          </cell>
          <cell r="B86">
            <v>11.2</v>
          </cell>
          <cell r="C86">
            <v>1.0004213593652953</v>
          </cell>
          <cell r="D86">
            <v>1.031616450570028</v>
          </cell>
        </row>
        <row r="87">
          <cell r="A87">
            <v>39357</v>
          </cell>
          <cell r="B87">
            <v>11.2</v>
          </cell>
          <cell r="C87">
            <v>1.0004213593652953</v>
          </cell>
          <cell r="D87">
            <v>1.0320511318228685</v>
          </cell>
        </row>
        <row r="88">
          <cell r="A88">
            <v>39358</v>
          </cell>
          <cell r="B88">
            <v>11.2</v>
          </cell>
          <cell r="C88">
            <v>1.0004213593652953</v>
          </cell>
          <cell r="D88">
            <v>1.0324859962327257</v>
          </cell>
        </row>
        <row r="89">
          <cell r="A89">
            <v>39359</v>
          </cell>
          <cell r="B89">
            <v>11.2</v>
          </cell>
          <cell r="C89">
            <v>1.0004213593652953</v>
          </cell>
          <cell r="D89">
            <v>1.0329210438767746</v>
          </cell>
        </row>
        <row r="90">
          <cell r="A90">
            <v>39360</v>
          </cell>
          <cell r="B90">
            <v>11.2</v>
          </cell>
          <cell r="C90">
            <v>1.0004213593652953</v>
          </cell>
          <cell r="D90">
            <v>1.0333562748322227</v>
          </cell>
        </row>
        <row r="91">
          <cell r="A91">
            <v>39363</v>
          </cell>
          <cell r="B91">
            <v>11.2</v>
          </cell>
          <cell r="C91">
            <v>1.0004213593652953</v>
          </cell>
          <cell r="D91">
            <v>1.0337916891763099</v>
          </cell>
        </row>
        <row r="92">
          <cell r="A92">
            <v>39364</v>
          </cell>
          <cell r="B92">
            <v>11.2</v>
          </cell>
          <cell r="C92">
            <v>1.0004213593652953</v>
          </cell>
          <cell r="D92">
            <v>1.0342272869863087</v>
          </cell>
        </row>
        <row r="93">
          <cell r="A93">
            <v>39365</v>
          </cell>
          <cell r="B93">
            <v>11.2</v>
          </cell>
          <cell r="C93">
            <v>1.0004213593652953</v>
          </cell>
          <cell r="D93">
            <v>1.0346630683395244</v>
          </cell>
        </row>
        <row r="94">
          <cell r="A94">
            <v>39366</v>
          </cell>
          <cell r="B94">
            <v>11.2</v>
          </cell>
          <cell r="C94">
            <v>1.0004213593652953</v>
          </cell>
          <cell r="D94">
            <v>1.0350990333132943</v>
          </cell>
        </row>
        <row r="95">
          <cell r="A95">
            <v>39370</v>
          </cell>
          <cell r="B95">
            <v>11.2</v>
          </cell>
          <cell r="C95">
            <v>1.0004213593652953</v>
          </cell>
          <cell r="D95">
            <v>1.035535181984989</v>
          </cell>
        </row>
        <row r="96">
          <cell r="A96">
            <v>39371</v>
          </cell>
          <cell r="B96">
            <v>11.2</v>
          </cell>
          <cell r="C96">
            <v>1.0004213593652953</v>
          </cell>
          <cell r="D96">
            <v>1.0359715144320112</v>
          </cell>
        </row>
        <row r="97">
          <cell r="A97">
            <v>39372</v>
          </cell>
          <cell r="B97">
            <v>10.95</v>
          </cell>
          <cell r="C97">
            <v>1.0004124241639076</v>
          </cell>
          <cell r="D97">
            <v>1.036398774117683</v>
          </cell>
        </row>
        <row r="98">
          <cell r="A98">
            <v>39373</v>
          </cell>
          <cell r="B98">
            <v>10.95</v>
          </cell>
          <cell r="C98">
            <v>1.0004124241639076</v>
          </cell>
          <cell r="D98">
            <v>1.0368262100155734</v>
          </cell>
        </row>
        <row r="99">
          <cell r="A99">
            <v>39374</v>
          </cell>
          <cell r="B99">
            <v>10.95</v>
          </cell>
          <cell r="C99">
            <v>1.0004124241639076</v>
          </cell>
          <cell r="D99">
            <v>1.0372538221983565</v>
          </cell>
        </row>
        <row r="100">
          <cell r="A100">
            <v>39377</v>
          </cell>
          <cell r="B100">
            <v>10.95</v>
          </cell>
          <cell r="C100">
            <v>1.0004124241639076</v>
          </cell>
          <cell r="D100">
            <v>1.0376816107387365</v>
          </cell>
        </row>
        <row r="101">
          <cell r="A101">
            <v>39378</v>
          </cell>
          <cell r="B101">
            <v>10.95</v>
          </cell>
          <cell r="C101">
            <v>1.0004124241639076</v>
          </cell>
          <cell r="D101">
            <v>1.0381095757094478</v>
          </cell>
        </row>
        <row r="102">
          <cell r="A102">
            <v>39379</v>
          </cell>
          <cell r="B102">
            <v>10.95</v>
          </cell>
          <cell r="C102">
            <v>1.0004124241639076</v>
          </cell>
          <cell r="D102">
            <v>1.0385377171832544</v>
          </cell>
        </row>
        <row r="103">
          <cell r="A103">
            <v>39380</v>
          </cell>
          <cell r="B103">
            <v>10.95</v>
          </cell>
          <cell r="C103">
            <v>1.0004124241639076</v>
          </cell>
          <cell r="D103">
            <v>1.0389660352329502</v>
          </cell>
        </row>
        <row r="104">
          <cell r="A104">
            <v>39381</v>
          </cell>
          <cell r="B104">
            <v>10.95</v>
          </cell>
          <cell r="C104">
            <v>1.0004124241639076</v>
          </cell>
          <cell r="D104">
            <v>1.0393945299313596</v>
          </cell>
        </row>
        <row r="105">
          <cell r="A105">
            <v>39384</v>
          </cell>
          <cell r="B105">
            <v>10.95</v>
          </cell>
          <cell r="C105">
            <v>1.0004124241639076</v>
          </cell>
          <cell r="D105">
            <v>1.0398232013513367</v>
          </cell>
        </row>
        <row r="106">
          <cell r="A106">
            <v>39385</v>
          </cell>
          <cell r="B106">
            <v>10.95</v>
          </cell>
          <cell r="C106">
            <v>1.0004124241639076</v>
          </cell>
          <cell r="D106">
            <v>1.0402520495657657</v>
          </cell>
        </row>
        <row r="107">
          <cell r="A107">
            <v>39386</v>
          </cell>
          <cell r="B107">
            <v>10.95</v>
          </cell>
          <cell r="C107">
            <v>1.0004124241639076</v>
          </cell>
          <cell r="D107">
            <v>1.040681074647561</v>
          </cell>
        </row>
        <row r="108">
          <cell r="A108">
            <v>39387</v>
          </cell>
          <cell r="B108">
            <v>10.95</v>
          </cell>
          <cell r="C108">
            <v>1.0004124241639076</v>
          </cell>
          <cell r="D108">
            <v>1.0411102766696669</v>
          </cell>
        </row>
        <row r="109">
          <cell r="A109">
            <v>39391</v>
          </cell>
          <cell r="B109">
            <v>10.95</v>
          </cell>
          <cell r="C109">
            <v>1.0004124241639076</v>
          </cell>
          <cell r="D109">
            <v>1.041539655705058</v>
          </cell>
        </row>
        <row r="110">
          <cell r="A110">
            <v>39392</v>
          </cell>
          <cell r="B110">
            <v>10.95</v>
          </cell>
          <cell r="C110">
            <v>1.0004124241639076</v>
          </cell>
          <cell r="D110">
            <v>1.0419692118267387</v>
          </cell>
        </row>
        <row r="111">
          <cell r="A111">
            <v>39393</v>
          </cell>
          <cell r="B111">
            <v>10.95</v>
          </cell>
          <cell r="C111">
            <v>1.0004124241639076</v>
          </cell>
          <cell r="D111">
            <v>1.0423989451077438</v>
          </cell>
        </row>
        <row r="112">
          <cell r="A112">
            <v>39394</v>
          </cell>
          <cell r="B112">
            <v>10.95</v>
          </cell>
          <cell r="C112">
            <v>1.0004124241639076</v>
          </cell>
          <cell r="D112">
            <v>1.042828855621138</v>
          </cell>
        </row>
        <row r="113">
          <cell r="A113">
            <v>39395</v>
          </cell>
          <cell r="B113">
            <v>10.95</v>
          </cell>
          <cell r="C113">
            <v>1.0004124241639076</v>
          </cell>
          <cell r="D113">
            <v>1.0432589434400164</v>
          </cell>
        </row>
        <row r="114">
          <cell r="A114">
            <v>39398</v>
          </cell>
          <cell r="B114">
            <v>10.95</v>
          </cell>
          <cell r="C114">
            <v>1.0004124241639076</v>
          </cell>
          <cell r="D114">
            <v>1.0436892086375038</v>
          </cell>
        </row>
        <row r="115">
          <cell r="A115">
            <v>39399</v>
          </cell>
          <cell r="B115">
            <v>10.95</v>
          </cell>
          <cell r="C115">
            <v>1.0004124241639076</v>
          </cell>
          <cell r="D115">
            <v>1.0441196512867557</v>
          </cell>
        </row>
        <row r="116">
          <cell r="A116">
            <v>39400</v>
          </cell>
          <cell r="B116">
            <v>10.95</v>
          </cell>
          <cell r="C116">
            <v>1.0004124241639076</v>
          </cell>
          <cell r="D116">
            <v>1.0445502714609571</v>
          </cell>
        </row>
        <row r="117">
          <cell r="A117">
            <v>39402</v>
          </cell>
          <cell r="B117">
            <v>10.95</v>
          </cell>
          <cell r="C117">
            <v>1.0004124241639076</v>
          </cell>
          <cell r="D117">
            <v>1.0449810692333239</v>
          </cell>
        </row>
        <row r="118">
          <cell r="A118">
            <v>39405</v>
          </cell>
          <cell r="B118">
            <v>10.95</v>
          </cell>
          <cell r="C118">
            <v>1.0004124241639076</v>
          </cell>
          <cell r="D118">
            <v>1.0454120446771018</v>
          </cell>
        </row>
        <row r="119">
          <cell r="A119">
            <v>39406</v>
          </cell>
          <cell r="B119">
            <v>10.95</v>
          </cell>
          <cell r="C119">
            <v>1.0004124241639076</v>
          </cell>
          <cell r="D119">
            <v>1.0458431978655667</v>
          </cell>
        </row>
        <row r="120">
          <cell r="A120">
            <v>39407</v>
          </cell>
          <cell r="B120">
            <v>10.95</v>
          </cell>
          <cell r="C120">
            <v>1.0004124241639076</v>
          </cell>
          <cell r="D120">
            <v>1.0462745288720248</v>
          </cell>
        </row>
        <row r="121">
          <cell r="A121">
            <v>39408</v>
          </cell>
          <cell r="B121">
            <v>10.95</v>
          </cell>
          <cell r="C121">
            <v>1.0004124241639076</v>
          </cell>
          <cell r="D121">
            <v>1.0467060377698127</v>
          </cell>
        </row>
        <row r="122">
          <cell r="A122">
            <v>39409</v>
          </cell>
          <cell r="B122">
            <v>10.95</v>
          </cell>
          <cell r="C122">
            <v>1.0004124241639076</v>
          </cell>
          <cell r="D122">
            <v>1.047137724632297</v>
          </cell>
        </row>
        <row r="123">
          <cell r="A123">
            <v>39412</v>
          </cell>
          <cell r="B123">
            <v>10.95</v>
          </cell>
          <cell r="C123">
            <v>1.0004124241639076</v>
          </cell>
          <cell r="D123">
            <v>1.0475695895328747</v>
          </cell>
        </row>
        <row r="124">
          <cell r="A124">
            <v>39413</v>
          </cell>
          <cell r="B124">
            <v>10.95</v>
          </cell>
          <cell r="C124">
            <v>1.0004124241639076</v>
          </cell>
          <cell r="D124">
            <v>1.0480016325449728</v>
          </cell>
        </row>
        <row r="125">
          <cell r="A125">
            <v>39414</v>
          </cell>
          <cell r="B125">
            <v>10.95</v>
          </cell>
          <cell r="C125">
            <v>1.0004124241639076</v>
          </cell>
          <cell r="D125">
            <v>1.048433853742049</v>
          </cell>
        </row>
        <row r="126">
          <cell r="A126">
            <v>39415</v>
          </cell>
          <cell r="B126">
            <v>10.95</v>
          </cell>
          <cell r="C126">
            <v>1.0004124241639076</v>
          </cell>
          <cell r="D126">
            <v>1.048866253197591</v>
          </cell>
        </row>
        <row r="127">
          <cell r="A127">
            <v>39416</v>
          </cell>
          <cell r="B127">
            <v>10.95</v>
          </cell>
          <cell r="C127">
            <v>1.0004124241639076</v>
          </cell>
          <cell r="D127">
            <v>1.049298830985117</v>
          </cell>
        </row>
        <row r="128">
          <cell r="A128">
            <v>39419</v>
          </cell>
          <cell r="B128">
            <v>10.95</v>
          </cell>
          <cell r="C128">
            <v>1.0004124241639076</v>
          </cell>
          <cell r="D128">
            <v>1.0497315871781754</v>
          </cell>
        </row>
        <row r="129">
          <cell r="A129">
            <v>39420</v>
          </cell>
          <cell r="B129">
            <v>10.95</v>
          </cell>
          <cell r="C129">
            <v>1.0004124241639076</v>
          </cell>
          <cell r="D129">
            <v>1.0501645218503448</v>
          </cell>
        </row>
        <row r="130">
          <cell r="A130">
            <v>39421</v>
          </cell>
          <cell r="B130">
            <v>10.7</v>
          </cell>
          <cell r="C130">
            <v>1.0004034688864722</v>
          </cell>
          <cell r="D130">
            <v>1.0505882305605885</v>
          </cell>
        </row>
        <row r="131">
          <cell r="A131">
            <v>39422</v>
          </cell>
          <cell r="B131">
            <v>10.7</v>
          </cell>
          <cell r="C131">
            <v>1.0004034688864722</v>
          </cell>
          <cell r="D131">
            <v>1.0510121102241137</v>
          </cell>
        </row>
        <row r="132">
          <cell r="A132">
            <v>39423</v>
          </cell>
          <cell r="B132">
            <v>10.7</v>
          </cell>
          <cell r="C132">
            <v>1.0004034688864722</v>
          </cell>
          <cell r="D132">
            <v>1.0514361609098946</v>
          </cell>
        </row>
        <row r="133">
          <cell r="A133">
            <v>39426</v>
          </cell>
          <cell r="B133">
            <v>10.7</v>
          </cell>
          <cell r="C133">
            <v>1.0004034688864722</v>
          </cell>
          <cell r="D133">
            <v>1.0518603826869335</v>
          </cell>
        </row>
        <row r="134">
          <cell r="A134">
            <v>39427</v>
          </cell>
          <cell r="B134">
            <v>10.7</v>
          </cell>
          <cell r="C134">
            <v>1.0004034688864722</v>
          </cell>
          <cell r="D134">
            <v>1.0522847756242604</v>
          </cell>
        </row>
        <row r="135">
          <cell r="A135">
            <v>39428</v>
          </cell>
          <cell r="B135">
            <v>10.7</v>
          </cell>
          <cell r="C135">
            <v>1.0004034688864722</v>
          </cell>
          <cell r="D135">
            <v>1.0527093397909333</v>
          </cell>
        </row>
        <row r="136">
          <cell r="A136">
            <v>39429</v>
          </cell>
          <cell r="B136">
            <v>10.7</v>
          </cell>
          <cell r="C136">
            <v>1.0004034688864722</v>
          </cell>
          <cell r="D136">
            <v>1.0531340752560376</v>
          </cell>
        </row>
        <row r="137">
          <cell r="A137">
            <v>39430</v>
          </cell>
          <cell r="B137">
            <v>10.7</v>
          </cell>
          <cell r="C137">
            <v>1.0004034688864722</v>
          </cell>
          <cell r="D137">
            <v>1.0535589820886873</v>
          </cell>
        </row>
        <row r="138">
          <cell r="A138">
            <v>39433</v>
          </cell>
          <cell r="B138">
            <v>10.7</v>
          </cell>
          <cell r="C138">
            <v>1.0004034688864722</v>
          </cell>
          <cell r="D138">
            <v>1.0539840603580235</v>
          </cell>
        </row>
        <row r="139">
          <cell r="A139">
            <v>39434</v>
          </cell>
          <cell r="B139">
            <v>10.7</v>
          </cell>
          <cell r="C139">
            <v>1.0004034688864722</v>
          </cell>
          <cell r="D139">
            <v>1.0544093101332157</v>
          </cell>
        </row>
        <row r="140">
          <cell r="A140">
            <v>39435</v>
          </cell>
          <cell r="B140">
            <v>10.7</v>
          </cell>
          <cell r="C140">
            <v>1.0004034688864722</v>
          </cell>
          <cell r="D140">
            <v>1.0548347314834612</v>
          </cell>
        </row>
        <row r="141">
          <cell r="A141">
            <v>39436</v>
          </cell>
          <cell r="B141">
            <v>10.7</v>
          </cell>
          <cell r="C141">
            <v>1.0004034688864722</v>
          </cell>
          <cell r="D141">
            <v>1.055260324477985</v>
          </cell>
        </row>
        <row r="142">
          <cell r="A142">
            <v>39437</v>
          </cell>
          <cell r="B142">
            <v>10.7</v>
          </cell>
          <cell r="C142">
            <v>1.0004034688864722</v>
          </cell>
          <cell r="D142">
            <v>1.0556860891860405</v>
          </cell>
        </row>
        <row r="143">
          <cell r="A143">
            <v>39440</v>
          </cell>
          <cell r="B143">
            <v>10.7</v>
          </cell>
          <cell r="C143">
            <v>1.0004034688864722</v>
          </cell>
          <cell r="D143">
            <v>1.0561120256769085</v>
          </cell>
        </row>
        <row r="144">
          <cell r="A144">
            <v>39442</v>
          </cell>
          <cell r="B144">
            <v>10.7</v>
          </cell>
          <cell r="C144">
            <v>1.0004034688864722</v>
          </cell>
          <cell r="D144">
            <v>1.0565381340198983</v>
          </cell>
        </row>
        <row r="145">
          <cell r="A145">
            <v>39443</v>
          </cell>
          <cell r="B145">
            <v>10.7</v>
          </cell>
          <cell r="C145">
            <v>1.0004034688864722</v>
          </cell>
          <cell r="D145">
            <v>1.0569644142843468</v>
          </cell>
        </row>
        <row r="146">
          <cell r="A146">
            <v>39444</v>
          </cell>
          <cell r="B146">
            <v>10.7</v>
          </cell>
          <cell r="C146">
            <v>1.0004034688864722</v>
          </cell>
          <cell r="D146">
            <v>1.057390866539619</v>
          </cell>
        </row>
        <row r="147">
          <cell r="A147">
            <v>39447</v>
          </cell>
          <cell r="B147">
            <v>10.7</v>
          </cell>
          <cell r="C147">
            <v>1.0004034688864722</v>
          </cell>
          <cell r="D147">
            <v>1.0578174908551077</v>
          </cell>
        </row>
        <row r="148">
          <cell r="A148">
            <v>39449</v>
          </cell>
          <cell r="B148">
            <v>10.7</v>
          </cell>
          <cell r="C148">
            <v>1.0004034688864722</v>
          </cell>
          <cell r="D148">
            <v>1.0582442873002338</v>
          </cell>
        </row>
        <row r="149">
          <cell r="A149">
            <v>39450</v>
          </cell>
          <cell r="B149">
            <v>10.7</v>
          </cell>
          <cell r="C149">
            <v>1.0004034688864722</v>
          </cell>
          <cell r="D149">
            <v>1.0586712559444464</v>
          </cell>
        </row>
        <row r="150">
          <cell r="A150">
            <v>39451</v>
          </cell>
          <cell r="B150">
            <v>10.7</v>
          </cell>
          <cell r="C150">
            <v>1.0004034688864722</v>
          </cell>
          <cell r="D150">
            <v>1.0590983968572225</v>
          </cell>
        </row>
        <row r="151">
          <cell r="A151">
            <v>39454</v>
          </cell>
          <cell r="B151">
            <v>10.7</v>
          </cell>
          <cell r="C151">
            <v>1.0004034688864722</v>
          </cell>
          <cell r="D151">
            <v>1.0595257101080671</v>
          </cell>
        </row>
        <row r="152">
          <cell r="A152">
            <v>39455</v>
          </cell>
          <cell r="B152">
            <v>10.7</v>
          </cell>
          <cell r="C152">
            <v>1.0004034688864722</v>
          </cell>
          <cell r="D152">
            <v>1.0599531957665131</v>
          </cell>
        </row>
        <row r="153">
          <cell r="A153">
            <v>39456</v>
          </cell>
          <cell r="B153">
            <v>10.7</v>
          </cell>
          <cell r="C153">
            <v>1.0004034688864722</v>
          </cell>
          <cell r="D153">
            <v>1.0603808539021218</v>
          </cell>
        </row>
        <row r="154">
          <cell r="A154">
            <v>39457</v>
          </cell>
          <cell r="B154">
            <v>10.7</v>
          </cell>
          <cell r="C154">
            <v>1.0004034688864722</v>
          </cell>
          <cell r="D154">
            <v>1.0608086845844822</v>
          </cell>
        </row>
        <row r="155">
          <cell r="A155">
            <v>39458</v>
          </cell>
          <cell r="B155">
            <v>10.7</v>
          </cell>
          <cell r="C155">
            <v>1.0004034688864722</v>
          </cell>
          <cell r="D155">
            <v>1.0612366878832116</v>
          </cell>
        </row>
        <row r="156">
          <cell r="A156">
            <v>39461</v>
          </cell>
          <cell r="B156">
            <v>10.7</v>
          </cell>
          <cell r="C156">
            <v>1.0004034688864722</v>
          </cell>
          <cell r="D156">
            <v>1.0616648638679553</v>
          </cell>
        </row>
        <row r="157">
          <cell r="A157">
            <v>39462</v>
          </cell>
          <cell r="B157">
            <v>10.7</v>
          </cell>
          <cell r="C157">
            <v>1.0004034688864722</v>
          </cell>
          <cell r="D157">
            <v>1.0620932126083868</v>
          </cell>
        </row>
        <row r="158">
          <cell r="A158">
            <v>39463</v>
          </cell>
          <cell r="B158">
            <v>10.7</v>
          </cell>
          <cell r="C158">
            <v>1.0004034688864722</v>
          </cell>
          <cell r="D158">
            <v>1.0625217341742077</v>
          </cell>
        </row>
        <row r="159">
          <cell r="A159">
            <v>39464</v>
          </cell>
          <cell r="B159">
            <v>10.7</v>
          </cell>
          <cell r="C159">
            <v>1.0004034688864722</v>
          </cell>
          <cell r="D159">
            <v>1.0629504286351474</v>
          </cell>
        </row>
        <row r="160">
          <cell r="A160">
            <v>39465</v>
          </cell>
          <cell r="B160">
            <v>10.7</v>
          </cell>
          <cell r="C160">
            <v>1.0004034688864722</v>
          </cell>
          <cell r="D160">
            <v>1.063379296060964</v>
          </cell>
        </row>
        <row r="161">
          <cell r="A161">
            <v>39468</v>
          </cell>
          <cell r="B161">
            <v>10.7</v>
          </cell>
          <cell r="C161">
            <v>1.0004034688864722</v>
          </cell>
          <cell r="D161">
            <v>1.0638083365214435</v>
          </cell>
        </row>
        <row r="162">
          <cell r="A162">
            <v>39469</v>
          </cell>
          <cell r="B162">
            <v>10.7</v>
          </cell>
          <cell r="C162">
            <v>1.0004034688864722</v>
          </cell>
          <cell r="D162">
            <v>1.0642375500863996</v>
          </cell>
        </row>
        <row r="163">
          <cell r="A163">
            <v>39470</v>
          </cell>
          <cell r="B163">
            <v>10.7</v>
          </cell>
          <cell r="C163">
            <v>1.0004034688864722</v>
          </cell>
          <cell r="D163">
            <v>1.0646669368256749</v>
          </cell>
        </row>
        <row r="164">
          <cell r="A164">
            <v>39471</v>
          </cell>
          <cell r="B164">
            <v>10.7</v>
          </cell>
          <cell r="C164">
            <v>1.0004034688864722</v>
          </cell>
          <cell r="D164">
            <v>1.0650964968091399</v>
          </cell>
        </row>
        <row r="165">
          <cell r="A165">
            <v>39472</v>
          </cell>
          <cell r="B165">
            <v>10.7</v>
          </cell>
          <cell r="C165">
            <v>1.0004034688864722</v>
          </cell>
          <cell r="D165">
            <v>1.065526230106693</v>
          </cell>
        </row>
        <row r="166">
          <cell r="A166">
            <v>39475</v>
          </cell>
          <cell r="B166">
            <v>10.7</v>
          </cell>
          <cell r="C166">
            <v>1.0004034688864722</v>
          </cell>
          <cell r="D166">
            <v>1.0659561367882611</v>
          </cell>
        </row>
        <row r="167">
          <cell r="A167">
            <v>39476</v>
          </cell>
          <cell r="B167">
            <v>10.7</v>
          </cell>
          <cell r="C167">
            <v>1.0004034688864722</v>
          </cell>
          <cell r="D167">
            <v>1.0663862169237992</v>
          </cell>
        </row>
        <row r="168">
          <cell r="A168">
            <v>39477</v>
          </cell>
          <cell r="B168">
            <v>10.7</v>
          </cell>
          <cell r="C168">
            <v>1.0004034688864722</v>
          </cell>
          <cell r="D168">
            <v>1.0668164705832908</v>
          </cell>
        </row>
        <row r="169">
          <cell r="A169">
            <v>39478</v>
          </cell>
          <cell r="B169">
            <v>10.7</v>
          </cell>
          <cell r="C169">
            <v>1.0004034688864722</v>
          </cell>
          <cell r="D169">
            <v>1.0672468978367473</v>
          </cell>
        </row>
        <row r="170">
          <cell r="A170">
            <v>39479</v>
          </cell>
          <cell r="B170">
            <v>10.7</v>
          </cell>
          <cell r="C170">
            <v>1.0004034688864722</v>
          </cell>
          <cell r="D170">
            <v>1.0676774987542084</v>
          </cell>
        </row>
        <row r="171">
          <cell r="A171">
            <v>39484</v>
          </cell>
          <cell r="B171">
            <v>10.7</v>
          </cell>
          <cell r="C171">
            <v>1.0004034688864722</v>
          </cell>
          <cell r="D171">
            <v>1.0681082734057421</v>
          </cell>
        </row>
        <row r="172">
          <cell r="A172">
            <v>39485</v>
          </cell>
          <cell r="B172">
            <v>10.7</v>
          </cell>
          <cell r="C172">
            <v>1.0004034688864722</v>
          </cell>
          <cell r="D172">
            <v>1.0685392218614449</v>
          </cell>
        </row>
        <row r="173">
          <cell r="A173">
            <v>39486</v>
          </cell>
          <cell r="B173">
            <v>10.7</v>
          </cell>
          <cell r="C173">
            <v>1.0004034688864722</v>
          </cell>
          <cell r="D173">
            <v>1.0689703441914413</v>
          </cell>
        </row>
        <row r="174">
          <cell r="A174">
            <v>39489</v>
          </cell>
          <cell r="B174">
            <v>10.7</v>
          </cell>
          <cell r="C174">
            <v>1.0004034688864722</v>
          </cell>
          <cell r="D174">
            <v>1.0694016404658842</v>
          </cell>
        </row>
        <row r="175">
          <cell r="A175">
            <v>39490</v>
          </cell>
          <cell r="B175">
            <v>10.7</v>
          </cell>
          <cell r="C175">
            <v>1.0004034688864722</v>
          </cell>
          <cell r="D175">
            <v>1.0698331107549546</v>
          </cell>
        </row>
        <row r="176">
          <cell r="A176">
            <v>39491</v>
          </cell>
          <cell r="B176">
            <v>10.7</v>
          </cell>
          <cell r="C176">
            <v>1.0004034688864722</v>
          </cell>
          <cell r="D176">
            <v>1.070264755128862</v>
          </cell>
        </row>
        <row r="177">
          <cell r="A177">
            <v>39492</v>
          </cell>
          <cell r="B177">
            <v>10.7</v>
          </cell>
          <cell r="C177">
            <v>1.0004034688864722</v>
          </cell>
          <cell r="D177">
            <v>1.0706965736578444</v>
          </cell>
        </row>
        <row r="178">
          <cell r="A178">
            <v>39493</v>
          </cell>
          <cell r="B178">
            <v>10.7</v>
          </cell>
          <cell r="C178">
            <v>1.0004034688864722</v>
          </cell>
          <cell r="D178">
            <v>1.0711285664121679</v>
          </cell>
        </row>
        <row r="179">
          <cell r="A179">
            <v>39496</v>
          </cell>
          <cell r="B179">
            <v>10.7</v>
          </cell>
          <cell r="C179">
            <v>1.0004034688864722</v>
          </cell>
          <cell r="D179">
            <v>1.0715607334621269</v>
          </cell>
        </row>
        <row r="180">
          <cell r="A180">
            <v>39497</v>
          </cell>
          <cell r="B180">
            <v>10.7</v>
          </cell>
          <cell r="C180">
            <v>1.0004034688864722</v>
          </cell>
          <cell r="D180">
            <v>1.0719930748780442</v>
          </cell>
        </row>
        <row r="181">
          <cell r="A181">
            <v>39498</v>
          </cell>
          <cell r="B181">
            <v>10.7</v>
          </cell>
          <cell r="C181">
            <v>1.0004034688864722</v>
          </cell>
          <cell r="D181">
            <v>1.0724255907302711</v>
          </cell>
        </row>
        <row r="182">
          <cell r="A182">
            <v>39499</v>
          </cell>
          <cell r="B182">
            <v>10.7</v>
          </cell>
          <cell r="C182">
            <v>1.0004034688864722</v>
          </cell>
          <cell r="D182">
            <v>1.0728582810891873</v>
          </cell>
        </row>
        <row r="183">
          <cell r="A183">
            <v>39500</v>
          </cell>
          <cell r="B183">
            <v>10.7</v>
          </cell>
          <cell r="C183">
            <v>1.0004034688864722</v>
          </cell>
          <cell r="D183">
            <v>1.073291146025201</v>
          </cell>
        </row>
        <row r="184">
          <cell r="A184">
            <v>39503</v>
          </cell>
          <cell r="B184">
            <v>10.7</v>
          </cell>
          <cell r="C184">
            <v>1.0004034688864722</v>
          </cell>
          <cell r="D184">
            <v>1.0737241856087483</v>
          </cell>
        </row>
        <row r="185">
          <cell r="A185">
            <v>39504</v>
          </cell>
          <cell r="B185">
            <v>10.7</v>
          </cell>
          <cell r="C185">
            <v>1.0004034688864722</v>
          </cell>
          <cell r="D185">
            <v>1.0741573999102942</v>
          </cell>
        </row>
        <row r="186">
          <cell r="A186">
            <v>39505</v>
          </cell>
          <cell r="B186">
            <v>10.7</v>
          </cell>
          <cell r="C186">
            <v>1.0004034688864722</v>
          </cell>
          <cell r="D186">
            <v>1.0745907890003319</v>
          </cell>
        </row>
        <row r="187">
          <cell r="A187">
            <v>39506</v>
          </cell>
          <cell r="B187">
            <v>10.7</v>
          </cell>
          <cell r="C187">
            <v>1.0004034688864722</v>
          </cell>
          <cell r="D187">
            <v>1.0750243529493833</v>
          </cell>
        </row>
        <row r="188">
          <cell r="A188">
            <v>39507</v>
          </cell>
          <cell r="B188">
            <v>10.7</v>
          </cell>
          <cell r="C188">
            <v>1.0004034688864722</v>
          </cell>
          <cell r="D188">
            <v>1.0754580918279983</v>
          </cell>
        </row>
        <row r="189">
          <cell r="A189">
            <v>39510</v>
          </cell>
          <cell r="B189">
            <v>10.7</v>
          </cell>
          <cell r="C189">
            <v>1.0004034688864722</v>
          </cell>
          <cell r="D189">
            <v>1.0758920057067558</v>
          </cell>
        </row>
        <row r="190">
          <cell r="A190">
            <v>39511</v>
          </cell>
          <cell r="B190">
            <v>10.7</v>
          </cell>
          <cell r="C190">
            <v>1.0004034688864722</v>
          </cell>
          <cell r="D190">
            <v>1.0763260946562627</v>
          </cell>
        </row>
        <row r="191">
          <cell r="A191">
            <v>39512</v>
          </cell>
          <cell r="B191">
            <v>10.7</v>
          </cell>
          <cell r="C191">
            <v>1.0004034688864722</v>
          </cell>
          <cell r="D191">
            <v>1.0767603587471548</v>
          </cell>
        </row>
        <row r="192">
          <cell r="A192">
            <v>39513</v>
          </cell>
          <cell r="B192">
            <v>10.7</v>
          </cell>
          <cell r="C192">
            <v>1.0004034688864722</v>
          </cell>
          <cell r="D192">
            <v>1.077194798050096</v>
          </cell>
        </row>
        <row r="193">
          <cell r="A193">
            <v>39514</v>
          </cell>
          <cell r="B193">
            <v>10.7</v>
          </cell>
          <cell r="C193">
            <v>1.0004034688864722</v>
          </cell>
          <cell r="D193">
            <v>1.077629412635779</v>
          </cell>
        </row>
        <row r="194">
          <cell r="A194">
            <v>39517</v>
          </cell>
          <cell r="B194">
            <v>10.7</v>
          </cell>
          <cell r="C194">
            <v>1.0004034688864722</v>
          </cell>
          <cell r="D194">
            <v>1.078064202574925</v>
          </cell>
        </row>
        <row r="195">
          <cell r="A195">
            <v>39518</v>
          </cell>
          <cell r="B195">
            <v>10.7</v>
          </cell>
          <cell r="C195">
            <v>1.0004034688864722</v>
          </cell>
          <cell r="D195">
            <v>1.0784991679382834</v>
          </cell>
        </row>
        <row r="196">
          <cell r="A196">
            <v>39519</v>
          </cell>
          <cell r="B196">
            <v>10.7</v>
          </cell>
          <cell r="C196">
            <v>1.0004034688864722</v>
          </cell>
          <cell r="D196">
            <v>1.0789343087966328</v>
          </cell>
        </row>
        <row r="197">
          <cell r="A197">
            <v>39520</v>
          </cell>
          <cell r="B197">
            <v>10.7</v>
          </cell>
          <cell r="C197">
            <v>1.0004034688864722</v>
          </cell>
          <cell r="D197">
            <v>1.0793696252207796</v>
          </cell>
        </row>
        <row r="198">
          <cell r="A198">
            <v>39521</v>
          </cell>
          <cell r="B198">
            <v>10.7</v>
          </cell>
          <cell r="C198">
            <v>1.0004034688864722</v>
          </cell>
          <cell r="D198">
            <v>1.0798051172815595</v>
          </cell>
        </row>
        <row r="199">
          <cell r="A199">
            <v>39524</v>
          </cell>
          <cell r="B199">
            <v>10.7</v>
          </cell>
          <cell r="C199">
            <v>1.0004034688864722</v>
          </cell>
          <cell r="D199">
            <v>1.0802407850498361</v>
          </cell>
        </row>
        <row r="200">
          <cell r="A200">
            <v>39525</v>
          </cell>
          <cell r="B200">
            <v>10.7</v>
          </cell>
          <cell r="C200">
            <v>1.0004034688864722</v>
          </cell>
          <cell r="D200">
            <v>1.0806766285965022</v>
          </cell>
        </row>
        <row r="201">
          <cell r="A201">
            <v>39526</v>
          </cell>
          <cell r="B201">
            <v>10.7</v>
          </cell>
          <cell r="C201">
            <v>1.0004034688864722</v>
          </cell>
          <cell r="D201">
            <v>1.0811126479924786</v>
          </cell>
        </row>
        <row r="202">
          <cell r="A202">
            <v>39527</v>
          </cell>
          <cell r="B202">
            <v>10.7</v>
          </cell>
          <cell r="C202">
            <v>1.0004034688864722</v>
          </cell>
          <cell r="D202">
            <v>1.0815488433087153</v>
          </cell>
        </row>
        <row r="203">
          <cell r="A203">
            <v>39531</v>
          </cell>
          <cell r="B203">
            <v>10.7</v>
          </cell>
          <cell r="C203">
            <v>1.0004034688864722</v>
          </cell>
          <cell r="D203">
            <v>1.0819852146161903</v>
          </cell>
        </row>
        <row r="204">
          <cell r="A204">
            <v>39532</v>
          </cell>
          <cell r="B204">
            <v>10.7</v>
          </cell>
          <cell r="C204">
            <v>1.0004034688864722</v>
          </cell>
          <cell r="D204">
            <v>1.0824217619859109</v>
          </cell>
        </row>
        <row r="205">
          <cell r="A205">
            <v>39533</v>
          </cell>
          <cell r="B205">
            <v>10.7</v>
          </cell>
          <cell r="C205">
            <v>1.0004034688864722</v>
          </cell>
          <cell r="D205">
            <v>1.0828584854889127</v>
          </cell>
        </row>
        <row r="206">
          <cell r="A206">
            <v>39534</v>
          </cell>
          <cell r="B206">
            <v>10.7</v>
          </cell>
          <cell r="C206">
            <v>1.0004034688864722</v>
          </cell>
          <cell r="D206">
            <v>1.0832953851962599</v>
          </cell>
        </row>
        <row r="207">
          <cell r="A207">
            <v>39535</v>
          </cell>
          <cell r="B207">
            <v>10.7</v>
          </cell>
          <cell r="C207">
            <v>1.0004034688864722</v>
          </cell>
          <cell r="D207">
            <v>1.0837324611790455</v>
          </cell>
        </row>
        <row r="208">
          <cell r="A208">
            <v>39538</v>
          </cell>
          <cell r="B208">
            <v>10.7</v>
          </cell>
          <cell r="C208">
            <v>1.0004034688864722</v>
          </cell>
          <cell r="D208">
            <v>1.0841697135083912</v>
          </cell>
        </row>
        <row r="209">
          <cell r="A209">
            <v>39539</v>
          </cell>
          <cell r="B209">
            <v>10.7</v>
          </cell>
          <cell r="C209">
            <v>1.0004034688864722</v>
          </cell>
          <cell r="D209">
            <v>1.0846071422554473</v>
          </cell>
        </row>
        <row r="210">
          <cell r="A210">
            <v>39540</v>
          </cell>
          <cell r="B210">
            <v>10.7</v>
          </cell>
          <cell r="C210">
            <v>1.0004034688864722</v>
          </cell>
          <cell r="D210">
            <v>1.0850447474913929</v>
          </cell>
        </row>
        <row r="211">
          <cell r="A211">
            <v>39541</v>
          </cell>
          <cell r="B211">
            <v>10.7</v>
          </cell>
          <cell r="C211">
            <v>1.0004034688864722</v>
          </cell>
          <cell r="D211">
            <v>1.0854825292874357</v>
          </cell>
        </row>
        <row r="212">
          <cell r="A212">
            <v>39542</v>
          </cell>
          <cell r="B212">
            <v>10.7</v>
          </cell>
          <cell r="C212">
            <v>1.0004034688864722</v>
          </cell>
          <cell r="D212">
            <v>1.0859204877148123</v>
          </cell>
        </row>
        <row r="213">
          <cell r="A213">
            <v>39545</v>
          </cell>
          <cell r="B213">
            <v>10.7</v>
          </cell>
          <cell r="C213">
            <v>1.0004034688864722</v>
          </cell>
          <cell r="D213">
            <v>1.0863586228447879</v>
          </cell>
        </row>
        <row r="214">
          <cell r="A214">
            <v>39546</v>
          </cell>
          <cell r="B214">
            <v>10.7</v>
          </cell>
          <cell r="C214">
            <v>1.0004034688864722</v>
          </cell>
          <cell r="D214">
            <v>1.0867969347486566</v>
          </cell>
        </row>
        <row r="215">
          <cell r="A215">
            <v>39547</v>
          </cell>
          <cell r="B215">
            <v>10.7</v>
          </cell>
          <cell r="C215">
            <v>1.0004034688864722</v>
          </cell>
          <cell r="D215">
            <v>1.087235423497741</v>
          </cell>
        </row>
        <row r="216">
          <cell r="A216">
            <v>39548</v>
          </cell>
          <cell r="B216">
            <v>10.7</v>
          </cell>
          <cell r="C216">
            <v>1.0004034688864722</v>
          </cell>
          <cell r="D216">
            <v>1.0876740891633929</v>
          </cell>
        </row>
        <row r="217">
          <cell r="A217">
            <v>39549</v>
          </cell>
          <cell r="B217">
            <v>10.7</v>
          </cell>
          <cell r="C217">
            <v>1.0004034688864722</v>
          </cell>
          <cell r="D217">
            <v>1.0881129318169924</v>
          </cell>
        </row>
        <row r="218">
          <cell r="A218">
            <v>39552</v>
          </cell>
          <cell r="B218">
            <v>10.7</v>
          </cell>
          <cell r="C218">
            <v>1.0004034688864722</v>
          </cell>
          <cell r="D218">
            <v>1.0885519515299487</v>
          </cell>
        </row>
        <row r="219">
          <cell r="A219">
            <v>39553</v>
          </cell>
          <cell r="B219">
            <v>10.7</v>
          </cell>
          <cell r="C219">
            <v>1.0004034688864722</v>
          </cell>
          <cell r="D219">
            <v>1.0889911483736996</v>
          </cell>
        </row>
        <row r="220">
          <cell r="A220">
            <v>39554</v>
          </cell>
          <cell r="B220">
            <v>10.7</v>
          </cell>
          <cell r="C220">
            <v>1.0004034688864722</v>
          </cell>
          <cell r="D220">
            <v>1.0894305224197121</v>
          </cell>
        </row>
        <row r="221">
          <cell r="A221">
            <v>39555</v>
          </cell>
          <cell r="B221">
            <v>10.7</v>
          </cell>
          <cell r="C221">
            <v>1.0004034688864722</v>
          </cell>
          <cell r="D221">
            <v>1.0898700737394815</v>
          </cell>
        </row>
        <row r="222">
          <cell r="A222">
            <v>39556</v>
          </cell>
          <cell r="B222">
            <v>10.7</v>
          </cell>
          <cell r="C222">
            <v>1.0004034688864722</v>
          </cell>
          <cell r="D222">
            <v>1.0903098024045326</v>
          </cell>
        </row>
        <row r="223">
          <cell r="A223">
            <v>39560</v>
          </cell>
          <cell r="B223">
            <v>10.7</v>
          </cell>
          <cell r="C223">
            <v>1.0004034688864722</v>
          </cell>
          <cell r="D223">
            <v>1.0907497084864184</v>
          </cell>
        </row>
        <row r="224">
          <cell r="A224">
            <v>39561</v>
          </cell>
          <cell r="B224">
            <v>10.7</v>
          </cell>
          <cell r="C224">
            <v>1.0004034688864722</v>
          </cell>
          <cell r="D224">
            <v>1.0911897920567213</v>
          </cell>
        </row>
        <row r="225">
          <cell r="A225">
            <v>39562</v>
          </cell>
          <cell r="B225">
            <v>10.7</v>
          </cell>
          <cell r="C225">
            <v>1.0004034688864722</v>
          </cell>
          <cell r="D225">
            <v>1.0916300531870522</v>
          </cell>
        </row>
        <row r="226">
          <cell r="A226">
            <v>39563</v>
          </cell>
          <cell r="B226">
            <v>10.7</v>
          </cell>
          <cell r="C226">
            <v>1.0004034688864722</v>
          </cell>
          <cell r="D226">
            <v>1.0920704919490511</v>
          </cell>
        </row>
        <row r="227">
          <cell r="A227">
            <v>39566</v>
          </cell>
          <cell r="B227">
            <v>10.7</v>
          </cell>
          <cell r="C227">
            <v>1.0004034688864722</v>
          </cell>
          <cell r="D227">
            <v>1.092511108414387</v>
          </cell>
        </row>
        <row r="228">
          <cell r="A228">
            <v>39567</v>
          </cell>
          <cell r="B228">
            <v>10.7</v>
          </cell>
          <cell r="C228">
            <v>1.0004034688864722</v>
          </cell>
          <cell r="D228">
            <v>1.0929519026547576</v>
          </cell>
        </row>
        <row r="229">
          <cell r="A229">
            <v>39568</v>
          </cell>
          <cell r="B229">
            <v>10.7</v>
          </cell>
          <cell r="C229">
            <v>1.0004034688864722</v>
          </cell>
          <cell r="D229">
            <v>1.0933928747418895</v>
          </cell>
        </row>
        <row r="230">
          <cell r="A230">
            <v>39570</v>
          </cell>
          <cell r="B230">
            <v>10.7</v>
          </cell>
          <cell r="C230">
            <v>1.0004034688864722</v>
          </cell>
          <cell r="D230">
            <v>1.0938340247475382</v>
          </cell>
        </row>
        <row r="231">
          <cell r="A231">
            <v>39573</v>
          </cell>
          <cell r="B231">
            <v>10.7</v>
          </cell>
          <cell r="C231">
            <v>1.0004034688864722</v>
          </cell>
          <cell r="D231">
            <v>1.0942753527434885</v>
          </cell>
        </row>
        <row r="232">
          <cell r="A232">
            <v>39574</v>
          </cell>
          <cell r="B232">
            <v>10.7</v>
          </cell>
          <cell r="C232">
            <v>1.0004034688864722</v>
          </cell>
          <cell r="D232">
            <v>1.0947168588015539</v>
          </cell>
        </row>
        <row r="233">
          <cell r="A233">
            <v>39575</v>
          </cell>
          <cell r="B233">
            <v>10.7</v>
          </cell>
          <cell r="C233">
            <v>1.0004034688864722</v>
          </cell>
          <cell r="D233">
            <v>1.0951585429935768</v>
          </cell>
        </row>
        <row r="234">
          <cell r="A234">
            <v>39576</v>
          </cell>
          <cell r="B234">
            <v>10.7</v>
          </cell>
          <cell r="C234">
            <v>1.0004034688864722</v>
          </cell>
          <cell r="D234">
            <v>1.095600405391429</v>
          </cell>
        </row>
        <row r="235">
          <cell r="A235">
            <v>39577</v>
          </cell>
          <cell r="B235">
            <v>10.7</v>
          </cell>
          <cell r="C235">
            <v>1.0004034688864722</v>
          </cell>
          <cell r="D235">
            <v>1.0960424460670108</v>
          </cell>
        </row>
        <row r="236">
          <cell r="A236">
            <v>39580</v>
          </cell>
          <cell r="B236">
            <v>10.7</v>
          </cell>
          <cell r="C236">
            <v>1.0004034688864722</v>
          </cell>
          <cell r="D236">
            <v>1.0964846650922517</v>
          </cell>
        </row>
        <row r="237">
          <cell r="A237">
            <v>39581</v>
          </cell>
          <cell r="B237">
            <v>10.7</v>
          </cell>
          <cell r="C237">
            <v>1.0004034688864722</v>
          </cell>
          <cell r="D237">
            <v>1.0969270625391103</v>
          </cell>
        </row>
        <row r="238">
          <cell r="A238">
            <v>39582</v>
          </cell>
          <cell r="B238">
            <v>10.7</v>
          </cell>
          <cell r="C238">
            <v>1.0004034688864722</v>
          </cell>
          <cell r="D238">
            <v>1.0973696384795741</v>
          </cell>
        </row>
        <row r="239">
          <cell r="A239">
            <v>39583</v>
          </cell>
          <cell r="B239">
            <v>10.7</v>
          </cell>
          <cell r="C239">
            <v>1.0004034688864722</v>
          </cell>
          <cell r="D239">
            <v>1.09781239298566</v>
          </cell>
        </row>
        <row r="240">
          <cell r="A240">
            <v>39584</v>
          </cell>
          <cell r="B240">
            <v>10.7</v>
          </cell>
          <cell r="C240">
            <v>1.0004034688864722</v>
          </cell>
          <cell r="D240">
            <v>1.0982553261294135</v>
          </cell>
        </row>
        <row r="241">
          <cell r="A241">
            <v>39587</v>
          </cell>
          <cell r="B241">
            <v>10.7</v>
          </cell>
          <cell r="C241">
            <v>1.0004034688864722</v>
          </cell>
          <cell r="D241">
            <v>1.098698437982909</v>
          </cell>
        </row>
        <row r="242">
          <cell r="A242">
            <v>39588</v>
          </cell>
          <cell r="B242">
            <v>10.7</v>
          </cell>
          <cell r="C242">
            <v>1.0004034688864722</v>
          </cell>
          <cell r="D242">
            <v>1.0991417286182508</v>
          </cell>
        </row>
        <row r="243">
          <cell r="A243">
            <v>39589</v>
          </cell>
          <cell r="B243">
            <v>10.7</v>
          </cell>
          <cell r="C243">
            <v>1.0004034688864722</v>
          </cell>
          <cell r="D243">
            <v>1.0995851981075715</v>
          </cell>
        </row>
        <row r="244">
          <cell r="A244">
            <v>39591</v>
          </cell>
          <cell r="B244">
            <v>10.7</v>
          </cell>
          <cell r="C244">
            <v>1.0004034688864722</v>
          </cell>
          <cell r="D244">
            <v>1.1000288465230332</v>
          </cell>
        </row>
        <row r="245">
          <cell r="A245">
            <v>39594</v>
          </cell>
          <cell r="B245">
            <v>10.7</v>
          </cell>
          <cell r="C245">
            <v>1.0004034688864722</v>
          </cell>
          <cell r="D245">
            <v>1.1004726739368271</v>
          </cell>
        </row>
        <row r="246">
          <cell r="A246">
            <v>39595</v>
          </cell>
          <cell r="B246">
            <v>10.7</v>
          </cell>
          <cell r="C246">
            <v>1.0004034688864722</v>
          </cell>
          <cell r="D246">
            <v>1.1009166804211736</v>
          </cell>
        </row>
        <row r="247">
          <cell r="A247">
            <v>39596</v>
          </cell>
          <cell r="B247">
            <v>10.7</v>
          </cell>
          <cell r="C247">
            <v>1.0004034688864722</v>
          </cell>
          <cell r="D247">
            <v>1.1013608660483218</v>
          </cell>
        </row>
        <row r="248">
          <cell r="A248">
            <v>39597</v>
          </cell>
          <cell r="B248">
            <v>10.7</v>
          </cell>
          <cell r="C248">
            <v>1.0004034688864722</v>
          </cell>
          <cell r="D248">
            <v>1.1018052308905504</v>
          </cell>
        </row>
        <row r="249">
          <cell r="A249">
            <v>39598</v>
          </cell>
          <cell r="B249">
            <v>10.7</v>
          </cell>
          <cell r="C249">
            <v>1.0004034688864722</v>
          </cell>
          <cell r="D249">
            <v>1.1022497750201672</v>
          </cell>
        </row>
        <row r="250">
          <cell r="A250">
            <v>39601</v>
          </cell>
          <cell r="B250">
            <v>10.7</v>
          </cell>
          <cell r="C250">
            <v>1.0004034688864722</v>
          </cell>
          <cell r="D250">
            <v>1.1026944985095088</v>
          </cell>
        </row>
        <row r="251">
          <cell r="A251">
            <v>39602</v>
          </cell>
          <cell r="B251">
            <v>10.7</v>
          </cell>
          <cell r="C251">
            <v>1.0004034688864722</v>
          </cell>
          <cell r="D251">
            <v>1.1031394014309415</v>
          </cell>
        </row>
        <row r="252">
          <cell r="A252">
            <v>39603</v>
          </cell>
          <cell r="B252">
            <v>10.7</v>
          </cell>
          <cell r="C252">
            <v>1.0004034688864722</v>
          </cell>
          <cell r="D252">
            <v>1.1035844838568605</v>
          </cell>
        </row>
        <row r="253">
          <cell r="A253">
            <v>39604</v>
          </cell>
          <cell r="B253">
            <v>10.7</v>
          </cell>
          <cell r="C253">
            <v>1.0004034688864722</v>
          </cell>
          <cell r="D253">
            <v>1.1040297458596902</v>
          </cell>
        </row>
        <row r="254">
          <cell r="A254">
            <v>39605</v>
          </cell>
          <cell r="B254">
            <v>10.7</v>
          </cell>
          <cell r="C254">
            <v>1.0004034688864722</v>
          </cell>
          <cell r="D254">
            <v>1.1044751875118843</v>
          </cell>
        </row>
        <row r="255">
          <cell r="A255">
            <v>39608</v>
          </cell>
          <cell r="B255">
            <v>10.7</v>
          </cell>
          <cell r="C255">
            <v>1.0004034688864722</v>
          </cell>
          <cell r="D255">
            <v>1.1049208088859259</v>
          </cell>
        </row>
        <row r="256">
          <cell r="A256">
            <v>39609</v>
          </cell>
          <cell r="B256">
            <v>10.7</v>
          </cell>
          <cell r="C256">
            <v>1.0004034688864722</v>
          </cell>
          <cell r="D256">
            <v>1.1053666100543271</v>
          </cell>
        </row>
        <row r="257">
          <cell r="A257">
            <v>39610</v>
          </cell>
          <cell r="B257">
            <v>10.7</v>
          </cell>
          <cell r="C257">
            <v>1.0004034688864722</v>
          </cell>
          <cell r="D257">
            <v>1.1058125910896293</v>
          </cell>
        </row>
        <row r="258">
          <cell r="A258">
            <v>39611</v>
          </cell>
          <cell r="B258">
            <v>10.7</v>
          </cell>
          <cell r="C258">
            <v>1.0004034688864722</v>
          </cell>
          <cell r="D258">
            <v>1.1062587520644032</v>
          </cell>
        </row>
        <row r="259">
          <cell r="A259">
            <v>39612</v>
          </cell>
          <cell r="B259">
            <v>10.7</v>
          </cell>
          <cell r="C259">
            <v>1.0004034688864722</v>
          </cell>
          <cell r="D259">
            <v>1.1067050930512488</v>
          </cell>
        </row>
        <row r="260">
          <cell r="A260">
            <v>39615</v>
          </cell>
          <cell r="B260">
            <v>10.7</v>
          </cell>
          <cell r="C260">
            <v>1.0004034688864722</v>
          </cell>
          <cell r="D260">
            <v>1.1071516141227953</v>
          </cell>
        </row>
        <row r="261">
          <cell r="A261">
            <v>39616</v>
          </cell>
          <cell r="B261">
            <v>10.7</v>
          </cell>
          <cell r="C261">
            <v>1.0004034688864722</v>
          </cell>
          <cell r="D261">
            <v>1.1075983153517013</v>
          </cell>
        </row>
        <row r="262">
          <cell r="A262">
            <v>39617</v>
          </cell>
          <cell r="B262">
            <v>10.7</v>
          </cell>
          <cell r="C262">
            <v>1.0004034688864722</v>
          </cell>
          <cell r="D262">
            <v>1.1080451968106548</v>
          </cell>
        </row>
        <row r="263">
          <cell r="A263">
            <v>39618</v>
          </cell>
          <cell r="B263">
            <v>10.7</v>
          </cell>
          <cell r="C263">
            <v>1.0004034688864722</v>
          </cell>
          <cell r="D263">
            <v>1.1084922585723729</v>
          </cell>
        </row>
        <row r="264">
          <cell r="A264">
            <v>39619</v>
          </cell>
          <cell r="B264">
            <v>10.7</v>
          </cell>
          <cell r="C264">
            <v>1.0004034688864722</v>
          </cell>
          <cell r="D264">
            <v>1.1089395007096021</v>
          </cell>
        </row>
        <row r="265">
          <cell r="A265">
            <v>39622</v>
          </cell>
          <cell r="B265">
            <v>10.7</v>
          </cell>
          <cell r="C265">
            <v>1.0004034688864722</v>
          </cell>
          <cell r="D265">
            <v>1.1093869232951186</v>
          </cell>
        </row>
        <row r="266">
          <cell r="A266">
            <v>39623</v>
          </cell>
          <cell r="B266">
            <v>10.7</v>
          </cell>
          <cell r="C266">
            <v>1.0004034688864722</v>
          </cell>
          <cell r="D266">
            <v>1.1098345264017273</v>
          </cell>
        </row>
        <row r="267">
          <cell r="A267">
            <v>39624</v>
          </cell>
          <cell r="B267">
            <v>10.7</v>
          </cell>
          <cell r="C267">
            <v>1.0004034688864722</v>
          </cell>
          <cell r="D267">
            <v>1.110282310102263</v>
          </cell>
        </row>
        <row r="268">
          <cell r="A268">
            <v>39625</v>
          </cell>
          <cell r="B268">
            <v>10.7</v>
          </cell>
          <cell r="C268">
            <v>1.0004034688864722</v>
          </cell>
          <cell r="D268">
            <v>1.1107302744695897</v>
          </cell>
        </row>
        <row r="269">
          <cell r="A269">
            <v>39626</v>
          </cell>
          <cell r="B269">
            <v>10.7</v>
          </cell>
          <cell r="C269">
            <v>1.0004034688864722</v>
          </cell>
          <cell r="D269">
            <v>1.111178419576601</v>
          </cell>
        </row>
        <row r="270">
          <cell r="A270">
            <v>39629</v>
          </cell>
          <cell r="B270">
            <v>10.7</v>
          </cell>
          <cell r="C270">
            <v>1.0004034688864722</v>
          </cell>
          <cell r="D270">
            <v>1.1116267454962196</v>
          </cell>
        </row>
        <row r="271">
          <cell r="A271">
            <v>39630</v>
          </cell>
          <cell r="B271">
            <v>10.7</v>
          </cell>
          <cell r="C271">
            <v>1.0004034688864722</v>
          </cell>
          <cell r="D271">
            <v>1.1120752523013977</v>
          </cell>
        </row>
        <row r="272">
          <cell r="A272">
            <v>39631</v>
          </cell>
          <cell r="B272">
            <v>10.7</v>
          </cell>
          <cell r="C272">
            <v>1.0004034688864722</v>
          </cell>
          <cell r="D272">
            <v>1.112523940065117</v>
          </cell>
        </row>
        <row r="273">
          <cell r="A273">
            <v>39632</v>
          </cell>
          <cell r="B273">
            <v>10.7</v>
          </cell>
          <cell r="C273">
            <v>1.0004034688864722</v>
          </cell>
          <cell r="D273">
            <v>1.1129728088603887</v>
          </cell>
        </row>
        <row r="274">
          <cell r="A274">
            <v>39633</v>
          </cell>
          <cell r="B274">
            <v>10.7</v>
          </cell>
          <cell r="C274">
            <v>1.0004034688864722</v>
          </cell>
          <cell r="D274">
            <v>1.1134218587602536</v>
          </cell>
        </row>
        <row r="275">
          <cell r="A275">
            <v>39636</v>
          </cell>
          <cell r="B275">
            <v>10.7</v>
          </cell>
          <cell r="C275">
            <v>1.0004034688864722</v>
          </cell>
          <cell r="D275">
            <v>1.1138710898377815</v>
          </cell>
        </row>
        <row r="276">
          <cell r="A276">
            <v>39637</v>
          </cell>
          <cell r="B276">
            <v>10.7</v>
          </cell>
          <cell r="C276">
            <v>1.0004034688864722</v>
          </cell>
          <cell r="D276">
            <v>1.114320502166072</v>
          </cell>
        </row>
        <row r="277">
          <cell r="A277">
            <v>39638</v>
          </cell>
          <cell r="B277">
            <v>10.7</v>
          </cell>
          <cell r="C277">
            <v>1.0004034688864722</v>
          </cell>
          <cell r="D277">
            <v>1.1147700958182543</v>
          </cell>
        </row>
        <row r="278">
          <cell r="A278">
            <v>39639</v>
          </cell>
          <cell r="B278">
            <v>10.7</v>
          </cell>
          <cell r="C278">
            <v>1.0004034688864722</v>
          </cell>
          <cell r="D278">
            <v>1.1152198708674865</v>
          </cell>
        </row>
        <row r="279">
          <cell r="A279">
            <v>39640</v>
          </cell>
          <cell r="B279">
            <v>10.7</v>
          </cell>
          <cell r="C279">
            <v>1.0004034688864722</v>
          </cell>
          <cell r="D279">
            <v>1.1156698273869572</v>
          </cell>
        </row>
        <row r="280">
          <cell r="A280">
            <v>39643</v>
          </cell>
          <cell r="B280">
            <v>10.7</v>
          </cell>
          <cell r="C280">
            <v>1.0004034688864722</v>
          </cell>
          <cell r="D280">
            <v>1.1161199654498837</v>
          </cell>
        </row>
        <row r="281">
          <cell r="A281">
            <v>39644</v>
          </cell>
          <cell r="B281">
            <v>10.7</v>
          </cell>
          <cell r="C281">
            <v>1.0004034688864722</v>
          </cell>
          <cell r="D281">
            <v>1.1165702851295132</v>
          </cell>
        </row>
        <row r="282">
          <cell r="A282">
            <v>39645</v>
          </cell>
          <cell r="B282">
            <v>10.7</v>
          </cell>
          <cell r="C282">
            <v>1.0004034688864722</v>
          </cell>
          <cell r="D282">
            <v>1.1170207864991224</v>
          </cell>
        </row>
        <row r="283">
          <cell r="A283">
            <v>39646</v>
          </cell>
          <cell r="B283">
            <v>10.7</v>
          </cell>
          <cell r="C283">
            <v>1.0004034688864722</v>
          </cell>
          <cell r="D283">
            <v>1.1174714696320176</v>
          </cell>
        </row>
        <row r="284">
          <cell r="A284">
            <v>39647</v>
          </cell>
          <cell r="B284">
            <v>10.7</v>
          </cell>
          <cell r="C284">
            <v>1.0004034688864722</v>
          </cell>
          <cell r="D284">
            <v>1.1179223346015346</v>
          </cell>
        </row>
        <row r="285">
          <cell r="A285">
            <v>39650</v>
          </cell>
          <cell r="B285">
            <v>10.7</v>
          </cell>
          <cell r="C285">
            <v>1.0004034688864722</v>
          </cell>
          <cell r="D285">
            <v>1.1183733814810386</v>
          </cell>
        </row>
        <row r="286">
          <cell r="A286">
            <v>39651</v>
          </cell>
          <cell r="B286">
            <v>10.7</v>
          </cell>
          <cell r="C286">
            <v>1.0004034688864722</v>
          </cell>
          <cell r="D286">
            <v>1.118824610343925</v>
          </cell>
        </row>
        <row r="287">
          <cell r="A287">
            <v>39652</v>
          </cell>
          <cell r="B287">
            <v>10.7</v>
          </cell>
          <cell r="C287">
            <v>1.0004034688864722</v>
          </cell>
          <cell r="D287">
            <v>1.1192760212636181</v>
          </cell>
        </row>
        <row r="288">
          <cell r="A288">
            <v>39653</v>
          </cell>
          <cell r="B288">
            <v>10.7</v>
          </cell>
          <cell r="C288">
            <v>1.0004034688864722</v>
          </cell>
          <cell r="D288">
            <v>1.1197276143135724</v>
          </cell>
        </row>
        <row r="289">
          <cell r="A289">
            <v>39654</v>
          </cell>
          <cell r="B289">
            <v>10.7</v>
          </cell>
          <cell r="C289">
            <v>1.0004034688864722</v>
          </cell>
          <cell r="D289">
            <v>1.1201793895672716</v>
          </cell>
        </row>
        <row r="290">
          <cell r="A290">
            <v>39657</v>
          </cell>
          <cell r="B290">
            <v>10.7</v>
          </cell>
          <cell r="C290">
            <v>1.0004034688864722</v>
          </cell>
          <cell r="D290">
            <v>1.1206313470982294</v>
          </cell>
        </row>
        <row r="291">
          <cell r="A291">
            <v>39658</v>
          </cell>
          <cell r="B291">
            <v>10.7</v>
          </cell>
          <cell r="C291">
            <v>1.0004034688864722</v>
          </cell>
          <cell r="D291">
            <v>1.1210834869799891</v>
          </cell>
        </row>
        <row r="292">
          <cell r="A292">
            <v>39659</v>
          </cell>
          <cell r="B292">
            <v>10.7</v>
          </cell>
          <cell r="C292">
            <v>1.0004034688864722</v>
          </cell>
          <cell r="D292">
            <v>1.1215358092861234</v>
          </cell>
        </row>
        <row r="293">
          <cell r="A293">
            <v>39660</v>
          </cell>
          <cell r="B293">
            <v>10.7</v>
          </cell>
          <cell r="C293">
            <v>1.0004034688864722</v>
          </cell>
          <cell r="D293">
            <v>1.1219883140902349</v>
          </cell>
        </row>
        <row r="294">
          <cell r="A294">
            <v>39661</v>
          </cell>
          <cell r="B294">
            <v>10.7</v>
          </cell>
          <cell r="C294">
            <v>1.0004034688864722</v>
          </cell>
          <cell r="D294">
            <v>1.1224410014659558</v>
          </cell>
        </row>
        <row r="295">
          <cell r="A295">
            <v>39664</v>
          </cell>
          <cell r="B295">
            <v>10.7</v>
          </cell>
          <cell r="C295">
            <v>1.0004034688864722</v>
          </cell>
          <cell r="D295">
            <v>1.1228938714869481</v>
          </cell>
        </row>
        <row r="296">
          <cell r="A296">
            <v>39665</v>
          </cell>
          <cell r="B296">
            <v>10.7</v>
          </cell>
          <cell r="C296">
            <v>1.0004034688864722</v>
          </cell>
          <cell r="D296">
            <v>1.1233469242269034</v>
          </cell>
        </row>
        <row r="297">
          <cell r="A297">
            <v>39666</v>
          </cell>
          <cell r="B297">
            <v>10.7</v>
          </cell>
          <cell r="C297">
            <v>1.0004034688864722</v>
          </cell>
          <cell r="D297">
            <v>1.1238001597595433</v>
          </cell>
        </row>
        <row r="298">
          <cell r="A298">
            <v>39667</v>
          </cell>
          <cell r="B298">
            <v>10.7</v>
          </cell>
          <cell r="C298">
            <v>1.0004034688864722</v>
          </cell>
          <cell r="D298">
            <v>1.1242535781586187</v>
          </cell>
        </row>
        <row r="299">
          <cell r="A299">
            <v>39668</v>
          </cell>
          <cell r="B299">
            <v>10.7</v>
          </cell>
          <cell r="C299">
            <v>1.0004034688864722</v>
          </cell>
          <cell r="D299">
            <v>1.1247071794979109</v>
          </cell>
        </row>
        <row r="300">
          <cell r="A300">
            <v>39671</v>
          </cell>
          <cell r="B300">
            <v>10.7</v>
          </cell>
          <cell r="C300">
            <v>1.0004034688864722</v>
          </cell>
          <cell r="D300">
            <v>1.1251609638512303</v>
          </cell>
        </row>
        <row r="301">
          <cell r="A301">
            <v>39672</v>
          </cell>
          <cell r="B301">
            <v>10.7</v>
          </cell>
          <cell r="C301">
            <v>1.0004034688864722</v>
          </cell>
          <cell r="D301">
            <v>1.1256149312924175</v>
          </cell>
        </row>
        <row r="302">
          <cell r="A302">
            <v>39673</v>
          </cell>
          <cell r="B302">
            <v>10.7</v>
          </cell>
          <cell r="C302">
            <v>1.0004034688864722</v>
          </cell>
          <cell r="D302">
            <v>1.1260690818953427</v>
          </cell>
        </row>
        <row r="303">
          <cell r="A303">
            <v>39674</v>
          </cell>
          <cell r="B303">
            <v>10.7</v>
          </cell>
          <cell r="C303">
            <v>1.0004034688864722</v>
          </cell>
          <cell r="D303">
            <v>1.1265234157339059</v>
          </cell>
        </row>
        <row r="304">
          <cell r="A304">
            <v>39675</v>
          </cell>
          <cell r="B304">
            <v>10.7</v>
          </cell>
          <cell r="C304">
            <v>1.0004034688864722</v>
          </cell>
          <cell r="D304">
            <v>1.1269779328820371</v>
          </cell>
        </row>
        <row r="305">
          <cell r="A305">
            <v>39678</v>
          </cell>
          <cell r="B305">
            <v>10.7</v>
          </cell>
          <cell r="C305">
            <v>1.0004034688864722</v>
          </cell>
          <cell r="D305">
            <v>1.1274326334136957</v>
          </cell>
        </row>
        <row r="306">
          <cell r="A306">
            <v>39679</v>
          </cell>
          <cell r="B306">
            <v>10.7</v>
          </cell>
          <cell r="C306">
            <v>1.0004034688864722</v>
          </cell>
          <cell r="D306">
            <v>1.1278875174028715</v>
          </cell>
        </row>
        <row r="307">
          <cell r="A307">
            <v>39680</v>
          </cell>
          <cell r="B307">
            <v>10.7</v>
          </cell>
          <cell r="C307">
            <v>1.0004034688864722</v>
          </cell>
          <cell r="D307">
            <v>1.128342584923584</v>
          </cell>
        </row>
        <row r="308">
          <cell r="A308">
            <v>39681</v>
          </cell>
          <cell r="B308">
            <v>10.7</v>
          </cell>
          <cell r="C308">
            <v>1.0004034688864722</v>
          </cell>
          <cell r="D308">
            <v>1.1287978360498823</v>
          </cell>
        </row>
        <row r="309">
          <cell r="A309">
            <v>39682</v>
          </cell>
          <cell r="B309">
            <v>10.7</v>
          </cell>
          <cell r="C309">
            <v>1.0004034688864722</v>
          </cell>
          <cell r="D309">
            <v>1.1292532708558456</v>
          </cell>
        </row>
        <row r="310">
          <cell r="A310">
            <v>39685</v>
          </cell>
          <cell r="B310">
            <v>10.7</v>
          </cell>
          <cell r="C310">
            <v>1.0004034688864722</v>
          </cell>
          <cell r="D310">
            <v>1.1297088894155829</v>
          </cell>
        </row>
        <row r="311">
          <cell r="A311">
            <v>39686</v>
          </cell>
          <cell r="B311">
            <v>10.7</v>
          </cell>
          <cell r="C311">
            <v>1.0004034688864722</v>
          </cell>
          <cell r="D311">
            <v>1.1301646918032331</v>
          </cell>
        </row>
        <row r="312">
          <cell r="A312">
            <v>39687</v>
          </cell>
          <cell r="B312">
            <v>10.7</v>
          </cell>
          <cell r="C312">
            <v>1.0004034688864722</v>
          </cell>
          <cell r="D312">
            <v>1.1306206780929653</v>
          </cell>
        </row>
        <row r="313">
          <cell r="A313">
            <v>39688</v>
          </cell>
          <cell r="B313">
            <v>10.7</v>
          </cell>
          <cell r="C313">
            <v>1.0004034688864722</v>
          </cell>
          <cell r="D313">
            <v>1.1310768483589779</v>
          </cell>
        </row>
        <row r="314">
          <cell r="A314">
            <v>39689</v>
          </cell>
          <cell r="B314">
            <v>10.7</v>
          </cell>
          <cell r="C314">
            <v>1.0004034688864722</v>
          </cell>
          <cell r="D314">
            <v>1.1315332026754998</v>
          </cell>
        </row>
        <row r="315">
          <cell r="A315">
            <v>39692</v>
          </cell>
          <cell r="B315">
            <v>10.7</v>
          </cell>
          <cell r="C315">
            <v>1.0004034688864722</v>
          </cell>
          <cell r="D315">
            <v>1.1319897411167896</v>
          </cell>
        </row>
        <row r="316">
          <cell r="A316">
            <v>39693</v>
          </cell>
          <cell r="B316">
            <v>10.7</v>
          </cell>
          <cell r="C316">
            <v>1.0004034688864722</v>
          </cell>
          <cell r="D316">
            <v>1.1324464637571361</v>
          </cell>
        </row>
        <row r="317">
          <cell r="A317">
            <v>39694</v>
          </cell>
          <cell r="B317">
            <v>10.7</v>
          </cell>
          <cell r="C317">
            <v>1.0004034688864722</v>
          </cell>
          <cell r="D317">
            <v>1.1329033706708576</v>
          </cell>
        </row>
        <row r="318">
          <cell r="A318">
            <v>39695</v>
          </cell>
          <cell r="B318">
            <v>10.7</v>
          </cell>
          <cell r="C318">
            <v>1.0004034688864722</v>
          </cell>
          <cell r="D318">
            <v>1.1333604619323028</v>
          </cell>
        </row>
        <row r="319">
          <cell r="A319">
            <v>39696</v>
          </cell>
          <cell r="B319">
            <v>10.7</v>
          </cell>
          <cell r="C319">
            <v>1.0004034688864722</v>
          </cell>
          <cell r="D319">
            <v>1.1338177376158503</v>
          </cell>
        </row>
        <row r="320">
          <cell r="A320">
            <v>39699</v>
          </cell>
          <cell r="B320">
            <v>10.7</v>
          </cell>
          <cell r="C320">
            <v>1.0004034688864722</v>
          </cell>
          <cell r="D320">
            <v>1.1342751977959087</v>
          </cell>
        </row>
        <row r="321">
          <cell r="A321">
            <v>39700</v>
          </cell>
          <cell r="B321">
            <v>10.7</v>
          </cell>
          <cell r="C321">
            <v>1.0004034688864722</v>
          </cell>
          <cell r="D321">
            <v>1.1347328425469165</v>
          </cell>
        </row>
        <row r="322">
          <cell r="A322">
            <v>39701</v>
          </cell>
          <cell r="B322">
            <v>10.7</v>
          </cell>
          <cell r="C322">
            <v>1.0004034688864722</v>
          </cell>
          <cell r="D322">
            <v>1.1351906719433424</v>
          </cell>
        </row>
        <row r="323">
          <cell r="A323">
            <v>39702</v>
          </cell>
          <cell r="B323">
            <v>10.7</v>
          </cell>
          <cell r="C323">
            <v>1.0004034688864722</v>
          </cell>
          <cell r="D323">
            <v>1.1356486860596851</v>
          </cell>
        </row>
        <row r="324">
          <cell r="A324">
            <v>39703</v>
          </cell>
          <cell r="B324">
            <v>10.7</v>
          </cell>
          <cell r="C324">
            <v>1.0004034688864722</v>
          </cell>
          <cell r="D324">
            <v>1.1361068849704732</v>
          </cell>
        </row>
        <row r="325">
          <cell r="A325">
            <v>39706</v>
          </cell>
          <cell r="B325">
            <v>10.7</v>
          </cell>
          <cell r="C325">
            <v>1.0004034688864722</v>
          </cell>
          <cell r="D325">
            <v>1.1365652687502656</v>
          </cell>
        </row>
        <row r="326">
          <cell r="A326">
            <v>39707</v>
          </cell>
          <cell r="B326">
            <v>10.7</v>
          </cell>
          <cell r="C326">
            <v>1.0004034688864722</v>
          </cell>
          <cell r="D326">
            <v>1.1370238374736514</v>
          </cell>
        </row>
        <row r="327">
          <cell r="A327">
            <v>39708</v>
          </cell>
          <cell r="B327">
            <v>10.7</v>
          </cell>
          <cell r="C327">
            <v>1.0004034688864722</v>
          </cell>
          <cell r="D327">
            <v>1.1374825912152493</v>
          </cell>
        </row>
        <row r="328">
          <cell r="A328">
            <v>39709</v>
          </cell>
          <cell r="B328">
            <v>10.7</v>
          </cell>
          <cell r="C328">
            <v>1.0004034688864722</v>
          </cell>
          <cell r="D328">
            <v>1.1379415300497084</v>
          </cell>
        </row>
        <row r="329">
          <cell r="A329">
            <v>39710</v>
          </cell>
          <cell r="B329">
            <v>10.7</v>
          </cell>
          <cell r="C329">
            <v>1.0004034688864722</v>
          </cell>
          <cell r="D329">
            <v>1.1384006540517082</v>
          </cell>
        </row>
        <row r="330">
          <cell r="A330">
            <v>39713</v>
          </cell>
          <cell r="B330">
            <v>10.7</v>
          </cell>
          <cell r="C330">
            <v>1.0004034688864722</v>
          </cell>
          <cell r="D330">
            <v>1.1388599632959577</v>
          </cell>
        </row>
        <row r="331">
          <cell r="A331">
            <v>39714</v>
          </cell>
          <cell r="B331">
            <v>10.7</v>
          </cell>
          <cell r="C331">
            <v>1.0004034688864722</v>
          </cell>
          <cell r="D331">
            <v>1.1393194578571966</v>
          </cell>
        </row>
        <row r="332">
          <cell r="A332">
            <v>39715</v>
          </cell>
          <cell r="B332">
            <v>10.7</v>
          </cell>
          <cell r="C332">
            <v>1.0004034688864722</v>
          </cell>
          <cell r="D332">
            <v>1.1397791378101945</v>
          </cell>
        </row>
        <row r="333">
          <cell r="A333">
            <v>39716</v>
          </cell>
          <cell r="B333">
            <v>10.7</v>
          </cell>
          <cell r="C333">
            <v>1.0004034688864722</v>
          </cell>
          <cell r="D333">
            <v>1.1402390032297511</v>
          </cell>
        </row>
        <row r="334">
          <cell r="A334">
            <v>39717</v>
          </cell>
          <cell r="B334">
            <v>10.7</v>
          </cell>
          <cell r="C334">
            <v>1.0004034688864722</v>
          </cell>
          <cell r="D334">
            <v>1.1406990541906965</v>
          </cell>
        </row>
        <row r="335">
          <cell r="A335">
            <v>39720</v>
          </cell>
          <cell r="B335">
            <v>10.7</v>
          </cell>
          <cell r="C335">
            <v>1.0004034688864722</v>
          </cell>
          <cell r="D335">
            <v>1.1411592907678907</v>
          </cell>
        </row>
        <row r="336">
          <cell r="A336">
            <v>39721</v>
          </cell>
          <cell r="B336">
            <v>10.7</v>
          </cell>
          <cell r="C336">
            <v>1.0004034688864722</v>
          </cell>
          <cell r="D336">
            <v>1.1416197130362242</v>
          </cell>
        </row>
        <row r="337">
          <cell r="A337">
            <v>39722</v>
          </cell>
          <cell r="B337">
            <v>10.7</v>
          </cell>
          <cell r="C337">
            <v>1.0004034688864722</v>
          </cell>
          <cell r="D337">
            <v>1.1420803210706176</v>
          </cell>
        </row>
        <row r="338">
          <cell r="A338">
            <v>39723</v>
          </cell>
          <cell r="B338">
            <v>10.7</v>
          </cell>
          <cell r="C338">
            <v>1.0004034688864722</v>
          </cell>
          <cell r="D338">
            <v>1.1425411149460218</v>
          </cell>
        </row>
        <row r="339">
          <cell r="A339">
            <v>39724</v>
          </cell>
          <cell r="B339">
            <v>10.7</v>
          </cell>
          <cell r="C339">
            <v>1.0004034688864722</v>
          </cell>
          <cell r="D339">
            <v>1.1430020947374178</v>
          </cell>
        </row>
        <row r="340">
          <cell r="A340">
            <v>39727</v>
          </cell>
          <cell r="B340">
            <v>10.7</v>
          </cell>
          <cell r="C340">
            <v>1.0004034688864722</v>
          </cell>
          <cell r="D340">
            <v>1.1434632605198169</v>
          </cell>
        </row>
        <row r="341">
          <cell r="A341">
            <v>39728</v>
          </cell>
          <cell r="B341">
            <v>10.7</v>
          </cell>
          <cell r="C341">
            <v>1.0004034688864722</v>
          </cell>
          <cell r="D341">
            <v>1.1439246123682607</v>
          </cell>
        </row>
        <row r="342">
          <cell r="A342">
            <v>39729</v>
          </cell>
          <cell r="B342">
            <v>10.7</v>
          </cell>
          <cell r="C342">
            <v>1.0004034688864722</v>
          </cell>
          <cell r="D342">
            <v>1.1443861503578212</v>
          </cell>
        </row>
        <row r="343">
          <cell r="A343">
            <v>39730</v>
          </cell>
          <cell r="B343">
            <v>10.7</v>
          </cell>
          <cell r="C343">
            <v>1.0004034688864722</v>
          </cell>
          <cell r="D343">
            <v>1.1448478745636004</v>
          </cell>
        </row>
        <row r="344">
          <cell r="A344">
            <v>39731</v>
          </cell>
          <cell r="B344">
            <v>10.7</v>
          </cell>
          <cell r="C344">
            <v>1.0004034688864722</v>
          </cell>
          <cell r="D344">
            <v>1.1453097850607308</v>
          </cell>
        </row>
        <row r="345">
          <cell r="A345">
            <v>39734</v>
          </cell>
          <cell r="B345">
            <v>10.7</v>
          </cell>
          <cell r="C345">
            <v>1.0004034688864722</v>
          </cell>
          <cell r="D345">
            <v>1.145771881924375</v>
          </cell>
        </row>
        <row r="346">
          <cell r="A346">
            <v>39735</v>
          </cell>
          <cell r="B346">
            <v>10.7</v>
          </cell>
          <cell r="C346">
            <v>1.0004034688864722</v>
          </cell>
          <cell r="D346">
            <v>1.1462341652297261</v>
          </cell>
        </row>
        <row r="347">
          <cell r="A347">
            <v>39736</v>
          </cell>
          <cell r="B347">
            <v>10.7</v>
          </cell>
          <cell r="C347">
            <v>1.0004034688864722</v>
          </cell>
          <cell r="D347">
            <v>1.1466966350520078</v>
          </cell>
        </row>
        <row r="348">
          <cell r="A348">
            <v>39737</v>
          </cell>
          <cell r="B348">
            <v>10.7</v>
          </cell>
          <cell r="C348">
            <v>1.0004034688864722</v>
          </cell>
          <cell r="D348">
            <v>1.1471592914664737</v>
          </cell>
        </row>
        <row r="349">
          <cell r="A349">
            <v>39738</v>
          </cell>
          <cell r="B349">
            <v>10.7</v>
          </cell>
          <cell r="C349">
            <v>1.0004034688864722</v>
          </cell>
          <cell r="D349">
            <v>1.1476221345484079</v>
          </cell>
        </row>
        <row r="350">
          <cell r="A350">
            <v>39741</v>
          </cell>
          <cell r="B350">
            <v>10.7</v>
          </cell>
          <cell r="C350">
            <v>1.0004034688864722</v>
          </cell>
          <cell r="D350">
            <v>1.1480851643731251</v>
          </cell>
        </row>
        <row r="351">
          <cell r="A351">
            <v>39742</v>
          </cell>
          <cell r="B351">
            <v>10.7</v>
          </cell>
          <cell r="C351">
            <v>1.0004034688864722</v>
          </cell>
          <cell r="D351">
            <v>1.14854838101597</v>
          </cell>
        </row>
        <row r="352">
          <cell r="A352">
            <v>39743</v>
          </cell>
          <cell r="B352">
            <v>10.7</v>
          </cell>
          <cell r="C352">
            <v>1.0004034688864722</v>
          </cell>
          <cell r="D352">
            <v>1.149011784552318</v>
          </cell>
        </row>
        <row r="353">
          <cell r="A353">
            <v>39744</v>
          </cell>
          <cell r="B353">
            <v>10.7</v>
          </cell>
          <cell r="C353">
            <v>1.0004034688864722</v>
          </cell>
          <cell r="D353">
            <v>1.1494753750575748</v>
          </cell>
        </row>
        <row r="354">
          <cell r="A354">
            <v>39745</v>
          </cell>
          <cell r="B354">
            <v>10.7</v>
          </cell>
          <cell r="C354">
            <v>1.0004034688864722</v>
          </cell>
          <cell r="D354">
            <v>1.1499391526071765</v>
          </cell>
        </row>
        <row r="355">
          <cell r="A355">
            <v>39748</v>
          </cell>
          <cell r="B355">
            <v>10.7</v>
          </cell>
          <cell r="C355">
            <v>1.0004034688864722</v>
          </cell>
          <cell r="D355">
            <v>1.1504031172765898</v>
          </cell>
        </row>
        <row r="356">
          <cell r="A356">
            <v>39749</v>
          </cell>
          <cell r="B356">
            <v>10.7</v>
          </cell>
          <cell r="C356">
            <v>1.0004034688864722</v>
          </cell>
          <cell r="D356">
            <v>1.1508672691413115</v>
          </cell>
        </row>
        <row r="357">
          <cell r="A357">
            <v>39750</v>
          </cell>
          <cell r="B357">
            <v>10.7</v>
          </cell>
          <cell r="C357">
            <v>1.0004034688864722</v>
          </cell>
          <cell r="D357">
            <v>1.1513316082768694</v>
          </cell>
        </row>
        <row r="358">
          <cell r="A358">
            <v>39751</v>
          </cell>
          <cell r="B358">
            <v>10.7</v>
          </cell>
          <cell r="C358">
            <v>1.0004034688864722</v>
          </cell>
          <cell r="D358">
            <v>1.1517961347588213</v>
          </cell>
        </row>
        <row r="359">
          <cell r="A359">
            <v>39752</v>
          </cell>
          <cell r="B359">
            <v>10.7</v>
          </cell>
          <cell r="C359">
            <v>1.0004034688864722</v>
          </cell>
          <cell r="D359">
            <v>1.1522608486627555</v>
          </cell>
        </row>
        <row r="360">
          <cell r="A360">
            <v>39755</v>
          </cell>
          <cell r="B360">
            <v>10.7</v>
          </cell>
          <cell r="C360">
            <v>1.0004034688864722</v>
          </cell>
          <cell r="D360">
            <v>1.1527257500642909</v>
          </cell>
        </row>
        <row r="361">
          <cell r="A361">
            <v>39756</v>
          </cell>
          <cell r="B361">
            <v>10.7</v>
          </cell>
          <cell r="C361">
            <v>1.0004034688864722</v>
          </cell>
          <cell r="D361">
            <v>1.1531908390390773</v>
          </cell>
        </row>
        <row r="362">
          <cell r="A362">
            <v>39757</v>
          </cell>
          <cell r="B362">
            <v>10.7</v>
          </cell>
          <cell r="C362">
            <v>1.0004034688864722</v>
          </cell>
          <cell r="D362">
            <v>1.1536561156627945</v>
          </cell>
        </row>
        <row r="363">
          <cell r="A363">
            <v>39758</v>
          </cell>
          <cell r="B363">
            <v>10.7</v>
          </cell>
          <cell r="C363">
            <v>1.0004034688864722</v>
          </cell>
          <cell r="D363">
            <v>1.1541215800111528</v>
          </cell>
        </row>
        <row r="364">
          <cell r="A364">
            <v>39759</v>
          </cell>
          <cell r="B364">
            <v>10.7</v>
          </cell>
          <cell r="C364">
            <v>1.0004034688864722</v>
          </cell>
          <cell r="D364">
            <v>1.1545872321598936</v>
          </cell>
        </row>
        <row r="365">
          <cell r="A365">
            <v>39762</v>
          </cell>
          <cell r="B365">
            <v>10.7</v>
          </cell>
          <cell r="C365">
            <v>1.0004034688864722</v>
          </cell>
          <cell r="D365">
            <v>1.1550530721847883</v>
          </cell>
        </row>
        <row r="366">
          <cell r="A366">
            <v>39763</v>
          </cell>
          <cell r="B366">
            <v>10.7</v>
          </cell>
          <cell r="C366">
            <v>1.0004034688864722</v>
          </cell>
          <cell r="D366">
            <v>1.1555191001616389</v>
          </cell>
        </row>
        <row r="367">
          <cell r="A367">
            <v>39764</v>
          </cell>
          <cell r="B367">
            <v>10.7</v>
          </cell>
          <cell r="C367">
            <v>1.0004034688864722</v>
          </cell>
          <cell r="D367">
            <v>1.1559853161662785</v>
          </cell>
        </row>
        <row r="368">
          <cell r="A368">
            <v>39765</v>
          </cell>
          <cell r="B368">
            <v>10.7</v>
          </cell>
          <cell r="C368">
            <v>1.0004034688864722</v>
          </cell>
          <cell r="D368">
            <v>1.1564517202745703</v>
          </cell>
        </row>
        <row r="369">
          <cell r="A369">
            <v>39766</v>
          </cell>
          <cell r="B369">
            <v>10.7</v>
          </cell>
          <cell r="C369">
            <v>1.0004034688864722</v>
          </cell>
          <cell r="D369">
            <v>1.1569183125624085</v>
          </cell>
        </row>
        <row r="370">
          <cell r="A370">
            <v>39769</v>
          </cell>
          <cell r="B370">
            <v>10.7</v>
          </cell>
          <cell r="C370">
            <v>1.0004034688864722</v>
          </cell>
          <cell r="D370">
            <v>1.1573850931057175</v>
          </cell>
        </row>
        <row r="371">
          <cell r="A371">
            <v>39770</v>
          </cell>
          <cell r="B371">
            <v>10.7</v>
          </cell>
          <cell r="C371">
            <v>1.0004034688864722</v>
          </cell>
          <cell r="D371">
            <v>1.1578520619804524</v>
          </cell>
        </row>
        <row r="372">
          <cell r="A372">
            <v>39771</v>
          </cell>
          <cell r="B372">
            <v>10.7</v>
          </cell>
          <cell r="C372">
            <v>1.0004034688864722</v>
          </cell>
          <cell r="D372">
            <v>1.1583192192625993</v>
          </cell>
        </row>
        <row r="373">
          <cell r="A373">
            <v>39772</v>
          </cell>
          <cell r="B373">
            <v>10.7</v>
          </cell>
          <cell r="C373">
            <v>1.0004034688864722</v>
          </cell>
          <cell r="D373">
            <v>1.1587865650281746</v>
          </cell>
        </row>
        <row r="374">
          <cell r="A374">
            <v>39773</v>
          </cell>
          <cell r="B374">
            <v>10.7</v>
          </cell>
          <cell r="C374">
            <v>1.0004034688864722</v>
          </cell>
          <cell r="D374">
            <v>1.1592540993532254</v>
          </cell>
        </row>
        <row r="375">
          <cell r="A375">
            <v>39776</v>
          </cell>
          <cell r="B375">
            <v>10.7</v>
          </cell>
          <cell r="C375">
            <v>1.0004034688864722</v>
          </cell>
          <cell r="D375">
            <v>1.1597218223138299</v>
          </cell>
        </row>
        <row r="376">
          <cell r="A376">
            <v>39777</v>
          </cell>
          <cell r="B376">
            <v>10.7</v>
          </cell>
          <cell r="C376">
            <v>1.0004034688864722</v>
          </cell>
          <cell r="D376">
            <v>1.1601897339860965</v>
          </cell>
        </row>
        <row r="377">
          <cell r="A377">
            <v>39778</v>
          </cell>
          <cell r="B377">
            <v>10.7</v>
          </cell>
          <cell r="C377">
            <v>1.0004034688864722</v>
          </cell>
          <cell r="D377">
            <v>1.1606578344461644</v>
          </cell>
        </row>
        <row r="378">
          <cell r="A378">
            <v>39779</v>
          </cell>
          <cell r="B378">
            <v>10.7</v>
          </cell>
          <cell r="C378">
            <v>1.0004034688864722</v>
          </cell>
          <cell r="D378">
            <v>1.1611261237702037</v>
          </cell>
        </row>
        <row r="379">
          <cell r="A379">
            <v>39780</v>
          </cell>
          <cell r="B379">
            <v>10.7</v>
          </cell>
          <cell r="C379">
            <v>1.0004034688864722</v>
          </cell>
          <cell r="D379">
            <v>1.1615946020344152</v>
          </cell>
        </row>
        <row r="380">
          <cell r="A380">
            <v>39783</v>
          </cell>
          <cell r="B380">
            <v>10.7</v>
          </cell>
          <cell r="C380">
            <v>1.0004034688864722</v>
          </cell>
          <cell r="D380">
            <v>1.1620632693150301</v>
          </cell>
        </row>
        <row r="381">
          <cell r="A381">
            <v>39784</v>
          </cell>
          <cell r="B381">
            <v>10.7</v>
          </cell>
          <cell r="C381">
            <v>1.0004034688864722</v>
          </cell>
          <cell r="D381">
            <v>1.162532125688311</v>
          </cell>
        </row>
        <row r="382">
          <cell r="A382">
            <v>39785</v>
          </cell>
          <cell r="B382">
            <v>10.7</v>
          </cell>
          <cell r="C382">
            <v>1.0004034688864722</v>
          </cell>
          <cell r="D382">
            <v>1.1630011712305506</v>
          </cell>
        </row>
        <row r="383">
          <cell r="A383">
            <v>39786</v>
          </cell>
          <cell r="B383">
            <v>10.7</v>
          </cell>
          <cell r="C383">
            <v>1.0004034688864722</v>
          </cell>
          <cell r="D383">
            <v>1.1634704060180729</v>
          </cell>
        </row>
        <row r="384">
          <cell r="A384">
            <v>39787</v>
          </cell>
          <cell r="B384">
            <v>10.7</v>
          </cell>
          <cell r="C384">
            <v>1.0004034688864722</v>
          </cell>
          <cell r="D384">
            <v>1.1639398301272326</v>
          </cell>
        </row>
        <row r="385">
          <cell r="A385">
            <v>39790</v>
          </cell>
          <cell r="B385">
            <v>10.7</v>
          </cell>
          <cell r="C385">
            <v>1.0004034688864722</v>
          </cell>
          <cell r="D385">
            <v>1.1644094436344148</v>
          </cell>
        </row>
        <row r="386">
          <cell r="A386">
            <v>39791</v>
          </cell>
          <cell r="B386">
            <v>10.7</v>
          </cell>
          <cell r="C386">
            <v>1.0004034688864722</v>
          </cell>
          <cell r="D386">
            <v>1.1648792466160358</v>
          </cell>
        </row>
        <row r="387">
          <cell r="A387">
            <v>39792</v>
          </cell>
          <cell r="B387">
            <v>10.7</v>
          </cell>
          <cell r="C387">
            <v>1.0004034688864722</v>
          </cell>
          <cell r="D387">
            <v>1.1653492391485427</v>
          </cell>
        </row>
        <row r="388">
          <cell r="A388">
            <v>39793</v>
          </cell>
          <cell r="B388">
            <v>10.7</v>
          </cell>
          <cell r="C388">
            <v>1.0004034688864722</v>
          </cell>
          <cell r="D388">
            <v>1.1658194213084132</v>
          </cell>
        </row>
        <row r="389">
          <cell r="A389">
            <v>39794</v>
          </cell>
          <cell r="B389">
            <v>10.7</v>
          </cell>
          <cell r="C389">
            <v>1.0004034688864722</v>
          </cell>
          <cell r="D389">
            <v>1.1662897931721563</v>
          </cell>
        </row>
        <row r="390">
          <cell r="A390">
            <v>39797</v>
          </cell>
          <cell r="B390">
            <v>10.7</v>
          </cell>
          <cell r="C390">
            <v>1.0004034688864722</v>
          </cell>
          <cell r="D390">
            <v>1.1667603548163115</v>
          </cell>
        </row>
        <row r="391">
          <cell r="A391">
            <v>39798</v>
          </cell>
          <cell r="B391">
            <v>10.7</v>
          </cell>
          <cell r="C391">
            <v>1.0004034688864722</v>
          </cell>
          <cell r="D391">
            <v>1.1672311063174492</v>
          </cell>
        </row>
        <row r="392">
          <cell r="A392">
            <v>39799</v>
          </cell>
          <cell r="B392">
            <v>10.7</v>
          </cell>
          <cell r="C392">
            <v>1.0004034688864722</v>
          </cell>
          <cell r="D392">
            <v>1.1677020477521709</v>
          </cell>
        </row>
        <row r="393">
          <cell r="A393">
            <v>39800</v>
          </cell>
          <cell r="B393">
            <v>10.7</v>
          </cell>
          <cell r="C393">
            <v>1.0004034688864722</v>
          </cell>
          <cell r="D393">
            <v>1.1681731791971088</v>
          </cell>
        </row>
        <row r="394">
          <cell r="A394">
            <v>39801</v>
          </cell>
          <cell r="B394">
            <v>10.7</v>
          </cell>
          <cell r="C394">
            <v>1.0004034688864722</v>
          </cell>
          <cell r="D394">
            <v>1.1686445007289263</v>
          </cell>
        </row>
        <row r="395">
          <cell r="A395">
            <v>39804</v>
          </cell>
          <cell r="B395">
            <v>10.7</v>
          </cell>
          <cell r="C395">
            <v>1.0004034688864722</v>
          </cell>
          <cell r="D395">
            <v>1.1691160124243174</v>
          </cell>
        </row>
        <row r="396">
          <cell r="A396">
            <v>39805</v>
          </cell>
          <cell r="B396">
            <v>10.7</v>
          </cell>
          <cell r="C396">
            <v>1.0004034688864722</v>
          </cell>
          <cell r="D396">
            <v>1.1695877143600071</v>
          </cell>
        </row>
        <row r="397">
          <cell r="A397">
            <v>39806</v>
          </cell>
          <cell r="B397">
            <v>10.7</v>
          </cell>
          <cell r="C397">
            <v>1.0004034688864722</v>
          </cell>
          <cell r="D397">
            <v>1.1700596066127515</v>
          </cell>
        </row>
        <row r="398">
          <cell r="A398">
            <v>39808</v>
          </cell>
          <cell r="B398">
            <v>10.7</v>
          </cell>
          <cell r="C398">
            <v>1.0004034688864722</v>
          </cell>
          <cell r="D398">
            <v>1.1705316892593378</v>
          </cell>
        </row>
        <row r="399">
          <cell r="A399">
            <v>39811</v>
          </cell>
          <cell r="B399">
            <v>10.7</v>
          </cell>
          <cell r="C399">
            <v>1.0004034688864722</v>
          </cell>
          <cell r="D399">
            <v>1.1710039623765838</v>
          </cell>
        </row>
        <row r="400">
          <cell r="A400">
            <v>39812</v>
          </cell>
          <cell r="B400">
            <v>10.7</v>
          </cell>
          <cell r="C400">
            <v>1.0004034688864722</v>
          </cell>
          <cell r="D400">
            <v>1.1714764260413384</v>
          </cell>
        </row>
        <row r="401">
          <cell r="A401">
            <v>39813</v>
          </cell>
          <cell r="B401">
            <v>10.7</v>
          </cell>
          <cell r="C401">
            <v>1.0004034688864722</v>
          </cell>
          <cell r="D401">
            <v>1.1719490803304817</v>
          </cell>
        </row>
        <row r="402">
          <cell r="A402">
            <v>39815</v>
          </cell>
          <cell r="B402">
            <v>10.7</v>
          </cell>
          <cell r="C402">
            <v>1.0004034688864722</v>
          </cell>
          <cell r="D402">
            <v>1.1724219253209249</v>
          </cell>
        </row>
        <row r="403">
          <cell r="A403">
            <v>39818</v>
          </cell>
          <cell r="B403">
            <v>10.7</v>
          </cell>
          <cell r="C403">
            <v>1.0004034688864722</v>
          </cell>
          <cell r="D403">
            <v>1.1728949610896098</v>
          </cell>
        </row>
        <row r="404">
          <cell r="A404">
            <v>39819</v>
          </cell>
          <cell r="B404">
            <v>10.7</v>
          </cell>
          <cell r="C404">
            <v>1.0004034688864722</v>
          </cell>
          <cell r="D404">
            <v>1.1733681877135096</v>
          </cell>
        </row>
        <row r="405">
          <cell r="A405">
            <v>39820</v>
          </cell>
          <cell r="B405">
            <v>10.7</v>
          </cell>
          <cell r="C405">
            <v>1.0004034688864722</v>
          </cell>
          <cell r="D405">
            <v>1.1738416052696283</v>
          </cell>
        </row>
        <row r="406">
          <cell r="A406">
            <v>39821</v>
          </cell>
          <cell r="B406">
            <v>10.7</v>
          </cell>
          <cell r="C406">
            <v>1.0004034688864722</v>
          </cell>
          <cell r="D406">
            <v>1.1743152138350013</v>
          </cell>
        </row>
        <row r="407">
          <cell r="A407">
            <v>39822</v>
          </cell>
          <cell r="B407">
            <v>10.7</v>
          </cell>
          <cell r="C407">
            <v>1.0004034688864722</v>
          </cell>
          <cell r="D407">
            <v>1.1747890134866947</v>
          </cell>
        </row>
        <row r="408">
          <cell r="A408">
            <v>39825</v>
          </cell>
          <cell r="B408">
            <v>10.7</v>
          </cell>
          <cell r="C408">
            <v>1.0004034688864722</v>
          </cell>
          <cell r="D408">
            <v>1.175263004301806</v>
          </cell>
        </row>
        <row r="409">
          <cell r="A409">
            <v>39826</v>
          </cell>
          <cell r="B409">
            <v>10.7</v>
          </cell>
          <cell r="C409">
            <v>1.0004034688864722</v>
          </cell>
          <cell r="D409">
            <v>1.1757371863574637</v>
          </cell>
        </row>
        <row r="410">
          <cell r="A410">
            <v>39827</v>
          </cell>
          <cell r="B410">
            <v>10.7</v>
          </cell>
          <cell r="C410">
            <v>1.0004034688864722</v>
          </cell>
          <cell r="D410">
            <v>1.1762115597308274</v>
          </cell>
        </row>
        <row r="411">
          <cell r="A411">
            <v>39828</v>
          </cell>
          <cell r="B411">
            <v>10.7</v>
          </cell>
          <cell r="C411">
            <v>1.0004034688864722</v>
          </cell>
          <cell r="D411">
            <v>1.1766861244990878</v>
          </cell>
        </row>
        <row r="412">
          <cell r="A412">
            <v>39829</v>
          </cell>
          <cell r="B412">
            <v>10.7</v>
          </cell>
          <cell r="C412">
            <v>1.0004034688864722</v>
          </cell>
          <cell r="D412">
            <v>1.1771608807394669</v>
          </cell>
        </row>
        <row r="413">
          <cell r="A413">
            <v>39832</v>
          </cell>
          <cell r="B413">
            <v>10.7</v>
          </cell>
          <cell r="C413">
            <v>1.0004034688864722</v>
          </cell>
          <cell r="D413">
            <v>1.1776358285292174</v>
          </cell>
        </row>
        <row r="414">
          <cell r="A414">
            <v>39833</v>
          </cell>
          <cell r="B414">
            <v>10.7</v>
          </cell>
          <cell r="C414">
            <v>1.0004034688864722</v>
          </cell>
          <cell r="D414">
            <v>1.1781109679456239</v>
          </cell>
        </row>
        <row r="415">
          <cell r="A415">
            <v>39834</v>
          </cell>
          <cell r="B415">
            <v>10.7</v>
          </cell>
          <cell r="C415">
            <v>1.0004034688864722</v>
          </cell>
          <cell r="D415">
            <v>1.1785862990660017</v>
          </cell>
        </row>
        <row r="416">
          <cell r="A416">
            <v>39835</v>
          </cell>
          <cell r="B416">
            <v>10.7</v>
          </cell>
          <cell r="C416">
            <v>1.0004034688864722</v>
          </cell>
          <cell r="D416">
            <v>1.1790618219676972</v>
          </cell>
        </row>
        <row r="417">
          <cell r="A417">
            <v>39836</v>
          </cell>
          <cell r="B417">
            <v>10.7</v>
          </cell>
          <cell r="C417">
            <v>1.0004034688864722</v>
          </cell>
          <cell r="D417">
            <v>1.1795375367280885</v>
          </cell>
        </row>
        <row r="418">
          <cell r="A418">
            <v>39839</v>
          </cell>
          <cell r="B418">
            <v>10.7</v>
          </cell>
          <cell r="C418">
            <v>1.0004034688864722</v>
          </cell>
          <cell r="D418">
            <v>1.1800134434245844</v>
          </cell>
        </row>
        <row r="419">
          <cell r="A419">
            <v>39840</v>
          </cell>
          <cell r="B419">
            <v>10.7</v>
          </cell>
          <cell r="C419">
            <v>1.0004034688864722</v>
          </cell>
          <cell r="D419">
            <v>1.1804895421346251</v>
          </cell>
        </row>
        <row r="420">
          <cell r="A420">
            <v>39841</v>
          </cell>
          <cell r="B420">
            <v>10.7</v>
          </cell>
          <cell r="C420">
            <v>1.0004034688864722</v>
          </cell>
          <cell r="D420">
            <v>1.1809658329356822</v>
          </cell>
        </row>
        <row r="421">
          <cell r="A421">
            <v>39842</v>
          </cell>
          <cell r="B421">
            <v>10.7</v>
          </cell>
          <cell r="C421">
            <v>1.0004034688864722</v>
          </cell>
          <cell r="D421">
            <v>1.1814423159052585</v>
          </cell>
        </row>
        <row r="422">
          <cell r="A422">
            <v>39843</v>
          </cell>
          <cell r="B422">
            <v>10.7</v>
          </cell>
          <cell r="C422">
            <v>1.0004034688864722</v>
          </cell>
          <cell r="D422">
            <v>1.1819189911208881</v>
          </cell>
        </row>
        <row r="423">
          <cell r="A423">
            <v>39846</v>
          </cell>
          <cell r="B423">
            <v>10.7</v>
          </cell>
          <cell r="C423">
            <v>1.0004034688864722</v>
          </cell>
          <cell r="D423">
            <v>1.182395858660136</v>
          </cell>
        </row>
        <row r="424">
          <cell r="A424">
            <v>39847</v>
          </cell>
          <cell r="B424">
            <v>10.7</v>
          </cell>
          <cell r="C424">
            <v>1.0004034688864722</v>
          </cell>
          <cell r="D424">
            <v>1.1828729186005991</v>
          </cell>
        </row>
        <row r="425">
          <cell r="A425">
            <v>39848</v>
          </cell>
          <cell r="B425">
            <v>10.7</v>
          </cell>
          <cell r="C425">
            <v>1.0004034688864722</v>
          </cell>
          <cell r="D425">
            <v>1.183350171019905</v>
          </cell>
        </row>
        <row r="426">
          <cell r="A426">
            <v>39849</v>
          </cell>
          <cell r="B426">
            <v>10.7</v>
          </cell>
          <cell r="C426">
            <v>1.0004034688864722</v>
          </cell>
          <cell r="D426">
            <v>1.1838276159957131</v>
          </cell>
        </row>
        <row r="427">
          <cell r="A427">
            <v>39850</v>
          </cell>
          <cell r="B427">
            <v>10.7</v>
          </cell>
          <cell r="C427">
            <v>1.0004034688864722</v>
          </cell>
          <cell r="D427">
            <v>1.1843052536057139</v>
          </cell>
        </row>
        <row r="428">
          <cell r="A428">
            <v>39853</v>
          </cell>
          <cell r="B428">
            <v>10.7</v>
          </cell>
          <cell r="C428">
            <v>1.0004034688864722</v>
          </cell>
          <cell r="D428">
            <v>1.1847830839276294</v>
          </cell>
        </row>
        <row r="429">
          <cell r="A429">
            <v>39854</v>
          </cell>
          <cell r="B429">
            <v>10.7</v>
          </cell>
          <cell r="C429">
            <v>1.0004034688864722</v>
          </cell>
          <cell r="D429">
            <v>1.1852611070392129</v>
          </cell>
        </row>
        <row r="430">
          <cell r="A430">
            <v>39855</v>
          </cell>
          <cell r="B430">
            <v>10.7</v>
          </cell>
          <cell r="C430">
            <v>1.0004034688864722</v>
          </cell>
          <cell r="D430">
            <v>1.1857393230182489</v>
          </cell>
        </row>
        <row r="431">
          <cell r="A431">
            <v>39856</v>
          </cell>
          <cell r="B431">
            <v>10.7</v>
          </cell>
          <cell r="C431">
            <v>1.0004034688864722</v>
          </cell>
          <cell r="D431">
            <v>1.1862177319425535</v>
          </cell>
        </row>
        <row r="432">
          <cell r="A432">
            <v>39857</v>
          </cell>
          <cell r="B432">
            <v>10.7</v>
          </cell>
          <cell r="C432">
            <v>1.0004034688864722</v>
          </cell>
          <cell r="D432">
            <v>1.1866963338899741</v>
          </cell>
        </row>
        <row r="433">
          <cell r="A433">
            <v>39860</v>
          </cell>
          <cell r="B433">
            <v>10.7</v>
          </cell>
          <cell r="C433">
            <v>1.0004034688864722</v>
          </cell>
          <cell r="D433">
            <v>1.1871751289383894</v>
          </cell>
        </row>
        <row r="434">
          <cell r="A434">
            <v>39861</v>
          </cell>
          <cell r="B434">
            <v>10.7</v>
          </cell>
          <cell r="C434">
            <v>1.0004034688864722</v>
          </cell>
          <cell r="D434">
            <v>1.1876541171657098</v>
          </cell>
        </row>
        <row r="435">
          <cell r="A435">
            <v>39862</v>
          </cell>
          <cell r="B435">
            <v>10.7</v>
          </cell>
          <cell r="C435">
            <v>1.0004034688864722</v>
          </cell>
          <cell r="D435">
            <v>1.1881332986498767</v>
          </cell>
        </row>
        <row r="436">
          <cell r="A436">
            <v>39863</v>
          </cell>
          <cell r="B436">
            <v>10.7</v>
          </cell>
          <cell r="C436">
            <v>1.0004034688864722</v>
          </cell>
          <cell r="D436">
            <v>1.1886126734688636</v>
          </cell>
        </row>
        <row r="437">
          <cell r="A437">
            <v>39864</v>
          </cell>
          <cell r="B437">
            <v>10.7</v>
          </cell>
          <cell r="C437">
            <v>1.0004034688864722</v>
          </cell>
          <cell r="D437">
            <v>1.1890922417006748</v>
          </cell>
        </row>
        <row r="438">
          <cell r="A438">
            <v>39869</v>
          </cell>
          <cell r="B438">
            <v>10.7</v>
          </cell>
          <cell r="C438">
            <v>1.0004034688864722</v>
          </cell>
          <cell r="D438">
            <v>1.1895720034233466</v>
          </cell>
        </row>
        <row r="439">
          <cell r="A439">
            <v>39870</v>
          </cell>
          <cell r="B439">
            <v>10.7</v>
          </cell>
          <cell r="C439">
            <v>1.0004034688864722</v>
          </cell>
          <cell r="D439">
            <v>1.1900519587149463</v>
          </cell>
        </row>
        <row r="440">
          <cell r="A440">
            <v>39871</v>
          </cell>
          <cell r="B440">
            <v>10.7</v>
          </cell>
          <cell r="C440">
            <v>1.0004034688864722</v>
          </cell>
          <cell r="D440">
            <v>1.1905321076535731</v>
          </cell>
        </row>
        <row r="441">
          <cell r="A441">
            <v>39874</v>
          </cell>
          <cell r="B441">
            <v>10.7</v>
          </cell>
          <cell r="C441">
            <v>1.0004034688864722</v>
          </cell>
          <cell r="D441">
            <v>1.1910124503173576</v>
          </cell>
        </row>
        <row r="442">
          <cell r="A442">
            <v>39875</v>
          </cell>
          <cell r="B442">
            <v>10.7</v>
          </cell>
          <cell r="C442">
            <v>1.0004034688864722</v>
          </cell>
          <cell r="D442">
            <v>1.1914929867844617</v>
          </cell>
        </row>
        <row r="443">
          <cell r="A443">
            <v>39876</v>
          </cell>
          <cell r="B443">
            <v>10.7</v>
          </cell>
          <cell r="C443">
            <v>1.0004034688864722</v>
          </cell>
          <cell r="D443">
            <v>1.1919737171330791</v>
          </cell>
        </row>
        <row r="444">
          <cell r="A444">
            <v>39877</v>
          </cell>
          <cell r="B444">
            <v>10.7</v>
          </cell>
          <cell r="C444">
            <v>1.0004034688864722</v>
          </cell>
          <cell r="D444">
            <v>1.192454641441435</v>
          </cell>
        </row>
        <row r="445">
          <cell r="A445">
            <v>39878</v>
          </cell>
          <cell r="B445">
            <v>10.7</v>
          </cell>
          <cell r="C445">
            <v>1.0004034688864722</v>
          </cell>
          <cell r="D445">
            <v>1.1929357597877861</v>
          </cell>
        </row>
        <row r="446">
          <cell r="A446">
            <v>39881</v>
          </cell>
          <cell r="B446">
            <v>10.7</v>
          </cell>
          <cell r="C446">
            <v>1.0004034688864722</v>
          </cell>
          <cell r="D446">
            <v>1.1934170722504207</v>
          </cell>
        </row>
        <row r="447">
          <cell r="A447">
            <v>39882</v>
          </cell>
          <cell r="B447">
            <v>10.7</v>
          </cell>
          <cell r="C447">
            <v>1.0004034688864722</v>
          </cell>
          <cell r="D447">
            <v>1.1938985789076586</v>
          </cell>
        </row>
        <row r="448">
          <cell r="A448">
            <v>39883</v>
          </cell>
          <cell r="B448">
            <v>10.7</v>
          </cell>
          <cell r="C448">
            <v>1.0004034688864722</v>
          </cell>
          <cell r="D448">
            <v>1.1943802798378513</v>
          </cell>
        </row>
        <row r="449">
          <cell r="A449">
            <v>39884</v>
          </cell>
          <cell r="B449">
            <v>10.7</v>
          </cell>
          <cell r="C449">
            <v>1.0004034688864722</v>
          </cell>
          <cell r="D449">
            <v>1.194862175119382</v>
          </cell>
        </row>
        <row r="450">
          <cell r="A450">
            <v>39885</v>
          </cell>
          <cell r="B450">
            <v>10.7</v>
          </cell>
          <cell r="C450">
            <v>1.0004034688864722</v>
          </cell>
          <cell r="D450">
            <v>1.1953442648306651</v>
          </cell>
        </row>
        <row r="451">
          <cell r="A451">
            <v>39888</v>
          </cell>
          <cell r="B451">
            <v>10.7</v>
          </cell>
          <cell r="C451">
            <v>1.0004034688864722</v>
          </cell>
          <cell r="D451">
            <v>1.1958265490501474</v>
          </cell>
        </row>
        <row r="452">
          <cell r="A452">
            <v>39889</v>
          </cell>
          <cell r="B452">
            <v>10.7</v>
          </cell>
          <cell r="C452">
            <v>1.0004034688864722</v>
          </cell>
          <cell r="D452">
            <v>1.1963090278563067</v>
          </cell>
        </row>
        <row r="453">
          <cell r="A453">
            <v>39890</v>
          </cell>
          <cell r="B453">
            <v>10.7</v>
          </cell>
          <cell r="C453">
            <v>1.0004034688864722</v>
          </cell>
          <cell r="D453">
            <v>1.1967917013276526</v>
          </cell>
        </row>
        <row r="454">
          <cell r="A454">
            <v>39891</v>
          </cell>
          <cell r="B454">
            <v>10.7</v>
          </cell>
          <cell r="C454">
            <v>1.0004034688864722</v>
          </cell>
          <cell r="D454">
            <v>1.1972745695427265</v>
          </cell>
        </row>
        <row r="455">
          <cell r="A455">
            <v>39892</v>
          </cell>
          <cell r="B455">
            <v>10.7</v>
          </cell>
          <cell r="C455">
            <v>1.0004034688864722</v>
          </cell>
          <cell r="D455">
            <v>1.1977576325801014</v>
          </cell>
        </row>
        <row r="456">
          <cell r="A456">
            <v>39895</v>
          </cell>
          <cell r="B456">
            <v>10.7</v>
          </cell>
          <cell r="C456">
            <v>1.0004034688864722</v>
          </cell>
          <cell r="D456">
            <v>1.1982408905183821</v>
          </cell>
        </row>
        <row r="457">
          <cell r="A457">
            <v>39896</v>
          </cell>
          <cell r="B457">
            <v>10.7</v>
          </cell>
          <cell r="C457">
            <v>1.0004034688864722</v>
          </cell>
          <cell r="D457">
            <v>1.1987243434362052</v>
          </cell>
        </row>
        <row r="458">
          <cell r="A458">
            <v>39897</v>
          </cell>
          <cell r="B458">
            <v>10.7</v>
          </cell>
          <cell r="C458">
            <v>1.0004034688864722</v>
          </cell>
          <cell r="D458">
            <v>1.1992079914122384</v>
          </cell>
        </row>
        <row r="459">
          <cell r="A459">
            <v>39898</v>
          </cell>
          <cell r="B459">
            <v>10.7</v>
          </cell>
          <cell r="C459">
            <v>1.0004034688864722</v>
          </cell>
          <cell r="D459">
            <v>1.1996918345251821</v>
          </cell>
        </row>
        <row r="460">
          <cell r="A460">
            <v>39899</v>
          </cell>
          <cell r="B460">
            <v>10.7</v>
          </cell>
          <cell r="C460">
            <v>1.0004034688864722</v>
          </cell>
          <cell r="D460">
            <v>1.2001758728537679</v>
          </cell>
        </row>
        <row r="461">
          <cell r="A461">
            <v>39902</v>
          </cell>
          <cell r="B461">
            <v>10.7</v>
          </cell>
          <cell r="C461">
            <v>1.0004034688864722</v>
          </cell>
          <cell r="D461">
            <v>1.200660106476759</v>
          </cell>
        </row>
        <row r="462">
          <cell r="A462">
            <v>39903</v>
          </cell>
          <cell r="B462">
            <v>10.7</v>
          </cell>
          <cell r="C462">
            <v>1.0004034688864722</v>
          </cell>
          <cell r="D462">
            <v>1.2011445354729509</v>
          </cell>
        </row>
        <row r="463">
          <cell r="A463">
            <v>39904</v>
          </cell>
          <cell r="B463">
            <v>10.7</v>
          </cell>
          <cell r="C463">
            <v>1.0004034688864722</v>
          </cell>
          <cell r="D463">
            <v>1.2016291599211704</v>
          </cell>
        </row>
        <row r="464">
          <cell r="A464">
            <v>39905</v>
          </cell>
          <cell r="B464">
            <v>10.7</v>
          </cell>
          <cell r="C464">
            <v>1.0004034688864722</v>
          </cell>
          <cell r="D464">
            <v>1.2021139799002762</v>
          </cell>
        </row>
        <row r="465">
          <cell r="A465">
            <v>39906</v>
          </cell>
          <cell r="B465">
            <v>10.7</v>
          </cell>
          <cell r="C465">
            <v>1.0004034688864722</v>
          </cell>
          <cell r="D465">
            <v>1.2025989954891594</v>
          </cell>
        </row>
        <row r="466">
          <cell r="A466">
            <v>39909</v>
          </cell>
          <cell r="B466">
            <v>10.7</v>
          </cell>
          <cell r="C466">
            <v>1.0004034688864722</v>
          </cell>
          <cell r="D466">
            <v>1.203084206766742</v>
          </cell>
        </row>
        <row r="467">
          <cell r="A467">
            <v>39910</v>
          </cell>
          <cell r="B467">
            <v>10.7</v>
          </cell>
          <cell r="C467">
            <v>1.0004034688864722</v>
          </cell>
          <cell r="D467">
            <v>1.2035696138119785</v>
          </cell>
        </row>
        <row r="468">
          <cell r="A468">
            <v>39911</v>
          </cell>
          <cell r="B468">
            <v>10.7</v>
          </cell>
          <cell r="C468">
            <v>1.0004034688864722</v>
          </cell>
          <cell r="D468">
            <v>1.204055216703855</v>
          </cell>
        </row>
        <row r="469">
          <cell r="A469">
            <v>39912</v>
          </cell>
          <cell r="B469">
            <v>10.7</v>
          </cell>
          <cell r="C469">
            <v>1.0004034688864722</v>
          </cell>
          <cell r="D469">
            <v>1.2045410155213896</v>
          </cell>
        </row>
        <row r="470">
          <cell r="A470">
            <v>39916</v>
          </cell>
          <cell r="B470">
            <v>10.7</v>
          </cell>
          <cell r="C470">
            <v>1.0004034688864722</v>
          </cell>
          <cell r="D470">
            <v>1.2050270103436322</v>
          </cell>
        </row>
        <row r="471">
          <cell r="A471">
            <v>39917</v>
          </cell>
          <cell r="B471">
            <v>10.7</v>
          </cell>
          <cell r="C471">
            <v>1.0004034688864722</v>
          </cell>
          <cell r="D471">
            <v>1.2055132012496645</v>
          </cell>
        </row>
        <row r="472">
          <cell r="A472">
            <v>39918</v>
          </cell>
          <cell r="B472">
            <v>10.7</v>
          </cell>
          <cell r="C472">
            <v>1.0004034688864722</v>
          </cell>
          <cell r="D472">
            <v>1.2059995883186003</v>
          </cell>
        </row>
        <row r="473">
          <cell r="A473">
            <v>39919</v>
          </cell>
          <cell r="B473">
            <v>10.7</v>
          </cell>
          <cell r="C473">
            <v>1.0004034688864722</v>
          </cell>
          <cell r="D473">
            <v>1.2064861716295852</v>
          </cell>
        </row>
        <row r="474">
          <cell r="A474">
            <v>39920</v>
          </cell>
          <cell r="B474">
            <v>10.7</v>
          </cell>
          <cell r="C474">
            <v>1.0004034688864722</v>
          </cell>
          <cell r="D474">
            <v>1.2069729512617966</v>
          </cell>
        </row>
        <row r="475">
          <cell r="A475">
            <v>39923</v>
          </cell>
          <cell r="B475">
            <v>10.7</v>
          </cell>
          <cell r="C475">
            <v>1.0004034688864722</v>
          </cell>
          <cell r="D475">
            <v>1.2074599272944444</v>
          </cell>
        </row>
        <row r="476">
          <cell r="A476">
            <v>39925</v>
          </cell>
          <cell r="B476">
            <v>10.7</v>
          </cell>
          <cell r="C476">
            <v>1.0004034688864722</v>
          </cell>
          <cell r="D476">
            <v>1.2079470998067698</v>
          </cell>
        </row>
        <row r="477">
          <cell r="A477">
            <v>39926</v>
          </cell>
          <cell r="B477">
            <v>10.7</v>
          </cell>
          <cell r="C477">
            <v>1.0004034688864722</v>
          </cell>
          <cell r="D477">
            <v>1.2084344688780462</v>
          </cell>
        </row>
        <row r="478">
          <cell r="A478">
            <v>39927</v>
          </cell>
          <cell r="B478">
            <v>10.7</v>
          </cell>
          <cell r="C478">
            <v>1.0004034688864722</v>
          </cell>
          <cell r="D478">
            <v>1.2089220345875791</v>
          </cell>
        </row>
        <row r="479">
          <cell r="A479">
            <v>39930</v>
          </cell>
          <cell r="B479">
            <v>10.7</v>
          </cell>
          <cell r="C479">
            <v>1.0004034688864722</v>
          </cell>
          <cell r="D479">
            <v>1.209409797014706</v>
          </cell>
        </row>
        <row r="480">
          <cell r="A480">
            <v>39931</v>
          </cell>
          <cell r="B480">
            <v>10.7</v>
          </cell>
          <cell r="C480">
            <v>1.0004034688864722</v>
          </cell>
          <cell r="D480">
            <v>1.209897756238796</v>
          </cell>
        </row>
        <row r="481">
          <cell r="A481">
            <v>39932</v>
          </cell>
          <cell r="B481">
            <v>10.7</v>
          </cell>
          <cell r="C481">
            <v>1.0004034688864722</v>
          </cell>
          <cell r="D481">
            <v>1.2103859123392509</v>
          </cell>
        </row>
        <row r="482">
          <cell r="A482">
            <v>39933</v>
          </cell>
          <cell r="B482">
            <v>10.7</v>
          </cell>
          <cell r="C482">
            <v>1.0004034688864722</v>
          </cell>
          <cell r="D482">
            <v>1.210874265395504</v>
          </cell>
        </row>
        <row r="483">
          <cell r="A483">
            <v>39937</v>
          </cell>
          <cell r="B483">
            <v>10.7</v>
          </cell>
          <cell r="C483">
            <v>1.0004034688864722</v>
          </cell>
          <cell r="D483">
            <v>1.2113628154870211</v>
          </cell>
        </row>
        <row r="484">
          <cell r="A484">
            <v>39938</v>
          </cell>
          <cell r="B484">
            <v>10.7</v>
          </cell>
          <cell r="C484">
            <v>1.0004034688864722</v>
          </cell>
          <cell r="D484">
            <v>1.2118515626932995</v>
          </cell>
        </row>
        <row r="485">
          <cell r="A485">
            <v>39939</v>
          </cell>
          <cell r="B485">
            <v>10.7</v>
          </cell>
          <cell r="C485">
            <v>1.0004034688864722</v>
          </cell>
          <cell r="D485">
            <v>1.2123405070938691</v>
          </cell>
        </row>
        <row r="486">
          <cell r="A486">
            <v>39940</v>
          </cell>
          <cell r="B486">
            <v>10.7</v>
          </cell>
          <cell r="C486">
            <v>1.0004034688864722</v>
          </cell>
          <cell r="D486">
            <v>1.2128296487682915</v>
          </cell>
        </row>
        <row r="487">
          <cell r="A487">
            <v>39941</v>
          </cell>
          <cell r="B487">
            <v>10.7</v>
          </cell>
          <cell r="C487">
            <v>1.0004034688864722</v>
          </cell>
          <cell r="D487">
            <v>1.2133189877961605</v>
          </cell>
        </row>
        <row r="488">
          <cell r="A488">
            <v>39944</v>
          </cell>
          <cell r="B488">
            <v>10.7</v>
          </cell>
          <cell r="C488">
            <v>1.0004034688864722</v>
          </cell>
          <cell r="D488">
            <v>1.2138085242571024</v>
          </cell>
        </row>
        <row r="489">
          <cell r="A489">
            <v>39945</v>
          </cell>
          <cell r="B489">
            <v>10.7</v>
          </cell>
          <cell r="C489">
            <v>1.0004034688864722</v>
          </cell>
          <cell r="D489">
            <v>1.2142982582307749</v>
          </cell>
        </row>
        <row r="490">
          <cell r="A490">
            <v>39946</v>
          </cell>
          <cell r="B490">
            <v>10.7</v>
          </cell>
          <cell r="C490">
            <v>1.0004034688864722</v>
          </cell>
          <cell r="D490">
            <v>1.2147881897968684</v>
          </cell>
        </row>
        <row r="491">
          <cell r="A491">
            <v>39947</v>
          </cell>
          <cell r="B491">
            <v>10.7</v>
          </cell>
          <cell r="C491">
            <v>1.0004034688864722</v>
          </cell>
          <cell r="D491">
            <v>1.2152783190351053</v>
          </cell>
        </row>
        <row r="492">
          <cell r="A492">
            <v>39948</v>
          </cell>
          <cell r="B492">
            <v>10.7</v>
          </cell>
          <cell r="C492">
            <v>1.0004034688864722</v>
          </cell>
          <cell r="D492">
            <v>1.2157686460252402</v>
          </cell>
        </row>
        <row r="493">
          <cell r="A493">
            <v>39951</v>
          </cell>
          <cell r="B493">
            <v>10.7</v>
          </cell>
          <cell r="C493">
            <v>1.0004034688864722</v>
          </cell>
          <cell r="D493">
            <v>1.2162591708470598</v>
          </cell>
        </row>
        <row r="494">
          <cell r="A494">
            <v>39952</v>
          </cell>
          <cell r="B494">
            <v>10.7</v>
          </cell>
          <cell r="C494">
            <v>1.0004034688864722</v>
          </cell>
          <cell r="D494">
            <v>1.2167498935803831</v>
          </cell>
        </row>
        <row r="495">
          <cell r="A495">
            <v>39953</v>
          </cell>
          <cell r="B495">
            <v>10.7</v>
          </cell>
          <cell r="C495">
            <v>1.0004034688864722</v>
          </cell>
          <cell r="D495">
            <v>1.2172408143050613</v>
          </cell>
        </row>
        <row r="496">
          <cell r="A496">
            <v>39954</v>
          </cell>
          <cell r="B496">
            <v>10.7</v>
          </cell>
          <cell r="C496">
            <v>1.0004034688864722</v>
          </cell>
          <cell r="D496">
            <v>1.2177319331009775</v>
          </cell>
        </row>
        <row r="497">
          <cell r="A497">
            <v>39955</v>
          </cell>
          <cell r="B497">
            <v>10.7</v>
          </cell>
          <cell r="C497">
            <v>1.0004034688864722</v>
          </cell>
          <cell r="D497">
            <v>1.2182232500480474</v>
          </cell>
        </row>
        <row r="498">
          <cell r="A498">
            <v>39958</v>
          </cell>
          <cell r="B498">
            <v>10.7</v>
          </cell>
          <cell r="C498">
            <v>1.0004034688864722</v>
          </cell>
          <cell r="D498">
            <v>1.2187147652262189</v>
          </cell>
        </row>
        <row r="499">
          <cell r="A499">
            <v>39959</v>
          </cell>
          <cell r="B499">
            <v>10.7</v>
          </cell>
          <cell r="C499">
            <v>1.0004034688864722</v>
          </cell>
          <cell r="D499">
            <v>1.2192064787154719</v>
          </cell>
        </row>
        <row r="500">
          <cell r="A500">
            <v>39960</v>
          </cell>
          <cell r="B500">
            <v>10.7</v>
          </cell>
          <cell r="C500">
            <v>1.0004034688864722</v>
          </cell>
          <cell r="D500">
            <v>1.219698390595819</v>
          </cell>
        </row>
        <row r="501">
          <cell r="A501">
            <v>39961</v>
          </cell>
          <cell r="B501">
            <v>10.7</v>
          </cell>
          <cell r="C501">
            <v>1.0004034688864722</v>
          </cell>
          <cell r="D501">
            <v>1.2201905009473046</v>
          </cell>
        </row>
        <row r="502">
          <cell r="A502">
            <v>39962</v>
          </cell>
          <cell r="B502">
            <v>10.7</v>
          </cell>
          <cell r="C502">
            <v>1.0004034688864722</v>
          </cell>
          <cell r="D502">
            <v>1.2206828098500058</v>
          </cell>
        </row>
        <row r="503">
          <cell r="A503">
            <v>39965</v>
          </cell>
          <cell r="B503">
            <v>10.7</v>
          </cell>
          <cell r="C503">
            <v>1.0004034688864722</v>
          </cell>
          <cell r="D503">
            <v>1.2211753173840318</v>
          </cell>
        </row>
        <row r="504">
          <cell r="A504">
            <v>39966</v>
          </cell>
          <cell r="B504">
            <v>10.7</v>
          </cell>
          <cell r="C504">
            <v>1.0004034688864722</v>
          </cell>
          <cell r="D504">
            <v>1.2216680236295241</v>
          </cell>
        </row>
        <row r="505">
          <cell r="A505">
            <v>39967</v>
          </cell>
          <cell r="B505">
            <v>10.7</v>
          </cell>
          <cell r="C505">
            <v>1.0004034688864722</v>
          </cell>
          <cell r="D505">
            <v>1.2221609286666566</v>
          </cell>
        </row>
        <row r="506">
          <cell r="A506">
            <v>39968</v>
          </cell>
          <cell r="B506">
            <v>10.7</v>
          </cell>
          <cell r="C506">
            <v>1.0004034688864722</v>
          </cell>
          <cell r="D506">
            <v>1.2226540325756357</v>
          </cell>
        </row>
        <row r="507">
          <cell r="A507">
            <v>39969</v>
          </cell>
          <cell r="B507">
            <v>10.7</v>
          </cell>
          <cell r="C507">
            <v>1.0004034688864722</v>
          </cell>
          <cell r="D507">
            <v>1.2231473354366997</v>
          </cell>
        </row>
        <row r="508">
          <cell r="A508">
            <v>39972</v>
          </cell>
          <cell r="B508">
            <v>10.7</v>
          </cell>
          <cell r="C508">
            <v>1.0004034688864722</v>
          </cell>
          <cell r="D508">
            <v>1.22364083733012</v>
          </cell>
        </row>
        <row r="509">
          <cell r="A509">
            <v>39973</v>
          </cell>
          <cell r="B509">
            <v>10.7</v>
          </cell>
          <cell r="C509">
            <v>1.0004034688864722</v>
          </cell>
          <cell r="D509">
            <v>1.2241345383361995</v>
          </cell>
        </row>
        <row r="510">
          <cell r="A510">
            <v>39974</v>
          </cell>
          <cell r="B510">
            <v>10.7</v>
          </cell>
          <cell r="C510">
            <v>1.0004034688864722</v>
          </cell>
          <cell r="D510">
            <v>1.2246284385352741</v>
          </cell>
        </row>
        <row r="511">
          <cell r="A511">
            <v>39976</v>
          </cell>
          <cell r="B511">
            <v>10.7</v>
          </cell>
          <cell r="C511">
            <v>1.0004034688864722</v>
          </cell>
          <cell r="D511">
            <v>1.2251225380077122</v>
          </cell>
        </row>
        <row r="512">
          <cell r="A512">
            <v>39979</v>
          </cell>
          <cell r="B512">
            <v>10.7</v>
          </cell>
          <cell r="C512">
            <v>1.0004034688864722</v>
          </cell>
          <cell r="D512">
            <v>1.2256168368339142</v>
          </cell>
        </row>
        <row r="513">
          <cell r="A513">
            <v>39980</v>
          </cell>
          <cell r="B513">
            <v>10.7</v>
          </cell>
          <cell r="C513">
            <v>1.0004034688864722</v>
          </cell>
          <cell r="D513">
            <v>1.2261113350943131</v>
          </cell>
        </row>
        <row r="514">
          <cell r="A514">
            <v>39981</v>
          </cell>
          <cell r="B514">
            <v>10.7</v>
          </cell>
          <cell r="C514">
            <v>1.0004034688864722</v>
          </cell>
          <cell r="D514">
            <v>1.2266060328693746</v>
          </cell>
        </row>
        <row r="515">
          <cell r="A515">
            <v>39982</v>
          </cell>
          <cell r="B515">
            <v>10.7</v>
          </cell>
          <cell r="C515">
            <v>1.0004034688864722</v>
          </cell>
          <cell r="D515">
            <v>1.2271009302395965</v>
          </cell>
        </row>
        <row r="516">
          <cell r="A516">
            <v>39983</v>
          </cell>
          <cell r="B516">
            <v>10.7</v>
          </cell>
          <cell r="C516">
            <v>1.0004034688864722</v>
          </cell>
          <cell r="D516">
            <v>1.2275960272855093</v>
          </cell>
        </row>
        <row r="517">
          <cell r="A517">
            <v>39986</v>
          </cell>
          <cell r="B517">
            <v>10.7</v>
          </cell>
          <cell r="C517">
            <v>1.0004034688864722</v>
          </cell>
          <cell r="D517">
            <v>1.2280913240876759</v>
          </cell>
        </row>
        <row r="518">
          <cell r="A518">
            <v>39987</v>
          </cell>
          <cell r="B518">
            <v>10.7</v>
          </cell>
          <cell r="C518">
            <v>1.0004034688864722</v>
          </cell>
          <cell r="D518">
            <v>1.2285868207266917</v>
          </cell>
        </row>
        <row r="519">
          <cell r="A519">
            <v>39988</v>
          </cell>
          <cell r="B519">
            <v>10.7</v>
          </cell>
          <cell r="C519">
            <v>1.0004034688864722</v>
          </cell>
          <cell r="D519">
            <v>1.2290825172831847</v>
          </cell>
        </row>
        <row r="520">
          <cell r="A520">
            <v>39989</v>
          </cell>
          <cell r="B520">
            <v>10.7</v>
          </cell>
          <cell r="C520">
            <v>1.0004034688864722</v>
          </cell>
          <cell r="D520">
            <v>1.2295784138378154</v>
          </cell>
        </row>
        <row r="521">
          <cell r="A521">
            <v>39990</v>
          </cell>
          <cell r="B521">
            <v>10.7</v>
          </cell>
          <cell r="C521">
            <v>1.0004034688864722</v>
          </cell>
          <cell r="D521">
            <v>1.2300745104712769</v>
          </cell>
        </row>
        <row r="522">
          <cell r="A522">
            <v>39993</v>
          </cell>
          <cell r="B522">
            <v>10.7</v>
          </cell>
          <cell r="C522">
            <v>1.0004034688864722</v>
          </cell>
          <cell r="D522">
            <v>1.2305708072642947</v>
          </cell>
        </row>
        <row r="523">
          <cell r="A523">
            <v>39994</v>
          </cell>
          <cell r="B523">
            <v>10.7</v>
          </cell>
          <cell r="C523">
            <v>1.0004034688864722</v>
          </cell>
          <cell r="D523">
            <v>1.2310673042976268</v>
          </cell>
        </row>
        <row r="524">
          <cell r="A524">
            <v>39995</v>
          </cell>
          <cell r="B524">
            <v>10.7</v>
          </cell>
          <cell r="C524">
            <v>1.0004034688864722</v>
          </cell>
          <cell r="D524">
            <v>1.2315640016520641</v>
          </cell>
        </row>
        <row r="525">
          <cell r="A525">
            <v>39996</v>
          </cell>
          <cell r="B525">
            <v>10.7</v>
          </cell>
          <cell r="C525">
            <v>1.0004034688864722</v>
          </cell>
          <cell r="D525">
            <v>1.2320608994084301</v>
          </cell>
        </row>
        <row r="526">
          <cell r="A526">
            <v>39997</v>
          </cell>
          <cell r="B526">
            <v>10.7</v>
          </cell>
          <cell r="C526">
            <v>1.0004034688864722</v>
          </cell>
          <cell r="D526">
            <v>1.2325579976475805</v>
          </cell>
        </row>
        <row r="527">
          <cell r="A527">
            <v>40000</v>
          </cell>
          <cell r="B527">
            <v>10.7</v>
          </cell>
          <cell r="C527">
            <v>1.0004034688864722</v>
          </cell>
          <cell r="D527">
            <v>1.2330552964504038</v>
          </cell>
        </row>
        <row r="528">
          <cell r="A528">
            <v>40001</v>
          </cell>
          <cell r="B528">
            <v>10.7</v>
          </cell>
          <cell r="C528">
            <v>1.0004034688864722</v>
          </cell>
          <cell r="D528">
            <v>1.2335527958978214</v>
          </cell>
        </row>
        <row r="529">
          <cell r="A529">
            <v>40002</v>
          </cell>
          <cell r="B529">
            <v>10.7</v>
          </cell>
          <cell r="C529">
            <v>1.0004034688864722</v>
          </cell>
          <cell r="D529">
            <v>1.234050496070787</v>
          </cell>
        </row>
        <row r="530">
          <cell r="A530">
            <v>40003</v>
          </cell>
          <cell r="B530">
            <v>10.7</v>
          </cell>
          <cell r="C530">
            <v>1.0004034688864722</v>
          </cell>
          <cell r="D530">
            <v>1.2345483970502873</v>
          </cell>
        </row>
        <row r="531">
          <cell r="A531">
            <v>40004</v>
          </cell>
          <cell r="B531">
            <v>10.7</v>
          </cell>
          <cell r="C531">
            <v>1.0004034688864722</v>
          </cell>
          <cell r="D531">
            <v>1.2350464989173413</v>
          </cell>
        </row>
        <row r="532">
          <cell r="A532">
            <v>40007</v>
          </cell>
          <cell r="B532">
            <v>10.7</v>
          </cell>
          <cell r="C532">
            <v>1.0004034688864722</v>
          </cell>
          <cell r="D532">
            <v>1.2355448017530009</v>
          </cell>
        </row>
        <row r="533">
          <cell r="A533">
            <v>40008</v>
          </cell>
          <cell r="B533">
            <v>10.7</v>
          </cell>
          <cell r="C533">
            <v>1.0004034688864722</v>
          </cell>
          <cell r="D533">
            <v>1.2360433056383506</v>
          </cell>
        </row>
        <row r="534">
          <cell r="A534">
            <v>40009</v>
          </cell>
          <cell r="B534">
            <v>10.7</v>
          </cell>
          <cell r="C534">
            <v>1.0004034688864722</v>
          </cell>
          <cell r="D534">
            <v>1.236542010654508</v>
          </cell>
        </row>
        <row r="535">
          <cell r="A535">
            <v>40010</v>
          </cell>
          <cell r="B535">
            <v>10.7</v>
          </cell>
          <cell r="C535">
            <v>1.0004034688864722</v>
          </cell>
          <cell r="D535">
            <v>1.2370409168826229</v>
          </cell>
        </row>
        <row r="536">
          <cell r="A536">
            <v>40011</v>
          </cell>
          <cell r="B536">
            <v>10.7</v>
          </cell>
          <cell r="C536">
            <v>1.0004034688864722</v>
          </cell>
          <cell r="D536">
            <v>1.2375400244038781</v>
          </cell>
        </row>
        <row r="537">
          <cell r="A537">
            <v>40014</v>
          </cell>
          <cell r="B537">
            <v>10.7</v>
          </cell>
          <cell r="C537">
            <v>1.0004034688864722</v>
          </cell>
          <cell r="D537">
            <v>1.2380393332994892</v>
          </cell>
        </row>
        <row r="538">
          <cell r="A538">
            <v>40015</v>
          </cell>
          <cell r="B538">
            <v>10.7</v>
          </cell>
          <cell r="C538">
            <v>1.0004034688864722</v>
          </cell>
          <cell r="D538">
            <v>1.2385388436507043</v>
          </cell>
        </row>
        <row r="539">
          <cell r="A539">
            <v>40016</v>
          </cell>
          <cell r="B539">
            <v>10.7</v>
          </cell>
          <cell r="C539">
            <v>1.0004034688864722</v>
          </cell>
          <cell r="D539">
            <v>1.2390385555388046</v>
          </cell>
        </row>
        <row r="540">
          <cell r="A540">
            <v>40017</v>
          </cell>
          <cell r="B540">
            <v>10.7</v>
          </cell>
          <cell r="C540">
            <v>1.0004034688864722</v>
          </cell>
          <cell r="D540">
            <v>1.2395384690451041</v>
          </cell>
        </row>
        <row r="541">
          <cell r="A541">
            <v>40018</v>
          </cell>
          <cell r="B541">
            <v>10.7</v>
          </cell>
          <cell r="C541">
            <v>1.0004034688864722</v>
          </cell>
          <cell r="D541">
            <v>1.2400385842509491</v>
          </cell>
        </row>
        <row r="542">
          <cell r="A542">
            <v>40021</v>
          </cell>
          <cell r="B542">
            <v>10.7</v>
          </cell>
          <cell r="C542">
            <v>1.0004034688864722</v>
          </cell>
          <cell r="D542">
            <v>1.2405389012377195</v>
          </cell>
        </row>
        <row r="543">
          <cell r="A543">
            <v>40022</v>
          </cell>
          <cell r="B543">
            <v>10.7</v>
          </cell>
          <cell r="C543">
            <v>1.0004034688864722</v>
          </cell>
          <cell r="D543">
            <v>1.2410394200868273</v>
          </cell>
        </row>
        <row r="544">
          <cell r="A544">
            <v>40023</v>
          </cell>
          <cell r="B544">
            <v>10.7</v>
          </cell>
          <cell r="C544">
            <v>1.0004034688864722</v>
          </cell>
          <cell r="D544">
            <v>1.241540140879718</v>
          </cell>
        </row>
        <row r="545">
          <cell r="A545">
            <v>40024</v>
          </cell>
          <cell r="B545">
            <v>10.7</v>
          </cell>
          <cell r="C545">
            <v>1.0004034688864722</v>
          </cell>
          <cell r="D545">
            <v>1.2420410636978694</v>
          </cell>
        </row>
        <row r="546">
          <cell r="A546">
            <v>40025</v>
          </cell>
          <cell r="B546">
            <v>10.7</v>
          </cell>
          <cell r="C546">
            <v>1.0004034688864722</v>
          </cell>
          <cell r="D546">
            <v>1.2425421886227923</v>
          </cell>
        </row>
        <row r="547">
          <cell r="A547">
            <v>40028</v>
          </cell>
          <cell r="B547">
            <v>10.7</v>
          </cell>
          <cell r="C547">
            <v>1.0004034688864722</v>
          </cell>
          <cell r="D547">
            <v>1.2430435157360307</v>
          </cell>
        </row>
        <row r="548">
          <cell r="A548">
            <v>40029</v>
          </cell>
          <cell r="B548">
            <v>10.7</v>
          </cell>
          <cell r="C548">
            <v>1.0004034688864722</v>
          </cell>
          <cell r="D548">
            <v>1.2435450451191612</v>
          </cell>
        </row>
        <row r="549">
          <cell r="A549">
            <v>40030</v>
          </cell>
          <cell r="B549">
            <v>10.7</v>
          </cell>
          <cell r="C549">
            <v>1.0004034688864722</v>
          </cell>
          <cell r="D549">
            <v>1.2440467768537935</v>
          </cell>
        </row>
        <row r="550">
          <cell r="A550">
            <v>40031</v>
          </cell>
          <cell r="B550">
            <v>10.7</v>
          </cell>
          <cell r="C550">
            <v>1.0004034688864722</v>
          </cell>
          <cell r="D550">
            <v>1.2445487110215701</v>
          </cell>
        </row>
        <row r="551">
          <cell r="A551">
            <v>40032</v>
          </cell>
          <cell r="B551">
            <v>10.7</v>
          </cell>
          <cell r="C551">
            <v>1.0004034688864722</v>
          </cell>
          <cell r="D551">
            <v>1.2450508477041664</v>
          </cell>
        </row>
        <row r="552">
          <cell r="A552">
            <v>40035</v>
          </cell>
          <cell r="B552">
            <v>10.7</v>
          </cell>
          <cell r="C552">
            <v>1.0004034688864722</v>
          </cell>
          <cell r="D552">
            <v>1.245553186983291</v>
          </cell>
        </row>
        <row r="553">
          <cell r="A553">
            <v>40036</v>
          </cell>
          <cell r="B553">
            <v>10.7</v>
          </cell>
          <cell r="C553">
            <v>1.0004034688864722</v>
          </cell>
          <cell r="D553">
            <v>1.2460557289406851</v>
          </cell>
        </row>
        <row r="554">
          <cell r="A554">
            <v>40037</v>
          </cell>
          <cell r="B554">
            <v>10.7</v>
          </cell>
          <cell r="C554">
            <v>1.0004034688864722</v>
          </cell>
          <cell r="D554">
            <v>1.2465584736581232</v>
          </cell>
        </row>
        <row r="555">
          <cell r="A555">
            <v>40038</v>
          </cell>
          <cell r="B555">
            <v>10.7</v>
          </cell>
          <cell r="C555">
            <v>1.0004034688864722</v>
          </cell>
          <cell r="D555">
            <v>1.2470614212174127</v>
          </cell>
        </row>
        <row r="556">
          <cell r="A556">
            <v>40039</v>
          </cell>
          <cell r="B556">
            <v>10.7</v>
          </cell>
          <cell r="C556">
            <v>1.0004034688864722</v>
          </cell>
          <cell r="D556">
            <v>1.2475645717003938</v>
          </cell>
        </row>
        <row r="557">
          <cell r="A557">
            <v>40042</v>
          </cell>
          <cell r="B557">
            <v>10.7</v>
          </cell>
          <cell r="C557">
            <v>1.0004034688864722</v>
          </cell>
          <cell r="D557">
            <v>1.2480679251889399</v>
          </cell>
        </row>
        <row r="558">
          <cell r="A558">
            <v>40043</v>
          </cell>
          <cell r="B558">
            <v>10.7</v>
          </cell>
          <cell r="C558">
            <v>1.0004034688864722</v>
          </cell>
          <cell r="D558">
            <v>1.2485714817649576</v>
          </cell>
        </row>
        <row r="559">
          <cell r="A559">
            <v>40044</v>
          </cell>
          <cell r="B559">
            <v>10.7</v>
          </cell>
          <cell r="C559">
            <v>1.0004034688864722</v>
          </cell>
          <cell r="D559">
            <v>1.2490752415103863</v>
          </cell>
        </row>
        <row r="560">
          <cell r="A560">
            <v>40045</v>
          </cell>
          <cell r="B560">
            <v>10.7</v>
          </cell>
          <cell r="C560">
            <v>1.0004034688864722</v>
          </cell>
          <cell r="D560">
            <v>1.2495792045071985</v>
          </cell>
        </row>
        <row r="561">
          <cell r="A561">
            <v>40046</v>
          </cell>
          <cell r="B561">
            <v>10.7</v>
          </cell>
          <cell r="C561">
            <v>1.0004034688864722</v>
          </cell>
          <cell r="D561">
            <v>1.2500833708374</v>
          </cell>
        </row>
        <row r="562">
          <cell r="A562">
            <v>40049</v>
          </cell>
          <cell r="B562">
            <v>10.7</v>
          </cell>
          <cell r="C562">
            <v>1.0004034688864722</v>
          </cell>
          <cell r="D562">
            <v>1.2505877405830292</v>
          </cell>
        </row>
        <row r="563">
          <cell r="A563">
            <v>40050</v>
          </cell>
          <cell r="B563">
            <v>10.7</v>
          </cell>
          <cell r="C563">
            <v>1.0004034688864722</v>
          </cell>
          <cell r="D563">
            <v>1.251092313826158</v>
          </cell>
        </row>
        <row r="564">
          <cell r="A564">
            <v>40051</v>
          </cell>
          <cell r="B564">
            <v>10.7</v>
          </cell>
          <cell r="C564">
            <v>1.0004034688864722</v>
          </cell>
          <cell r="D564">
            <v>1.2515970906488916</v>
          </cell>
        </row>
        <row r="565">
          <cell r="A565">
            <v>40052</v>
          </cell>
          <cell r="B565">
            <v>10.7</v>
          </cell>
          <cell r="C565">
            <v>1.0004034688864722</v>
          </cell>
          <cell r="D565">
            <v>1.2521020711333677</v>
          </cell>
        </row>
        <row r="566">
          <cell r="A566">
            <v>40053</v>
          </cell>
          <cell r="B566">
            <v>10.7</v>
          </cell>
          <cell r="C566">
            <v>1.0004034688864722</v>
          </cell>
          <cell r="D566">
            <v>1.2526072553617575</v>
          </cell>
        </row>
        <row r="567">
          <cell r="A567">
            <v>40056</v>
          </cell>
          <cell r="B567">
            <v>10.7</v>
          </cell>
          <cell r="C567">
            <v>1.0004034688864722</v>
          </cell>
          <cell r="D567">
            <v>1.2531126434162654</v>
          </cell>
        </row>
        <row r="568">
          <cell r="A568">
            <v>40057</v>
          </cell>
          <cell r="B568">
            <v>10.7</v>
          </cell>
          <cell r="C568">
            <v>1.0004034688864722</v>
          </cell>
          <cell r="D568">
            <v>1.2536182353791288</v>
          </cell>
        </row>
        <row r="569">
          <cell r="A569">
            <v>40058</v>
          </cell>
          <cell r="B569">
            <v>10.7</v>
          </cell>
          <cell r="C569">
            <v>1.0004034688864722</v>
          </cell>
          <cell r="D569">
            <v>1.2541240313326185</v>
          </cell>
        </row>
        <row r="570">
          <cell r="A570">
            <v>40059</v>
          </cell>
          <cell r="B570">
            <v>10.7</v>
          </cell>
          <cell r="C570">
            <v>1.0004034688864722</v>
          </cell>
          <cell r="D570">
            <v>1.2546300313590384</v>
          </cell>
        </row>
        <row r="571">
          <cell r="A571">
            <v>40060</v>
          </cell>
          <cell r="B571">
            <v>10.7</v>
          </cell>
          <cell r="C571">
            <v>1.0004034688864722</v>
          </cell>
          <cell r="D571">
            <v>1.2551362355407254</v>
          </cell>
        </row>
        <row r="572">
          <cell r="A572">
            <v>40064</v>
          </cell>
          <cell r="B572">
            <v>10.7</v>
          </cell>
          <cell r="C572">
            <v>1.0004034688864722</v>
          </cell>
          <cell r="D572">
            <v>1.2556426439600499</v>
          </cell>
        </row>
        <row r="573">
          <cell r="A573">
            <v>40065</v>
          </cell>
          <cell r="B573">
            <v>10.7</v>
          </cell>
          <cell r="C573">
            <v>1.0004034688864722</v>
          </cell>
          <cell r="D573">
            <v>1.2561492566994155</v>
          </cell>
        </row>
        <row r="574">
          <cell r="A574">
            <v>40066</v>
          </cell>
          <cell r="B574">
            <v>10.7</v>
          </cell>
          <cell r="C574">
            <v>1.0004034688864722</v>
          </cell>
          <cell r="D574">
            <v>1.2566560738412589</v>
          </cell>
        </row>
        <row r="575">
          <cell r="A575">
            <v>40067</v>
          </cell>
          <cell r="B575">
            <v>10.7</v>
          </cell>
          <cell r="C575">
            <v>1.0004034688864722</v>
          </cell>
          <cell r="D575">
            <v>1.2571630954680502</v>
          </cell>
        </row>
        <row r="576">
          <cell r="A576">
            <v>40070</v>
          </cell>
          <cell r="B576">
            <v>10.7</v>
          </cell>
          <cell r="C576">
            <v>1.0004034688864722</v>
          </cell>
          <cell r="D576">
            <v>1.2576703216622926</v>
          </cell>
        </row>
        <row r="577">
          <cell r="A577">
            <v>40071</v>
          </cell>
          <cell r="B577">
            <v>10.7</v>
          </cell>
          <cell r="C577">
            <v>1.0004034688864722</v>
          </cell>
          <cell r="D577">
            <v>1.258177752506523</v>
          </cell>
        </row>
        <row r="578">
          <cell r="A578">
            <v>40072</v>
          </cell>
          <cell r="B578">
            <v>10.7</v>
          </cell>
          <cell r="C578">
            <v>1.0004034688864722</v>
          </cell>
          <cell r="D578">
            <v>1.2586853880833109</v>
          </cell>
        </row>
        <row r="579">
          <cell r="A579">
            <v>40073</v>
          </cell>
          <cell r="B579">
            <v>10.7</v>
          </cell>
          <cell r="C579">
            <v>1.0004034688864722</v>
          </cell>
          <cell r="D579">
            <v>1.2591932284752598</v>
          </cell>
        </row>
        <row r="580">
          <cell r="A580">
            <v>40074</v>
          </cell>
          <cell r="B580">
            <v>10.7</v>
          </cell>
          <cell r="C580">
            <v>1.0004034688864722</v>
          </cell>
          <cell r="D580">
            <v>1.2597012737650062</v>
          </cell>
        </row>
        <row r="581">
          <cell r="A581">
            <v>40077</v>
          </cell>
          <cell r="B581">
            <v>10.7</v>
          </cell>
          <cell r="C581">
            <v>1.0004034688864722</v>
          </cell>
          <cell r="D581">
            <v>1.2602095240352198</v>
          </cell>
        </row>
        <row r="582">
          <cell r="A582">
            <v>40078</v>
          </cell>
          <cell r="B582">
            <v>10.7</v>
          </cell>
          <cell r="C582">
            <v>1.0004034688864722</v>
          </cell>
          <cell r="D582">
            <v>1.2607179793686041</v>
          </cell>
        </row>
        <row r="583">
          <cell r="A583">
            <v>40079</v>
          </cell>
          <cell r="B583">
            <v>10.7</v>
          </cell>
          <cell r="C583">
            <v>1.0004034688864722</v>
          </cell>
          <cell r="D583">
            <v>1.2612266398478955</v>
          </cell>
        </row>
        <row r="584">
          <cell r="A584">
            <v>40080</v>
          </cell>
          <cell r="B584">
            <v>10.7</v>
          </cell>
          <cell r="C584">
            <v>1.0004034688864722</v>
          </cell>
          <cell r="D584">
            <v>1.2617355055558641</v>
          </cell>
        </row>
        <row r="585">
          <cell r="A585">
            <v>40081</v>
          </cell>
          <cell r="B585">
            <v>10.7</v>
          </cell>
          <cell r="C585">
            <v>1.0004034688864722</v>
          </cell>
          <cell r="D585">
            <v>1.2622445765753132</v>
          </cell>
        </row>
        <row r="586">
          <cell r="A586">
            <v>40084</v>
          </cell>
          <cell r="B586">
            <v>10.7</v>
          </cell>
          <cell r="C586">
            <v>1.0004034688864722</v>
          </cell>
          <cell r="D586">
            <v>1.2627538529890796</v>
          </cell>
        </row>
        <row r="587">
          <cell r="A587">
            <v>40085</v>
          </cell>
          <cell r="B587">
            <v>10.7</v>
          </cell>
          <cell r="C587">
            <v>1.0004034688864722</v>
          </cell>
          <cell r="D587">
            <v>1.2632633348800337</v>
          </cell>
        </row>
        <row r="588">
          <cell r="A588">
            <v>40086</v>
          </cell>
          <cell r="B588">
            <v>10.7</v>
          </cell>
          <cell r="C588">
            <v>1.0004034688864722</v>
          </cell>
          <cell r="D588">
            <v>1.263773022331079</v>
          </cell>
        </row>
        <row r="589">
          <cell r="A589">
            <v>40087</v>
          </cell>
          <cell r="B589">
            <v>10.7</v>
          </cell>
          <cell r="C589">
            <v>1.0004034688864722</v>
          </cell>
          <cell r="D589">
            <v>1.2642829154251527</v>
          </cell>
        </row>
        <row r="590">
          <cell r="A590">
            <v>40088</v>
          </cell>
          <cell r="B590">
            <v>10.7</v>
          </cell>
          <cell r="C590">
            <v>1.0004034688864722</v>
          </cell>
          <cell r="D590">
            <v>1.2647930142452253</v>
          </cell>
        </row>
        <row r="591">
          <cell r="A591">
            <v>40091</v>
          </cell>
          <cell r="B591">
            <v>10.7</v>
          </cell>
          <cell r="C591">
            <v>1.0004034688864722</v>
          </cell>
          <cell r="D591">
            <v>1.2653033188743006</v>
          </cell>
        </row>
        <row r="592">
          <cell r="A592">
            <v>40092</v>
          </cell>
          <cell r="B592">
            <v>10.7</v>
          </cell>
          <cell r="C592">
            <v>1.0004034688864722</v>
          </cell>
          <cell r="D592">
            <v>1.2658138293954164</v>
          </cell>
        </row>
        <row r="593">
          <cell r="A593">
            <v>40093</v>
          </cell>
          <cell r="B593">
            <v>10.7</v>
          </cell>
          <cell r="C593">
            <v>1.0004034688864722</v>
          </cell>
          <cell r="D593">
            <v>1.2663245458916437</v>
          </cell>
        </row>
        <row r="594">
          <cell r="A594">
            <v>40094</v>
          </cell>
          <cell r="B594">
            <v>10.7</v>
          </cell>
          <cell r="C594">
            <v>1.0004034688864722</v>
          </cell>
          <cell r="D594">
            <v>1.266835468446087</v>
          </cell>
        </row>
        <row r="595">
          <cell r="A595">
            <v>40095</v>
          </cell>
          <cell r="B595">
            <v>10.7</v>
          </cell>
          <cell r="C595">
            <v>1.0004034688864722</v>
          </cell>
          <cell r="D595">
            <v>1.2673465971418845</v>
          </cell>
        </row>
        <row r="596">
          <cell r="A596">
            <v>40099</v>
          </cell>
          <cell r="B596">
            <v>10.7</v>
          </cell>
          <cell r="C596">
            <v>1.0004034688864722</v>
          </cell>
          <cell r="D596">
            <v>1.2678579320622076</v>
          </cell>
        </row>
        <row r="597">
          <cell r="A597">
            <v>40100</v>
          </cell>
          <cell r="B597">
            <v>10.7</v>
          </cell>
          <cell r="C597">
            <v>1.0004034688864722</v>
          </cell>
          <cell r="D597">
            <v>1.2683694732902617</v>
          </cell>
        </row>
        <row r="598">
          <cell r="A598">
            <v>40101</v>
          </cell>
          <cell r="B598">
            <v>10.7</v>
          </cell>
          <cell r="C598">
            <v>1.0004034688864722</v>
          </cell>
          <cell r="D598">
            <v>1.2688812209092855</v>
          </cell>
        </row>
        <row r="599">
          <cell r="A599">
            <v>40102</v>
          </cell>
          <cell r="B599">
            <v>10.7</v>
          </cell>
          <cell r="C599">
            <v>1.0004034688864722</v>
          </cell>
          <cell r="D599">
            <v>1.2693931750025513</v>
          </cell>
        </row>
        <row r="600">
          <cell r="A600">
            <v>40105</v>
          </cell>
          <cell r="B600">
            <v>10.7</v>
          </cell>
          <cell r="C600">
            <v>1.0004034688864722</v>
          </cell>
          <cell r="D600">
            <v>1.2699053356533652</v>
          </cell>
        </row>
        <row r="601">
          <cell r="A601">
            <v>40106</v>
          </cell>
          <cell r="B601">
            <v>10.7</v>
          </cell>
          <cell r="C601">
            <v>1.0004034688864722</v>
          </cell>
          <cell r="D601">
            <v>1.2704177029450663</v>
          </cell>
        </row>
        <row r="602">
          <cell r="A602">
            <v>40107</v>
          </cell>
          <cell r="B602">
            <v>10.7</v>
          </cell>
          <cell r="C602">
            <v>1.0004034688864722</v>
          </cell>
          <cell r="D602">
            <v>1.2709302769610282</v>
          </cell>
        </row>
        <row r="603">
          <cell r="A603">
            <v>40108</v>
          </cell>
          <cell r="B603">
            <v>10.7</v>
          </cell>
          <cell r="C603">
            <v>1.0004034688864722</v>
          </cell>
          <cell r="D603">
            <v>1.2714430577846576</v>
          </cell>
        </row>
        <row r="604">
          <cell r="A604">
            <v>40109</v>
          </cell>
          <cell r="B604">
            <v>10.7</v>
          </cell>
          <cell r="C604">
            <v>1.0004034688864722</v>
          </cell>
          <cell r="D604">
            <v>1.2719560454993948</v>
          </cell>
        </row>
        <row r="605">
          <cell r="A605">
            <v>40112</v>
          </cell>
          <cell r="B605">
            <v>10.7</v>
          </cell>
          <cell r="C605">
            <v>1.0004034688864722</v>
          </cell>
          <cell r="D605">
            <v>1.2724692401887141</v>
          </cell>
        </row>
        <row r="606">
          <cell r="A606">
            <v>40113</v>
          </cell>
          <cell r="B606">
            <v>10.7</v>
          </cell>
          <cell r="C606">
            <v>1.0004034688864722</v>
          </cell>
          <cell r="D606">
            <v>1.2729826419361232</v>
          </cell>
        </row>
        <row r="607">
          <cell r="A607">
            <v>40114</v>
          </cell>
          <cell r="B607">
            <v>10.7</v>
          </cell>
          <cell r="C607">
            <v>1.0004034688864722</v>
          </cell>
          <cell r="D607">
            <v>1.2734962508251637</v>
          </cell>
        </row>
        <row r="608">
          <cell r="A608">
            <v>40115</v>
          </cell>
          <cell r="B608">
            <v>10.7</v>
          </cell>
          <cell r="C608">
            <v>1.0004034688864722</v>
          </cell>
          <cell r="D608">
            <v>1.2740100669394108</v>
          </cell>
        </row>
        <row r="609">
          <cell r="A609">
            <v>40116</v>
          </cell>
          <cell r="B609">
            <v>10.7</v>
          </cell>
          <cell r="C609">
            <v>1.0004034688864722</v>
          </cell>
          <cell r="D609">
            <v>1.2745240903624733</v>
          </cell>
        </row>
        <row r="610">
          <cell r="A610">
            <v>40120</v>
          </cell>
          <cell r="B610">
            <v>10.7</v>
          </cell>
          <cell r="C610">
            <v>1.0004034688864722</v>
          </cell>
          <cell r="D610">
            <v>1.2750383211779939</v>
          </cell>
        </row>
        <row r="611">
          <cell r="A611">
            <v>40121</v>
          </cell>
          <cell r="B611">
            <v>10.7</v>
          </cell>
          <cell r="C611">
            <v>1.0004034688864722</v>
          </cell>
          <cell r="D611">
            <v>1.275552759469649</v>
          </cell>
        </row>
        <row r="612">
          <cell r="A612">
            <v>40122</v>
          </cell>
          <cell r="B612">
            <v>10.7</v>
          </cell>
          <cell r="C612">
            <v>1.0004034688864722</v>
          </cell>
          <cell r="D612">
            <v>1.2760674053211487</v>
          </cell>
        </row>
        <row r="613">
          <cell r="A613">
            <v>40123</v>
          </cell>
          <cell r="B613">
            <v>10.7</v>
          </cell>
          <cell r="C613">
            <v>1.0004034688864722</v>
          </cell>
          <cell r="D613">
            <v>1.2765822588162372</v>
          </cell>
        </row>
        <row r="614">
          <cell r="A614">
            <v>40126</v>
          </cell>
          <cell r="B614">
            <v>10.7</v>
          </cell>
          <cell r="C614">
            <v>1.0004034688864722</v>
          </cell>
          <cell r="D614">
            <v>1.2770973200386919</v>
          </cell>
        </row>
        <row r="615">
          <cell r="A615">
            <v>40127</v>
          </cell>
          <cell r="B615">
            <v>10.7</v>
          </cell>
          <cell r="C615">
            <v>1.0004034688864722</v>
          </cell>
          <cell r="D615">
            <v>1.2776125890723247</v>
          </cell>
        </row>
        <row r="616">
          <cell r="A616">
            <v>40128</v>
          </cell>
          <cell r="B616">
            <v>10.7</v>
          </cell>
          <cell r="C616">
            <v>1.0004034688864722</v>
          </cell>
          <cell r="D616">
            <v>1.2781280660009806</v>
          </cell>
        </row>
        <row r="617">
          <cell r="A617">
            <v>40129</v>
          </cell>
          <cell r="B617">
            <v>10.7</v>
          </cell>
          <cell r="C617">
            <v>1.0004034688864722</v>
          </cell>
          <cell r="D617">
            <v>1.2786437509085389</v>
          </cell>
        </row>
        <row r="618">
          <cell r="A618">
            <v>40130</v>
          </cell>
          <cell r="B618">
            <v>10.7</v>
          </cell>
          <cell r="C618">
            <v>1.0004034688864722</v>
          </cell>
          <cell r="D618">
            <v>1.2791596438789126</v>
          </cell>
        </row>
        <row r="619">
          <cell r="A619">
            <v>40133</v>
          </cell>
          <cell r="B619">
            <v>10.7</v>
          </cell>
          <cell r="C619">
            <v>1.0004034688864722</v>
          </cell>
          <cell r="D619">
            <v>1.2796757449960485</v>
          </cell>
        </row>
        <row r="620">
          <cell r="A620">
            <v>40134</v>
          </cell>
          <cell r="B620">
            <v>10.7</v>
          </cell>
          <cell r="C620">
            <v>1.0004034688864722</v>
          </cell>
          <cell r="D620">
            <v>1.2801920543439276</v>
          </cell>
        </row>
        <row r="621">
          <cell r="A621">
            <v>40135</v>
          </cell>
          <cell r="B621">
            <v>10.7</v>
          </cell>
          <cell r="C621">
            <v>1.0004034688864722</v>
          </cell>
          <cell r="D621">
            <v>1.2807085720065643</v>
          </cell>
        </row>
        <row r="622">
          <cell r="A622">
            <v>40136</v>
          </cell>
          <cell r="B622">
            <v>10.7</v>
          </cell>
          <cell r="C622">
            <v>1.0004034688864722</v>
          </cell>
          <cell r="D622">
            <v>1.2812252980680072</v>
          </cell>
        </row>
        <row r="623">
          <cell r="A623">
            <v>40137</v>
          </cell>
          <cell r="B623">
            <v>10.7</v>
          </cell>
          <cell r="C623">
            <v>1.0004034688864722</v>
          </cell>
          <cell r="D623">
            <v>1.2817422326123389</v>
          </cell>
        </row>
        <row r="624">
          <cell r="A624">
            <v>40140</v>
          </cell>
          <cell r="B624">
            <v>10.7</v>
          </cell>
          <cell r="C624">
            <v>1.0004034688864722</v>
          </cell>
          <cell r="D624">
            <v>1.2822593757236755</v>
          </cell>
        </row>
        <row r="625">
          <cell r="A625">
            <v>40141</v>
          </cell>
          <cell r="B625">
            <v>10.7</v>
          </cell>
          <cell r="C625">
            <v>1.0004034688864722</v>
          </cell>
          <cell r="D625">
            <v>1.2827767274861674</v>
          </cell>
        </row>
        <row r="626">
          <cell r="A626">
            <v>40142</v>
          </cell>
          <cell r="B626">
            <v>10.7</v>
          </cell>
          <cell r="C626">
            <v>1.0004034688864722</v>
          </cell>
          <cell r="D626">
            <v>1.2832942879839988</v>
          </cell>
        </row>
        <row r="627">
          <cell r="A627">
            <v>40143</v>
          </cell>
          <cell r="B627">
            <v>10.7</v>
          </cell>
          <cell r="C627">
            <v>1.0004034688864722</v>
          </cell>
          <cell r="D627">
            <v>1.2838120573013878</v>
          </cell>
        </row>
        <row r="628">
          <cell r="A628">
            <v>40144</v>
          </cell>
          <cell r="B628">
            <v>10.7</v>
          </cell>
          <cell r="C628">
            <v>1.0004034688864722</v>
          </cell>
          <cell r="D628">
            <v>1.2843300355225868</v>
          </cell>
        </row>
        <row r="629">
          <cell r="A629">
            <v>40147</v>
          </cell>
          <cell r="B629">
            <v>10.7</v>
          </cell>
          <cell r="C629">
            <v>1.0004034688864722</v>
          </cell>
          <cell r="D629">
            <v>1.284848222731882</v>
          </cell>
        </row>
        <row r="630">
          <cell r="A630">
            <v>40148</v>
          </cell>
          <cell r="B630">
            <v>10.7</v>
          </cell>
          <cell r="C630">
            <v>1.0004034688864722</v>
          </cell>
          <cell r="D630">
            <v>1.2853666190135935</v>
          </cell>
        </row>
        <row r="631">
          <cell r="A631">
            <v>40149</v>
          </cell>
          <cell r="B631">
            <v>10.7</v>
          </cell>
          <cell r="C631">
            <v>1.0004034688864722</v>
          </cell>
          <cell r="D631">
            <v>1.2858852244520755</v>
          </cell>
        </row>
        <row r="632">
          <cell r="A632">
            <v>40150</v>
          </cell>
          <cell r="B632">
            <v>10.7</v>
          </cell>
          <cell r="C632">
            <v>1.0004034688864722</v>
          </cell>
          <cell r="D632">
            <v>1.2864040391317164</v>
          </cell>
        </row>
        <row r="633">
          <cell r="A633">
            <v>40151</v>
          </cell>
          <cell r="B633">
            <v>10.7</v>
          </cell>
          <cell r="C633">
            <v>1.0004034688864722</v>
          </cell>
          <cell r="D633">
            <v>1.2869230631369384</v>
          </cell>
        </row>
        <row r="634">
          <cell r="A634">
            <v>40154</v>
          </cell>
          <cell r="B634">
            <v>10.7</v>
          </cell>
          <cell r="C634">
            <v>1.0004034688864722</v>
          </cell>
          <cell r="D634">
            <v>1.2874422965521977</v>
          </cell>
        </row>
        <row r="635">
          <cell r="A635">
            <v>40155</v>
          </cell>
          <cell r="B635">
            <v>10.7</v>
          </cell>
          <cell r="C635">
            <v>1.0004034688864722</v>
          </cell>
          <cell r="D635">
            <v>1.2879617394619849</v>
          </cell>
        </row>
        <row r="636">
          <cell r="A636">
            <v>40156</v>
          </cell>
          <cell r="B636">
            <v>10.7</v>
          </cell>
          <cell r="C636">
            <v>1.0004034688864722</v>
          </cell>
          <cell r="D636">
            <v>1.2884813919508245</v>
          </cell>
        </row>
        <row r="637">
          <cell r="A637">
            <v>40157</v>
          </cell>
          <cell r="B637">
            <v>10.7</v>
          </cell>
          <cell r="C637">
            <v>1.0004034688864722</v>
          </cell>
          <cell r="D637">
            <v>1.2890012541032752</v>
          </cell>
        </row>
        <row r="638">
          <cell r="A638">
            <v>40158</v>
          </cell>
          <cell r="B638">
            <v>10.7</v>
          </cell>
          <cell r="C638">
            <v>1.0004034688864722</v>
          </cell>
          <cell r="D638">
            <v>1.2895213260039295</v>
          </cell>
        </row>
        <row r="639">
          <cell r="A639">
            <v>40161</v>
          </cell>
          <cell r="B639">
            <v>10.7</v>
          </cell>
          <cell r="C639">
            <v>1.0004034688864722</v>
          </cell>
          <cell r="D639">
            <v>1.2900416077374146</v>
          </cell>
        </row>
        <row r="640">
          <cell r="A640">
            <v>40162</v>
          </cell>
          <cell r="B640">
            <v>10.7</v>
          </cell>
          <cell r="C640">
            <v>1.0004034688864722</v>
          </cell>
          <cell r="D640">
            <v>1.2905620993883913</v>
          </cell>
        </row>
        <row r="641">
          <cell r="A641">
            <v>40163</v>
          </cell>
          <cell r="B641">
            <v>10.7</v>
          </cell>
          <cell r="C641">
            <v>1.0004034688864722</v>
          </cell>
          <cell r="D641">
            <v>1.2910828010415547</v>
          </cell>
        </row>
        <row r="642">
          <cell r="A642">
            <v>40164</v>
          </cell>
          <cell r="B642">
            <v>10.7</v>
          </cell>
          <cell r="C642">
            <v>1.0004034688864722</v>
          </cell>
          <cell r="D642">
            <v>1.2916037127816344</v>
          </cell>
        </row>
        <row r="643">
          <cell r="A643">
            <v>40165</v>
          </cell>
          <cell r="B643">
            <v>10.7</v>
          </cell>
          <cell r="C643">
            <v>1.0004034688864722</v>
          </cell>
          <cell r="D643">
            <v>1.2921248346933938</v>
          </cell>
        </row>
        <row r="644">
          <cell r="A644">
            <v>40168</v>
          </cell>
          <cell r="B644">
            <v>10.7</v>
          </cell>
          <cell r="C644">
            <v>1.0004034688864722</v>
          </cell>
          <cell r="D644">
            <v>1.2926461668616307</v>
          </cell>
        </row>
        <row r="645">
          <cell r="A645">
            <v>40169</v>
          </cell>
          <cell r="B645">
            <v>10.7</v>
          </cell>
          <cell r="C645">
            <v>1.0004034688864722</v>
          </cell>
          <cell r="D645">
            <v>1.2931677093711771</v>
          </cell>
        </row>
        <row r="646">
          <cell r="A646">
            <v>40170</v>
          </cell>
          <cell r="B646">
            <v>10.7</v>
          </cell>
          <cell r="C646">
            <v>1.0004034688864722</v>
          </cell>
          <cell r="D646">
            <v>1.2936894623068989</v>
          </cell>
        </row>
        <row r="647">
          <cell r="A647">
            <v>40171</v>
          </cell>
          <cell r="B647">
            <v>10.7</v>
          </cell>
          <cell r="C647">
            <v>1.0004034688864722</v>
          </cell>
          <cell r="D647">
            <v>1.2942114257536967</v>
          </cell>
        </row>
        <row r="648">
          <cell r="A648">
            <v>40175</v>
          </cell>
          <cell r="B648">
            <v>10.7</v>
          </cell>
          <cell r="C648">
            <v>1.0004034688864722</v>
          </cell>
          <cell r="D648">
            <v>1.2947335997965053</v>
          </cell>
        </row>
        <row r="649">
          <cell r="A649">
            <v>40176</v>
          </cell>
          <cell r="B649">
            <v>10.7</v>
          </cell>
          <cell r="C649">
            <v>1.0004034688864722</v>
          </cell>
          <cell r="D649">
            <v>1.2952559845202933</v>
          </cell>
        </row>
        <row r="650">
          <cell r="A650">
            <v>40177</v>
          </cell>
          <cell r="B650">
            <v>10.7</v>
          </cell>
          <cell r="C650">
            <v>1.0004034688864722</v>
          </cell>
          <cell r="D650">
            <v>1.2957785800100643</v>
          </cell>
        </row>
        <row r="651">
          <cell r="A651">
            <v>40178</v>
          </cell>
          <cell r="B651">
            <v>10.7</v>
          </cell>
          <cell r="C651">
            <v>1.0004034688864722</v>
          </cell>
          <cell r="D651">
            <v>1.2963013863508555</v>
          </cell>
        </row>
        <row r="652">
          <cell r="A652">
            <v>40182</v>
          </cell>
          <cell r="B652">
            <v>10.7</v>
          </cell>
          <cell r="C652">
            <v>1.0004034688864722</v>
          </cell>
          <cell r="D652">
            <v>1.2968244036277388</v>
          </cell>
        </row>
        <row r="653">
          <cell r="A653">
            <v>40183</v>
          </cell>
          <cell r="B653">
            <v>10.7</v>
          </cell>
          <cell r="C653">
            <v>1.0004034688864722</v>
          </cell>
          <cell r="D653">
            <v>1.2973476319258206</v>
          </cell>
        </row>
        <row r="654">
          <cell r="A654">
            <v>40184</v>
          </cell>
          <cell r="B654">
            <v>10.7</v>
          </cell>
          <cell r="C654">
            <v>1.0004034688864722</v>
          </cell>
          <cell r="D654">
            <v>1.297871071330241</v>
          </cell>
        </row>
        <row r="655">
          <cell r="A655">
            <v>40185</v>
          </cell>
          <cell r="B655">
            <v>10.7</v>
          </cell>
          <cell r="C655">
            <v>1.0004034688864722</v>
          </cell>
          <cell r="D655">
            <v>1.2983947219261751</v>
          </cell>
        </row>
        <row r="656">
          <cell r="A656">
            <v>40186</v>
          </cell>
          <cell r="B656">
            <v>10.7</v>
          </cell>
          <cell r="C656">
            <v>1.0004034688864722</v>
          </cell>
          <cell r="D656">
            <v>1.2989185837988322</v>
          </cell>
        </row>
        <row r="657">
          <cell r="A657">
            <v>40189</v>
          </cell>
          <cell r="B657">
            <v>10.7</v>
          </cell>
          <cell r="C657">
            <v>1.0004034688864722</v>
          </cell>
          <cell r="D657">
            <v>1.2994426570334556</v>
          </cell>
        </row>
        <row r="658">
          <cell r="A658">
            <v>40190</v>
          </cell>
          <cell r="B658">
            <v>10.7</v>
          </cell>
          <cell r="C658">
            <v>1.0004034688864722</v>
          </cell>
          <cell r="D658">
            <v>1.2999669417153235</v>
          </cell>
        </row>
        <row r="659">
          <cell r="A659">
            <v>40191</v>
          </cell>
          <cell r="B659">
            <v>10.7</v>
          </cell>
          <cell r="C659">
            <v>1.0004034688864722</v>
          </cell>
          <cell r="D659">
            <v>1.3004914379297481</v>
          </cell>
        </row>
        <row r="660">
          <cell r="A660">
            <v>40192</v>
          </cell>
          <cell r="B660">
            <v>10.7</v>
          </cell>
          <cell r="C660">
            <v>1.0004034688864722</v>
          </cell>
          <cell r="D660">
            <v>1.3010161457620764</v>
          </cell>
        </row>
        <row r="661">
          <cell r="A661">
            <v>40193</v>
          </cell>
          <cell r="B661">
            <v>10.7</v>
          </cell>
          <cell r="C661">
            <v>1.0004034688864722</v>
          </cell>
          <cell r="D661">
            <v>1.3015410652976893</v>
          </cell>
        </row>
        <row r="662">
          <cell r="A662">
            <v>40196</v>
          </cell>
          <cell r="B662">
            <v>10.7</v>
          </cell>
          <cell r="C662">
            <v>1.0004034688864722</v>
          </cell>
          <cell r="D662">
            <v>1.3020661966220028</v>
          </cell>
        </row>
        <row r="663">
          <cell r="A663">
            <v>40197</v>
          </cell>
          <cell r="B663">
            <v>10.7</v>
          </cell>
          <cell r="C663">
            <v>1.0004034688864722</v>
          </cell>
          <cell r="D663">
            <v>1.302591539820467</v>
          </cell>
        </row>
        <row r="664">
          <cell r="A664">
            <v>40198</v>
          </cell>
          <cell r="B664">
            <v>10.7</v>
          </cell>
          <cell r="C664">
            <v>1.0004034688864722</v>
          </cell>
          <cell r="D664">
            <v>1.3031170949785666</v>
          </cell>
        </row>
        <row r="665">
          <cell r="A665">
            <v>40199</v>
          </cell>
          <cell r="B665">
            <v>10.7</v>
          </cell>
          <cell r="C665">
            <v>1.0004034688864722</v>
          </cell>
          <cell r="D665">
            <v>1.3036428621818206</v>
          </cell>
        </row>
        <row r="666">
          <cell r="A666">
            <v>40200</v>
          </cell>
          <cell r="B666">
            <v>10.7</v>
          </cell>
          <cell r="C666">
            <v>1.0004034688864722</v>
          </cell>
          <cell r="D666">
            <v>1.3041688415157826</v>
          </cell>
        </row>
        <row r="667">
          <cell r="A667">
            <v>40203</v>
          </cell>
          <cell r="B667">
            <v>10.7</v>
          </cell>
          <cell r="C667">
            <v>1.0004034688864722</v>
          </cell>
          <cell r="D667">
            <v>1.3046950330660407</v>
          </cell>
        </row>
        <row r="668">
          <cell r="A668">
            <v>40204</v>
          </cell>
          <cell r="B668">
            <v>10.7</v>
          </cell>
          <cell r="C668">
            <v>1.0004034688864722</v>
          </cell>
          <cell r="D668">
            <v>1.3052214369182178</v>
          </cell>
        </row>
        <row r="669">
          <cell r="A669">
            <v>40205</v>
          </cell>
          <cell r="B669">
            <v>10.7</v>
          </cell>
          <cell r="C669">
            <v>1.0004034688864722</v>
          </cell>
          <cell r="D669">
            <v>1.3057480531579708</v>
          </cell>
        </row>
        <row r="670">
          <cell r="A670">
            <v>40206</v>
          </cell>
          <cell r="B670">
            <v>10.7</v>
          </cell>
          <cell r="C670">
            <v>1.0004034688864722</v>
          </cell>
          <cell r="D670">
            <v>1.3062748818709917</v>
          </cell>
        </row>
        <row r="671">
          <cell r="A671">
            <v>40207</v>
          </cell>
          <cell r="B671">
            <v>10.7</v>
          </cell>
          <cell r="C671">
            <v>1.0004034688864722</v>
          </cell>
          <cell r="D671">
            <v>1.3068019231430068</v>
          </cell>
        </row>
        <row r="672">
          <cell r="A672">
            <v>40210</v>
          </cell>
          <cell r="B672">
            <v>10.7</v>
          </cell>
          <cell r="C672">
            <v>1.0004034688864722</v>
          </cell>
          <cell r="D672">
            <v>1.307329177059777</v>
          </cell>
        </row>
        <row r="673">
          <cell r="A673">
            <v>40211</v>
          </cell>
          <cell r="B673">
            <v>10.7</v>
          </cell>
          <cell r="C673">
            <v>1.0004034688864722</v>
          </cell>
          <cell r="D673">
            <v>1.307856643707098</v>
          </cell>
        </row>
        <row r="674">
          <cell r="A674">
            <v>40212</v>
          </cell>
          <cell r="B674">
            <v>10.7</v>
          </cell>
          <cell r="C674">
            <v>1.0004034688864722</v>
          </cell>
          <cell r="D674">
            <v>1.3083843231707999</v>
          </cell>
        </row>
        <row r="675">
          <cell r="A675">
            <v>40213</v>
          </cell>
          <cell r="B675">
            <v>10.7</v>
          </cell>
          <cell r="C675">
            <v>1.0004034688864722</v>
          </cell>
          <cell r="D675">
            <v>1.3089122155367474</v>
          </cell>
        </row>
        <row r="676">
          <cell r="A676">
            <v>40214</v>
          </cell>
          <cell r="B676">
            <v>10.7</v>
          </cell>
          <cell r="C676">
            <v>1.0004034688864722</v>
          </cell>
          <cell r="D676">
            <v>1.3094403208908398</v>
          </cell>
        </row>
        <row r="677">
          <cell r="A677">
            <v>40217</v>
          </cell>
          <cell r="B677">
            <v>10.7</v>
          </cell>
          <cell r="C677">
            <v>1.0004034688864722</v>
          </cell>
          <cell r="D677">
            <v>1.3099686393190115</v>
          </cell>
        </row>
        <row r="678">
          <cell r="A678">
            <v>40218</v>
          </cell>
          <cell r="B678">
            <v>10.7</v>
          </cell>
          <cell r="C678">
            <v>1.0004034688864722</v>
          </cell>
          <cell r="D678">
            <v>1.3104971709072311</v>
          </cell>
        </row>
        <row r="679">
          <cell r="A679">
            <v>40219</v>
          </cell>
          <cell r="B679">
            <v>10.7</v>
          </cell>
          <cell r="C679">
            <v>1.0004034688864722</v>
          </cell>
          <cell r="D679">
            <v>1.3110259157415021</v>
          </cell>
        </row>
        <row r="680">
          <cell r="A680">
            <v>40220</v>
          </cell>
          <cell r="B680">
            <v>10.7</v>
          </cell>
          <cell r="C680">
            <v>1.0004034688864722</v>
          </cell>
          <cell r="D680">
            <v>1.3115548739078626</v>
          </cell>
        </row>
        <row r="681">
          <cell r="A681">
            <v>40221</v>
          </cell>
          <cell r="B681">
            <v>10.7</v>
          </cell>
          <cell r="C681">
            <v>1.0004034688864722</v>
          </cell>
          <cell r="D681">
            <v>1.3120840454923854</v>
          </cell>
        </row>
        <row r="682">
          <cell r="A682">
            <v>40226</v>
          </cell>
          <cell r="B682">
            <v>10.7</v>
          </cell>
          <cell r="C682">
            <v>1.0004034688864722</v>
          </cell>
          <cell r="D682">
            <v>1.3126134305811783</v>
          </cell>
        </row>
        <row r="683">
          <cell r="A683">
            <v>40227</v>
          </cell>
          <cell r="B683">
            <v>10.7</v>
          </cell>
          <cell r="C683">
            <v>1.0004034688864722</v>
          </cell>
          <cell r="D683">
            <v>1.3131430292603834</v>
          </cell>
        </row>
        <row r="684">
          <cell r="A684">
            <v>40228</v>
          </cell>
          <cell r="B684">
            <v>10.7</v>
          </cell>
          <cell r="C684">
            <v>1.0004034688864722</v>
          </cell>
          <cell r="D684">
            <v>1.3136728416161778</v>
          </cell>
        </row>
        <row r="685">
          <cell r="A685">
            <v>40231</v>
          </cell>
          <cell r="B685">
            <v>10.7</v>
          </cell>
          <cell r="C685">
            <v>1.0004034688864722</v>
          </cell>
          <cell r="D685">
            <v>1.3142028677347735</v>
          </cell>
        </row>
        <row r="686">
          <cell r="A686">
            <v>40232</v>
          </cell>
          <cell r="B686">
            <v>10.7</v>
          </cell>
          <cell r="C686">
            <v>1.0004034688864722</v>
          </cell>
          <cell r="D686">
            <v>1.3147331077024171</v>
          </cell>
        </row>
        <row r="687">
          <cell r="A687">
            <v>40233</v>
          </cell>
          <cell r="B687">
            <v>10.7</v>
          </cell>
          <cell r="C687">
            <v>1.0004034688864722</v>
          </cell>
          <cell r="D687">
            <v>1.31526356160539</v>
          </cell>
        </row>
        <row r="688">
          <cell r="A688">
            <v>40234</v>
          </cell>
          <cell r="B688">
            <v>10.7</v>
          </cell>
          <cell r="C688">
            <v>1.0004034688864722</v>
          </cell>
          <cell r="D688">
            <v>1.3157942295300085</v>
          </cell>
        </row>
        <row r="689">
          <cell r="A689">
            <v>40235</v>
          </cell>
          <cell r="B689">
            <v>10.7</v>
          </cell>
          <cell r="C689">
            <v>1.0004034688864722</v>
          </cell>
          <cell r="D689">
            <v>1.3163251115626236</v>
          </cell>
        </row>
        <row r="690">
          <cell r="A690">
            <v>40238</v>
          </cell>
          <cell r="B690">
            <v>10.7</v>
          </cell>
          <cell r="C690">
            <v>1.0004034688864722</v>
          </cell>
          <cell r="D690">
            <v>1.3168562077896211</v>
          </cell>
        </row>
        <row r="691">
          <cell r="A691">
            <v>40239</v>
          </cell>
          <cell r="B691">
            <v>10.7</v>
          </cell>
          <cell r="C691">
            <v>1.0004034688864722</v>
          </cell>
          <cell r="D691">
            <v>1.317387518297422</v>
          </cell>
        </row>
        <row r="692">
          <cell r="A692">
            <v>40240</v>
          </cell>
          <cell r="B692">
            <v>10.7</v>
          </cell>
          <cell r="C692">
            <v>1.0004034688864722</v>
          </cell>
          <cell r="D692">
            <v>1.3179190431724819</v>
          </cell>
        </row>
        <row r="693">
          <cell r="A693">
            <v>40241</v>
          </cell>
          <cell r="B693">
            <v>10.7</v>
          </cell>
          <cell r="C693">
            <v>1.0004034688864722</v>
          </cell>
          <cell r="D693">
            <v>1.3184507825012912</v>
          </cell>
        </row>
        <row r="694">
          <cell r="A694">
            <v>40242</v>
          </cell>
          <cell r="B694">
            <v>10.7</v>
          </cell>
          <cell r="C694">
            <v>1.0004034688864722</v>
          </cell>
          <cell r="D694">
            <v>1.3189827363703754</v>
          </cell>
        </row>
        <row r="695">
          <cell r="A695">
            <v>40245</v>
          </cell>
          <cell r="B695">
            <v>10.7</v>
          </cell>
          <cell r="C695">
            <v>1.0004034688864722</v>
          </cell>
          <cell r="D695">
            <v>1.3195149048662949</v>
          </cell>
        </row>
        <row r="696">
          <cell r="A696">
            <v>40246</v>
          </cell>
          <cell r="B696">
            <v>10.7</v>
          </cell>
          <cell r="C696">
            <v>1.0004034688864722</v>
          </cell>
          <cell r="D696">
            <v>1.3200472880756449</v>
          </cell>
        </row>
        <row r="697">
          <cell r="A697">
            <v>40247</v>
          </cell>
          <cell r="B697">
            <v>10.7</v>
          </cell>
          <cell r="C697">
            <v>1.0004034688864722</v>
          </cell>
          <cell r="D697">
            <v>1.3205798860850555</v>
          </cell>
        </row>
        <row r="698">
          <cell r="A698">
            <v>40248</v>
          </cell>
          <cell r="B698">
            <v>10.7</v>
          </cell>
          <cell r="C698">
            <v>1.0004034688864722</v>
          </cell>
          <cell r="D698">
            <v>1.3211126989811919</v>
          </cell>
        </row>
        <row r="699">
          <cell r="A699">
            <v>40249</v>
          </cell>
          <cell r="B699">
            <v>10.7</v>
          </cell>
          <cell r="C699">
            <v>1.0004034688864722</v>
          </cell>
          <cell r="D699">
            <v>1.3216457268507542</v>
          </cell>
        </row>
        <row r="700">
          <cell r="A700">
            <v>40252</v>
          </cell>
          <cell r="B700">
            <v>10.7</v>
          </cell>
          <cell r="C700">
            <v>1.0004034688864722</v>
          </cell>
          <cell r="D700">
            <v>1.3221789697804776</v>
          </cell>
        </row>
        <row r="701">
          <cell r="A701">
            <v>40253</v>
          </cell>
          <cell r="B701">
            <v>10.7</v>
          </cell>
          <cell r="C701">
            <v>1.0004034688864722</v>
          </cell>
          <cell r="D701">
            <v>1.3227124278571318</v>
          </cell>
        </row>
        <row r="702">
          <cell r="A702">
            <v>40254</v>
          </cell>
          <cell r="B702">
            <v>10.7</v>
          </cell>
          <cell r="C702">
            <v>1.0004034688864722</v>
          </cell>
          <cell r="D702">
            <v>1.3232461011675223</v>
          </cell>
        </row>
        <row r="703">
          <cell r="A703">
            <v>40255</v>
          </cell>
          <cell r="B703">
            <v>10.7</v>
          </cell>
          <cell r="C703">
            <v>1.0004034688864722</v>
          </cell>
          <cell r="D703">
            <v>1.323779989798489</v>
          </cell>
        </row>
        <row r="704">
          <cell r="A704">
            <v>40256</v>
          </cell>
          <cell r="B704">
            <v>10.7</v>
          </cell>
          <cell r="C704">
            <v>1.0004034688864722</v>
          </cell>
          <cell r="D704">
            <v>1.3243140938369071</v>
          </cell>
        </row>
        <row r="705">
          <cell r="A705">
            <v>40259</v>
          </cell>
          <cell r="B705">
            <v>10.7</v>
          </cell>
          <cell r="C705">
            <v>1.0004034688864722</v>
          </cell>
          <cell r="D705">
            <v>1.324848413369687</v>
          </cell>
        </row>
        <row r="706">
          <cell r="A706">
            <v>40260</v>
          </cell>
          <cell r="B706">
            <v>10.7</v>
          </cell>
          <cell r="C706">
            <v>1.0004034688864722</v>
          </cell>
          <cell r="D706">
            <v>1.3253829484837738</v>
          </cell>
        </row>
        <row r="707">
          <cell r="A707">
            <v>40261</v>
          </cell>
          <cell r="B707">
            <v>10.7</v>
          </cell>
          <cell r="C707">
            <v>1.0004034688864722</v>
          </cell>
          <cell r="D707">
            <v>1.3259176992661479</v>
          </cell>
        </row>
        <row r="708">
          <cell r="A708">
            <v>40262</v>
          </cell>
          <cell r="B708">
            <v>10.7</v>
          </cell>
          <cell r="C708">
            <v>1.0004034688864722</v>
          </cell>
          <cell r="D708">
            <v>1.3264526658038247</v>
          </cell>
        </row>
        <row r="709">
          <cell r="A709">
            <v>40263</v>
          </cell>
          <cell r="B709">
            <v>10.7</v>
          </cell>
          <cell r="C709">
            <v>1.0004034688864722</v>
          </cell>
          <cell r="D709">
            <v>1.3269878481838546</v>
          </cell>
        </row>
        <row r="710">
          <cell r="A710">
            <v>40266</v>
          </cell>
          <cell r="B710">
            <v>10.7</v>
          </cell>
          <cell r="C710">
            <v>1.0004034688864722</v>
          </cell>
          <cell r="D710">
            <v>1.3275232464933235</v>
          </cell>
        </row>
        <row r="711">
          <cell r="A711">
            <v>40267</v>
          </cell>
          <cell r="B711">
            <v>10.7</v>
          </cell>
          <cell r="C711">
            <v>1.0004034688864722</v>
          </cell>
          <cell r="D711">
            <v>1.3280588608193522</v>
          </cell>
        </row>
        <row r="712">
          <cell r="A712">
            <v>40268</v>
          </cell>
          <cell r="B712">
            <v>10.7</v>
          </cell>
          <cell r="C712">
            <v>1.0004034688864722</v>
          </cell>
          <cell r="D712">
            <v>1.3285946912490967</v>
          </cell>
        </row>
      </sheetData>
      <sheetData sheetId="1"/>
      <sheetData sheetId="2"/>
    </sheetDataSet>
  </externalBook>
</externalLink>
</file>

<file path=xl/externalLinks/externalLink2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LFT"/>
      <sheetName val="LTN"/>
      <sheetName val="NTN-B"/>
      <sheetName val="NTN-F"/>
      <sheetName val="PU Deságio"/>
      <sheetName val="PU Normal"/>
      <sheetName val="CDB"/>
      <sheetName val="CRI"/>
      <sheetName val="Deb"/>
      <sheetName val="CIPASA"/>
      <sheetName val="CRIBS"/>
      <sheetName val="FLUXO 130"/>
      <sheetName val="FLUXO 180"/>
      <sheetName val="FLUXO 201"/>
      <sheetName val="FLUXO 233"/>
      <sheetName val="FLUXO 251"/>
      <sheetName val="Fluxo 255"/>
      <sheetName val="Contas básicas"/>
      <sheetName val="IPCA"/>
      <sheetName val="Feriados (2)"/>
      <sheetName val="CDI"/>
      <sheetName val="Cadastro"/>
      <sheetName val="IGPM"/>
      <sheetName val="IGP-DI"/>
      <sheetName val="Feriados"/>
      <sheetName val="Plan1"/>
      <sheetName val="Cotações Renda Fixa NOVO"/>
    </sheetNames>
    <sheetDataSet>
      <sheetData sheetId="0">
        <row r="63">
          <cell r="M63">
            <v>41652</v>
          </cell>
        </row>
        <row r="64">
          <cell r="M64">
            <v>41661</v>
          </cell>
        </row>
        <row r="65">
          <cell r="M65">
            <v>41688</v>
          </cell>
        </row>
        <row r="66">
          <cell r="M66">
            <v>41705</v>
          </cell>
        </row>
        <row r="67">
          <cell r="M67">
            <v>41716</v>
          </cell>
        </row>
        <row r="68">
          <cell r="M68">
            <v>41727</v>
          </cell>
        </row>
        <row r="69">
          <cell r="M69">
            <v>41764</v>
          </cell>
        </row>
        <row r="70">
          <cell r="M70">
            <v>41853</v>
          </cell>
        </row>
        <row r="71">
          <cell r="M71">
            <v>41876</v>
          </cell>
        </row>
        <row r="72">
          <cell r="M72">
            <v>41889</v>
          </cell>
        </row>
        <row r="73">
          <cell r="M73">
            <v>41974</v>
          </cell>
        </row>
        <row r="74">
          <cell r="M74">
            <v>41995</v>
          </cell>
        </row>
        <row r="75">
          <cell r="M75">
            <v>42070</v>
          </cell>
        </row>
        <row r="76">
          <cell r="M76">
            <v>42128</v>
          </cell>
        </row>
        <row r="77">
          <cell r="M77">
            <v>42253</v>
          </cell>
        </row>
        <row r="78">
          <cell r="M78">
            <v>42254</v>
          </cell>
        </row>
        <row r="79">
          <cell r="M79">
            <v>42430</v>
          </cell>
        </row>
        <row r="80">
          <cell r="M80">
            <v>42620</v>
          </cell>
        </row>
        <row r="81">
          <cell r="M81">
            <v>42801</v>
          </cell>
        </row>
        <row r="82">
          <cell r="M82">
            <v>42985</v>
          </cell>
        </row>
        <row r="83">
          <cell r="M83">
            <v>43160</v>
          </cell>
        </row>
        <row r="84">
          <cell r="M84">
            <v>43344</v>
          </cell>
        </row>
        <row r="85">
          <cell r="M85">
            <v>43525</v>
          </cell>
        </row>
        <row r="86">
          <cell r="M86">
            <v>42253</v>
          </cell>
        </row>
        <row r="87">
          <cell r="M87">
            <v>42254</v>
          </cell>
        </row>
        <row r="88">
          <cell r="M88">
            <v>42430</v>
          </cell>
        </row>
        <row r="89">
          <cell r="M89">
            <v>42620</v>
          </cell>
        </row>
        <row r="90">
          <cell r="M90">
            <v>42801</v>
          </cell>
        </row>
        <row r="91">
          <cell r="M91">
            <v>42985</v>
          </cell>
        </row>
        <row r="92">
          <cell r="M92">
            <v>43160</v>
          </cell>
        </row>
        <row r="93">
          <cell r="M93">
            <v>43344</v>
          </cell>
        </row>
      </sheetData>
      <sheetData sheetId="1">
        <row r="66">
          <cell r="J66">
            <v>41640</v>
          </cell>
        </row>
        <row r="67">
          <cell r="J67">
            <v>41730</v>
          </cell>
        </row>
        <row r="68">
          <cell r="J68">
            <v>41821</v>
          </cell>
        </row>
        <row r="69">
          <cell r="J69">
            <v>41913</v>
          </cell>
        </row>
        <row r="70">
          <cell r="J70">
            <v>42005</v>
          </cell>
        </row>
        <row r="71">
          <cell r="J71">
            <v>42095</v>
          </cell>
        </row>
        <row r="72">
          <cell r="J72">
            <v>42186</v>
          </cell>
        </row>
        <row r="73">
          <cell r="J73">
            <v>42370</v>
          </cell>
        </row>
        <row r="74">
          <cell r="J74">
            <v>42552</v>
          </cell>
        </row>
        <row r="75">
          <cell r="J75">
            <v>42736</v>
          </cell>
        </row>
        <row r="76">
          <cell r="J76">
            <v>42917</v>
          </cell>
        </row>
        <row r="77">
          <cell r="J77">
            <v>0</v>
          </cell>
        </row>
        <row r="78">
          <cell r="J78">
            <v>0</v>
          </cell>
        </row>
        <row r="79">
          <cell r="J79">
            <v>0</v>
          </cell>
        </row>
        <row r="80">
          <cell r="J80">
            <v>0</v>
          </cell>
        </row>
        <row r="81">
          <cell r="J81">
            <v>0</v>
          </cell>
        </row>
        <row r="82">
          <cell r="J82">
            <v>0</v>
          </cell>
        </row>
        <row r="83">
          <cell r="J83">
            <v>0</v>
          </cell>
        </row>
        <row r="84">
          <cell r="J84">
            <v>0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>
        <row r="1">
          <cell r="A1">
            <v>36892</v>
          </cell>
        </row>
      </sheetData>
      <sheetData sheetId="20"/>
      <sheetData sheetId="21"/>
      <sheetData sheetId="22"/>
      <sheetData sheetId="23"/>
      <sheetData sheetId="24"/>
      <sheetData sheetId="25"/>
      <sheetData sheetId="26" refreshError="1"/>
    </sheetDataSet>
  </externalBook>
</externalLink>
</file>

<file path=xl/externalLinks/externalLink2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LFT"/>
      <sheetName val="LTN"/>
      <sheetName val="NTN-B"/>
      <sheetName val="NTN-F"/>
      <sheetName val="PU Deságio"/>
      <sheetName val="PU Normal"/>
      <sheetName val="CDB"/>
      <sheetName val="Deb"/>
      <sheetName val="CRI"/>
      <sheetName val="CRIBS"/>
      <sheetName val="FLUXO 130"/>
      <sheetName val="FLUXO 180"/>
      <sheetName val="FLUXO 201"/>
      <sheetName val="FLUXO 233"/>
      <sheetName val="FLUXO 251"/>
      <sheetName val="Fluxo 255"/>
      <sheetName val="Contas básicas"/>
      <sheetName val="CDI"/>
      <sheetName val="Cadastro"/>
      <sheetName val="IGPM"/>
      <sheetName val="IGP-DI"/>
      <sheetName val="Feriados"/>
      <sheetName val="IPCA"/>
      <sheetName val="Feriados (2)"/>
      <sheetName val="Plan1"/>
    </sheetNames>
    <sheetDataSet>
      <sheetData sheetId="0">
        <row r="63">
          <cell r="M63">
            <v>41234</v>
          </cell>
        </row>
        <row r="64">
          <cell r="M64">
            <v>41340</v>
          </cell>
        </row>
        <row r="65">
          <cell r="M65">
            <v>41422</v>
          </cell>
        </row>
        <row r="66">
          <cell r="M66">
            <v>41432</v>
          </cell>
        </row>
        <row r="67">
          <cell r="M67">
            <v>41450</v>
          </cell>
        </row>
        <row r="68">
          <cell r="M68">
            <v>41505</v>
          </cell>
        </row>
        <row r="69">
          <cell r="M69">
            <v>41513</v>
          </cell>
        </row>
        <row r="70">
          <cell r="M70">
            <v>41524</v>
          </cell>
        </row>
        <row r="71">
          <cell r="M71">
            <v>41568</v>
          </cell>
        </row>
        <row r="72">
          <cell r="M72">
            <v>41603</v>
          </cell>
        </row>
        <row r="73">
          <cell r="M73">
            <v>41626</v>
          </cell>
        </row>
        <row r="74">
          <cell r="M74">
            <v>41652</v>
          </cell>
        </row>
        <row r="75">
          <cell r="M75">
            <v>41661</v>
          </cell>
        </row>
        <row r="76">
          <cell r="M76">
            <v>41688</v>
          </cell>
        </row>
        <row r="77">
          <cell r="M77">
            <v>41705</v>
          </cell>
        </row>
        <row r="78">
          <cell r="M78">
            <v>41716</v>
          </cell>
        </row>
        <row r="79">
          <cell r="M79">
            <v>41727</v>
          </cell>
        </row>
        <row r="80">
          <cell r="M80">
            <v>41764</v>
          </cell>
        </row>
        <row r="81">
          <cell r="M81">
            <v>41853</v>
          </cell>
        </row>
        <row r="82">
          <cell r="M82">
            <v>41876</v>
          </cell>
        </row>
        <row r="83">
          <cell r="M83">
            <v>41889</v>
          </cell>
        </row>
        <row r="84">
          <cell r="M84">
            <v>41974</v>
          </cell>
        </row>
        <row r="85">
          <cell r="M85">
            <v>41995</v>
          </cell>
        </row>
        <row r="86">
          <cell r="M86">
            <v>42070</v>
          </cell>
        </row>
        <row r="87">
          <cell r="M87">
            <v>42128</v>
          </cell>
        </row>
        <row r="88">
          <cell r="M88">
            <v>42253</v>
          </cell>
        </row>
        <row r="89">
          <cell r="M89">
            <v>42254</v>
          </cell>
        </row>
        <row r="90">
          <cell r="M90">
            <v>42430</v>
          </cell>
        </row>
        <row r="91">
          <cell r="M91">
            <v>42620</v>
          </cell>
        </row>
        <row r="92">
          <cell r="M92">
            <v>42801</v>
          </cell>
        </row>
        <row r="93">
          <cell r="M93">
            <v>42985</v>
          </cell>
        </row>
        <row r="94">
          <cell r="M94">
            <v>43160</v>
          </cell>
        </row>
      </sheetData>
      <sheetData sheetId="1">
        <row r="66">
          <cell r="J66">
            <v>41183</v>
          </cell>
        </row>
        <row r="67">
          <cell r="J67">
            <v>41275</v>
          </cell>
        </row>
        <row r="68">
          <cell r="J68">
            <v>41365</v>
          </cell>
        </row>
        <row r="69">
          <cell r="J69">
            <v>41456</v>
          </cell>
        </row>
        <row r="70">
          <cell r="J70">
            <v>41548</v>
          </cell>
        </row>
        <row r="71">
          <cell r="J71">
            <v>41640</v>
          </cell>
        </row>
        <row r="72">
          <cell r="J72">
            <v>41730</v>
          </cell>
        </row>
        <row r="73">
          <cell r="J73">
            <v>41821</v>
          </cell>
        </row>
        <row r="74">
          <cell r="J74">
            <v>42005</v>
          </cell>
        </row>
        <row r="75">
          <cell r="J75">
            <v>42370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</sheetDataSet>
  </externalBook>
</externalLink>
</file>

<file path=xl/theme/theme1.xml><?xml version="1.0" encoding="utf-8"?>
<a:theme xmlns:a="http://schemas.openxmlformats.org/drawingml/2006/main" name="Tema do Office 2013 -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C9602982-ACDF-44A7-BDDB-277DD973F65C}">
  <we:reference id="f4473059-1b97-4d1b-86d0-ae62133a1ff8" version="2.0.2.9" store="EXCatalog" storeType="EXCatalog"/>
  <we:alternateReferences/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_xldudf_BTG_PRICING_GETCURVE</we:customFunctionIds>
        <we:customFunctionIds>_xldudf_BTG_PRICING_GETCURVERANGE</we:customFunctionIds>
        <we:customFunctionIds>_xldudf_BTG_PRICING_GETALLCURVE</we:customFunctionIds>
        <we:customFunctionIds>_xldudf_BTG_PRICING_GETPRICESBYIDENTIFIERS</we:customFunctionIds>
        <we:customFunctionIds>_xldudf_BTG_PRICING_GETPRICESBYIDENTIFIER</we:customFunctionIds>
        <we:customFunctionIds>_xldudf_BTG_PRICING_GETPRICESBYCODATIVO</we:customFunctionIds>
        <we:customFunctionIds>_xldudf_BTG_PRICING_GETPRICESBYTICKER</we:customFunctionIds>
        <we:customFunctionIds>_xldudf_BTG_PRICING_GETPRICESBYISIN</we:customFunctionIds>
        <we:customFunctionIds>_xldudf_BTG_PRICING_GETPRICESFIXINGBYIDENTIFIER</we:customFunctionIds>
        <we:customFunctionIds>_xldudf_BTG_PRICING_GETFIXINGPARAMETERS</we:customFunctionIds>
        <we:customFunctionIds>_xldudf_BTG_PRICING_GETDERIVATIVESBYUNDERLYING</we:customFunctionIds>
        <we:customFunctionIds>_xldudf_BTG_PRICING_GETBENCHMARK</we:customFunctionIds>
        <we:customFunctionIds>_xldudf_BTG_PRICING_GETBENCHMARKBYCOMPONENTS</we:customFunctionIds>
        <we:customFunctionIds>_xldudf_BTG_PRICING_GETPRICESPMD</we:customFunctionIds>
        <we:customFunctionIds>_xldudf_BTG_PRICING_GETPMDFIELDS</we:customFunctionIds>
        <we:customFunctionIds>_xldudf_BTG_PRICING_GETAVAILABLECALENDARS</we:customFunctionIds>
        <we:customFunctionIds>_xldudf_BTG_PRICING_ADDBUSINESSDAYS</we:customFunctionIds>
        <we:customFunctionIds>_xldudf_BTG_PRICING_ADDBUSINESSDAYSBYCALENDAR</we:customFunctionIds>
        <we:customFunctionIds>_xldudf_BTG_PRICING_COUNTDAYS</we:customFunctionIds>
        <we:customFunctionIds>_xldudf_BTG_PRICING_COUNTDAYSBYCALENDAR</we:customFunctionIds>
        <we:customFunctionIds>_xldudf_BTG_PRICING_CURRENTORNEXTBUSINESSDAYBYCALENDAR</we:customFunctionIds>
        <we:customFunctionIds>_xldudf_BTG_PRICING_CURRENTORPREVIOUSBUSINESSDAYBYCALENDAR</we:customFunctionIds>
        <we:customFunctionIds>_xldudf_BTG_PRICING_LISTBUSINESSDAYSBYCALENDAR</we:customFunctionIds>
        <we:customFunctionIds>_xldudf_BTG_PRICING_DISCOUNTEDPRICE</we:customFunctionIds>
        <we:customFunctionIds>_xldudf_BTG_PRICING_BRAZILIANOVERNIGHTRATE</we:customFunctionIds>
        <we:customFunctionIds>_xldudf_BTG_PRICING_OVERNIGHTRATE</we:customFunctionIds>
        <we:customFunctionIds>_xldudf_BTG_PRICING_EUROOVERNIGHTRATE</we:customFunctionIds>
        <we:customFunctionIds>_xldudf_BTG_PRICING_FUNDINGCOST</we:customFunctionIds>
        <we:customFunctionIds>_xldudf_BTG_PRICING_PRICEINDEXRATE</we:customFunctionIds>
        <we:customFunctionIds>_xldudf_BTG_PRICING_FORWARDRATEAGREEMENT</we:customFunctionIds>
        <we:customFunctionIds>_xldudf_BTG_PRICING_LINEARINTERPOLATION</we:customFunctionIds>
        <we:customFunctionIds>_xldudf_BTG_PRICING_POLYNOMIALINTERPOLATION</we:customFunctionIds>
        <we:customFunctionIds>_xldudf_BTG_PRICING_SPLINEINTERPOLATION</we:customFunctionIds>
        <we:customFunctionIds>_xldudf_BTG_PRICING_EXPONENTIALINTERPOLATION</we:customFunctionIds>
        <we:customFunctionIds>_xldudf_BTG_PRICING_FLATFORWARDINTERPOLATION</we:customFunctionIds>
        <we:customFunctionIds>_xldudf_BTG_PRICING_EXPONENTIALDATEINTERPOLATION</we:customFunctionIds>
        <we:customFunctionIds>_xldudf_BTG_PRICING_PRIVATEBONDPARVALUE</we:customFunctionIds>
        <we:customFunctionIds>_xldudf_BTG_PRICING_PRIVATEBONDEVENTSVALUE</we:customFunctionIds>
        <we:customFunctionIds>_xldudf_BTG_PRICING_PRIVATEBONDOFFICIALPARVALUEBYASSETCODE</we:customFunctionIds>
        <we:customFunctionIds>_xldudf_BTG_PRICING_PRIVATEBONDOFFICIALPARVALUEBYBONDNAME</we:customFunctionIds>
        <we:customFunctionIds>_xldudf_BTG_PRICING_PRIVATEBONDFIDUCIARYPARVALUEBYBONDNAME</we:customFunctionIds>
        <we:customFunctionIds>_xldudf_BTG_PRICING_PRIVATEBONDREDEMPTIONPERCENT</we:customFunctionIds>
        <we:customFunctionIds>_xldudf_BTG_PRICING_PRIVATEBONDCLIENTVALUE</we:customFunctionIds>
        <we:customFunctionIds>_xldudf_BTG_PRICING_GETPRIVATEBONDADJUSTMENTLAGDATES</we:customFunctionIds>
        <we:customFunctionIds>_xldudf_BTG_PRICING_GETPRIVATEBONDEXCEPTIONS</we:customFunctionIds>
        <we:customFunctionIds>_xldudf_BTG_PRICING_GETPRIVATEBONDANNIVERSARYDATES</we:customFunctionIds>
        <we:customFunctionIds>_xldudf_BTG_PRICING_GETPRIVATEBONDCURVEDETAILS</we:customFunctionIds>
        <we:customFunctionIds>_xldudf_BTG_PRICING_GETPRIVATEBONDEVENTSDETAILS</we:customFunctionIds>
        <we:customFunctionIds>_xldudf_BTG_PRICING_GETPRIVATEBONDLAGDETAILS</we:customFunctionIds>
        <we:customFunctionIds>_xldudf_BTG_PRICING_GETPRIVATEBONDDETAILS</we:customFunctionIds>
        <we:customFunctionIds>_xldudf_BTG_PRICING_GETPRIVATEBONDROUNDINGCONFIGURATION</we:customFunctionIds>
        <we:customFunctionIds>_xldudf_BTG_PRICING_GETPRIVATEBONDTYPEROUNDINGCONFIGURATION</we:customFunctionIds>
        <we:customFunctionIds>_xldudf_BTG_PRICING_GETPRIVATEBONDREPURCHASECALLOPTIONS</we:customFunctionIds>
        <we:customFunctionIds>_xldudf_BTG_PRICING_GETASSETCODEDETAILS</we:customFunctionIds>
        <we:customFunctionIds>_xldudf_BTG_PRICING_PRIVATEBONDMARKETVALUE</we:customFunctionIds>
        <we:customFunctionIds>_xldudf_BTG_PRICING_PRIVATEBONDFUTUREVALUE</we:customFunctionIds>
        <we:customFunctionIds>_xldudf_BTG_PRICING_PRIVATEBONDPRESENTVALUE</we:customFunctionIds>
        <we:customFunctionIds>_xldudf_BTG_PRICING_PRIVATEBONDWEIGHTEDYIELD</we:customFunctionIds>
        <we:customFunctionIds>_xldudf_BTG_PRICING_PRIVATEBONDSPREAD</we:customFunctionIds>
        <we:customFunctionIds>_xldudf_BTG_PRICING_PRIVATEBONDYIELDTOMATURITY</we:customFunctionIds>
        <we:customFunctionIds>_xldudf_BTG_PRICING_PRIVATEBONDWEIGHTEDCASHFLOW</we:customFunctionIds>
        <we:customFunctionIds>_xldudf_BTG_PRICING_PRIVATEBONDDV01</we:customFunctionIds>
        <we:customFunctionIds>_xldudf_BTG_PRICING_BRAZILIANGOVERNMENTBONDMAERKETVALUE</we:customFunctionIds>
        <we:customFunctionIds>_xldudf_BTG_PRICING_BRAZILIANGOVERNMENTBONDEVENTVALUE</we:customFunctionIds>
        <we:customFunctionIds>_xldudf_BTG_PRICING_BRAZILIANGOVERNMENTBONDEVENTPRICE</we:customFunctionIds>
        <we:customFunctionIds>_xldudf_BTG_PRICING_BRAZILIANGOVERNMENTBONDPROJECTEDINFLATIONVALUE</we:customFunctionIds>
        <we:customFunctionIds>_xldudf_BTG_PRICING_BRAZILIANGOVERNMENTBONDNOMINALVALUE</we:customFunctionIds>
        <we:customFunctionIds>_xldudf_BTG_PRICING_BRAZILIANGOVERNMENTBONDANBIMAVALUE</we:customFunctionIds>
        <we:customFunctionIds>_xldudf_BTG_PRICING_BRAZILIANGOVERNMENTBONYIELDTOMATURITY</we:customFunctionIds>
        <we:customFunctionIds>_xldudf_BTG_PRICING_BRAZILIANGOVERNMENTBONDANBIMAYIELDTOMATURITY</we:customFunctionIds>
        <we:customFunctionIds>_xldudf_BTG_PRICING_BRAZILIANGOVERNMENTBONDURATION</we:customFunctionIds>
        <we:customFunctionIds>_xldudf_BTG_PRICING_BRAZILIANGOVERNMENTBONDDV01</we:customFunctionIds>
        <we:customFunctionIds>_xldudf_BTG_PRICING_BRAZILIANGOVERNMENTBONDAVERAGETERM</we:customFunctionIds>
        <we:customFunctionIds>_xldudf_BTG_PRICING_BRAZILIANGOVERNMENTBONDQUOTE</we:customFunctionIds>
        <we:customFunctionIds>_xldudf_BTG_PRICING_BRAZILIANGOVERNMENTBONDCLIENTVALUE</we:customFunctionIds>
        <we:customFunctionIds>_xldudf_BTG_PRICING_BRAZILIANGOVERNMENTBONDPRESENTVALUE</we:customFunctionIds>
        <we:customFunctionIds>_xldudf_BTG_PRICING_GETBRAZILIANGOVERNMENTBONDS</we:customFunctionIds>
        <we:customFunctionIds>_xldudf_BTG_PRICING_ALTERNATIVEBONDPARVALUE</we:customFunctionIds>
        <we:customFunctionIds>_xldudf_BTG_PRICING_ALTERNATIVEBONDCLIENTVALUE</we:customFunctionIds>
        <we:customFunctionIds>_xldudf_BTG_PRICING_REPOACCRUEDVALUE</we:customFunctionIds>
        <we:customFunctionIds>_xldudf_BTG_PRICING_REPOMARKETVALUE</we:customFunctionIds>
        <we:customFunctionIds>_xldudf_BTG_PRICING_REPOACCRUEDVALUEUNDERLYINGASSET</we:customFunctionIds>
        <we:customFunctionIds>_xldudf_BTG_PRICING_DISCOUNTFACTOR</we:customFunctionIds>
        <we:customFunctionIds>_xldudf_BTG_PRICING_B3PRIVATEBONDMARKETVALUE</we:customFunctionIds>
        <we:customFunctionIds>_xldudf_BTG_PRICING_B3PRIVATEBONDPRESENTVALUE</we:customFunctionIds>
        <we:customFunctionIds>_xldudf_BTG_PRICING_ANBIMAPRIVATEBONDMARKETVALUELIST</we:customFunctionIds>
        <we:customFunctionIds>_xldudf_BTG_PRICING_ANBIMABRAZILIANGOVERNMENTBONDMARKETVALUELIST</we:customFunctionIds>
        <we:customFunctionIds>_xldudf_BTG_PRICING_ANBIMABRAZILIANGOVERNMENTBONDRATEBROADCAST</we:customFunctionIds>
        <we:customFunctionIds>_xldudf_BTG_PRICING_BANKDEBTSPREADMATRIX</we:customFunctionIds>
        <we:customFunctionIds>_xldudf_BTG_PRICING_ACCRUALOVERNIGHTRATEBETA</we:customFunctionIds>
        <we:customFunctionIds>_xldudf_BTG_PRICING_ACCRUALEVENTSOVERNIGHTRATEBETA</we:customFunctionIds>
        <we:customFunctionIds>_xldudf_BTG_PRICING_ACCRUALBRAZILIANOVERNIGHTRATE</we:customFunctionIds>
        <we:customFunctionIds>_xldudf_BTG_PRICING_ACCRUALEVENTSBRAZILIANOVERNIGHTRATE</we:customFunctionIds>
        <we:customFunctionIds>_xldudf_BTG_PRICING_ACCRUALFIXEDRATE</we:customFunctionIds>
        <we:customFunctionIds>_xldudf_BTG_PRICING_ACCRUALEVENTSFIXEDRATE</we:customFunctionIds>
        <we:customFunctionIds>_xldudf_BTG_PRICING_ACCRUALCURRENCYBETA</we:customFunctionIds>
        <we:customFunctionIds>_xldudf_BTG_PRICING_ACCRUALEVENTSCURRENCYBETA</we:customFunctionIds>
        <we:customFunctionIds>_xldudf_BTG_PRICING_MTMOVERNIGHTRATEBETA</we:customFunctionIds>
        <we:customFunctionIds>_xldudf_BTG_PRICING_MTMEVENTSOVERNIGHTRATEBETA</we:customFunctionIds>
        <we:customFunctionIds>_xldudf_BTG_PRICING_MTMBRAZILIANOVERNIGHTRATE</we:customFunctionIds>
        <we:customFunctionIds>_xldudf_BTG_PRICING_MTMEVENTSBRAZILIANOVERNIGHTRATE</we:customFunctionIds>
        <we:customFunctionIds>_xldudf_BTG_PRICING_MTMFIXEDRATE</we:customFunctionIds>
        <we:customFunctionIds>_xldudf_BTG_PRICING_MTMEVENTSFIXEDRATE</we:customFunctionIds>
        <we:customFunctionIds>_xldudf_BTG_PRICING_MTMCURRENCYBETA</we:customFunctionIds>
        <we:customFunctionIds>_xldudf_BTG_PRICING_MTMEVENTSCURRENCYBETA</we:customFunctionIds>
        <we:customFunctionIds>_xldudf_BTG_PRICING_CALCULATEOPTIONBETA</we:customFunctionIds>
        <we:customFunctionIds>_xldudf_BTG_PRICING_CALCULATEBLACKSCHOLESOPTIONBETA</we:customFunctionIds>
        <we:customFunctionIds>_xldudf_BTG_PRICING_CALCULATEBLACKOPTIONBTA</we:customFunctionIds>
        <we:customFunctionIds>_xldudf_BTG_PRICING_CALCULATEBINOMIALOPTIONBETA</we:customFunctionIds>
        <we:customFunctionIds>_xldudf_BTG_PRICING_CALCULATEBINOMIALFUTURESOPTIONBETA</we:customFunctionIds>
        <we:customFunctionIds>_xldudf_BTG_PRICING_CALCULATEIMPLIEDVOLATILITYBETA</we:customFunctionIds>
        <we:customFunctionIds>_xldudf_BTG_PRICING_GETAVAILABLECURRENCIES</we:customFunctionIds>
        <we:customFunctionIds>_xldudf_BTG_PRICING_CURRENCYPARITY</we:customFunctionIds>
        <we:customFunctionIds>_xldudf_BTG_PRICING_INTERESTRATEPARITY</we:customFunctionIds>
        <we:customFunctionIds>_xldudf_BTG_PRICING_BRLCOMMERCIALPARITY</we:customFunctionIds>
        <we:customFunctionIds>_xldudf_BTG_PRICING_BONDMAERKETVALUEBYISIN</we:customFunctionIds>
        <we:customFunctionIds>_xldudf_BTG_PRICING_BONDMAERKETVALUEBYNAME</we:customFunctionIds>
        <we:customFunctionIds>_xldudf_BTG_PRICING_BONDMAERKETVALUE</we:customFunctionIds>
        <we:customFunctionIds>_xldudf_BTG_PRICING_GETBONDS</we:customFunctionIds>
        <we:customFunctionIds>_xldudf_BTG_PRICING_CONTRACTACCRUEDVALUE</we:customFunctionIds>
        <we:customFunctionIds>_xldudf_BTG_PRICING_CONTRACTMARKETVALUE</we:customFunctionIds>
        <we:customFunctionIds>_xldudf_BTG_PRICING_CONTRACTFUTUREVALUE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9.bin"/><Relationship Id="rId1" Type="http://schemas.openxmlformats.org/officeDocument/2006/relationships/hyperlink" Target="https://calculadorarendafixa.com.br/" TargetMode="Externa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ECF5FF-FADC-4B24-942F-6487F3E8773A}">
  <sheetPr codeName="Planilha1">
    <tabColor rgb="FF0A0238"/>
  </sheetPr>
  <dimension ref="A1:O34"/>
  <sheetViews>
    <sheetView showGridLines="0" showRowColHeaders="0" tabSelected="1" zoomScaleNormal="100" workbookViewId="0"/>
  </sheetViews>
  <sheetFormatPr defaultColWidth="0" defaultRowHeight="15" zeroHeight="1"/>
  <cols>
    <col min="1" max="9" width="9.140625" customWidth="1"/>
    <col min="10" max="10" width="8" customWidth="1"/>
    <col min="11" max="12" width="9.140625" customWidth="1"/>
    <col min="13" max="13" width="13" customWidth="1"/>
    <col min="14" max="14" width="2.5703125" customWidth="1"/>
    <col min="15" max="15" width="4.28515625" customWidth="1"/>
    <col min="16" max="16384" width="9.140625" hidden="1"/>
  </cols>
  <sheetData>
    <row r="1" spans="1:15">
      <c r="A1" s="70"/>
      <c r="B1" s="70"/>
      <c r="C1" s="70"/>
      <c r="D1" s="70"/>
      <c r="E1" s="70"/>
      <c r="F1" s="70"/>
      <c r="G1" s="70"/>
      <c r="H1" s="70"/>
      <c r="I1" s="70"/>
      <c r="J1" s="70"/>
      <c r="K1" s="70"/>
      <c r="L1" s="70"/>
      <c r="M1" s="70"/>
      <c r="N1" s="70"/>
      <c r="O1" s="70"/>
    </row>
    <row r="2" spans="1:15">
      <c r="A2" s="70"/>
      <c r="B2" s="70"/>
      <c r="C2" s="70"/>
      <c r="D2" s="70"/>
      <c r="E2" s="70"/>
      <c r="F2" s="70"/>
      <c r="G2" s="70"/>
      <c r="H2" s="70"/>
      <c r="I2" s="70"/>
      <c r="J2" s="70"/>
      <c r="K2" s="70"/>
      <c r="L2" s="70"/>
      <c r="M2" s="70"/>
      <c r="N2" s="70"/>
      <c r="O2" s="70"/>
    </row>
    <row r="3" spans="1:15">
      <c r="A3" s="70"/>
      <c r="B3" s="70"/>
      <c r="C3" s="70"/>
      <c r="D3" s="70"/>
      <c r="E3" s="70"/>
      <c r="F3" s="70"/>
      <c r="G3" s="70"/>
      <c r="H3" s="70"/>
      <c r="I3" s="70"/>
      <c r="J3" s="70"/>
      <c r="K3" s="70"/>
      <c r="L3" s="70"/>
      <c r="M3" s="70"/>
      <c r="N3" s="70"/>
      <c r="O3" s="70"/>
    </row>
    <row r="4" spans="1:15">
      <c r="A4" s="70"/>
      <c r="B4" s="70"/>
      <c r="C4" s="70"/>
      <c r="D4" s="70"/>
      <c r="E4" s="70"/>
      <c r="F4" s="70"/>
      <c r="G4" s="70"/>
      <c r="H4" s="70"/>
      <c r="I4" s="70"/>
      <c r="J4" s="70"/>
      <c r="K4" s="70"/>
      <c r="L4" s="70"/>
      <c r="M4" s="70"/>
      <c r="N4" s="70"/>
      <c r="O4" s="70"/>
    </row>
    <row r="5" spans="1:15">
      <c r="A5" s="70"/>
      <c r="B5" s="70"/>
      <c r="C5" s="70"/>
      <c r="D5" s="70"/>
      <c r="E5" s="70"/>
      <c r="F5" s="70"/>
      <c r="G5" s="70"/>
      <c r="H5" s="70"/>
      <c r="I5" s="70"/>
      <c r="J5" s="70"/>
      <c r="K5" s="70"/>
      <c r="L5" s="70"/>
      <c r="M5" s="70"/>
      <c r="N5" s="70"/>
      <c r="O5" s="70"/>
    </row>
    <row r="6" spans="1:15">
      <c r="A6" s="70"/>
      <c r="B6" s="70"/>
      <c r="C6" s="70"/>
      <c r="D6" s="70"/>
      <c r="E6" s="70"/>
      <c r="F6" s="70"/>
      <c r="G6" s="70"/>
      <c r="H6" s="70"/>
      <c r="I6" s="70"/>
      <c r="J6" s="70"/>
      <c r="K6" s="70"/>
      <c r="L6" s="70"/>
      <c r="M6" s="70"/>
      <c r="N6" s="70"/>
      <c r="O6" s="70"/>
    </row>
    <row r="7" spans="1:15">
      <c r="A7" s="70"/>
      <c r="B7" s="70"/>
      <c r="C7" s="70"/>
      <c r="D7" s="70"/>
      <c r="E7" s="70"/>
      <c r="F7" s="70"/>
      <c r="G7" s="70"/>
      <c r="H7" s="70"/>
      <c r="I7" s="70"/>
      <c r="J7" s="70"/>
      <c r="K7" s="70"/>
      <c r="L7" s="70"/>
      <c r="M7" s="70"/>
      <c r="N7" s="70"/>
      <c r="O7" s="70"/>
    </row>
    <row r="8" spans="1:15">
      <c r="A8" s="70"/>
      <c r="B8" s="236"/>
      <c r="C8" s="236"/>
      <c r="D8" s="236"/>
      <c r="E8" s="236"/>
      <c r="F8" s="236"/>
      <c r="G8" s="236"/>
      <c r="H8" s="236"/>
      <c r="I8" s="236"/>
      <c r="J8" s="236"/>
      <c r="K8" s="236"/>
      <c r="L8" s="236"/>
      <c r="M8" s="70"/>
      <c r="N8" s="70"/>
      <c r="O8" s="70"/>
    </row>
    <row r="9" spans="1:15">
      <c r="A9" s="70"/>
      <c r="B9" s="236"/>
      <c r="C9" s="236"/>
      <c r="D9" s="236"/>
      <c r="E9" s="236"/>
      <c r="F9" s="236"/>
      <c r="G9" s="236"/>
      <c r="H9" s="236"/>
      <c r="I9" s="236"/>
      <c r="J9" s="236"/>
      <c r="K9" s="236"/>
      <c r="L9" s="236"/>
      <c r="M9" s="70"/>
      <c r="N9" s="70"/>
      <c r="O9" s="70"/>
    </row>
    <row r="10" spans="1:15">
      <c r="A10" s="70"/>
      <c r="B10" s="236"/>
      <c r="C10" s="236"/>
      <c r="D10" s="236"/>
      <c r="E10" s="236"/>
      <c r="F10" s="236"/>
      <c r="G10" s="236"/>
      <c r="H10" s="236"/>
      <c r="I10" s="236"/>
      <c r="J10" s="236"/>
      <c r="K10" s="236"/>
      <c r="L10" s="236"/>
      <c r="M10" s="70"/>
      <c r="N10" s="70"/>
      <c r="O10" s="70"/>
    </row>
    <row r="11" spans="1:15" ht="28.5" customHeight="1">
      <c r="A11" s="71"/>
      <c r="B11" s="71"/>
      <c r="C11" s="71"/>
      <c r="D11" s="71"/>
      <c r="E11" s="71"/>
      <c r="F11" s="71"/>
      <c r="G11" s="71"/>
      <c r="H11" s="71"/>
      <c r="I11" s="71"/>
      <c r="J11" s="71"/>
      <c r="K11" s="71"/>
      <c r="L11" s="71"/>
      <c r="M11" s="71"/>
      <c r="N11" s="71"/>
      <c r="O11" s="71"/>
    </row>
    <row r="12" spans="1:15" ht="15" customHeight="1"/>
    <row r="13" spans="1:15" ht="16.5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69">
        <f ca="1">TODAY()</f>
        <v>46021</v>
      </c>
      <c r="O13" s="1"/>
    </row>
    <row r="14" spans="1:15" ht="16.5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</row>
    <row r="15" spans="1:15" ht="16.5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</row>
    <row r="16" spans="1:15" ht="16.5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</row>
    <row r="17" spans="1:14" ht="16.5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</row>
    <row r="18" spans="1:14" ht="16.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</row>
    <row r="19" spans="1:14" ht="16.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</row>
    <row r="20" spans="1:14" ht="16.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</row>
    <row r="21" spans="1:14" ht="16.5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</row>
    <row r="22" spans="1:14" ht="16.5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</row>
    <row r="23" spans="1:14" ht="16.5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</row>
    <row r="24" spans="1:14"/>
    <row r="25" spans="1:14"/>
    <row r="26" spans="1:14"/>
    <row r="27" spans="1:14"/>
    <row r="28" spans="1:14"/>
    <row r="29" spans="1:14" ht="29.25" customHeight="1"/>
    <row r="30" spans="1:14">
      <c r="B30" s="237" t="s">
        <v>10</v>
      </c>
      <c r="C30" s="238"/>
      <c r="D30" s="238"/>
      <c r="E30" s="238"/>
      <c r="F30" s="238"/>
      <c r="G30" s="238"/>
      <c r="H30" s="238"/>
      <c r="I30" s="238"/>
      <c r="J30" s="238"/>
      <c r="K30" s="238"/>
      <c r="L30" s="238"/>
      <c r="M30" s="239"/>
    </row>
    <row r="31" spans="1:14" ht="15" customHeight="1">
      <c r="B31" s="240"/>
      <c r="C31" s="241"/>
      <c r="D31" s="241"/>
      <c r="E31" s="241"/>
      <c r="F31" s="241"/>
      <c r="G31" s="241"/>
      <c r="H31" s="241"/>
      <c r="I31" s="241"/>
      <c r="J31" s="241"/>
      <c r="K31" s="241"/>
      <c r="L31" s="241"/>
      <c r="M31" s="242"/>
    </row>
    <row r="32" spans="1:14"/>
    <row r="33" spans="2:13"/>
    <row r="34" spans="2:13" ht="222" customHeight="1">
      <c r="B34" s="243" t="s">
        <v>200</v>
      </c>
      <c r="C34" s="243"/>
      <c r="D34" s="243"/>
      <c r="E34" s="243"/>
      <c r="F34" s="243"/>
      <c r="G34" s="243"/>
      <c r="H34" s="243"/>
      <c r="I34" s="243"/>
      <c r="J34" s="243"/>
      <c r="K34" s="243"/>
      <c r="L34" s="243"/>
      <c r="M34" s="243"/>
    </row>
  </sheetData>
  <sheetProtection algorithmName="SHA-512" hashValue="TqrIAEV5Ho1uaz+mV6ylWVOq16KSILDD4j+g+0SzhvvCw+lBtNbB81BNJ5XHFlyV+j+1gMzSi1pnbZRkjhhr9Q==" saltValue="XBBGjPpSaOu406Rpa04KRw==" spinCount="100000" sheet="1" objects="1" scenarios="1" selectLockedCells="1"/>
  <mergeCells count="3">
    <mergeCell ref="B8:L10"/>
    <mergeCell ref="B30:M31"/>
    <mergeCell ref="B34:M34"/>
  </mergeCells>
  <pageMargins left="0.511811024" right="0.511811024" top="0.78740157499999996" bottom="0.78740157499999996" header="0.31496062000000002" footer="0.31496062000000002"/>
  <pageSetup orientation="portrait" horizontalDpi="90" verticalDpi="9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4F1FAA-3AD1-4AC9-B3E1-9E5D91C1203E}">
  <sheetPr codeName="Sheet5"/>
  <dimension ref="A1:E31"/>
  <sheetViews>
    <sheetView workbookViewId="0">
      <selection activeCell="E9" sqref="E9"/>
    </sheetView>
  </sheetViews>
  <sheetFormatPr defaultRowHeight="15"/>
  <cols>
    <col min="1" max="1" width="34.5703125" bestFit="1" customWidth="1"/>
    <col min="2" max="2" width="17.5703125" bestFit="1" customWidth="1"/>
    <col min="3" max="3" width="19" bestFit="1" customWidth="1"/>
    <col min="4" max="4" width="24" customWidth="1"/>
    <col min="5" max="5" width="24.28515625" style="215" bestFit="1" customWidth="1"/>
  </cols>
  <sheetData>
    <row r="1" spans="1:5" ht="18.75">
      <c r="A1" s="18" t="s">
        <v>7</v>
      </c>
      <c r="B1" s="18" t="s">
        <v>74</v>
      </c>
      <c r="C1" s="18" t="s">
        <v>75</v>
      </c>
      <c r="D1" s="18" t="s">
        <v>76</v>
      </c>
      <c r="E1" s="214" t="s">
        <v>291</v>
      </c>
    </row>
    <row r="2" spans="1:5">
      <c r="A2" s="19" t="s">
        <v>118</v>
      </c>
      <c r="B2" s="19" t="s">
        <v>33</v>
      </c>
      <c r="C2" s="19" t="s">
        <v>78</v>
      </c>
      <c r="D2" s="19" t="s">
        <v>105</v>
      </c>
      <c r="E2" s="215">
        <v>1</v>
      </c>
    </row>
    <row r="3" spans="1:5">
      <c r="A3" s="19" t="s">
        <v>107</v>
      </c>
      <c r="B3" s="19" t="s">
        <v>36</v>
      </c>
      <c r="C3" s="19" t="s">
        <v>101</v>
      </c>
      <c r="D3" s="19" t="s">
        <v>106</v>
      </c>
      <c r="E3" s="215">
        <v>2</v>
      </c>
    </row>
    <row r="4" spans="1:5">
      <c r="A4" s="19" t="s">
        <v>0</v>
      </c>
      <c r="B4" s="19"/>
      <c r="C4" s="19" t="s">
        <v>171</v>
      </c>
      <c r="E4" s="215">
        <v>3</v>
      </c>
    </row>
    <row r="5" spans="1:5">
      <c r="A5" s="19" t="s">
        <v>173</v>
      </c>
      <c r="E5" s="215">
        <v>4</v>
      </c>
    </row>
    <row r="6" spans="1:5">
      <c r="A6" s="19" t="s">
        <v>174</v>
      </c>
      <c r="E6" s="215">
        <v>5</v>
      </c>
    </row>
    <row r="7" spans="1:5">
      <c r="A7" s="19" t="s">
        <v>175</v>
      </c>
      <c r="E7" s="215">
        <v>6</v>
      </c>
    </row>
    <row r="8" spans="1:5">
      <c r="A8" s="19" t="s">
        <v>108</v>
      </c>
      <c r="E8" s="215">
        <v>7</v>
      </c>
    </row>
    <row r="9" spans="1:5">
      <c r="A9" s="19" t="s">
        <v>176</v>
      </c>
      <c r="E9" s="215">
        <v>8</v>
      </c>
    </row>
    <row r="10" spans="1:5">
      <c r="A10" s="19" t="s">
        <v>177</v>
      </c>
      <c r="E10" s="215">
        <v>9</v>
      </c>
    </row>
    <row r="11" spans="1:5">
      <c r="A11" s="19" t="s">
        <v>178</v>
      </c>
      <c r="E11" s="215">
        <v>10</v>
      </c>
    </row>
    <row r="12" spans="1:5">
      <c r="A12" s="19" t="s">
        <v>179</v>
      </c>
      <c r="E12" s="215">
        <v>11</v>
      </c>
    </row>
    <row r="13" spans="1:5">
      <c r="A13" s="19" t="s">
        <v>180</v>
      </c>
      <c r="E13" s="215">
        <v>12</v>
      </c>
    </row>
    <row r="14" spans="1:5">
      <c r="A14" s="19" t="s">
        <v>181</v>
      </c>
      <c r="E14" s="215">
        <v>13</v>
      </c>
    </row>
    <row r="15" spans="1:5">
      <c r="A15" s="19" t="s">
        <v>182</v>
      </c>
      <c r="E15" s="215">
        <v>14</v>
      </c>
    </row>
    <row r="16" spans="1:5">
      <c r="E16" s="215">
        <v>15</v>
      </c>
    </row>
    <row r="17" spans="5:5">
      <c r="E17" s="215">
        <v>16</v>
      </c>
    </row>
    <row r="18" spans="5:5">
      <c r="E18" s="215">
        <v>17</v>
      </c>
    </row>
    <row r="19" spans="5:5">
      <c r="E19" s="215">
        <v>18</v>
      </c>
    </row>
    <row r="20" spans="5:5">
      <c r="E20" s="215">
        <v>19</v>
      </c>
    </row>
    <row r="21" spans="5:5">
      <c r="E21" s="215">
        <v>20</v>
      </c>
    </row>
    <row r="22" spans="5:5">
      <c r="E22" s="215">
        <v>21</v>
      </c>
    </row>
    <row r="23" spans="5:5">
      <c r="E23" s="215">
        <v>22</v>
      </c>
    </row>
    <row r="24" spans="5:5">
      <c r="E24" s="215">
        <v>23</v>
      </c>
    </row>
    <row r="25" spans="5:5">
      <c r="E25" s="215">
        <v>24</v>
      </c>
    </row>
    <row r="26" spans="5:5">
      <c r="E26" s="215">
        <v>25</v>
      </c>
    </row>
    <row r="27" spans="5:5">
      <c r="E27" s="215">
        <v>26</v>
      </c>
    </row>
    <row r="28" spans="5:5">
      <c r="E28" s="215">
        <v>27</v>
      </c>
    </row>
    <row r="29" spans="5:5">
      <c r="E29" s="215">
        <v>28</v>
      </c>
    </row>
    <row r="30" spans="5:5">
      <c r="E30" s="215">
        <v>29</v>
      </c>
    </row>
    <row r="31" spans="5:5">
      <c r="E31" s="215">
        <v>30</v>
      </c>
    </row>
  </sheetData>
  <pageMargins left="0.7" right="0.7" top="0.75" bottom="0.75" header="0.3" footer="0.3"/>
  <pageSetup orientation="portrait" horizontalDpi="90" verticalDpi="9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DC6D90-CE36-45F3-9680-C4DEBE5D5EAA}">
  <sheetPr codeName="Planilha4">
    <tabColor theme="0" tint="-0.499984740745262"/>
  </sheetPr>
  <dimension ref="A1:XFA1007"/>
  <sheetViews>
    <sheetView showGridLines="0" showRowColHeaders="0" zoomScale="85" zoomScaleNormal="85" workbookViewId="0">
      <pane ySplit="6" topLeftCell="A7" activePane="bottomLeft" state="frozen"/>
      <selection pane="bottomLeft" activeCell="M6" sqref="M6:M757"/>
    </sheetView>
  </sheetViews>
  <sheetFormatPr defaultColWidth="0" defaultRowHeight="16.5"/>
  <cols>
    <col min="1" max="1" width="44.28515625" style="199" customWidth="1"/>
    <col min="2" max="2" width="13.5703125" style="182" customWidth="1"/>
    <col min="3" max="3" width="15.28515625" style="182" customWidth="1"/>
    <col min="4" max="4" width="19.7109375" style="182" customWidth="1"/>
    <col min="5" max="5" width="15.28515625" style="182" customWidth="1"/>
    <col min="6" max="6" width="21.28515625" style="182" customWidth="1"/>
    <col min="7" max="7" width="19.28515625" style="200" customWidth="1"/>
    <col min="8" max="8" width="15.28515625" style="182" customWidth="1"/>
    <col min="9" max="9" width="19.7109375" style="182" customWidth="1"/>
    <col min="10" max="10" width="19" style="182" bestFit="1" customWidth="1"/>
    <col min="11" max="11" width="15.28515625" style="182" customWidth="1"/>
    <col min="12" max="12" width="31.42578125" style="182" customWidth="1"/>
    <col min="13" max="13" width="26.140625" style="235" customWidth="1"/>
    <col min="16382" max="16384" width="9.140625" hidden="1"/>
  </cols>
  <sheetData>
    <row r="1" spans="1:1021 1032:2041 2052:4093 4104:5113 5124:7165 7176:8185 8196:10237 10248:11257 11268:13309 13320:14329 14340:16381" s="1" customFormat="1" ht="26.25" customHeight="1">
      <c r="A1" s="244"/>
      <c r="B1" s="244"/>
      <c r="C1" s="244"/>
      <c r="D1" s="244"/>
      <c r="E1" s="244"/>
      <c r="F1" s="244"/>
      <c r="G1" s="244"/>
      <c r="H1" s="244"/>
      <c r="I1" s="244"/>
      <c r="J1" s="244"/>
      <c r="K1" s="244"/>
      <c r="L1" s="67"/>
      <c r="M1" s="233"/>
    </row>
    <row r="2" spans="1:1021 1032:2041 2052:4093 4104:5113 5124:7165 7176:8185 8196:10237 10248:11257 11268:13309 13320:14329 14340:16381" s="1" customFormat="1" ht="62.25" customHeight="1">
      <c r="A2" s="170" t="s">
        <v>198</v>
      </c>
      <c r="B2" s="52"/>
      <c r="C2" s="53"/>
      <c r="D2" s="53"/>
      <c r="E2" s="53"/>
      <c r="F2" s="53"/>
      <c r="G2" s="53"/>
      <c r="H2" s="54"/>
      <c r="I2" s="53"/>
      <c r="J2" s="53"/>
      <c r="K2" s="53"/>
      <c r="L2" s="67"/>
      <c r="M2" s="233"/>
    </row>
    <row r="3" spans="1:1021 1032:2041 2052:4093 4104:5113 5124:7165 7176:8185 8196:10237 10248:11257 11268:13309 13320:14329 14340:16381" s="1" customFormat="1" ht="37.5" customHeight="1">
      <c r="A3" s="245" t="s">
        <v>199</v>
      </c>
      <c r="B3" s="245"/>
      <c r="C3" s="245"/>
      <c r="D3" s="245"/>
      <c r="E3" s="245"/>
      <c r="F3" s="245"/>
      <c r="G3" s="245"/>
      <c r="H3" s="245"/>
      <c r="I3" s="245"/>
      <c r="J3" s="245"/>
      <c r="K3" s="53"/>
      <c r="L3" s="67"/>
      <c r="M3" s="233"/>
    </row>
    <row r="4" spans="1:1021 1032:2041 2052:4093 4104:5113 5124:7165 7176:8185 8196:10237 10248:11257 11268:13309 13320:14329 14340:16381" s="1" customFormat="1" ht="14.25" customHeight="1">
      <c r="A4" s="55"/>
      <c r="B4" s="53"/>
      <c r="C4" s="53"/>
      <c r="D4" s="53"/>
      <c r="E4" s="53"/>
      <c r="F4" s="53"/>
      <c r="G4" s="53"/>
      <c r="H4" s="53"/>
      <c r="I4" s="53"/>
      <c r="J4" s="53"/>
      <c r="K4" s="53"/>
      <c r="L4" s="67"/>
      <c r="M4" s="233"/>
    </row>
    <row r="5" spans="1:1021 1032:2041 2052:4093 4104:5113 5124:7165 7176:8185 8196:10237 10248:11257 11268:13309 13320:14329 14340:16381" s="66" customFormat="1" ht="9.75" customHeight="1">
      <c r="A5" s="55"/>
      <c r="B5" s="53"/>
      <c r="C5" s="53"/>
      <c r="D5" s="53"/>
      <c r="E5" s="53"/>
      <c r="F5" s="53"/>
      <c r="G5" s="53"/>
      <c r="H5" s="53"/>
      <c r="I5" s="53"/>
      <c r="J5" s="53"/>
      <c r="K5" s="53"/>
      <c r="L5" s="67"/>
      <c r="M5" s="233"/>
      <c r="X5" s="1"/>
      <c r="Y5" s="65"/>
      <c r="AJ5" s="1"/>
      <c r="AK5" s="65"/>
      <c r="AV5" s="1"/>
      <c r="AW5" s="65"/>
      <c r="BH5" s="1"/>
      <c r="BI5" s="65"/>
      <c r="BT5" s="1"/>
      <c r="BU5" s="65"/>
      <c r="CF5" s="1"/>
      <c r="CG5" s="65"/>
      <c r="CR5" s="1"/>
      <c r="CS5" s="65"/>
      <c r="DD5" s="1"/>
      <c r="DE5" s="65"/>
      <c r="DP5" s="1"/>
      <c r="DQ5" s="65"/>
      <c r="EB5" s="1"/>
      <c r="EC5" s="65"/>
      <c r="EN5" s="1"/>
      <c r="EO5" s="65"/>
      <c r="EZ5" s="1"/>
      <c r="FA5" s="65"/>
      <c r="FL5" s="1"/>
      <c r="FM5" s="65"/>
      <c r="FX5" s="1"/>
      <c r="FY5" s="65"/>
      <c r="GJ5" s="1"/>
      <c r="GK5" s="65"/>
      <c r="GV5" s="1"/>
      <c r="GW5" s="65"/>
      <c r="HH5" s="1"/>
      <c r="HI5" s="65"/>
      <c r="HT5" s="1"/>
      <c r="HU5" s="65"/>
      <c r="IF5" s="1"/>
      <c r="IG5" s="65"/>
      <c r="IR5" s="1"/>
      <c r="IS5" s="65"/>
      <c r="JD5" s="1"/>
      <c r="JE5" s="65"/>
      <c r="JP5" s="1"/>
      <c r="JQ5" s="65"/>
      <c r="KB5" s="1"/>
      <c r="KC5" s="65"/>
      <c r="KN5" s="1"/>
      <c r="KO5" s="65"/>
      <c r="KZ5" s="1"/>
      <c r="LA5" s="65"/>
      <c r="LL5" s="1"/>
      <c r="LM5" s="65"/>
      <c r="LX5" s="1"/>
      <c r="LY5" s="65"/>
      <c r="MJ5" s="1"/>
      <c r="MK5" s="65"/>
      <c r="MV5" s="1"/>
      <c r="MW5" s="65"/>
      <c r="NH5" s="1"/>
      <c r="NI5" s="65"/>
      <c r="NT5" s="1"/>
      <c r="NU5" s="65"/>
      <c r="OF5" s="1"/>
      <c r="OG5" s="65"/>
      <c r="OR5" s="1"/>
      <c r="OS5" s="65"/>
      <c r="PD5" s="1"/>
      <c r="PE5" s="65"/>
      <c r="PP5" s="1"/>
      <c r="PQ5" s="65"/>
      <c r="QB5" s="1"/>
      <c r="QC5" s="65"/>
      <c r="QN5" s="1"/>
      <c r="QO5" s="65"/>
      <c r="QZ5" s="1"/>
      <c r="RA5" s="65"/>
      <c r="RL5" s="1"/>
      <c r="RM5" s="65"/>
      <c r="RX5" s="1"/>
      <c r="RY5" s="65"/>
      <c r="SJ5" s="1"/>
      <c r="SK5" s="65"/>
      <c r="SV5" s="1"/>
      <c r="SW5" s="65"/>
      <c r="TH5" s="1"/>
      <c r="TI5" s="65"/>
      <c r="TT5" s="1"/>
      <c r="TU5" s="65"/>
      <c r="UF5" s="1"/>
      <c r="UG5" s="65"/>
      <c r="UR5" s="1"/>
      <c r="US5" s="65"/>
      <c r="VD5" s="1"/>
      <c r="VE5" s="65"/>
      <c r="VP5" s="1"/>
      <c r="VQ5" s="65"/>
      <c r="WB5" s="1"/>
      <c r="WC5" s="65"/>
      <c r="WN5" s="1"/>
      <c r="WO5" s="65"/>
      <c r="WZ5" s="1"/>
      <c r="XA5" s="65"/>
      <c r="XL5" s="1"/>
      <c r="XM5" s="65"/>
      <c r="XX5" s="1"/>
      <c r="XY5" s="65"/>
      <c r="YJ5" s="1"/>
      <c r="YK5" s="65"/>
      <c r="YV5" s="1"/>
      <c r="YW5" s="65"/>
      <c r="ZH5" s="1"/>
      <c r="ZI5" s="65"/>
      <c r="ZT5" s="1"/>
      <c r="ZU5" s="65"/>
      <c r="AAF5" s="1"/>
      <c r="AAG5" s="65"/>
      <c r="AAR5" s="1"/>
      <c r="AAS5" s="65"/>
      <c r="ABD5" s="1"/>
      <c r="ABE5" s="65"/>
      <c r="ABP5" s="1"/>
      <c r="ABQ5" s="65"/>
      <c r="ACB5" s="1"/>
      <c r="ACC5" s="65"/>
      <c r="ACN5" s="1"/>
      <c r="ACO5" s="65"/>
      <c r="ACZ5" s="1"/>
      <c r="ADA5" s="65"/>
      <c r="ADL5" s="1"/>
      <c r="ADM5" s="65"/>
      <c r="ADX5" s="1"/>
      <c r="ADY5" s="65"/>
      <c r="AEJ5" s="1"/>
      <c r="AEK5" s="65"/>
      <c r="AEV5" s="1"/>
      <c r="AEW5" s="65"/>
      <c r="AFH5" s="1"/>
      <c r="AFI5" s="65"/>
      <c r="AFT5" s="1"/>
      <c r="AFU5" s="65"/>
      <c r="AGF5" s="1"/>
      <c r="AGG5" s="65"/>
      <c r="AGR5" s="1"/>
      <c r="AGS5" s="65"/>
      <c r="AHD5" s="1"/>
      <c r="AHE5" s="65"/>
      <c r="AHP5" s="1"/>
      <c r="AHQ5" s="65"/>
      <c r="AIB5" s="1"/>
      <c r="AIC5" s="65"/>
      <c r="AIN5" s="1"/>
      <c r="AIO5" s="65"/>
      <c r="AIZ5" s="1"/>
      <c r="AJA5" s="65"/>
      <c r="AJL5" s="1"/>
      <c r="AJM5" s="65"/>
      <c r="AJX5" s="1"/>
      <c r="AJY5" s="65"/>
      <c r="AKJ5" s="1"/>
      <c r="AKK5" s="65"/>
      <c r="AKV5" s="1"/>
      <c r="AKW5" s="65"/>
      <c r="ALH5" s="1"/>
      <c r="ALI5" s="65"/>
      <c r="ALT5" s="1"/>
      <c r="ALU5" s="65"/>
      <c r="AMF5" s="1"/>
      <c r="AMG5" s="65"/>
      <c r="AMR5" s="1"/>
      <c r="AMS5" s="65"/>
      <c r="AND5" s="1"/>
      <c r="ANE5" s="65"/>
      <c r="ANP5" s="1"/>
      <c r="ANQ5" s="65"/>
      <c r="AOB5" s="1"/>
      <c r="AOC5" s="65"/>
      <c r="AON5" s="1"/>
      <c r="AOO5" s="65"/>
      <c r="AOZ5" s="1"/>
      <c r="APA5" s="65"/>
      <c r="APL5" s="1"/>
      <c r="APM5" s="65"/>
      <c r="APX5" s="1"/>
      <c r="APY5" s="65"/>
      <c r="AQJ5" s="1"/>
      <c r="AQK5" s="65"/>
      <c r="AQV5" s="1"/>
      <c r="AQW5" s="65"/>
      <c r="ARH5" s="1"/>
      <c r="ARI5" s="65"/>
      <c r="ART5" s="1"/>
      <c r="ARU5" s="65"/>
      <c r="ASF5" s="1"/>
      <c r="ASG5" s="65"/>
      <c r="ASR5" s="1"/>
      <c r="ASS5" s="65"/>
      <c r="ATD5" s="1"/>
      <c r="ATE5" s="65"/>
      <c r="ATP5" s="1"/>
      <c r="ATQ5" s="65"/>
      <c r="AUB5" s="1"/>
      <c r="AUC5" s="65"/>
      <c r="AUN5" s="1"/>
      <c r="AUO5" s="65"/>
      <c r="AUZ5" s="1"/>
      <c r="AVA5" s="65"/>
      <c r="AVL5" s="1"/>
      <c r="AVM5" s="65"/>
      <c r="AVX5" s="1"/>
      <c r="AVY5" s="65"/>
      <c r="AWJ5" s="1"/>
      <c r="AWK5" s="65"/>
      <c r="AWV5" s="1"/>
      <c r="AWW5" s="65"/>
      <c r="AXH5" s="1"/>
      <c r="AXI5" s="65"/>
      <c r="AXT5" s="1"/>
      <c r="AXU5" s="65"/>
      <c r="AYF5" s="1"/>
      <c r="AYG5" s="65"/>
      <c r="AYR5" s="1"/>
      <c r="AYS5" s="65"/>
      <c r="AZD5" s="1"/>
      <c r="AZE5" s="65"/>
      <c r="AZP5" s="1"/>
      <c r="AZQ5" s="65"/>
      <c r="BAB5" s="1"/>
      <c r="BAC5" s="65"/>
      <c r="BAN5" s="1"/>
      <c r="BAO5" s="65"/>
      <c r="BAZ5" s="1"/>
      <c r="BBA5" s="65"/>
      <c r="BBL5" s="1"/>
      <c r="BBM5" s="65"/>
      <c r="BBX5" s="1"/>
      <c r="BBY5" s="65"/>
      <c r="BCJ5" s="1"/>
      <c r="BCK5" s="65"/>
      <c r="BCV5" s="1"/>
      <c r="BCW5" s="65"/>
      <c r="BDH5" s="1"/>
      <c r="BDI5" s="65"/>
      <c r="BDT5" s="1"/>
      <c r="BDU5" s="65"/>
      <c r="BEF5" s="1"/>
      <c r="BEG5" s="65"/>
      <c r="BER5" s="1"/>
      <c r="BES5" s="65"/>
      <c r="BFD5" s="1"/>
      <c r="BFE5" s="65"/>
      <c r="BFP5" s="1"/>
      <c r="BFQ5" s="65"/>
      <c r="BGB5" s="1"/>
      <c r="BGC5" s="65"/>
      <c r="BGN5" s="1"/>
      <c r="BGO5" s="65"/>
      <c r="BGZ5" s="1"/>
      <c r="BHA5" s="65"/>
      <c r="BHL5" s="1"/>
      <c r="BHM5" s="65"/>
      <c r="BHX5" s="1"/>
      <c r="BHY5" s="65"/>
      <c r="BIJ5" s="1"/>
      <c r="BIK5" s="65"/>
      <c r="BIV5" s="1"/>
      <c r="BIW5" s="65"/>
      <c r="BJH5" s="1"/>
      <c r="BJI5" s="65"/>
      <c r="BJT5" s="1"/>
      <c r="BJU5" s="65"/>
      <c r="BKF5" s="1"/>
      <c r="BKG5" s="65"/>
      <c r="BKR5" s="1"/>
      <c r="BKS5" s="65"/>
      <c r="BLD5" s="1"/>
      <c r="BLE5" s="65"/>
      <c r="BLP5" s="1"/>
      <c r="BLQ5" s="65"/>
      <c r="BMB5" s="1"/>
      <c r="BMC5" s="65"/>
      <c r="BMN5" s="1"/>
      <c r="BMO5" s="65"/>
      <c r="BMZ5" s="1"/>
      <c r="BNA5" s="65"/>
      <c r="BNL5" s="1"/>
      <c r="BNM5" s="65"/>
      <c r="BNX5" s="1"/>
      <c r="BNY5" s="65"/>
      <c r="BOJ5" s="1"/>
      <c r="BOK5" s="65"/>
      <c r="BOV5" s="1"/>
      <c r="BOW5" s="65"/>
      <c r="BPH5" s="1"/>
      <c r="BPI5" s="65"/>
      <c r="BPT5" s="1"/>
      <c r="BPU5" s="65"/>
      <c r="BQF5" s="1"/>
      <c r="BQG5" s="65"/>
      <c r="BQR5" s="1"/>
      <c r="BQS5" s="65"/>
      <c r="BRD5" s="1"/>
      <c r="BRE5" s="65"/>
      <c r="BRP5" s="1"/>
      <c r="BRQ5" s="65"/>
      <c r="BSB5" s="1"/>
      <c r="BSC5" s="65"/>
      <c r="BSN5" s="1"/>
      <c r="BSO5" s="65"/>
      <c r="BSZ5" s="1"/>
      <c r="BTA5" s="65"/>
      <c r="BTL5" s="1"/>
      <c r="BTM5" s="65"/>
      <c r="BTX5" s="1"/>
      <c r="BTY5" s="65"/>
      <c r="BUJ5" s="1"/>
      <c r="BUK5" s="65"/>
      <c r="BUV5" s="1"/>
      <c r="BUW5" s="65"/>
      <c r="BVH5" s="1"/>
      <c r="BVI5" s="65"/>
      <c r="BVT5" s="1"/>
      <c r="BVU5" s="65"/>
      <c r="BWF5" s="1"/>
      <c r="BWG5" s="65"/>
      <c r="BWR5" s="1"/>
      <c r="BWS5" s="65"/>
      <c r="BXD5" s="1"/>
      <c r="BXE5" s="65"/>
      <c r="BXP5" s="1"/>
      <c r="BXQ5" s="65"/>
      <c r="BYB5" s="1"/>
      <c r="BYC5" s="65"/>
      <c r="BYN5" s="1"/>
      <c r="BYO5" s="65"/>
      <c r="BYZ5" s="1"/>
      <c r="BZA5" s="65"/>
      <c r="BZL5" s="1"/>
      <c r="BZM5" s="65"/>
      <c r="BZX5" s="1"/>
      <c r="BZY5" s="65"/>
      <c r="CAJ5" s="1"/>
      <c r="CAK5" s="65"/>
      <c r="CAV5" s="1"/>
      <c r="CAW5" s="65"/>
      <c r="CBH5" s="1"/>
      <c r="CBI5" s="65"/>
      <c r="CBT5" s="1"/>
      <c r="CBU5" s="65"/>
      <c r="CCF5" s="1"/>
      <c r="CCG5" s="65"/>
      <c r="CCR5" s="1"/>
      <c r="CCS5" s="65"/>
      <c r="CDD5" s="1"/>
      <c r="CDE5" s="65"/>
      <c r="CDP5" s="1"/>
      <c r="CDQ5" s="65"/>
      <c r="CEB5" s="1"/>
      <c r="CEC5" s="65"/>
      <c r="CEN5" s="1"/>
      <c r="CEO5" s="65"/>
      <c r="CEZ5" s="1"/>
      <c r="CFA5" s="65"/>
      <c r="CFL5" s="1"/>
      <c r="CFM5" s="65"/>
      <c r="CFX5" s="1"/>
      <c r="CFY5" s="65"/>
      <c r="CGJ5" s="1"/>
      <c r="CGK5" s="65"/>
      <c r="CGV5" s="1"/>
      <c r="CGW5" s="65"/>
      <c r="CHH5" s="1"/>
      <c r="CHI5" s="65"/>
      <c r="CHT5" s="1"/>
      <c r="CHU5" s="65"/>
      <c r="CIF5" s="1"/>
      <c r="CIG5" s="65"/>
      <c r="CIR5" s="1"/>
      <c r="CIS5" s="65"/>
      <c r="CJD5" s="1"/>
      <c r="CJE5" s="65"/>
      <c r="CJP5" s="1"/>
      <c r="CJQ5" s="65"/>
      <c r="CKB5" s="1"/>
      <c r="CKC5" s="65"/>
      <c r="CKN5" s="1"/>
      <c r="CKO5" s="65"/>
      <c r="CKZ5" s="1"/>
      <c r="CLA5" s="65"/>
      <c r="CLL5" s="1"/>
      <c r="CLM5" s="65"/>
      <c r="CLX5" s="1"/>
      <c r="CLY5" s="65"/>
      <c r="CMJ5" s="1"/>
      <c r="CMK5" s="65"/>
      <c r="CMV5" s="1"/>
      <c r="CMW5" s="65"/>
      <c r="CNH5" s="1"/>
      <c r="CNI5" s="65"/>
      <c r="CNT5" s="1"/>
      <c r="CNU5" s="65"/>
      <c r="COF5" s="1"/>
      <c r="COG5" s="65"/>
      <c r="COR5" s="1"/>
      <c r="COS5" s="65"/>
      <c r="CPD5" s="1"/>
      <c r="CPE5" s="65"/>
      <c r="CPP5" s="1"/>
      <c r="CPQ5" s="65"/>
      <c r="CQB5" s="1"/>
      <c r="CQC5" s="65"/>
      <c r="CQN5" s="1"/>
      <c r="CQO5" s="65"/>
      <c r="CQZ5" s="1"/>
      <c r="CRA5" s="65"/>
      <c r="CRL5" s="1"/>
      <c r="CRM5" s="65"/>
      <c r="CRX5" s="1"/>
      <c r="CRY5" s="65"/>
      <c r="CSJ5" s="1"/>
      <c r="CSK5" s="65"/>
      <c r="CSV5" s="1"/>
      <c r="CSW5" s="65"/>
      <c r="CTH5" s="1"/>
      <c r="CTI5" s="65"/>
      <c r="CTT5" s="1"/>
      <c r="CTU5" s="65"/>
      <c r="CUF5" s="1"/>
      <c r="CUG5" s="65"/>
      <c r="CUR5" s="1"/>
      <c r="CUS5" s="65"/>
      <c r="CVD5" s="1"/>
      <c r="CVE5" s="65"/>
      <c r="CVP5" s="1"/>
      <c r="CVQ5" s="65"/>
      <c r="CWB5" s="1"/>
      <c r="CWC5" s="65"/>
      <c r="CWN5" s="1"/>
      <c r="CWO5" s="65"/>
      <c r="CWZ5" s="1"/>
      <c r="CXA5" s="65"/>
      <c r="CXL5" s="1"/>
      <c r="CXM5" s="65"/>
      <c r="CXX5" s="1"/>
      <c r="CXY5" s="65"/>
      <c r="CYJ5" s="1"/>
      <c r="CYK5" s="65"/>
      <c r="CYV5" s="1"/>
      <c r="CYW5" s="65"/>
      <c r="CZH5" s="1"/>
      <c r="CZI5" s="65"/>
      <c r="CZT5" s="1"/>
      <c r="CZU5" s="65"/>
      <c r="DAF5" s="1"/>
      <c r="DAG5" s="65"/>
      <c r="DAR5" s="1"/>
      <c r="DAS5" s="65"/>
      <c r="DBD5" s="1"/>
      <c r="DBE5" s="65"/>
      <c r="DBP5" s="1"/>
      <c r="DBQ5" s="65"/>
      <c r="DCB5" s="1"/>
      <c r="DCC5" s="65"/>
      <c r="DCN5" s="1"/>
      <c r="DCO5" s="65"/>
      <c r="DCZ5" s="1"/>
      <c r="DDA5" s="65"/>
      <c r="DDL5" s="1"/>
      <c r="DDM5" s="65"/>
      <c r="DDX5" s="1"/>
      <c r="DDY5" s="65"/>
      <c r="DEJ5" s="1"/>
      <c r="DEK5" s="65"/>
      <c r="DEV5" s="1"/>
      <c r="DEW5" s="65"/>
      <c r="DFH5" s="1"/>
      <c r="DFI5" s="65"/>
      <c r="DFT5" s="1"/>
      <c r="DFU5" s="65"/>
      <c r="DGF5" s="1"/>
      <c r="DGG5" s="65"/>
      <c r="DGR5" s="1"/>
      <c r="DGS5" s="65"/>
      <c r="DHD5" s="1"/>
      <c r="DHE5" s="65"/>
      <c r="DHP5" s="1"/>
      <c r="DHQ5" s="65"/>
      <c r="DIB5" s="1"/>
      <c r="DIC5" s="65"/>
      <c r="DIN5" s="1"/>
      <c r="DIO5" s="65"/>
      <c r="DIZ5" s="1"/>
      <c r="DJA5" s="65"/>
      <c r="DJL5" s="1"/>
      <c r="DJM5" s="65"/>
      <c r="DJX5" s="1"/>
      <c r="DJY5" s="65"/>
      <c r="DKJ5" s="1"/>
      <c r="DKK5" s="65"/>
      <c r="DKV5" s="1"/>
      <c r="DKW5" s="65"/>
      <c r="DLH5" s="1"/>
      <c r="DLI5" s="65"/>
      <c r="DLT5" s="1"/>
      <c r="DLU5" s="65"/>
      <c r="DMF5" s="1"/>
      <c r="DMG5" s="65"/>
      <c r="DMR5" s="1"/>
      <c r="DMS5" s="65"/>
      <c r="DND5" s="1"/>
      <c r="DNE5" s="65"/>
      <c r="DNP5" s="1"/>
      <c r="DNQ5" s="65"/>
      <c r="DOB5" s="1"/>
      <c r="DOC5" s="65"/>
      <c r="DON5" s="1"/>
      <c r="DOO5" s="65"/>
      <c r="DOZ5" s="1"/>
      <c r="DPA5" s="65"/>
      <c r="DPL5" s="1"/>
      <c r="DPM5" s="65"/>
      <c r="DPX5" s="1"/>
      <c r="DPY5" s="65"/>
      <c r="DQJ5" s="1"/>
      <c r="DQK5" s="65"/>
      <c r="DQV5" s="1"/>
      <c r="DQW5" s="65"/>
      <c r="DRH5" s="1"/>
      <c r="DRI5" s="65"/>
      <c r="DRT5" s="1"/>
      <c r="DRU5" s="65"/>
      <c r="DSF5" s="1"/>
      <c r="DSG5" s="65"/>
      <c r="DSR5" s="1"/>
      <c r="DSS5" s="65"/>
      <c r="DTD5" s="1"/>
      <c r="DTE5" s="65"/>
      <c r="DTP5" s="1"/>
      <c r="DTQ5" s="65"/>
      <c r="DUB5" s="1"/>
      <c r="DUC5" s="65"/>
      <c r="DUN5" s="1"/>
      <c r="DUO5" s="65"/>
      <c r="DUZ5" s="1"/>
      <c r="DVA5" s="65"/>
      <c r="DVL5" s="1"/>
      <c r="DVM5" s="65"/>
      <c r="DVX5" s="1"/>
      <c r="DVY5" s="65"/>
      <c r="DWJ5" s="1"/>
      <c r="DWK5" s="65"/>
      <c r="DWV5" s="1"/>
      <c r="DWW5" s="65"/>
      <c r="DXH5" s="1"/>
      <c r="DXI5" s="65"/>
      <c r="DXT5" s="1"/>
      <c r="DXU5" s="65"/>
      <c r="DYF5" s="1"/>
      <c r="DYG5" s="65"/>
      <c r="DYR5" s="1"/>
      <c r="DYS5" s="65"/>
      <c r="DZD5" s="1"/>
      <c r="DZE5" s="65"/>
      <c r="DZP5" s="1"/>
      <c r="DZQ5" s="65"/>
      <c r="EAB5" s="1"/>
      <c r="EAC5" s="65"/>
      <c r="EAN5" s="1"/>
      <c r="EAO5" s="65"/>
      <c r="EAZ5" s="1"/>
      <c r="EBA5" s="65"/>
      <c r="EBL5" s="1"/>
      <c r="EBM5" s="65"/>
      <c r="EBX5" s="1"/>
      <c r="EBY5" s="65"/>
      <c r="ECJ5" s="1"/>
      <c r="ECK5" s="65"/>
      <c r="ECV5" s="1"/>
      <c r="ECW5" s="65"/>
      <c r="EDH5" s="1"/>
      <c r="EDI5" s="65"/>
      <c r="EDT5" s="1"/>
      <c r="EDU5" s="65"/>
      <c r="EEF5" s="1"/>
      <c r="EEG5" s="65"/>
      <c r="EER5" s="1"/>
      <c r="EES5" s="65"/>
      <c r="EFD5" s="1"/>
      <c r="EFE5" s="65"/>
      <c r="EFP5" s="1"/>
      <c r="EFQ5" s="65"/>
      <c r="EGB5" s="1"/>
      <c r="EGC5" s="65"/>
      <c r="EGN5" s="1"/>
      <c r="EGO5" s="65"/>
      <c r="EGZ5" s="1"/>
      <c r="EHA5" s="65"/>
      <c r="EHL5" s="1"/>
      <c r="EHM5" s="65"/>
      <c r="EHX5" s="1"/>
      <c r="EHY5" s="65"/>
      <c r="EIJ5" s="1"/>
      <c r="EIK5" s="65"/>
      <c r="EIV5" s="1"/>
      <c r="EIW5" s="65"/>
      <c r="EJH5" s="1"/>
      <c r="EJI5" s="65"/>
      <c r="EJT5" s="1"/>
      <c r="EJU5" s="65"/>
      <c r="EKF5" s="1"/>
      <c r="EKG5" s="65"/>
      <c r="EKR5" s="1"/>
      <c r="EKS5" s="65"/>
      <c r="ELD5" s="1"/>
      <c r="ELE5" s="65"/>
      <c r="ELP5" s="1"/>
      <c r="ELQ5" s="65"/>
      <c r="EMB5" s="1"/>
      <c r="EMC5" s="65"/>
      <c r="EMN5" s="1"/>
      <c r="EMO5" s="65"/>
      <c r="EMZ5" s="1"/>
      <c r="ENA5" s="65"/>
      <c r="ENL5" s="1"/>
      <c r="ENM5" s="65"/>
      <c r="ENX5" s="1"/>
      <c r="ENY5" s="65"/>
      <c r="EOJ5" s="1"/>
      <c r="EOK5" s="65"/>
      <c r="EOV5" s="1"/>
      <c r="EOW5" s="65"/>
      <c r="EPH5" s="1"/>
      <c r="EPI5" s="65"/>
      <c r="EPT5" s="1"/>
      <c r="EPU5" s="65"/>
      <c r="EQF5" s="1"/>
      <c r="EQG5" s="65"/>
      <c r="EQR5" s="1"/>
      <c r="EQS5" s="65"/>
      <c r="ERD5" s="1"/>
      <c r="ERE5" s="65"/>
      <c r="ERP5" s="1"/>
      <c r="ERQ5" s="65"/>
      <c r="ESB5" s="1"/>
      <c r="ESC5" s="65"/>
      <c r="ESN5" s="1"/>
      <c r="ESO5" s="65"/>
      <c r="ESZ5" s="1"/>
      <c r="ETA5" s="65"/>
      <c r="ETL5" s="1"/>
      <c r="ETM5" s="65"/>
      <c r="ETX5" s="1"/>
      <c r="ETY5" s="65"/>
      <c r="EUJ5" s="1"/>
      <c r="EUK5" s="65"/>
      <c r="EUV5" s="1"/>
      <c r="EUW5" s="65"/>
      <c r="EVH5" s="1"/>
      <c r="EVI5" s="65"/>
      <c r="EVT5" s="1"/>
      <c r="EVU5" s="65"/>
      <c r="EWF5" s="1"/>
      <c r="EWG5" s="65"/>
      <c r="EWR5" s="1"/>
      <c r="EWS5" s="65"/>
      <c r="EXD5" s="1"/>
      <c r="EXE5" s="65"/>
      <c r="EXP5" s="1"/>
      <c r="EXQ5" s="65"/>
      <c r="EYB5" s="1"/>
      <c r="EYC5" s="65"/>
      <c r="EYN5" s="1"/>
      <c r="EYO5" s="65"/>
      <c r="EYZ5" s="1"/>
      <c r="EZA5" s="65"/>
      <c r="EZL5" s="1"/>
      <c r="EZM5" s="65"/>
      <c r="EZX5" s="1"/>
      <c r="EZY5" s="65"/>
      <c r="FAJ5" s="1"/>
      <c r="FAK5" s="65"/>
      <c r="FAV5" s="1"/>
      <c r="FAW5" s="65"/>
      <c r="FBH5" s="1"/>
      <c r="FBI5" s="65"/>
      <c r="FBT5" s="1"/>
      <c r="FBU5" s="65"/>
      <c r="FCF5" s="1"/>
      <c r="FCG5" s="65"/>
      <c r="FCR5" s="1"/>
      <c r="FCS5" s="65"/>
      <c r="FDD5" s="1"/>
      <c r="FDE5" s="65"/>
      <c r="FDP5" s="1"/>
      <c r="FDQ5" s="65"/>
      <c r="FEB5" s="1"/>
      <c r="FEC5" s="65"/>
      <c r="FEN5" s="1"/>
      <c r="FEO5" s="65"/>
      <c r="FEZ5" s="1"/>
      <c r="FFA5" s="65"/>
      <c r="FFL5" s="1"/>
      <c r="FFM5" s="65"/>
      <c r="FFX5" s="1"/>
      <c r="FFY5" s="65"/>
      <c r="FGJ5" s="1"/>
      <c r="FGK5" s="65"/>
      <c r="FGV5" s="1"/>
      <c r="FGW5" s="65"/>
      <c r="FHH5" s="1"/>
      <c r="FHI5" s="65"/>
      <c r="FHT5" s="1"/>
      <c r="FHU5" s="65"/>
      <c r="FIF5" s="1"/>
      <c r="FIG5" s="65"/>
      <c r="FIR5" s="1"/>
      <c r="FIS5" s="65"/>
      <c r="FJD5" s="1"/>
      <c r="FJE5" s="65"/>
      <c r="FJP5" s="1"/>
      <c r="FJQ5" s="65"/>
      <c r="FKB5" s="1"/>
      <c r="FKC5" s="65"/>
      <c r="FKN5" s="1"/>
      <c r="FKO5" s="65"/>
      <c r="FKZ5" s="1"/>
      <c r="FLA5" s="65"/>
      <c r="FLL5" s="1"/>
      <c r="FLM5" s="65"/>
      <c r="FLX5" s="1"/>
      <c r="FLY5" s="65"/>
      <c r="FMJ5" s="1"/>
      <c r="FMK5" s="65"/>
      <c r="FMV5" s="1"/>
      <c r="FMW5" s="65"/>
      <c r="FNH5" s="1"/>
      <c r="FNI5" s="65"/>
      <c r="FNT5" s="1"/>
      <c r="FNU5" s="65"/>
      <c r="FOF5" s="1"/>
      <c r="FOG5" s="65"/>
      <c r="FOR5" s="1"/>
      <c r="FOS5" s="65"/>
      <c r="FPD5" s="1"/>
      <c r="FPE5" s="65"/>
      <c r="FPP5" s="1"/>
      <c r="FPQ5" s="65"/>
      <c r="FQB5" s="1"/>
      <c r="FQC5" s="65"/>
      <c r="FQN5" s="1"/>
      <c r="FQO5" s="65"/>
      <c r="FQZ5" s="1"/>
      <c r="FRA5" s="65"/>
      <c r="FRL5" s="1"/>
      <c r="FRM5" s="65"/>
      <c r="FRX5" s="1"/>
      <c r="FRY5" s="65"/>
      <c r="FSJ5" s="1"/>
      <c r="FSK5" s="65"/>
      <c r="FSV5" s="1"/>
      <c r="FSW5" s="65"/>
      <c r="FTH5" s="1"/>
      <c r="FTI5" s="65"/>
      <c r="FTT5" s="1"/>
      <c r="FTU5" s="65"/>
      <c r="FUF5" s="1"/>
      <c r="FUG5" s="65"/>
      <c r="FUR5" s="1"/>
      <c r="FUS5" s="65"/>
      <c r="FVD5" s="1"/>
      <c r="FVE5" s="65"/>
      <c r="FVP5" s="1"/>
      <c r="FVQ5" s="65"/>
      <c r="FWB5" s="1"/>
      <c r="FWC5" s="65"/>
      <c r="FWN5" s="1"/>
      <c r="FWO5" s="65"/>
      <c r="FWZ5" s="1"/>
      <c r="FXA5" s="65"/>
      <c r="FXL5" s="1"/>
      <c r="FXM5" s="65"/>
      <c r="FXX5" s="1"/>
      <c r="FXY5" s="65"/>
      <c r="FYJ5" s="1"/>
      <c r="FYK5" s="65"/>
      <c r="FYV5" s="1"/>
      <c r="FYW5" s="65"/>
      <c r="FZH5" s="1"/>
      <c r="FZI5" s="65"/>
      <c r="FZT5" s="1"/>
      <c r="FZU5" s="65"/>
      <c r="GAF5" s="1"/>
      <c r="GAG5" s="65"/>
      <c r="GAR5" s="1"/>
      <c r="GAS5" s="65"/>
      <c r="GBD5" s="1"/>
      <c r="GBE5" s="65"/>
      <c r="GBP5" s="1"/>
      <c r="GBQ5" s="65"/>
      <c r="GCB5" s="1"/>
      <c r="GCC5" s="65"/>
      <c r="GCN5" s="1"/>
      <c r="GCO5" s="65"/>
      <c r="GCZ5" s="1"/>
      <c r="GDA5" s="65"/>
      <c r="GDL5" s="1"/>
      <c r="GDM5" s="65"/>
      <c r="GDX5" s="1"/>
      <c r="GDY5" s="65"/>
      <c r="GEJ5" s="1"/>
      <c r="GEK5" s="65"/>
      <c r="GEV5" s="1"/>
      <c r="GEW5" s="65"/>
      <c r="GFH5" s="1"/>
      <c r="GFI5" s="65"/>
      <c r="GFT5" s="1"/>
      <c r="GFU5" s="65"/>
      <c r="GGF5" s="1"/>
      <c r="GGG5" s="65"/>
      <c r="GGR5" s="1"/>
      <c r="GGS5" s="65"/>
      <c r="GHD5" s="1"/>
      <c r="GHE5" s="65"/>
      <c r="GHP5" s="1"/>
      <c r="GHQ5" s="65"/>
      <c r="GIB5" s="1"/>
      <c r="GIC5" s="65"/>
      <c r="GIN5" s="1"/>
      <c r="GIO5" s="65"/>
      <c r="GIZ5" s="1"/>
      <c r="GJA5" s="65"/>
      <c r="GJL5" s="1"/>
      <c r="GJM5" s="65"/>
      <c r="GJX5" s="1"/>
      <c r="GJY5" s="65"/>
      <c r="GKJ5" s="1"/>
      <c r="GKK5" s="65"/>
      <c r="GKV5" s="1"/>
      <c r="GKW5" s="65"/>
      <c r="GLH5" s="1"/>
      <c r="GLI5" s="65"/>
      <c r="GLT5" s="1"/>
      <c r="GLU5" s="65"/>
      <c r="GMF5" s="1"/>
      <c r="GMG5" s="65"/>
      <c r="GMR5" s="1"/>
      <c r="GMS5" s="65"/>
      <c r="GND5" s="1"/>
      <c r="GNE5" s="65"/>
      <c r="GNP5" s="1"/>
      <c r="GNQ5" s="65"/>
      <c r="GOB5" s="1"/>
      <c r="GOC5" s="65"/>
      <c r="GON5" s="1"/>
      <c r="GOO5" s="65"/>
      <c r="GOZ5" s="1"/>
      <c r="GPA5" s="65"/>
      <c r="GPL5" s="1"/>
      <c r="GPM5" s="65"/>
      <c r="GPX5" s="1"/>
      <c r="GPY5" s="65"/>
      <c r="GQJ5" s="1"/>
      <c r="GQK5" s="65"/>
      <c r="GQV5" s="1"/>
      <c r="GQW5" s="65"/>
      <c r="GRH5" s="1"/>
      <c r="GRI5" s="65"/>
      <c r="GRT5" s="1"/>
      <c r="GRU5" s="65"/>
      <c r="GSF5" s="1"/>
      <c r="GSG5" s="65"/>
      <c r="GSR5" s="1"/>
      <c r="GSS5" s="65"/>
      <c r="GTD5" s="1"/>
      <c r="GTE5" s="65"/>
      <c r="GTP5" s="1"/>
      <c r="GTQ5" s="65"/>
      <c r="GUB5" s="1"/>
      <c r="GUC5" s="65"/>
      <c r="GUN5" s="1"/>
      <c r="GUO5" s="65"/>
      <c r="GUZ5" s="1"/>
      <c r="GVA5" s="65"/>
      <c r="GVL5" s="1"/>
      <c r="GVM5" s="65"/>
      <c r="GVX5" s="1"/>
      <c r="GVY5" s="65"/>
      <c r="GWJ5" s="1"/>
      <c r="GWK5" s="65"/>
      <c r="GWV5" s="1"/>
      <c r="GWW5" s="65"/>
      <c r="GXH5" s="1"/>
      <c r="GXI5" s="65"/>
      <c r="GXT5" s="1"/>
      <c r="GXU5" s="65"/>
      <c r="GYF5" s="1"/>
      <c r="GYG5" s="65"/>
      <c r="GYR5" s="1"/>
      <c r="GYS5" s="65"/>
      <c r="GZD5" s="1"/>
      <c r="GZE5" s="65"/>
      <c r="GZP5" s="1"/>
      <c r="GZQ5" s="65"/>
      <c r="HAB5" s="1"/>
      <c r="HAC5" s="65"/>
      <c r="HAN5" s="1"/>
      <c r="HAO5" s="65"/>
      <c r="HAZ5" s="1"/>
      <c r="HBA5" s="65"/>
      <c r="HBL5" s="1"/>
      <c r="HBM5" s="65"/>
      <c r="HBX5" s="1"/>
      <c r="HBY5" s="65"/>
      <c r="HCJ5" s="1"/>
      <c r="HCK5" s="65"/>
      <c r="HCV5" s="1"/>
      <c r="HCW5" s="65"/>
      <c r="HDH5" s="1"/>
      <c r="HDI5" s="65"/>
      <c r="HDT5" s="1"/>
      <c r="HDU5" s="65"/>
      <c r="HEF5" s="1"/>
      <c r="HEG5" s="65"/>
      <c r="HER5" s="1"/>
      <c r="HES5" s="65"/>
      <c r="HFD5" s="1"/>
      <c r="HFE5" s="65"/>
      <c r="HFP5" s="1"/>
      <c r="HFQ5" s="65"/>
      <c r="HGB5" s="1"/>
      <c r="HGC5" s="65"/>
      <c r="HGN5" s="1"/>
      <c r="HGO5" s="65"/>
      <c r="HGZ5" s="1"/>
      <c r="HHA5" s="65"/>
      <c r="HHL5" s="1"/>
      <c r="HHM5" s="65"/>
      <c r="HHX5" s="1"/>
      <c r="HHY5" s="65"/>
      <c r="HIJ5" s="1"/>
      <c r="HIK5" s="65"/>
      <c r="HIV5" s="1"/>
      <c r="HIW5" s="65"/>
      <c r="HJH5" s="1"/>
      <c r="HJI5" s="65"/>
      <c r="HJT5" s="1"/>
      <c r="HJU5" s="65"/>
      <c r="HKF5" s="1"/>
      <c r="HKG5" s="65"/>
      <c r="HKR5" s="1"/>
      <c r="HKS5" s="65"/>
      <c r="HLD5" s="1"/>
      <c r="HLE5" s="65"/>
      <c r="HLP5" s="1"/>
      <c r="HLQ5" s="65"/>
      <c r="HMB5" s="1"/>
      <c r="HMC5" s="65"/>
      <c r="HMN5" s="1"/>
      <c r="HMO5" s="65"/>
      <c r="HMZ5" s="1"/>
      <c r="HNA5" s="65"/>
      <c r="HNL5" s="1"/>
      <c r="HNM5" s="65"/>
      <c r="HNX5" s="1"/>
      <c r="HNY5" s="65"/>
      <c r="HOJ5" s="1"/>
      <c r="HOK5" s="65"/>
      <c r="HOV5" s="1"/>
      <c r="HOW5" s="65"/>
      <c r="HPH5" s="1"/>
      <c r="HPI5" s="65"/>
      <c r="HPT5" s="1"/>
      <c r="HPU5" s="65"/>
      <c r="HQF5" s="1"/>
      <c r="HQG5" s="65"/>
      <c r="HQR5" s="1"/>
      <c r="HQS5" s="65"/>
      <c r="HRD5" s="1"/>
      <c r="HRE5" s="65"/>
      <c r="HRP5" s="1"/>
      <c r="HRQ5" s="65"/>
      <c r="HSB5" s="1"/>
      <c r="HSC5" s="65"/>
      <c r="HSN5" s="1"/>
      <c r="HSO5" s="65"/>
      <c r="HSZ5" s="1"/>
      <c r="HTA5" s="65"/>
      <c r="HTL5" s="1"/>
      <c r="HTM5" s="65"/>
      <c r="HTX5" s="1"/>
      <c r="HTY5" s="65"/>
      <c r="HUJ5" s="1"/>
      <c r="HUK5" s="65"/>
      <c r="HUV5" s="1"/>
      <c r="HUW5" s="65"/>
      <c r="HVH5" s="1"/>
      <c r="HVI5" s="65"/>
      <c r="HVT5" s="1"/>
      <c r="HVU5" s="65"/>
      <c r="HWF5" s="1"/>
      <c r="HWG5" s="65"/>
      <c r="HWR5" s="1"/>
      <c r="HWS5" s="65"/>
      <c r="HXD5" s="1"/>
      <c r="HXE5" s="65"/>
      <c r="HXP5" s="1"/>
      <c r="HXQ5" s="65"/>
      <c r="HYB5" s="1"/>
      <c r="HYC5" s="65"/>
      <c r="HYN5" s="1"/>
      <c r="HYO5" s="65"/>
      <c r="HYZ5" s="1"/>
      <c r="HZA5" s="65"/>
      <c r="HZL5" s="1"/>
      <c r="HZM5" s="65"/>
      <c r="HZX5" s="1"/>
      <c r="HZY5" s="65"/>
      <c r="IAJ5" s="1"/>
      <c r="IAK5" s="65"/>
      <c r="IAV5" s="1"/>
      <c r="IAW5" s="65"/>
      <c r="IBH5" s="1"/>
      <c r="IBI5" s="65"/>
      <c r="IBT5" s="1"/>
      <c r="IBU5" s="65"/>
      <c r="ICF5" s="1"/>
      <c r="ICG5" s="65"/>
      <c r="ICR5" s="1"/>
      <c r="ICS5" s="65"/>
      <c r="IDD5" s="1"/>
      <c r="IDE5" s="65"/>
      <c r="IDP5" s="1"/>
      <c r="IDQ5" s="65"/>
      <c r="IEB5" s="1"/>
      <c r="IEC5" s="65"/>
      <c r="IEN5" s="1"/>
      <c r="IEO5" s="65"/>
      <c r="IEZ5" s="1"/>
      <c r="IFA5" s="65"/>
      <c r="IFL5" s="1"/>
      <c r="IFM5" s="65"/>
      <c r="IFX5" s="1"/>
      <c r="IFY5" s="65"/>
      <c r="IGJ5" s="1"/>
      <c r="IGK5" s="65"/>
      <c r="IGV5" s="1"/>
      <c r="IGW5" s="65"/>
      <c r="IHH5" s="1"/>
      <c r="IHI5" s="65"/>
      <c r="IHT5" s="1"/>
      <c r="IHU5" s="65"/>
      <c r="IIF5" s="1"/>
      <c r="IIG5" s="65"/>
      <c r="IIR5" s="1"/>
      <c r="IIS5" s="65"/>
      <c r="IJD5" s="1"/>
      <c r="IJE5" s="65"/>
      <c r="IJP5" s="1"/>
      <c r="IJQ5" s="65"/>
      <c r="IKB5" s="1"/>
      <c r="IKC5" s="65"/>
      <c r="IKN5" s="1"/>
      <c r="IKO5" s="65"/>
      <c r="IKZ5" s="1"/>
      <c r="ILA5" s="65"/>
      <c r="ILL5" s="1"/>
      <c r="ILM5" s="65"/>
      <c r="ILX5" s="1"/>
      <c r="ILY5" s="65"/>
      <c r="IMJ5" s="1"/>
      <c r="IMK5" s="65"/>
      <c r="IMV5" s="1"/>
      <c r="IMW5" s="65"/>
      <c r="INH5" s="1"/>
      <c r="INI5" s="65"/>
      <c r="INT5" s="1"/>
      <c r="INU5" s="65"/>
      <c r="IOF5" s="1"/>
      <c r="IOG5" s="65"/>
      <c r="IOR5" s="1"/>
      <c r="IOS5" s="65"/>
      <c r="IPD5" s="1"/>
      <c r="IPE5" s="65"/>
      <c r="IPP5" s="1"/>
      <c r="IPQ5" s="65"/>
      <c r="IQB5" s="1"/>
      <c r="IQC5" s="65"/>
      <c r="IQN5" s="1"/>
      <c r="IQO5" s="65"/>
      <c r="IQZ5" s="1"/>
      <c r="IRA5" s="65"/>
      <c r="IRL5" s="1"/>
      <c r="IRM5" s="65"/>
      <c r="IRX5" s="1"/>
      <c r="IRY5" s="65"/>
      <c r="ISJ5" s="1"/>
      <c r="ISK5" s="65"/>
      <c r="ISV5" s="1"/>
      <c r="ISW5" s="65"/>
      <c r="ITH5" s="1"/>
      <c r="ITI5" s="65"/>
      <c r="ITT5" s="1"/>
      <c r="ITU5" s="65"/>
      <c r="IUF5" s="1"/>
      <c r="IUG5" s="65"/>
      <c r="IUR5" s="1"/>
      <c r="IUS5" s="65"/>
      <c r="IVD5" s="1"/>
      <c r="IVE5" s="65"/>
      <c r="IVP5" s="1"/>
      <c r="IVQ5" s="65"/>
      <c r="IWB5" s="1"/>
      <c r="IWC5" s="65"/>
      <c r="IWN5" s="1"/>
      <c r="IWO5" s="65"/>
      <c r="IWZ5" s="1"/>
      <c r="IXA5" s="65"/>
      <c r="IXL5" s="1"/>
      <c r="IXM5" s="65"/>
      <c r="IXX5" s="1"/>
      <c r="IXY5" s="65"/>
      <c r="IYJ5" s="1"/>
      <c r="IYK5" s="65"/>
      <c r="IYV5" s="1"/>
      <c r="IYW5" s="65"/>
      <c r="IZH5" s="1"/>
      <c r="IZI5" s="65"/>
      <c r="IZT5" s="1"/>
      <c r="IZU5" s="65"/>
      <c r="JAF5" s="1"/>
      <c r="JAG5" s="65"/>
      <c r="JAR5" s="1"/>
      <c r="JAS5" s="65"/>
      <c r="JBD5" s="1"/>
      <c r="JBE5" s="65"/>
      <c r="JBP5" s="1"/>
      <c r="JBQ5" s="65"/>
      <c r="JCB5" s="1"/>
      <c r="JCC5" s="65"/>
      <c r="JCN5" s="1"/>
      <c r="JCO5" s="65"/>
      <c r="JCZ5" s="1"/>
      <c r="JDA5" s="65"/>
      <c r="JDL5" s="1"/>
      <c r="JDM5" s="65"/>
      <c r="JDX5" s="1"/>
      <c r="JDY5" s="65"/>
      <c r="JEJ5" s="1"/>
      <c r="JEK5" s="65"/>
      <c r="JEV5" s="1"/>
      <c r="JEW5" s="65"/>
      <c r="JFH5" s="1"/>
      <c r="JFI5" s="65"/>
      <c r="JFT5" s="1"/>
      <c r="JFU5" s="65"/>
      <c r="JGF5" s="1"/>
      <c r="JGG5" s="65"/>
      <c r="JGR5" s="1"/>
      <c r="JGS5" s="65"/>
      <c r="JHD5" s="1"/>
      <c r="JHE5" s="65"/>
      <c r="JHP5" s="1"/>
      <c r="JHQ5" s="65"/>
      <c r="JIB5" s="1"/>
      <c r="JIC5" s="65"/>
      <c r="JIN5" s="1"/>
      <c r="JIO5" s="65"/>
      <c r="JIZ5" s="1"/>
      <c r="JJA5" s="65"/>
      <c r="JJL5" s="1"/>
      <c r="JJM5" s="65"/>
      <c r="JJX5" s="1"/>
      <c r="JJY5" s="65"/>
      <c r="JKJ5" s="1"/>
      <c r="JKK5" s="65"/>
      <c r="JKV5" s="1"/>
      <c r="JKW5" s="65"/>
      <c r="JLH5" s="1"/>
      <c r="JLI5" s="65"/>
      <c r="JLT5" s="1"/>
      <c r="JLU5" s="65"/>
      <c r="JMF5" s="1"/>
      <c r="JMG5" s="65"/>
      <c r="JMR5" s="1"/>
      <c r="JMS5" s="65"/>
      <c r="JND5" s="1"/>
      <c r="JNE5" s="65"/>
      <c r="JNP5" s="1"/>
      <c r="JNQ5" s="65"/>
      <c r="JOB5" s="1"/>
      <c r="JOC5" s="65"/>
      <c r="JON5" s="1"/>
      <c r="JOO5" s="65"/>
      <c r="JOZ5" s="1"/>
      <c r="JPA5" s="65"/>
      <c r="JPL5" s="1"/>
      <c r="JPM5" s="65"/>
      <c r="JPX5" s="1"/>
      <c r="JPY5" s="65"/>
      <c r="JQJ5" s="1"/>
      <c r="JQK5" s="65"/>
      <c r="JQV5" s="1"/>
      <c r="JQW5" s="65"/>
      <c r="JRH5" s="1"/>
      <c r="JRI5" s="65"/>
      <c r="JRT5" s="1"/>
      <c r="JRU5" s="65"/>
      <c r="JSF5" s="1"/>
      <c r="JSG5" s="65"/>
      <c r="JSR5" s="1"/>
      <c r="JSS5" s="65"/>
      <c r="JTD5" s="1"/>
      <c r="JTE5" s="65"/>
      <c r="JTP5" s="1"/>
      <c r="JTQ5" s="65"/>
      <c r="JUB5" s="1"/>
      <c r="JUC5" s="65"/>
      <c r="JUN5" s="1"/>
      <c r="JUO5" s="65"/>
      <c r="JUZ5" s="1"/>
      <c r="JVA5" s="65"/>
      <c r="JVL5" s="1"/>
      <c r="JVM5" s="65"/>
      <c r="JVX5" s="1"/>
      <c r="JVY5" s="65"/>
      <c r="JWJ5" s="1"/>
      <c r="JWK5" s="65"/>
      <c r="JWV5" s="1"/>
      <c r="JWW5" s="65"/>
      <c r="JXH5" s="1"/>
      <c r="JXI5" s="65"/>
      <c r="JXT5" s="1"/>
      <c r="JXU5" s="65"/>
      <c r="JYF5" s="1"/>
      <c r="JYG5" s="65"/>
      <c r="JYR5" s="1"/>
      <c r="JYS5" s="65"/>
      <c r="JZD5" s="1"/>
      <c r="JZE5" s="65"/>
      <c r="JZP5" s="1"/>
      <c r="JZQ5" s="65"/>
      <c r="KAB5" s="1"/>
      <c r="KAC5" s="65"/>
      <c r="KAN5" s="1"/>
      <c r="KAO5" s="65"/>
      <c r="KAZ5" s="1"/>
      <c r="KBA5" s="65"/>
      <c r="KBL5" s="1"/>
      <c r="KBM5" s="65"/>
      <c r="KBX5" s="1"/>
      <c r="KBY5" s="65"/>
      <c r="KCJ5" s="1"/>
      <c r="KCK5" s="65"/>
      <c r="KCV5" s="1"/>
      <c r="KCW5" s="65"/>
      <c r="KDH5" s="1"/>
      <c r="KDI5" s="65"/>
      <c r="KDT5" s="1"/>
      <c r="KDU5" s="65"/>
      <c r="KEF5" s="1"/>
      <c r="KEG5" s="65"/>
      <c r="KER5" s="1"/>
      <c r="KES5" s="65"/>
      <c r="KFD5" s="1"/>
      <c r="KFE5" s="65"/>
      <c r="KFP5" s="1"/>
      <c r="KFQ5" s="65"/>
      <c r="KGB5" s="1"/>
      <c r="KGC5" s="65"/>
      <c r="KGN5" s="1"/>
      <c r="KGO5" s="65"/>
      <c r="KGZ5" s="1"/>
      <c r="KHA5" s="65"/>
      <c r="KHL5" s="1"/>
      <c r="KHM5" s="65"/>
      <c r="KHX5" s="1"/>
      <c r="KHY5" s="65"/>
      <c r="KIJ5" s="1"/>
      <c r="KIK5" s="65"/>
      <c r="KIV5" s="1"/>
      <c r="KIW5" s="65"/>
      <c r="KJH5" s="1"/>
      <c r="KJI5" s="65"/>
      <c r="KJT5" s="1"/>
      <c r="KJU5" s="65"/>
      <c r="KKF5" s="1"/>
      <c r="KKG5" s="65"/>
      <c r="KKR5" s="1"/>
      <c r="KKS5" s="65"/>
      <c r="KLD5" s="1"/>
      <c r="KLE5" s="65"/>
      <c r="KLP5" s="1"/>
      <c r="KLQ5" s="65"/>
      <c r="KMB5" s="1"/>
      <c r="KMC5" s="65"/>
      <c r="KMN5" s="1"/>
      <c r="KMO5" s="65"/>
      <c r="KMZ5" s="1"/>
      <c r="KNA5" s="65"/>
      <c r="KNL5" s="1"/>
      <c r="KNM5" s="65"/>
      <c r="KNX5" s="1"/>
      <c r="KNY5" s="65"/>
      <c r="KOJ5" s="1"/>
      <c r="KOK5" s="65"/>
      <c r="KOV5" s="1"/>
      <c r="KOW5" s="65"/>
      <c r="KPH5" s="1"/>
      <c r="KPI5" s="65"/>
      <c r="KPT5" s="1"/>
      <c r="KPU5" s="65"/>
      <c r="KQF5" s="1"/>
      <c r="KQG5" s="65"/>
      <c r="KQR5" s="1"/>
      <c r="KQS5" s="65"/>
      <c r="KRD5" s="1"/>
      <c r="KRE5" s="65"/>
      <c r="KRP5" s="1"/>
      <c r="KRQ5" s="65"/>
      <c r="KSB5" s="1"/>
      <c r="KSC5" s="65"/>
      <c r="KSN5" s="1"/>
      <c r="KSO5" s="65"/>
      <c r="KSZ5" s="1"/>
      <c r="KTA5" s="65"/>
      <c r="KTL5" s="1"/>
      <c r="KTM5" s="65"/>
      <c r="KTX5" s="1"/>
      <c r="KTY5" s="65"/>
      <c r="KUJ5" s="1"/>
      <c r="KUK5" s="65"/>
      <c r="KUV5" s="1"/>
      <c r="KUW5" s="65"/>
      <c r="KVH5" s="1"/>
      <c r="KVI5" s="65"/>
      <c r="KVT5" s="1"/>
      <c r="KVU5" s="65"/>
      <c r="KWF5" s="1"/>
      <c r="KWG5" s="65"/>
      <c r="KWR5" s="1"/>
      <c r="KWS5" s="65"/>
      <c r="KXD5" s="1"/>
      <c r="KXE5" s="65"/>
      <c r="KXP5" s="1"/>
      <c r="KXQ5" s="65"/>
      <c r="KYB5" s="1"/>
      <c r="KYC5" s="65"/>
      <c r="KYN5" s="1"/>
      <c r="KYO5" s="65"/>
      <c r="KYZ5" s="1"/>
      <c r="KZA5" s="65"/>
      <c r="KZL5" s="1"/>
      <c r="KZM5" s="65"/>
      <c r="KZX5" s="1"/>
      <c r="KZY5" s="65"/>
      <c r="LAJ5" s="1"/>
      <c r="LAK5" s="65"/>
      <c r="LAV5" s="1"/>
      <c r="LAW5" s="65"/>
      <c r="LBH5" s="1"/>
      <c r="LBI5" s="65"/>
      <c r="LBT5" s="1"/>
      <c r="LBU5" s="65"/>
      <c r="LCF5" s="1"/>
      <c r="LCG5" s="65"/>
      <c r="LCR5" s="1"/>
      <c r="LCS5" s="65"/>
      <c r="LDD5" s="1"/>
      <c r="LDE5" s="65"/>
      <c r="LDP5" s="1"/>
      <c r="LDQ5" s="65"/>
      <c r="LEB5" s="1"/>
      <c r="LEC5" s="65"/>
      <c r="LEN5" s="1"/>
      <c r="LEO5" s="65"/>
      <c r="LEZ5" s="1"/>
      <c r="LFA5" s="65"/>
      <c r="LFL5" s="1"/>
      <c r="LFM5" s="65"/>
      <c r="LFX5" s="1"/>
      <c r="LFY5" s="65"/>
      <c r="LGJ5" s="1"/>
      <c r="LGK5" s="65"/>
      <c r="LGV5" s="1"/>
      <c r="LGW5" s="65"/>
      <c r="LHH5" s="1"/>
      <c r="LHI5" s="65"/>
      <c r="LHT5" s="1"/>
      <c r="LHU5" s="65"/>
      <c r="LIF5" s="1"/>
      <c r="LIG5" s="65"/>
      <c r="LIR5" s="1"/>
      <c r="LIS5" s="65"/>
      <c r="LJD5" s="1"/>
      <c r="LJE5" s="65"/>
      <c r="LJP5" s="1"/>
      <c r="LJQ5" s="65"/>
      <c r="LKB5" s="1"/>
      <c r="LKC5" s="65"/>
      <c r="LKN5" s="1"/>
      <c r="LKO5" s="65"/>
      <c r="LKZ5" s="1"/>
      <c r="LLA5" s="65"/>
      <c r="LLL5" s="1"/>
      <c r="LLM5" s="65"/>
      <c r="LLX5" s="1"/>
      <c r="LLY5" s="65"/>
      <c r="LMJ5" s="1"/>
      <c r="LMK5" s="65"/>
      <c r="LMV5" s="1"/>
      <c r="LMW5" s="65"/>
      <c r="LNH5" s="1"/>
      <c r="LNI5" s="65"/>
      <c r="LNT5" s="1"/>
      <c r="LNU5" s="65"/>
      <c r="LOF5" s="1"/>
      <c r="LOG5" s="65"/>
      <c r="LOR5" s="1"/>
      <c r="LOS5" s="65"/>
      <c r="LPD5" s="1"/>
      <c r="LPE5" s="65"/>
      <c r="LPP5" s="1"/>
      <c r="LPQ5" s="65"/>
      <c r="LQB5" s="1"/>
      <c r="LQC5" s="65"/>
      <c r="LQN5" s="1"/>
      <c r="LQO5" s="65"/>
      <c r="LQZ5" s="1"/>
      <c r="LRA5" s="65"/>
      <c r="LRL5" s="1"/>
      <c r="LRM5" s="65"/>
      <c r="LRX5" s="1"/>
      <c r="LRY5" s="65"/>
      <c r="LSJ5" s="1"/>
      <c r="LSK5" s="65"/>
      <c r="LSV5" s="1"/>
      <c r="LSW5" s="65"/>
      <c r="LTH5" s="1"/>
      <c r="LTI5" s="65"/>
      <c r="LTT5" s="1"/>
      <c r="LTU5" s="65"/>
      <c r="LUF5" s="1"/>
      <c r="LUG5" s="65"/>
      <c r="LUR5" s="1"/>
      <c r="LUS5" s="65"/>
      <c r="LVD5" s="1"/>
      <c r="LVE5" s="65"/>
      <c r="LVP5" s="1"/>
      <c r="LVQ5" s="65"/>
      <c r="LWB5" s="1"/>
      <c r="LWC5" s="65"/>
      <c r="LWN5" s="1"/>
      <c r="LWO5" s="65"/>
      <c r="LWZ5" s="1"/>
      <c r="LXA5" s="65"/>
      <c r="LXL5" s="1"/>
      <c r="LXM5" s="65"/>
      <c r="LXX5" s="1"/>
      <c r="LXY5" s="65"/>
      <c r="LYJ5" s="1"/>
      <c r="LYK5" s="65"/>
      <c r="LYV5" s="1"/>
      <c r="LYW5" s="65"/>
      <c r="LZH5" s="1"/>
      <c r="LZI5" s="65"/>
      <c r="LZT5" s="1"/>
      <c r="LZU5" s="65"/>
      <c r="MAF5" s="1"/>
      <c r="MAG5" s="65"/>
      <c r="MAR5" s="1"/>
      <c r="MAS5" s="65"/>
      <c r="MBD5" s="1"/>
      <c r="MBE5" s="65"/>
      <c r="MBP5" s="1"/>
      <c r="MBQ5" s="65"/>
      <c r="MCB5" s="1"/>
      <c r="MCC5" s="65"/>
      <c r="MCN5" s="1"/>
      <c r="MCO5" s="65"/>
      <c r="MCZ5" s="1"/>
      <c r="MDA5" s="65"/>
      <c r="MDL5" s="1"/>
      <c r="MDM5" s="65"/>
      <c r="MDX5" s="1"/>
      <c r="MDY5" s="65"/>
      <c r="MEJ5" s="1"/>
      <c r="MEK5" s="65"/>
      <c r="MEV5" s="1"/>
      <c r="MEW5" s="65"/>
      <c r="MFH5" s="1"/>
      <c r="MFI5" s="65"/>
      <c r="MFT5" s="1"/>
      <c r="MFU5" s="65"/>
      <c r="MGF5" s="1"/>
      <c r="MGG5" s="65"/>
      <c r="MGR5" s="1"/>
      <c r="MGS5" s="65"/>
      <c r="MHD5" s="1"/>
      <c r="MHE5" s="65"/>
      <c r="MHP5" s="1"/>
      <c r="MHQ5" s="65"/>
      <c r="MIB5" s="1"/>
      <c r="MIC5" s="65"/>
      <c r="MIN5" s="1"/>
      <c r="MIO5" s="65"/>
      <c r="MIZ5" s="1"/>
      <c r="MJA5" s="65"/>
      <c r="MJL5" s="1"/>
      <c r="MJM5" s="65"/>
      <c r="MJX5" s="1"/>
      <c r="MJY5" s="65"/>
      <c r="MKJ5" s="1"/>
      <c r="MKK5" s="65"/>
      <c r="MKV5" s="1"/>
      <c r="MKW5" s="65"/>
      <c r="MLH5" s="1"/>
      <c r="MLI5" s="65"/>
      <c r="MLT5" s="1"/>
      <c r="MLU5" s="65"/>
      <c r="MMF5" s="1"/>
      <c r="MMG5" s="65"/>
      <c r="MMR5" s="1"/>
      <c r="MMS5" s="65"/>
      <c r="MND5" s="1"/>
      <c r="MNE5" s="65"/>
      <c r="MNP5" s="1"/>
      <c r="MNQ5" s="65"/>
      <c r="MOB5" s="1"/>
      <c r="MOC5" s="65"/>
      <c r="MON5" s="1"/>
      <c r="MOO5" s="65"/>
      <c r="MOZ5" s="1"/>
      <c r="MPA5" s="65"/>
      <c r="MPL5" s="1"/>
      <c r="MPM5" s="65"/>
      <c r="MPX5" s="1"/>
      <c r="MPY5" s="65"/>
      <c r="MQJ5" s="1"/>
      <c r="MQK5" s="65"/>
      <c r="MQV5" s="1"/>
      <c r="MQW5" s="65"/>
      <c r="MRH5" s="1"/>
      <c r="MRI5" s="65"/>
      <c r="MRT5" s="1"/>
      <c r="MRU5" s="65"/>
      <c r="MSF5" s="1"/>
      <c r="MSG5" s="65"/>
      <c r="MSR5" s="1"/>
      <c r="MSS5" s="65"/>
      <c r="MTD5" s="1"/>
      <c r="MTE5" s="65"/>
      <c r="MTP5" s="1"/>
      <c r="MTQ5" s="65"/>
      <c r="MUB5" s="1"/>
      <c r="MUC5" s="65"/>
      <c r="MUN5" s="1"/>
      <c r="MUO5" s="65"/>
      <c r="MUZ5" s="1"/>
      <c r="MVA5" s="65"/>
      <c r="MVL5" s="1"/>
      <c r="MVM5" s="65"/>
      <c r="MVX5" s="1"/>
      <c r="MVY5" s="65"/>
      <c r="MWJ5" s="1"/>
      <c r="MWK5" s="65"/>
      <c r="MWV5" s="1"/>
      <c r="MWW5" s="65"/>
      <c r="MXH5" s="1"/>
      <c r="MXI5" s="65"/>
      <c r="MXT5" s="1"/>
      <c r="MXU5" s="65"/>
      <c r="MYF5" s="1"/>
      <c r="MYG5" s="65"/>
      <c r="MYR5" s="1"/>
      <c r="MYS5" s="65"/>
      <c r="MZD5" s="1"/>
      <c r="MZE5" s="65"/>
      <c r="MZP5" s="1"/>
      <c r="MZQ5" s="65"/>
      <c r="NAB5" s="1"/>
      <c r="NAC5" s="65"/>
      <c r="NAN5" s="1"/>
      <c r="NAO5" s="65"/>
      <c r="NAZ5" s="1"/>
      <c r="NBA5" s="65"/>
      <c r="NBL5" s="1"/>
      <c r="NBM5" s="65"/>
      <c r="NBX5" s="1"/>
      <c r="NBY5" s="65"/>
      <c r="NCJ5" s="1"/>
      <c r="NCK5" s="65"/>
      <c r="NCV5" s="1"/>
      <c r="NCW5" s="65"/>
      <c r="NDH5" s="1"/>
      <c r="NDI5" s="65"/>
      <c r="NDT5" s="1"/>
      <c r="NDU5" s="65"/>
      <c r="NEF5" s="1"/>
      <c r="NEG5" s="65"/>
      <c r="NER5" s="1"/>
      <c r="NES5" s="65"/>
      <c r="NFD5" s="1"/>
      <c r="NFE5" s="65"/>
      <c r="NFP5" s="1"/>
      <c r="NFQ5" s="65"/>
      <c r="NGB5" s="1"/>
      <c r="NGC5" s="65"/>
      <c r="NGN5" s="1"/>
      <c r="NGO5" s="65"/>
      <c r="NGZ5" s="1"/>
      <c r="NHA5" s="65"/>
      <c r="NHL5" s="1"/>
      <c r="NHM5" s="65"/>
      <c r="NHX5" s="1"/>
      <c r="NHY5" s="65"/>
      <c r="NIJ5" s="1"/>
      <c r="NIK5" s="65"/>
      <c r="NIV5" s="1"/>
      <c r="NIW5" s="65"/>
      <c r="NJH5" s="1"/>
      <c r="NJI5" s="65"/>
      <c r="NJT5" s="1"/>
      <c r="NJU5" s="65"/>
      <c r="NKF5" s="1"/>
      <c r="NKG5" s="65"/>
      <c r="NKR5" s="1"/>
      <c r="NKS5" s="65"/>
      <c r="NLD5" s="1"/>
      <c r="NLE5" s="65"/>
      <c r="NLP5" s="1"/>
      <c r="NLQ5" s="65"/>
      <c r="NMB5" s="1"/>
      <c r="NMC5" s="65"/>
      <c r="NMN5" s="1"/>
      <c r="NMO5" s="65"/>
      <c r="NMZ5" s="1"/>
      <c r="NNA5" s="65"/>
      <c r="NNL5" s="1"/>
      <c r="NNM5" s="65"/>
      <c r="NNX5" s="1"/>
      <c r="NNY5" s="65"/>
      <c r="NOJ5" s="1"/>
      <c r="NOK5" s="65"/>
      <c r="NOV5" s="1"/>
      <c r="NOW5" s="65"/>
      <c r="NPH5" s="1"/>
      <c r="NPI5" s="65"/>
      <c r="NPT5" s="1"/>
      <c r="NPU5" s="65"/>
      <c r="NQF5" s="1"/>
      <c r="NQG5" s="65"/>
      <c r="NQR5" s="1"/>
      <c r="NQS5" s="65"/>
      <c r="NRD5" s="1"/>
      <c r="NRE5" s="65"/>
      <c r="NRP5" s="1"/>
      <c r="NRQ5" s="65"/>
      <c r="NSB5" s="1"/>
      <c r="NSC5" s="65"/>
      <c r="NSN5" s="1"/>
      <c r="NSO5" s="65"/>
      <c r="NSZ5" s="1"/>
      <c r="NTA5" s="65"/>
      <c r="NTL5" s="1"/>
      <c r="NTM5" s="65"/>
      <c r="NTX5" s="1"/>
      <c r="NTY5" s="65"/>
      <c r="NUJ5" s="1"/>
      <c r="NUK5" s="65"/>
      <c r="NUV5" s="1"/>
      <c r="NUW5" s="65"/>
      <c r="NVH5" s="1"/>
      <c r="NVI5" s="65"/>
      <c r="NVT5" s="1"/>
      <c r="NVU5" s="65"/>
      <c r="NWF5" s="1"/>
      <c r="NWG5" s="65"/>
      <c r="NWR5" s="1"/>
      <c r="NWS5" s="65"/>
      <c r="NXD5" s="1"/>
      <c r="NXE5" s="65"/>
      <c r="NXP5" s="1"/>
      <c r="NXQ5" s="65"/>
      <c r="NYB5" s="1"/>
      <c r="NYC5" s="65"/>
      <c r="NYN5" s="1"/>
      <c r="NYO5" s="65"/>
      <c r="NYZ5" s="1"/>
      <c r="NZA5" s="65"/>
      <c r="NZL5" s="1"/>
      <c r="NZM5" s="65"/>
      <c r="NZX5" s="1"/>
      <c r="NZY5" s="65"/>
      <c r="OAJ5" s="1"/>
      <c r="OAK5" s="65"/>
      <c r="OAV5" s="1"/>
      <c r="OAW5" s="65"/>
      <c r="OBH5" s="1"/>
      <c r="OBI5" s="65"/>
      <c r="OBT5" s="1"/>
      <c r="OBU5" s="65"/>
      <c r="OCF5" s="1"/>
      <c r="OCG5" s="65"/>
      <c r="OCR5" s="1"/>
      <c r="OCS5" s="65"/>
      <c r="ODD5" s="1"/>
      <c r="ODE5" s="65"/>
      <c r="ODP5" s="1"/>
      <c r="ODQ5" s="65"/>
      <c r="OEB5" s="1"/>
      <c r="OEC5" s="65"/>
      <c r="OEN5" s="1"/>
      <c r="OEO5" s="65"/>
      <c r="OEZ5" s="1"/>
      <c r="OFA5" s="65"/>
      <c r="OFL5" s="1"/>
      <c r="OFM5" s="65"/>
      <c r="OFX5" s="1"/>
      <c r="OFY5" s="65"/>
      <c r="OGJ5" s="1"/>
      <c r="OGK5" s="65"/>
      <c r="OGV5" s="1"/>
      <c r="OGW5" s="65"/>
      <c r="OHH5" s="1"/>
      <c r="OHI5" s="65"/>
      <c r="OHT5" s="1"/>
      <c r="OHU5" s="65"/>
      <c r="OIF5" s="1"/>
      <c r="OIG5" s="65"/>
      <c r="OIR5" s="1"/>
      <c r="OIS5" s="65"/>
      <c r="OJD5" s="1"/>
      <c r="OJE5" s="65"/>
      <c r="OJP5" s="1"/>
      <c r="OJQ5" s="65"/>
      <c r="OKB5" s="1"/>
      <c r="OKC5" s="65"/>
      <c r="OKN5" s="1"/>
      <c r="OKO5" s="65"/>
      <c r="OKZ5" s="1"/>
      <c r="OLA5" s="65"/>
      <c r="OLL5" s="1"/>
      <c r="OLM5" s="65"/>
      <c r="OLX5" s="1"/>
      <c r="OLY5" s="65"/>
      <c r="OMJ5" s="1"/>
      <c r="OMK5" s="65"/>
      <c r="OMV5" s="1"/>
      <c r="OMW5" s="65"/>
      <c r="ONH5" s="1"/>
      <c r="ONI5" s="65"/>
      <c r="ONT5" s="1"/>
      <c r="ONU5" s="65"/>
      <c r="OOF5" s="1"/>
      <c r="OOG5" s="65"/>
      <c r="OOR5" s="1"/>
      <c r="OOS5" s="65"/>
      <c r="OPD5" s="1"/>
      <c r="OPE5" s="65"/>
      <c r="OPP5" s="1"/>
      <c r="OPQ5" s="65"/>
      <c r="OQB5" s="1"/>
      <c r="OQC5" s="65"/>
      <c r="OQN5" s="1"/>
      <c r="OQO5" s="65"/>
      <c r="OQZ5" s="1"/>
      <c r="ORA5" s="65"/>
      <c r="ORL5" s="1"/>
      <c r="ORM5" s="65"/>
      <c r="ORX5" s="1"/>
      <c r="ORY5" s="65"/>
      <c r="OSJ5" s="1"/>
      <c r="OSK5" s="65"/>
      <c r="OSV5" s="1"/>
      <c r="OSW5" s="65"/>
      <c r="OTH5" s="1"/>
      <c r="OTI5" s="65"/>
      <c r="OTT5" s="1"/>
      <c r="OTU5" s="65"/>
      <c r="OUF5" s="1"/>
      <c r="OUG5" s="65"/>
      <c r="OUR5" s="1"/>
      <c r="OUS5" s="65"/>
      <c r="OVD5" s="1"/>
      <c r="OVE5" s="65"/>
      <c r="OVP5" s="1"/>
      <c r="OVQ5" s="65"/>
      <c r="OWB5" s="1"/>
      <c r="OWC5" s="65"/>
      <c r="OWN5" s="1"/>
      <c r="OWO5" s="65"/>
      <c r="OWZ5" s="1"/>
      <c r="OXA5" s="65"/>
      <c r="OXL5" s="1"/>
      <c r="OXM5" s="65"/>
      <c r="OXX5" s="1"/>
      <c r="OXY5" s="65"/>
      <c r="OYJ5" s="1"/>
      <c r="OYK5" s="65"/>
      <c r="OYV5" s="1"/>
      <c r="OYW5" s="65"/>
      <c r="OZH5" s="1"/>
      <c r="OZI5" s="65"/>
      <c r="OZT5" s="1"/>
      <c r="OZU5" s="65"/>
      <c r="PAF5" s="1"/>
      <c r="PAG5" s="65"/>
      <c r="PAR5" s="1"/>
      <c r="PAS5" s="65"/>
      <c r="PBD5" s="1"/>
      <c r="PBE5" s="65"/>
      <c r="PBP5" s="1"/>
      <c r="PBQ5" s="65"/>
      <c r="PCB5" s="1"/>
      <c r="PCC5" s="65"/>
      <c r="PCN5" s="1"/>
      <c r="PCO5" s="65"/>
      <c r="PCZ5" s="1"/>
      <c r="PDA5" s="65"/>
      <c r="PDL5" s="1"/>
      <c r="PDM5" s="65"/>
      <c r="PDX5" s="1"/>
      <c r="PDY5" s="65"/>
      <c r="PEJ5" s="1"/>
      <c r="PEK5" s="65"/>
      <c r="PEV5" s="1"/>
      <c r="PEW5" s="65"/>
      <c r="PFH5" s="1"/>
      <c r="PFI5" s="65"/>
      <c r="PFT5" s="1"/>
      <c r="PFU5" s="65"/>
      <c r="PGF5" s="1"/>
      <c r="PGG5" s="65"/>
      <c r="PGR5" s="1"/>
      <c r="PGS5" s="65"/>
      <c r="PHD5" s="1"/>
      <c r="PHE5" s="65"/>
      <c r="PHP5" s="1"/>
      <c r="PHQ5" s="65"/>
      <c r="PIB5" s="1"/>
      <c r="PIC5" s="65"/>
      <c r="PIN5" s="1"/>
      <c r="PIO5" s="65"/>
      <c r="PIZ5" s="1"/>
      <c r="PJA5" s="65"/>
      <c r="PJL5" s="1"/>
      <c r="PJM5" s="65"/>
      <c r="PJX5" s="1"/>
      <c r="PJY5" s="65"/>
      <c r="PKJ5" s="1"/>
      <c r="PKK5" s="65"/>
      <c r="PKV5" s="1"/>
      <c r="PKW5" s="65"/>
      <c r="PLH5" s="1"/>
      <c r="PLI5" s="65"/>
      <c r="PLT5" s="1"/>
      <c r="PLU5" s="65"/>
      <c r="PMF5" s="1"/>
      <c r="PMG5" s="65"/>
      <c r="PMR5" s="1"/>
      <c r="PMS5" s="65"/>
      <c r="PND5" s="1"/>
      <c r="PNE5" s="65"/>
      <c r="PNP5" s="1"/>
      <c r="PNQ5" s="65"/>
      <c r="POB5" s="1"/>
      <c r="POC5" s="65"/>
      <c r="PON5" s="1"/>
      <c r="POO5" s="65"/>
      <c r="POZ5" s="1"/>
      <c r="PPA5" s="65"/>
      <c r="PPL5" s="1"/>
      <c r="PPM5" s="65"/>
      <c r="PPX5" s="1"/>
      <c r="PPY5" s="65"/>
      <c r="PQJ5" s="1"/>
      <c r="PQK5" s="65"/>
      <c r="PQV5" s="1"/>
      <c r="PQW5" s="65"/>
      <c r="PRH5" s="1"/>
      <c r="PRI5" s="65"/>
      <c r="PRT5" s="1"/>
      <c r="PRU5" s="65"/>
      <c r="PSF5" s="1"/>
      <c r="PSG5" s="65"/>
      <c r="PSR5" s="1"/>
      <c r="PSS5" s="65"/>
      <c r="PTD5" s="1"/>
      <c r="PTE5" s="65"/>
      <c r="PTP5" s="1"/>
      <c r="PTQ5" s="65"/>
      <c r="PUB5" s="1"/>
      <c r="PUC5" s="65"/>
      <c r="PUN5" s="1"/>
      <c r="PUO5" s="65"/>
      <c r="PUZ5" s="1"/>
      <c r="PVA5" s="65"/>
      <c r="PVL5" s="1"/>
      <c r="PVM5" s="65"/>
      <c r="PVX5" s="1"/>
      <c r="PVY5" s="65"/>
      <c r="PWJ5" s="1"/>
      <c r="PWK5" s="65"/>
      <c r="PWV5" s="1"/>
      <c r="PWW5" s="65"/>
      <c r="PXH5" s="1"/>
      <c r="PXI5" s="65"/>
      <c r="PXT5" s="1"/>
      <c r="PXU5" s="65"/>
      <c r="PYF5" s="1"/>
      <c r="PYG5" s="65"/>
      <c r="PYR5" s="1"/>
      <c r="PYS5" s="65"/>
      <c r="PZD5" s="1"/>
      <c r="PZE5" s="65"/>
      <c r="PZP5" s="1"/>
      <c r="PZQ5" s="65"/>
      <c r="QAB5" s="1"/>
      <c r="QAC5" s="65"/>
      <c r="QAN5" s="1"/>
      <c r="QAO5" s="65"/>
      <c r="QAZ5" s="1"/>
      <c r="QBA5" s="65"/>
      <c r="QBL5" s="1"/>
      <c r="QBM5" s="65"/>
      <c r="QBX5" s="1"/>
      <c r="QBY5" s="65"/>
      <c r="QCJ5" s="1"/>
      <c r="QCK5" s="65"/>
      <c r="QCV5" s="1"/>
      <c r="QCW5" s="65"/>
      <c r="QDH5" s="1"/>
      <c r="QDI5" s="65"/>
      <c r="QDT5" s="1"/>
      <c r="QDU5" s="65"/>
      <c r="QEF5" s="1"/>
      <c r="QEG5" s="65"/>
      <c r="QER5" s="1"/>
      <c r="QES5" s="65"/>
      <c r="QFD5" s="1"/>
      <c r="QFE5" s="65"/>
      <c r="QFP5" s="1"/>
      <c r="QFQ5" s="65"/>
      <c r="QGB5" s="1"/>
      <c r="QGC5" s="65"/>
      <c r="QGN5" s="1"/>
      <c r="QGO5" s="65"/>
      <c r="QGZ5" s="1"/>
      <c r="QHA5" s="65"/>
      <c r="QHL5" s="1"/>
      <c r="QHM5" s="65"/>
      <c r="QHX5" s="1"/>
      <c r="QHY5" s="65"/>
      <c r="QIJ5" s="1"/>
      <c r="QIK5" s="65"/>
      <c r="QIV5" s="1"/>
      <c r="QIW5" s="65"/>
      <c r="QJH5" s="1"/>
      <c r="QJI5" s="65"/>
      <c r="QJT5" s="1"/>
      <c r="QJU5" s="65"/>
      <c r="QKF5" s="1"/>
      <c r="QKG5" s="65"/>
      <c r="QKR5" s="1"/>
      <c r="QKS5" s="65"/>
      <c r="QLD5" s="1"/>
      <c r="QLE5" s="65"/>
      <c r="QLP5" s="1"/>
      <c r="QLQ5" s="65"/>
      <c r="QMB5" s="1"/>
      <c r="QMC5" s="65"/>
      <c r="QMN5" s="1"/>
      <c r="QMO5" s="65"/>
      <c r="QMZ5" s="1"/>
      <c r="QNA5" s="65"/>
      <c r="QNL5" s="1"/>
      <c r="QNM5" s="65"/>
      <c r="QNX5" s="1"/>
      <c r="QNY5" s="65"/>
      <c r="QOJ5" s="1"/>
      <c r="QOK5" s="65"/>
      <c r="QOV5" s="1"/>
      <c r="QOW5" s="65"/>
      <c r="QPH5" s="1"/>
      <c r="QPI5" s="65"/>
      <c r="QPT5" s="1"/>
      <c r="QPU5" s="65"/>
      <c r="QQF5" s="1"/>
      <c r="QQG5" s="65"/>
      <c r="QQR5" s="1"/>
      <c r="QQS5" s="65"/>
      <c r="QRD5" s="1"/>
      <c r="QRE5" s="65"/>
      <c r="QRP5" s="1"/>
      <c r="QRQ5" s="65"/>
      <c r="QSB5" s="1"/>
      <c r="QSC5" s="65"/>
      <c r="QSN5" s="1"/>
      <c r="QSO5" s="65"/>
      <c r="QSZ5" s="1"/>
      <c r="QTA5" s="65"/>
      <c r="QTL5" s="1"/>
      <c r="QTM5" s="65"/>
      <c r="QTX5" s="1"/>
      <c r="QTY5" s="65"/>
      <c r="QUJ5" s="1"/>
      <c r="QUK5" s="65"/>
      <c r="QUV5" s="1"/>
      <c r="QUW5" s="65"/>
      <c r="QVH5" s="1"/>
      <c r="QVI5" s="65"/>
      <c r="QVT5" s="1"/>
      <c r="QVU5" s="65"/>
      <c r="QWF5" s="1"/>
      <c r="QWG5" s="65"/>
      <c r="QWR5" s="1"/>
      <c r="QWS5" s="65"/>
      <c r="QXD5" s="1"/>
      <c r="QXE5" s="65"/>
      <c r="QXP5" s="1"/>
      <c r="QXQ5" s="65"/>
      <c r="QYB5" s="1"/>
      <c r="QYC5" s="65"/>
      <c r="QYN5" s="1"/>
      <c r="QYO5" s="65"/>
      <c r="QYZ5" s="1"/>
      <c r="QZA5" s="65"/>
      <c r="QZL5" s="1"/>
      <c r="QZM5" s="65"/>
      <c r="QZX5" s="1"/>
      <c r="QZY5" s="65"/>
      <c r="RAJ5" s="1"/>
      <c r="RAK5" s="65"/>
      <c r="RAV5" s="1"/>
      <c r="RAW5" s="65"/>
      <c r="RBH5" s="1"/>
      <c r="RBI5" s="65"/>
      <c r="RBT5" s="1"/>
      <c r="RBU5" s="65"/>
      <c r="RCF5" s="1"/>
      <c r="RCG5" s="65"/>
      <c r="RCR5" s="1"/>
      <c r="RCS5" s="65"/>
      <c r="RDD5" s="1"/>
      <c r="RDE5" s="65"/>
      <c r="RDP5" s="1"/>
      <c r="RDQ5" s="65"/>
      <c r="REB5" s="1"/>
      <c r="REC5" s="65"/>
      <c r="REN5" s="1"/>
      <c r="REO5" s="65"/>
      <c r="REZ5" s="1"/>
      <c r="RFA5" s="65"/>
      <c r="RFL5" s="1"/>
      <c r="RFM5" s="65"/>
      <c r="RFX5" s="1"/>
      <c r="RFY5" s="65"/>
      <c r="RGJ5" s="1"/>
      <c r="RGK5" s="65"/>
      <c r="RGV5" s="1"/>
      <c r="RGW5" s="65"/>
      <c r="RHH5" s="1"/>
      <c r="RHI5" s="65"/>
      <c r="RHT5" s="1"/>
      <c r="RHU5" s="65"/>
      <c r="RIF5" s="1"/>
      <c r="RIG5" s="65"/>
      <c r="RIR5" s="1"/>
      <c r="RIS5" s="65"/>
      <c r="RJD5" s="1"/>
      <c r="RJE5" s="65"/>
      <c r="RJP5" s="1"/>
      <c r="RJQ5" s="65"/>
      <c r="RKB5" s="1"/>
      <c r="RKC5" s="65"/>
      <c r="RKN5" s="1"/>
      <c r="RKO5" s="65"/>
      <c r="RKZ5" s="1"/>
      <c r="RLA5" s="65"/>
      <c r="RLL5" s="1"/>
      <c r="RLM5" s="65"/>
      <c r="RLX5" s="1"/>
      <c r="RLY5" s="65"/>
      <c r="RMJ5" s="1"/>
      <c r="RMK5" s="65"/>
      <c r="RMV5" s="1"/>
      <c r="RMW5" s="65"/>
      <c r="RNH5" s="1"/>
      <c r="RNI5" s="65"/>
      <c r="RNT5" s="1"/>
      <c r="RNU5" s="65"/>
      <c r="ROF5" s="1"/>
      <c r="ROG5" s="65"/>
      <c r="ROR5" s="1"/>
      <c r="ROS5" s="65"/>
      <c r="RPD5" s="1"/>
      <c r="RPE5" s="65"/>
      <c r="RPP5" s="1"/>
      <c r="RPQ5" s="65"/>
      <c r="RQB5" s="1"/>
      <c r="RQC5" s="65"/>
      <c r="RQN5" s="1"/>
      <c r="RQO5" s="65"/>
      <c r="RQZ5" s="1"/>
      <c r="RRA5" s="65"/>
      <c r="RRL5" s="1"/>
      <c r="RRM5" s="65"/>
      <c r="RRX5" s="1"/>
      <c r="RRY5" s="65"/>
      <c r="RSJ5" s="1"/>
      <c r="RSK5" s="65"/>
      <c r="RSV5" s="1"/>
      <c r="RSW5" s="65"/>
      <c r="RTH5" s="1"/>
      <c r="RTI5" s="65"/>
      <c r="RTT5" s="1"/>
      <c r="RTU5" s="65"/>
      <c r="RUF5" s="1"/>
      <c r="RUG5" s="65"/>
      <c r="RUR5" s="1"/>
      <c r="RUS5" s="65"/>
      <c r="RVD5" s="1"/>
      <c r="RVE5" s="65"/>
      <c r="RVP5" s="1"/>
      <c r="RVQ5" s="65"/>
      <c r="RWB5" s="1"/>
      <c r="RWC5" s="65"/>
      <c r="RWN5" s="1"/>
      <c r="RWO5" s="65"/>
      <c r="RWZ5" s="1"/>
      <c r="RXA5" s="65"/>
      <c r="RXL5" s="1"/>
      <c r="RXM5" s="65"/>
      <c r="RXX5" s="1"/>
      <c r="RXY5" s="65"/>
      <c r="RYJ5" s="1"/>
      <c r="RYK5" s="65"/>
      <c r="RYV5" s="1"/>
      <c r="RYW5" s="65"/>
      <c r="RZH5" s="1"/>
      <c r="RZI5" s="65"/>
      <c r="RZT5" s="1"/>
      <c r="RZU5" s="65"/>
      <c r="SAF5" s="1"/>
      <c r="SAG5" s="65"/>
      <c r="SAR5" s="1"/>
      <c r="SAS5" s="65"/>
      <c r="SBD5" s="1"/>
      <c r="SBE5" s="65"/>
      <c r="SBP5" s="1"/>
      <c r="SBQ5" s="65"/>
      <c r="SCB5" s="1"/>
      <c r="SCC5" s="65"/>
      <c r="SCN5" s="1"/>
      <c r="SCO5" s="65"/>
      <c r="SCZ5" s="1"/>
      <c r="SDA5" s="65"/>
      <c r="SDL5" s="1"/>
      <c r="SDM5" s="65"/>
      <c r="SDX5" s="1"/>
      <c r="SDY5" s="65"/>
      <c r="SEJ5" s="1"/>
      <c r="SEK5" s="65"/>
      <c r="SEV5" s="1"/>
      <c r="SEW5" s="65"/>
      <c r="SFH5" s="1"/>
      <c r="SFI5" s="65"/>
      <c r="SFT5" s="1"/>
      <c r="SFU5" s="65"/>
      <c r="SGF5" s="1"/>
      <c r="SGG5" s="65"/>
      <c r="SGR5" s="1"/>
      <c r="SGS5" s="65"/>
      <c r="SHD5" s="1"/>
      <c r="SHE5" s="65"/>
      <c r="SHP5" s="1"/>
      <c r="SHQ5" s="65"/>
      <c r="SIB5" s="1"/>
      <c r="SIC5" s="65"/>
      <c r="SIN5" s="1"/>
      <c r="SIO5" s="65"/>
      <c r="SIZ5" s="1"/>
      <c r="SJA5" s="65"/>
      <c r="SJL5" s="1"/>
      <c r="SJM5" s="65"/>
      <c r="SJX5" s="1"/>
      <c r="SJY5" s="65"/>
      <c r="SKJ5" s="1"/>
      <c r="SKK5" s="65"/>
      <c r="SKV5" s="1"/>
      <c r="SKW5" s="65"/>
      <c r="SLH5" s="1"/>
      <c r="SLI5" s="65"/>
      <c r="SLT5" s="1"/>
      <c r="SLU5" s="65"/>
      <c r="SMF5" s="1"/>
      <c r="SMG5" s="65"/>
      <c r="SMR5" s="1"/>
      <c r="SMS5" s="65"/>
      <c r="SND5" s="1"/>
      <c r="SNE5" s="65"/>
      <c r="SNP5" s="1"/>
      <c r="SNQ5" s="65"/>
      <c r="SOB5" s="1"/>
      <c r="SOC5" s="65"/>
      <c r="SON5" s="1"/>
      <c r="SOO5" s="65"/>
      <c r="SOZ5" s="1"/>
      <c r="SPA5" s="65"/>
      <c r="SPL5" s="1"/>
      <c r="SPM5" s="65"/>
      <c r="SPX5" s="1"/>
      <c r="SPY5" s="65"/>
      <c r="SQJ5" s="1"/>
      <c r="SQK5" s="65"/>
      <c r="SQV5" s="1"/>
      <c r="SQW5" s="65"/>
      <c r="SRH5" s="1"/>
      <c r="SRI5" s="65"/>
      <c r="SRT5" s="1"/>
      <c r="SRU5" s="65"/>
      <c r="SSF5" s="1"/>
      <c r="SSG5" s="65"/>
      <c r="SSR5" s="1"/>
      <c r="SSS5" s="65"/>
      <c r="STD5" s="1"/>
      <c r="STE5" s="65"/>
      <c r="STP5" s="1"/>
      <c r="STQ5" s="65"/>
      <c r="SUB5" s="1"/>
      <c r="SUC5" s="65"/>
      <c r="SUN5" s="1"/>
      <c r="SUO5" s="65"/>
      <c r="SUZ5" s="1"/>
      <c r="SVA5" s="65"/>
      <c r="SVL5" s="1"/>
      <c r="SVM5" s="65"/>
      <c r="SVX5" s="1"/>
      <c r="SVY5" s="65"/>
      <c r="SWJ5" s="1"/>
      <c r="SWK5" s="65"/>
      <c r="SWV5" s="1"/>
      <c r="SWW5" s="65"/>
      <c r="SXH5" s="1"/>
      <c r="SXI5" s="65"/>
      <c r="SXT5" s="1"/>
      <c r="SXU5" s="65"/>
      <c r="SYF5" s="1"/>
      <c r="SYG5" s="65"/>
      <c r="SYR5" s="1"/>
      <c r="SYS5" s="65"/>
      <c r="SZD5" s="1"/>
      <c r="SZE5" s="65"/>
      <c r="SZP5" s="1"/>
      <c r="SZQ5" s="65"/>
      <c r="TAB5" s="1"/>
      <c r="TAC5" s="65"/>
      <c r="TAN5" s="1"/>
      <c r="TAO5" s="65"/>
      <c r="TAZ5" s="1"/>
      <c r="TBA5" s="65"/>
      <c r="TBL5" s="1"/>
      <c r="TBM5" s="65"/>
      <c r="TBX5" s="1"/>
      <c r="TBY5" s="65"/>
      <c r="TCJ5" s="1"/>
      <c r="TCK5" s="65"/>
      <c r="TCV5" s="1"/>
      <c r="TCW5" s="65"/>
      <c r="TDH5" s="1"/>
      <c r="TDI5" s="65"/>
      <c r="TDT5" s="1"/>
      <c r="TDU5" s="65"/>
      <c r="TEF5" s="1"/>
      <c r="TEG5" s="65"/>
      <c r="TER5" s="1"/>
      <c r="TES5" s="65"/>
      <c r="TFD5" s="1"/>
      <c r="TFE5" s="65"/>
      <c r="TFP5" s="1"/>
      <c r="TFQ5" s="65"/>
      <c r="TGB5" s="1"/>
      <c r="TGC5" s="65"/>
      <c r="TGN5" s="1"/>
      <c r="TGO5" s="65"/>
      <c r="TGZ5" s="1"/>
      <c r="THA5" s="65"/>
      <c r="THL5" s="1"/>
      <c r="THM5" s="65"/>
      <c r="THX5" s="1"/>
      <c r="THY5" s="65"/>
      <c r="TIJ5" s="1"/>
      <c r="TIK5" s="65"/>
      <c r="TIV5" s="1"/>
      <c r="TIW5" s="65"/>
      <c r="TJH5" s="1"/>
      <c r="TJI5" s="65"/>
      <c r="TJT5" s="1"/>
      <c r="TJU5" s="65"/>
      <c r="TKF5" s="1"/>
      <c r="TKG5" s="65"/>
      <c r="TKR5" s="1"/>
      <c r="TKS5" s="65"/>
      <c r="TLD5" s="1"/>
      <c r="TLE5" s="65"/>
      <c r="TLP5" s="1"/>
      <c r="TLQ5" s="65"/>
      <c r="TMB5" s="1"/>
      <c r="TMC5" s="65"/>
      <c r="TMN5" s="1"/>
      <c r="TMO5" s="65"/>
      <c r="TMZ5" s="1"/>
      <c r="TNA5" s="65"/>
      <c r="TNL5" s="1"/>
      <c r="TNM5" s="65"/>
      <c r="TNX5" s="1"/>
      <c r="TNY5" s="65"/>
      <c r="TOJ5" s="1"/>
      <c r="TOK5" s="65"/>
      <c r="TOV5" s="1"/>
      <c r="TOW5" s="65"/>
      <c r="TPH5" s="1"/>
      <c r="TPI5" s="65"/>
      <c r="TPT5" s="1"/>
      <c r="TPU5" s="65"/>
      <c r="TQF5" s="1"/>
      <c r="TQG5" s="65"/>
      <c r="TQR5" s="1"/>
      <c r="TQS5" s="65"/>
      <c r="TRD5" s="1"/>
      <c r="TRE5" s="65"/>
      <c r="TRP5" s="1"/>
      <c r="TRQ5" s="65"/>
      <c r="TSB5" s="1"/>
      <c r="TSC5" s="65"/>
      <c r="TSN5" s="1"/>
      <c r="TSO5" s="65"/>
      <c r="TSZ5" s="1"/>
      <c r="TTA5" s="65"/>
      <c r="TTL5" s="1"/>
      <c r="TTM5" s="65"/>
      <c r="TTX5" s="1"/>
      <c r="TTY5" s="65"/>
      <c r="TUJ5" s="1"/>
      <c r="TUK5" s="65"/>
      <c r="TUV5" s="1"/>
      <c r="TUW5" s="65"/>
      <c r="TVH5" s="1"/>
      <c r="TVI5" s="65"/>
      <c r="TVT5" s="1"/>
      <c r="TVU5" s="65"/>
      <c r="TWF5" s="1"/>
      <c r="TWG5" s="65"/>
      <c r="TWR5" s="1"/>
      <c r="TWS5" s="65"/>
      <c r="TXD5" s="1"/>
      <c r="TXE5" s="65"/>
      <c r="TXP5" s="1"/>
      <c r="TXQ5" s="65"/>
      <c r="TYB5" s="1"/>
      <c r="TYC5" s="65"/>
      <c r="TYN5" s="1"/>
      <c r="TYO5" s="65"/>
      <c r="TYZ5" s="1"/>
      <c r="TZA5" s="65"/>
      <c r="TZL5" s="1"/>
      <c r="TZM5" s="65"/>
      <c r="TZX5" s="1"/>
      <c r="TZY5" s="65"/>
      <c r="UAJ5" s="1"/>
      <c r="UAK5" s="65"/>
      <c r="UAV5" s="1"/>
      <c r="UAW5" s="65"/>
      <c r="UBH5" s="1"/>
      <c r="UBI5" s="65"/>
      <c r="UBT5" s="1"/>
      <c r="UBU5" s="65"/>
      <c r="UCF5" s="1"/>
      <c r="UCG5" s="65"/>
      <c r="UCR5" s="1"/>
      <c r="UCS5" s="65"/>
      <c r="UDD5" s="1"/>
      <c r="UDE5" s="65"/>
      <c r="UDP5" s="1"/>
      <c r="UDQ5" s="65"/>
      <c r="UEB5" s="1"/>
      <c r="UEC5" s="65"/>
      <c r="UEN5" s="1"/>
      <c r="UEO5" s="65"/>
      <c r="UEZ5" s="1"/>
      <c r="UFA5" s="65"/>
      <c r="UFL5" s="1"/>
      <c r="UFM5" s="65"/>
      <c r="UFX5" s="1"/>
      <c r="UFY5" s="65"/>
      <c r="UGJ5" s="1"/>
      <c r="UGK5" s="65"/>
      <c r="UGV5" s="1"/>
      <c r="UGW5" s="65"/>
      <c r="UHH5" s="1"/>
      <c r="UHI5" s="65"/>
      <c r="UHT5" s="1"/>
      <c r="UHU5" s="65"/>
      <c r="UIF5" s="1"/>
      <c r="UIG5" s="65"/>
      <c r="UIR5" s="1"/>
      <c r="UIS5" s="65"/>
      <c r="UJD5" s="1"/>
      <c r="UJE5" s="65"/>
      <c r="UJP5" s="1"/>
      <c r="UJQ5" s="65"/>
      <c r="UKB5" s="1"/>
      <c r="UKC5" s="65"/>
      <c r="UKN5" s="1"/>
      <c r="UKO5" s="65"/>
      <c r="UKZ5" s="1"/>
      <c r="ULA5" s="65"/>
      <c r="ULL5" s="1"/>
      <c r="ULM5" s="65"/>
      <c r="ULX5" s="1"/>
      <c r="ULY5" s="65"/>
      <c r="UMJ5" s="1"/>
      <c r="UMK5" s="65"/>
      <c r="UMV5" s="1"/>
      <c r="UMW5" s="65"/>
      <c r="UNH5" s="1"/>
      <c r="UNI5" s="65"/>
      <c r="UNT5" s="1"/>
      <c r="UNU5" s="65"/>
      <c r="UOF5" s="1"/>
      <c r="UOG5" s="65"/>
      <c r="UOR5" s="1"/>
      <c r="UOS5" s="65"/>
      <c r="UPD5" s="1"/>
      <c r="UPE5" s="65"/>
      <c r="UPP5" s="1"/>
      <c r="UPQ5" s="65"/>
      <c r="UQB5" s="1"/>
      <c r="UQC5" s="65"/>
      <c r="UQN5" s="1"/>
      <c r="UQO5" s="65"/>
      <c r="UQZ5" s="1"/>
      <c r="URA5" s="65"/>
      <c r="URL5" s="1"/>
      <c r="URM5" s="65"/>
      <c r="URX5" s="1"/>
      <c r="URY5" s="65"/>
      <c r="USJ5" s="1"/>
      <c r="USK5" s="65"/>
      <c r="USV5" s="1"/>
      <c r="USW5" s="65"/>
      <c r="UTH5" s="1"/>
      <c r="UTI5" s="65"/>
      <c r="UTT5" s="1"/>
      <c r="UTU5" s="65"/>
      <c r="UUF5" s="1"/>
      <c r="UUG5" s="65"/>
      <c r="UUR5" s="1"/>
      <c r="UUS5" s="65"/>
      <c r="UVD5" s="1"/>
      <c r="UVE5" s="65"/>
      <c r="UVP5" s="1"/>
      <c r="UVQ5" s="65"/>
      <c r="UWB5" s="1"/>
      <c r="UWC5" s="65"/>
      <c r="UWN5" s="1"/>
      <c r="UWO5" s="65"/>
      <c r="UWZ5" s="1"/>
      <c r="UXA5" s="65"/>
      <c r="UXL5" s="1"/>
      <c r="UXM5" s="65"/>
      <c r="UXX5" s="1"/>
      <c r="UXY5" s="65"/>
      <c r="UYJ5" s="1"/>
      <c r="UYK5" s="65"/>
      <c r="UYV5" s="1"/>
      <c r="UYW5" s="65"/>
      <c r="UZH5" s="1"/>
      <c r="UZI5" s="65"/>
      <c r="UZT5" s="1"/>
      <c r="UZU5" s="65"/>
      <c r="VAF5" s="1"/>
      <c r="VAG5" s="65"/>
      <c r="VAR5" s="1"/>
      <c r="VAS5" s="65"/>
      <c r="VBD5" s="1"/>
      <c r="VBE5" s="65"/>
      <c r="VBP5" s="1"/>
      <c r="VBQ5" s="65"/>
      <c r="VCB5" s="1"/>
      <c r="VCC5" s="65"/>
      <c r="VCN5" s="1"/>
      <c r="VCO5" s="65"/>
      <c r="VCZ5" s="1"/>
      <c r="VDA5" s="65"/>
      <c r="VDL5" s="1"/>
      <c r="VDM5" s="65"/>
      <c r="VDX5" s="1"/>
      <c r="VDY5" s="65"/>
      <c r="VEJ5" s="1"/>
      <c r="VEK5" s="65"/>
      <c r="VEV5" s="1"/>
      <c r="VEW5" s="65"/>
      <c r="VFH5" s="1"/>
      <c r="VFI5" s="65"/>
      <c r="VFT5" s="1"/>
      <c r="VFU5" s="65"/>
      <c r="VGF5" s="1"/>
      <c r="VGG5" s="65"/>
      <c r="VGR5" s="1"/>
      <c r="VGS5" s="65"/>
      <c r="VHD5" s="1"/>
      <c r="VHE5" s="65"/>
      <c r="VHP5" s="1"/>
      <c r="VHQ5" s="65"/>
      <c r="VIB5" s="1"/>
      <c r="VIC5" s="65"/>
      <c r="VIN5" s="1"/>
      <c r="VIO5" s="65"/>
      <c r="VIZ5" s="1"/>
      <c r="VJA5" s="65"/>
      <c r="VJL5" s="1"/>
      <c r="VJM5" s="65"/>
      <c r="VJX5" s="1"/>
      <c r="VJY5" s="65"/>
      <c r="VKJ5" s="1"/>
      <c r="VKK5" s="65"/>
      <c r="VKV5" s="1"/>
      <c r="VKW5" s="65"/>
      <c r="VLH5" s="1"/>
      <c r="VLI5" s="65"/>
      <c r="VLT5" s="1"/>
      <c r="VLU5" s="65"/>
      <c r="VMF5" s="1"/>
      <c r="VMG5" s="65"/>
      <c r="VMR5" s="1"/>
      <c r="VMS5" s="65"/>
      <c r="VND5" s="1"/>
      <c r="VNE5" s="65"/>
      <c r="VNP5" s="1"/>
      <c r="VNQ5" s="65"/>
      <c r="VOB5" s="1"/>
      <c r="VOC5" s="65"/>
      <c r="VON5" s="1"/>
      <c r="VOO5" s="65"/>
      <c r="VOZ5" s="1"/>
      <c r="VPA5" s="65"/>
      <c r="VPL5" s="1"/>
      <c r="VPM5" s="65"/>
      <c r="VPX5" s="1"/>
      <c r="VPY5" s="65"/>
      <c r="VQJ5" s="1"/>
      <c r="VQK5" s="65"/>
      <c r="VQV5" s="1"/>
      <c r="VQW5" s="65"/>
      <c r="VRH5" s="1"/>
      <c r="VRI5" s="65"/>
      <c r="VRT5" s="1"/>
      <c r="VRU5" s="65"/>
      <c r="VSF5" s="1"/>
      <c r="VSG5" s="65"/>
      <c r="VSR5" s="1"/>
      <c r="VSS5" s="65"/>
      <c r="VTD5" s="1"/>
      <c r="VTE5" s="65"/>
      <c r="VTP5" s="1"/>
      <c r="VTQ5" s="65"/>
      <c r="VUB5" s="1"/>
      <c r="VUC5" s="65"/>
      <c r="VUN5" s="1"/>
      <c r="VUO5" s="65"/>
      <c r="VUZ5" s="1"/>
      <c r="VVA5" s="65"/>
      <c r="VVL5" s="1"/>
      <c r="VVM5" s="65"/>
      <c r="VVX5" s="1"/>
      <c r="VVY5" s="65"/>
      <c r="VWJ5" s="1"/>
      <c r="VWK5" s="65"/>
      <c r="VWV5" s="1"/>
      <c r="VWW5" s="65"/>
      <c r="VXH5" s="1"/>
      <c r="VXI5" s="65"/>
      <c r="VXT5" s="1"/>
      <c r="VXU5" s="65"/>
      <c r="VYF5" s="1"/>
      <c r="VYG5" s="65"/>
      <c r="VYR5" s="1"/>
      <c r="VYS5" s="65"/>
      <c r="VZD5" s="1"/>
      <c r="VZE5" s="65"/>
      <c r="VZP5" s="1"/>
      <c r="VZQ5" s="65"/>
      <c r="WAB5" s="1"/>
      <c r="WAC5" s="65"/>
      <c r="WAN5" s="1"/>
      <c r="WAO5" s="65"/>
      <c r="WAZ5" s="1"/>
      <c r="WBA5" s="65"/>
      <c r="WBL5" s="1"/>
      <c r="WBM5" s="65"/>
      <c r="WBX5" s="1"/>
      <c r="WBY5" s="65"/>
      <c r="WCJ5" s="1"/>
      <c r="WCK5" s="65"/>
      <c r="WCV5" s="1"/>
      <c r="WCW5" s="65"/>
      <c r="WDH5" s="1"/>
      <c r="WDI5" s="65"/>
      <c r="WDT5" s="1"/>
      <c r="WDU5" s="65"/>
      <c r="WEF5" s="1"/>
      <c r="WEG5" s="65"/>
      <c r="WER5" s="1"/>
      <c r="WES5" s="65"/>
      <c r="WFD5" s="1"/>
      <c r="WFE5" s="65"/>
      <c r="WFP5" s="1"/>
      <c r="WFQ5" s="65"/>
      <c r="WGB5" s="1"/>
      <c r="WGC5" s="65"/>
      <c r="WGN5" s="1"/>
      <c r="WGO5" s="65"/>
      <c r="WGZ5" s="1"/>
      <c r="WHA5" s="65"/>
      <c r="WHL5" s="1"/>
      <c r="WHM5" s="65"/>
      <c r="WHX5" s="1"/>
      <c r="WHY5" s="65"/>
      <c r="WIJ5" s="1"/>
      <c r="WIK5" s="65"/>
      <c r="WIV5" s="1"/>
      <c r="WIW5" s="65"/>
      <c r="WJH5" s="1"/>
      <c r="WJI5" s="65"/>
      <c r="WJT5" s="1"/>
      <c r="WJU5" s="65"/>
      <c r="WKF5" s="1"/>
      <c r="WKG5" s="65"/>
      <c r="WKR5" s="1"/>
      <c r="WKS5" s="65"/>
      <c r="WLD5" s="1"/>
      <c r="WLE5" s="65"/>
      <c r="WLP5" s="1"/>
      <c r="WLQ5" s="65"/>
      <c r="WMB5" s="1"/>
      <c r="WMC5" s="65"/>
      <c r="WMN5" s="1"/>
      <c r="WMO5" s="65"/>
      <c r="WMZ5" s="1"/>
      <c r="WNA5" s="65"/>
      <c r="WNL5" s="1"/>
      <c r="WNM5" s="65"/>
      <c r="WNX5" s="1"/>
      <c r="WNY5" s="65"/>
      <c r="WOJ5" s="1"/>
      <c r="WOK5" s="65"/>
      <c r="WOV5" s="1"/>
      <c r="WOW5" s="65"/>
      <c r="WPH5" s="1"/>
      <c r="WPI5" s="65"/>
      <c r="WPT5" s="1"/>
      <c r="WPU5" s="65"/>
      <c r="WQF5" s="1"/>
      <c r="WQG5" s="65"/>
      <c r="WQR5" s="1"/>
      <c r="WQS5" s="65"/>
      <c r="WRD5" s="1"/>
      <c r="WRE5" s="65"/>
      <c r="WRP5" s="1"/>
      <c r="WRQ5" s="65"/>
      <c r="WSB5" s="1"/>
      <c r="WSC5" s="65"/>
      <c r="WSN5" s="1"/>
      <c r="WSO5" s="65"/>
      <c r="WSZ5" s="1"/>
      <c r="WTA5" s="65"/>
      <c r="WTL5" s="1"/>
      <c r="WTM5" s="65"/>
      <c r="WTX5" s="1"/>
      <c r="WTY5" s="65"/>
      <c r="WUJ5" s="1"/>
      <c r="WUK5" s="65"/>
      <c r="WUV5" s="1"/>
      <c r="WUW5" s="65"/>
      <c r="WVH5" s="1"/>
      <c r="WVI5" s="65"/>
      <c r="WVT5" s="1"/>
      <c r="WVU5" s="65"/>
      <c r="WWF5" s="1"/>
      <c r="WWG5" s="65"/>
      <c r="WWR5" s="1"/>
      <c r="WWS5" s="65"/>
      <c r="WXD5" s="1"/>
      <c r="WXE5" s="65"/>
      <c r="WXP5" s="1"/>
      <c r="WXQ5" s="65"/>
      <c r="WYB5" s="1"/>
      <c r="WYC5" s="65"/>
      <c r="WYN5" s="1"/>
      <c r="WYO5" s="65"/>
      <c r="WYZ5" s="1"/>
      <c r="WZA5" s="65"/>
      <c r="WZL5" s="1"/>
      <c r="WZM5" s="65"/>
      <c r="WZX5" s="1"/>
      <c r="WZY5" s="65"/>
      <c r="XAJ5" s="1"/>
      <c r="XAK5" s="65"/>
      <c r="XAV5" s="1"/>
      <c r="XAW5" s="65"/>
      <c r="XBH5" s="1"/>
      <c r="XBI5" s="65"/>
      <c r="XBT5" s="1"/>
      <c r="XBU5" s="65"/>
      <c r="XCF5" s="1"/>
      <c r="XCG5" s="65"/>
      <c r="XCR5" s="1"/>
      <c r="XCS5" s="65"/>
      <c r="XDD5" s="1"/>
      <c r="XDE5" s="65"/>
      <c r="XDP5" s="1"/>
      <c r="XDQ5" s="65"/>
      <c r="XEB5" s="1"/>
      <c r="XEC5" s="65"/>
      <c r="XEN5" s="1"/>
      <c r="XEO5" s="65"/>
      <c r="XEZ5" s="1"/>
      <c r="XFA5" s="65"/>
    </row>
    <row r="6" spans="1:1021 1032:2041 2052:4093 4104:5113 5124:7165 7176:8185 8196:10237 10248:11257 11268:13309 13320:14329 14340:16381" s="68" customFormat="1" ht="35.25" customHeight="1">
      <c r="A6" s="191" t="s">
        <v>109</v>
      </c>
      <c r="B6" s="185" t="s">
        <v>190</v>
      </c>
      <c r="C6" s="185" t="s">
        <v>191</v>
      </c>
      <c r="D6" s="185" t="s">
        <v>43</v>
      </c>
      <c r="E6" s="185" t="s">
        <v>192</v>
      </c>
      <c r="F6" s="185" t="s">
        <v>193</v>
      </c>
      <c r="G6" s="185" t="s">
        <v>194</v>
      </c>
      <c r="H6" s="185" t="s">
        <v>195</v>
      </c>
      <c r="I6" s="185" t="s">
        <v>29</v>
      </c>
      <c r="J6" s="185" t="s">
        <v>196</v>
      </c>
      <c r="K6" s="185" t="s">
        <v>123</v>
      </c>
      <c r="L6" s="185" t="s">
        <v>197</v>
      </c>
      <c r="M6" s="234" t="s">
        <v>355</v>
      </c>
    </row>
    <row r="7" spans="1:1021 1032:2041 2052:4093 4104:5113 5124:7165 7176:8185 8196:10237 10248:11257 11268:13309 13320:14329 14340:16381" ht="17.25">
      <c r="A7" s="192" t="s">
        <v>292</v>
      </c>
      <c r="B7" s="193" t="s">
        <v>0</v>
      </c>
      <c r="C7" s="193">
        <v>181</v>
      </c>
      <c r="D7" s="194">
        <v>46202</v>
      </c>
      <c r="E7" s="194" t="s">
        <v>293</v>
      </c>
      <c r="F7" s="195">
        <v>1.0049999999999999</v>
      </c>
      <c r="G7" s="196">
        <v>0.98499999999999988</v>
      </c>
      <c r="H7" s="195">
        <v>3.0000000000000141E-2</v>
      </c>
      <c r="I7" s="195">
        <v>1.9704564800000525E-3</v>
      </c>
      <c r="J7" s="197">
        <v>5000</v>
      </c>
      <c r="K7" s="193" t="s">
        <v>202</v>
      </c>
      <c r="L7" s="198" t="s">
        <v>346</v>
      </c>
      <c r="M7" s="235" t="s">
        <v>356</v>
      </c>
    </row>
    <row r="8" spans="1:1021 1032:2041 2052:4093 4104:5113 5124:7165 7176:8185 8196:10237 10248:11257 11268:13309 13320:14329 14340:16381" ht="17.25">
      <c r="A8" s="192" t="s">
        <v>292</v>
      </c>
      <c r="B8" s="193" t="s">
        <v>0</v>
      </c>
      <c r="C8" s="193">
        <v>730</v>
      </c>
      <c r="D8" s="194">
        <v>46751</v>
      </c>
      <c r="E8" s="194" t="s">
        <v>294</v>
      </c>
      <c r="F8" s="195">
        <v>7.7799999999999994E-2</v>
      </c>
      <c r="G8" s="196">
        <v>7.4800000000000005E-2</v>
      </c>
      <c r="H8" s="195">
        <v>3.9999999999999949E-3</v>
      </c>
      <c r="I8" s="195">
        <v>7.3433700599999843E-3</v>
      </c>
      <c r="J8" s="197">
        <v>5000</v>
      </c>
      <c r="K8" s="193" t="s">
        <v>202</v>
      </c>
      <c r="L8" s="198" t="s">
        <v>346</v>
      </c>
      <c r="M8" s="235" t="s">
        <v>356</v>
      </c>
    </row>
    <row r="9" spans="1:1021 1032:2041 2052:4093 4104:5113 5124:7165 7176:8185 8196:10237 10248:11257 11268:13309 13320:14329 14340:16381" ht="17.25">
      <c r="A9" s="192" t="s">
        <v>292</v>
      </c>
      <c r="B9" s="193" t="s">
        <v>173</v>
      </c>
      <c r="C9" s="193">
        <v>721</v>
      </c>
      <c r="D9" s="194">
        <v>46742</v>
      </c>
      <c r="E9" s="194" t="s">
        <v>293</v>
      </c>
      <c r="F9" s="195">
        <v>0.91</v>
      </c>
      <c r="G9" s="196">
        <v>0.88</v>
      </c>
      <c r="H9" s="195">
        <v>0.04</v>
      </c>
      <c r="I9" s="195">
        <v>9.6262086000000417E-3</v>
      </c>
      <c r="J9" s="197">
        <v>5000</v>
      </c>
      <c r="K9" s="193" t="s">
        <v>202</v>
      </c>
      <c r="L9" s="198" t="s">
        <v>346</v>
      </c>
      <c r="M9" s="235" t="s">
        <v>356</v>
      </c>
    </row>
    <row r="10" spans="1:1021 1032:2041 2052:4093 4104:5113 5124:7165 7176:8185 8196:10237 10248:11257 11268:13309 13320:14329 14340:16381" ht="17.25">
      <c r="A10" s="192" t="s">
        <v>292</v>
      </c>
      <c r="B10" s="193" t="s">
        <v>173</v>
      </c>
      <c r="C10" s="193">
        <v>272</v>
      </c>
      <c r="D10" s="194">
        <v>46293</v>
      </c>
      <c r="E10" s="194" t="s">
        <v>295</v>
      </c>
      <c r="F10" s="195">
        <v>0.1215</v>
      </c>
      <c r="G10" s="196">
        <v>0.11749999999999999</v>
      </c>
      <c r="H10" s="195">
        <v>5.0000000000000001E-3</v>
      </c>
      <c r="I10" s="195">
        <v>3.2896507000000383E-3</v>
      </c>
      <c r="J10" s="197">
        <v>5000</v>
      </c>
      <c r="K10" s="193" t="s">
        <v>202</v>
      </c>
      <c r="L10" s="198" t="s">
        <v>346</v>
      </c>
      <c r="M10" s="235" t="s">
        <v>356</v>
      </c>
    </row>
    <row r="11" spans="1:1021 1032:2041 2052:4093 4104:5113 5124:7165 7176:8185 8196:10237 10248:11257 11268:13309 13320:14329 14340:16381" ht="17.25">
      <c r="A11" s="192" t="s">
        <v>292</v>
      </c>
      <c r="B11" s="193" t="s">
        <v>173</v>
      </c>
      <c r="C11" s="193">
        <v>363</v>
      </c>
      <c r="D11" s="194">
        <v>46384</v>
      </c>
      <c r="E11" s="194" t="s">
        <v>295</v>
      </c>
      <c r="F11" s="195">
        <v>0.1191</v>
      </c>
      <c r="G11" s="196">
        <v>0.11509999999999999</v>
      </c>
      <c r="H11" s="195">
        <v>5.0000000000000001E-3</v>
      </c>
      <c r="I11" s="195">
        <v>4.3755120199999737E-3</v>
      </c>
      <c r="J11" s="197">
        <v>5000</v>
      </c>
      <c r="K11" s="193" t="s">
        <v>202</v>
      </c>
      <c r="L11" s="198" t="s">
        <v>346</v>
      </c>
      <c r="M11" s="235" t="s">
        <v>356</v>
      </c>
    </row>
    <row r="12" spans="1:1021 1032:2041 2052:4093 4104:5113 5124:7165 7176:8185 8196:10237 10248:11257 11268:13309 13320:14329 14340:16381" ht="17.25">
      <c r="A12" s="192" t="s">
        <v>292</v>
      </c>
      <c r="B12" s="193" t="s">
        <v>173</v>
      </c>
      <c r="C12" s="193">
        <v>721</v>
      </c>
      <c r="D12" s="194">
        <v>46742</v>
      </c>
      <c r="E12" s="194" t="s">
        <v>295</v>
      </c>
      <c r="F12" s="195">
        <v>0.1139</v>
      </c>
      <c r="G12" s="196">
        <v>0.1099</v>
      </c>
      <c r="H12" s="195">
        <v>5.0000000000000001E-3</v>
      </c>
      <c r="I12" s="195">
        <v>8.7548371799999816E-3</v>
      </c>
      <c r="J12" s="197">
        <v>5000</v>
      </c>
      <c r="K12" s="193" t="s">
        <v>202</v>
      </c>
      <c r="L12" s="198" t="s">
        <v>346</v>
      </c>
      <c r="M12" s="235" t="s">
        <v>356</v>
      </c>
    </row>
    <row r="13" spans="1:1021 1032:2041 2052:4093 4104:5113 5124:7165 7176:8185 8196:10237 10248:11257 11268:13309 13320:14329 14340:16381" ht="17.25">
      <c r="A13" s="192" t="s">
        <v>292</v>
      </c>
      <c r="B13" s="193" t="s">
        <v>173</v>
      </c>
      <c r="C13" s="193">
        <v>1080</v>
      </c>
      <c r="D13" s="194">
        <v>47101</v>
      </c>
      <c r="E13" s="194" t="s">
        <v>295</v>
      </c>
      <c r="F13" s="195">
        <v>0.11550000000000001</v>
      </c>
      <c r="G13" s="196">
        <v>0.1115</v>
      </c>
      <c r="H13" s="195">
        <v>5.0000000000000001E-3</v>
      </c>
      <c r="I13" s="195">
        <v>1.3075985589999959E-2</v>
      </c>
      <c r="J13" s="197">
        <v>5000</v>
      </c>
      <c r="K13" s="193" t="s">
        <v>202</v>
      </c>
      <c r="L13" s="198" t="s">
        <v>346</v>
      </c>
      <c r="M13" s="235" t="s">
        <v>356</v>
      </c>
    </row>
    <row r="14" spans="1:1021 1032:2041 2052:4093 4104:5113 5124:7165 7176:8185 8196:10237 10248:11257 11268:13309 13320:14329 14340:16381" ht="17.25">
      <c r="A14" s="192" t="s">
        <v>292</v>
      </c>
      <c r="B14" s="193" t="s">
        <v>173</v>
      </c>
      <c r="C14" s="193">
        <v>365</v>
      </c>
      <c r="D14" s="194">
        <v>46386</v>
      </c>
      <c r="E14" s="194" t="s">
        <v>294</v>
      </c>
      <c r="F14" s="195">
        <v>7.2099999999999997E-2</v>
      </c>
      <c r="G14" s="196">
        <v>6.9099999999999995E-2</v>
      </c>
      <c r="H14" s="195">
        <v>4.0000000000000036E-3</v>
      </c>
      <c r="I14" s="195">
        <v>3.6832250100000009E-3</v>
      </c>
      <c r="J14" s="197">
        <v>5000</v>
      </c>
      <c r="K14" s="193" t="s">
        <v>202</v>
      </c>
      <c r="L14" s="198" t="s">
        <v>346</v>
      </c>
      <c r="M14" s="235" t="s">
        <v>356</v>
      </c>
    </row>
    <row r="15" spans="1:1021 1032:2041 2052:4093 4104:5113 5124:7165 7176:8185 8196:10237 10248:11257 11268:13309 13320:14329 14340:16381" ht="17.25">
      <c r="A15" s="192" t="s">
        <v>292</v>
      </c>
      <c r="B15" s="193" t="s">
        <v>173</v>
      </c>
      <c r="C15" s="193">
        <v>730</v>
      </c>
      <c r="D15" s="194">
        <v>46751</v>
      </c>
      <c r="E15" s="194" t="s">
        <v>294</v>
      </c>
      <c r="F15" s="195">
        <v>6.4699999999999994E-2</v>
      </c>
      <c r="G15" s="196">
        <v>6.1699999999999991E-2</v>
      </c>
      <c r="H15" s="195">
        <v>4.0000000000000036E-3</v>
      </c>
      <c r="I15" s="195">
        <v>7.433470599999964E-3</v>
      </c>
      <c r="J15" s="197">
        <v>5000</v>
      </c>
      <c r="K15" s="193" t="s">
        <v>202</v>
      </c>
      <c r="L15" s="198" t="s">
        <v>346</v>
      </c>
      <c r="M15" s="235" t="s">
        <v>356</v>
      </c>
    </row>
    <row r="16" spans="1:1021 1032:2041 2052:4093 4104:5113 5124:7165 7176:8185 8196:10237 10248:11257 11268:13309 13320:14329 14340:16381" ht="17.25">
      <c r="A16" s="192" t="s">
        <v>292</v>
      </c>
      <c r="B16" s="193" t="s">
        <v>173</v>
      </c>
      <c r="C16" s="193">
        <v>1099</v>
      </c>
      <c r="D16" s="194">
        <v>47120</v>
      </c>
      <c r="E16" s="194" t="s">
        <v>294</v>
      </c>
      <c r="F16" s="195">
        <v>6.2799999999999995E-2</v>
      </c>
      <c r="G16" s="196">
        <v>5.9800000000000006E-2</v>
      </c>
      <c r="H16" s="195">
        <v>3.9999999999999949E-3</v>
      </c>
      <c r="I16" s="195">
        <v>1.1149262789999967E-2</v>
      </c>
      <c r="J16" s="197">
        <v>5000</v>
      </c>
      <c r="K16" s="193" t="s">
        <v>202</v>
      </c>
      <c r="L16" s="198" t="s">
        <v>346</v>
      </c>
      <c r="M16" s="235" t="s">
        <v>356</v>
      </c>
    </row>
    <row r="17" spans="1:15" ht="17.25">
      <c r="A17" s="192" t="s">
        <v>292</v>
      </c>
      <c r="B17" s="193" t="s">
        <v>0</v>
      </c>
      <c r="C17" s="193">
        <v>181</v>
      </c>
      <c r="D17" s="194">
        <v>46202</v>
      </c>
      <c r="E17" s="194" t="s">
        <v>295</v>
      </c>
      <c r="F17" s="195">
        <v>0.14279999999999998</v>
      </c>
      <c r="G17" s="196">
        <v>0.13980000000000001</v>
      </c>
      <c r="H17" s="195">
        <v>4.0000000000000036E-3</v>
      </c>
      <c r="I17" s="195">
        <v>1.6945775699999785E-3</v>
      </c>
      <c r="J17" s="197">
        <v>5000</v>
      </c>
      <c r="K17" s="193" t="s">
        <v>202</v>
      </c>
      <c r="L17" s="198" t="s">
        <v>346</v>
      </c>
      <c r="M17" s="235" t="s">
        <v>356</v>
      </c>
      <c r="O17" s="25"/>
    </row>
    <row r="18" spans="1:15" ht="17.25">
      <c r="A18" s="192" t="s">
        <v>292</v>
      </c>
      <c r="B18" s="193" t="s">
        <v>0</v>
      </c>
      <c r="C18" s="193">
        <v>363</v>
      </c>
      <c r="D18" s="194">
        <v>46384</v>
      </c>
      <c r="E18" s="194" t="s">
        <v>293</v>
      </c>
      <c r="F18" s="195">
        <v>1.01</v>
      </c>
      <c r="G18" s="196">
        <v>0.99</v>
      </c>
      <c r="H18" s="195">
        <v>0.03</v>
      </c>
      <c r="I18" s="195">
        <v>3.7955985700000383E-3</v>
      </c>
      <c r="J18" s="197">
        <v>5000</v>
      </c>
      <c r="K18" s="193" t="s">
        <v>202</v>
      </c>
      <c r="L18" s="198" t="s">
        <v>346</v>
      </c>
      <c r="M18" s="235" t="s">
        <v>356</v>
      </c>
    </row>
    <row r="19" spans="1:15" ht="17.25">
      <c r="A19" s="192" t="s">
        <v>292</v>
      </c>
      <c r="B19" s="193" t="s">
        <v>0</v>
      </c>
      <c r="C19" s="193">
        <v>1099</v>
      </c>
      <c r="D19" s="194">
        <v>47120</v>
      </c>
      <c r="E19" s="194" t="s">
        <v>294</v>
      </c>
      <c r="F19" s="195">
        <v>7.5700000000000003E-2</v>
      </c>
      <c r="G19" s="196">
        <v>7.2700000000000001E-2</v>
      </c>
      <c r="H19" s="195">
        <v>4.0000000000000122E-3</v>
      </c>
      <c r="I19" s="195">
        <v>1.1016173859999982E-2</v>
      </c>
      <c r="J19" s="197">
        <v>5000</v>
      </c>
      <c r="K19" s="193" t="s">
        <v>202</v>
      </c>
      <c r="L19" s="198" t="s">
        <v>346</v>
      </c>
      <c r="M19" s="235" t="s">
        <v>356</v>
      </c>
    </row>
    <row r="20" spans="1:15" ht="17.25">
      <c r="A20" s="192" t="s">
        <v>292</v>
      </c>
      <c r="B20" s="193" t="s">
        <v>173</v>
      </c>
      <c r="C20" s="193">
        <v>1080</v>
      </c>
      <c r="D20" s="194">
        <v>47101</v>
      </c>
      <c r="E20" s="194" t="s">
        <v>293</v>
      </c>
      <c r="F20" s="195">
        <v>0.92</v>
      </c>
      <c r="G20" s="196">
        <v>0.89</v>
      </c>
      <c r="H20" s="195">
        <v>0.04</v>
      </c>
      <c r="I20" s="195">
        <v>1.4435611559999983E-2</v>
      </c>
      <c r="J20" s="197">
        <v>5000</v>
      </c>
      <c r="K20" s="193" t="s">
        <v>202</v>
      </c>
      <c r="L20" s="198" t="s">
        <v>346</v>
      </c>
      <c r="M20" s="235" t="s">
        <v>356</v>
      </c>
    </row>
    <row r="21" spans="1:15" ht="17.25">
      <c r="A21" s="192" t="s">
        <v>292</v>
      </c>
      <c r="B21" s="193" t="s">
        <v>0</v>
      </c>
      <c r="C21" s="193">
        <v>363</v>
      </c>
      <c r="D21" s="194">
        <v>46384</v>
      </c>
      <c r="E21" s="194" t="s">
        <v>295</v>
      </c>
      <c r="F21" s="195">
        <v>0.1361</v>
      </c>
      <c r="G21" s="196">
        <v>0.1331</v>
      </c>
      <c r="H21" s="195">
        <v>4.0000000000000036E-3</v>
      </c>
      <c r="I21" s="195">
        <v>3.4480449400000452E-3</v>
      </c>
      <c r="J21" s="197">
        <v>5000</v>
      </c>
      <c r="K21" s="193" t="s">
        <v>202</v>
      </c>
      <c r="L21" s="198" t="s">
        <v>346</v>
      </c>
      <c r="M21" s="235" t="s">
        <v>356</v>
      </c>
    </row>
    <row r="22" spans="1:15" ht="17.25">
      <c r="A22" s="192" t="s">
        <v>292</v>
      </c>
      <c r="B22" s="193" t="s">
        <v>0</v>
      </c>
      <c r="C22" s="193">
        <v>721</v>
      </c>
      <c r="D22" s="194">
        <v>46742</v>
      </c>
      <c r="E22" s="194" t="s">
        <v>293</v>
      </c>
      <c r="F22" s="195">
        <v>1.0085</v>
      </c>
      <c r="G22" s="196">
        <v>0.98849999999999993</v>
      </c>
      <c r="H22" s="195">
        <v>0.03</v>
      </c>
      <c r="I22" s="195">
        <v>7.2280131100000066E-3</v>
      </c>
      <c r="J22" s="197">
        <v>5000</v>
      </c>
      <c r="K22" s="193" t="s">
        <v>202</v>
      </c>
      <c r="L22" s="198" t="s">
        <v>346</v>
      </c>
      <c r="M22" s="235" t="s">
        <v>356</v>
      </c>
    </row>
    <row r="23" spans="1:15" ht="17.25">
      <c r="A23" s="192" t="s">
        <v>292</v>
      </c>
      <c r="B23" s="193" t="s">
        <v>173</v>
      </c>
      <c r="C23" s="193">
        <v>182</v>
      </c>
      <c r="D23" s="194">
        <v>46203</v>
      </c>
      <c r="E23" s="194" t="s">
        <v>293</v>
      </c>
      <c r="F23" s="195">
        <v>0.89500000000000002</v>
      </c>
      <c r="G23" s="196">
        <v>0.86499999999999999</v>
      </c>
      <c r="H23" s="195">
        <v>0.04</v>
      </c>
      <c r="I23" s="195">
        <v>2.6463761999999634E-3</v>
      </c>
      <c r="J23" s="197">
        <v>5000</v>
      </c>
      <c r="K23" s="193" t="s">
        <v>202</v>
      </c>
      <c r="L23" s="198" t="s">
        <v>346</v>
      </c>
      <c r="M23" s="235" t="s">
        <v>356</v>
      </c>
    </row>
    <row r="24" spans="1:15" ht="17.25">
      <c r="A24" s="192" t="s">
        <v>292</v>
      </c>
      <c r="B24" s="193" t="s">
        <v>173</v>
      </c>
      <c r="C24" s="193">
        <v>182</v>
      </c>
      <c r="D24" s="194">
        <v>46203</v>
      </c>
      <c r="E24" s="194" t="s">
        <v>295</v>
      </c>
      <c r="F24" s="195">
        <v>0.1241</v>
      </c>
      <c r="G24" s="196">
        <v>0.1201</v>
      </c>
      <c r="H24" s="195">
        <v>5.0000000000000001E-3</v>
      </c>
      <c r="I24" s="195">
        <v>2.1715921999999636E-3</v>
      </c>
      <c r="J24" s="197">
        <v>5000</v>
      </c>
      <c r="K24" s="193" t="s">
        <v>202</v>
      </c>
      <c r="L24" s="198" t="s">
        <v>346</v>
      </c>
      <c r="M24" s="235" t="s">
        <v>356</v>
      </c>
    </row>
    <row r="25" spans="1:15" ht="17.25">
      <c r="A25" s="192" t="s">
        <v>292</v>
      </c>
      <c r="B25" s="193" t="s">
        <v>0</v>
      </c>
      <c r="C25" s="193">
        <v>721</v>
      </c>
      <c r="D25" s="194">
        <v>46742</v>
      </c>
      <c r="E25" s="194" t="s">
        <v>295</v>
      </c>
      <c r="F25" s="195">
        <v>0.1293</v>
      </c>
      <c r="G25" s="196">
        <v>0.1263</v>
      </c>
      <c r="H25" s="195">
        <v>3.9999999999999862E-3</v>
      </c>
      <c r="I25" s="195">
        <v>6.9115756600000395E-3</v>
      </c>
      <c r="J25" s="197">
        <v>5000</v>
      </c>
      <c r="K25" s="193" t="s">
        <v>202</v>
      </c>
      <c r="L25" s="198" t="s">
        <v>346</v>
      </c>
      <c r="M25" s="235" t="s">
        <v>356</v>
      </c>
    </row>
    <row r="26" spans="1:15" ht="17.25">
      <c r="A26" s="192" t="s">
        <v>292</v>
      </c>
      <c r="B26" s="193" t="s">
        <v>0</v>
      </c>
      <c r="C26" s="193">
        <v>1080</v>
      </c>
      <c r="D26" s="194">
        <v>47101</v>
      </c>
      <c r="E26" s="194" t="s">
        <v>293</v>
      </c>
      <c r="F26" s="195">
        <v>1.0165</v>
      </c>
      <c r="G26" s="196">
        <v>0.99649999999999994</v>
      </c>
      <c r="H26" s="195">
        <v>3.0000000000000141E-2</v>
      </c>
      <c r="I26" s="195">
        <v>1.0845824839999978E-2</v>
      </c>
      <c r="J26" s="197">
        <v>5000</v>
      </c>
      <c r="K26" s="193" t="s">
        <v>202</v>
      </c>
      <c r="L26" s="198" t="s">
        <v>346</v>
      </c>
      <c r="M26" s="235" t="s">
        <v>356</v>
      </c>
    </row>
    <row r="27" spans="1:15" ht="17.25">
      <c r="A27" s="192" t="s">
        <v>292</v>
      </c>
      <c r="B27" s="193" t="s">
        <v>173</v>
      </c>
      <c r="C27" s="193">
        <v>272</v>
      </c>
      <c r="D27" s="194">
        <v>46293</v>
      </c>
      <c r="E27" s="194" t="s">
        <v>293</v>
      </c>
      <c r="F27" s="195">
        <v>0.9</v>
      </c>
      <c r="G27" s="196">
        <v>0.87</v>
      </c>
      <c r="H27" s="195">
        <v>0.04</v>
      </c>
      <c r="I27" s="195">
        <v>3.9014296499999546E-3</v>
      </c>
      <c r="J27" s="197">
        <v>5000</v>
      </c>
      <c r="K27" s="193" t="s">
        <v>202</v>
      </c>
      <c r="L27" s="198" t="s">
        <v>346</v>
      </c>
      <c r="M27" s="235" t="s">
        <v>356</v>
      </c>
    </row>
    <row r="28" spans="1:15" ht="17.25">
      <c r="A28" s="192" t="s">
        <v>292</v>
      </c>
      <c r="B28" s="193" t="s">
        <v>0</v>
      </c>
      <c r="C28" s="193">
        <v>1080</v>
      </c>
      <c r="D28" s="194">
        <v>47101</v>
      </c>
      <c r="E28" s="194" t="s">
        <v>295</v>
      </c>
      <c r="F28" s="195">
        <v>0.13059999999999999</v>
      </c>
      <c r="G28" s="196">
        <v>0.12759999999999999</v>
      </c>
      <c r="H28" s="195">
        <v>4.0000000000000036E-3</v>
      </c>
      <c r="I28" s="195">
        <v>1.0330626869999946E-2</v>
      </c>
      <c r="J28" s="197">
        <v>5000</v>
      </c>
      <c r="K28" s="193" t="s">
        <v>202</v>
      </c>
      <c r="L28" s="198" t="s">
        <v>346</v>
      </c>
      <c r="M28" s="235" t="s">
        <v>356</v>
      </c>
    </row>
    <row r="29" spans="1:15" ht="17.25">
      <c r="A29" s="192" t="s">
        <v>292</v>
      </c>
      <c r="B29" s="193" t="s">
        <v>0</v>
      </c>
      <c r="C29" s="193">
        <v>365</v>
      </c>
      <c r="D29" s="194">
        <v>46386</v>
      </c>
      <c r="E29" s="194" t="s">
        <v>294</v>
      </c>
      <c r="F29" s="195">
        <v>8.6800000000000002E-2</v>
      </c>
      <c r="G29" s="196">
        <v>8.3800000000000013E-2</v>
      </c>
      <c r="H29" s="195">
        <v>4.0000000000000036E-3</v>
      </c>
      <c r="I29" s="195">
        <v>3.6334506099999545E-3</v>
      </c>
      <c r="J29" s="197">
        <v>5000</v>
      </c>
      <c r="K29" s="193" t="s">
        <v>202</v>
      </c>
      <c r="L29" s="198" t="s">
        <v>346</v>
      </c>
      <c r="M29" s="235" t="s">
        <v>356</v>
      </c>
    </row>
    <row r="30" spans="1:15" ht="17.25">
      <c r="A30" s="192" t="s">
        <v>292</v>
      </c>
      <c r="B30" s="193" t="s">
        <v>173</v>
      </c>
      <c r="C30" s="193">
        <v>363</v>
      </c>
      <c r="D30" s="194">
        <v>46384</v>
      </c>
      <c r="E30" s="194" t="s">
        <v>293</v>
      </c>
      <c r="F30" s="195">
        <v>0.90500000000000003</v>
      </c>
      <c r="G30" s="196">
        <v>0.875</v>
      </c>
      <c r="H30" s="195">
        <v>0.04</v>
      </c>
      <c r="I30" s="195">
        <v>5.0578787299999702E-3</v>
      </c>
      <c r="J30" s="197">
        <v>5000</v>
      </c>
      <c r="K30" s="193" t="s">
        <v>202</v>
      </c>
      <c r="L30" s="198" t="s">
        <v>346</v>
      </c>
      <c r="M30" s="235" t="s">
        <v>356</v>
      </c>
    </row>
    <row r="31" spans="1:15" ht="17.25">
      <c r="A31" s="192" t="s">
        <v>296</v>
      </c>
      <c r="B31" s="193" t="s">
        <v>0</v>
      </c>
      <c r="C31" s="193">
        <v>1099</v>
      </c>
      <c r="D31" s="194">
        <v>47120</v>
      </c>
      <c r="E31" s="194" t="s">
        <v>295</v>
      </c>
      <c r="F31" s="195">
        <v>0.13650000000000001</v>
      </c>
      <c r="G31" s="196">
        <v>0.13350000000000001</v>
      </c>
      <c r="H31" s="195">
        <v>5.0000000000000001E-3</v>
      </c>
      <c r="I31" s="195">
        <v>1.3014026660000013E-2</v>
      </c>
      <c r="J31" s="197">
        <v>1000</v>
      </c>
      <c r="K31" s="193" t="s">
        <v>205</v>
      </c>
      <c r="L31" s="198" t="s">
        <v>346</v>
      </c>
      <c r="M31" s="235" t="s">
        <v>356</v>
      </c>
    </row>
    <row r="32" spans="1:15" ht="17.25">
      <c r="A32" s="192" t="s">
        <v>296</v>
      </c>
      <c r="B32" s="193" t="s">
        <v>0</v>
      </c>
      <c r="C32" s="193">
        <v>730</v>
      </c>
      <c r="D32" s="194">
        <v>46751</v>
      </c>
      <c r="E32" s="194" t="s">
        <v>294</v>
      </c>
      <c r="F32" s="195">
        <v>8.900000000000001E-2</v>
      </c>
      <c r="G32" s="196">
        <v>8.5999999999999993E-2</v>
      </c>
      <c r="H32" s="195">
        <v>5.0000000000000001E-3</v>
      </c>
      <c r="I32" s="195">
        <v>9.0726510800000146E-3</v>
      </c>
      <c r="J32" s="197">
        <v>1000</v>
      </c>
      <c r="K32" s="193" t="s">
        <v>205</v>
      </c>
      <c r="L32" s="198" t="s">
        <v>346</v>
      </c>
      <c r="M32" s="235" t="s">
        <v>356</v>
      </c>
    </row>
    <row r="33" spans="1:13" ht="17.25">
      <c r="A33" s="192" t="s">
        <v>296</v>
      </c>
      <c r="B33" s="193" t="s">
        <v>0</v>
      </c>
      <c r="C33" s="193">
        <v>1099</v>
      </c>
      <c r="D33" s="194">
        <v>47120</v>
      </c>
      <c r="E33" s="194" t="s">
        <v>294</v>
      </c>
      <c r="F33" s="195">
        <v>8.5500000000000007E-2</v>
      </c>
      <c r="G33" s="196">
        <v>8.2500000000000004E-2</v>
      </c>
      <c r="H33" s="195">
        <v>5.0000000000000001E-3</v>
      </c>
      <c r="I33" s="195">
        <v>1.3621563079999987E-2</v>
      </c>
      <c r="J33" s="197">
        <v>1000</v>
      </c>
      <c r="K33" s="193" t="s">
        <v>205</v>
      </c>
      <c r="L33" s="198" t="s">
        <v>346</v>
      </c>
      <c r="M33" s="235" t="s">
        <v>356</v>
      </c>
    </row>
    <row r="34" spans="1:13" ht="17.25">
      <c r="A34" s="192" t="s">
        <v>296</v>
      </c>
      <c r="B34" s="193" t="s">
        <v>0</v>
      </c>
      <c r="C34" s="193">
        <v>1462</v>
      </c>
      <c r="D34" s="194">
        <v>47483</v>
      </c>
      <c r="E34" s="194" t="s">
        <v>294</v>
      </c>
      <c r="F34" s="195">
        <v>8.4500000000000006E-2</v>
      </c>
      <c r="G34" s="196">
        <v>8.1500000000000003E-2</v>
      </c>
      <c r="H34" s="195">
        <v>5.0000000000000001E-3</v>
      </c>
      <c r="I34" s="195">
        <v>1.8101345730000048E-2</v>
      </c>
      <c r="J34" s="197">
        <v>1000</v>
      </c>
      <c r="K34" s="193" t="s">
        <v>205</v>
      </c>
      <c r="L34" s="198" t="s">
        <v>346</v>
      </c>
      <c r="M34" s="235" t="s">
        <v>356</v>
      </c>
    </row>
    <row r="35" spans="1:13" ht="17.25">
      <c r="A35" s="192" t="s">
        <v>296</v>
      </c>
      <c r="B35" s="193" t="s">
        <v>0</v>
      </c>
      <c r="C35" s="193">
        <v>365</v>
      </c>
      <c r="D35" s="194">
        <v>46386</v>
      </c>
      <c r="E35" s="194" t="s">
        <v>293</v>
      </c>
      <c r="F35" s="195">
        <v>1.026</v>
      </c>
      <c r="G35" s="196">
        <v>0.996</v>
      </c>
      <c r="H35" s="195">
        <v>0.05</v>
      </c>
      <c r="I35" s="195">
        <v>6.3646217900000012E-3</v>
      </c>
      <c r="J35" s="197">
        <v>1000</v>
      </c>
      <c r="K35" s="193" t="s">
        <v>205</v>
      </c>
      <c r="L35" s="198" t="s">
        <v>346</v>
      </c>
      <c r="M35" s="235" t="s">
        <v>356</v>
      </c>
    </row>
    <row r="36" spans="1:13" ht="17.25">
      <c r="A36" s="192" t="s">
        <v>296</v>
      </c>
      <c r="B36" s="193" t="s">
        <v>0</v>
      </c>
      <c r="C36" s="193">
        <v>730</v>
      </c>
      <c r="D36" s="194">
        <v>46751</v>
      </c>
      <c r="E36" s="194" t="s">
        <v>293</v>
      </c>
      <c r="F36" s="195">
        <v>1.0405</v>
      </c>
      <c r="G36" s="196">
        <v>1.0105</v>
      </c>
      <c r="H36" s="195">
        <v>0.05</v>
      </c>
      <c r="I36" s="195">
        <v>1.2187042349999956E-2</v>
      </c>
      <c r="J36" s="197">
        <v>1000</v>
      </c>
      <c r="K36" s="193" t="s">
        <v>205</v>
      </c>
      <c r="L36" s="198" t="s">
        <v>346</v>
      </c>
      <c r="M36" s="235" t="s">
        <v>356</v>
      </c>
    </row>
    <row r="37" spans="1:13" ht="17.25">
      <c r="A37" s="192" t="s">
        <v>296</v>
      </c>
      <c r="B37" s="193" t="s">
        <v>0</v>
      </c>
      <c r="C37" s="193">
        <v>1099</v>
      </c>
      <c r="D37" s="194">
        <v>47120</v>
      </c>
      <c r="E37" s="194" t="s">
        <v>293</v>
      </c>
      <c r="F37" s="195">
        <v>1.048</v>
      </c>
      <c r="G37" s="196">
        <v>1.018</v>
      </c>
      <c r="H37" s="195">
        <v>0.05</v>
      </c>
      <c r="I37" s="195">
        <v>1.8276291740000034E-2</v>
      </c>
      <c r="J37" s="197">
        <v>1000</v>
      </c>
      <c r="K37" s="193" t="s">
        <v>205</v>
      </c>
      <c r="L37" s="198" t="s">
        <v>346</v>
      </c>
      <c r="M37" s="235" t="s">
        <v>356</v>
      </c>
    </row>
    <row r="38" spans="1:13" ht="17.25">
      <c r="A38" s="192" t="s">
        <v>296</v>
      </c>
      <c r="B38" s="193" t="s">
        <v>0</v>
      </c>
      <c r="C38" s="193">
        <v>365</v>
      </c>
      <c r="D38" s="194">
        <v>46386</v>
      </c>
      <c r="E38" s="194" t="s">
        <v>295</v>
      </c>
      <c r="F38" s="195">
        <v>0.14050000000000001</v>
      </c>
      <c r="G38" s="196">
        <v>0.13750000000000001</v>
      </c>
      <c r="H38" s="195">
        <v>5.0000000000000001E-3</v>
      </c>
      <c r="I38" s="195">
        <v>4.3243808099999795E-3</v>
      </c>
      <c r="J38" s="197">
        <v>1000</v>
      </c>
      <c r="K38" s="193" t="s">
        <v>205</v>
      </c>
      <c r="L38" s="198" t="s">
        <v>346</v>
      </c>
      <c r="M38" s="235" t="s">
        <v>356</v>
      </c>
    </row>
    <row r="39" spans="1:13" ht="17.25">
      <c r="A39" s="192" t="s">
        <v>296</v>
      </c>
      <c r="B39" s="193" t="s">
        <v>0</v>
      </c>
      <c r="C39" s="193">
        <v>730</v>
      </c>
      <c r="D39" s="194">
        <v>46751</v>
      </c>
      <c r="E39" s="194" t="s">
        <v>295</v>
      </c>
      <c r="F39" s="195">
        <v>0.13550000000000001</v>
      </c>
      <c r="G39" s="196">
        <v>0.13250000000000001</v>
      </c>
      <c r="H39" s="195">
        <v>5.0000000000000001E-3</v>
      </c>
      <c r="I39" s="195">
        <v>8.7025731100000038E-3</v>
      </c>
      <c r="J39" s="197">
        <v>1000</v>
      </c>
      <c r="K39" s="193" t="s">
        <v>205</v>
      </c>
      <c r="L39" s="198" t="s">
        <v>346</v>
      </c>
      <c r="M39" s="235" t="s">
        <v>356</v>
      </c>
    </row>
    <row r="40" spans="1:13" ht="17.25">
      <c r="A40" s="192" t="s">
        <v>297</v>
      </c>
      <c r="B40" s="193" t="s">
        <v>0</v>
      </c>
      <c r="C40" s="193">
        <v>545</v>
      </c>
      <c r="D40" s="194">
        <v>46566</v>
      </c>
      <c r="E40" s="194" t="s">
        <v>295</v>
      </c>
      <c r="F40" s="195">
        <v>0.14150000000000001</v>
      </c>
      <c r="G40" s="196">
        <v>0.14150000000000001</v>
      </c>
      <c r="H40" s="195">
        <v>9.9999999999999655E-4</v>
      </c>
      <c r="I40" s="195">
        <v>1.2883307900000318E-3</v>
      </c>
      <c r="J40" s="197">
        <v>1000</v>
      </c>
      <c r="K40" s="193" t="s">
        <v>202</v>
      </c>
      <c r="L40" s="198" t="s">
        <v>346</v>
      </c>
      <c r="M40" s="235" t="s">
        <v>356</v>
      </c>
    </row>
    <row r="41" spans="1:13" ht="17.25">
      <c r="A41" s="192" t="s">
        <v>297</v>
      </c>
      <c r="B41" s="193" t="s">
        <v>0</v>
      </c>
      <c r="C41" s="193">
        <v>1099</v>
      </c>
      <c r="D41" s="194">
        <v>47120</v>
      </c>
      <c r="E41" s="194" t="s">
        <v>295</v>
      </c>
      <c r="F41" s="195">
        <v>0.13550000000000001</v>
      </c>
      <c r="G41" s="196">
        <v>0.13550000000000001</v>
      </c>
      <c r="H41" s="195">
        <v>6.9999999999999932E-3</v>
      </c>
      <c r="I41" s="195">
        <v>1.8124691740000004E-2</v>
      </c>
      <c r="J41" s="197">
        <v>1000</v>
      </c>
      <c r="K41" s="193" t="s">
        <v>202</v>
      </c>
      <c r="L41" s="198" t="s">
        <v>346</v>
      </c>
      <c r="M41" s="235" t="s">
        <v>356</v>
      </c>
    </row>
    <row r="42" spans="1:13" ht="17.25">
      <c r="A42" s="192" t="s">
        <v>297</v>
      </c>
      <c r="B42" s="193" t="s">
        <v>0</v>
      </c>
      <c r="C42" s="193">
        <v>1462</v>
      </c>
      <c r="D42" s="194">
        <v>47483</v>
      </c>
      <c r="E42" s="194" t="s">
        <v>295</v>
      </c>
      <c r="F42" s="195">
        <v>0.13800000000000001</v>
      </c>
      <c r="G42" s="196">
        <v>0.13800000000000001</v>
      </c>
      <c r="H42" s="195">
        <v>6.9999999999999932E-3</v>
      </c>
      <c r="I42" s="195">
        <v>2.3993331310000029E-2</v>
      </c>
      <c r="J42" s="197">
        <v>1000</v>
      </c>
      <c r="K42" s="193" t="s">
        <v>202</v>
      </c>
      <c r="L42" s="198" t="s">
        <v>346</v>
      </c>
      <c r="M42" s="235" t="s">
        <v>356</v>
      </c>
    </row>
    <row r="43" spans="1:13" ht="17.25">
      <c r="A43" s="192" t="s">
        <v>297</v>
      </c>
      <c r="B43" s="193" t="s">
        <v>0</v>
      </c>
      <c r="C43" s="193">
        <v>2191</v>
      </c>
      <c r="D43" s="194">
        <v>48212</v>
      </c>
      <c r="E43" s="194" t="s">
        <v>295</v>
      </c>
      <c r="F43" s="195">
        <v>0.14050000000000001</v>
      </c>
      <c r="G43" s="196">
        <v>0.14050000000000001</v>
      </c>
      <c r="H43" s="195">
        <v>6.9999999999999932E-3</v>
      </c>
      <c r="I43" s="195">
        <v>3.5790135609999996E-2</v>
      </c>
      <c r="J43" s="197">
        <v>1000</v>
      </c>
      <c r="K43" s="193" t="s">
        <v>202</v>
      </c>
      <c r="L43" s="198" t="s">
        <v>346</v>
      </c>
      <c r="M43" s="235" t="s">
        <v>356</v>
      </c>
    </row>
    <row r="44" spans="1:13" ht="17.25">
      <c r="A44" s="192" t="s">
        <v>297</v>
      </c>
      <c r="B44" s="193" t="s">
        <v>0</v>
      </c>
      <c r="C44" s="193">
        <v>545</v>
      </c>
      <c r="D44" s="194">
        <v>46566</v>
      </c>
      <c r="E44" s="194" t="s">
        <v>298</v>
      </c>
      <c r="F44" s="195">
        <v>6.0000000000000001E-3</v>
      </c>
      <c r="G44" s="196">
        <v>3.0000000000000001E-3</v>
      </c>
      <c r="H44" s="195">
        <v>5.0000000000000001E-3</v>
      </c>
      <c r="I44" s="195">
        <v>7.2941293100000169E-3</v>
      </c>
      <c r="J44" s="197">
        <v>1000</v>
      </c>
      <c r="K44" s="193" t="s">
        <v>202</v>
      </c>
      <c r="L44" s="198" t="s">
        <v>346</v>
      </c>
      <c r="M44" s="235" t="s">
        <v>356</v>
      </c>
    </row>
    <row r="45" spans="1:13" ht="17.25">
      <c r="A45" s="192" t="s">
        <v>297</v>
      </c>
      <c r="B45" s="193" t="s">
        <v>0</v>
      </c>
      <c r="C45" s="193">
        <v>1099</v>
      </c>
      <c r="D45" s="194">
        <v>47120</v>
      </c>
      <c r="E45" s="194" t="s">
        <v>298</v>
      </c>
      <c r="F45" s="195">
        <v>7.4999999999999997E-3</v>
      </c>
      <c r="G45" s="196">
        <v>4.5000000000000005E-3</v>
      </c>
      <c r="H45" s="195">
        <v>4.9999999999999992E-3</v>
      </c>
      <c r="I45" s="195">
        <v>1.4668888189999962E-2</v>
      </c>
      <c r="J45" s="197">
        <v>1000</v>
      </c>
      <c r="K45" s="193" t="s">
        <v>202</v>
      </c>
      <c r="L45" s="198" t="s">
        <v>346</v>
      </c>
      <c r="M45" s="235" t="s">
        <v>356</v>
      </c>
    </row>
    <row r="46" spans="1:13" ht="17.25">
      <c r="A46" s="192" t="s">
        <v>297</v>
      </c>
      <c r="B46" s="193" t="s">
        <v>0</v>
      </c>
      <c r="C46" s="193">
        <v>1462</v>
      </c>
      <c r="D46" s="194">
        <v>47483</v>
      </c>
      <c r="E46" s="194" t="s">
        <v>298</v>
      </c>
      <c r="F46" s="195">
        <v>8.0000000000000002E-3</v>
      </c>
      <c r="G46" s="196">
        <v>5.0000000000000001E-3</v>
      </c>
      <c r="H46" s="195">
        <v>5.0000000000000001E-3</v>
      </c>
      <c r="I46" s="195">
        <v>1.9462336250000021E-2</v>
      </c>
      <c r="J46" s="197">
        <v>1000</v>
      </c>
      <c r="K46" s="193" t="s">
        <v>202</v>
      </c>
      <c r="L46" s="198" t="s">
        <v>346</v>
      </c>
      <c r="M46" s="235" t="s">
        <v>356</v>
      </c>
    </row>
    <row r="47" spans="1:13" ht="17.25">
      <c r="A47" s="192" t="s">
        <v>297</v>
      </c>
      <c r="B47" s="193" t="s">
        <v>0</v>
      </c>
      <c r="C47" s="193">
        <v>2191</v>
      </c>
      <c r="D47" s="194">
        <v>48212</v>
      </c>
      <c r="E47" s="194" t="s">
        <v>298</v>
      </c>
      <c r="F47" s="195">
        <v>8.5000000000000006E-3</v>
      </c>
      <c r="G47" s="196">
        <v>5.5000000000000005E-3</v>
      </c>
      <c r="H47" s="195">
        <v>5.0000000000000001E-3</v>
      </c>
      <c r="I47" s="195">
        <v>2.9113243900000044E-2</v>
      </c>
      <c r="J47" s="197">
        <v>1000</v>
      </c>
      <c r="K47" s="193" t="s">
        <v>202</v>
      </c>
      <c r="L47" s="198" t="s">
        <v>346</v>
      </c>
      <c r="M47" s="235" t="s">
        <v>356</v>
      </c>
    </row>
    <row r="48" spans="1:13" ht="17.25">
      <c r="A48" s="192" t="s">
        <v>299</v>
      </c>
      <c r="B48" s="193" t="s">
        <v>0</v>
      </c>
      <c r="C48" s="193">
        <v>1464</v>
      </c>
      <c r="D48" s="194">
        <v>47485</v>
      </c>
      <c r="E48" s="194" t="s">
        <v>293</v>
      </c>
      <c r="F48" s="195">
        <v>1.05</v>
      </c>
      <c r="G48" s="196">
        <v>1.02</v>
      </c>
      <c r="H48" s="195">
        <v>0.05</v>
      </c>
      <c r="I48" s="195">
        <v>2.4576911630000042E-2</v>
      </c>
      <c r="J48" s="197">
        <v>1000</v>
      </c>
      <c r="K48" s="193" t="s">
        <v>207</v>
      </c>
      <c r="L48" s="198" t="s">
        <v>346</v>
      </c>
      <c r="M48" s="235" t="s">
        <v>356</v>
      </c>
    </row>
    <row r="49" spans="1:13" ht="17.25">
      <c r="A49" s="192" t="s">
        <v>299</v>
      </c>
      <c r="B49" s="193" t="s">
        <v>0</v>
      </c>
      <c r="C49" s="193">
        <v>1826</v>
      </c>
      <c r="D49" s="194">
        <v>47847</v>
      </c>
      <c r="E49" s="194" t="s">
        <v>293</v>
      </c>
      <c r="F49" s="195">
        <v>1.05</v>
      </c>
      <c r="G49" s="196">
        <v>1.02</v>
      </c>
      <c r="H49" s="195">
        <v>0.05</v>
      </c>
      <c r="I49" s="195">
        <v>3.0907304220000015E-2</v>
      </c>
      <c r="J49" s="197">
        <v>1000</v>
      </c>
      <c r="K49" s="193" t="s">
        <v>207</v>
      </c>
      <c r="L49" s="198" t="s">
        <v>346</v>
      </c>
      <c r="M49" s="235" t="s">
        <v>356</v>
      </c>
    </row>
    <row r="50" spans="1:13" ht="17.25">
      <c r="A50" s="192" t="s">
        <v>299</v>
      </c>
      <c r="B50" s="193" t="s">
        <v>0</v>
      </c>
      <c r="C50" s="193">
        <v>182</v>
      </c>
      <c r="D50" s="194">
        <v>46203</v>
      </c>
      <c r="E50" s="194" t="s">
        <v>295</v>
      </c>
      <c r="F50" s="195">
        <v>0.14749999999999999</v>
      </c>
      <c r="G50" s="196">
        <v>0.14550000000000002</v>
      </c>
      <c r="H50" s="195">
        <v>3.9999999999999862E-3</v>
      </c>
      <c r="I50" s="195">
        <v>1.6999764299999924E-3</v>
      </c>
      <c r="J50" s="197">
        <v>1000</v>
      </c>
      <c r="K50" s="193" t="s">
        <v>207</v>
      </c>
      <c r="L50" s="198" t="s">
        <v>346</v>
      </c>
      <c r="M50" s="235" t="s">
        <v>356</v>
      </c>
    </row>
    <row r="51" spans="1:13" ht="17.25">
      <c r="A51" s="192" t="s">
        <v>299</v>
      </c>
      <c r="B51" s="193" t="s">
        <v>0</v>
      </c>
      <c r="C51" s="193">
        <v>365</v>
      </c>
      <c r="D51" s="194">
        <v>46386</v>
      </c>
      <c r="E51" s="194" t="s">
        <v>295</v>
      </c>
      <c r="F51" s="195">
        <v>0.14150000000000001</v>
      </c>
      <c r="G51" s="196">
        <v>0.13750000000000001</v>
      </c>
      <c r="H51" s="195">
        <v>5.9999999999999967E-3</v>
      </c>
      <c r="I51" s="195">
        <v>5.1847458900000443E-3</v>
      </c>
      <c r="J51" s="197">
        <v>1000</v>
      </c>
      <c r="K51" s="193" t="s">
        <v>207</v>
      </c>
      <c r="L51" s="198" t="s">
        <v>346</v>
      </c>
      <c r="M51" s="235" t="s">
        <v>356</v>
      </c>
    </row>
    <row r="52" spans="1:13" ht="17.25">
      <c r="A52" s="192" t="s">
        <v>299</v>
      </c>
      <c r="B52" s="193" t="s">
        <v>0</v>
      </c>
      <c r="C52" s="193">
        <v>730</v>
      </c>
      <c r="D52" s="194">
        <v>46751</v>
      </c>
      <c r="E52" s="194" t="s">
        <v>295</v>
      </c>
      <c r="F52" s="195">
        <v>0.14000000000000001</v>
      </c>
      <c r="G52" s="196">
        <v>0.13600000000000001</v>
      </c>
      <c r="H52" s="195">
        <v>5.9999999999999967E-3</v>
      </c>
      <c r="I52" s="195">
        <v>1.0397534149999955E-2</v>
      </c>
      <c r="J52" s="197">
        <v>1000</v>
      </c>
      <c r="K52" s="193" t="s">
        <v>207</v>
      </c>
      <c r="L52" s="198" t="s">
        <v>346</v>
      </c>
      <c r="M52" s="235" t="s">
        <v>356</v>
      </c>
    </row>
    <row r="53" spans="1:13" ht="17.25">
      <c r="A53" s="192" t="s">
        <v>299</v>
      </c>
      <c r="B53" s="193" t="s">
        <v>0</v>
      </c>
      <c r="C53" s="193">
        <v>1099</v>
      </c>
      <c r="D53" s="194">
        <v>47120</v>
      </c>
      <c r="E53" s="194" t="s">
        <v>295</v>
      </c>
      <c r="F53" s="195">
        <v>0.14199999999999999</v>
      </c>
      <c r="G53" s="196">
        <v>0.13800000000000001</v>
      </c>
      <c r="H53" s="195">
        <v>5.9999999999999967E-3</v>
      </c>
      <c r="I53" s="195">
        <v>1.552863585E-2</v>
      </c>
      <c r="J53" s="197">
        <v>1000</v>
      </c>
      <c r="K53" s="193" t="s">
        <v>207</v>
      </c>
      <c r="L53" s="198" t="s">
        <v>346</v>
      </c>
      <c r="M53" s="235" t="s">
        <v>356</v>
      </c>
    </row>
    <row r="54" spans="1:13" ht="17.25">
      <c r="A54" s="192" t="s">
        <v>299</v>
      </c>
      <c r="B54" s="193" t="s">
        <v>0</v>
      </c>
      <c r="C54" s="193">
        <v>1464</v>
      </c>
      <c r="D54" s="194">
        <v>47485</v>
      </c>
      <c r="E54" s="194" t="s">
        <v>295</v>
      </c>
      <c r="F54" s="195">
        <v>0.14400000000000002</v>
      </c>
      <c r="G54" s="196">
        <v>0.14000000000000001</v>
      </c>
      <c r="H54" s="195">
        <v>5.9999999999999967E-3</v>
      </c>
      <c r="I54" s="195">
        <v>2.0594913799999972E-2</v>
      </c>
      <c r="J54" s="197">
        <v>1000</v>
      </c>
      <c r="K54" s="193" t="s">
        <v>207</v>
      </c>
      <c r="L54" s="198" t="s">
        <v>346</v>
      </c>
      <c r="M54" s="235" t="s">
        <v>356</v>
      </c>
    </row>
    <row r="55" spans="1:13" ht="17.25">
      <c r="A55" s="192" t="s">
        <v>299</v>
      </c>
      <c r="B55" s="193" t="s">
        <v>0</v>
      </c>
      <c r="C55" s="193">
        <v>1826</v>
      </c>
      <c r="D55" s="194">
        <v>47847</v>
      </c>
      <c r="E55" s="194" t="s">
        <v>295</v>
      </c>
      <c r="F55" s="195">
        <v>0.14550000000000002</v>
      </c>
      <c r="G55" s="196">
        <v>0.14150000000000001</v>
      </c>
      <c r="H55" s="195">
        <v>5.9999999999999967E-3</v>
      </c>
      <c r="I55" s="195">
        <v>2.564887424999995E-2</v>
      </c>
      <c r="J55" s="197">
        <v>1000</v>
      </c>
      <c r="K55" s="193" t="s">
        <v>207</v>
      </c>
      <c r="L55" s="198" t="s">
        <v>346</v>
      </c>
      <c r="M55" s="235" t="s">
        <v>356</v>
      </c>
    </row>
    <row r="56" spans="1:13" ht="17.25">
      <c r="A56" s="192" t="s">
        <v>299</v>
      </c>
      <c r="B56" s="193" t="s">
        <v>0</v>
      </c>
      <c r="C56" s="193">
        <v>365</v>
      </c>
      <c r="D56" s="194">
        <v>46386</v>
      </c>
      <c r="E56" s="194" t="s">
        <v>294</v>
      </c>
      <c r="F56" s="195">
        <v>8.900000000000001E-2</v>
      </c>
      <c r="G56" s="196">
        <v>8.5999999999999993E-2</v>
      </c>
      <c r="H56" s="195">
        <v>5.0000000000000001E-3</v>
      </c>
      <c r="I56" s="195">
        <v>4.5285162000000129E-3</v>
      </c>
      <c r="J56" s="197">
        <v>1000</v>
      </c>
      <c r="K56" s="193" t="s">
        <v>207</v>
      </c>
      <c r="L56" s="198" t="s">
        <v>346</v>
      </c>
      <c r="M56" s="235" t="s">
        <v>356</v>
      </c>
    </row>
    <row r="57" spans="1:13" ht="17.25">
      <c r="A57" s="192" t="s">
        <v>299</v>
      </c>
      <c r="B57" s="193" t="s">
        <v>0</v>
      </c>
      <c r="C57" s="193">
        <v>730</v>
      </c>
      <c r="D57" s="194">
        <v>46751</v>
      </c>
      <c r="E57" s="194" t="s">
        <v>294</v>
      </c>
      <c r="F57" s="195">
        <v>8.3499999999999991E-2</v>
      </c>
      <c r="G57" s="196">
        <v>8.0500000000000002E-2</v>
      </c>
      <c r="H57" s="195">
        <v>5.0000000000000001E-3</v>
      </c>
      <c r="I57" s="195">
        <v>9.1185158600000024E-3</v>
      </c>
      <c r="J57" s="197">
        <v>1000</v>
      </c>
      <c r="K57" s="193" t="s">
        <v>207</v>
      </c>
      <c r="L57" s="198" t="s">
        <v>346</v>
      </c>
      <c r="M57" s="235" t="s">
        <v>356</v>
      </c>
    </row>
    <row r="58" spans="1:13" ht="17.25">
      <c r="A58" s="192" t="s">
        <v>299</v>
      </c>
      <c r="B58" s="193" t="s">
        <v>0</v>
      </c>
      <c r="C58" s="193">
        <v>1099</v>
      </c>
      <c r="D58" s="194">
        <v>47120</v>
      </c>
      <c r="E58" s="194" t="s">
        <v>294</v>
      </c>
      <c r="F58" s="195">
        <v>8.1499999999999989E-2</v>
      </c>
      <c r="G58" s="196">
        <v>7.8499999999999986E-2</v>
      </c>
      <c r="H58" s="195">
        <v>5.0000000000000088E-3</v>
      </c>
      <c r="I58" s="195">
        <v>1.3671620699999949E-2</v>
      </c>
      <c r="J58" s="197">
        <v>1000</v>
      </c>
      <c r="K58" s="193" t="s">
        <v>207</v>
      </c>
      <c r="L58" s="198" t="s">
        <v>346</v>
      </c>
      <c r="M58" s="235" t="s">
        <v>356</v>
      </c>
    </row>
    <row r="59" spans="1:13" ht="17.25">
      <c r="A59" s="192" t="s">
        <v>299</v>
      </c>
      <c r="B59" s="193" t="s">
        <v>0</v>
      </c>
      <c r="C59" s="193">
        <v>1464</v>
      </c>
      <c r="D59" s="194">
        <v>47485</v>
      </c>
      <c r="E59" s="194" t="s">
        <v>294</v>
      </c>
      <c r="F59" s="195">
        <v>8.0500000000000002E-2</v>
      </c>
      <c r="G59" s="196">
        <v>7.7499999999999999E-2</v>
      </c>
      <c r="H59" s="195">
        <v>5.0000000000000001E-3</v>
      </c>
      <c r="I59" s="195">
        <v>1.8185812909999981E-2</v>
      </c>
      <c r="J59" s="197">
        <v>1000</v>
      </c>
      <c r="K59" s="193" t="s">
        <v>207</v>
      </c>
      <c r="L59" s="198" t="s">
        <v>346</v>
      </c>
      <c r="M59" s="235" t="s">
        <v>356</v>
      </c>
    </row>
    <row r="60" spans="1:13" ht="17.25">
      <c r="A60" s="192" t="s">
        <v>299</v>
      </c>
      <c r="B60" s="193" t="s">
        <v>0</v>
      </c>
      <c r="C60" s="193">
        <v>90</v>
      </c>
      <c r="D60" s="194">
        <v>46111</v>
      </c>
      <c r="E60" s="194" t="s">
        <v>293</v>
      </c>
      <c r="F60" s="195">
        <v>1.0049999999999999</v>
      </c>
      <c r="G60" s="196">
        <v>0.99499999999999988</v>
      </c>
      <c r="H60" s="195">
        <v>3.0000000000000141E-2</v>
      </c>
      <c r="I60" s="195">
        <v>1.0034102500000018E-3</v>
      </c>
      <c r="J60" s="197">
        <v>1000</v>
      </c>
      <c r="K60" s="193" t="s">
        <v>207</v>
      </c>
      <c r="L60" s="198" t="s">
        <v>346</v>
      </c>
      <c r="M60" s="235" t="s">
        <v>356</v>
      </c>
    </row>
    <row r="61" spans="1:13" ht="17.25">
      <c r="A61" s="192" t="s">
        <v>299</v>
      </c>
      <c r="B61" s="193" t="s">
        <v>0</v>
      </c>
      <c r="C61" s="193">
        <v>182</v>
      </c>
      <c r="D61" s="194">
        <v>46203</v>
      </c>
      <c r="E61" s="194" t="s">
        <v>293</v>
      </c>
      <c r="F61" s="195">
        <v>1.0149999999999999</v>
      </c>
      <c r="G61" s="196">
        <v>1.0049999999999999</v>
      </c>
      <c r="H61" s="195">
        <v>0.03</v>
      </c>
      <c r="I61" s="195">
        <v>1.9852952200000119E-3</v>
      </c>
      <c r="J61" s="197">
        <v>1000</v>
      </c>
      <c r="K61" s="193" t="s">
        <v>207</v>
      </c>
      <c r="L61" s="198" t="s">
        <v>346</v>
      </c>
      <c r="M61" s="235" t="s">
        <v>356</v>
      </c>
    </row>
    <row r="62" spans="1:13" ht="17.25">
      <c r="A62" s="192" t="s">
        <v>299</v>
      </c>
      <c r="B62" s="193" t="s">
        <v>0</v>
      </c>
      <c r="C62" s="193">
        <v>365</v>
      </c>
      <c r="D62" s="194">
        <v>46386</v>
      </c>
      <c r="E62" s="194" t="s">
        <v>293</v>
      </c>
      <c r="F62" s="195">
        <v>1.03</v>
      </c>
      <c r="G62" s="196">
        <v>1</v>
      </c>
      <c r="H62" s="195">
        <v>0.05</v>
      </c>
      <c r="I62" s="195">
        <v>6.3646087700000176E-3</v>
      </c>
      <c r="J62" s="197">
        <v>1000</v>
      </c>
      <c r="K62" s="193" t="s">
        <v>207</v>
      </c>
      <c r="L62" s="198" t="s">
        <v>346</v>
      </c>
      <c r="M62" s="235" t="s">
        <v>356</v>
      </c>
    </row>
    <row r="63" spans="1:13" ht="17.25">
      <c r="A63" s="192" t="s">
        <v>299</v>
      </c>
      <c r="B63" s="193" t="s">
        <v>0</v>
      </c>
      <c r="C63" s="193">
        <v>730</v>
      </c>
      <c r="D63" s="194">
        <v>46751</v>
      </c>
      <c r="E63" s="194" t="s">
        <v>293</v>
      </c>
      <c r="F63" s="195">
        <v>1.05</v>
      </c>
      <c r="G63" s="196">
        <v>1.02</v>
      </c>
      <c r="H63" s="195">
        <v>0.05</v>
      </c>
      <c r="I63" s="195">
        <v>1.2186985919999983E-2</v>
      </c>
      <c r="J63" s="197">
        <v>1000</v>
      </c>
      <c r="K63" s="193" t="s">
        <v>207</v>
      </c>
      <c r="L63" s="198" t="s">
        <v>346</v>
      </c>
      <c r="M63" s="235" t="s">
        <v>356</v>
      </c>
    </row>
    <row r="64" spans="1:13" ht="17.25">
      <c r="A64" s="192" t="s">
        <v>299</v>
      </c>
      <c r="B64" s="193" t="s">
        <v>0</v>
      </c>
      <c r="C64" s="193">
        <v>1099</v>
      </c>
      <c r="D64" s="194">
        <v>47120</v>
      </c>
      <c r="E64" s="194" t="s">
        <v>293</v>
      </c>
      <c r="F64" s="195">
        <v>1.05</v>
      </c>
      <c r="G64" s="196">
        <v>1.02</v>
      </c>
      <c r="H64" s="195">
        <v>0.05</v>
      </c>
      <c r="I64" s="195">
        <v>1.8276273930000003E-2</v>
      </c>
      <c r="J64" s="197">
        <v>1000</v>
      </c>
      <c r="K64" s="193" t="s">
        <v>207</v>
      </c>
      <c r="L64" s="198" t="s">
        <v>346</v>
      </c>
      <c r="M64" s="235" t="s">
        <v>356</v>
      </c>
    </row>
    <row r="65" spans="1:13" ht="17.25">
      <c r="A65" s="192" t="s">
        <v>300</v>
      </c>
      <c r="B65" s="193" t="s">
        <v>0</v>
      </c>
      <c r="C65" s="193">
        <v>181</v>
      </c>
      <c r="D65" s="194">
        <v>46202</v>
      </c>
      <c r="E65" s="194" t="s">
        <v>293</v>
      </c>
      <c r="F65" s="195">
        <v>0.99</v>
      </c>
      <c r="G65" s="196">
        <v>0.95</v>
      </c>
      <c r="H65" s="195">
        <v>0.05</v>
      </c>
      <c r="I65" s="195">
        <v>3.2819807500000025E-3</v>
      </c>
      <c r="J65" s="197">
        <v>1000</v>
      </c>
      <c r="K65" s="193" t="s">
        <v>207</v>
      </c>
      <c r="L65" s="198" t="s">
        <v>346</v>
      </c>
      <c r="M65" s="235" t="s">
        <v>356</v>
      </c>
    </row>
    <row r="66" spans="1:13" ht="17.25">
      <c r="A66" s="192" t="s">
        <v>300</v>
      </c>
      <c r="B66" s="193" t="s">
        <v>0</v>
      </c>
      <c r="C66" s="193">
        <v>365</v>
      </c>
      <c r="D66" s="194">
        <v>46386</v>
      </c>
      <c r="E66" s="194" t="s">
        <v>293</v>
      </c>
      <c r="F66" s="195">
        <v>0.99</v>
      </c>
      <c r="G66" s="196">
        <v>0.95</v>
      </c>
      <c r="H66" s="195">
        <v>0.05</v>
      </c>
      <c r="I66" s="195">
        <v>6.3647714600000424E-3</v>
      </c>
      <c r="J66" s="197">
        <v>1000</v>
      </c>
      <c r="K66" s="193" t="s">
        <v>207</v>
      </c>
      <c r="L66" s="198" t="s">
        <v>346</v>
      </c>
      <c r="M66" s="235" t="s">
        <v>356</v>
      </c>
    </row>
    <row r="67" spans="1:13" ht="17.25">
      <c r="A67" s="192" t="s">
        <v>300</v>
      </c>
      <c r="B67" s="193" t="s">
        <v>0</v>
      </c>
      <c r="C67" s="193">
        <v>730</v>
      </c>
      <c r="D67" s="194">
        <v>46751</v>
      </c>
      <c r="E67" s="194" t="s">
        <v>293</v>
      </c>
      <c r="F67" s="195">
        <v>0.99</v>
      </c>
      <c r="G67" s="196">
        <v>0.95</v>
      </c>
      <c r="H67" s="195">
        <v>0.05</v>
      </c>
      <c r="I67" s="195">
        <v>1.2187401789999967E-2</v>
      </c>
      <c r="J67" s="197">
        <v>1000</v>
      </c>
      <c r="K67" s="193" t="s">
        <v>207</v>
      </c>
      <c r="L67" s="198" t="s">
        <v>346</v>
      </c>
      <c r="M67" s="235" t="s">
        <v>356</v>
      </c>
    </row>
    <row r="68" spans="1:13" ht="17.25">
      <c r="A68" s="192" t="s">
        <v>300</v>
      </c>
      <c r="B68" s="193" t="s">
        <v>0</v>
      </c>
      <c r="C68" s="193">
        <v>902</v>
      </c>
      <c r="D68" s="194">
        <v>46923</v>
      </c>
      <c r="E68" s="194" t="s">
        <v>293</v>
      </c>
      <c r="F68" s="195">
        <v>0.99</v>
      </c>
      <c r="G68" s="196">
        <v>0.95</v>
      </c>
      <c r="H68" s="195">
        <v>0.05</v>
      </c>
      <c r="I68" s="195">
        <v>1.4972315320000007E-2</v>
      </c>
      <c r="J68" s="197">
        <v>1000</v>
      </c>
      <c r="K68" s="193" t="s">
        <v>207</v>
      </c>
      <c r="L68" s="198" t="s">
        <v>346</v>
      </c>
      <c r="M68" s="235" t="s">
        <v>356</v>
      </c>
    </row>
    <row r="69" spans="1:13" ht="17.25">
      <c r="A69" s="192" t="s">
        <v>300</v>
      </c>
      <c r="B69" s="193" t="s">
        <v>0</v>
      </c>
      <c r="C69" s="193">
        <v>1095</v>
      </c>
      <c r="D69" s="194">
        <v>47116</v>
      </c>
      <c r="E69" s="194" t="s">
        <v>293</v>
      </c>
      <c r="F69" s="195">
        <v>0.99</v>
      </c>
      <c r="G69" s="196">
        <v>0.95</v>
      </c>
      <c r="H69" s="195">
        <v>0.05</v>
      </c>
      <c r="I69" s="195">
        <v>1.8252752009999994E-2</v>
      </c>
      <c r="J69" s="197">
        <v>1000</v>
      </c>
      <c r="K69" s="193" t="s">
        <v>207</v>
      </c>
      <c r="L69" s="198" t="s">
        <v>346</v>
      </c>
      <c r="M69" s="235" t="s">
        <v>356</v>
      </c>
    </row>
    <row r="70" spans="1:13" ht="17.25">
      <c r="A70" s="192" t="s">
        <v>300</v>
      </c>
      <c r="B70" s="193" t="s">
        <v>0</v>
      </c>
      <c r="C70" s="193">
        <v>1260</v>
      </c>
      <c r="D70" s="194">
        <v>47281</v>
      </c>
      <c r="E70" s="194" t="s">
        <v>293</v>
      </c>
      <c r="F70" s="195">
        <v>0.99</v>
      </c>
      <c r="G70" s="196">
        <v>0.95</v>
      </c>
      <c r="H70" s="195">
        <v>0.05</v>
      </c>
      <c r="I70" s="195">
        <v>2.106197277000001E-2</v>
      </c>
      <c r="J70" s="197">
        <v>1000</v>
      </c>
      <c r="K70" s="193" t="s">
        <v>207</v>
      </c>
      <c r="L70" s="198" t="s">
        <v>346</v>
      </c>
      <c r="M70" s="235" t="s">
        <v>356</v>
      </c>
    </row>
    <row r="71" spans="1:13" ht="17.25">
      <c r="A71" s="192" t="s">
        <v>300</v>
      </c>
      <c r="B71" s="193" t="s">
        <v>0</v>
      </c>
      <c r="C71" s="193">
        <v>1462</v>
      </c>
      <c r="D71" s="194">
        <v>47483</v>
      </c>
      <c r="E71" s="194" t="s">
        <v>293</v>
      </c>
      <c r="F71" s="195">
        <v>0.99</v>
      </c>
      <c r="G71" s="196">
        <v>0.95</v>
      </c>
      <c r="H71" s="195">
        <v>0.05</v>
      </c>
      <c r="I71" s="195">
        <v>2.4553460269999959E-2</v>
      </c>
      <c r="J71" s="197">
        <v>1000</v>
      </c>
      <c r="K71" s="193" t="s">
        <v>207</v>
      </c>
      <c r="L71" s="198" t="s">
        <v>346</v>
      </c>
      <c r="M71" s="235" t="s">
        <v>356</v>
      </c>
    </row>
    <row r="72" spans="1:13" ht="17.25">
      <c r="A72" s="192" t="s">
        <v>300</v>
      </c>
      <c r="B72" s="193" t="s">
        <v>0</v>
      </c>
      <c r="C72" s="193">
        <v>1826</v>
      </c>
      <c r="D72" s="194">
        <v>47847</v>
      </c>
      <c r="E72" s="194" t="s">
        <v>293</v>
      </c>
      <c r="F72" s="195">
        <v>0.99</v>
      </c>
      <c r="G72" s="196">
        <v>0.95</v>
      </c>
      <c r="H72" s="195">
        <v>0.05</v>
      </c>
      <c r="I72" s="195">
        <v>3.090837492000003E-2</v>
      </c>
      <c r="J72" s="197">
        <v>1000</v>
      </c>
      <c r="K72" s="193" t="s">
        <v>207</v>
      </c>
      <c r="L72" s="198" t="s">
        <v>346</v>
      </c>
      <c r="M72" s="235" t="s">
        <v>356</v>
      </c>
    </row>
    <row r="73" spans="1:13" ht="17.25">
      <c r="A73" s="192" t="s">
        <v>300</v>
      </c>
      <c r="B73" s="193" t="s">
        <v>0</v>
      </c>
      <c r="C73" s="193">
        <v>2190</v>
      </c>
      <c r="D73" s="194">
        <v>48211</v>
      </c>
      <c r="E73" s="194" t="s">
        <v>293</v>
      </c>
      <c r="F73" s="195">
        <v>0.99</v>
      </c>
      <c r="G73" s="196">
        <v>0.95</v>
      </c>
      <c r="H73" s="195">
        <v>0.05</v>
      </c>
      <c r="I73" s="195">
        <v>3.725572996999995E-2</v>
      </c>
      <c r="J73" s="197">
        <v>1000</v>
      </c>
      <c r="K73" s="193" t="s">
        <v>207</v>
      </c>
      <c r="L73" s="198" t="s">
        <v>346</v>
      </c>
      <c r="M73" s="235" t="s">
        <v>356</v>
      </c>
    </row>
    <row r="74" spans="1:13" ht="17.25">
      <c r="A74" s="192" t="s">
        <v>300</v>
      </c>
      <c r="B74" s="193" t="s">
        <v>0</v>
      </c>
      <c r="C74" s="193">
        <v>2555</v>
      </c>
      <c r="D74" s="194">
        <v>48576</v>
      </c>
      <c r="E74" s="194" t="s">
        <v>293</v>
      </c>
      <c r="F74" s="195">
        <v>0.99</v>
      </c>
      <c r="G74" s="196">
        <v>0.95</v>
      </c>
      <c r="H74" s="195">
        <v>0.05</v>
      </c>
      <c r="I74" s="195">
        <v>4.3440573900000001E-2</v>
      </c>
      <c r="J74" s="197">
        <v>1000</v>
      </c>
      <c r="K74" s="193" t="s">
        <v>207</v>
      </c>
      <c r="L74" s="198" t="s">
        <v>346</v>
      </c>
      <c r="M74" s="235" t="s">
        <v>356</v>
      </c>
    </row>
    <row r="75" spans="1:13" ht="17.25">
      <c r="A75" s="192" t="s">
        <v>300</v>
      </c>
      <c r="B75" s="193" t="s">
        <v>0</v>
      </c>
      <c r="C75" s="193">
        <v>181</v>
      </c>
      <c r="D75" s="194">
        <v>46202</v>
      </c>
      <c r="E75" s="194" t="s">
        <v>295</v>
      </c>
      <c r="F75" s="195">
        <v>0.14460000000000001</v>
      </c>
      <c r="G75" s="196">
        <v>0.1396</v>
      </c>
      <c r="H75" s="195">
        <v>5.9999999999999967E-3</v>
      </c>
      <c r="I75" s="195">
        <v>2.5390157499999761E-3</v>
      </c>
      <c r="J75" s="197">
        <v>1000</v>
      </c>
      <c r="K75" s="193" t="s">
        <v>207</v>
      </c>
      <c r="L75" s="198" t="s">
        <v>346</v>
      </c>
      <c r="M75" s="235" t="s">
        <v>356</v>
      </c>
    </row>
    <row r="76" spans="1:13" ht="17.25">
      <c r="A76" s="192" t="s">
        <v>300</v>
      </c>
      <c r="B76" s="193" t="s">
        <v>0</v>
      </c>
      <c r="C76" s="193">
        <v>365</v>
      </c>
      <c r="D76" s="194">
        <v>46386</v>
      </c>
      <c r="E76" s="194" t="s">
        <v>295</v>
      </c>
      <c r="F76" s="195">
        <v>0.1457</v>
      </c>
      <c r="G76" s="196">
        <v>0.14069999999999999</v>
      </c>
      <c r="H76" s="195">
        <v>5.9999999999999967E-3</v>
      </c>
      <c r="I76" s="195">
        <v>5.1702768000000104E-3</v>
      </c>
      <c r="J76" s="197">
        <v>1000</v>
      </c>
      <c r="K76" s="193" t="s">
        <v>207</v>
      </c>
      <c r="L76" s="198" t="s">
        <v>346</v>
      </c>
      <c r="M76" s="235" t="s">
        <v>356</v>
      </c>
    </row>
    <row r="77" spans="1:13" ht="17.25">
      <c r="A77" s="192" t="s">
        <v>300</v>
      </c>
      <c r="B77" s="193" t="s">
        <v>0</v>
      </c>
      <c r="C77" s="193">
        <v>730</v>
      </c>
      <c r="D77" s="194">
        <v>46751</v>
      </c>
      <c r="E77" s="194" t="s">
        <v>295</v>
      </c>
      <c r="F77" s="195">
        <v>0.13980000000000001</v>
      </c>
      <c r="G77" s="196">
        <v>0.1348</v>
      </c>
      <c r="H77" s="195">
        <v>5.9999999999999967E-3</v>
      </c>
      <c r="I77" s="195">
        <v>1.0408442870000045E-2</v>
      </c>
      <c r="J77" s="197">
        <v>1000</v>
      </c>
      <c r="K77" s="193" t="s">
        <v>207</v>
      </c>
      <c r="L77" s="198" t="s">
        <v>346</v>
      </c>
      <c r="M77" s="235" t="s">
        <v>356</v>
      </c>
    </row>
    <row r="78" spans="1:13" ht="17.25">
      <c r="A78" s="192" t="s">
        <v>300</v>
      </c>
      <c r="B78" s="193" t="s">
        <v>0</v>
      </c>
      <c r="C78" s="193">
        <v>902</v>
      </c>
      <c r="D78" s="194">
        <v>46923</v>
      </c>
      <c r="E78" s="194" t="s">
        <v>295</v>
      </c>
      <c r="F78" s="195">
        <v>0.13970000000000002</v>
      </c>
      <c r="G78" s="196">
        <v>0.13470000000000001</v>
      </c>
      <c r="H78" s="195">
        <v>5.9999999999999967E-3</v>
      </c>
      <c r="I78" s="195">
        <v>1.2808796209999968E-2</v>
      </c>
      <c r="J78" s="197">
        <v>1000</v>
      </c>
      <c r="K78" s="193" t="s">
        <v>207</v>
      </c>
      <c r="L78" s="198" t="s">
        <v>346</v>
      </c>
      <c r="M78" s="235" t="s">
        <v>356</v>
      </c>
    </row>
    <row r="79" spans="1:13" ht="17.25">
      <c r="A79" s="192" t="s">
        <v>300</v>
      </c>
      <c r="B79" s="193" t="s">
        <v>0</v>
      </c>
      <c r="C79" s="193">
        <v>1095</v>
      </c>
      <c r="D79" s="194">
        <v>47116</v>
      </c>
      <c r="E79" s="194" t="s">
        <v>295</v>
      </c>
      <c r="F79" s="195">
        <v>0.14069999999999999</v>
      </c>
      <c r="G79" s="196">
        <v>0.13570000000000002</v>
      </c>
      <c r="H79" s="195">
        <v>5.9999999999999967E-3</v>
      </c>
      <c r="I79" s="195">
        <v>1.553917186000001E-2</v>
      </c>
      <c r="J79" s="197">
        <v>1000</v>
      </c>
      <c r="K79" s="193" t="s">
        <v>207</v>
      </c>
      <c r="L79" s="198" t="s">
        <v>346</v>
      </c>
      <c r="M79" s="235" t="s">
        <v>356</v>
      </c>
    </row>
    <row r="80" spans="1:13" ht="17.25">
      <c r="A80" s="192" t="s">
        <v>300</v>
      </c>
      <c r="B80" s="193" t="s">
        <v>0</v>
      </c>
      <c r="C80" s="193">
        <v>1260</v>
      </c>
      <c r="D80" s="194">
        <v>47281</v>
      </c>
      <c r="E80" s="194" t="s">
        <v>295</v>
      </c>
      <c r="F80" s="195">
        <v>0.13200000000000001</v>
      </c>
      <c r="G80" s="196">
        <v>0.127</v>
      </c>
      <c r="H80" s="195">
        <v>6.000000000000014E-3</v>
      </c>
      <c r="I80" s="195">
        <v>1.7957374859999958E-2</v>
      </c>
      <c r="J80" s="197">
        <v>1000</v>
      </c>
      <c r="K80" s="193" t="s">
        <v>207</v>
      </c>
      <c r="L80" s="198" t="s">
        <v>346</v>
      </c>
      <c r="M80" s="235" t="s">
        <v>356</v>
      </c>
    </row>
    <row r="81" spans="1:13" ht="17.25">
      <c r="A81" s="192" t="s">
        <v>300</v>
      </c>
      <c r="B81" s="193" t="s">
        <v>0</v>
      </c>
      <c r="C81" s="193">
        <v>1462</v>
      </c>
      <c r="D81" s="194">
        <v>47483</v>
      </c>
      <c r="E81" s="194" t="s">
        <v>295</v>
      </c>
      <c r="F81" s="195">
        <v>0.14300000000000002</v>
      </c>
      <c r="G81" s="196">
        <v>0.13800000000000001</v>
      </c>
      <c r="H81" s="195">
        <v>5.9999999999999967E-3</v>
      </c>
      <c r="I81" s="195">
        <v>2.0610201759999995E-2</v>
      </c>
      <c r="J81" s="197">
        <v>1000</v>
      </c>
      <c r="K81" s="193" t="s">
        <v>207</v>
      </c>
      <c r="L81" s="198" t="s">
        <v>346</v>
      </c>
      <c r="M81" s="235" t="s">
        <v>356</v>
      </c>
    </row>
    <row r="82" spans="1:13" ht="17.25">
      <c r="A82" s="192" t="s">
        <v>300</v>
      </c>
      <c r="B82" s="193" t="s">
        <v>0</v>
      </c>
      <c r="C82" s="193">
        <v>1826</v>
      </c>
      <c r="D82" s="194">
        <v>47847</v>
      </c>
      <c r="E82" s="194" t="s">
        <v>295</v>
      </c>
      <c r="F82" s="195">
        <v>0.13400000000000001</v>
      </c>
      <c r="G82" s="196">
        <v>0.128</v>
      </c>
      <c r="H82" s="195">
        <v>6.9999999999999932E-3</v>
      </c>
      <c r="I82" s="195">
        <v>3.0197119140000041E-2</v>
      </c>
      <c r="J82" s="197">
        <v>1000</v>
      </c>
      <c r="K82" s="193" t="s">
        <v>207</v>
      </c>
      <c r="L82" s="198" t="s">
        <v>346</v>
      </c>
      <c r="M82" s="235" t="s">
        <v>356</v>
      </c>
    </row>
    <row r="83" spans="1:13" ht="17.25">
      <c r="A83" s="192" t="s">
        <v>300</v>
      </c>
      <c r="B83" s="193" t="s">
        <v>0</v>
      </c>
      <c r="C83" s="193">
        <v>2190</v>
      </c>
      <c r="D83" s="194">
        <v>48211</v>
      </c>
      <c r="E83" s="194" t="s">
        <v>295</v>
      </c>
      <c r="F83" s="195">
        <v>0.13500000000000001</v>
      </c>
      <c r="G83" s="196">
        <v>0.13</v>
      </c>
      <c r="H83" s="195">
        <v>5.9999999999999967E-3</v>
      </c>
      <c r="I83" s="195">
        <v>3.1030312520000051E-2</v>
      </c>
      <c r="J83" s="197">
        <v>1000</v>
      </c>
      <c r="K83" s="193" t="s">
        <v>207</v>
      </c>
      <c r="L83" s="198" t="s">
        <v>346</v>
      </c>
      <c r="M83" s="235" t="s">
        <v>356</v>
      </c>
    </row>
    <row r="84" spans="1:13" ht="17.25">
      <c r="A84" s="192" t="s">
        <v>300</v>
      </c>
      <c r="B84" s="193" t="s">
        <v>0</v>
      </c>
      <c r="C84" s="193">
        <v>2555</v>
      </c>
      <c r="D84" s="194">
        <v>48576</v>
      </c>
      <c r="E84" s="194" t="s">
        <v>295</v>
      </c>
      <c r="F84" s="195">
        <v>0.1353</v>
      </c>
      <c r="G84" s="196">
        <v>0.1303</v>
      </c>
      <c r="H84" s="195">
        <v>6.000000000000014E-3</v>
      </c>
      <c r="I84" s="195">
        <v>3.6118466199999942E-2</v>
      </c>
      <c r="J84" s="197">
        <v>1000</v>
      </c>
      <c r="K84" s="193" t="s">
        <v>207</v>
      </c>
      <c r="L84" s="198" t="s">
        <v>346</v>
      </c>
      <c r="M84" s="235" t="s">
        <v>356</v>
      </c>
    </row>
    <row r="85" spans="1:13" ht="17.25">
      <c r="A85" s="192" t="s">
        <v>300</v>
      </c>
      <c r="B85" s="193" t="s">
        <v>0</v>
      </c>
      <c r="C85" s="193">
        <v>730</v>
      </c>
      <c r="D85" s="194">
        <v>46751</v>
      </c>
      <c r="E85" s="194" t="s">
        <v>294</v>
      </c>
      <c r="F85" s="195">
        <v>8.48E-2</v>
      </c>
      <c r="G85" s="196">
        <v>8.0799999999999997E-2</v>
      </c>
      <c r="H85" s="195">
        <v>5.0000000000000001E-3</v>
      </c>
      <c r="I85" s="195">
        <v>9.1160021900000172E-3</v>
      </c>
      <c r="J85" s="197">
        <v>1000</v>
      </c>
      <c r="K85" s="193" t="s">
        <v>207</v>
      </c>
      <c r="L85" s="198" t="s">
        <v>346</v>
      </c>
      <c r="M85" s="235" t="s">
        <v>356</v>
      </c>
    </row>
    <row r="86" spans="1:13" ht="17.25">
      <c r="A86" s="192" t="s">
        <v>300</v>
      </c>
      <c r="B86" s="193" t="s">
        <v>0</v>
      </c>
      <c r="C86" s="193">
        <v>902</v>
      </c>
      <c r="D86" s="194">
        <v>46923</v>
      </c>
      <c r="E86" s="194" t="s">
        <v>294</v>
      </c>
      <c r="F86" s="195">
        <v>8.3099999999999993E-2</v>
      </c>
      <c r="G86" s="196">
        <v>7.909999999999999E-2</v>
      </c>
      <c r="H86" s="195">
        <v>5.0000000000000088E-3</v>
      </c>
      <c r="I86" s="195">
        <v>1.1236544719999984E-2</v>
      </c>
      <c r="J86" s="197">
        <v>1000</v>
      </c>
      <c r="K86" s="193" t="s">
        <v>207</v>
      </c>
      <c r="L86" s="198" t="s">
        <v>346</v>
      </c>
      <c r="M86" s="235" t="s">
        <v>356</v>
      </c>
    </row>
    <row r="87" spans="1:13" ht="17.25">
      <c r="A87" s="192" t="s">
        <v>300</v>
      </c>
      <c r="B87" s="193" t="s">
        <v>0</v>
      </c>
      <c r="C87" s="193">
        <v>1095</v>
      </c>
      <c r="D87" s="194">
        <v>47116</v>
      </c>
      <c r="E87" s="194" t="s">
        <v>294</v>
      </c>
      <c r="F87" s="195">
        <v>8.3900000000000002E-2</v>
      </c>
      <c r="G87" s="196">
        <v>7.9899999999999999E-2</v>
      </c>
      <c r="H87" s="195">
        <v>5.0000000000000001E-3</v>
      </c>
      <c r="I87" s="195">
        <v>1.3635978020000038E-2</v>
      </c>
      <c r="J87" s="197">
        <v>1000</v>
      </c>
      <c r="K87" s="193" t="s">
        <v>207</v>
      </c>
      <c r="L87" s="198" t="s">
        <v>346</v>
      </c>
      <c r="M87" s="235" t="s">
        <v>356</v>
      </c>
    </row>
    <row r="88" spans="1:13" ht="17.25">
      <c r="A88" s="192" t="s">
        <v>300</v>
      </c>
      <c r="B88" s="193" t="s">
        <v>0</v>
      </c>
      <c r="C88" s="193">
        <v>1260</v>
      </c>
      <c r="D88" s="194">
        <v>47281</v>
      </c>
      <c r="E88" s="194" t="s">
        <v>294</v>
      </c>
      <c r="F88" s="195">
        <v>7.6499999999999985E-2</v>
      </c>
      <c r="G88" s="196">
        <v>7.2499999999999995E-2</v>
      </c>
      <c r="H88" s="195">
        <v>5.0000000000000088E-3</v>
      </c>
      <c r="I88" s="195">
        <v>1.5747731629999977E-2</v>
      </c>
      <c r="J88" s="197">
        <v>1000</v>
      </c>
      <c r="K88" s="193" t="s">
        <v>207</v>
      </c>
      <c r="L88" s="198" t="s">
        <v>346</v>
      </c>
      <c r="M88" s="235" t="s">
        <v>356</v>
      </c>
    </row>
    <row r="89" spans="1:13" ht="17.25">
      <c r="A89" s="192" t="s">
        <v>300</v>
      </c>
      <c r="B89" s="193" t="s">
        <v>0</v>
      </c>
      <c r="C89" s="193">
        <v>1462</v>
      </c>
      <c r="D89" s="194">
        <v>47483</v>
      </c>
      <c r="E89" s="194" t="s">
        <v>294</v>
      </c>
      <c r="F89" s="195">
        <v>8.0399999999999985E-2</v>
      </c>
      <c r="G89" s="196">
        <v>7.6399999999999996E-2</v>
      </c>
      <c r="H89" s="195">
        <v>5.0000000000000088E-3</v>
      </c>
      <c r="I89" s="195">
        <v>1.818612896000002E-2</v>
      </c>
      <c r="J89" s="197">
        <v>1000</v>
      </c>
      <c r="K89" s="193" t="s">
        <v>207</v>
      </c>
      <c r="L89" s="198" t="s">
        <v>346</v>
      </c>
      <c r="M89" s="235" t="s">
        <v>356</v>
      </c>
    </row>
    <row r="90" spans="1:13" ht="17.25">
      <c r="A90" s="192" t="s">
        <v>300</v>
      </c>
      <c r="B90" s="193" t="s">
        <v>0</v>
      </c>
      <c r="C90" s="193">
        <v>1826</v>
      </c>
      <c r="D90" s="194">
        <v>47847</v>
      </c>
      <c r="E90" s="194" t="s">
        <v>294</v>
      </c>
      <c r="F90" s="195">
        <v>7.5399999999999995E-2</v>
      </c>
      <c r="G90" s="196">
        <v>7.1399999999999991E-2</v>
      </c>
      <c r="H90" s="195">
        <v>5.0000000000000088E-3</v>
      </c>
      <c r="I90" s="195">
        <v>2.2812217030000057E-2</v>
      </c>
      <c r="J90" s="197">
        <v>1000</v>
      </c>
      <c r="K90" s="193" t="s">
        <v>207</v>
      </c>
      <c r="L90" s="198" t="s">
        <v>346</v>
      </c>
      <c r="M90" s="235" t="s">
        <v>356</v>
      </c>
    </row>
    <row r="91" spans="1:13" ht="17.25">
      <c r="A91" s="192" t="s">
        <v>300</v>
      </c>
      <c r="B91" s="193" t="s">
        <v>0</v>
      </c>
      <c r="C91" s="193">
        <v>2190</v>
      </c>
      <c r="D91" s="194">
        <v>48211</v>
      </c>
      <c r="E91" s="194" t="s">
        <v>294</v>
      </c>
      <c r="F91" s="195">
        <v>7.4999999999999997E-2</v>
      </c>
      <c r="G91" s="196">
        <v>7.0999999999999994E-2</v>
      </c>
      <c r="H91" s="195">
        <v>5.0000000000000001E-3</v>
      </c>
      <c r="I91" s="195">
        <v>2.7343438559999982E-2</v>
      </c>
      <c r="J91" s="197">
        <v>1000</v>
      </c>
      <c r="K91" s="193" t="s">
        <v>207</v>
      </c>
      <c r="L91" s="198" t="s">
        <v>346</v>
      </c>
      <c r="M91" s="235" t="s">
        <v>356</v>
      </c>
    </row>
    <row r="92" spans="1:13" ht="17.25">
      <c r="A92" s="192" t="s">
        <v>300</v>
      </c>
      <c r="B92" s="193" t="s">
        <v>0</v>
      </c>
      <c r="C92" s="193">
        <v>2555</v>
      </c>
      <c r="D92" s="194">
        <v>48576</v>
      </c>
      <c r="E92" s="194" t="s">
        <v>294</v>
      </c>
      <c r="F92" s="195">
        <v>7.46E-2</v>
      </c>
      <c r="G92" s="196">
        <v>7.0599999999999996E-2</v>
      </c>
      <c r="H92" s="195">
        <v>5.0000000000000001E-3</v>
      </c>
      <c r="I92" s="195">
        <v>3.1857003390000048E-2</v>
      </c>
      <c r="J92" s="197">
        <v>1000</v>
      </c>
      <c r="K92" s="193" t="s">
        <v>207</v>
      </c>
      <c r="L92" s="198" t="s">
        <v>346</v>
      </c>
      <c r="M92" s="235" t="s">
        <v>356</v>
      </c>
    </row>
    <row r="93" spans="1:13" ht="17.25">
      <c r="A93" s="192" t="s">
        <v>301</v>
      </c>
      <c r="B93" s="193" t="s">
        <v>0</v>
      </c>
      <c r="C93" s="193">
        <v>720</v>
      </c>
      <c r="D93" s="194">
        <v>46741</v>
      </c>
      <c r="E93" s="194" t="s">
        <v>293</v>
      </c>
      <c r="F93" s="195">
        <v>1.1299999999999999</v>
      </c>
      <c r="G93" s="196">
        <v>1.0900000000000001</v>
      </c>
      <c r="H93" s="195">
        <v>0.05</v>
      </c>
      <c r="I93" s="195">
        <v>1.1992758900000013E-2</v>
      </c>
      <c r="J93" s="197">
        <v>1000</v>
      </c>
      <c r="K93" s="193" t="s">
        <v>207</v>
      </c>
      <c r="L93" s="198" t="s">
        <v>346</v>
      </c>
      <c r="M93" s="235" t="s">
        <v>356</v>
      </c>
    </row>
    <row r="94" spans="1:13" ht="17.25">
      <c r="A94" s="192" t="s">
        <v>301</v>
      </c>
      <c r="B94" s="193" t="s">
        <v>174</v>
      </c>
      <c r="C94" s="193">
        <v>365</v>
      </c>
      <c r="D94" s="194">
        <v>46386</v>
      </c>
      <c r="E94" s="194" t="s">
        <v>293</v>
      </c>
      <c r="F94" s="195">
        <v>0.98</v>
      </c>
      <c r="G94" s="196">
        <v>0.94</v>
      </c>
      <c r="H94" s="195">
        <v>0.05</v>
      </c>
      <c r="I94" s="195">
        <v>6.3648040000000494E-3</v>
      </c>
      <c r="J94" s="197">
        <v>1000</v>
      </c>
      <c r="K94" s="193" t="s">
        <v>207</v>
      </c>
      <c r="L94" s="198" t="s">
        <v>346</v>
      </c>
      <c r="M94" s="235" t="s">
        <v>356</v>
      </c>
    </row>
    <row r="95" spans="1:13" ht="17.25">
      <c r="A95" s="192" t="s">
        <v>301</v>
      </c>
      <c r="B95" s="193" t="s">
        <v>174</v>
      </c>
      <c r="C95" s="193">
        <v>720</v>
      </c>
      <c r="D95" s="194">
        <v>46741</v>
      </c>
      <c r="E95" s="194" t="s">
        <v>293</v>
      </c>
      <c r="F95" s="195">
        <v>0.99</v>
      </c>
      <c r="G95" s="196">
        <v>0.95</v>
      </c>
      <c r="H95" s="195">
        <v>0.05</v>
      </c>
      <c r="I95" s="195">
        <v>1.1993577459999983E-2</v>
      </c>
      <c r="J95" s="197">
        <v>1000</v>
      </c>
      <c r="K95" s="193" t="s">
        <v>207</v>
      </c>
      <c r="L95" s="198" t="s">
        <v>346</v>
      </c>
      <c r="M95" s="235" t="s">
        <v>356</v>
      </c>
    </row>
    <row r="96" spans="1:13" ht="17.25">
      <c r="A96" s="192" t="s">
        <v>301</v>
      </c>
      <c r="B96" s="193" t="s">
        <v>174</v>
      </c>
      <c r="C96" s="193">
        <v>1095</v>
      </c>
      <c r="D96" s="194">
        <v>47116</v>
      </c>
      <c r="E96" s="194" t="s">
        <v>293</v>
      </c>
      <c r="F96" s="195">
        <v>1</v>
      </c>
      <c r="G96" s="196">
        <v>0.96</v>
      </c>
      <c r="H96" s="195">
        <v>0.05</v>
      </c>
      <c r="I96" s="195">
        <v>1.8252663050000024E-2</v>
      </c>
      <c r="J96" s="197">
        <v>1000</v>
      </c>
      <c r="K96" s="193" t="s">
        <v>207</v>
      </c>
      <c r="L96" s="198" t="s">
        <v>346</v>
      </c>
      <c r="M96" s="235" t="s">
        <v>356</v>
      </c>
    </row>
    <row r="97" spans="1:13" ht="17.25">
      <c r="A97" s="192" t="s">
        <v>301</v>
      </c>
      <c r="B97" s="193" t="s">
        <v>174</v>
      </c>
      <c r="C97" s="193">
        <v>1462</v>
      </c>
      <c r="D97" s="194">
        <v>47483</v>
      </c>
      <c r="E97" s="194" t="s">
        <v>293</v>
      </c>
      <c r="F97" s="195">
        <v>1.01</v>
      </c>
      <c r="G97" s="196">
        <v>0.97</v>
      </c>
      <c r="H97" s="195">
        <v>0.05</v>
      </c>
      <c r="I97" s="195">
        <v>2.455321865999997E-2</v>
      </c>
      <c r="J97" s="197">
        <v>1000</v>
      </c>
      <c r="K97" s="193" t="s">
        <v>207</v>
      </c>
      <c r="L97" s="198" t="s">
        <v>346</v>
      </c>
      <c r="M97" s="235" t="s">
        <v>356</v>
      </c>
    </row>
    <row r="98" spans="1:13" ht="17.25">
      <c r="A98" s="192" t="s">
        <v>301</v>
      </c>
      <c r="B98" s="193" t="s">
        <v>174</v>
      </c>
      <c r="C98" s="193">
        <v>1826</v>
      </c>
      <c r="D98" s="194">
        <v>47847</v>
      </c>
      <c r="E98" s="194" t="s">
        <v>293</v>
      </c>
      <c r="F98" s="195">
        <v>1.02</v>
      </c>
      <c r="G98" s="196">
        <v>0.98</v>
      </c>
      <c r="H98" s="195">
        <v>0.05</v>
      </c>
      <c r="I98" s="195">
        <v>3.0907916040000032E-2</v>
      </c>
      <c r="J98" s="197">
        <v>1000</v>
      </c>
      <c r="K98" s="193" t="s">
        <v>207</v>
      </c>
      <c r="L98" s="198" t="s">
        <v>346</v>
      </c>
      <c r="M98" s="235" t="s">
        <v>356</v>
      </c>
    </row>
    <row r="99" spans="1:13" ht="17.25">
      <c r="A99" s="192" t="s">
        <v>301</v>
      </c>
      <c r="B99" s="193" t="s">
        <v>0</v>
      </c>
      <c r="C99" s="193">
        <v>365</v>
      </c>
      <c r="D99" s="194">
        <v>46386</v>
      </c>
      <c r="E99" s="194" t="s">
        <v>293</v>
      </c>
      <c r="F99" s="195">
        <v>1.1200000000000001</v>
      </c>
      <c r="G99" s="196">
        <v>1.08</v>
      </c>
      <c r="H99" s="195">
        <v>0.05</v>
      </c>
      <c r="I99" s="195">
        <v>6.3643484899999977E-3</v>
      </c>
      <c r="J99" s="197">
        <v>1000</v>
      </c>
      <c r="K99" s="193" t="s">
        <v>207</v>
      </c>
      <c r="L99" s="198" t="s">
        <v>346</v>
      </c>
      <c r="M99" s="235" t="s">
        <v>356</v>
      </c>
    </row>
    <row r="100" spans="1:13" ht="17.25">
      <c r="A100" s="192" t="s">
        <v>302</v>
      </c>
      <c r="B100" s="193" t="s">
        <v>0</v>
      </c>
      <c r="C100" s="193">
        <v>90</v>
      </c>
      <c r="D100" s="194">
        <v>46111</v>
      </c>
      <c r="E100" s="194" t="s">
        <v>295</v>
      </c>
      <c r="F100" s="195">
        <v>0.15049999999999999</v>
      </c>
      <c r="G100" s="196">
        <v>0.14649999999999999</v>
      </c>
      <c r="H100" s="195">
        <v>5.0000000000000001E-3</v>
      </c>
      <c r="I100" s="195">
        <v>1.0528130000000146E-3</v>
      </c>
      <c r="J100" s="197">
        <v>1000</v>
      </c>
      <c r="K100" s="193" t="s">
        <v>211</v>
      </c>
      <c r="L100" s="198" t="s">
        <v>346</v>
      </c>
      <c r="M100" s="235" t="s">
        <v>356</v>
      </c>
    </row>
    <row r="101" spans="1:13" ht="17.25">
      <c r="A101" s="192" t="s">
        <v>302</v>
      </c>
      <c r="B101" s="193" t="s">
        <v>0</v>
      </c>
      <c r="C101" s="193">
        <v>721</v>
      </c>
      <c r="D101" s="194">
        <v>46742</v>
      </c>
      <c r="E101" s="194" t="s">
        <v>295</v>
      </c>
      <c r="F101" s="195">
        <v>0.13400000000000001</v>
      </c>
      <c r="G101" s="196">
        <v>0.13</v>
      </c>
      <c r="H101" s="195">
        <v>5.0000000000000001E-3</v>
      </c>
      <c r="I101" s="195">
        <v>8.6001229099999816E-3</v>
      </c>
      <c r="J101" s="197">
        <v>1000</v>
      </c>
      <c r="K101" s="193" t="s">
        <v>211</v>
      </c>
      <c r="L101" s="198" t="s">
        <v>346</v>
      </c>
      <c r="M101" s="235" t="s">
        <v>356</v>
      </c>
    </row>
    <row r="102" spans="1:13" ht="17.25">
      <c r="A102" s="192" t="s">
        <v>302</v>
      </c>
      <c r="B102" s="193" t="s">
        <v>0</v>
      </c>
      <c r="C102" s="193">
        <v>1080</v>
      </c>
      <c r="D102" s="194">
        <v>47101</v>
      </c>
      <c r="E102" s="194" t="s">
        <v>295</v>
      </c>
      <c r="F102" s="195">
        <v>0.13200000000000001</v>
      </c>
      <c r="G102" s="196">
        <v>0.128</v>
      </c>
      <c r="H102" s="195">
        <v>5.0000000000000001E-3</v>
      </c>
      <c r="I102" s="195">
        <v>1.2886371909999981E-2</v>
      </c>
      <c r="J102" s="197">
        <v>1000</v>
      </c>
      <c r="K102" s="193" t="s">
        <v>211</v>
      </c>
      <c r="L102" s="198" t="s">
        <v>346</v>
      </c>
      <c r="M102" s="235" t="s">
        <v>356</v>
      </c>
    </row>
    <row r="103" spans="1:13" ht="17.25">
      <c r="A103" s="192" t="s">
        <v>302</v>
      </c>
      <c r="B103" s="193" t="s">
        <v>0</v>
      </c>
      <c r="C103" s="193">
        <v>540</v>
      </c>
      <c r="D103" s="194">
        <v>46561</v>
      </c>
      <c r="E103" s="194" t="s">
        <v>293</v>
      </c>
      <c r="F103" s="195">
        <v>1.06</v>
      </c>
      <c r="G103" s="196">
        <v>1.03</v>
      </c>
      <c r="H103" s="195">
        <v>0.04</v>
      </c>
      <c r="I103" s="195">
        <v>7.296108369999956E-3</v>
      </c>
      <c r="J103" s="197">
        <v>1000</v>
      </c>
      <c r="K103" s="193" t="s">
        <v>211</v>
      </c>
      <c r="L103" s="198" t="s">
        <v>346</v>
      </c>
      <c r="M103" s="235" t="s">
        <v>356</v>
      </c>
    </row>
    <row r="104" spans="1:13" ht="17.25">
      <c r="A104" s="192" t="s">
        <v>302</v>
      </c>
      <c r="B104" s="193" t="s">
        <v>0</v>
      </c>
      <c r="C104" s="193">
        <v>721</v>
      </c>
      <c r="D104" s="194">
        <v>46742</v>
      </c>
      <c r="E104" s="194" t="s">
        <v>293</v>
      </c>
      <c r="F104" s="195">
        <v>1.07</v>
      </c>
      <c r="G104" s="196">
        <v>1.04</v>
      </c>
      <c r="H104" s="195">
        <v>0.04</v>
      </c>
      <c r="I104" s="195">
        <v>9.6254568299999621E-3</v>
      </c>
      <c r="J104" s="197">
        <v>1000</v>
      </c>
      <c r="K104" s="193" t="s">
        <v>211</v>
      </c>
      <c r="L104" s="198" t="s">
        <v>346</v>
      </c>
      <c r="M104" s="235" t="s">
        <v>356</v>
      </c>
    </row>
    <row r="105" spans="1:13" ht="17.25">
      <c r="A105" s="192" t="s">
        <v>302</v>
      </c>
      <c r="B105" s="193" t="s">
        <v>0</v>
      </c>
      <c r="C105" s="193">
        <v>1080</v>
      </c>
      <c r="D105" s="194">
        <v>47101</v>
      </c>
      <c r="E105" s="194" t="s">
        <v>293</v>
      </c>
      <c r="F105" s="195">
        <v>1.07</v>
      </c>
      <c r="G105" s="196">
        <v>1.04</v>
      </c>
      <c r="H105" s="195">
        <v>0.04</v>
      </c>
      <c r="I105" s="195">
        <v>1.4434554219999996E-2</v>
      </c>
      <c r="J105" s="197">
        <v>1000</v>
      </c>
      <c r="K105" s="193" t="s">
        <v>211</v>
      </c>
      <c r="L105" s="198" t="s">
        <v>346</v>
      </c>
      <c r="M105" s="235" t="s">
        <v>356</v>
      </c>
    </row>
    <row r="106" spans="1:13" ht="17.25">
      <c r="A106" s="192" t="s">
        <v>302</v>
      </c>
      <c r="B106" s="193" t="s">
        <v>0</v>
      </c>
      <c r="C106" s="193">
        <v>1441</v>
      </c>
      <c r="D106" s="194">
        <v>47462</v>
      </c>
      <c r="E106" s="194" t="s">
        <v>293</v>
      </c>
      <c r="F106" s="195">
        <v>1.07</v>
      </c>
      <c r="G106" s="196">
        <v>1.04</v>
      </c>
      <c r="H106" s="195">
        <v>0.04</v>
      </c>
      <c r="I106" s="195">
        <v>1.9403628909999953E-2</v>
      </c>
      <c r="J106" s="197">
        <v>1000</v>
      </c>
      <c r="K106" s="193" t="s">
        <v>211</v>
      </c>
      <c r="L106" s="198" t="s">
        <v>346</v>
      </c>
      <c r="M106" s="235" t="s">
        <v>356</v>
      </c>
    </row>
    <row r="107" spans="1:13" ht="17.25">
      <c r="A107" s="192" t="s">
        <v>302</v>
      </c>
      <c r="B107" s="193" t="s">
        <v>0</v>
      </c>
      <c r="C107" s="193">
        <v>1800</v>
      </c>
      <c r="D107" s="194">
        <v>47821</v>
      </c>
      <c r="E107" s="194" t="s">
        <v>293</v>
      </c>
      <c r="F107" s="195">
        <v>1.07</v>
      </c>
      <c r="G107" s="196">
        <v>1.04</v>
      </c>
      <c r="H107" s="195">
        <v>0.04</v>
      </c>
      <c r="I107" s="195">
        <v>2.4436016450000011E-2</v>
      </c>
      <c r="J107" s="197">
        <v>1000</v>
      </c>
      <c r="K107" s="193" t="s">
        <v>211</v>
      </c>
      <c r="L107" s="198" t="s">
        <v>346</v>
      </c>
      <c r="M107" s="235" t="s">
        <v>356</v>
      </c>
    </row>
    <row r="108" spans="1:13" ht="17.25">
      <c r="A108" s="192" t="s">
        <v>302</v>
      </c>
      <c r="B108" s="193" t="s">
        <v>0</v>
      </c>
      <c r="C108" s="193">
        <v>540</v>
      </c>
      <c r="D108" s="194">
        <v>46561</v>
      </c>
      <c r="E108" s="194" t="s">
        <v>298</v>
      </c>
      <c r="F108" s="195">
        <v>7.5000000000000015E-3</v>
      </c>
      <c r="G108" s="196">
        <v>3.4999999999999996E-3</v>
      </c>
      <c r="H108" s="195">
        <v>5.000000000000001E-3</v>
      </c>
      <c r="I108" s="195">
        <v>7.2317779400000292E-3</v>
      </c>
      <c r="J108" s="197">
        <v>1000</v>
      </c>
      <c r="K108" s="193" t="s">
        <v>211</v>
      </c>
      <c r="L108" s="198" t="s">
        <v>346</v>
      </c>
      <c r="M108" s="235" t="s">
        <v>356</v>
      </c>
    </row>
    <row r="109" spans="1:13" ht="17.25">
      <c r="A109" s="192" t="s">
        <v>302</v>
      </c>
      <c r="B109" s="193" t="s">
        <v>0</v>
      </c>
      <c r="C109" s="193">
        <v>721</v>
      </c>
      <c r="D109" s="194">
        <v>46742</v>
      </c>
      <c r="E109" s="194" t="s">
        <v>298</v>
      </c>
      <c r="F109" s="195">
        <v>9.0000000000000011E-3</v>
      </c>
      <c r="G109" s="196">
        <v>5.0000000000000001E-3</v>
      </c>
      <c r="H109" s="195">
        <v>5.0000000000000001E-3</v>
      </c>
      <c r="I109" s="195">
        <v>9.6619693100000181E-3</v>
      </c>
      <c r="J109" s="197">
        <v>1000</v>
      </c>
      <c r="K109" s="193" t="s">
        <v>211</v>
      </c>
      <c r="L109" s="198" t="s">
        <v>346</v>
      </c>
      <c r="M109" s="235" t="s">
        <v>356</v>
      </c>
    </row>
    <row r="110" spans="1:13" ht="17.25">
      <c r="A110" s="192" t="s">
        <v>302</v>
      </c>
      <c r="B110" s="193" t="s">
        <v>0</v>
      </c>
      <c r="C110" s="193">
        <v>730</v>
      </c>
      <c r="D110" s="194">
        <v>46751</v>
      </c>
      <c r="E110" s="194" t="s">
        <v>294</v>
      </c>
      <c r="F110" s="195">
        <v>8.1000000000000003E-2</v>
      </c>
      <c r="G110" s="196">
        <v>7.8E-2</v>
      </c>
      <c r="H110" s="195">
        <v>4.0000000000000122E-3</v>
      </c>
      <c r="I110" s="195">
        <v>7.3216917199999901E-3</v>
      </c>
      <c r="J110" s="197">
        <v>1000</v>
      </c>
      <c r="K110" s="193" t="s">
        <v>211</v>
      </c>
      <c r="L110" s="198" t="s">
        <v>346</v>
      </c>
      <c r="M110" s="235" t="s">
        <v>356</v>
      </c>
    </row>
    <row r="111" spans="1:13" ht="17.25">
      <c r="A111" s="192" t="s">
        <v>302</v>
      </c>
      <c r="B111" s="193" t="s">
        <v>0</v>
      </c>
      <c r="C111" s="193">
        <v>1826</v>
      </c>
      <c r="D111" s="194">
        <v>47847</v>
      </c>
      <c r="E111" s="194" t="s">
        <v>294</v>
      </c>
      <c r="F111" s="195">
        <v>7.6499999999999985E-2</v>
      </c>
      <c r="G111" s="196">
        <v>7.3499999999999996E-2</v>
      </c>
      <c r="H111" s="195">
        <v>4.0000000000000036E-3</v>
      </c>
      <c r="I111" s="195">
        <v>1.8264815999999996E-2</v>
      </c>
      <c r="J111" s="197">
        <v>1000</v>
      </c>
      <c r="K111" s="193" t="s">
        <v>211</v>
      </c>
      <c r="L111" s="198" t="s">
        <v>346</v>
      </c>
      <c r="M111" s="235" t="s">
        <v>356</v>
      </c>
    </row>
    <row r="112" spans="1:13" ht="17.25">
      <c r="A112" s="192" t="s">
        <v>303</v>
      </c>
      <c r="B112" s="193" t="s">
        <v>0</v>
      </c>
      <c r="C112" s="193">
        <v>91</v>
      </c>
      <c r="D112" s="194">
        <v>46112</v>
      </c>
      <c r="E112" s="194" t="s">
        <v>293</v>
      </c>
      <c r="F112" s="195">
        <v>0.99</v>
      </c>
      <c r="G112" s="196">
        <v>0.97</v>
      </c>
      <c r="H112" s="195">
        <v>0.03</v>
      </c>
      <c r="I112" s="195">
        <v>1.0198651900000185E-3</v>
      </c>
      <c r="J112" s="197">
        <v>10000</v>
      </c>
      <c r="K112" s="193" t="s">
        <v>204</v>
      </c>
      <c r="L112" s="198" t="s">
        <v>346</v>
      </c>
      <c r="M112" s="235" t="s">
        <v>356</v>
      </c>
    </row>
    <row r="113" spans="1:13" ht="17.25">
      <c r="A113" s="192" t="s">
        <v>303</v>
      </c>
      <c r="B113" s="193" t="s">
        <v>0</v>
      </c>
      <c r="C113" s="193">
        <v>541</v>
      </c>
      <c r="D113" s="194">
        <v>46562</v>
      </c>
      <c r="E113" s="194" t="s">
        <v>293</v>
      </c>
      <c r="F113" s="195">
        <v>1.0349999999999999</v>
      </c>
      <c r="G113" s="196">
        <v>1.0149999999999999</v>
      </c>
      <c r="H113" s="195">
        <v>0.03</v>
      </c>
      <c r="I113" s="195">
        <v>5.4919840600000502E-3</v>
      </c>
      <c r="J113" s="197">
        <v>10000</v>
      </c>
      <c r="K113" s="193" t="s">
        <v>204</v>
      </c>
      <c r="L113" s="198" t="s">
        <v>346</v>
      </c>
      <c r="M113" s="235" t="s">
        <v>356</v>
      </c>
    </row>
    <row r="114" spans="1:13" ht="17.25">
      <c r="A114" s="192" t="s">
        <v>303</v>
      </c>
      <c r="B114" s="193" t="s">
        <v>0</v>
      </c>
      <c r="C114" s="193">
        <v>121</v>
      </c>
      <c r="D114" s="194">
        <v>46142</v>
      </c>
      <c r="E114" s="194" t="s">
        <v>293</v>
      </c>
      <c r="F114" s="195">
        <v>1.0549999999999999</v>
      </c>
      <c r="G114" s="196">
        <v>1.0349999999999999</v>
      </c>
      <c r="H114" s="195">
        <v>0.03</v>
      </c>
      <c r="I114" s="195">
        <v>1.3443407400000069E-3</v>
      </c>
      <c r="J114" s="197">
        <v>10000</v>
      </c>
      <c r="K114" s="193" t="s">
        <v>204</v>
      </c>
      <c r="L114" s="198" t="s">
        <v>346</v>
      </c>
      <c r="M114" s="235" t="s">
        <v>356</v>
      </c>
    </row>
    <row r="115" spans="1:13" ht="17.25">
      <c r="A115" s="192" t="s">
        <v>303</v>
      </c>
      <c r="B115" s="193" t="s">
        <v>0</v>
      </c>
      <c r="C115" s="193">
        <v>731</v>
      </c>
      <c r="D115" s="194">
        <v>46752</v>
      </c>
      <c r="E115" s="194" t="s">
        <v>293</v>
      </c>
      <c r="F115" s="195">
        <v>1.06</v>
      </c>
      <c r="G115" s="196">
        <v>1.04</v>
      </c>
      <c r="H115" s="195">
        <v>0.03</v>
      </c>
      <c r="I115" s="195">
        <v>7.3446867500000504E-3</v>
      </c>
      <c r="J115" s="197">
        <v>10000</v>
      </c>
      <c r="K115" s="193" t="s">
        <v>204</v>
      </c>
      <c r="L115" s="198" t="s">
        <v>346</v>
      </c>
      <c r="M115" s="235" t="s">
        <v>356</v>
      </c>
    </row>
    <row r="116" spans="1:13" ht="17.25">
      <c r="A116" s="192" t="s">
        <v>303</v>
      </c>
      <c r="B116" s="193" t="s">
        <v>0</v>
      </c>
      <c r="C116" s="193">
        <v>121</v>
      </c>
      <c r="D116" s="194">
        <v>46142</v>
      </c>
      <c r="E116" s="194" t="s">
        <v>295</v>
      </c>
      <c r="F116" s="195">
        <v>0.14699999999999999</v>
      </c>
      <c r="G116" s="196">
        <v>0.14199999999999999</v>
      </c>
      <c r="H116" s="195">
        <v>6.000000000000014E-3</v>
      </c>
      <c r="I116" s="195">
        <v>1.7036871799999745E-3</v>
      </c>
      <c r="J116" s="197">
        <v>10000</v>
      </c>
      <c r="K116" s="193" t="s">
        <v>204</v>
      </c>
      <c r="L116" s="198" t="s">
        <v>346</v>
      </c>
      <c r="M116" s="235" t="s">
        <v>356</v>
      </c>
    </row>
    <row r="117" spans="1:13" ht="17.25">
      <c r="A117" s="192" t="s">
        <v>303</v>
      </c>
      <c r="B117" s="193" t="s">
        <v>0</v>
      </c>
      <c r="C117" s="193">
        <v>366</v>
      </c>
      <c r="D117" s="194">
        <v>46387</v>
      </c>
      <c r="E117" s="194" t="s">
        <v>295</v>
      </c>
      <c r="F117" s="195">
        <v>0.14699999999999999</v>
      </c>
      <c r="G117" s="196">
        <v>0.14199999999999999</v>
      </c>
      <c r="H117" s="195">
        <v>6.000000000000014E-3</v>
      </c>
      <c r="I117" s="195">
        <v>5.1851085600000037E-3</v>
      </c>
      <c r="J117" s="197">
        <v>10000</v>
      </c>
      <c r="K117" s="193" t="s">
        <v>204</v>
      </c>
      <c r="L117" s="198" t="s">
        <v>346</v>
      </c>
      <c r="M117" s="235" t="s">
        <v>356</v>
      </c>
    </row>
    <row r="118" spans="1:13" ht="17.25">
      <c r="A118" s="192" t="s">
        <v>303</v>
      </c>
      <c r="B118" s="193" t="s">
        <v>0</v>
      </c>
      <c r="C118" s="193">
        <v>731</v>
      </c>
      <c r="D118" s="194">
        <v>46752</v>
      </c>
      <c r="E118" s="194" t="s">
        <v>295</v>
      </c>
      <c r="F118" s="195">
        <v>0.14300000000000002</v>
      </c>
      <c r="G118" s="196">
        <v>0.13800000000000001</v>
      </c>
      <c r="H118" s="195">
        <v>5.9999999999999967E-3</v>
      </c>
      <c r="I118" s="195">
        <v>1.0400054159999967E-2</v>
      </c>
      <c r="J118" s="197">
        <v>10000</v>
      </c>
      <c r="K118" s="193" t="s">
        <v>204</v>
      </c>
      <c r="L118" s="198" t="s">
        <v>346</v>
      </c>
      <c r="M118" s="235" t="s">
        <v>356</v>
      </c>
    </row>
    <row r="119" spans="1:13" ht="17.25">
      <c r="A119" s="192" t="s">
        <v>303</v>
      </c>
      <c r="B119" s="193" t="s">
        <v>0</v>
      </c>
      <c r="C119" s="193">
        <v>1099</v>
      </c>
      <c r="D119" s="194">
        <v>47120</v>
      </c>
      <c r="E119" s="194" t="s">
        <v>295</v>
      </c>
      <c r="F119" s="195">
        <v>0.14099999999999999</v>
      </c>
      <c r="G119" s="196">
        <v>0.13600000000000001</v>
      </c>
      <c r="H119" s="195">
        <v>5.9999999999999967E-3</v>
      </c>
      <c r="I119" s="195">
        <v>1.5555689919999963E-2</v>
      </c>
      <c r="J119" s="197">
        <v>10000</v>
      </c>
      <c r="K119" s="193" t="s">
        <v>204</v>
      </c>
      <c r="L119" s="198" t="s">
        <v>346</v>
      </c>
      <c r="M119" s="235" t="s">
        <v>356</v>
      </c>
    </row>
    <row r="120" spans="1:13" ht="17.25">
      <c r="A120" s="192" t="s">
        <v>303</v>
      </c>
      <c r="B120" s="193" t="s">
        <v>0</v>
      </c>
      <c r="C120" s="193">
        <v>153</v>
      </c>
      <c r="D120" s="194">
        <v>46174</v>
      </c>
      <c r="E120" s="194" t="s">
        <v>293</v>
      </c>
      <c r="F120" s="195">
        <v>1.0549999999999999</v>
      </c>
      <c r="G120" s="196">
        <v>1.0349999999999999</v>
      </c>
      <c r="H120" s="195">
        <v>0.03</v>
      </c>
      <c r="I120" s="195">
        <v>1.6744682999999441E-3</v>
      </c>
      <c r="J120" s="197">
        <v>10000</v>
      </c>
      <c r="K120" s="193" t="s">
        <v>204</v>
      </c>
      <c r="L120" s="198" t="s">
        <v>346</v>
      </c>
      <c r="M120" s="235" t="s">
        <v>356</v>
      </c>
    </row>
    <row r="121" spans="1:13" ht="17.25">
      <c r="A121" s="192" t="s">
        <v>303</v>
      </c>
      <c r="B121" s="193" t="s">
        <v>0</v>
      </c>
      <c r="C121" s="193">
        <v>902</v>
      </c>
      <c r="D121" s="194">
        <v>46923</v>
      </c>
      <c r="E121" s="194" t="s">
        <v>293</v>
      </c>
      <c r="F121" s="195">
        <v>1.0349999999999999</v>
      </c>
      <c r="G121" s="196">
        <v>1.0149999999999999</v>
      </c>
      <c r="H121" s="195">
        <v>0.03</v>
      </c>
      <c r="I121" s="195">
        <v>9.0102376600000294E-3</v>
      </c>
      <c r="J121" s="197">
        <v>10000</v>
      </c>
      <c r="K121" s="193" t="s">
        <v>204</v>
      </c>
      <c r="L121" s="198" t="s">
        <v>346</v>
      </c>
      <c r="M121" s="235" t="s">
        <v>356</v>
      </c>
    </row>
    <row r="122" spans="1:13" ht="17.25">
      <c r="A122" s="192" t="s">
        <v>303</v>
      </c>
      <c r="B122" s="193" t="s">
        <v>0</v>
      </c>
      <c r="C122" s="193">
        <v>153</v>
      </c>
      <c r="D122" s="194">
        <v>46174</v>
      </c>
      <c r="E122" s="194" t="s">
        <v>295</v>
      </c>
      <c r="F122" s="195">
        <v>0.14699999999999999</v>
      </c>
      <c r="G122" s="196">
        <v>0.14199999999999999</v>
      </c>
      <c r="H122" s="195">
        <v>6.000000000000014E-3</v>
      </c>
      <c r="I122" s="195">
        <v>2.1395302600000152E-3</v>
      </c>
      <c r="J122" s="197">
        <v>10000</v>
      </c>
      <c r="K122" s="193" t="s">
        <v>204</v>
      </c>
      <c r="L122" s="198" t="s">
        <v>346</v>
      </c>
      <c r="M122" s="235" t="s">
        <v>356</v>
      </c>
    </row>
    <row r="123" spans="1:13" ht="17.25">
      <c r="A123" s="192" t="s">
        <v>303</v>
      </c>
      <c r="B123" s="193" t="s">
        <v>0</v>
      </c>
      <c r="C123" s="193">
        <v>31</v>
      </c>
      <c r="D123" s="194">
        <v>46052</v>
      </c>
      <c r="E123" s="194" t="s">
        <v>293</v>
      </c>
      <c r="F123" s="195">
        <v>0.99</v>
      </c>
      <c r="G123" s="196">
        <v>0.97</v>
      </c>
      <c r="H123" s="195">
        <v>0.03</v>
      </c>
      <c r="I123" s="195">
        <v>3.6360142000000907E-4</v>
      </c>
      <c r="J123" s="197">
        <v>10000</v>
      </c>
      <c r="K123" s="193" t="s">
        <v>204</v>
      </c>
      <c r="L123" s="198" t="s">
        <v>346</v>
      </c>
      <c r="M123" s="235" t="s">
        <v>356</v>
      </c>
    </row>
    <row r="124" spans="1:13" ht="17.25">
      <c r="A124" s="192" t="s">
        <v>303</v>
      </c>
      <c r="B124" s="193" t="s">
        <v>0</v>
      </c>
      <c r="C124" s="193">
        <v>182</v>
      </c>
      <c r="D124" s="194">
        <v>46203</v>
      </c>
      <c r="E124" s="194" t="s">
        <v>293</v>
      </c>
      <c r="F124" s="195">
        <v>1</v>
      </c>
      <c r="G124" s="196">
        <v>0.98</v>
      </c>
      <c r="H124" s="195">
        <v>0.03</v>
      </c>
      <c r="I124" s="195">
        <v>1.9853219300000548E-3</v>
      </c>
      <c r="J124" s="197">
        <v>10000</v>
      </c>
      <c r="K124" s="193" t="s">
        <v>204</v>
      </c>
      <c r="L124" s="198" t="s">
        <v>346</v>
      </c>
      <c r="M124" s="235" t="s">
        <v>356</v>
      </c>
    </row>
    <row r="125" spans="1:13" ht="17.25">
      <c r="A125" s="192" t="s">
        <v>303</v>
      </c>
      <c r="B125" s="193" t="s">
        <v>0</v>
      </c>
      <c r="C125" s="193">
        <v>1099</v>
      </c>
      <c r="D125" s="194">
        <v>47120</v>
      </c>
      <c r="E125" s="194" t="s">
        <v>293</v>
      </c>
      <c r="F125" s="195">
        <v>1.06</v>
      </c>
      <c r="G125" s="196">
        <v>1.04</v>
      </c>
      <c r="H125" s="195">
        <v>0.03</v>
      </c>
      <c r="I125" s="195">
        <v>1.1006138839999948E-2</v>
      </c>
      <c r="J125" s="197">
        <v>10000</v>
      </c>
      <c r="K125" s="193" t="s">
        <v>204</v>
      </c>
      <c r="L125" s="198" t="s">
        <v>346</v>
      </c>
      <c r="M125" s="235" t="s">
        <v>356</v>
      </c>
    </row>
    <row r="126" spans="1:13" ht="17.25">
      <c r="A126" s="192" t="s">
        <v>303</v>
      </c>
      <c r="B126" s="193" t="s">
        <v>0</v>
      </c>
      <c r="C126" s="193">
        <v>182</v>
      </c>
      <c r="D126" s="194">
        <v>46203</v>
      </c>
      <c r="E126" s="194" t="s">
        <v>295</v>
      </c>
      <c r="F126" s="195">
        <v>0.14550000000000002</v>
      </c>
      <c r="G126" s="196">
        <v>0.14050000000000001</v>
      </c>
      <c r="H126" s="195">
        <v>5.9999999999999967E-3</v>
      </c>
      <c r="I126" s="195">
        <v>2.5577885500000547E-3</v>
      </c>
      <c r="J126" s="197">
        <v>10000</v>
      </c>
      <c r="K126" s="193" t="s">
        <v>204</v>
      </c>
      <c r="L126" s="198" t="s">
        <v>346</v>
      </c>
      <c r="M126" s="235" t="s">
        <v>356</v>
      </c>
    </row>
    <row r="127" spans="1:13" ht="17.25">
      <c r="A127" s="192" t="s">
        <v>303</v>
      </c>
      <c r="B127" s="193" t="s">
        <v>0</v>
      </c>
      <c r="C127" s="193">
        <v>541</v>
      </c>
      <c r="D127" s="194">
        <v>46562</v>
      </c>
      <c r="E127" s="194" t="s">
        <v>295</v>
      </c>
      <c r="F127" s="195">
        <v>0.14199999999999999</v>
      </c>
      <c r="G127" s="196">
        <v>0.13699999999999998</v>
      </c>
      <c r="H127" s="195">
        <v>6.000000000000014E-3</v>
      </c>
      <c r="I127" s="195">
        <v>7.6771635899999637E-3</v>
      </c>
      <c r="J127" s="197">
        <v>10000</v>
      </c>
      <c r="K127" s="193" t="s">
        <v>204</v>
      </c>
      <c r="L127" s="198" t="s">
        <v>346</v>
      </c>
      <c r="M127" s="235" t="s">
        <v>356</v>
      </c>
    </row>
    <row r="128" spans="1:13" ht="17.25">
      <c r="A128" s="192" t="s">
        <v>303</v>
      </c>
      <c r="B128" s="193" t="s">
        <v>0</v>
      </c>
      <c r="C128" s="193">
        <v>902</v>
      </c>
      <c r="D128" s="194">
        <v>46923</v>
      </c>
      <c r="E128" s="194" t="s">
        <v>295</v>
      </c>
      <c r="F128" s="195">
        <v>0.13849999999999998</v>
      </c>
      <c r="G128" s="196">
        <v>0.13350000000000001</v>
      </c>
      <c r="H128" s="195">
        <v>5.9999999999999967E-3</v>
      </c>
      <c r="I128" s="195">
        <v>1.2822233660000052E-2</v>
      </c>
      <c r="J128" s="197">
        <v>10000</v>
      </c>
      <c r="K128" s="193" t="s">
        <v>204</v>
      </c>
      <c r="L128" s="198" t="s">
        <v>346</v>
      </c>
      <c r="M128" s="235" t="s">
        <v>356</v>
      </c>
    </row>
    <row r="129" spans="1:13" ht="17.25">
      <c r="A129" s="192" t="s">
        <v>303</v>
      </c>
      <c r="B129" s="193" t="s">
        <v>0</v>
      </c>
      <c r="C129" s="193">
        <v>62</v>
      </c>
      <c r="D129" s="194">
        <v>46083</v>
      </c>
      <c r="E129" s="194" t="s">
        <v>293</v>
      </c>
      <c r="F129" s="195">
        <v>1.05</v>
      </c>
      <c r="G129" s="196">
        <v>1.03</v>
      </c>
      <c r="H129" s="195">
        <v>0.03</v>
      </c>
      <c r="I129" s="195">
        <v>6.7621910000002577E-4</v>
      </c>
      <c r="J129" s="197">
        <v>10000</v>
      </c>
      <c r="K129" s="193" t="s">
        <v>204</v>
      </c>
      <c r="L129" s="198" t="s">
        <v>346</v>
      </c>
      <c r="M129" s="235" t="s">
        <v>356</v>
      </c>
    </row>
    <row r="130" spans="1:13" ht="17.25">
      <c r="A130" s="192" t="s">
        <v>303</v>
      </c>
      <c r="B130" s="193" t="s">
        <v>0</v>
      </c>
      <c r="C130" s="193">
        <v>366</v>
      </c>
      <c r="D130" s="194">
        <v>46387</v>
      </c>
      <c r="E130" s="194" t="s">
        <v>293</v>
      </c>
      <c r="F130" s="195">
        <v>1.0549999999999999</v>
      </c>
      <c r="G130" s="196">
        <v>1.0349999999999999</v>
      </c>
      <c r="H130" s="195">
        <v>0.03</v>
      </c>
      <c r="I130" s="195">
        <v>3.8389181000000007E-3</v>
      </c>
      <c r="J130" s="197">
        <v>10000</v>
      </c>
      <c r="K130" s="193" t="s">
        <v>204</v>
      </c>
      <c r="L130" s="198" t="s">
        <v>346</v>
      </c>
      <c r="M130" s="235" t="s">
        <v>356</v>
      </c>
    </row>
    <row r="131" spans="1:13" ht="17.25">
      <c r="A131" s="192" t="s">
        <v>303</v>
      </c>
      <c r="B131" s="193" t="s">
        <v>0</v>
      </c>
      <c r="C131" s="193">
        <v>91</v>
      </c>
      <c r="D131" s="194">
        <v>46112</v>
      </c>
      <c r="E131" s="194" t="s">
        <v>295</v>
      </c>
      <c r="F131" s="195">
        <v>0.14699999999999999</v>
      </c>
      <c r="G131" s="196">
        <v>0.14199999999999999</v>
      </c>
      <c r="H131" s="195">
        <v>6.000000000000014E-3</v>
      </c>
      <c r="I131" s="195">
        <v>1.2884215499999528E-3</v>
      </c>
      <c r="J131" s="197">
        <v>10000</v>
      </c>
      <c r="K131" s="193" t="s">
        <v>204</v>
      </c>
      <c r="L131" s="198" t="s">
        <v>346</v>
      </c>
      <c r="M131" s="235" t="s">
        <v>356</v>
      </c>
    </row>
    <row r="132" spans="1:13" ht="17.25">
      <c r="A132" s="192" t="s">
        <v>304</v>
      </c>
      <c r="B132" s="193" t="s">
        <v>0</v>
      </c>
      <c r="C132" s="193">
        <v>181</v>
      </c>
      <c r="D132" s="194">
        <v>46202</v>
      </c>
      <c r="E132" s="194" t="s">
        <v>293</v>
      </c>
      <c r="F132" s="195">
        <v>0.98</v>
      </c>
      <c r="G132" s="196">
        <v>0.95</v>
      </c>
      <c r="H132" s="195">
        <v>0.05</v>
      </c>
      <c r="I132" s="195">
        <v>3.2819807500000025E-3</v>
      </c>
      <c r="J132" s="197">
        <v>1000</v>
      </c>
      <c r="K132" s="193" t="s">
        <v>347</v>
      </c>
      <c r="L132" s="198" t="s">
        <v>346</v>
      </c>
      <c r="M132" s="235" t="s">
        <v>356</v>
      </c>
    </row>
    <row r="133" spans="1:13" ht="17.25">
      <c r="A133" s="192" t="s">
        <v>304</v>
      </c>
      <c r="B133" s="193" t="s">
        <v>0</v>
      </c>
      <c r="C133" s="193">
        <v>365</v>
      </c>
      <c r="D133" s="194">
        <v>46386</v>
      </c>
      <c r="E133" s="194" t="s">
        <v>293</v>
      </c>
      <c r="F133" s="195">
        <v>1.01</v>
      </c>
      <c r="G133" s="196">
        <v>0.98</v>
      </c>
      <c r="H133" s="195">
        <v>0.05</v>
      </c>
      <c r="I133" s="195">
        <v>6.3646738500000308E-3</v>
      </c>
      <c r="J133" s="197">
        <v>1000</v>
      </c>
      <c r="K133" s="193" t="s">
        <v>347</v>
      </c>
      <c r="L133" s="198" t="s">
        <v>346</v>
      </c>
      <c r="M133" s="235" t="s">
        <v>356</v>
      </c>
    </row>
    <row r="134" spans="1:13" ht="17.25">
      <c r="A134" s="192" t="s">
        <v>304</v>
      </c>
      <c r="B134" s="193" t="s">
        <v>0</v>
      </c>
      <c r="C134" s="193">
        <v>540</v>
      </c>
      <c r="D134" s="194">
        <v>46561</v>
      </c>
      <c r="E134" s="194" t="s">
        <v>293</v>
      </c>
      <c r="F134" s="195">
        <v>1.02</v>
      </c>
      <c r="G134" s="196">
        <v>0.99</v>
      </c>
      <c r="H134" s="195">
        <v>0.05</v>
      </c>
      <c r="I134" s="195">
        <v>9.1119604900000012E-3</v>
      </c>
      <c r="J134" s="197">
        <v>1000</v>
      </c>
      <c r="K134" s="193" t="s">
        <v>347</v>
      </c>
      <c r="L134" s="198" t="s">
        <v>346</v>
      </c>
      <c r="M134" s="235" t="s">
        <v>356</v>
      </c>
    </row>
    <row r="135" spans="1:13" ht="17.25">
      <c r="A135" s="192" t="s">
        <v>304</v>
      </c>
      <c r="B135" s="193" t="s">
        <v>0</v>
      </c>
      <c r="C135" s="193">
        <v>902</v>
      </c>
      <c r="D135" s="194">
        <v>46923</v>
      </c>
      <c r="E135" s="194" t="s">
        <v>293</v>
      </c>
      <c r="F135" s="195">
        <v>1.03</v>
      </c>
      <c r="G135" s="196">
        <v>1</v>
      </c>
      <c r="H135" s="195">
        <v>0.05</v>
      </c>
      <c r="I135" s="195">
        <v>1.4971951419999982E-2</v>
      </c>
      <c r="J135" s="197">
        <v>1000</v>
      </c>
      <c r="K135" s="193" t="s">
        <v>347</v>
      </c>
      <c r="L135" s="198" t="s">
        <v>346</v>
      </c>
      <c r="M135" s="235" t="s">
        <v>356</v>
      </c>
    </row>
    <row r="136" spans="1:13" ht="17.25">
      <c r="A136" s="192" t="s">
        <v>304</v>
      </c>
      <c r="B136" s="193" t="s">
        <v>0</v>
      </c>
      <c r="C136" s="193">
        <v>1462</v>
      </c>
      <c r="D136" s="194">
        <v>47483</v>
      </c>
      <c r="E136" s="194" t="s">
        <v>293</v>
      </c>
      <c r="F136" s="195">
        <v>1.03</v>
      </c>
      <c r="G136" s="196">
        <v>1</v>
      </c>
      <c r="H136" s="195">
        <v>0.05</v>
      </c>
      <c r="I136" s="195">
        <v>2.4552856239999983E-2</v>
      </c>
      <c r="J136" s="197">
        <v>1000</v>
      </c>
      <c r="K136" s="193" t="s">
        <v>347</v>
      </c>
      <c r="L136" s="198" t="s">
        <v>346</v>
      </c>
      <c r="M136" s="235" t="s">
        <v>356</v>
      </c>
    </row>
    <row r="137" spans="1:13" ht="17.25">
      <c r="A137" s="192" t="s">
        <v>304</v>
      </c>
      <c r="B137" s="193" t="s">
        <v>0</v>
      </c>
      <c r="C137" s="193">
        <v>731</v>
      </c>
      <c r="D137" s="194">
        <v>46752</v>
      </c>
      <c r="E137" s="194" t="s">
        <v>295</v>
      </c>
      <c r="F137" s="195">
        <v>0.109</v>
      </c>
      <c r="G137" s="196">
        <v>0.106</v>
      </c>
      <c r="H137" s="195">
        <v>5.0000000000000001E-3</v>
      </c>
      <c r="I137" s="195">
        <v>8.9274291399999584E-3</v>
      </c>
      <c r="J137" s="197">
        <v>1000</v>
      </c>
      <c r="K137" s="193" t="s">
        <v>347</v>
      </c>
      <c r="L137" s="198" t="s">
        <v>346</v>
      </c>
      <c r="M137" s="235" t="s">
        <v>356</v>
      </c>
    </row>
    <row r="138" spans="1:13" ht="17.25">
      <c r="A138" s="192" t="s">
        <v>304</v>
      </c>
      <c r="B138" s="193" t="s">
        <v>0</v>
      </c>
      <c r="C138" s="193">
        <v>1080</v>
      </c>
      <c r="D138" s="194">
        <v>47101</v>
      </c>
      <c r="E138" s="194" t="s">
        <v>295</v>
      </c>
      <c r="F138" s="195">
        <v>0.109</v>
      </c>
      <c r="G138" s="196">
        <v>0.106</v>
      </c>
      <c r="H138" s="195">
        <v>5.0000000000000001E-3</v>
      </c>
      <c r="I138" s="195">
        <v>1.3140436260000001E-2</v>
      </c>
      <c r="J138" s="197">
        <v>1000</v>
      </c>
      <c r="K138" s="193" t="s">
        <v>347</v>
      </c>
      <c r="L138" s="198" t="s">
        <v>346</v>
      </c>
      <c r="M138" s="235" t="s">
        <v>356</v>
      </c>
    </row>
    <row r="139" spans="1:13" ht="17.25">
      <c r="A139" s="192" t="s">
        <v>304</v>
      </c>
      <c r="B139" s="193" t="s">
        <v>0</v>
      </c>
      <c r="C139" s="193">
        <v>731</v>
      </c>
      <c r="D139" s="194">
        <v>46752</v>
      </c>
      <c r="E139" s="194" t="s">
        <v>294</v>
      </c>
      <c r="F139" s="195">
        <v>6.0499999999999998E-2</v>
      </c>
      <c r="G139" s="196">
        <v>5.7500000000000002E-2</v>
      </c>
      <c r="H139" s="195">
        <v>5.0000000000000001E-3</v>
      </c>
      <c r="I139" s="195">
        <v>9.3339904399999795E-3</v>
      </c>
      <c r="J139" s="197">
        <v>1000</v>
      </c>
      <c r="K139" s="193" t="s">
        <v>347</v>
      </c>
      <c r="L139" s="198" t="s">
        <v>346</v>
      </c>
      <c r="M139" s="235" t="s">
        <v>356</v>
      </c>
    </row>
    <row r="140" spans="1:13" ht="17.25">
      <c r="A140" s="192" t="s">
        <v>304</v>
      </c>
      <c r="B140" s="193" t="s">
        <v>0</v>
      </c>
      <c r="C140" s="193">
        <v>902</v>
      </c>
      <c r="D140" s="194">
        <v>46923</v>
      </c>
      <c r="E140" s="194" t="s">
        <v>294</v>
      </c>
      <c r="F140" s="195">
        <v>5.8499999999999996E-2</v>
      </c>
      <c r="G140" s="196">
        <v>5.5500000000000001E-2</v>
      </c>
      <c r="H140" s="195">
        <v>5.0000000000000001E-3</v>
      </c>
      <c r="I140" s="195">
        <v>1.1485745769999995E-2</v>
      </c>
      <c r="J140" s="197">
        <v>1000</v>
      </c>
      <c r="K140" s="193" t="s">
        <v>347</v>
      </c>
      <c r="L140" s="198" t="s">
        <v>346</v>
      </c>
      <c r="M140" s="235" t="s">
        <v>356</v>
      </c>
    </row>
    <row r="141" spans="1:13" ht="17.25">
      <c r="A141" s="192" t="s">
        <v>304</v>
      </c>
      <c r="B141" s="193" t="s">
        <v>0</v>
      </c>
      <c r="C141" s="193">
        <v>1080</v>
      </c>
      <c r="D141" s="194">
        <v>47101</v>
      </c>
      <c r="E141" s="194" t="s">
        <v>294</v>
      </c>
      <c r="F141" s="195">
        <v>5.6999999999999995E-2</v>
      </c>
      <c r="G141" s="196">
        <v>5.4000000000000006E-2</v>
      </c>
      <c r="H141" s="195">
        <v>4.9999999999999819E-3</v>
      </c>
      <c r="I141" s="195">
        <v>1.3782722110000008E-2</v>
      </c>
      <c r="J141" s="197">
        <v>1000</v>
      </c>
      <c r="K141" s="193" t="s">
        <v>347</v>
      </c>
      <c r="L141" s="198" t="s">
        <v>346</v>
      </c>
      <c r="M141" s="235" t="s">
        <v>356</v>
      </c>
    </row>
    <row r="142" spans="1:13" ht="17.25">
      <c r="A142" s="192" t="s">
        <v>304</v>
      </c>
      <c r="B142" s="193" t="s">
        <v>0</v>
      </c>
      <c r="C142" s="193">
        <v>731</v>
      </c>
      <c r="D142" s="194">
        <v>46752</v>
      </c>
      <c r="E142" s="194" t="s">
        <v>293</v>
      </c>
      <c r="F142" s="195">
        <v>1.03</v>
      </c>
      <c r="G142" s="196">
        <v>1</v>
      </c>
      <c r="H142" s="195">
        <v>0.05</v>
      </c>
      <c r="I142" s="195">
        <v>1.2211329510000042E-2</v>
      </c>
      <c r="J142" s="197">
        <v>1000</v>
      </c>
      <c r="K142" s="193" t="s">
        <v>347</v>
      </c>
      <c r="L142" s="198" t="s">
        <v>346</v>
      </c>
      <c r="M142" s="235" t="s">
        <v>356</v>
      </c>
    </row>
    <row r="143" spans="1:13" ht="17.25">
      <c r="A143" s="192" t="s">
        <v>304</v>
      </c>
      <c r="B143" s="193" t="s">
        <v>0</v>
      </c>
      <c r="C143" s="193">
        <v>1080</v>
      </c>
      <c r="D143" s="194">
        <v>47101</v>
      </c>
      <c r="E143" s="194" t="s">
        <v>293</v>
      </c>
      <c r="F143" s="195">
        <v>1.03</v>
      </c>
      <c r="G143" s="196">
        <v>1</v>
      </c>
      <c r="H143" s="195">
        <v>0.05</v>
      </c>
      <c r="I143" s="195">
        <v>1.8010826120000049E-2</v>
      </c>
      <c r="J143" s="197">
        <v>1000</v>
      </c>
      <c r="K143" s="193" t="s">
        <v>347</v>
      </c>
      <c r="L143" s="198" t="s">
        <v>346</v>
      </c>
      <c r="M143" s="235" t="s">
        <v>356</v>
      </c>
    </row>
    <row r="144" spans="1:13" ht="17.25">
      <c r="A144" s="192" t="s">
        <v>304</v>
      </c>
      <c r="B144" s="193" t="s">
        <v>0</v>
      </c>
      <c r="C144" s="193">
        <v>1826</v>
      </c>
      <c r="D144" s="194">
        <v>47847</v>
      </c>
      <c r="E144" s="194" t="s">
        <v>293</v>
      </c>
      <c r="F144" s="195">
        <v>1.03</v>
      </c>
      <c r="G144" s="196">
        <v>1</v>
      </c>
      <c r="H144" s="195">
        <v>0.05</v>
      </c>
      <c r="I144" s="195">
        <v>3.090761011999996E-2</v>
      </c>
      <c r="J144" s="197">
        <v>1000</v>
      </c>
      <c r="K144" s="193" t="s">
        <v>347</v>
      </c>
      <c r="L144" s="198" t="s">
        <v>346</v>
      </c>
      <c r="M144" s="235" t="s">
        <v>356</v>
      </c>
    </row>
    <row r="145" spans="1:13" ht="17.25">
      <c r="A145" s="192" t="s">
        <v>304</v>
      </c>
      <c r="B145" s="193" t="s">
        <v>0</v>
      </c>
      <c r="C145" s="193">
        <v>902</v>
      </c>
      <c r="D145" s="194">
        <v>46923</v>
      </c>
      <c r="E145" s="194" t="s">
        <v>295</v>
      </c>
      <c r="F145" s="195">
        <v>0.109</v>
      </c>
      <c r="G145" s="196">
        <v>0.106</v>
      </c>
      <c r="H145" s="195">
        <v>5.0000000000000001E-3</v>
      </c>
      <c r="I145" s="195">
        <v>1.0965366809999978E-2</v>
      </c>
      <c r="J145" s="197">
        <v>1000</v>
      </c>
      <c r="K145" s="193" t="s">
        <v>347</v>
      </c>
      <c r="L145" s="198" t="s">
        <v>346</v>
      </c>
      <c r="M145" s="235" t="s">
        <v>356</v>
      </c>
    </row>
    <row r="146" spans="1:13" ht="17.25">
      <c r="A146" s="192" t="s">
        <v>305</v>
      </c>
      <c r="B146" s="193" t="s">
        <v>0</v>
      </c>
      <c r="C146" s="193">
        <v>547</v>
      </c>
      <c r="D146" s="194">
        <v>46568</v>
      </c>
      <c r="E146" s="194" t="s">
        <v>295</v>
      </c>
      <c r="F146" s="195">
        <v>0.13170000000000001</v>
      </c>
      <c r="G146" s="196">
        <v>0.12770000000000001</v>
      </c>
      <c r="H146" s="195">
        <v>5.9999999999999967E-3</v>
      </c>
      <c r="I146" s="195">
        <v>7.8236375599999523E-3</v>
      </c>
      <c r="J146" s="197">
        <v>1000</v>
      </c>
      <c r="K146" s="193" t="s">
        <v>210</v>
      </c>
      <c r="L146" s="198" t="s">
        <v>346</v>
      </c>
      <c r="M146" s="235" t="s">
        <v>356</v>
      </c>
    </row>
    <row r="147" spans="1:13" ht="17.25">
      <c r="A147" s="192" t="s">
        <v>305</v>
      </c>
      <c r="B147" s="193" t="s">
        <v>0</v>
      </c>
      <c r="C147" s="193">
        <v>730</v>
      </c>
      <c r="D147" s="194">
        <v>46751</v>
      </c>
      <c r="E147" s="194" t="s">
        <v>295</v>
      </c>
      <c r="F147" s="195">
        <v>0.13439999999999999</v>
      </c>
      <c r="G147" s="196">
        <v>0.13039999999999999</v>
      </c>
      <c r="H147" s="195">
        <v>6.000000000000014E-3</v>
      </c>
      <c r="I147" s="195">
        <v>1.0448638090000031E-2</v>
      </c>
      <c r="J147" s="197">
        <v>1000</v>
      </c>
      <c r="K147" s="193" t="s">
        <v>210</v>
      </c>
      <c r="L147" s="198" t="s">
        <v>346</v>
      </c>
      <c r="M147" s="235" t="s">
        <v>356</v>
      </c>
    </row>
    <row r="148" spans="1:13" ht="17.25">
      <c r="A148" s="192" t="s">
        <v>305</v>
      </c>
      <c r="B148" s="193" t="s">
        <v>0</v>
      </c>
      <c r="C148" s="193">
        <v>1099</v>
      </c>
      <c r="D148" s="194">
        <v>47120</v>
      </c>
      <c r="E148" s="194" t="s">
        <v>295</v>
      </c>
      <c r="F148" s="195">
        <v>0.13949999999999999</v>
      </c>
      <c r="G148" s="196">
        <v>0.13550000000000001</v>
      </c>
      <c r="H148" s="195">
        <v>5.9999999999999967E-3</v>
      </c>
      <c r="I148" s="195">
        <v>1.5562468179999997E-2</v>
      </c>
      <c r="J148" s="197">
        <v>1000</v>
      </c>
      <c r="K148" s="193" t="s">
        <v>210</v>
      </c>
      <c r="L148" s="198" t="s">
        <v>346</v>
      </c>
      <c r="M148" s="235" t="s">
        <v>356</v>
      </c>
    </row>
    <row r="149" spans="1:13" ht="17.25">
      <c r="A149" s="192" t="s">
        <v>305</v>
      </c>
      <c r="B149" s="193" t="s">
        <v>0</v>
      </c>
      <c r="C149" s="193">
        <v>1462</v>
      </c>
      <c r="D149" s="194">
        <v>47483</v>
      </c>
      <c r="E149" s="194" t="s">
        <v>295</v>
      </c>
      <c r="F149" s="195">
        <v>0.14199999999999999</v>
      </c>
      <c r="G149" s="196">
        <v>0.13800000000000001</v>
      </c>
      <c r="H149" s="195">
        <v>5.9999999999999967E-3</v>
      </c>
      <c r="I149" s="195">
        <v>2.0610201759999995E-2</v>
      </c>
      <c r="J149" s="197">
        <v>1000</v>
      </c>
      <c r="K149" s="193" t="s">
        <v>210</v>
      </c>
      <c r="L149" s="198" t="s">
        <v>346</v>
      </c>
      <c r="M149" s="235" t="s">
        <v>356</v>
      </c>
    </row>
    <row r="150" spans="1:13" ht="17.25">
      <c r="A150" s="192" t="s">
        <v>305</v>
      </c>
      <c r="B150" s="193" t="s">
        <v>0</v>
      </c>
      <c r="C150" s="193">
        <v>1826</v>
      </c>
      <c r="D150" s="194">
        <v>47847</v>
      </c>
      <c r="E150" s="194" t="s">
        <v>295</v>
      </c>
      <c r="F150" s="195">
        <v>0.1434</v>
      </c>
      <c r="G150" s="196">
        <v>0.1394</v>
      </c>
      <c r="H150" s="195">
        <v>5.9999999999999967E-3</v>
      </c>
      <c r="I150" s="195">
        <v>2.5695412130000022E-2</v>
      </c>
      <c r="J150" s="197">
        <v>1000</v>
      </c>
      <c r="K150" s="193" t="s">
        <v>210</v>
      </c>
      <c r="L150" s="198" t="s">
        <v>346</v>
      </c>
      <c r="M150" s="235" t="s">
        <v>356</v>
      </c>
    </row>
    <row r="151" spans="1:13" ht="17.25">
      <c r="A151" s="192" t="s">
        <v>305</v>
      </c>
      <c r="B151" s="193" t="s">
        <v>0</v>
      </c>
      <c r="C151" s="193">
        <v>365</v>
      </c>
      <c r="D151" s="194">
        <v>46386</v>
      </c>
      <c r="E151" s="194" t="s">
        <v>293</v>
      </c>
      <c r="F151" s="195">
        <v>1.02</v>
      </c>
      <c r="G151" s="196">
        <v>1</v>
      </c>
      <c r="H151" s="195">
        <v>0.04</v>
      </c>
      <c r="I151" s="195">
        <v>5.0949489900000344E-3</v>
      </c>
      <c r="J151" s="197">
        <v>1000</v>
      </c>
      <c r="K151" s="193" t="s">
        <v>210</v>
      </c>
      <c r="L151" s="198" t="s">
        <v>346</v>
      </c>
      <c r="M151" s="235" t="s">
        <v>356</v>
      </c>
    </row>
    <row r="152" spans="1:13" ht="17.25">
      <c r="A152" s="192" t="s">
        <v>305</v>
      </c>
      <c r="B152" s="193" t="s">
        <v>0</v>
      </c>
      <c r="C152" s="193">
        <v>547</v>
      </c>
      <c r="D152" s="194">
        <v>46568</v>
      </c>
      <c r="E152" s="194" t="s">
        <v>293</v>
      </c>
      <c r="F152" s="195">
        <v>1.02</v>
      </c>
      <c r="G152" s="196">
        <v>0.99</v>
      </c>
      <c r="H152" s="195">
        <v>0.05</v>
      </c>
      <c r="I152" s="195">
        <v>9.2222596999999955E-3</v>
      </c>
      <c r="J152" s="197">
        <v>1000</v>
      </c>
      <c r="K152" s="193" t="s">
        <v>210</v>
      </c>
      <c r="L152" s="198" t="s">
        <v>346</v>
      </c>
      <c r="M152" s="235" t="s">
        <v>356</v>
      </c>
    </row>
    <row r="153" spans="1:13" ht="17.25">
      <c r="A153" s="192" t="s">
        <v>305</v>
      </c>
      <c r="B153" s="193" t="s">
        <v>0</v>
      </c>
      <c r="C153" s="193">
        <v>1099</v>
      </c>
      <c r="D153" s="194">
        <v>47120</v>
      </c>
      <c r="E153" s="194" t="s">
        <v>298</v>
      </c>
      <c r="F153" s="195">
        <v>4.0999999999999995E-3</v>
      </c>
      <c r="G153" s="196">
        <v>1.1000000000000001E-3</v>
      </c>
      <c r="H153" s="195">
        <v>5.0000000000000001E-3</v>
      </c>
      <c r="I153" s="195">
        <v>1.471821619000002E-2</v>
      </c>
      <c r="J153" s="197">
        <v>1000</v>
      </c>
      <c r="K153" s="193" t="s">
        <v>210</v>
      </c>
      <c r="L153" s="198" t="s">
        <v>346</v>
      </c>
      <c r="M153" s="235" t="s">
        <v>356</v>
      </c>
    </row>
    <row r="154" spans="1:13" ht="17.25">
      <c r="A154" s="192" t="s">
        <v>305</v>
      </c>
      <c r="B154" s="193" t="s">
        <v>0</v>
      </c>
      <c r="C154" s="193">
        <v>730</v>
      </c>
      <c r="D154" s="194">
        <v>46751</v>
      </c>
      <c r="E154" s="194" t="s">
        <v>293</v>
      </c>
      <c r="F154" s="195">
        <v>1.04</v>
      </c>
      <c r="G154" s="196">
        <v>1.04</v>
      </c>
      <c r="H154" s="195">
        <v>0.02</v>
      </c>
      <c r="I154" s="195">
        <v>4.892721879999954E-3</v>
      </c>
      <c r="J154" s="197">
        <v>1000</v>
      </c>
      <c r="K154" s="193" t="s">
        <v>210</v>
      </c>
      <c r="L154" s="198" t="s">
        <v>346</v>
      </c>
      <c r="M154" s="235" t="s">
        <v>356</v>
      </c>
    </row>
    <row r="155" spans="1:13" ht="17.25">
      <c r="A155" s="192" t="s">
        <v>305</v>
      </c>
      <c r="B155" s="193" t="s">
        <v>0</v>
      </c>
      <c r="C155" s="193">
        <v>1099</v>
      </c>
      <c r="D155" s="194">
        <v>47120</v>
      </c>
      <c r="E155" s="194" t="s">
        <v>293</v>
      </c>
      <c r="F155" s="195">
        <v>1.0649999999999999</v>
      </c>
      <c r="G155" s="196">
        <v>1.04</v>
      </c>
      <c r="H155" s="195">
        <v>4.4999999999999998E-2</v>
      </c>
      <c r="I155" s="195">
        <v>1.6463638700000047E-2</v>
      </c>
      <c r="J155" s="197">
        <v>1000</v>
      </c>
      <c r="K155" s="193" t="s">
        <v>210</v>
      </c>
      <c r="L155" s="198" t="s">
        <v>346</v>
      </c>
      <c r="M155" s="235" t="s">
        <v>356</v>
      </c>
    </row>
    <row r="156" spans="1:13" ht="17.25">
      <c r="A156" s="192" t="s">
        <v>305</v>
      </c>
      <c r="B156" s="193" t="s">
        <v>0</v>
      </c>
      <c r="C156" s="193">
        <v>1462</v>
      </c>
      <c r="D156" s="194">
        <v>47483</v>
      </c>
      <c r="E156" s="194" t="s">
        <v>293</v>
      </c>
      <c r="F156" s="195">
        <v>1.07</v>
      </c>
      <c r="G156" s="196">
        <v>1.04</v>
      </c>
      <c r="H156" s="195">
        <v>0.05</v>
      </c>
      <c r="I156" s="195">
        <v>2.4552373030000012E-2</v>
      </c>
      <c r="J156" s="197">
        <v>1000</v>
      </c>
      <c r="K156" s="193" t="s">
        <v>210</v>
      </c>
      <c r="L156" s="198" t="s">
        <v>346</v>
      </c>
      <c r="M156" s="235" t="s">
        <v>356</v>
      </c>
    </row>
    <row r="157" spans="1:13" ht="17.25">
      <c r="A157" s="192" t="s">
        <v>305</v>
      </c>
      <c r="B157" s="193" t="s">
        <v>0</v>
      </c>
      <c r="C157" s="193">
        <v>1826</v>
      </c>
      <c r="D157" s="194">
        <v>47847</v>
      </c>
      <c r="E157" s="194" t="s">
        <v>293</v>
      </c>
      <c r="F157" s="195">
        <v>1.07</v>
      </c>
      <c r="G157" s="196">
        <v>1.04</v>
      </c>
      <c r="H157" s="195">
        <v>0.05</v>
      </c>
      <c r="I157" s="195">
        <v>3.0906998319999959E-2</v>
      </c>
      <c r="J157" s="197">
        <v>1000</v>
      </c>
      <c r="K157" s="193" t="s">
        <v>210</v>
      </c>
      <c r="L157" s="198" t="s">
        <v>346</v>
      </c>
      <c r="M157" s="235" t="s">
        <v>356</v>
      </c>
    </row>
    <row r="158" spans="1:13" ht="17.25">
      <c r="A158" s="192" t="s">
        <v>305</v>
      </c>
      <c r="B158" s="193" t="s">
        <v>0</v>
      </c>
      <c r="C158" s="193">
        <v>365</v>
      </c>
      <c r="D158" s="194">
        <v>46386</v>
      </c>
      <c r="E158" s="194" t="s">
        <v>295</v>
      </c>
      <c r="F158" s="195">
        <v>0.13789999999999999</v>
      </c>
      <c r="G158" s="196">
        <v>0.13390000000000002</v>
      </c>
      <c r="H158" s="195">
        <v>5.9999999999999967E-3</v>
      </c>
      <c r="I158" s="195">
        <v>5.2011207199999486E-3</v>
      </c>
      <c r="J158" s="197">
        <v>1000</v>
      </c>
      <c r="K158" s="193" t="s">
        <v>210</v>
      </c>
      <c r="L158" s="198" t="s">
        <v>346</v>
      </c>
      <c r="M158" s="235" t="s">
        <v>356</v>
      </c>
    </row>
    <row r="159" spans="1:13" ht="17.25">
      <c r="A159" s="192" t="s">
        <v>306</v>
      </c>
      <c r="B159" s="193" t="s">
        <v>0</v>
      </c>
      <c r="C159" s="193">
        <v>730</v>
      </c>
      <c r="D159" s="194">
        <v>46751</v>
      </c>
      <c r="E159" s="194" t="s">
        <v>293</v>
      </c>
      <c r="F159" s="195">
        <v>1.04</v>
      </c>
      <c r="G159" s="196">
        <v>1.04</v>
      </c>
      <c r="H159" s="195">
        <v>0.05</v>
      </c>
      <c r="I159" s="195">
        <v>1.2186867099999972E-2</v>
      </c>
      <c r="J159" s="197">
        <v>1000</v>
      </c>
      <c r="K159" s="193" t="s">
        <v>347</v>
      </c>
      <c r="L159" s="198" t="s">
        <v>346</v>
      </c>
      <c r="M159" s="235" t="s">
        <v>356</v>
      </c>
    </row>
    <row r="160" spans="1:13" ht="17.25">
      <c r="A160" s="192" t="s">
        <v>306</v>
      </c>
      <c r="B160" s="193" t="s">
        <v>0</v>
      </c>
      <c r="C160" s="193">
        <v>1095</v>
      </c>
      <c r="D160" s="194">
        <v>47116</v>
      </c>
      <c r="E160" s="194" t="s">
        <v>293</v>
      </c>
      <c r="F160" s="195">
        <v>1.04</v>
      </c>
      <c r="G160" s="196">
        <v>1.04</v>
      </c>
      <c r="H160" s="195">
        <v>0.05</v>
      </c>
      <c r="I160" s="195">
        <v>1.8251951409999946E-2</v>
      </c>
      <c r="J160" s="197">
        <v>1000</v>
      </c>
      <c r="K160" s="193" t="s">
        <v>347</v>
      </c>
      <c r="L160" s="198" t="s">
        <v>346</v>
      </c>
      <c r="M160" s="235" t="s">
        <v>356</v>
      </c>
    </row>
    <row r="161" spans="1:13" ht="17.25">
      <c r="A161" s="192" t="s">
        <v>306</v>
      </c>
      <c r="B161" s="193" t="s">
        <v>0</v>
      </c>
      <c r="C161" s="193">
        <v>365</v>
      </c>
      <c r="D161" s="194">
        <v>46386</v>
      </c>
      <c r="E161" s="194" t="s">
        <v>293</v>
      </c>
      <c r="F161" s="195">
        <v>1.0149999999999999</v>
      </c>
      <c r="G161" s="196">
        <v>1.0149999999999999</v>
      </c>
      <c r="H161" s="195">
        <v>0.05</v>
      </c>
      <c r="I161" s="195">
        <v>6.3645599699999594E-3</v>
      </c>
      <c r="J161" s="197">
        <v>1000</v>
      </c>
      <c r="K161" s="193" t="s">
        <v>347</v>
      </c>
      <c r="L161" s="198" t="s">
        <v>346</v>
      </c>
      <c r="M161" s="235" t="s">
        <v>356</v>
      </c>
    </row>
    <row r="162" spans="1:13" ht="17.25">
      <c r="A162" s="192" t="s">
        <v>307</v>
      </c>
      <c r="B162" s="193" t="s">
        <v>0</v>
      </c>
      <c r="C162" s="193">
        <v>30</v>
      </c>
      <c r="D162" s="194">
        <v>46051</v>
      </c>
      <c r="E162" s="194" t="s">
        <v>293</v>
      </c>
      <c r="F162" s="195">
        <v>0.97499999999999998</v>
      </c>
      <c r="G162" s="196">
        <v>0.93500000000000005</v>
      </c>
      <c r="H162" s="195">
        <v>0.05</v>
      </c>
      <c r="I162" s="195">
        <v>5.7840262000001985E-4</v>
      </c>
      <c r="J162" s="197">
        <v>10000</v>
      </c>
      <c r="K162" s="193" t="s">
        <v>202</v>
      </c>
      <c r="L162" s="198" t="s">
        <v>346</v>
      </c>
      <c r="M162" s="235" t="s">
        <v>356</v>
      </c>
    </row>
    <row r="163" spans="1:13" ht="17.25">
      <c r="A163" s="192" t="s">
        <v>307</v>
      </c>
      <c r="B163" s="193" t="s">
        <v>0</v>
      </c>
      <c r="C163" s="193">
        <v>62</v>
      </c>
      <c r="D163" s="194">
        <v>46083</v>
      </c>
      <c r="E163" s="194" t="s">
        <v>293</v>
      </c>
      <c r="F163" s="195">
        <v>0.98</v>
      </c>
      <c r="G163" s="196">
        <v>0.94</v>
      </c>
      <c r="H163" s="195">
        <v>0.05</v>
      </c>
      <c r="I163" s="195">
        <v>1.1268273199999612E-3</v>
      </c>
      <c r="J163" s="197">
        <v>10000</v>
      </c>
      <c r="K163" s="193" t="s">
        <v>202</v>
      </c>
      <c r="L163" s="198" t="s">
        <v>346</v>
      </c>
      <c r="M163" s="235" t="s">
        <v>356</v>
      </c>
    </row>
    <row r="164" spans="1:13" ht="17.25">
      <c r="A164" s="192" t="s">
        <v>307</v>
      </c>
      <c r="B164" s="193" t="s">
        <v>0</v>
      </c>
      <c r="C164" s="193">
        <v>91</v>
      </c>
      <c r="D164" s="194">
        <v>46112</v>
      </c>
      <c r="E164" s="194" t="s">
        <v>293</v>
      </c>
      <c r="F164" s="195">
        <v>0.99</v>
      </c>
      <c r="G164" s="196">
        <v>0.95</v>
      </c>
      <c r="H164" s="195">
        <v>0.05</v>
      </c>
      <c r="I164" s="195">
        <v>1.6992067200000064E-3</v>
      </c>
      <c r="J164" s="197">
        <v>10000</v>
      </c>
      <c r="K164" s="193" t="s">
        <v>202</v>
      </c>
      <c r="L164" s="198" t="s">
        <v>346</v>
      </c>
      <c r="M164" s="235" t="s">
        <v>356</v>
      </c>
    </row>
    <row r="165" spans="1:13" ht="17.25">
      <c r="A165" s="192" t="s">
        <v>307</v>
      </c>
      <c r="B165" s="193" t="s">
        <v>0</v>
      </c>
      <c r="C165" s="193">
        <v>182</v>
      </c>
      <c r="D165" s="194">
        <v>46203</v>
      </c>
      <c r="E165" s="194" t="s">
        <v>293</v>
      </c>
      <c r="F165" s="195">
        <v>1</v>
      </c>
      <c r="G165" s="196">
        <v>0.96</v>
      </c>
      <c r="H165" s="195">
        <v>0.05</v>
      </c>
      <c r="I165" s="195">
        <v>3.3066974500000016E-3</v>
      </c>
      <c r="J165" s="197">
        <v>10000</v>
      </c>
      <c r="K165" s="193" t="s">
        <v>202</v>
      </c>
      <c r="L165" s="198" t="s">
        <v>346</v>
      </c>
      <c r="M165" s="235" t="s">
        <v>356</v>
      </c>
    </row>
    <row r="166" spans="1:13" ht="17.25">
      <c r="A166" s="192" t="s">
        <v>307</v>
      </c>
      <c r="B166" s="193" t="s">
        <v>0</v>
      </c>
      <c r="C166" s="193">
        <v>366</v>
      </c>
      <c r="D166" s="194">
        <v>46387</v>
      </c>
      <c r="E166" s="194" t="s">
        <v>293</v>
      </c>
      <c r="F166" s="195">
        <v>1.0049999999999999</v>
      </c>
      <c r="G166" s="196">
        <v>0.96499999999999986</v>
      </c>
      <c r="H166" s="195">
        <v>5.0000000000000142E-2</v>
      </c>
      <c r="I166" s="195">
        <v>6.3902019500000047E-3</v>
      </c>
      <c r="J166" s="197">
        <v>10000</v>
      </c>
      <c r="K166" s="193" t="s">
        <v>202</v>
      </c>
      <c r="L166" s="198" t="s">
        <v>346</v>
      </c>
      <c r="M166" s="235" t="s">
        <v>356</v>
      </c>
    </row>
    <row r="167" spans="1:13" ht="17.25">
      <c r="A167" s="192" t="s">
        <v>308</v>
      </c>
      <c r="B167" s="193" t="s">
        <v>174</v>
      </c>
      <c r="C167" s="193">
        <v>1462</v>
      </c>
      <c r="D167" s="194">
        <v>47483</v>
      </c>
      <c r="E167" s="194" t="s">
        <v>294</v>
      </c>
      <c r="F167" s="195">
        <v>6.3E-2</v>
      </c>
      <c r="G167" s="196">
        <v>5.9000000000000004E-2</v>
      </c>
      <c r="H167" s="195">
        <v>5.0000000000000001E-3</v>
      </c>
      <c r="I167" s="195">
        <v>1.8481463510000025E-2</v>
      </c>
      <c r="J167" s="197">
        <v>1000</v>
      </c>
      <c r="K167" s="193" t="s">
        <v>347</v>
      </c>
      <c r="L167" s="198" t="s">
        <v>346</v>
      </c>
      <c r="M167" s="235" t="s">
        <v>356</v>
      </c>
    </row>
    <row r="168" spans="1:13" ht="17.25">
      <c r="A168" s="192" t="s">
        <v>308</v>
      </c>
      <c r="B168" s="193" t="s">
        <v>0</v>
      </c>
      <c r="C168" s="193">
        <v>730</v>
      </c>
      <c r="D168" s="194">
        <v>46751</v>
      </c>
      <c r="E168" s="194" t="s">
        <v>293</v>
      </c>
      <c r="F168" s="195">
        <v>1.06</v>
      </c>
      <c r="G168" s="196">
        <v>1.02</v>
      </c>
      <c r="H168" s="195">
        <v>0.05</v>
      </c>
      <c r="I168" s="195">
        <v>1.2186985919999983E-2</v>
      </c>
      <c r="J168" s="197">
        <v>1000</v>
      </c>
      <c r="K168" s="193" t="s">
        <v>347</v>
      </c>
      <c r="L168" s="198" t="s">
        <v>346</v>
      </c>
      <c r="M168" s="235" t="s">
        <v>356</v>
      </c>
    </row>
    <row r="169" spans="1:13" ht="17.25">
      <c r="A169" s="192" t="s">
        <v>308</v>
      </c>
      <c r="B169" s="193" t="s">
        <v>0</v>
      </c>
      <c r="C169" s="193">
        <v>730</v>
      </c>
      <c r="D169" s="194">
        <v>46751</v>
      </c>
      <c r="E169" s="194" t="s">
        <v>295</v>
      </c>
      <c r="F169" s="195">
        <v>0.14000000000000001</v>
      </c>
      <c r="G169" s="196">
        <v>0.13600000000000001</v>
      </c>
      <c r="H169" s="195">
        <v>5.0000000000000001E-3</v>
      </c>
      <c r="I169" s="195">
        <v>8.6759357900000403E-3</v>
      </c>
      <c r="J169" s="197">
        <v>1000</v>
      </c>
      <c r="K169" s="193" t="s">
        <v>347</v>
      </c>
      <c r="L169" s="198" t="s">
        <v>346</v>
      </c>
      <c r="M169" s="235" t="s">
        <v>356</v>
      </c>
    </row>
    <row r="170" spans="1:13" ht="17.25">
      <c r="A170" s="192" t="s">
        <v>309</v>
      </c>
      <c r="B170" s="193" t="s">
        <v>173</v>
      </c>
      <c r="C170" s="193">
        <v>363</v>
      </c>
      <c r="D170" s="194">
        <v>46384</v>
      </c>
      <c r="E170" s="194" t="s">
        <v>295</v>
      </c>
      <c r="F170" s="195">
        <v>0.11689999999999999</v>
      </c>
      <c r="G170" s="196">
        <v>0.11289999999999999</v>
      </c>
      <c r="H170" s="195">
        <v>5.0000000000000001E-3</v>
      </c>
      <c r="I170" s="195">
        <v>4.3841233000000554E-3</v>
      </c>
      <c r="J170" s="197">
        <v>50000</v>
      </c>
      <c r="K170" s="193" t="s">
        <v>202</v>
      </c>
      <c r="L170" s="198" t="s">
        <v>346</v>
      </c>
      <c r="M170" s="235" t="s">
        <v>356</v>
      </c>
    </row>
    <row r="171" spans="1:13" ht="17.25">
      <c r="A171" s="192" t="s">
        <v>309</v>
      </c>
      <c r="B171" s="193" t="s">
        <v>173</v>
      </c>
      <c r="C171" s="193">
        <v>184</v>
      </c>
      <c r="D171" s="194">
        <v>46205</v>
      </c>
      <c r="E171" s="194" t="s">
        <v>293</v>
      </c>
      <c r="F171" s="195">
        <v>0.83499999999999996</v>
      </c>
      <c r="G171" s="196">
        <v>0.79500000000000004</v>
      </c>
      <c r="H171" s="195">
        <v>0.05</v>
      </c>
      <c r="I171" s="195">
        <v>3.3606725900000357E-3</v>
      </c>
      <c r="J171" s="197">
        <v>50000</v>
      </c>
      <c r="K171" s="193" t="s">
        <v>202</v>
      </c>
      <c r="L171" s="198" t="s">
        <v>346</v>
      </c>
      <c r="M171" s="235" t="s">
        <v>356</v>
      </c>
    </row>
    <row r="172" spans="1:13" ht="17.25">
      <c r="A172" s="192" t="s">
        <v>309</v>
      </c>
      <c r="B172" s="193" t="s">
        <v>173</v>
      </c>
      <c r="C172" s="193">
        <v>280</v>
      </c>
      <c r="D172" s="194">
        <v>46301</v>
      </c>
      <c r="E172" s="194" t="s">
        <v>293</v>
      </c>
      <c r="F172" s="195">
        <v>0.85499999999999998</v>
      </c>
      <c r="G172" s="196">
        <v>0.83499999999999996</v>
      </c>
      <c r="H172" s="195">
        <v>0.03</v>
      </c>
      <c r="I172" s="195">
        <v>3.0138745599999767E-3</v>
      </c>
      <c r="J172" s="197">
        <v>50000</v>
      </c>
      <c r="K172" s="193" t="s">
        <v>202</v>
      </c>
      <c r="L172" s="198" t="s">
        <v>346</v>
      </c>
      <c r="M172" s="235" t="s">
        <v>356</v>
      </c>
    </row>
    <row r="173" spans="1:13" ht="17.25">
      <c r="A173" s="192" t="s">
        <v>309</v>
      </c>
      <c r="B173" s="193" t="s">
        <v>173</v>
      </c>
      <c r="C173" s="193">
        <v>363</v>
      </c>
      <c r="D173" s="194">
        <v>46384</v>
      </c>
      <c r="E173" s="194" t="s">
        <v>293</v>
      </c>
      <c r="F173" s="195">
        <v>0.87</v>
      </c>
      <c r="G173" s="196">
        <v>0.85</v>
      </c>
      <c r="H173" s="195">
        <v>0.03</v>
      </c>
      <c r="I173" s="195">
        <v>3.7958707799999728E-3</v>
      </c>
      <c r="J173" s="197">
        <v>50000</v>
      </c>
      <c r="K173" s="193" t="s">
        <v>202</v>
      </c>
      <c r="L173" s="198" t="s">
        <v>346</v>
      </c>
      <c r="M173" s="235" t="s">
        <v>356</v>
      </c>
    </row>
    <row r="174" spans="1:13" ht="17.25">
      <c r="A174" s="192" t="s">
        <v>309</v>
      </c>
      <c r="B174" s="193" t="s">
        <v>173</v>
      </c>
      <c r="C174" s="193">
        <v>184</v>
      </c>
      <c r="D174" s="194">
        <v>46205</v>
      </c>
      <c r="E174" s="194" t="s">
        <v>295</v>
      </c>
      <c r="F174" s="195">
        <v>0.11749999999999999</v>
      </c>
      <c r="G174" s="196">
        <v>0.11349999999999999</v>
      </c>
      <c r="H174" s="195">
        <v>5.0000000000000001E-3</v>
      </c>
      <c r="I174" s="195">
        <v>2.2199005400000259E-3</v>
      </c>
      <c r="J174" s="197">
        <v>50000</v>
      </c>
      <c r="K174" s="193" t="s">
        <v>202</v>
      </c>
      <c r="L174" s="198" t="s">
        <v>346</v>
      </c>
      <c r="M174" s="235" t="s">
        <v>356</v>
      </c>
    </row>
    <row r="175" spans="1:13" ht="17.25">
      <c r="A175" s="192" t="s">
        <v>309</v>
      </c>
      <c r="B175" s="193" t="s">
        <v>173</v>
      </c>
      <c r="C175" s="193">
        <v>280</v>
      </c>
      <c r="D175" s="194">
        <v>46301</v>
      </c>
      <c r="E175" s="194" t="s">
        <v>295</v>
      </c>
      <c r="F175" s="195">
        <v>0.11710000000000001</v>
      </c>
      <c r="G175" s="196">
        <v>0.11310000000000001</v>
      </c>
      <c r="H175" s="195">
        <v>5.0000000000000001E-3</v>
      </c>
      <c r="I175" s="195">
        <v>3.4089577199999895E-3</v>
      </c>
      <c r="J175" s="197">
        <v>50000</v>
      </c>
      <c r="K175" s="193" t="s">
        <v>202</v>
      </c>
      <c r="L175" s="198" t="s">
        <v>346</v>
      </c>
      <c r="M175" s="235" t="s">
        <v>356</v>
      </c>
    </row>
    <row r="176" spans="1:13" ht="17.25">
      <c r="A176" s="192" t="s">
        <v>310</v>
      </c>
      <c r="B176" s="193" t="s">
        <v>0</v>
      </c>
      <c r="C176" s="193">
        <v>184</v>
      </c>
      <c r="D176" s="194">
        <v>46205</v>
      </c>
      <c r="E176" s="194" t="s">
        <v>293</v>
      </c>
      <c r="F176" s="195">
        <v>0.99899999999999989</v>
      </c>
      <c r="G176" s="196">
        <v>0.98899999999999988</v>
      </c>
      <c r="H176" s="195">
        <v>3.0000000000000141E-2</v>
      </c>
      <c r="I176" s="195">
        <v>2.0175612299999559E-3</v>
      </c>
      <c r="J176" s="197">
        <v>100000</v>
      </c>
      <c r="K176" s="193" t="s">
        <v>347</v>
      </c>
      <c r="L176" s="198" t="s">
        <v>346</v>
      </c>
      <c r="M176" s="235" t="s">
        <v>356</v>
      </c>
    </row>
    <row r="177" spans="1:13" ht="17.25">
      <c r="A177" s="192" t="s">
        <v>310</v>
      </c>
      <c r="B177" s="193" t="s">
        <v>0</v>
      </c>
      <c r="C177" s="193">
        <v>275</v>
      </c>
      <c r="D177" s="194">
        <v>46296</v>
      </c>
      <c r="E177" s="194" t="s">
        <v>293</v>
      </c>
      <c r="F177" s="195">
        <v>1.0015000000000001</v>
      </c>
      <c r="G177" s="196">
        <v>0.99150000000000005</v>
      </c>
      <c r="H177" s="195">
        <v>0.03</v>
      </c>
      <c r="I177" s="195">
        <v>2.9705388400000175E-3</v>
      </c>
      <c r="J177" s="197">
        <v>100000</v>
      </c>
      <c r="K177" s="193" t="s">
        <v>347</v>
      </c>
      <c r="L177" s="198" t="s">
        <v>346</v>
      </c>
      <c r="M177" s="235" t="s">
        <v>356</v>
      </c>
    </row>
    <row r="178" spans="1:13" ht="17.25">
      <c r="A178" s="192" t="s">
        <v>310</v>
      </c>
      <c r="B178" s="193" t="s">
        <v>173</v>
      </c>
      <c r="C178" s="193">
        <v>184</v>
      </c>
      <c r="D178" s="194">
        <v>46205</v>
      </c>
      <c r="E178" s="194" t="s">
        <v>293</v>
      </c>
      <c r="F178" s="195">
        <v>0.90500000000000003</v>
      </c>
      <c r="G178" s="196">
        <v>0.88500000000000001</v>
      </c>
      <c r="H178" s="195">
        <v>0.03</v>
      </c>
      <c r="I178" s="195">
        <v>2.017674130000046E-3</v>
      </c>
      <c r="J178" s="197">
        <v>10000</v>
      </c>
      <c r="K178" s="193" t="s">
        <v>347</v>
      </c>
      <c r="L178" s="198" t="s">
        <v>346</v>
      </c>
      <c r="M178" s="235" t="s">
        <v>356</v>
      </c>
    </row>
    <row r="179" spans="1:13" ht="17.25">
      <c r="A179" s="192" t="s">
        <v>310</v>
      </c>
      <c r="B179" s="193" t="s">
        <v>0</v>
      </c>
      <c r="C179" s="193">
        <v>365</v>
      </c>
      <c r="D179" s="194">
        <v>46386</v>
      </c>
      <c r="E179" s="194" t="s">
        <v>293</v>
      </c>
      <c r="F179" s="195">
        <v>1.004</v>
      </c>
      <c r="G179" s="196">
        <v>0.99400000000000011</v>
      </c>
      <c r="H179" s="195">
        <v>0.03</v>
      </c>
      <c r="I179" s="195">
        <v>3.8236720600000355E-3</v>
      </c>
      <c r="J179" s="197">
        <v>100000</v>
      </c>
      <c r="K179" s="193" t="s">
        <v>347</v>
      </c>
      <c r="L179" s="198" t="s">
        <v>346</v>
      </c>
      <c r="M179" s="235" t="s">
        <v>356</v>
      </c>
    </row>
    <row r="180" spans="1:13" ht="17.25">
      <c r="A180" s="192" t="s">
        <v>310</v>
      </c>
      <c r="B180" s="193" t="s">
        <v>173</v>
      </c>
      <c r="C180" s="193">
        <v>275</v>
      </c>
      <c r="D180" s="194">
        <v>46296</v>
      </c>
      <c r="E180" s="194" t="s">
        <v>293</v>
      </c>
      <c r="F180" s="195">
        <v>0.90749999999999997</v>
      </c>
      <c r="G180" s="196">
        <v>0.88749999999999996</v>
      </c>
      <c r="H180" s="195">
        <v>0.03</v>
      </c>
      <c r="I180" s="195">
        <v>2.9707006999999523E-3</v>
      </c>
      <c r="J180" s="197">
        <v>10000</v>
      </c>
      <c r="K180" s="193" t="s">
        <v>347</v>
      </c>
      <c r="L180" s="198" t="s">
        <v>346</v>
      </c>
      <c r="M180" s="235" t="s">
        <v>356</v>
      </c>
    </row>
    <row r="181" spans="1:13" ht="17.25">
      <c r="A181" s="192" t="s">
        <v>310</v>
      </c>
      <c r="B181" s="193" t="s">
        <v>173</v>
      </c>
      <c r="C181" s="193">
        <v>365</v>
      </c>
      <c r="D181" s="194">
        <v>46386</v>
      </c>
      <c r="E181" s="194" t="s">
        <v>293</v>
      </c>
      <c r="F181" s="195">
        <v>0.91</v>
      </c>
      <c r="G181" s="196">
        <v>0.89</v>
      </c>
      <c r="H181" s="195">
        <v>0.03</v>
      </c>
      <c r="I181" s="195">
        <v>3.8238756199999672E-3</v>
      </c>
      <c r="J181" s="197">
        <v>10000</v>
      </c>
      <c r="K181" s="193" t="s">
        <v>347</v>
      </c>
      <c r="L181" s="198" t="s">
        <v>346</v>
      </c>
      <c r="M181" s="235" t="s">
        <v>356</v>
      </c>
    </row>
    <row r="182" spans="1:13" ht="17.25">
      <c r="A182" s="192" t="s">
        <v>310</v>
      </c>
      <c r="B182" s="193" t="s">
        <v>173</v>
      </c>
      <c r="C182" s="193">
        <v>540</v>
      </c>
      <c r="D182" s="194">
        <v>46561</v>
      </c>
      <c r="E182" s="194" t="s">
        <v>293</v>
      </c>
      <c r="F182" s="195">
        <v>0.91249999999999998</v>
      </c>
      <c r="G182" s="196">
        <v>0.89249999999999996</v>
      </c>
      <c r="H182" s="195">
        <v>0.03</v>
      </c>
      <c r="I182" s="195">
        <v>5.4774743599999738E-3</v>
      </c>
      <c r="J182" s="197">
        <v>10000</v>
      </c>
      <c r="K182" s="193" t="s">
        <v>347</v>
      </c>
      <c r="L182" s="198" t="s">
        <v>346</v>
      </c>
      <c r="M182" s="235" t="s">
        <v>356</v>
      </c>
    </row>
    <row r="183" spans="1:13" ht="17.25">
      <c r="A183" s="192" t="s">
        <v>311</v>
      </c>
      <c r="B183" s="193" t="s">
        <v>0</v>
      </c>
      <c r="C183" s="193">
        <v>30</v>
      </c>
      <c r="D183" s="194">
        <v>46051</v>
      </c>
      <c r="E183" s="194" t="s">
        <v>293</v>
      </c>
      <c r="F183" s="195">
        <v>0.99</v>
      </c>
      <c r="G183" s="196">
        <v>0.97</v>
      </c>
      <c r="H183" s="195">
        <v>0.03</v>
      </c>
      <c r="I183" s="195">
        <v>3.4707694999997331E-4</v>
      </c>
      <c r="J183" s="197">
        <v>20000</v>
      </c>
      <c r="K183" s="193" t="s">
        <v>203</v>
      </c>
      <c r="L183" s="198" t="s">
        <v>346</v>
      </c>
      <c r="M183" s="235" t="s">
        <v>356</v>
      </c>
    </row>
    <row r="184" spans="1:13" ht="17.25">
      <c r="A184" s="192" t="s">
        <v>311</v>
      </c>
      <c r="B184" s="193" t="s">
        <v>0</v>
      </c>
      <c r="C184" s="193">
        <v>62</v>
      </c>
      <c r="D184" s="194">
        <v>46083</v>
      </c>
      <c r="E184" s="194" t="s">
        <v>293</v>
      </c>
      <c r="F184" s="195">
        <v>0.99</v>
      </c>
      <c r="G184" s="196">
        <v>0.97</v>
      </c>
      <c r="H184" s="195">
        <v>0.03</v>
      </c>
      <c r="I184" s="195">
        <v>6.7624140999998877E-4</v>
      </c>
      <c r="J184" s="197">
        <v>20000</v>
      </c>
      <c r="K184" s="193" t="s">
        <v>203</v>
      </c>
      <c r="L184" s="198" t="s">
        <v>346</v>
      </c>
      <c r="M184" s="235" t="s">
        <v>356</v>
      </c>
    </row>
    <row r="185" spans="1:13" ht="17.25">
      <c r="A185" s="192" t="s">
        <v>311</v>
      </c>
      <c r="B185" s="193" t="s">
        <v>0</v>
      </c>
      <c r="C185" s="193">
        <v>90</v>
      </c>
      <c r="D185" s="194">
        <v>46111</v>
      </c>
      <c r="E185" s="194" t="s">
        <v>293</v>
      </c>
      <c r="F185" s="195">
        <v>0.99499999999999988</v>
      </c>
      <c r="G185" s="196">
        <v>0.97499999999999987</v>
      </c>
      <c r="H185" s="195">
        <v>3.0000000000000141E-2</v>
      </c>
      <c r="I185" s="195">
        <v>1.0034212599999818E-3</v>
      </c>
      <c r="J185" s="197">
        <v>20000</v>
      </c>
      <c r="K185" s="193" t="s">
        <v>203</v>
      </c>
      <c r="L185" s="198" t="s">
        <v>346</v>
      </c>
      <c r="M185" s="235" t="s">
        <v>356</v>
      </c>
    </row>
    <row r="186" spans="1:13" ht="17.25">
      <c r="A186" s="192" t="s">
        <v>311</v>
      </c>
      <c r="B186" s="193" t="s">
        <v>0</v>
      </c>
      <c r="C186" s="193">
        <v>120</v>
      </c>
      <c r="D186" s="194">
        <v>46141</v>
      </c>
      <c r="E186" s="194" t="s">
        <v>293</v>
      </c>
      <c r="F186" s="195">
        <v>0.99499999999999988</v>
      </c>
      <c r="G186" s="196">
        <v>0.97499999999999987</v>
      </c>
      <c r="H186" s="195">
        <v>3.0000000000000141E-2</v>
      </c>
      <c r="I186" s="195">
        <v>1.3280007800000248E-3</v>
      </c>
      <c r="J186" s="197">
        <v>20000</v>
      </c>
      <c r="K186" s="193" t="s">
        <v>203</v>
      </c>
      <c r="L186" s="198" t="s">
        <v>346</v>
      </c>
      <c r="M186" s="235" t="s">
        <v>356</v>
      </c>
    </row>
    <row r="187" spans="1:13" ht="17.25">
      <c r="A187" s="192" t="s">
        <v>311</v>
      </c>
      <c r="B187" s="193" t="s">
        <v>0</v>
      </c>
      <c r="C187" s="193">
        <v>181</v>
      </c>
      <c r="D187" s="194">
        <v>46202</v>
      </c>
      <c r="E187" s="194" t="s">
        <v>293</v>
      </c>
      <c r="F187" s="195">
        <v>1</v>
      </c>
      <c r="G187" s="196">
        <v>0.98</v>
      </c>
      <c r="H187" s="195">
        <v>0.03</v>
      </c>
      <c r="I187" s="195">
        <v>1.970461789999945E-3</v>
      </c>
      <c r="J187" s="197">
        <v>20000</v>
      </c>
      <c r="K187" s="193" t="s">
        <v>203</v>
      </c>
      <c r="L187" s="198" t="s">
        <v>346</v>
      </c>
      <c r="M187" s="235" t="s">
        <v>356</v>
      </c>
    </row>
    <row r="188" spans="1:13" ht="17.25">
      <c r="A188" s="192" t="s">
        <v>311</v>
      </c>
      <c r="B188" s="193" t="s">
        <v>0</v>
      </c>
      <c r="C188" s="193">
        <v>365</v>
      </c>
      <c r="D188" s="194">
        <v>46386</v>
      </c>
      <c r="E188" s="194" t="s">
        <v>293</v>
      </c>
      <c r="F188" s="195">
        <v>1</v>
      </c>
      <c r="G188" s="196">
        <v>0.98</v>
      </c>
      <c r="H188" s="195">
        <v>0.03</v>
      </c>
      <c r="I188" s="195">
        <v>3.8236994599999434E-3</v>
      </c>
      <c r="J188" s="197">
        <v>20000</v>
      </c>
      <c r="K188" s="193" t="s">
        <v>203</v>
      </c>
      <c r="L188" s="198" t="s">
        <v>346</v>
      </c>
      <c r="M188" s="235" t="s">
        <v>356</v>
      </c>
    </row>
    <row r="189" spans="1:13" ht="17.25">
      <c r="A189" s="192" t="s">
        <v>311</v>
      </c>
      <c r="B189" s="193" t="s">
        <v>0</v>
      </c>
      <c r="C189" s="193">
        <v>547</v>
      </c>
      <c r="D189" s="194">
        <v>46568</v>
      </c>
      <c r="E189" s="194" t="s">
        <v>293</v>
      </c>
      <c r="F189" s="195">
        <v>1</v>
      </c>
      <c r="G189" s="196">
        <v>0.98</v>
      </c>
      <c r="H189" s="195">
        <v>0.03</v>
      </c>
      <c r="I189" s="195">
        <v>5.5436609199999796E-3</v>
      </c>
      <c r="J189" s="197">
        <v>20000</v>
      </c>
      <c r="K189" s="193" t="s">
        <v>203</v>
      </c>
      <c r="L189" s="198" t="s">
        <v>346</v>
      </c>
      <c r="M189" s="235" t="s">
        <v>356</v>
      </c>
    </row>
    <row r="190" spans="1:13" ht="17.25">
      <c r="A190" s="192" t="s">
        <v>311</v>
      </c>
      <c r="B190" s="193" t="s">
        <v>0</v>
      </c>
      <c r="C190" s="193">
        <v>730</v>
      </c>
      <c r="D190" s="194">
        <v>46751</v>
      </c>
      <c r="E190" s="194" t="s">
        <v>293</v>
      </c>
      <c r="F190" s="195">
        <v>1</v>
      </c>
      <c r="G190" s="196">
        <v>0.98</v>
      </c>
      <c r="H190" s="195">
        <v>0.03</v>
      </c>
      <c r="I190" s="195">
        <v>7.3302954800000177E-3</v>
      </c>
      <c r="J190" s="197">
        <v>20000</v>
      </c>
      <c r="K190" s="193" t="s">
        <v>203</v>
      </c>
      <c r="L190" s="198" t="s">
        <v>346</v>
      </c>
      <c r="M190" s="235" t="s">
        <v>356</v>
      </c>
    </row>
    <row r="191" spans="1:13" ht="17.25">
      <c r="A191" s="192" t="s">
        <v>311</v>
      </c>
      <c r="B191" s="193" t="s">
        <v>0</v>
      </c>
      <c r="C191" s="193">
        <v>913</v>
      </c>
      <c r="D191" s="194">
        <v>46934</v>
      </c>
      <c r="E191" s="194" t="s">
        <v>293</v>
      </c>
      <c r="F191" s="195">
        <v>1</v>
      </c>
      <c r="G191" s="196">
        <v>0.98</v>
      </c>
      <c r="H191" s="195">
        <v>0.03</v>
      </c>
      <c r="I191" s="195">
        <v>9.1479459600000163E-3</v>
      </c>
      <c r="J191" s="197">
        <v>20000</v>
      </c>
      <c r="K191" s="193" t="s">
        <v>203</v>
      </c>
      <c r="L191" s="198" t="s">
        <v>346</v>
      </c>
      <c r="M191" s="235" t="s">
        <v>356</v>
      </c>
    </row>
    <row r="192" spans="1:13" ht="17.25">
      <c r="A192" s="192" t="s">
        <v>311</v>
      </c>
      <c r="B192" s="193" t="s">
        <v>0</v>
      </c>
      <c r="C192" s="193">
        <v>1099</v>
      </c>
      <c r="D192" s="194">
        <v>47120</v>
      </c>
      <c r="E192" s="194" t="s">
        <v>293</v>
      </c>
      <c r="F192" s="195">
        <v>1</v>
      </c>
      <c r="G192" s="196">
        <v>0.98</v>
      </c>
      <c r="H192" s="195">
        <v>0.03</v>
      </c>
      <c r="I192" s="195">
        <v>1.1006461869999953E-2</v>
      </c>
      <c r="J192" s="197">
        <v>20000</v>
      </c>
      <c r="K192" s="193" t="s">
        <v>203</v>
      </c>
      <c r="L192" s="198" t="s">
        <v>346</v>
      </c>
      <c r="M192" s="235" t="s">
        <v>356</v>
      </c>
    </row>
    <row r="193" spans="1:13" ht="17.25">
      <c r="A193" s="192" t="s">
        <v>311</v>
      </c>
      <c r="B193" s="193" t="s">
        <v>0</v>
      </c>
      <c r="C193" s="193">
        <v>1462</v>
      </c>
      <c r="D193" s="194">
        <v>47483</v>
      </c>
      <c r="E193" s="194" t="s">
        <v>293</v>
      </c>
      <c r="F193" s="195">
        <v>1</v>
      </c>
      <c r="G193" s="196">
        <v>0.98</v>
      </c>
      <c r="H193" s="195">
        <v>0.03</v>
      </c>
      <c r="I193" s="195">
        <v>1.4805115799999952E-2</v>
      </c>
      <c r="J193" s="197">
        <v>20000</v>
      </c>
      <c r="K193" s="193" t="s">
        <v>203</v>
      </c>
      <c r="L193" s="198" t="s">
        <v>346</v>
      </c>
      <c r="M193" s="235" t="s">
        <v>356</v>
      </c>
    </row>
    <row r="194" spans="1:13" ht="17.25">
      <c r="A194" s="192" t="s">
        <v>311</v>
      </c>
      <c r="B194" s="193" t="s">
        <v>0</v>
      </c>
      <c r="C194" s="193">
        <v>1826</v>
      </c>
      <c r="D194" s="194">
        <v>47847</v>
      </c>
      <c r="E194" s="194" t="s">
        <v>293</v>
      </c>
      <c r="F194" s="195">
        <v>1</v>
      </c>
      <c r="G194" s="196">
        <v>0.98</v>
      </c>
      <c r="H194" s="195">
        <v>0.03</v>
      </c>
      <c r="I194" s="195">
        <v>1.8661163269999975E-2</v>
      </c>
      <c r="J194" s="197">
        <v>20000</v>
      </c>
      <c r="K194" s="193" t="s">
        <v>203</v>
      </c>
      <c r="L194" s="198" t="s">
        <v>346</v>
      </c>
      <c r="M194" s="235" t="s">
        <v>356</v>
      </c>
    </row>
    <row r="195" spans="1:13" ht="17.25">
      <c r="A195" s="192" t="s">
        <v>311</v>
      </c>
      <c r="B195" s="193" t="s">
        <v>0</v>
      </c>
      <c r="C195" s="193">
        <v>2191</v>
      </c>
      <c r="D195" s="194">
        <v>48212</v>
      </c>
      <c r="E195" s="194" t="s">
        <v>293</v>
      </c>
      <c r="F195" s="195">
        <v>1</v>
      </c>
      <c r="G195" s="196">
        <v>0.98</v>
      </c>
      <c r="H195" s="195">
        <v>0.03</v>
      </c>
      <c r="I195" s="195">
        <v>2.2537578140000049E-2</v>
      </c>
      <c r="J195" s="197">
        <v>20000</v>
      </c>
      <c r="K195" s="193" t="s">
        <v>203</v>
      </c>
      <c r="L195" s="198" t="s">
        <v>346</v>
      </c>
      <c r="M195" s="235" t="s">
        <v>356</v>
      </c>
    </row>
    <row r="196" spans="1:13" ht="17.25">
      <c r="A196" s="192" t="s">
        <v>311</v>
      </c>
      <c r="B196" s="193" t="s">
        <v>0</v>
      </c>
      <c r="C196" s="193">
        <v>30</v>
      </c>
      <c r="D196" s="194">
        <v>46051</v>
      </c>
      <c r="E196" s="194" t="s">
        <v>295</v>
      </c>
      <c r="F196" s="195">
        <v>0.14800000000000002</v>
      </c>
      <c r="G196" s="196">
        <v>0.14499999999999999</v>
      </c>
      <c r="H196" s="195">
        <v>4.0000000000000036E-3</v>
      </c>
      <c r="I196" s="195">
        <v>2.9057125999997879E-4</v>
      </c>
      <c r="J196" s="197">
        <v>20000</v>
      </c>
      <c r="K196" s="193" t="s">
        <v>203</v>
      </c>
      <c r="L196" s="198" t="s">
        <v>346</v>
      </c>
      <c r="M196" s="235" t="s">
        <v>356</v>
      </c>
    </row>
    <row r="197" spans="1:13" ht="17.25">
      <c r="A197" s="192" t="s">
        <v>311</v>
      </c>
      <c r="B197" s="193" t="s">
        <v>0</v>
      </c>
      <c r="C197" s="193">
        <v>62</v>
      </c>
      <c r="D197" s="194">
        <v>46083</v>
      </c>
      <c r="E197" s="194" t="s">
        <v>295</v>
      </c>
      <c r="F197" s="195">
        <v>0.14760000000000001</v>
      </c>
      <c r="G197" s="196">
        <v>0.14460000000000001</v>
      </c>
      <c r="H197" s="195">
        <v>3.9999999999999862E-3</v>
      </c>
      <c r="I197" s="195">
        <v>5.6742512999994688E-4</v>
      </c>
      <c r="J197" s="197">
        <v>20000</v>
      </c>
      <c r="K197" s="193" t="s">
        <v>203</v>
      </c>
      <c r="L197" s="198" t="s">
        <v>346</v>
      </c>
      <c r="M197" s="235" t="s">
        <v>356</v>
      </c>
    </row>
    <row r="198" spans="1:13" ht="17.25">
      <c r="A198" s="192" t="s">
        <v>311</v>
      </c>
      <c r="B198" s="193" t="s">
        <v>0</v>
      </c>
      <c r="C198" s="193">
        <v>90</v>
      </c>
      <c r="D198" s="194">
        <v>46111</v>
      </c>
      <c r="E198" s="194" t="s">
        <v>295</v>
      </c>
      <c r="F198" s="195">
        <v>0.14810000000000001</v>
      </c>
      <c r="G198" s="196">
        <v>0.14510000000000001</v>
      </c>
      <c r="H198" s="195">
        <v>4.0000000000000036E-3</v>
      </c>
      <c r="I198" s="195">
        <v>8.4373326000002178E-4</v>
      </c>
      <c r="J198" s="197">
        <v>20000</v>
      </c>
      <c r="K198" s="193" t="s">
        <v>203</v>
      </c>
      <c r="L198" s="198" t="s">
        <v>346</v>
      </c>
      <c r="M198" s="235" t="s">
        <v>356</v>
      </c>
    </row>
    <row r="199" spans="1:13" ht="17.25">
      <c r="A199" s="192" t="s">
        <v>311</v>
      </c>
      <c r="B199" s="193" t="s">
        <v>0</v>
      </c>
      <c r="C199" s="193">
        <v>120</v>
      </c>
      <c r="D199" s="194">
        <v>46141</v>
      </c>
      <c r="E199" s="194" t="s">
        <v>295</v>
      </c>
      <c r="F199" s="195">
        <v>0.14749999999999999</v>
      </c>
      <c r="G199" s="196">
        <v>0.14449999999999999</v>
      </c>
      <c r="H199" s="195">
        <v>4.0000000000000036E-3</v>
      </c>
      <c r="I199" s="195">
        <v>1.1207980299999462E-3</v>
      </c>
      <c r="J199" s="197">
        <v>20000</v>
      </c>
      <c r="K199" s="193" t="s">
        <v>203</v>
      </c>
      <c r="L199" s="198" t="s">
        <v>346</v>
      </c>
      <c r="M199" s="235" t="s">
        <v>356</v>
      </c>
    </row>
    <row r="200" spans="1:13" ht="17.25">
      <c r="A200" s="192" t="s">
        <v>311</v>
      </c>
      <c r="B200" s="193" t="s">
        <v>0</v>
      </c>
      <c r="C200" s="193">
        <v>181</v>
      </c>
      <c r="D200" s="194">
        <v>46202</v>
      </c>
      <c r="E200" s="194" t="s">
        <v>295</v>
      </c>
      <c r="F200" s="195">
        <v>0.14610000000000001</v>
      </c>
      <c r="G200" s="196">
        <v>0.1431</v>
      </c>
      <c r="H200" s="195">
        <v>4.0000000000000036E-3</v>
      </c>
      <c r="I200" s="195">
        <v>1.6896981800000503E-3</v>
      </c>
      <c r="J200" s="197">
        <v>20000</v>
      </c>
      <c r="K200" s="193" t="s">
        <v>203</v>
      </c>
      <c r="L200" s="198" t="s">
        <v>346</v>
      </c>
      <c r="M200" s="235" t="s">
        <v>356</v>
      </c>
    </row>
    <row r="201" spans="1:13" ht="17.25">
      <c r="A201" s="192" t="s">
        <v>311</v>
      </c>
      <c r="B201" s="193" t="s">
        <v>0</v>
      </c>
      <c r="C201" s="193">
        <v>365</v>
      </c>
      <c r="D201" s="194">
        <v>46386</v>
      </c>
      <c r="E201" s="194" t="s">
        <v>295</v>
      </c>
      <c r="F201" s="195">
        <v>0.1389</v>
      </c>
      <c r="G201" s="196">
        <v>0.13589999999999999</v>
      </c>
      <c r="H201" s="195">
        <v>4.0000000000000036E-3</v>
      </c>
      <c r="I201" s="195">
        <v>3.46737748999999E-3</v>
      </c>
      <c r="J201" s="197">
        <v>20000</v>
      </c>
      <c r="K201" s="193" t="s">
        <v>203</v>
      </c>
      <c r="L201" s="198" t="s">
        <v>346</v>
      </c>
      <c r="M201" s="235" t="s">
        <v>356</v>
      </c>
    </row>
    <row r="202" spans="1:13" ht="17.25">
      <c r="A202" s="192" t="s">
        <v>311</v>
      </c>
      <c r="B202" s="193" t="s">
        <v>0</v>
      </c>
      <c r="C202" s="193">
        <v>547</v>
      </c>
      <c r="D202" s="194">
        <v>46568</v>
      </c>
      <c r="E202" s="194" t="s">
        <v>295</v>
      </c>
      <c r="F202" s="195">
        <v>0.1343</v>
      </c>
      <c r="G202" s="196">
        <v>0.1313</v>
      </c>
      <c r="H202" s="195">
        <v>3.9999999999999862E-3</v>
      </c>
      <c r="I202" s="195">
        <v>5.210626059999981E-3</v>
      </c>
      <c r="J202" s="197">
        <v>20000</v>
      </c>
      <c r="K202" s="193" t="s">
        <v>203</v>
      </c>
      <c r="L202" s="198" t="s">
        <v>346</v>
      </c>
      <c r="M202" s="235" t="s">
        <v>356</v>
      </c>
    </row>
    <row r="203" spans="1:13" ht="17.25">
      <c r="A203" s="192" t="s">
        <v>311</v>
      </c>
      <c r="B203" s="193" t="s">
        <v>0</v>
      </c>
      <c r="C203" s="193">
        <v>730</v>
      </c>
      <c r="D203" s="194">
        <v>46751</v>
      </c>
      <c r="E203" s="194" t="s">
        <v>295</v>
      </c>
      <c r="F203" s="195">
        <v>0.13220000000000001</v>
      </c>
      <c r="G203" s="196">
        <v>0.12920000000000001</v>
      </c>
      <c r="H203" s="195">
        <v>4.0000000000000036E-3</v>
      </c>
      <c r="I203" s="195">
        <v>6.9914602600000533E-3</v>
      </c>
      <c r="J203" s="197">
        <v>20000</v>
      </c>
      <c r="K203" s="193" t="s">
        <v>203</v>
      </c>
      <c r="L203" s="198" t="s">
        <v>346</v>
      </c>
      <c r="M203" s="235" t="s">
        <v>356</v>
      </c>
    </row>
    <row r="204" spans="1:13" ht="17.25">
      <c r="A204" s="192" t="s">
        <v>311</v>
      </c>
      <c r="B204" s="193" t="s">
        <v>0</v>
      </c>
      <c r="C204" s="193">
        <v>913</v>
      </c>
      <c r="D204" s="194">
        <v>46934</v>
      </c>
      <c r="E204" s="194" t="s">
        <v>295</v>
      </c>
      <c r="F204" s="195">
        <v>0.13200000000000001</v>
      </c>
      <c r="G204" s="196">
        <v>0.129</v>
      </c>
      <c r="H204" s="195">
        <v>4.0000000000000036E-3</v>
      </c>
      <c r="I204" s="195">
        <v>8.7332116600000523E-3</v>
      </c>
      <c r="J204" s="197">
        <v>20000</v>
      </c>
      <c r="K204" s="193" t="s">
        <v>203</v>
      </c>
      <c r="L204" s="198" t="s">
        <v>346</v>
      </c>
      <c r="M204" s="235" t="s">
        <v>356</v>
      </c>
    </row>
    <row r="205" spans="1:13" ht="17.25">
      <c r="A205" s="192" t="s">
        <v>311</v>
      </c>
      <c r="B205" s="193" t="s">
        <v>0</v>
      </c>
      <c r="C205" s="193">
        <v>1099</v>
      </c>
      <c r="D205" s="194">
        <v>47120</v>
      </c>
      <c r="E205" s="194" t="s">
        <v>295</v>
      </c>
      <c r="F205" s="195">
        <v>0.13250000000000001</v>
      </c>
      <c r="G205" s="196">
        <v>0.1295</v>
      </c>
      <c r="H205" s="195">
        <v>4.0000000000000036E-3</v>
      </c>
      <c r="I205" s="195">
        <v>1.0466077700000027E-2</v>
      </c>
      <c r="J205" s="197">
        <v>20000</v>
      </c>
      <c r="K205" s="193" t="s">
        <v>203</v>
      </c>
      <c r="L205" s="198" t="s">
        <v>346</v>
      </c>
      <c r="M205" s="235" t="s">
        <v>356</v>
      </c>
    </row>
    <row r="206" spans="1:13" ht="17.25">
      <c r="A206" s="192" t="s">
        <v>311</v>
      </c>
      <c r="B206" s="193" t="s">
        <v>0</v>
      </c>
      <c r="C206" s="193">
        <v>1462</v>
      </c>
      <c r="D206" s="194">
        <v>47483</v>
      </c>
      <c r="E206" s="194" t="s">
        <v>295</v>
      </c>
      <c r="F206" s="195">
        <v>0.1341</v>
      </c>
      <c r="G206" s="196">
        <v>0.13109999999999999</v>
      </c>
      <c r="H206" s="195">
        <v>4.0000000000000036E-3</v>
      </c>
      <c r="I206" s="195">
        <v>1.3883210759999997E-2</v>
      </c>
      <c r="J206" s="197">
        <v>20000</v>
      </c>
      <c r="K206" s="193" t="s">
        <v>203</v>
      </c>
      <c r="L206" s="198" t="s">
        <v>346</v>
      </c>
      <c r="M206" s="235" t="s">
        <v>356</v>
      </c>
    </row>
    <row r="207" spans="1:13" ht="17.25">
      <c r="A207" s="192" t="s">
        <v>311</v>
      </c>
      <c r="B207" s="193" t="s">
        <v>0</v>
      </c>
      <c r="C207" s="193">
        <v>1826</v>
      </c>
      <c r="D207" s="194">
        <v>47847</v>
      </c>
      <c r="E207" s="194" t="s">
        <v>295</v>
      </c>
      <c r="F207" s="195">
        <v>0.13539999999999999</v>
      </c>
      <c r="G207" s="196">
        <v>0.13239999999999999</v>
      </c>
      <c r="H207" s="195">
        <v>4.0000000000000036E-3</v>
      </c>
      <c r="I207" s="195">
        <v>1.7324737369999978E-2</v>
      </c>
      <c r="J207" s="197">
        <v>20000</v>
      </c>
      <c r="K207" s="193" t="s">
        <v>203</v>
      </c>
      <c r="L207" s="198" t="s">
        <v>346</v>
      </c>
      <c r="M207" s="235" t="s">
        <v>356</v>
      </c>
    </row>
    <row r="208" spans="1:13" ht="17.25">
      <c r="A208" s="192" t="s">
        <v>311</v>
      </c>
      <c r="B208" s="193" t="s">
        <v>0</v>
      </c>
      <c r="C208" s="193">
        <v>2191</v>
      </c>
      <c r="D208" s="194">
        <v>48212</v>
      </c>
      <c r="E208" s="194" t="s">
        <v>295</v>
      </c>
      <c r="F208" s="195">
        <v>0.13639999999999999</v>
      </c>
      <c r="G208" s="196">
        <v>0.13339999999999999</v>
      </c>
      <c r="H208" s="195">
        <v>4.0000000000000036E-3</v>
      </c>
      <c r="I208" s="195">
        <v>2.076552982999999E-2</v>
      </c>
      <c r="J208" s="197">
        <v>20000</v>
      </c>
      <c r="K208" s="193" t="s">
        <v>203</v>
      </c>
      <c r="L208" s="198" t="s">
        <v>346</v>
      </c>
      <c r="M208" s="235" t="s">
        <v>356</v>
      </c>
    </row>
    <row r="209" spans="1:13" ht="17.25">
      <c r="A209" s="192" t="s">
        <v>311</v>
      </c>
      <c r="B209" s="193" t="s">
        <v>0</v>
      </c>
      <c r="C209" s="193">
        <v>365</v>
      </c>
      <c r="D209" s="194">
        <v>46386</v>
      </c>
      <c r="E209" s="194" t="s">
        <v>294</v>
      </c>
      <c r="F209" s="195">
        <v>9.1399999999999981E-2</v>
      </c>
      <c r="G209" s="196">
        <v>8.7399999999999978E-2</v>
      </c>
      <c r="H209" s="195">
        <v>5.0000000000000175E-3</v>
      </c>
      <c r="I209" s="195">
        <v>4.5227123800000296E-3</v>
      </c>
      <c r="J209" s="197">
        <v>20000</v>
      </c>
      <c r="K209" s="193" t="s">
        <v>203</v>
      </c>
      <c r="L209" s="198" t="s">
        <v>346</v>
      </c>
      <c r="M209" s="235" t="s">
        <v>356</v>
      </c>
    </row>
    <row r="210" spans="1:13" ht="17.25">
      <c r="A210" s="192" t="s">
        <v>311</v>
      </c>
      <c r="B210" s="193" t="s">
        <v>0</v>
      </c>
      <c r="C210" s="193">
        <v>547</v>
      </c>
      <c r="D210" s="194">
        <v>46568</v>
      </c>
      <c r="E210" s="194" t="s">
        <v>294</v>
      </c>
      <c r="F210" s="195">
        <v>8.2799999999999999E-2</v>
      </c>
      <c r="G210" s="196">
        <v>7.8799999999999995E-2</v>
      </c>
      <c r="H210" s="195">
        <v>5.0000000000000088E-3</v>
      </c>
      <c r="I210" s="195">
        <v>6.8209910499999749E-3</v>
      </c>
      <c r="J210" s="197">
        <v>20000</v>
      </c>
      <c r="K210" s="193" t="s">
        <v>203</v>
      </c>
      <c r="L210" s="198" t="s">
        <v>346</v>
      </c>
      <c r="M210" s="235" t="s">
        <v>356</v>
      </c>
    </row>
    <row r="211" spans="1:13" ht="17.25">
      <c r="A211" s="192" t="s">
        <v>311</v>
      </c>
      <c r="B211" s="193" t="s">
        <v>0</v>
      </c>
      <c r="C211" s="193">
        <v>730</v>
      </c>
      <c r="D211" s="194">
        <v>46751</v>
      </c>
      <c r="E211" s="194" t="s">
        <v>294</v>
      </c>
      <c r="F211" s="195">
        <v>8.0100000000000005E-2</v>
      </c>
      <c r="G211" s="196">
        <v>7.6100000000000001E-2</v>
      </c>
      <c r="H211" s="195">
        <v>5.0000000000000088E-3</v>
      </c>
      <c r="I211" s="195">
        <v>9.1555429100000085E-3</v>
      </c>
      <c r="J211" s="197">
        <v>20000</v>
      </c>
      <c r="K211" s="193" t="s">
        <v>203</v>
      </c>
      <c r="L211" s="198" t="s">
        <v>346</v>
      </c>
      <c r="M211" s="235" t="s">
        <v>356</v>
      </c>
    </row>
    <row r="212" spans="1:13" ht="17.25">
      <c r="A212" s="192" t="s">
        <v>311</v>
      </c>
      <c r="B212" s="193" t="s">
        <v>0</v>
      </c>
      <c r="C212" s="193">
        <v>913</v>
      </c>
      <c r="D212" s="194">
        <v>46934</v>
      </c>
      <c r="E212" s="194" t="s">
        <v>294</v>
      </c>
      <c r="F212" s="195">
        <v>7.85E-2</v>
      </c>
      <c r="G212" s="196">
        <v>7.4499999999999997E-2</v>
      </c>
      <c r="H212" s="195">
        <v>5.0000000000000088E-3</v>
      </c>
      <c r="I212" s="195">
        <v>1.1448185960000046E-2</v>
      </c>
      <c r="J212" s="197">
        <v>20000</v>
      </c>
      <c r="K212" s="193" t="s">
        <v>203</v>
      </c>
      <c r="L212" s="198" t="s">
        <v>346</v>
      </c>
      <c r="M212" s="235" t="s">
        <v>356</v>
      </c>
    </row>
    <row r="213" spans="1:13" ht="17.25">
      <c r="A213" s="192" t="s">
        <v>311</v>
      </c>
      <c r="B213" s="193" t="s">
        <v>0</v>
      </c>
      <c r="C213" s="193">
        <v>1099</v>
      </c>
      <c r="D213" s="194">
        <v>47120</v>
      </c>
      <c r="E213" s="194" t="s">
        <v>294</v>
      </c>
      <c r="F213" s="195">
        <v>7.7300000000000008E-2</v>
      </c>
      <c r="G213" s="196">
        <v>7.329999999999999E-2</v>
      </c>
      <c r="H213" s="195">
        <v>5.0000000000000001E-3</v>
      </c>
      <c r="I213" s="195">
        <v>1.3737248260000001E-2</v>
      </c>
      <c r="J213" s="197">
        <v>20000</v>
      </c>
      <c r="K213" s="193" t="s">
        <v>203</v>
      </c>
      <c r="L213" s="198" t="s">
        <v>346</v>
      </c>
      <c r="M213" s="235" t="s">
        <v>356</v>
      </c>
    </row>
    <row r="214" spans="1:13" ht="17.25">
      <c r="A214" s="192" t="s">
        <v>311</v>
      </c>
      <c r="B214" s="193" t="s">
        <v>0</v>
      </c>
      <c r="C214" s="193">
        <v>1462</v>
      </c>
      <c r="D214" s="194">
        <v>47483</v>
      </c>
      <c r="E214" s="194" t="s">
        <v>294</v>
      </c>
      <c r="F214" s="195">
        <v>7.5999999999999998E-2</v>
      </c>
      <c r="G214" s="196">
        <v>7.1999999999999995E-2</v>
      </c>
      <c r="H214" s="195">
        <v>5.0000000000000088E-3</v>
      </c>
      <c r="I214" s="195">
        <v>1.8259916019999992E-2</v>
      </c>
      <c r="J214" s="197">
        <v>20000</v>
      </c>
      <c r="K214" s="193" t="s">
        <v>203</v>
      </c>
      <c r="L214" s="198" t="s">
        <v>346</v>
      </c>
      <c r="M214" s="235" t="s">
        <v>356</v>
      </c>
    </row>
    <row r="215" spans="1:13" ht="17.25">
      <c r="A215" s="192" t="s">
        <v>311</v>
      </c>
      <c r="B215" s="193" t="s">
        <v>0</v>
      </c>
      <c r="C215" s="193">
        <v>1826</v>
      </c>
      <c r="D215" s="194">
        <v>47847</v>
      </c>
      <c r="E215" s="194" t="s">
        <v>294</v>
      </c>
      <c r="F215" s="195">
        <v>7.5399999999999995E-2</v>
      </c>
      <c r="G215" s="196">
        <v>7.1399999999999991E-2</v>
      </c>
      <c r="H215" s="195">
        <v>5.0000000000000088E-3</v>
      </c>
      <c r="I215" s="195">
        <v>2.2812217030000057E-2</v>
      </c>
      <c r="J215" s="197">
        <v>20000</v>
      </c>
      <c r="K215" s="193" t="s">
        <v>203</v>
      </c>
      <c r="L215" s="198" t="s">
        <v>346</v>
      </c>
      <c r="M215" s="235" t="s">
        <v>356</v>
      </c>
    </row>
    <row r="216" spans="1:13" ht="17.25">
      <c r="A216" s="192" t="s">
        <v>311</v>
      </c>
      <c r="B216" s="193" t="s">
        <v>0</v>
      </c>
      <c r="C216" s="193">
        <v>2191</v>
      </c>
      <c r="D216" s="194">
        <v>48212</v>
      </c>
      <c r="E216" s="194" t="s">
        <v>294</v>
      </c>
      <c r="F216" s="195">
        <v>7.5199999999999989E-2</v>
      </c>
      <c r="G216" s="196">
        <v>7.1199999999999999E-2</v>
      </c>
      <c r="H216" s="195">
        <v>5.0000000000000001E-3</v>
      </c>
      <c r="I216" s="195">
        <v>2.7356389509999985E-2</v>
      </c>
      <c r="J216" s="197">
        <v>20000</v>
      </c>
      <c r="K216" s="193" t="s">
        <v>203</v>
      </c>
      <c r="L216" s="198" t="s">
        <v>346</v>
      </c>
      <c r="M216" s="235" t="s">
        <v>356</v>
      </c>
    </row>
    <row r="217" spans="1:13" ht="17.25">
      <c r="A217" s="192" t="s">
        <v>312</v>
      </c>
      <c r="B217" s="193" t="s">
        <v>0</v>
      </c>
      <c r="C217" s="193">
        <v>1826</v>
      </c>
      <c r="D217" s="194">
        <v>47847</v>
      </c>
      <c r="E217" s="194" t="s">
        <v>295</v>
      </c>
      <c r="F217" s="195">
        <v>0.14880000000000002</v>
      </c>
      <c r="G217" s="196">
        <v>0.14380000000000001</v>
      </c>
      <c r="H217" s="195">
        <v>5.9999999999999967E-3</v>
      </c>
      <c r="I217" s="195">
        <v>2.5598097220000001E-2</v>
      </c>
      <c r="J217" s="197">
        <v>1000</v>
      </c>
      <c r="K217" s="193" t="s">
        <v>211</v>
      </c>
      <c r="L217" s="198" t="s">
        <v>346</v>
      </c>
      <c r="M217" s="235" t="s">
        <v>356</v>
      </c>
    </row>
    <row r="218" spans="1:13" ht="17.25">
      <c r="A218" s="192" t="s">
        <v>312</v>
      </c>
      <c r="B218" s="193" t="s">
        <v>0</v>
      </c>
      <c r="C218" s="193">
        <v>2190</v>
      </c>
      <c r="D218" s="194">
        <v>48211</v>
      </c>
      <c r="E218" s="194" t="s">
        <v>295</v>
      </c>
      <c r="F218" s="195">
        <v>0.15130000000000002</v>
      </c>
      <c r="G218" s="196">
        <v>0.14630000000000001</v>
      </c>
      <c r="H218" s="195">
        <v>5.9999999999999967E-3</v>
      </c>
      <c r="I218" s="195">
        <v>3.0597024649999981E-2</v>
      </c>
      <c r="J218" s="197">
        <v>1000</v>
      </c>
      <c r="K218" s="193" t="s">
        <v>211</v>
      </c>
      <c r="L218" s="198" t="s">
        <v>346</v>
      </c>
      <c r="M218" s="235" t="s">
        <v>356</v>
      </c>
    </row>
    <row r="219" spans="1:13" ht="17.25">
      <c r="A219" s="192" t="s">
        <v>312</v>
      </c>
      <c r="B219" s="193" t="s">
        <v>0</v>
      </c>
      <c r="C219" s="193">
        <v>365</v>
      </c>
      <c r="D219" s="194">
        <v>46386</v>
      </c>
      <c r="E219" s="194" t="s">
        <v>293</v>
      </c>
      <c r="F219" s="195">
        <v>1.0249999999999999</v>
      </c>
      <c r="G219" s="196">
        <v>0.98499999999999988</v>
      </c>
      <c r="H219" s="195">
        <v>6.0000000000000143E-2</v>
      </c>
      <c r="I219" s="195">
        <v>7.6327002599999791E-3</v>
      </c>
      <c r="J219" s="197">
        <v>5000</v>
      </c>
      <c r="K219" s="193" t="s">
        <v>211</v>
      </c>
      <c r="L219" s="198" t="s">
        <v>346</v>
      </c>
      <c r="M219" s="235" t="s">
        <v>356</v>
      </c>
    </row>
    <row r="220" spans="1:13" ht="17.25">
      <c r="A220" s="192" t="s">
        <v>312</v>
      </c>
      <c r="B220" s="193" t="s">
        <v>0</v>
      </c>
      <c r="C220" s="193">
        <v>730</v>
      </c>
      <c r="D220" s="194">
        <v>46751</v>
      </c>
      <c r="E220" s="194" t="s">
        <v>293</v>
      </c>
      <c r="F220" s="195">
        <v>1.0900000000000001</v>
      </c>
      <c r="G220" s="196">
        <v>1.05</v>
      </c>
      <c r="H220" s="195">
        <v>0.06</v>
      </c>
      <c r="I220" s="195">
        <v>1.460625324E-2</v>
      </c>
      <c r="J220" s="197">
        <v>5000</v>
      </c>
      <c r="K220" s="193" t="s">
        <v>211</v>
      </c>
      <c r="L220" s="198" t="s">
        <v>346</v>
      </c>
      <c r="M220" s="235" t="s">
        <v>356</v>
      </c>
    </row>
    <row r="221" spans="1:13" ht="17.25">
      <c r="A221" s="192" t="s">
        <v>312</v>
      </c>
      <c r="B221" s="193" t="s">
        <v>0</v>
      </c>
      <c r="C221" s="193">
        <v>1095</v>
      </c>
      <c r="D221" s="194">
        <v>47116</v>
      </c>
      <c r="E221" s="194" t="s">
        <v>293</v>
      </c>
      <c r="F221" s="195">
        <v>1.1299999999999999</v>
      </c>
      <c r="G221" s="196">
        <v>1.08</v>
      </c>
      <c r="H221" s="195">
        <v>0.06</v>
      </c>
      <c r="I221" s="195">
        <v>2.1861690899999984E-2</v>
      </c>
      <c r="J221" s="197">
        <v>5000</v>
      </c>
      <c r="K221" s="193" t="s">
        <v>211</v>
      </c>
      <c r="L221" s="198" t="s">
        <v>346</v>
      </c>
      <c r="M221" s="235" t="s">
        <v>356</v>
      </c>
    </row>
    <row r="222" spans="1:13" ht="17.25">
      <c r="A222" s="192" t="s">
        <v>312</v>
      </c>
      <c r="B222" s="193" t="s">
        <v>0</v>
      </c>
      <c r="C222" s="193">
        <v>1462</v>
      </c>
      <c r="D222" s="194">
        <v>47483</v>
      </c>
      <c r="E222" s="194" t="s">
        <v>293</v>
      </c>
      <c r="F222" s="195">
        <v>1.1399999999999999</v>
      </c>
      <c r="G222" s="196">
        <v>1.0900000000000001</v>
      </c>
      <c r="H222" s="195">
        <v>0.06</v>
      </c>
      <c r="I222" s="195">
        <v>2.9389237129999971E-2</v>
      </c>
      <c r="J222" s="197">
        <v>5000</v>
      </c>
      <c r="K222" s="193" t="s">
        <v>211</v>
      </c>
      <c r="L222" s="198" t="s">
        <v>346</v>
      </c>
      <c r="M222" s="235" t="s">
        <v>356</v>
      </c>
    </row>
    <row r="223" spans="1:13" ht="17.25">
      <c r="A223" s="192" t="s">
        <v>312</v>
      </c>
      <c r="B223" s="193" t="s">
        <v>0</v>
      </c>
      <c r="C223" s="193">
        <v>1826</v>
      </c>
      <c r="D223" s="194">
        <v>47847</v>
      </c>
      <c r="E223" s="194" t="s">
        <v>293</v>
      </c>
      <c r="F223" s="195">
        <v>1.1599999999999999</v>
      </c>
      <c r="G223" s="196">
        <v>1.1100000000000001</v>
      </c>
      <c r="H223" s="195">
        <v>0.06</v>
      </c>
      <c r="I223" s="195">
        <v>3.6971442880000038E-2</v>
      </c>
      <c r="J223" s="197">
        <v>5000</v>
      </c>
      <c r="K223" s="193" t="s">
        <v>211</v>
      </c>
      <c r="L223" s="198" t="s">
        <v>346</v>
      </c>
      <c r="M223" s="235" t="s">
        <v>356</v>
      </c>
    </row>
    <row r="224" spans="1:13" ht="17.25">
      <c r="A224" s="192" t="s">
        <v>312</v>
      </c>
      <c r="B224" s="193" t="s">
        <v>0</v>
      </c>
      <c r="C224" s="193">
        <v>2190</v>
      </c>
      <c r="D224" s="194">
        <v>48211</v>
      </c>
      <c r="E224" s="194" t="s">
        <v>293</v>
      </c>
      <c r="F224" s="195">
        <v>1.18</v>
      </c>
      <c r="G224" s="196">
        <v>1.1299999999999999</v>
      </c>
      <c r="H224" s="195">
        <v>0.06</v>
      </c>
      <c r="I224" s="195">
        <v>4.4534557650000008E-2</v>
      </c>
      <c r="J224" s="197">
        <v>5000</v>
      </c>
      <c r="K224" s="193" t="s">
        <v>211</v>
      </c>
      <c r="L224" s="198" t="s">
        <v>346</v>
      </c>
      <c r="M224" s="235" t="s">
        <v>356</v>
      </c>
    </row>
    <row r="225" spans="1:13" ht="17.25">
      <c r="A225" s="192" t="s">
        <v>312</v>
      </c>
      <c r="B225" s="193" t="s">
        <v>0</v>
      </c>
      <c r="C225" s="193">
        <v>730</v>
      </c>
      <c r="D225" s="194">
        <v>46751</v>
      </c>
      <c r="E225" s="194" t="s">
        <v>295</v>
      </c>
      <c r="F225" s="195">
        <v>0.1452</v>
      </c>
      <c r="G225" s="196">
        <v>0.14019999999999999</v>
      </c>
      <c r="H225" s="195">
        <v>5.9999999999999967E-3</v>
      </c>
      <c r="I225" s="195">
        <v>1.0359533049999982E-2</v>
      </c>
      <c r="J225" s="197">
        <v>1000</v>
      </c>
      <c r="K225" s="193" t="s">
        <v>211</v>
      </c>
      <c r="L225" s="198" t="s">
        <v>346</v>
      </c>
      <c r="M225" s="235" t="s">
        <v>356</v>
      </c>
    </row>
    <row r="226" spans="1:13" ht="17.25">
      <c r="A226" s="192" t="s">
        <v>312</v>
      </c>
      <c r="B226" s="193" t="s">
        <v>0</v>
      </c>
      <c r="C226" s="193">
        <v>1095</v>
      </c>
      <c r="D226" s="194">
        <v>47116</v>
      </c>
      <c r="E226" s="194" t="s">
        <v>295</v>
      </c>
      <c r="F226" s="195">
        <v>0.14249999999999999</v>
      </c>
      <c r="G226" s="196">
        <v>0.13849999999999998</v>
      </c>
      <c r="H226" s="195">
        <v>5.9999999999999967E-3</v>
      </c>
      <c r="I226" s="195">
        <v>1.5501352419999989E-2</v>
      </c>
      <c r="J226" s="197">
        <v>1000</v>
      </c>
      <c r="K226" s="193" t="s">
        <v>211</v>
      </c>
      <c r="L226" s="198" t="s">
        <v>346</v>
      </c>
      <c r="M226" s="235" t="s">
        <v>356</v>
      </c>
    </row>
    <row r="227" spans="1:13" ht="17.25">
      <c r="A227" s="192" t="s">
        <v>312</v>
      </c>
      <c r="B227" s="193" t="s">
        <v>0</v>
      </c>
      <c r="C227" s="193">
        <v>1462</v>
      </c>
      <c r="D227" s="194">
        <v>47483</v>
      </c>
      <c r="E227" s="194" t="s">
        <v>295</v>
      </c>
      <c r="F227" s="195">
        <v>0.14510000000000001</v>
      </c>
      <c r="G227" s="196">
        <v>0.1411</v>
      </c>
      <c r="H227" s="195">
        <v>6.000000000000014E-3</v>
      </c>
      <c r="I227" s="195">
        <v>2.0554934989999992E-2</v>
      </c>
      <c r="J227" s="197">
        <v>1000</v>
      </c>
      <c r="K227" s="193" t="s">
        <v>211</v>
      </c>
      <c r="L227" s="198" t="s">
        <v>346</v>
      </c>
      <c r="M227" s="235" t="s">
        <v>356</v>
      </c>
    </row>
    <row r="228" spans="1:13" ht="17.25">
      <c r="A228" s="192" t="s">
        <v>313</v>
      </c>
      <c r="B228" s="193" t="s">
        <v>0</v>
      </c>
      <c r="C228" s="193">
        <v>2922</v>
      </c>
      <c r="D228" s="194">
        <v>48943</v>
      </c>
      <c r="E228" s="194" t="s">
        <v>293</v>
      </c>
      <c r="F228" s="195">
        <v>1.0149999999999999</v>
      </c>
      <c r="G228" s="196">
        <v>0.98499999999999988</v>
      </c>
      <c r="H228" s="195">
        <v>5.0000000000000142E-2</v>
      </c>
      <c r="I228" s="195">
        <v>4.954924000000005E-2</v>
      </c>
      <c r="J228" s="197">
        <v>1000</v>
      </c>
      <c r="K228" s="193" t="s">
        <v>208</v>
      </c>
      <c r="L228" s="198" t="s">
        <v>346</v>
      </c>
      <c r="M228" s="235" t="s">
        <v>356</v>
      </c>
    </row>
    <row r="229" spans="1:13" ht="17.25">
      <c r="A229" s="192" t="s">
        <v>313</v>
      </c>
      <c r="B229" s="193" t="s">
        <v>0</v>
      </c>
      <c r="C229" s="193">
        <v>3290</v>
      </c>
      <c r="D229" s="194">
        <v>49311</v>
      </c>
      <c r="E229" s="194" t="s">
        <v>293</v>
      </c>
      <c r="F229" s="195">
        <v>1.0149999999999999</v>
      </c>
      <c r="G229" s="196">
        <v>0.98499999999999988</v>
      </c>
      <c r="H229" s="195">
        <v>5.0000000000000142E-2</v>
      </c>
      <c r="I229" s="195">
        <v>5.5528820000000034E-2</v>
      </c>
      <c r="J229" s="197">
        <v>1000</v>
      </c>
      <c r="K229" s="193" t="s">
        <v>208</v>
      </c>
      <c r="L229" s="198" t="s">
        <v>346</v>
      </c>
      <c r="M229" s="235" t="s">
        <v>356</v>
      </c>
    </row>
    <row r="230" spans="1:13" ht="17.25">
      <c r="A230" s="192" t="s">
        <v>313</v>
      </c>
      <c r="B230" s="193" t="s">
        <v>0</v>
      </c>
      <c r="C230" s="193">
        <v>3653</v>
      </c>
      <c r="D230" s="194">
        <v>49674</v>
      </c>
      <c r="E230" s="194" t="s">
        <v>293</v>
      </c>
      <c r="F230" s="195">
        <v>1.0149999999999999</v>
      </c>
      <c r="G230" s="196">
        <v>0.98499999999999988</v>
      </c>
      <c r="H230" s="195">
        <v>5.0000000000000142E-2</v>
      </c>
      <c r="I230" s="195">
        <v>6.1200990000000011E-2</v>
      </c>
      <c r="J230" s="197">
        <v>1000</v>
      </c>
      <c r="K230" s="193" t="s">
        <v>208</v>
      </c>
      <c r="L230" s="198" t="s">
        <v>346</v>
      </c>
      <c r="M230" s="235" t="s">
        <v>356</v>
      </c>
    </row>
    <row r="231" spans="1:13" ht="17.25">
      <c r="A231" s="192" t="s">
        <v>313</v>
      </c>
      <c r="B231" s="193" t="s">
        <v>0</v>
      </c>
      <c r="C231" s="193">
        <v>381</v>
      </c>
      <c r="D231" s="194">
        <v>46402</v>
      </c>
      <c r="E231" s="194" t="s">
        <v>294</v>
      </c>
      <c r="F231" s="195">
        <v>9.7000000000000017E-2</v>
      </c>
      <c r="G231" s="196">
        <v>9.4E-2</v>
      </c>
      <c r="H231" s="195">
        <v>5.0000000000000001E-3</v>
      </c>
      <c r="I231" s="195">
        <v>4.6936800000000334E-3</v>
      </c>
      <c r="J231" s="197">
        <v>1000</v>
      </c>
      <c r="K231" s="193" t="s">
        <v>208</v>
      </c>
      <c r="L231" s="198" t="s">
        <v>346</v>
      </c>
      <c r="M231" s="235" t="s">
        <v>356</v>
      </c>
    </row>
    <row r="232" spans="1:13" ht="17.25">
      <c r="A232" s="192" t="s">
        <v>313</v>
      </c>
      <c r="B232" s="193" t="s">
        <v>0</v>
      </c>
      <c r="C232" s="193">
        <v>562</v>
      </c>
      <c r="D232" s="194">
        <v>46583</v>
      </c>
      <c r="E232" s="194" t="s">
        <v>294</v>
      </c>
      <c r="F232" s="195">
        <v>8.7499999999999994E-2</v>
      </c>
      <c r="G232" s="196">
        <v>8.4499999999999992E-2</v>
      </c>
      <c r="H232" s="195">
        <v>5.0000000000000001E-3</v>
      </c>
      <c r="I232" s="195">
        <v>6.984749999999984E-3</v>
      </c>
      <c r="J232" s="197">
        <v>1000</v>
      </c>
      <c r="K232" s="193" t="s">
        <v>208</v>
      </c>
      <c r="L232" s="198" t="s">
        <v>346</v>
      </c>
      <c r="M232" s="235" t="s">
        <v>356</v>
      </c>
    </row>
    <row r="233" spans="1:13" ht="17.25">
      <c r="A233" s="192" t="s">
        <v>313</v>
      </c>
      <c r="B233" s="193" t="s">
        <v>0</v>
      </c>
      <c r="C233" s="193">
        <v>748</v>
      </c>
      <c r="D233" s="194">
        <v>46769</v>
      </c>
      <c r="E233" s="194" t="s">
        <v>294</v>
      </c>
      <c r="F233" s="195">
        <v>7.9500000000000001E-2</v>
      </c>
      <c r="G233" s="196">
        <v>7.6499999999999985E-2</v>
      </c>
      <c r="H233" s="195">
        <v>5.0000000000000175E-3</v>
      </c>
      <c r="I233" s="195">
        <v>9.370780000000023E-3</v>
      </c>
      <c r="J233" s="197">
        <v>1000</v>
      </c>
      <c r="K233" s="193" t="s">
        <v>208</v>
      </c>
      <c r="L233" s="198" t="s">
        <v>346</v>
      </c>
      <c r="M233" s="235" t="s">
        <v>356</v>
      </c>
    </row>
    <row r="234" spans="1:13" ht="17.25">
      <c r="A234" s="192" t="s">
        <v>313</v>
      </c>
      <c r="B234" s="193" t="s">
        <v>0</v>
      </c>
      <c r="C234" s="193">
        <v>930</v>
      </c>
      <c r="D234" s="194">
        <v>46951</v>
      </c>
      <c r="E234" s="194" t="s">
        <v>294</v>
      </c>
      <c r="F234" s="195">
        <v>7.9500000000000001E-2</v>
      </c>
      <c r="G234" s="196">
        <v>7.6499999999999985E-2</v>
      </c>
      <c r="H234" s="195">
        <v>5.0000000000000175E-3</v>
      </c>
      <c r="I234" s="195">
        <v>1.1627029999999983E-2</v>
      </c>
      <c r="J234" s="197">
        <v>1000</v>
      </c>
      <c r="K234" s="193" t="s">
        <v>208</v>
      </c>
      <c r="L234" s="198" t="s">
        <v>346</v>
      </c>
      <c r="M234" s="235" t="s">
        <v>356</v>
      </c>
    </row>
    <row r="235" spans="1:13" ht="17.25">
      <c r="A235" s="192" t="s">
        <v>313</v>
      </c>
      <c r="B235" s="193" t="s">
        <v>0</v>
      </c>
      <c r="C235" s="193">
        <v>1477</v>
      </c>
      <c r="D235" s="194">
        <v>47498</v>
      </c>
      <c r="E235" s="194" t="s">
        <v>294</v>
      </c>
      <c r="F235" s="195">
        <v>8.0500000000000002E-2</v>
      </c>
      <c r="G235" s="196">
        <v>7.6999999999999999E-2</v>
      </c>
      <c r="H235" s="195">
        <v>5.0000000000000088E-3</v>
      </c>
      <c r="I235" s="195">
        <v>1.8356559999999966E-2</v>
      </c>
      <c r="J235" s="197">
        <v>1000</v>
      </c>
      <c r="K235" s="193" t="s">
        <v>208</v>
      </c>
      <c r="L235" s="198" t="s">
        <v>346</v>
      </c>
      <c r="M235" s="235" t="s">
        <v>356</v>
      </c>
    </row>
    <row r="236" spans="1:13" ht="17.25">
      <c r="A236" s="192" t="s">
        <v>313</v>
      </c>
      <c r="B236" s="193" t="s">
        <v>0</v>
      </c>
      <c r="C236" s="193">
        <v>1842</v>
      </c>
      <c r="D236" s="194">
        <v>47863</v>
      </c>
      <c r="E236" s="194" t="s">
        <v>294</v>
      </c>
      <c r="F236" s="195">
        <v>7.9500000000000001E-2</v>
      </c>
      <c r="G236" s="196">
        <v>7.6499999999999985E-2</v>
      </c>
      <c r="H236" s="195">
        <v>5.0000000000000175E-3</v>
      </c>
      <c r="I236" s="195">
        <v>2.2903290000000021E-2</v>
      </c>
      <c r="J236" s="197">
        <v>1000</v>
      </c>
      <c r="K236" s="193" t="s">
        <v>208</v>
      </c>
      <c r="L236" s="198" t="s">
        <v>346</v>
      </c>
      <c r="M236" s="235" t="s">
        <v>356</v>
      </c>
    </row>
    <row r="237" spans="1:13" ht="17.25">
      <c r="A237" s="192" t="s">
        <v>313</v>
      </c>
      <c r="B237" s="193" t="s">
        <v>0</v>
      </c>
      <c r="C237" s="193">
        <v>2023</v>
      </c>
      <c r="D237" s="194">
        <v>48044</v>
      </c>
      <c r="E237" s="194" t="s">
        <v>294</v>
      </c>
      <c r="F237" s="195">
        <v>7.9000000000000001E-2</v>
      </c>
      <c r="G237" s="196">
        <v>7.5999999999999998E-2</v>
      </c>
      <c r="H237" s="195">
        <v>5.0000000000000001E-3</v>
      </c>
      <c r="I237" s="195">
        <v>2.5122280000000052E-2</v>
      </c>
      <c r="J237" s="197">
        <v>1000</v>
      </c>
      <c r="K237" s="193" t="s">
        <v>208</v>
      </c>
      <c r="L237" s="198" t="s">
        <v>346</v>
      </c>
      <c r="M237" s="235" t="s">
        <v>356</v>
      </c>
    </row>
    <row r="238" spans="1:13" ht="17.25">
      <c r="A238" s="192" t="s">
        <v>313</v>
      </c>
      <c r="B238" s="193" t="s">
        <v>0</v>
      </c>
      <c r="C238" s="193">
        <v>2207</v>
      </c>
      <c r="D238" s="194">
        <v>48228</v>
      </c>
      <c r="E238" s="194" t="s">
        <v>294</v>
      </c>
      <c r="F238" s="195">
        <v>7.9000000000000001E-2</v>
      </c>
      <c r="G238" s="196">
        <v>7.5999999999999998E-2</v>
      </c>
      <c r="H238" s="195">
        <v>5.0000000000000001E-3</v>
      </c>
      <c r="I238" s="195">
        <v>2.7433150000000017E-2</v>
      </c>
      <c r="J238" s="197">
        <v>1000</v>
      </c>
      <c r="K238" s="193" t="s">
        <v>208</v>
      </c>
      <c r="L238" s="198" t="s">
        <v>346</v>
      </c>
      <c r="M238" s="235" t="s">
        <v>356</v>
      </c>
    </row>
    <row r="239" spans="1:13" ht="17.25">
      <c r="A239" s="192" t="s">
        <v>313</v>
      </c>
      <c r="B239" s="193" t="s">
        <v>0</v>
      </c>
      <c r="C239" s="193">
        <v>2575</v>
      </c>
      <c r="D239" s="194">
        <v>48596</v>
      </c>
      <c r="E239" s="194" t="s">
        <v>294</v>
      </c>
      <c r="F239" s="195">
        <v>7.9000000000000001E-2</v>
      </c>
      <c r="G239" s="196">
        <v>7.5999999999999998E-2</v>
      </c>
      <c r="H239" s="195">
        <v>5.0000000000000001E-3</v>
      </c>
      <c r="I239" s="195">
        <v>3.1949409999999956E-2</v>
      </c>
      <c r="J239" s="197">
        <v>1000</v>
      </c>
      <c r="K239" s="193" t="s">
        <v>208</v>
      </c>
      <c r="L239" s="198" t="s">
        <v>346</v>
      </c>
      <c r="M239" s="235" t="s">
        <v>356</v>
      </c>
    </row>
    <row r="240" spans="1:13" ht="17.25">
      <c r="A240" s="192" t="s">
        <v>313</v>
      </c>
      <c r="B240" s="193" t="s">
        <v>0</v>
      </c>
      <c r="C240" s="193">
        <v>2939</v>
      </c>
      <c r="D240" s="194">
        <v>48960</v>
      </c>
      <c r="E240" s="194" t="s">
        <v>294</v>
      </c>
      <c r="F240" s="195">
        <v>7.85E-2</v>
      </c>
      <c r="G240" s="196">
        <v>7.4999999999999997E-2</v>
      </c>
      <c r="H240" s="195">
        <v>5.0000000000000001E-3</v>
      </c>
      <c r="I240" s="195">
        <v>3.6442419999999975E-2</v>
      </c>
      <c r="J240" s="197">
        <v>1000</v>
      </c>
      <c r="K240" s="193" t="s">
        <v>208</v>
      </c>
      <c r="L240" s="198" t="s">
        <v>346</v>
      </c>
      <c r="M240" s="235" t="s">
        <v>356</v>
      </c>
    </row>
    <row r="241" spans="1:13" ht="17.25">
      <c r="A241" s="192" t="s">
        <v>313</v>
      </c>
      <c r="B241" s="193" t="s">
        <v>0</v>
      </c>
      <c r="C241" s="193">
        <v>3668</v>
      </c>
      <c r="D241" s="194">
        <v>49689</v>
      </c>
      <c r="E241" s="194" t="s">
        <v>294</v>
      </c>
      <c r="F241" s="195">
        <v>7.6499999999999985E-2</v>
      </c>
      <c r="G241" s="196">
        <v>7.2999999999999995E-2</v>
      </c>
      <c r="H241" s="195">
        <v>5.0000000000000001E-3</v>
      </c>
      <c r="I241" s="195">
        <v>4.5285079999999978E-2</v>
      </c>
      <c r="J241" s="197">
        <v>1000</v>
      </c>
      <c r="K241" s="193" t="s">
        <v>208</v>
      </c>
      <c r="L241" s="198" t="s">
        <v>346</v>
      </c>
      <c r="M241" s="235" t="s">
        <v>356</v>
      </c>
    </row>
    <row r="242" spans="1:13" ht="17.25">
      <c r="A242" s="192" t="s">
        <v>313</v>
      </c>
      <c r="B242" s="193" t="s">
        <v>0</v>
      </c>
      <c r="C242" s="193">
        <v>365</v>
      </c>
      <c r="D242" s="194">
        <v>46386</v>
      </c>
      <c r="E242" s="194" t="s">
        <v>298</v>
      </c>
      <c r="F242" s="195">
        <v>3.0000000000000001E-3</v>
      </c>
      <c r="G242" s="196">
        <v>2E-3</v>
      </c>
      <c r="H242" s="195">
        <v>3.0000000000000001E-3</v>
      </c>
      <c r="I242" s="195">
        <v>2.9495899999999464E-3</v>
      </c>
      <c r="J242" s="197">
        <v>1000</v>
      </c>
      <c r="K242" s="193" t="s">
        <v>208</v>
      </c>
      <c r="L242" s="198" t="s">
        <v>346</v>
      </c>
      <c r="M242" s="235" t="s">
        <v>356</v>
      </c>
    </row>
    <row r="243" spans="1:13" ht="17.25">
      <c r="A243" s="192" t="s">
        <v>313</v>
      </c>
      <c r="B243" s="193" t="s">
        <v>0</v>
      </c>
      <c r="C243" s="193">
        <v>547</v>
      </c>
      <c r="D243" s="194">
        <v>46568</v>
      </c>
      <c r="E243" s="194" t="s">
        <v>298</v>
      </c>
      <c r="F243" s="195">
        <v>3.0000000000000001E-3</v>
      </c>
      <c r="G243" s="196">
        <v>2E-3</v>
      </c>
      <c r="H243" s="195">
        <v>3.0000000000000001E-3</v>
      </c>
      <c r="I243" s="195">
        <v>4.415220000000053E-3</v>
      </c>
      <c r="J243" s="197">
        <v>1000</v>
      </c>
      <c r="K243" s="193" t="s">
        <v>208</v>
      </c>
      <c r="L243" s="198" t="s">
        <v>346</v>
      </c>
      <c r="M243" s="235" t="s">
        <v>356</v>
      </c>
    </row>
    <row r="244" spans="1:13" ht="17.25">
      <c r="A244" s="192" t="s">
        <v>313</v>
      </c>
      <c r="B244" s="193" t="s">
        <v>0</v>
      </c>
      <c r="C244" s="193">
        <v>365</v>
      </c>
      <c r="D244" s="194">
        <v>46386</v>
      </c>
      <c r="E244" s="194" t="s">
        <v>295</v>
      </c>
      <c r="F244" s="195">
        <v>0.14199999999999999</v>
      </c>
      <c r="G244" s="196">
        <v>0.13849999999999998</v>
      </c>
      <c r="H244" s="195">
        <v>5.0000000000000001E-3</v>
      </c>
      <c r="I244" s="195">
        <v>4.3206000000000078E-3</v>
      </c>
      <c r="J244" s="197">
        <v>1000</v>
      </c>
      <c r="K244" s="193" t="s">
        <v>208</v>
      </c>
      <c r="L244" s="198" t="s">
        <v>346</v>
      </c>
      <c r="M244" s="235" t="s">
        <v>356</v>
      </c>
    </row>
    <row r="245" spans="1:13" ht="17.25">
      <c r="A245" s="192" t="s">
        <v>313</v>
      </c>
      <c r="B245" s="193" t="s">
        <v>0</v>
      </c>
      <c r="C245" s="193">
        <v>547</v>
      </c>
      <c r="D245" s="194">
        <v>46568</v>
      </c>
      <c r="E245" s="194" t="s">
        <v>295</v>
      </c>
      <c r="F245" s="195">
        <v>0.13750000000000001</v>
      </c>
      <c r="G245" s="196">
        <v>0.13400000000000001</v>
      </c>
      <c r="H245" s="195">
        <v>5.0000000000000001E-3</v>
      </c>
      <c r="I245" s="195">
        <v>6.4907699999999791E-3</v>
      </c>
      <c r="J245" s="197">
        <v>1000</v>
      </c>
      <c r="K245" s="193" t="s">
        <v>208</v>
      </c>
      <c r="L245" s="198" t="s">
        <v>346</v>
      </c>
      <c r="M245" s="235" t="s">
        <v>356</v>
      </c>
    </row>
    <row r="246" spans="1:13" ht="17.25">
      <c r="A246" s="192" t="s">
        <v>313</v>
      </c>
      <c r="B246" s="193" t="s">
        <v>0</v>
      </c>
      <c r="C246" s="193">
        <v>730</v>
      </c>
      <c r="D246" s="194">
        <v>46751</v>
      </c>
      <c r="E246" s="194" t="s">
        <v>295</v>
      </c>
      <c r="F246" s="195">
        <v>0.13100000000000001</v>
      </c>
      <c r="G246" s="196">
        <v>0.1275</v>
      </c>
      <c r="H246" s="195">
        <v>5.0000000000000001E-3</v>
      </c>
      <c r="I246" s="195">
        <v>8.7409099999999906E-3</v>
      </c>
      <c r="J246" s="197">
        <v>1000</v>
      </c>
      <c r="K246" s="193" t="s">
        <v>208</v>
      </c>
      <c r="L246" s="198" t="s">
        <v>346</v>
      </c>
      <c r="M246" s="235" t="s">
        <v>356</v>
      </c>
    </row>
    <row r="247" spans="1:13" ht="17.25">
      <c r="A247" s="192" t="s">
        <v>313</v>
      </c>
      <c r="B247" s="193" t="s">
        <v>0</v>
      </c>
      <c r="C247" s="193">
        <v>913</v>
      </c>
      <c r="D247" s="194">
        <v>46934</v>
      </c>
      <c r="E247" s="194" t="s">
        <v>295</v>
      </c>
      <c r="F247" s="195">
        <v>0.13200000000000001</v>
      </c>
      <c r="G247" s="196">
        <v>0.1285</v>
      </c>
      <c r="H247" s="195">
        <v>5.0000000000000001E-3</v>
      </c>
      <c r="I247" s="195">
        <v>1.0904580000000053E-2</v>
      </c>
      <c r="J247" s="197">
        <v>1000</v>
      </c>
      <c r="K247" s="193" t="s">
        <v>208</v>
      </c>
      <c r="L247" s="198" t="s">
        <v>346</v>
      </c>
      <c r="M247" s="235" t="s">
        <v>356</v>
      </c>
    </row>
    <row r="248" spans="1:13" ht="17.25">
      <c r="A248" s="192" t="s">
        <v>313</v>
      </c>
      <c r="B248" s="193" t="s">
        <v>0</v>
      </c>
      <c r="C248" s="193">
        <v>1099</v>
      </c>
      <c r="D248" s="194">
        <v>47120</v>
      </c>
      <c r="E248" s="194" t="s">
        <v>295</v>
      </c>
      <c r="F248" s="195">
        <v>0.13449999999999998</v>
      </c>
      <c r="G248" s="196">
        <v>0.13100000000000001</v>
      </c>
      <c r="H248" s="195">
        <v>5.0000000000000001E-3</v>
      </c>
      <c r="I248" s="195">
        <v>1.3042540000000047E-2</v>
      </c>
      <c r="J248" s="197">
        <v>1000</v>
      </c>
      <c r="K248" s="193" t="s">
        <v>208</v>
      </c>
      <c r="L248" s="198" t="s">
        <v>346</v>
      </c>
      <c r="M248" s="235" t="s">
        <v>356</v>
      </c>
    </row>
    <row r="249" spans="1:13" ht="17.25">
      <c r="A249" s="192" t="s">
        <v>313</v>
      </c>
      <c r="B249" s="193" t="s">
        <v>0</v>
      </c>
      <c r="C249" s="193">
        <v>1280</v>
      </c>
      <c r="D249" s="194">
        <v>47301</v>
      </c>
      <c r="E249" s="194" t="s">
        <v>295</v>
      </c>
      <c r="F249" s="195">
        <v>0.13550000000000001</v>
      </c>
      <c r="G249" s="196">
        <v>0.13200000000000001</v>
      </c>
      <c r="H249" s="195">
        <v>5.0000000000000001E-3</v>
      </c>
      <c r="I249" s="195">
        <v>1.5169180000000004E-2</v>
      </c>
      <c r="J249" s="197">
        <v>1000</v>
      </c>
      <c r="K249" s="193" t="s">
        <v>208</v>
      </c>
      <c r="L249" s="198" t="s">
        <v>346</v>
      </c>
      <c r="M249" s="235" t="s">
        <v>356</v>
      </c>
    </row>
    <row r="250" spans="1:13" ht="17.25">
      <c r="A250" s="192" t="s">
        <v>313</v>
      </c>
      <c r="B250" s="193" t="s">
        <v>0</v>
      </c>
      <c r="C250" s="193">
        <v>1462</v>
      </c>
      <c r="D250" s="194">
        <v>47483</v>
      </c>
      <c r="E250" s="194" t="s">
        <v>295</v>
      </c>
      <c r="F250" s="195">
        <v>0.13699999999999998</v>
      </c>
      <c r="G250" s="196">
        <v>0.13350000000000001</v>
      </c>
      <c r="H250" s="195">
        <v>5.0000000000000001E-3</v>
      </c>
      <c r="I250" s="195">
        <v>1.7279959999999983E-2</v>
      </c>
      <c r="J250" s="197">
        <v>1000</v>
      </c>
      <c r="K250" s="193" t="s">
        <v>208</v>
      </c>
      <c r="L250" s="198" t="s">
        <v>346</v>
      </c>
      <c r="M250" s="235" t="s">
        <v>356</v>
      </c>
    </row>
    <row r="251" spans="1:13" ht="17.25">
      <c r="A251" s="192" t="s">
        <v>313</v>
      </c>
      <c r="B251" s="193" t="s">
        <v>0</v>
      </c>
      <c r="C251" s="193">
        <v>1644</v>
      </c>
      <c r="D251" s="194">
        <v>47665</v>
      </c>
      <c r="E251" s="194" t="s">
        <v>295</v>
      </c>
      <c r="F251" s="195">
        <v>0.13800000000000001</v>
      </c>
      <c r="G251" s="196">
        <v>0.13449999999999998</v>
      </c>
      <c r="H251" s="195">
        <v>5.0000000000000001E-3</v>
      </c>
      <c r="I251" s="195">
        <v>1.9389109999999987E-2</v>
      </c>
      <c r="J251" s="197">
        <v>1000</v>
      </c>
      <c r="K251" s="193" t="s">
        <v>208</v>
      </c>
      <c r="L251" s="198" t="s">
        <v>346</v>
      </c>
      <c r="M251" s="235" t="s">
        <v>356</v>
      </c>
    </row>
    <row r="252" spans="1:13" ht="17.25">
      <c r="A252" s="192" t="s">
        <v>313</v>
      </c>
      <c r="B252" s="193" t="s">
        <v>0</v>
      </c>
      <c r="C252" s="193">
        <v>1826</v>
      </c>
      <c r="D252" s="194">
        <v>47847</v>
      </c>
      <c r="E252" s="194" t="s">
        <v>295</v>
      </c>
      <c r="F252" s="195">
        <v>0.13849999999999998</v>
      </c>
      <c r="G252" s="196">
        <v>0.13500000000000001</v>
      </c>
      <c r="H252" s="195">
        <v>5.0000000000000001E-3</v>
      </c>
      <c r="I252" s="195">
        <v>2.1550579999999986E-2</v>
      </c>
      <c r="J252" s="197">
        <v>1000</v>
      </c>
      <c r="K252" s="193" t="s">
        <v>208</v>
      </c>
      <c r="L252" s="198" t="s">
        <v>346</v>
      </c>
      <c r="M252" s="235" t="s">
        <v>356</v>
      </c>
    </row>
    <row r="253" spans="1:13" ht="17.25">
      <c r="A253" s="192" t="s">
        <v>313</v>
      </c>
      <c r="B253" s="193" t="s">
        <v>0</v>
      </c>
      <c r="C253" s="193">
        <v>2008</v>
      </c>
      <c r="D253" s="194">
        <v>48029</v>
      </c>
      <c r="E253" s="194" t="s">
        <v>295</v>
      </c>
      <c r="F253" s="195">
        <v>0.13900000000000001</v>
      </c>
      <c r="G253" s="196">
        <v>0.13550000000000001</v>
      </c>
      <c r="H253" s="195">
        <v>5.0000000000000001E-3</v>
      </c>
      <c r="I253" s="195">
        <v>2.3637299999999972E-2</v>
      </c>
      <c r="J253" s="197">
        <v>1000</v>
      </c>
      <c r="K253" s="193" t="s">
        <v>208</v>
      </c>
      <c r="L253" s="198" t="s">
        <v>346</v>
      </c>
      <c r="M253" s="235" t="s">
        <v>356</v>
      </c>
    </row>
    <row r="254" spans="1:13" ht="17.25">
      <c r="A254" s="192" t="s">
        <v>313</v>
      </c>
      <c r="B254" s="193" t="s">
        <v>0</v>
      </c>
      <c r="C254" s="193">
        <v>2191</v>
      </c>
      <c r="D254" s="194">
        <v>48212</v>
      </c>
      <c r="E254" s="194" t="s">
        <v>295</v>
      </c>
      <c r="F254" s="195">
        <v>0.13949999999999999</v>
      </c>
      <c r="G254" s="196">
        <v>0.13600000000000001</v>
      </c>
      <c r="H254" s="195">
        <v>5.0000000000000001E-3</v>
      </c>
      <c r="I254" s="195">
        <v>2.5819620000000043E-2</v>
      </c>
      <c r="J254" s="197">
        <v>1000</v>
      </c>
      <c r="K254" s="193" t="s">
        <v>208</v>
      </c>
      <c r="L254" s="198" t="s">
        <v>346</v>
      </c>
      <c r="M254" s="235" t="s">
        <v>356</v>
      </c>
    </row>
    <row r="255" spans="1:13" ht="17.25">
      <c r="A255" s="192" t="s">
        <v>313</v>
      </c>
      <c r="B255" s="193" t="s">
        <v>0</v>
      </c>
      <c r="C255" s="193">
        <v>2557</v>
      </c>
      <c r="D255" s="194">
        <v>48578</v>
      </c>
      <c r="E255" s="194" t="s">
        <v>295</v>
      </c>
      <c r="F255" s="195">
        <v>0.14000000000000001</v>
      </c>
      <c r="G255" s="196">
        <v>0.13650000000000001</v>
      </c>
      <c r="H255" s="195">
        <v>5.0000000000000001E-3</v>
      </c>
      <c r="I255" s="195">
        <v>3.0075590000000041E-2</v>
      </c>
      <c r="J255" s="197">
        <v>1000</v>
      </c>
      <c r="K255" s="193" t="s">
        <v>208</v>
      </c>
      <c r="L255" s="198" t="s">
        <v>346</v>
      </c>
      <c r="M255" s="235" t="s">
        <v>356</v>
      </c>
    </row>
    <row r="256" spans="1:13" ht="17.25">
      <c r="A256" s="192" t="s">
        <v>313</v>
      </c>
      <c r="B256" s="193" t="s">
        <v>0</v>
      </c>
      <c r="C256" s="193">
        <v>2922</v>
      </c>
      <c r="D256" s="194">
        <v>48943</v>
      </c>
      <c r="E256" s="194" t="s">
        <v>295</v>
      </c>
      <c r="F256" s="195">
        <v>0.14000000000000001</v>
      </c>
      <c r="G256" s="196">
        <v>0.13650000000000001</v>
      </c>
      <c r="H256" s="195">
        <v>5.0000000000000001E-3</v>
      </c>
      <c r="I256" s="195">
        <v>3.432405999999999E-2</v>
      </c>
      <c r="J256" s="197">
        <v>1000</v>
      </c>
      <c r="K256" s="193" t="s">
        <v>208</v>
      </c>
      <c r="L256" s="198" t="s">
        <v>346</v>
      </c>
      <c r="M256" s="235" t="s">
        <v>356</v>
      </c>
    </row>
    <row r="257" spans="1:13" ht="17.25">
      <c r="A257" s="192" t="s">
        <v>313</v>
      </c>
      <c r="B257" s="193" t="s">
        <v>0</v>
      </c>
      <c r="C257" s="193">
        <v>3290</v>
      </c>
      <c r="D257" s="194">
        <v>49311</v>
      </c>
      <c r="E257" s="194" t="s">
        <v>295</v>
      </c>
      <c r="F257" s="195">
        <v>0.14000000000000001</v>
      </c>
      <c r="G257" s="196">
        <v>0.13650000000000001</v>
      </c>
      <c r="H257" s="195">
        <v>5.0000000000000001E-3</v>
      </c>
      <c r="I257" s="195">
        <v>3.8503660000000051E-2</v>
      </c>
      <c r="J257" s="197">
        <v>1000</v>
      </c>
      <c r="K257" s="193" t="s">
        <v>208</v>
      </c>
      <c r="L257" s="198" t="s">
        <v>346</v>
      </c>
      <c r="M257" s="235" t="s">
        <v>356</v>
      </c>
    </row>
    <row r="258" spans="1:13" ht="17.25">
      <c r="A258" s="192" t="s">
        <v>313</v>
      </c>
      <c r="B258" s="193" t="s">
        <v>0</v>
      </c>
      <c r="C258" s="193">
        <v>3653</v>
      </c>
      <c r="D258" s="194">
        <v>49674</v>
      </c>
      <c r="E258" s="194" t="s">
        <v>295</v>
      </c>
      <c r="F258" s="195">
        <v>0.13949999999999999</v>
      </c>
      <c r="G258" s="196">
        <v>0.13600000000000001</v>
      </c>
      <c r="H258" s="195">
        <v>5.0000000000000001E-3</v>
      </c>
      <c r="I258" s="195">
        <v>4.2666830000000044E-2</v>
      </c>
      <c r="J258" s="197">
        <v>1000</v>
      </c>
      <c r="K258" s="193" t="s">
        <v>208</v>
      </c>
      <c r="L258" s="198" t="s">
        <v>346</v>
      </c>
      <c r="M258" s="235" t="s">
        <v>356</v>
      </c>
    </row>
    <row r="259" spans="1:13" ht="17.25">
      <c r="A259" s="192" t="s">
        <v>313</v>
      </c>
      <c r="B259" s="193" t="s">
        <v>0</v>
      </c>
      <c r="C259" s="193">
        <v>365</v>
      </c>
      <c r="D259" s="194">
        <v>46386</v>
      </c>
      <c r="E259" s="194" t="s">
        <v>293</v>
      </c>
      <c r="F259" s="195">
        <v>1.0149999999999999</v>
      </c>
      <c r="G259" s="196">
        <v>0.98499999999999988</v>
      </c>
      <c r="H259" s="195">
        <v>5.0000000000000142E-2</v>
      </c>
      <c r="I259" s="195">
        <v>6.364660000000022E-3</v>
      </c>
      <c r="J259" s="197">
        <v>1000</v>
      </c>
      <c r="K259" s="193" t="s">
        <v>208</v>
      </c>
      <c r="L259" s="198" t="s">
        <v>346</v>
      </c>
      <c r="M259" s="235" t="s">
        <v>356</v>
      </c>
    </row>
    <row r="260" spans="1:13" ht="17.25">
      <c r="A260" s="192" t="s">
        <v>313</v>
      </c>
      <c r="B260" s="193" t="s">
        <v>0</v>
      </c>
      <c r="C260" s="193">
        <v>547</v>
      </c>
      <c r="D260" s="194">
        <v>46568</v>
      </c>
      <c r="E260" s="194" t="s">
        <v>293</v>
      </c>
      <c r="F260" s="195">
        <v>1.0149999999999999</v>
      </c>
      <c r="G260" s="196">
        <v>0.98499999999999988</v>
      </c>
      <c r="H260" s="195">
        <v>5.0000000000000142E-2</v>
      </c>
      <c r="I260" s="195">
        <v>9.2222800000000271E-3</v>
      </c>
      <c r="J260" s="197">
        <v>1000</v>
      </c>
      <c r="K260" s="193" t="s">
        <v>208</v>
      </c>
      <c r="L260" s="198" t="s">
        <v>346</v>
      </c>
      <c r="M260" s="235" t="s">
        <v>356</v>
      </c>
    </row>
    <row r="261" spans="1:13" ht="17.25">
      <c r="A261" s="192" t="s">
        <v>313</v>
      </c>
      <c r="B261" s="193" t="s">
        <v>0</v>
      </c>
      <c r="C261" s="193">
        <v>730</v>
      </c>
      <c r="D261" s="194">
        <v>46751</v>
      </c>
      <c r="E261" s="194" t="s">
        <v>293</v>
      </c>
      <c r="F261" s="195">
        <v>0.98499999999999988</v>
      </c>
      <c r="G261" s="196">
        <v>0.95499999999999985</v>
      </c>
      <c r="H261" s="195">
        <v>5.0000000000000142E-2</v>
      </c>
      <c r="I261" s="195">
        <v>1.2187370000000031E-2</v>
      </c>
      <c r="J261" s="197">
        <v>1000</v>
      </c>
      <c r="K261" s="193" t="s">
        <v>208</v>
      </c>
      <c r="L261" s="198" t="s">
        <v>346</v>
      </c>
      <c r="M261" s="235" t="s">
        <v>356</v>
      </c>
    </row>
    <row r="262" spans="1:13" ht="17.25">
      <c r="A262" s="192" t="s">
        <v>313</v>
      </c>
      <c r="B262" s="193" t="s">
        <v>0</v>
      </c>
      <c r="C262" s="193">
        <v>913</v>
      </c>
      <c r="D262" s="194">
        <v>46934</v>
      </c>
      <c r="E262" s="194" t="s">
        <v>293</v>
      </c>
      <c r="F262" s="195">
        <v>0.99499999999999988</v>
      </c>
      <c r="G262" s="196">
        <v>0.96499999999999986</v>
      </c>
      <c r="H262" s="195">
        <v>5.0000000000000142E-2</v>
      </c>
      <c r="I262" s="195">
        <v>1.520007000000001E-2</v>
      </c>
      <c r="J262" s="197">
        <v>1000</v>
      </c>
      <c r="K262" s="193" t="s">
        <v>208</v>
      </c>
      <c r="L262" s="198" t="s">
        <v>346</v>
      </c>
      <c r="M262" s="235" t="s">
        <v>356</v>
      </c>
    </row>
    <row r="263" spans="1:13" ht="17.25">
      <c r="A263" s="192" t="s">
        <v>313</v>
      </c>
      <c r="B263" s="193" t="s">
        <v>0</v>
      </c>
      <c r="C263" s="193">
        <v>1099</v>
      </c>
      <c r="D263" s="194">
        <v>47120</v>
      </c>
      <c r="E263" s="194" t="s">
        <v>293</v>
      </c>
      <c r="F263" s="195">
        <v>1.0049999999999999</v>
      </c>
      <c r="G263" s="196">
        <v>0.97499999999999987</v>
      </c>
      <c r="H263" s="195">
        <v>5.0000000000000142E-2</v>
      </c>
      <c r="I263" s="195">
        <v>1.8276669999999995E-2</v>
      </c>
      <c r="J263" s="197">
        <v>1000</v>
      </c>
      <c r="K263" s="193" t="s">
        <v>208</v>
      </c>
      <c r="L263" s="198" t="s">
        <v>346</v>
      </c>
      <c r="M263" s="235" t="s">
        <v>356</v>
      </c>
    </row>
    <row r="264" spans="1:13" ht="17.25">
      <c r="A264" s="192" t="s">
        <v>313</v>
      </c>
      <c r="B264" s="193" t="s">
        <v>0</v>
      </c>
      <c r="C264" s="193">
        <v>1280</v>
      </c>
      <c r="D264" s="194">
        <v>47301</v>
      </c>
      <c r="E264" s="194" t="s">
        <v>293</v>
      </c>
      <c r="F264" s="195">
        <v>1.0049999999999999</v>
      </c>
      <c r="G264" s="196">
        <v>0.97499999999999987</v>
      </c>
      <c r="H264" s="195">
        <v>5.0000000000000142E-2</v>
      </c>
      <c r="I264" s="195">
        <v>2.1415859999999953E-2</v>
      </c>
      <c r="J264" s="197">
        <v>1000</v>
      </c>
      <c r="K264" s="193" t="s">
        <v>208</v>
      </c>
      <c r="L264" s="198" t="s">
        <v>346</v>
      </c>
      <c r="M264" s="235" t="s">
        <v>356</v>
      </c>
    </row>
    <row r="265" spans="1:13" ht="17.25">
      <c r="A265" s="192" t="s">
        <v>313</v>
      </c>
      <c r="B265" s="193" t="s">
        <v>0</v>
      </c>
      <c r="C265" s="193">
        <v>1462</v>
      </c>
      <c r="D265" s="194">
        <v>47483</v>
      </c>
      <c r="E265" s="194" t="s">
        <v>293</v>
      </c>
      <c r="F265" s="195">
        <v>1.0149999999999999</v>
      </c>
      <c r="G265" s="196">
        <v>0.98499999999999988</v>
      </c>
      <c r="H265" s="195">
        <v>5.0000000000000142E-2</v>
      </c>
      <c r="I265" s="195">
        <v>2.4553040000000026E-2</v>
      </c>
      <c r="J265" s="197">
        <v>1000</v>
      </c>
      <c r="K265" s="193" t="s">
        <v>208</v>
      </c>
      <c r="L265" s="198" t="s">
        <v>346</v>
      </c>
      <c r="M265" s="235" t="s">
        <v>356</v>
      </c>
    </row>
    <row r="266" spans="1:13" ht="17.25">
      <c r="A266" s="192" t="s">
        <v>313</v>
      </c>
      <c r="B266" s="193" t="s">
        <v>0</v>
      </c>
      <c r="C266" s="193">
        <v>1644</v>
      </c>
      <c r="D266" s="194">
        <v>47665</v>
      </c>
      <c r="E266" s="194" t="s">
        <v>293</v>
      </c>
      <c r="F266" s="195">
        <v>1.0149999999999999</v>
      </c>
      <c r="G266" s="196">
        <v>0.98499999999999988</v>
      </c>
      <c r="H266" s="195">
        <v>5.0000000000000142E-2</v>
      </c>
      <c r="I266" s="195">
        <v>2.7694839999999998E-2</v>
      </c>
      <c r="J266" s="197">
        <v>1000</v>
      </c>
      <c r="K266" s="193" t="s">
        <v>208</v>
      </c>
      <c r="L266" s="198" t="s">
        <v>346</v>
      </c>
      <c r="M266" s="235" t="s">
        <v>356</v>
      </c>
    </row>
    <row r="267" spans="1:13" ht="17.25">
      <c r="A267" s="192" t="s">
        <v>313</v>
      </c>
      <c r="B267" s="193" t="s">
        <v>0</v>
      </c>
      <c r="C267" s="193">
        <v>1826</v>
      </c>
      <c r="D267" s="194">
        <v>47847</v>
      </c>
      <c r="E267" s="194" t="s">
        <v>293</v>
      </c>
      <c r="F267" s="195">
        <v>1.0149999999999999</v>
      </c>
      <c r="G267" s="196">
        <v>0.98499999999999988</v>
      </c>
      <c r="H267" s="195">
        <v>5.0000000000000142E-2</v>
      </c>
      <c r="I267" s="195">
        <v>3.090784000000002E-2</v>
      </c>
      <c r="J267" s="197">
        <v>1000</v>
      </c>
      <c r="K267" s="193" t="s">
        <v>208</v>
      </c>
      <c r="L267" s="198" t="s">
        <v>346</v>
      </c>
      <c r="M267" s="235" t="s">
        <v>356</v>
      </c>
    </row>
    <row r="268" spans="1:13" ht="17.25">
      <c r="A268" s="192" t="s">
        <v>313</v>
      </c>
      <c r="B268" s="193" t="s">
        <v>0</v>
      </c>
      <c r="C268" s="193">
        <v>2008</v>
      </c>
      <c r="D268" s="194">
        <v>48029</v>
      </c>
      <c r="E268" s="194" t="s">
        <v>293</v>
      </c>
      <c r="F268" s="195">
        <v>1.0149999999999999</v>
      </c>
      <c r="G268" s="196">
        <v>0.98499999999999988</v>
      </c>
      <c r="H268" s="195">
        <v>5.0000000000000142E-2</v>
      </c>
      <c r="I268" s="195">
        <v>3.4038349999999995E-2</v>
      </c>
      <c r="J268" s="197">
        <v>1000</v>
      </c>
      <c r="K268" s="193" t="s">
        <v>208</v>
      </c>
      <c r="L268" s="198" t="s">
        <v>346</v>
      </c>
      <c r="M268" s="235" t="s">
        <v>356</v>
      </c>
    </row>
    <row r="269" spans="1:13" ht="17.25">
      <c r="A269" s="192" t="s">
        <v>313</v>
      </c>
      <c r="B269" s="193" t="s">
        <v>0</v>
      </c>
      <c r="C269" s="193">
        <v>2191</v>
      </c>
      <c r="D269" s="194">
        <v>48212</v>
      </c>
      <c r="E269" s="194" t="s">
        <v>293</v>
      </c>
      <c r="F269" s="195">
        <v>1.0149999999999999</v>
      </c>
      <c r="G269" s="196">
        <v>0.98499999999999988</v>
      </c>
      <c r="H269" s="195">
        <v>5.0000000000000142E-2</v>
      </c>
      <c r="I269" s="195">
        <v>3.7279449999999992E-2</v>
      </c>
      <c r="J269" s="197">
        <v>1000</v>
      </c>
      <c r="K269" s="193" t="s">
        <v>208</v>
      </c>
      <c r="L269" s="198" t="s">
        <v>346</v>
      </c>
      <c r="M269" s="235" t="s">
        <v>356</v>
      </c>
    </row>
    <row r="270" spans="1:13" ht="17.25">
      <c r="A270" s="192" t="s">
        <v>313</v>
      </c>
      <c r="B270" s="193" t="s">
        <v>0</v>
      </c>
      <c r="C270" s="193">
        <v>2557</v>
      </c>
      <c r="D270" s="194">
        <v>48578</v>
      </c>
      <c r="E270" s="194" t="s">
        <v>293</v>
      </c>
      <c r="F270" s="195">
        <v>1.0149999999999999</v>
      </c>
      <c r="G270" s="196">
        <v>0.98499999999999988</v>
      </c>
      <c r="H270" s="195">
        <v>5.0000000000000142E-2</v>
      </c>
      <c r="I270" s="195">
        <v>4.3488340000000014E-2</v>
      </c>
      <c r="J270" s="197">
        <v>1000</v>
      </c>
      <c r="K270" s="193" t="s">
        <v>208</v>
      </c>
      <c r="L270" s="198" t="s">
        <v>346</v>
      </c>
      <c r="M270" s="235" t="s">
        <v>356</v>
      </c>
    </row>
    <row r="271" spans="1:13" ht="17.25">
      <c r="A271" s="192" t="s">
        <v>313</v>
      </c>
      <c r="B271" s="193" t="s">
        <v>173</v>
      </c>
      <c r="C271" s="193">
        <v>365</v>
      </c>
      <c r="D271" s="194">
        <v>46386</v>
      </c>
      <c r="E271" s="194" t="s">
        <v>295</v>
      </c>
      <c r="F271" s="195">
        <v>0.1065</v>
      </c>
      <c r="G271" s="196">
        <v>0.10300000000000001</v>
      </c>
      <c r="H271" s="195">
        <v>5.0000000000000001E-3</v>
      </c>
      <c r="I271" s="195">
        <v>4.4590300000000305E-3</v>
      </c>
      <c r="J271" s="197">
        <v>1000</v>
      </c>
      <c r="K271" s="193" t="s">
        <v>208</v>
      </c>
      <c r="L271" s="198" t="s">
        <v>346</v>
      </c>
      <c r="M271" s="235" t="s">
        <v>356</v>
      </c>
    </row>
    <row r="272" spans="1:13" ht="17.25">
      <c r="A272" s="192" t="s">
        <v>313</v>
      </c>
      <c r="B272" s="193" t="s">
        <v>173</v>
      </c>
      <c r="C272" s="193">
        <v>547</v>
      </c>
      <c r="D272" s="194">
        <v>46568</v>
      </c>
      <c r="E272" s="194" t="s">
        <v>295</v>
      </c>
      <c r="F272" s="195">
        <v>0.10349999999999999</v>
      </c>
      <c r="G272" s="196">
        <v>0.1</v>
      </c>
      <c r="H272" s="195">
        <v>5.0000000000000001E-3</v>
      </c>
      <c r="I272" s="195">
        <v>6.6902699999999982E-3</v>
      </c>
      <c r="J272" s="197">
        <v>1000</v>
      </c>
      <c r="K272" s="193" t="s">
        <v>208</v>
      </c>
      <c r="L272" s="198" t="s">
        <v>346</v>
      </c>
      <c r="M272" s="235" t="s">
        <v>356</v>
      </c>
    </row>
    <row r="273" spans="1:13" ht="17.25">
      <c r="A273" s="192" t="s">
        <v>313</v>
      </c>
      <c r="B273" s="193" t="s">
        <v>173</v>
      </c>
      <c r="C273" s="193">
        <v>730</v>
      </c>
      <c r="D273" s="194">
        <v>46751</v>
      </c>
      <c r="E273" s="194" t="s">
        <v>295</v>
      </c>
      <c r="F273" s="195">
        <v>0.10400000000000001</v>
      </c>
      <c r="G273" s="196">
        <v>0.10050000000000001</v>
      </c>
      <c r="H273" s="195">
        <v>5.0000000000000001E-3</v>
      </c>
      <c r="I273" s="195">
        <v>8.9539199999999486E-3</v>
      </c>
      <c r="J273" s="197">
        <v>1000</v>
      </c>
      <c r="K273" s="193" t="s">
        <v>208</v>
      </c>
      <c r="L273" s="198" t="s">
        <v>346</v>
      </c>
      <c r="M273" s="235" t="s">
        <v>356</v>
      </c>
    </row>
    <row r="274" spans="1:13" ht="17.25">
      <c r="A274" s="192" t="s">
        <v>313</v>
      </c>
      <c r="B274" s="193" t="s">
        <v>173</v>
      </c>
      <c r="C274" s="193">
        <v>730</v>
      </c>
      <c r="D274" s="194">
        <v>46751</v>
      </c>
      <c r="E274" s="194" t="s">
        <v>293</v>
      </c>
      <c r="F274" s="195">
        <v>0.79</v>
      </c>
      <c r="G274" s="196">
        <v>0.76</v>
      </c>
      <c r="H274" s="195">
        <v>0.05</v>
      </c>
      <c r="I274" s="195">
        <v>1.2188529999999975E-2</v>
      </c>
      <c r="J274" s="197">
        <v>1000</v>
      </c>
      <c r="K274" s="193" t="s">
        <v>208</v>
      </c>
      <c r="L274" s="198" t="s">
        <v>346</v>
      </c>
      <c r="M274" s="235" t="s">
        <v>356</v>
      </c>
    </row>
    <row r="275" spans="1:13" ht="17.25">
      <c r="A275" s="192" t="s">
        <v>314</v>
      </c>
      <c r="B275" s="193" t="s">
        <v>0</v>
      </c>
      <c r="C275" s="193">
        <v>30</v>
      </c>
      <c r="D275" s="194">
        <v>46051</v>
      </c>
      <c r="E275" s="194" t="s">
        <v>293</v>
      </c>
      <c r="F275" s="195">
        <v>1.007972270253108</v>
      </c>
      <c r="G275" s="196">
        <v>0.98797227025310841</v>
      </c>
      <c r="H275" s="195">
        <v>2.9999999999999572E-2</v>
      </c>
      <c r="I275" s="195">
        <v>3.4707350999997291E-4</v>
      </c>
      <c r="J275" s="197">
        <v>10000</v>
      </c>
      <c r="K275" s="193" t="s">
        <v>202</v>
      </c>
      <c r="L275" s="198" t="s">
        <v>346</v>
      </c>
      <c r="M275" s="235" t="s">
        <v>356</v>
      </c>
    </row>
    <row r="276" spans="1:13" ht="17.25">
      <c r="A276" s="192" t="s">
        <v>314</v>
      </c>
      <c r="B276" s="193" t="s">
        <v>0</v>
      </c>
      <c r="C276" s="193">
        <v>62</v>
      </c>
      <c r="D276" s="194">
        <v>46083</v>
      </c>
      <c r="E276" s="194" t="s">
        <v>293</v>
      </c>
      <c r="F276" s="195">
        <v>1.0101638626524021</v>
      </c>
      <c r="G276" s="196">
        <v>0.99016386265240186</v>
      </c>
      <c r="H276" s="195">
        <v>3.0000000000000141E-2</v>
      </c>
      <c r="I276" s="195">
        <v>6.7623390999995076E-4</v>
      </c>
      <c r="J276" s="197">
        <v>10000</v>
      </c>
      <c r="K276" s="193" t="s">
        <v>202</v>
      </c>
      <c r="L276" s="198" t="s">
        <v>346</v>
      </c>
      <c r="M276" s="235" t="s">
        <v>356</v>
      </c>
    </row>
    <row r="277" spans="1:13" ht="17.25">
      <c r="A277" s="192" t="s">
        <v>314</v>
      </c>
      <c r="B277" s="193" t="s">
        <v>0</v>
      </c>
      <c r="C277" s="193">
        <v>90</v>
      </c>
      <c r="D277" s="194">
        <v>46111</v>
      </c>
      <c r="E277" s="194" t="s">
        <v>293</v>
      </c>
      <c r="F277" s="195">
        <v>1.01165641403636</v>
      </c>
      <c r="G277" s="196">
        <v>0.99165641403636018</v>
      </c>
      <c r="H277" s="195">
        <v>2.9999999999999857E-2</v>
      </c>
      <c r="I277" s="195">
        <v>1.0034120899999833E-3</v>
      </c>
      <c r="J277" s="197">
        <v>10000</v>
      </c>
      <c r="K277" s="193" t="s">
        <v>202</v>
      </c>
      <c r="L277" s="198" t="s">
        <v>346</v>
      </c>
      <c r="M277" s="235" t="s">
        <v>356</v>
      </c>
    </row>
    <row r="278" spans="1:13" ht="17.25">
      <c r="A278" s="192" t="s">
        <v>314</v>
      </c>
      <c r="B278" s="193" t="s">
        <v>0</v>
      </c>
      <c r="C278" s="193">
        <v>120</v>
      </c>
      <c r="D278" s="194">
        <v>46141</v>
      </c>
      <c r="E278" s="194" t="s">
        <v>293</v>
      </c>
      <c r="F278" s="195">
        <v>1.015355401338216</v>
      </c>
      <c r="G278" s="196">
        <v>0.99535540133821632</v>
      </c>
      <c r="H278" s="195">
        <v>2.9999999999999714E-2</v>
      </c>
      <c r="I278" s="195">
        <v>1.3279860000000099E-3</v>
      </c>
      <c r="J278" s="197">
        <v>10000</v>
      </c>
      <c r="K278" s="193" t="s">
        <v>202</v>
      </c>
      <c r="L278" s="198" t="s">
        <v>346</v>
      </c>
      <c r="M278" s="235" t="s">
        <v>356</v>
      </c>
    </row>
    <row r="279" spans="1:13" ht="17.25">
      <c r="A279" s="192" t="s">
        <v>314</v>
      </c>
      <c r="B279" s="193" t="s">
        <v>0</v>
      </c>
      <c r="C279" s="193">
        <v>181</v>
      </c>
      <c r="D279" s="194">
        <v>46202</v>
      </c>
      <c r="E279" s="194" t="s">
        <v>293</v>
      </c>
      <c r="F279" s="195">
        <v>1.017180288108134</v>
      </c>
      <c r="G279" s="196">
        <v>0.99718028810813353</v>
      </c>
      <c r="H279" s="195">
        <v>3.0000000000000426E-2</v>
      </c>
      <c r="I279" s="195">
        <v>1.9704435600000352E-3</v>
      </c>
      <c r="J279" s="197">
        <v>10000</v>
      </c>
      <c r="K279" s="193" t="s">
        <v>202</v>
      </c>
      <c r="L279" s="198" t="s">
        <v>346</v>
      </c>
      <c r="M279" s="235" t="s">
        <v>356</v>
      </c>
    </row>
    <row r="280" spans="1:13" ht="17.25">
      <c r="A280" s="192" t="s">
        <v>314</v>
      </c>
      <c r="B280" s="193" t="s">
        <v>0</v>
      </c>
      <c r="C280" s="193">
        <v>363</v>
      </c>
      <c r="D280" s="194">
        <v>46384</v>
      </c>
      <c r="E280" s="194" t="s">
        <v>293</v>
      </c>
      <c r="F280" s="195">
        <v>1.0246999522649469</v>
      </c>
      <c r="G280" s="196">
        <v>1.0046999522649471</v>
      </c>
      <c r="H280" s="195">
        <v>0.03</v>
      </c>
      <c r="I280" s="195">
        <v>3.7955699899999899E-3</v>
      </c>
      <c r="J280" s="197">
        <v>10000</v>
      </c>
      <c r="K280" s="193" t="s">
        <v>202</v>
      </c>
      <c r="L280" s="198" t="s">
        <v>346</v>
      </c>
      <c r="M280" s="235" t="s">
        <v>356</v>
      </c>
    </row>
    <row r="281" spans="1:13" ht="17.25">
      <c r="A281" s="192" t="s">
        <v>314</v>
      </c>
      <c r="B281" s="193" t="s">
        <v>0</v>
      </c>
      <c r="C281" s="193">
        <v>540</v>
      </c>
      <c r="D281" s="194">
        <v>46561</v>
      </c>
      <c r="E281" s="194" t="s">
        <v>293</v>
      </c>
      <c r="F281" s="195">
        <v>1.0281772857013101</v>
      </c>
      <c r="G281" s="196">
        <v>1.00817728570131</v>
      </c>
      <c r="H281" s="195">
        <v>0.03</v>
      </c>
      <c r="I281" s="195">
        <v>5.4771600100000338E-3</v>
      </c>
      <c r="J281" s="197">
        <v>10000</v>
      </c>
      <c r="K281" s="193" t="s">
        <v>202</v>
      </c>
      <c r="L281" s="198" t="s">
        <v>346</v>
      </c>
      <c r="M281" s="235" t="s">
        <v>356</v>
      </c>
    </row>
    <row r="282" spans="1:13" ht="17.25">
      <c r="A282" s="192" t="s">
        <v>314</v>
      </c>
      <c r="B282" s="193" t="s">
        <v>0</v>
      </c>
      <c r="C282" s="193">
        <v>720</v>
      </c>
      <c r="D282" s="194">
        <v>46741</v>
      </c>
      <c r="E282" s="194" t="s">
        <v>293</v>
      </c>
      <c r="F282" s="195">
        <v>1.0303033403094961</v>
      </c>
      <c r="G282" s="196">
        <v>1.0103033403094961</v>
      </c>
      <c r="H282" s="195">
        <v>0.03</v>
      </c>
      <c r="I282" s="195">
        <v>7.2133279700000233E-3</v>
      </c>
      <c r="J282" s="197">
        <v>10000</v>
      </c>
      <c r="K282" s="193" t="s">
        <v>202</v>
      </c>
      <c r="L282" s="198" t="s">
        <v>346</v>
      </c>
      <c r="M282" s="235" t="s">
        <v>356</v>
      </c>
    </row>
    <row r="283" spans="1:13" ht="17.25">
      <c r="A283" s="192" t="s">
        <v>314</v>
      </c>
      <c r="B283" s="193" t="s">
        <v>0</v>
      </c>
      <c r="C283" s="193">
        <v>1080</v>
      </c>
      <c r="D283" s="194">
        <v>47101</v>
      </c>
      <c r="E283" s="194" t="s">
        <v>293</v>
      </c>
      <c r="F283" s="195">
        <v>1.0422434524987849</v>
      </c>
      <c r="G283" s="196">
        <v>1.0222434524987849</v>
      </c>
      <c r="H283" s="195">
        <v>0.03</v>
      </c>
      <c r="I283" s="195">
        <v>1.0845688249999966E-2</v>
      </c>
      <c r="J283" s="197">
        <v>10000</v>
      </c>
      <c r="K283" s="193" t="s">
        <v>202</v>
      </c>
      <c r="L283" s="198" t="s">
        <v>346</v>
      </c>
      <c r="M283" s="235" t="s">
        <v>356</v>
      </c>
    </row>
    <row r="284" spans="1:13" ht="17.25">
      <c r="A284" s="192" t="s">
        <v>314</v>
      </c>
      <c r="B284" s="193" t="s">
        <v>0</v>
      </c>
      <c r="C284" s="193">
        <v>1441</v>
      </c>
      <c r="D284" s="194">
        <v>47462</v>
      </c>
      <c r="E284" s="194" t="s">
        <v>293</v>
      </c>
      <c r="F284" s="195">
        <v>1.045614539767949</v>
      </c>
      <c r="G284" s="196">
        <v>1.025614539767949</v>
      </c>
      <c r="H284" s="195">
        <v>0.03</v>
      </c>
      <c r="I284" s="195">
        <v>1.4588446910000016E-2</v>
      </c>
      <c r="J284" s="197">
        <v>10000</v>
      </c>
      <c r="K284" s="193" t="s">
        <v>202</v>
      </c>
      <c r="L284" s="198" t="s">
        <v>346</v>
      </c>
      <c r="M284" s="235" t="s">
        <v>356</v>
      </c>
    </row>
    <row r="285" spans="1:13" ht="17.25">
      <c r="A285" s="192" t="s">
        <v>315</v>
      </c>
      <c r="B285" s="193" t="s">
        <v>0</v>
      </c>
      <c r="C285" s="193">
        <v>62</v>
      </c>
      <c r="D285" s="194">
        <v>46083</v>
      </c>
      <c r="E285" s="194" t="s">
        <v>293</v>
      </c>
      <c r="F285" s="195">
        <v>0.98</v>
      </c>
      <c r="G285" s="196">
        <v>0.97</v>
      </c>
      <c r="H285" s="195">
        <v>0.02</v>
      </c>
      <c r="I285" s="195">
        <v>4.5087966999994935E-4</v>
      </c>
      <c r="J285" s="197">
        <v>250000</v>
      </c>
      <c r="K285" s="193" t="s">
        <v>202</v>
      </c>
      <c r="L285" s="198" t="s">
        <v>346</v>
      </c>
      <c r="M285" s="235" t="s">
        <v>356</v>
      </c>
    </row>
    <row r="286" spans="1:13" ht="17.25">
      <c r="A286" s="192" t="s">
        <v>315</v>
      </c>
      <c r="B286" s="193" t="s">
        <v>0</v>
      </c>
      <c r="C286" s="193">
        <v>90</v>
      </c>
      <c r="D286" s="194">
        <v>46111</v>
      </c>
      <c r="E286" s="194" t="s">
        <v>293</v>
      </c>
      <c r="F286" s="195">
        <v>0.99</v>
      </c>
      <c r="G286" s="196">
        <v>0.98</v>
      </c>
      <c r="H286" s="195">
        <v>0.02</v>
      </c>
      <c r="I286" s="195">
        <v>6.6905942999994749E-4</v>
      </c>
      <c r="J286" s="197">
        <v>250000</v>
      </c>
      <c r="K286" s="193" t="s">
        <v>202</v>
      </c>
      <c r="L286" s="198" t="s">
        <v>346</v>
      </c>
      <c r="M286" s="235" t="s">
        <v>356</v>
      </c>
    </row>
    <row r="287" spans="1:13" ht="17.25">
      <c r="A287" s="192" t="s">
        <v>315</v>
      </c>
      <c r="B287" s="193" t="s">
        <v>0</v>
      </c>
      <c r="C287" s="193">
        <v>120</v>
      </c>
      <c r="D287" s="194">
        <v>46141</v>
      </c>
      <c r="E287" s="194" t="s">
        <v>293</v>
      </c>
      <c r="F287" s="195">
        <v>0.99250000000000005</v>
      </c>
      <c r="G287" s="196">
        <v>0.98250000000000004</v>
      </c>
      <c r="H287" s="195">
        <v>0.02</v>
      </c>
      <c r="I287" s="195">
        <v>8.8552871000001691E-4</v>
      </c>
      <c r="J287" s="197">
        <v>250000</v>
      </c>
      <c r="K287" s="193" t="s">
        <v>202</v>
      </c>
      <c r="L287" s="198" t="s">
        <v>346</v>
      </c>
      <c r="M287" s="235" t="s">
        <v>356</v>
      </c>
    </row>
    <row r="288" spans="1:13" ht="17.25">
      <c r="A288" s="192" t="s">
        <v>315</v>
      </c>
      <c r="B288" s="193" t="s">
        <v>0</v>
      </c>
      <c r="C288" s="193">
        <v>150</v>
      </c>
      <c r="D288" s="194">
        <v>46171</v>
      </c>
      <c r="E288" s="194" t="s">
        <v>293</v>
      </c>
      <c r="F288" s="195">
        <v>0.99350000000000005</v>
      </c>
      <c r="G288" s="196">
        <v>0.98350000000000004</v>
      </c>
      <c r="H288" s="195">
        <v>1.9999999999999858E-2</v>
      </c>
      <c r="I288" s="195">
        <v>1.1065277200000309E-3</v>
      </c>
      <c r="J288" s="197">
        <v>250000</v>
      </c>
      <c r="K288" s="193" t="s">
        <v>202</v>
      </c>
      <c r="L288" s="198" t="s">
        <v>346</v>
      </c>
      <c r="M288" s="235" t="s">
        <v>356</v>
      </c>
    </row>
    <row r="289" spans="1:13" ht="17.25">
      <c r="A289" s="192" t="s">
        <v>315</v>
      </c>
      <c r="B289" s="193" t="s">
        <v>0</v>
      </c>
      <c r="C289" s="193">
        <v>181</v>
      </c>
      <c r="D289" s="194">
        <v>46202</v>
      </c>
      <c r="E289" s="194" t="s">
        <v>293</v>
      </c>
      <c r="F289" s="195">
        <v>0.99499999999999988</v>
      </c>
      <c r="G289" s="196">
        <v>0.98499999999999988</v>
      </c>
      <c r="H289" s="195">
        <v>2.0000000000000143E-2</v>
      </c>
      <c r="I289" s="195">
        <v>1.3140729799999916E-3</v>
      </c>
      <c r="J289" s="197">
        <v>250000</v>
      </c>
      <c r="K289" s="193" t="s">
        <v>202</v>
      </c>
      <c r="L289" s="198" t="s">
        <v>346</v>
      </c>
      <c r="M289" s="235" t="s">
        <v>356</v>
      </c>
    </row>
    <row r="290" spans="1:13" ht="17.25">
      <c r="A290" s="192" t="s">
        <v>315</v>
      </c>
      <c r="B290" s="193" t="s">
        <v>0</v>
      </c>
      <c r="C290" s="193">
        <v>272</v>
      </c>
      <c r="D290" s="194">
        <v>46293</v>
      </c>
      <c r="E290" s="194" t="s">
        <v>293</v>
      </c>
      <c r="F290" s="195">
        <v>0.99750000000000005</v>
      </c>
      <c r="G290" s="196">
        <v>0.98750000000000004</v>
      </c>
      <c r="H290" s="195">
        <v>0.02</v>
      </c>
      <c r="I290" s="195">
        <v>1.9525110099999664E-3</v>
      </c>
      <c r="J290" s="197">
        <v>250000</v>
      </c>
      <c r="K290" s="193" t="s">
        <v>202</v>
      </c>
      <c r="L290" s="198" t="s">
        <v>346</v>
      </c>
      <c r="M290" s="235" t="s">
        <v>356</v>
      </c>
    </row>
    <row r="291" spans="1:13" ht="17.25">
      <c r="A291" s="192" t="s">
        <v>315</v>
      </c>
      <c r="B291" s="193" t="s">
        <v>0</v>
      </c>
      <c r="C291" s="193">
        <v>30</v>
      </c>
      <c r="D291" s="194">
        <v>46051</v>
      </c>
      <c r="E291" s="194" t="s">
        <v>293</v>
      </c>
      <c r="F291" s="195">
        <v>0.97</v>
      </c>
      <c r="G291" s="196">
        <v>0.96</v>
      </c>
      <c r="H291" s="195">
        <v>0.02</v>
      </c>
      <c r="I291" s="195">
        <v>2.3139992999995229E-4</v>
      </c>
      <c r="J291" s="197">
        <v>250000</v>
      </c>
      <c r="K291" s="193" t="s">
        <v>202</v>
      </c>
      <c r="L291" s="198" t="s">
        <v>346</v>
      </c>
      <c r="M291" s="235" t="s">
        <v>356</v>
      </c>
    </row>
    <row r="292" spans="1:13" ht="17.25">
      <c r="A292" s="192" t="s">
        <v>315</v>
      </c>
      <c r="B292" s="193" t="s">
        <v>0</v>
      </c>
      <c r="C292" s="193">
        <v>365</v>
      </c>
      <c r="D292" s="194">
        <v>46386</v>
      </c>
      <c r="E292" s="194" t="s">
        <v>293</v>
      </c>
      <c r="F292" s="195">
        <v>1</v>
      </c>
      <c r="G292" s="196">
        <v>0.99</v>
      </c>
      <c r="H292" s="195">
        <v>0.02</v>
      </c>
      <c r="I292" s="195">
        <v>2.5507537299999969E-3</v>
      </c>
      <c r="J292" s="197">
        <v>250000</v>
      </c>
      <c r="K292" s="193" t="s">
        <v>202</v>
      </c>
      <c r="L292" s="198" t="s">
        <v>346</v>
      </c>
      <c r="M292" s="235" t="s">
        <v>356</v>
      </c>
    </row>
    <row r="293" spans="1:13" ht="17.25">
      <c r="A293" s="192" t="s">
        <v>316</v>
      </c>
      <c r="B293" s="193" t="s">
        <v>0</v>
      </c>
      <c r="C293" s="193">
        <v>365</v>
      </c>
      <c r="D293" s="194">
        <v>46386</v>
      </c>
      <c r="E293" s="194" t="s">
        <v>295</v>
      </c>
      <c r="F293" s="195">
        <v>0.13159999999999999</v>
      </c>
      <c r="G293" s="196">
        <v>0.12909999999999999</v>
      </c>
      <c r="H293" s="195">
        <v>3.4999999999999966E-3</v>
      </c>
      <c r="I293" s="195">
        <v>3.0535025699999778E-3</v>
      </c>
      <c r="J293" s="197">
        <v>1000</v>
      </c>
      <c r="K293" s="193" t="s">
        <v>202</v>
      </c>
      <c r="L293" s="198" t="s">
        <v>346</v>
      </c>
      <c r="M293" s="235" t="s">
        <v>356</v>
      </c>
    </row>
    <row r="294" spans="1:13" ht="17.25">
      <c r="A294" s="192" t="s">
        <v>316</v>
      </c>
      <c r="B294" s="193" t="s">
        <v>0</v>
      </c>
      <c r="C294" s="193">
        <v>730</v>
      </c>
      <c r="D294" s="194">
        <v>46751</v>
      </c>
      <c r="E294" s="194" t="s">
        <v>295</v>
      </c>
      <c r="F294" s="195">
        <v>0.13070000000000001</v>
      </c>
      <c r="G294" s="196">
        <v>0.12820000000000001</v>
      </c>
      <c r="H294" s="195">
        <v>3.4999999999999966E-3</v>
      </c>
      <c r="I294" s="195">
        <v>6.1269560900000216E-3</v>
      </c>
      <c r="J294" s="197">
        <v>1000</v>
      </c>
      <c r="K294" s="193" t="s">
        <v>202</v>
      </c>
      <c r="L294" s="198" t="s">
        <v>346</v>
      </c>
      <c r="M294" s="235" t="s">
        <v>356</v>
      </c>
    </row>
    <row r="295" spans="1:13" ht="17.25">
      <c r="A295" s="192" t="s">
        <v>316</v>
      </c>
      <c r="B295" s="193" t="s">
        <v>0</v>
      </c>
      <c r="C295" s="193">
        <v>1099</v>
      </c>
      <c r="D295" s="194">
        <v>47120</v>
      </c>
      <c r="E295" s="194" t="s">
        <v>295</v>
      </c>
      <c r="F295" s="195">
        <v>0.13109999999999999</v>
      </c>
      <c r="G295" s="196">
        <v>0.12859999999999999</v>
      </c>
      <c r="H295" s="195">
        <v>3.5000000000000144E-3</v>
      </c>
      <c r="I295" s="195">
        <v>9.1731100599999997E-3</v>
      </c>
      <c r="J295" s="197">
        <v>1000</v>
      </c>
      <c r="K295" s="193" t="s">
        <v>202</v>
      </c>
      <c r="L295" s="198" t="s">
        <v>346</v>
      </c>
      <c r="M295" s="235" t="s">
        <v>356</v>
      </c>
    </row>
    <row r="296" spans="1:13" ht="17.25">
      <c r="A296" s="192" t="s">
        <v>316</v>
      </c>
      <c r="B296" s="193" t="s">
        <v>0</v>
      </c>
      <c r="C296" s="193">
        <v>1464</v>
      </c>
      <c r="D296" s="194">
        <v>47485</v>
      </c>
      <c r="E296" s="194" t="s">
        <v>295</v>
      </c>
      <c r="F296" s="195">
        <v>0.13269999999999998</v>
      </c>
      <c r="G296" s="196">
        <v>0.13019999999999998</v>
      </c>
      <c r="H296" s="195">
        <v>3.4999999999999966E-3</v>
      </c>
      <c r="I296" s="195">
        <v>1.2182799730000056E-2</v>
      </c>
      <c r="J296" s="197">
        <v>1000</v>
      </c>
      <c r="K296" s="193" t="s">
        <v>202</v>
      </c>
      <c r="L296" s="198" t="s">
        <v>346</v>
      </c>
      <c r="M296" s="235" t="s">
        <v>356</v>
      </c>
    </row>
    <row r="297" spans="1:13" ht="17.25">
      <c r="A297" s="192" t="s">
        <v>316</v>
      </c>
      <c r="B297" s="193" t="s">
        <v>0</v>
      </c>
      <c r="C297" s="193">
        <v>1826</v>
      </c>
      <c r="D297" s="194">
        <v>47847</v>
      </c>
      <c r="E297" s="194" t="s">
        <v>295</v>
      </c>
      <c r="F297" s="195">
        <v>0.13400000000000001</v>
      </c>
      <c r="G297" s="196">
        <v>0.13150000000000001</v>
      </c>
      <c r="H297" s="195">
        <v>3.4999999999999966E-3</v>
      </c>
      <c r="I297" s="195">
        <v>1.5190945860000056E-2</v>
      </c>
      <c r="J297" s="197">
        <v>1000</v>
      </c>
      <c r="K297" s="193" t="s">
        <v>202</v>
      </c>
      <c r="L297" s="198" t="s">
        <v>346</v>
      </c>
      <c r="M297" s="235" t="s">
        <v>356</v>
      </c>
    </row>
    <row r="298" spans="1:13" ht="17.25">
      <c r="A298" s="192" t="s">
        <v>316</v>
      </c>
      <c r="B298" s="193" t="s">
        <v>0</v>
      </c>
      <c r="C298" s="193">
        <v>365</v>
      </c>
      <c r="D298" s="194">
        <v>46386</v>
      </c>
      <c r="E298" s="194" t="s">
        <v>294</v>
      </c>
      <c r="F298" s="195">
        <v>8.8499999999999995E-2</v>
      </c>
      <c r="G298" s="196">
        <v>8.4499999999999992E-2</v>
      </c>
      <c r="H298" s="195">
        <v>5.0000000000000001E-3</v>
      </c>
      <c r="I298" s="195">
        <v>4.5347511300000178E-3</v>
      </c>
      <c r="J298" s="197">
        <v>1000</v>
      </c>
      <c r="K298" s="193" t="s">
        <v>202</v>
      </c>
      <c r="L298" s="198" t="s">
        <v>346</v>
      </c>
      <c r="M298" s="235" t="s">
        <v>356</v>
      </c>
    </row>
    <row r="299" spans="1:13" ht="17.25">
      <c r="A299" s="192" t="s">
        <v>316</v>
      </c>
      <c r="B299" s="193" t="s">
        <v>0</v>
      </c>
      <c r="C299" s="193">
        <v>730</v>
      </c>
      <c r="D299" s="194">
        <v>46751</v>
      </c>
      <c r="E299" s="194" t="s">
        <v>294</v>
      </c>
      <c r="F299" s="195">
        <v>8.0100000000000005E-2</v>
      </c>
      <c r="G299" s="196">
        <v>7.6100000000000001E-2</v>
      </c>
      <c r="H299" s="195">
        <v>5.0000000000000088E-3</v>
      </c>
      <c r="I299" s="195">
        <v>9.1555429100000085E-3</v>
      </c>
      <c r="J299" s="197">
        <v>1000</v>
      </c>
      <c r="K299" s="193" t="s">
        <v>202</v>
      </c>
      <c r="L299" s="198" t="s">
        <v>346</v>
      </c>
      <c r="M299" s="235" t="s">
        <v>356</v>
      </c>
    </row>
    <row r="300" spans="1:13" ht="17.25">
      <c r="A300" s="192" t="s">
        <v>316</v>
      </c>
      <c r="B300" s="193" t="s">
        <v>0</v>
      </c>
      <c r="C300" s="193">
        <v>1099</v>
      </c>
      <c r="D300" s="194">
        <v>47120</v>
      </c>
      <c r="E300" s="194" t="s">
        <v>294</v>
      </c>
      <c r="F300" s="195">
        <v>7.7399999999999997E-2</v>
      </c>
      <c r="G300" s="196">
        <v>7.3399999999999993E-2</v>
      </c>
      <c r="H300" s="195">
        <v>5.0000000000000088E-3</v>
      </c>
      <c r="I300" s="195">
        <v>1.3735980250000012E-2</v>
      </c>
      <c r="J300" s="197">
        <v>1000</v>
      </c>
      <c r="K300" s="193" t="s">
        <v>202</v>
      </c>
      <c r="L300" s="198" t="s">
        <v>346</v>
      </c>
      <c r="M300" s="235" t="s">
        <v>356</v>
      </c>
    </row>
    <row r="301" spans="1:13" ht="17.25">
      <c r="A301" s="192" t="s">
        <v>316</v>
      </c>
      <c r="B301" s="193" t="s">
        <v>0</v>
      </c>
      <c r="C301" s="193">
        <v>1464</v>
      </c>
      <c r="D301" s="194">
        <v>47485</v>
      </c>
      <c r="E301" s="194" t="s">
        <v>294</v>
      </c>
      <c r="F301" s="195">
        <v>7.5799999999999992E-2</v>
      </c>
      <c r="G301" s="196">
        <v>7.1799999999999989E-2</v>
      </c>
      <c r="H301" s="195">
        <v>5.0000000000000088E-3</v>
      </c>
      <c r="I301" s="195">
        <v>1.8281415789999984E-2</v>
      </c>
      <c r="J301" s="197">
        <v>1000</v>
      </c>
      <c r="K301" s="193" t="s">
        <v>202</v>
      </c>
      <c r="L301" s="198" t="s">
        <v>346</v>
      </c>
      <c r="M301" s="235" t="s">
        <v>356</v>
      </c>
    </row>
    <row r="302" spans="1:13" ht="17.25">
      <c r="A302" s="192" t="s">
        <v>316</v>
      </c>
      <c r="B302" s="193" t="s">
        <v>0</v>
      </c>
      <c r="C302" s="193">
        <v>1826</v>
      </c>
      <c r="D302" s="194">
        <v>47847</v>
      </c>
      <c r="E302" s="194" t="s">
        <v>294</v>
      </c>
      <c r="F302" s="195">
        <v>7.5300000000000006E-2</v>
      </c>
      <c r="G302" s="196">
        <v>7.1300000000000002E-2</v>
      </c>
      <c r="H302" s="195">
        <v>5.0000000000000088E-3</v>
      </c>
      <c r="I302" s="195">
        <v>2.2814317060000009E-2</v>
      </c>
      <c r="J302" s="197">
        <v>1000</v>
      </c>
      <c r="K302" s="193" t="s">
        <v>202</v>
      </c>
      <c r="L302" s="198" t="s">
        <v>346</v>
      </c>
      <c r="M302" s="235" t="s">
        <v>356</v>
      </c>
    </row>
    <row r="303" spans="1:13" ht="17.25">
      <c r="A303" s="192" t="s">
        <v>317</v>
      </c>
      <c r="B303" s="193" t="s">
        <v>0</v>
      </c>
      <c r="C303" s="193">
        <v>30</v>
      </c>
      <c r="D303" s="194">
        <v>46051</v>
      </c>
      <c r="E303" s="194" t="s">
        <v>293</v>
      </c>
      <c r="F303" s="195">
        <v>0.99</v>
      </c>
      <c r="G303" s="196">
        <v>0.97</v>
      </c>
      <c r="H303" s="195">
        <v>0.03</v>
      </c>
      <c r="I303" s="195">
        <v>3.4708000000005512E-4</v>
      </c>
      <c r="J303" s="197">
        <v>1000</v>
      </c>
      <c r="K303" s="193" t="s">
        <v>204</v>
      </c>
      <c r="L303" s="198" t="s">
        <v>346</v>
      </c>
      <c r="M303" s="235" t="s">
        <v>356</v>
      </c>
    </row>
    <row r="304" spans="1:13" ht="17.25">
      <c r="A304" s="192" t="s">
        <v>317</v>
      </c>
      <c r="B304" s="193" t="s">
        <v>0</v>
      </c>
      <c r="C304" s="193">
        <v>62</v>
      </c>
      <c r="D304" s="194">
        <v>46083</v>
      </c>
      <c r="E304" s="194" t="s">
        <v>293</v>
      </c>
      <c r="F304" s="195">
        <v>0.99499999999999988</v>
      </c>
      <c r="G304" s="196">
        <v>0.97499999999999987</v>
      </c>
      <c r="H304" s="195">
        <v>3.0000000000000141E-2</v>
      </c>
      <c r="I304" s="195">
        <v>6.7623999999999462E-4</v>
      </c>
      <c r="J304" s="197">
        <v>1000</v>
      </c>
      <c r="K304" s="193" t="s">
        <v>204</v>
      </c>
      <c r="L304" s="198" t="s">
        <v>346</v>
      </c>
      <c r="M304" s="235" t="s">
        <v>356</v>
      </c>
    </row>
    <row r="305" spans="1:13" ht="17.25">
      <c r="A305" s="192" t="s">
        <v>317</v>
      </c>
      <c r="B305" s="193" t="s">
        <v>0</v>
      </c>
      <c r="C305" s="193">
        <v>90</v>
      </c>
      <c r="D305" s="194">
        <v>46111</v>
      </c>
      <c r="E305" s="194" t="s">
        <v>293</v>
      </c>
      <c r="F305" s="195">
        <v>1</v>
      </c>
      <c r="G305" s="196">
        <v>0.98</v>
      </c>
      <c r="H305" s="195">
        <v>0.03</v>
      </c>
      <c r="I305" s="195">
        <v>1.0034199999999771E-3</v>
      </c>
      <c r="J305" s="197">
        <v>1000</v>
      </c>
      <c r="K305" s="193" t="s">
        <v>204</v>
      </c>
      <c r="L305" s="198" t="s">
        <v>346</v>
      </c>
      <c r="M305" s="235" t="s">
        <v>356</v>
      </c>
    </row>
    <row r="306" spans="1:13" ht="17.25">
      <c r="A306" s="192" t="s">
        <v>317</v>
      </c>
      <c r="B306" s="193" t="s">
        <v>0</v>
      </c>
      <c r="C306" s="193">
        <v>181</v>
      </c>
      <c r="D306" s="194">
        <v>46202</v>
      </c>
      <c r="E306" s="194" t="s">
        <v>293</v>
      </c>
      <c r="F306" s="195">
        <v>1.0075000000000001</v>
      </c>
      <c r="G306" s="196">
        <v>0.98750000000000004</v>
      </c>
      <c r="H306" s="195">
        <v>0.03</v>
      </c>
      <c r="I306" s="195">
        <v>1.970449999999957E-3</v>
      </c>
      <c r="J306" s="197">
        <v>1000</v>
      </c>
      <c r="K306" s="193" t="s">
        <v>204</v>
      </c>
      <c r="L306" s="198" t="s">
        <v>346</v>
      </c>
      <c r="M306" s="235" t="s">
        <v>356</v>
      </c>
    </row>
    <row r="307" spans="1:13" ht="17.25">
      <c r="A307" s="192" t="s">
        <v>318</v>
      </c>
      <c r="B307" s="193" t="s">
        <v>0</v>
      </c>
      <c r="C307" s="193">
        <v>1092</v>
      </c>
      <c r="D307" s="194">
        <v>47113</v>
      </c>
      <c r="E307" s="194" t="s">
        <v>298</v>
      </c>
      <c r="F307" s="195">
        <v>3.0000000000000001E-3</v>
      </c>
      <c r="G307" s="196">
        <v>1E-3</v>
      </c>
      <c r="H307" s="195">
        <v>5.0000000000000001E-3</v>
      </c>
      <c r="I307" s="195">
        <v>1.4641744679999989E-2</v>
      </c>
      <c r="J307" s="197">
        <v>1000</v>
      </c>
      <c r="K307" s="193" t="s">
        <v>225</v>
      </c>
      <c r="L307" s="198" t="s">
        <v>346</v>
      </c>
      <c r="M307" s="235" t="s">
        <v>356</v>
      </c>
    </row>
    <row r="308" spans="1:13" ht="17.25">
      <c r="A308" s="192" t="s">
        <v>318</v>
      </c>
      <c r="B308" s="193" t="s">
        <v>0</v>
      </c>
      <c r="C308" s="193">
        <v>363</v>
      </c>
      <c r="D308" s="194">
        <v>46384</v>
      </c>
      <c r="E308" s="194" t="s">
        <v>298</v>
      </c>
      <c r="F308" s="195">
        <v>2E-3</v>
      </c>
      <c r="G308" s="196">
        <v>1E-3</v>
      </c>
      <c r="H308" s="195">
        <v>2E-3</v>
      </c>
      <c r="I308" s="195">
        <v>1.9544927900000176E-3</v>
      </c>
      <c r="J308" s="197">
        <v>1000</v>
      </c>
      <c r="K308" s="193" t="s">
        <v>225</v>
      </c>
      <c r="L308" s="198" t="s">
        <v>346</v>
      </c>
      <c r="M308" s="235" t="s">
        <v>356</v>
      </c>
    </row>
    <row r="309" spans="1:13" ht="17.25">
      <c r="A309" s="192" t="s">
        <v>318</v>
      </c>
      <c r="B309" s="193" t="s">
        <v>0</v>
      </c>
      <c r="C309" s="193">
        <v>730</v>
      </c>
      <c r="D309" s="194">
        <v>46751</v>
      </c>
      <c r="E309" s="194" t="s">
        <v>298</v>
      </c>
      <c r="F309" s="195">
        <v>3.4999999999999996E-3</v>
      </c>
      <c r="G309" s="196">
        <v>2.5000000000000001E-3</v>
      </c>
      <c r="H309" s="195">
        <v>2E-3</v>
      </c>
      <c r="I309" s="195">
        <v>3.9466064299999741E-3</v>
      </c>
      <c r="J309" s="197">
        <v>1000</v>
      </c>
      <c r="K309" s="193" t="s">
        <v>225</v>
      </c>
      <c r="L309" s="198" t="s">
        <v>346</v>
      </c>
      <c r="M309" s="235" t="s">
        <v>356</v>
      </c>
    </row>
    <row r="310" spans="1:13" ht="17.25">
      <c r="A310" s="192" t="s">
        <v>318</v>
      </c>
      <c r="B310" s="193" t="s">
        <v>0</v>
      </c>
      <c r="C310" s="193">
        <v>182</v>
      </c>
      <c r="D310" s="194">
        <v>46203</v>
      </c>
      <c r="E310" s="194" t="s">
        <v>293</v>
      </c>
      <c r="F310" s="195">
        <v>0.97</v>
      </c>
      <c r="G310" s="196">
        <v>0.97</v>
      </c>
      <c r="H310" s="195">
        <v>0.03</v>
      </c>
      <c r="I310" s="195">
        <v>1.9853326100000004E-3</v>
      </c>
      <c r="J310" s="197">
        <v>1000</v>
      </c>
      <c r="K310" s="193" t="s">
        <v>225</v>
      </c>
      <c r="L310" s="198" t="s">
        <v>346</v>
      </c>
      <c r="M310" s="235" t="s">
        <v>356</v>
      </c>
    </row>
    <row r="311" spans="1:13" ht="17.25">
      <c r="A311" s="192" t="s">
        <v>318</v>
      </c>
      <c r="B311" s="193" t="s">
        <v>0</v>
      </c>
      <c r="C311" s="193">
        <v>273</v>
      </c>
      <c r="D311" s="194">
        <v>46294</v>
      </c>
      <c r="E311" s="194" t="s">
        <v>293</v>
      </c>
      <c r="F311" s="195">
        <v>0.99</v>
      </c>
      <c r="G311" s="196">
        <v>0.97</v>
      </c>
      <c r="H311" s="195">
        <v>0.05</v>
      </c>
      <c r="I311" s="195">
        <v>4.8970462800000409E-3</v>
      </c>
      <c r="J311" s="197">
        <v>1000</v>
      </c>
      <c r="K311" s="193" t="s">
        <v>225</v>
      </c>
      <c r="L311" s="198" t="s">
        <v>346</v>
      </c>
      <c r="M311" s="235" t="s">
        <v>356</v>
      </c>
    </row>
    <row r="312" spans="1:13" ht="17.25">
      <c r="A312" s="192" t="s">
        <v>318</v>
      </c>
      <c r="B312" s="193" t="s">
        <v>0</v>
      </c>
      <c r="C312" s="193">
        <v>363</v>
      </c>
      <c r="D312" s="194">
        <v>46384</v>
      </c>
      <c r="E312" s="194" t="s">
        <v>293</v>
      </c>
      <c r="F312" s="195">
        <v>1</v>
      </c>
      <c r="G312" s="196">
        <v>0.98</v>
      </c>
      <c r="H312" s="195">
        <v>0.05</v>
      </c>
      <c r="I312" s="195">
        <v>6.3179905900000218E-3</v>
      </c>
      <c r="J312" s="197">
        <v>1000</v>
      </c>
      <c r="K312" s="193" t="s">
        <v>225</v>
      </c>
      <c r="L312" s="198" t="s">
        <v>346</v>
      </c>
      <c r="M312" s="235" t="s">
        <v>356</v>
      </c>
    </row>
    <row r="313" spans="1:13" ht="17.25">
      <c r="A313" s="192" t="s">
        <v>318</v>
      </c>
      <c r="B313" s="193" t="s">
        <v>0</v>
      </c>
      <c r="C313" s="193">
        <v>730</v>
      </c>
      <c r="D313" s="194">
        <v>46751</v>
      </c>
      <c r="E313" s="194" t="s">
        <v>293</v>
      </c>
      <c r="F313" s="195">
        <v>1.01</v>
      </c>
      <c r="G313" s="196">
        <v>0.99</v>
      </c>
      <c r="H313" s="195">
        <v>0.05</v>
      </c>
      <c r="I313" s="195">
        <v>1.218716414000005E-2</v>
      </c>
      <c r="J313" s="197">
        <v>1000</v>
      </c>
      <c r="K313" s="193" t="s">
        <v>225</v>
      </c>
      <c r="L313" s="198" t="s">
        <v>346</v>
      </c>
      <c r="M313" s="235" t="s">
        <v>356</v>
      </c>
    </row>
    <row r="314" spans="1:13" ht="17.25">
      <c r="A314" s="192" t="s">
        <v>318</v>
      </c>
      <c r="B314" s="193" t="s">
        <v>0</v>
      </c>
      <c r="C314" s="193">
        <v>1092</v>
      </c>
      <c r="D314" s="194">
        <v>47113</v>
      </c>
      <c r="E314" s="194" t="s">
        <v>293</v>
      </c>
      <c r="F314" s="195">
        <v>1.02</v>
      </c>
      <c r="G314" s="196">
        <v>1</v>
      </c>
      <c r="H314" s="195">
        <v>0.05</v>
      </c>
      <c r="I314" s="195">
        <v>1.8179869130000043E-2</v>
      </c>
      <c r="J314" s="197">
        <v>1000</v>
      </c>
      <c r="K314" s="193" t="s">
        <v>225</v>
      </c>
      <c r="L314" s="198" t="s">
        <v>346</v>
      </c>
      <c r="M314" s="235" t="s">
        <v>356</v>
      </c>
    </row>
    <row r="315" spans="1:13" ht="17.25">
      <c r="A315" s="192" t="s">
        <v>318</v>
      </c>
      <c r="B315" s="193" t="s">
        <v>0</v>
      </c>
      <c r="C315" s="193">
        <v>1462</v>
      </c>
      <c r="D315" s="194">
        <v>47483</v>
      </c>
      <c r="E315" s="194" t="s">
        <v>293</v>
      </c>
      <c r="F315" s="195">
        <v>1.0249999999999999</v>
      </c>
      <c r="G315" s="196">
        <v>1.0049999999999999</v>
      </c>
      <c r="H315" s="195">
        <v>0.05</v>
      </c>
      <c r="I315" s="195">
        <v>2.4552795840000044E-2</v>
      </c>
      <c r="J315" s="197">
        <v>1000</v>
      </c>
      <c r="K315" s="193" t="s">
        <v>225</v>
      </c>
      <c r="L315" s="198" t="s">
        <v>346</v>
      </c>
      <c r="M315" s="235" t="s">
        <v>356</v>
      </c>
    </row>
    <row r="316" spans="1:13" ht="17.25">
      <c r="A316" s="192" t="s">
        <v>318</v>
      </c>
      <c r="B316" s="193" t="s">
        <v>0</v>
      </c>
      <c r="C316" s="193">
        <v>1820</v>
      </c>
      <c r="D316" s="194">
        <v>47841</v>
      </c>
      <c r="E316" s="194" t="s">
        <v>293</v>
      </c>
      <c r="F316" s="195">
        <v>1.03</v>
      </c>
      <c r="G316" s="196">
        <v>1.01</v>
      </c>
      <c r="H316" s="195">
        <v>0.05</v>
      </c>
      <c r="I316" s="195">
        <v>3.0813278360000026E-2</v>
      </c>
      <c r="J316" s="197">
        <v>1000</v>
      </c>
      <c r="K316" s="193" t="s">
        <v>225</v>
      </c>
      <c r="L316" s="198" t="s">
        <v>346</v>
      </c>
      <c r="M316" s="235" t="s">
        <v>356</v>
      </c>
    </row>
    <row r="317" spans="1:13" ht="17.25">
      <c r="A317" s="192" t="s">
        <v>318</v>
      </c>
      <c r="B317" s="193" t="s">
        <v>0</v>
      </c>
      <c r="C317" s="193">
        <v>2190</v>
      </c>
      <c r="D317" s="194">
        <v>48211</v>
      </c>
      <c r="E317" s="194" t="s">
        <v>293</v>
      </c>
      <c r="F317" s="195">
        <v>1.03</v>
      </c>
      <c r="G317" s="196">
        <v>1.01</v>
      </c>
      <c r="H317" s="195">
        <v>0.05</v>
      </c>
      <c r="I317" s="195">
        <v>3.7254619739999953E-2</v>
      </c>
      <c r="J317" s="197">
        <v>1000</v>
      </c>
      <c r="K317" s="193" t="s">
        <v>225</v>
      </c>
      <c r="L317" s="198" t="s">
        <v>346</v>
      </c>
      <c r="M317" s="235" t="s">
        <v>356</v>
      </c>
    </row>
    <row r="318" spans="1:13" ht="17.25">
      <c r="A318" s="192" t="s">
        <v>319</v>
      </c>
      <c r="B318" s="193" t="s">
        <v>0</v>
      </c>
      <c r="C318" s="193">
        <v>363</v>
      </c>
      <c r="D318" s="194">
        <v>46384</v>
      </c>
      <c r="E318" s="194" t="s">
        <v>293</v>
      </c>
      <c r="F318" s="195">
        <v>1.08</v>
      </c>
      <c r="G318" s="196">
        <v>1.04</v>
      </c>
      <c r="H318" s="195">
        <v>0.05</v>
      </c>
      <c r="I318" s="195">
        <v>6.3177966700000074E-3</v>
      </c>
      <c r="J318" s="197">
        <v>1000</v>
      </c>
      <c r="K318" s="193" t="s">
        <v>213</v>
      </c>
      <c r="L318" s="198" t="s">
        <v>346</v>
      </c>
      <c r="M318" s="235" t="s">
        <v>356</v>
      </c>
    </row>
    <row r="319" spans="1:13" ht="17.25">
      <c r="A319" s="192" t="s">
        <v>319</v>
      </c>
      <c r="B319" s="193" t="s">
        <v>0</v>
      </c>
      <c r="C319" s="193">
        <v>721</v>
      </c>
      <c r="D319" s="194">
        <v>46742</v>
      </c>
      <c r="E319" s="194" t="s">
        <v>293</v>
      </c>
      <c r="F319" s="195">
        <v>1.1000000000000001</v>
      </c>
      <c r="G319" s="196">
        <v>1.06</v>
      </c>
      <c r="H319" s="195">
        <v>0.05</v>
      </c>
      <c r="I319" s="195">
        <v>1.2017163119999964E-2</v>
      </c>
      <c r="J319" s="197">
        <v>1000</v>
      </c>
      <c r="K319" s="193" t="s">
        <v>213</v>
      </c>
      <c r="L319" s="198" t="s">
        <v>346</v>
      </c>
      <c r="M319" s="235" t="s">
        <v>356</v>
      </c>
    </row>
    <row r="320" spans="1:13" ht="17.25">
      <c r="A320" s="192" t="s">
        <v>319</v>
      </c>
      <c r="B320" s="193" t="s">
        <v>0</v>
      </c>
      <c r="C320" s="193">
        <v>1080</v>
      </c>
      <c r="D320" s="194">
        <v>47101</v>
      </c>
      <c r="E320" s="194" t="s">
        <v>293</v>
      </c>
      <c r="F320" s="195">
        <v>1.1100000000000001</v>
      </c>
      <c r="G320" s="196">
        <v>1.0900000000000001</v>
      </c>
      <c r="H320" s="195">
        <v>0.03</v>
      </c>
      <c r="I320" s="195">
        <v>1.0845328770000037E-2</v>
      </c>
      <c r="J320" s="197">
        <v>1000</v>
      </c>
      <c r="K320" s="193" t="s">
        <v>213</v>
      </c>
      <c r="L320" s="198" t="s">
        <v>346</v>
      </c>
      <c r="M320" s="235" t="s">
        <v>356</v>
      </c>
    </row>
    <row r="321" spans="1:13" ht="17.25">
      <c r="A321" s="192" t="s">
        <v>319</v>
      </c>
      <c r="B321" s="193" t="s">
        <v>0</v>
      </c>
      <c r="C321" s="193">
        <v>1441</v>
      </c>
      <c r="D321" s="194">
        <v>47462</v>
      </c>
      <c r="E321" s="194" t="s">
        <v>293</v>
      </c>
      <c r="F321" s="195">
        <v>1.1100000000000001</v>
      </c>
      <c r="G321" s="196">
        <v>1.07</v>
      </c>
      <c r="H321" s="195">
        <v>0.05</v>
      </c>
      <c r="I321" s="195">
        <v>2.4195003629999975E-2</v>
      </c>
      <c r="J321" s="197">
        <v>1000</v>
      </c>
      <c r="K321" s="193" t="s">
        <v>213</v>
      </c>
      <c r="L321" s="198" t="s">
        <v>346</v>
      </c>
      <c r="M321" s="235" t="s">
        <v>356</v>
      </c>
    </row>
    <row r="322" spans="1:13" ht="17.25">
      <c r="A322" s="192" t="s">
        <v>319</v>
      </c>
      <c r="B322" s="193" t="s">
        <v>0</v>
      </c>
      <c r="C322" s="193">
        <v>1800</v>
      </c>
      <c r="D322" s="194">
        <v>47821</v>
      </c>
      <c r="E322" s="194" t="s">
        <v>293</v>
      </c>
      <c r="F322" s="195">
        <v>1.1100000000000001</v>
      </c>
      <c r="G322" s="196">
        <v>1.07</v>
      </c>
      <c r="H322" s="195">
        <v>0.05</v>
      </c>
      <c r="I322" s="195">
        <v>3.0450617790000023E-2</v>
      </c>
      <c r="J322" s="197">
        <v>1000</v>
      </c>
      <c r="K322" s="193" t="s">
        <v>213</v>
      </c>
      <c r="L322" s="198" t="s">
        <v>346</v>
      </c>
      <c r="M322" s="235" t="s">
        <v>356</v>
      </c>
    </row>
    <row r="323" spans="1:13" ht="17.25">
      <c r="A323" s="192" t="s">
        <v>320</v>
      </c>
      <c r="B323" s="193" t="s">
        <v>0</v>
      </c>
      <c r="C323" s="193">
        <v>181</v>
      </c>
      <c r="D323" s="194">
        <v>46202</v>
      </c>
      <c r="E323" s="194" t="s">
        <v>293</v>
      </c>
      <c r="F323" s="195">
        <v>1.008</v>
      </c>
      <c r="G323" s="196">
        <v>0.98799999999999999</v>
      </c>
      <c r="H323" s="195">
        <v>0.03</v>
      </c>
      <c r="I323" s="195">
        <v>1.9704533000000309E-3</v>
      </c>
      <c r="J323" s="197">
        <v>5000</v>
      </c>
      <c r="K323" s="193" t="s">
        <v>202</v>
      </c>
      <c r="L323" s="198" t="s">
        <v>346</v>
      </c>
      <c r="M323" s="235" t="s">
        <v>356</v>
      </c>
    </row>
    <row r="324" spans="1:13" ht="17.25">
      <c r="A324" s="192" t="s">
        <v>320</v>
      </c>
      <c r="B324" s="193" t="s">
        <v>0</v>
      </c>
      <c r="C324" s="193">
        <v>720</v>
      </c>
      <c r="D324" s="194">
        <v>46741</v>
      </c>
      <c r="E324" s="194" t="s">
        <v>293</v>
      </c>
      <c r="F324" s="195">
        <v>1.0149999999999999</v>
      </c>
      <c r="G324" s="196">
        <v>0.99499999999999988</v>
      </c>
      <c r="H324" s="195">
        <v>3.0000000000000141E-2</v>
      </c>
      <c r="I324" s="195">
        <v>7.2133819099999526E-3</v>
      </c>
      <c r="J324" s="197">
        <v>5000</v>
      </c>
      <c r="K324" s="193" t="s">
        <v>202</v>
      </c>
      <c r="L324" s="198" t="s">
        <v>346</v>
      </c>
      <c r="M324" s="235" t="s">
        <v>356</v>
      </c>
    </row>
    <row r="325" spans="1:13" ht="17.25">
      <c r="A325" s="192" t="s">
        <v>320</v>
      </c>
      <c r="B325" s="193" t="s">
        <v>0</v>
      </c>
      <c r="C325" s="193">
        <v>90</v>
      </c>
      <c r="D325" s="194">
        <v>46111</v>
      </c>
      <c r="E325" s="194" t="s">
        <v>295</v>
      </c>
      <c r="F325" s="195">
        <v>0.14710000000000001</v>
      </c>
      <c r="G325" s="196">
        <v>0.14610000000000001</v>
      </c>
      <c r="H325" s="195">
        <v>4.0000000000000036E-3</v>
      </c>
      <c r="I325" s="195">
        <v>8.4299867000004272E-4</v>
      </c>
      <c r="J325" s="197">
        <v>5000</v>
      </c>
      <c r="K325" s="193" t="s">
        <v>202</v>
      </c>
      <c r="L325" s="198" t="s">
        <v>346</v>
      </c>
      <c r="M325" s="235" t="s">
        <v>356</v>
      </c>
    </row>
    <row r="326" spans="1:13" ht="17.25">
      <c r="A326" s="192" t="s">
        <v>320</v>
      </c>
      <c r="B326" s="193" t="s">
        <v>0</v>
      </c>
      <c r="C326" s="193">
        <v>359</v>
      </c>
      <c r="D326" s="194">
        <v>46380</v>
      </c>
      <c r="E326" s="194" t="s">
        <v>295</v>
      </c>
      <c r="F326" s="195">
        <v>0.13720000000000002</v>
      </c>
      <c r="G326" s="196">
        <v>0.13619999999999999</v>
      </c>
      <c r="H326" s="195">
        <v>4.0000000000000036E-3</v>
      </c>
      <c r="I326" s="195">
        <v>3.4247721299999513E-3</v>
      </c>
      <c r="J326" s="197">
        <v>5000</v>
      </c>
      <c r="K326" s="193" t="s">
        <v>202</v>
      </c>
      <c r="L326" s="198" t="s">
        <v>346</v>
      </c>
      <c r="M326" s="235" t="s">
        <v>356</v>
      </c>
    </row>
    <row r="327" spans="1:13" ht="17.25">
      <c r="A327" s="192" t="s">
        <v>320</v>
      </c>
      <c r="B327" s="193" t="s">
        <v>0</v>
      </c>
      <c r="C327" s="193">
        <v>29</v>
      </c>
      <c r="D327" s="194">
        <v>46050</v>
      </c>
      <c r="E327" s="194" t="s">
        <v>293</v>
      </c>
      <c r="F327" s="195">
        <v>0.99499999999999988</v>
      </c>
      <c r="G327" s="196">
        <v>0.97499999999999987</v>
      </c>
      <c r="H327" s="195">
        <v>3.0000000000000141E-2</v>
      </c>
      <c r="I327" s="195">
        <v>3.3055130000002466E-4</v>
      </c>
      <c r="J327" s="197">
        <v>5000</v>
      </c>
      <c r="K327" s="193" t="s">
        <v>202</v>
      </c>
      <c r="L327" s="198" t="s">
        <v>346</v>
      </c>
      <c r="M327" s="235" t="s">
        <v>356</v>
      </c>
    </row>
    <row r="328" spans="1:13" ht="17.25">
      <c r="A328" s="192" t="s">
        <v>320</v>
      </c>
      <c r="B328" s="193" t="s">
        <v>0</v>
      </c>
      <c r="C328" s="193">
        <v>209</v>
      </c>
      <c r="D328" s="194">
        <v>46230</v>
      </c>
      <c r="E328" s="194" t="s">
        <v>293</v>
      </c>
      <c r="F328" s="195">
        <v>1.0090000000000001</v>
      </c>
      <c r="G328" s="196">
        <v>0.98899999999999988</v>
      </c>
      <c r="H328" s="195">
        <v>3.0000000000000141E-2</v>
      </c>
      <c r="I328" s="195">
        <v>2.2769113599999855E-3</v>
      </c>
      <c r="J328" s="197">
        <v>5000</v>
      </c>
      <c r="K328" s="193" t="s">
        <v>202</v>
      </c>
      <c r="L328" s="198" t="s">
        <v>346</v>
      </c>
      <c r="M328" s="235" t="s">
        <v>356</v>
      </c>
    </row>
    <row r="329" spans="1:13" ht="17.25">
      <c r="A329" s="192" t="s">
        <v>320</v>
      </c>
      <c r="B329" s="193" t="s">
        <v>0</v>
      </c>
      <c r="C329" s="193">
        <v>899</v>
      </c>
      <c r="D329" s="194">
        <v>46920</v>
      </c>
      <c r="E329" s="194" t="s">
        <v>293</v>
      </c>
      <c r="F329" s="195">
        <v>0.99699999999999989</v>
      </c>
      <c r="G329" s="196">
        <v>0.98699999999999988</v>
      </c>
      <c r="H329" s="195">
        <v>4.000000000000014E-2</v>
      </c>
      <c r="I329" s="195">
        <v>1.1976350819999993E-2</v>
      </c>
      <c r="J329" s="197">
        <v>5000</v>
      </c>
      <c r="K329" s="193" t="s">
        <v>202</v>
      </c>
      <c r="L329" s="198" t="s">
        <v>346</v>
      </c>
      <c r="M329" s="235" t="s">
        <v>356</v>
      </c>
    </row>
    <row r="330" spans="1:13" ht="17.25">
      <c r="A330" s="192" t="s">
        <v>320</v>
      </c>
      <c r="B330" s="193" t="s">
        <v>0</v>
      </c>
      <c r="C330" s="193">
        <v>119</v>
      </c>
      <c r="D330" s="194">
        <v>46140</v>
      </c>
      <c r="E330" s="194" t="s">
        <v>295</v>
      </c>
      <c r="F330" s="195">
        <v>0.14660000000000001</v>
      </c>
      <c r="G330" s="196">
        <v>0.14560000000000001</v>
      </c>
      <c r="H330" s="195">
        <v>4.0000000000000036E-3</v>
      </c>
      <c r="I330" s="195">
        <v>1.1059082100000524E-3</v>
      </c>
      <c r="J330" s="197">
        <v>5000</v>
      </c>
      <c r="K330" s="193" t="s">
        <v>202</v>
      </c>
      <c r="L330" s="198" t="s">
        <v>346</v>
      </c>
      <c r="M330" s="235" t="s">
        <v>356</v>
      </c>
    </row>
    <row r="331" spans="1:13" ht="17.25">
      <c r="A331" s="192" t="s">
        <v>320</v>
      </c>
      <c r="B331" s="193" t="s">
        <v>0</v>
      </c>
      <c r="C331" s="193">
        <v>59</v>
      </c>
      <c r="D331" s="194">
        <v>46080</v>
      </c>
      <c r="E331" s="194" t="s">
        <v>293</v>
      </c>
      <c r="F331" s="195">
        <v>1</v>
      </c>
      <c r="G331" s="196">
        <v>0.98</v>
      </c>
      <c r="H331" s="195">
        <v>0.03</v>
      </c>
      <c r="I331" s="195">
        <v>6.5974952999999913E-4</v>
      </c>
      <c r="J331" s="197">
        <v>5000</v>
      </c>
      <c r="K331" s="193" t="s">
        <v>202</v>
      </c>
      <c r="L331" s="198" t="s">
        <v>346</v>
      </c>
      <c r="M331" s="235" t="s">
        <v>356</v>
      </c>
    </row>
    <row r="332" spans="1:13" ht="17.25">
      <c r="A332" s="192" t="s">
        <v>320</v>
      </c>
      <c r="B332" s="193" t="s">
        <v>0</v>
      </c>
      <c r="C332" s="193">
        <v>239</v>
      </c>
      <c r="D332" s="194">
        <v>46260</v>
      </c>
      <c r="E332" s="194" t="s">
        <v>293</v>
      </c>
      <c r="F332" s="195">
        <v>1.01</v>
      </c>
      <c r="G332" s="196">
        <v>0.99</v>
      </c>
      <c r="H332" s="195">
        <v>0.03</v>
      </c>
      <c r="I332" s="195">
        <v>2.6070857600000181E-3</v>
      </c>
      <c r="J332" s="197">
        <v>5000</v>
      </c>
      <c r="K332" s="193" t="s">
        <v>202</v>
      </c>
      <c r="L332" s="198" t="s">
        <v>346</v>
      </c>
      <c r="M332" s="235" t="s">
        <v>356</v>
      </c>
    </row>
    <row r="333" spans="1:13" ht="17.25">
      <c r="A333" s="192" t="s">
        <v>320</v>
      </c>
      <c r="B333" s="193" t="s">
        <v>0</v>
      </c>
      <c r="C333" s="193">
        <v>1079</v>
      </c>
      <c r="D333" s="194">
        <v>47100</v>
      </c>
      <c r="E333" s="194" t="s">
        <v>293</v>
      </c>
      <c r="F333" s="195">
        <v>0.99699999999999989</v>
      </c>
      <c r="G333" s="196">
        <v>0.98699999999999988</v>
      </c>
      <c r="H333" s="195">
        <v>4.000000000000014E-2</v>
      </c>
      <c r="I333" s="195">
        <v>1.4415536210000027E-2</v>
      </c>
      <c r="J333" s="197">
        <v>5000</v>
      </c>
      <c r="K333" s="193" t="s">
        <v>202</v>
      </c>
      <c r="L333" s="198" t="s">
        <v>346</v>
      </c>
      <c r="M333" s="235" t="s">
        <v>356</v>
      </c>
    </row>
    <row r="334" spans="1:13" ht="17.25">
      <c r="A334" s="192" t="s">
        <v>320</v>
      </c>
      <c r="B334" s="193" t="s">
        <v>0</v>
      </c>
      <c r="C334" s="193">
        <v>181</v>
      </c>
      <c r="D334" s="194">
        <v>46202</v>
      </c>
      <c r="E334" s="194" t="s">
        <v>295</v>
      </c>
      <c r="F334" s="195">
        <v>0.14429999999999998</v>
      </c>
      <c r="G334" s="196">
        <v>0.14330000000000001</v>
      </c>
      <c r="H334" s="195">
        <v>4.0000000000000036E-3</v>
      </c>
      <c r="I334" s="195">
        <v>1.6894033600000284E-3</v>
      </c>
      <c r="J334" s="197">
        <v>5000</v>
      </c>
      <c r="K334" s="193" t="s">
        <v>202</v>
      </c>
      <c r="L334" s="198" t="s">
        <v>346</v>
      </c>
      <c r="M334" s="235" t="s">
        <v>356</v>
      </c>
    </row>
    <row r="335" spans="1:13" ht="17.25">
      <c r="A335" s="192" t="s">
        <v>320</v>
      </c>
      <c r="B335" s="193" t="s">
        <v>0</v>
      </c>
      <c r="C335" s="193">
        <v>90</v>
      </c>
      <c r="D335" s="194">
        <v>46111</v>
      </c>
      <c r="E335" s="194" t="s">
        <v>293</v>
      </c>
      <c r="F335" s="195">
        <v>1.0049999999999999</v>
      </c>
      <c r="G335" s="196">
        <v>0.98499999999999988</v>
      </c>
      <c r="H335" s="195">
        <v>3.0000000000000141E-2</v>
      </c>
      <c r="I335" s="195">
        <v>1.0034157500000446E-3</v>
      </c>
      <c r="J335" s="197">
        <v>5000</v>
      </c>
      <c r="K335" s="193" t="s">
        <v>202</v>
      </c>
      <c r="L335" s="198" t="s">
        <v>346</v>
      </c>
      <c r="M335" s="235" t="s">
        <v>356</v>
      </c>
    </row>
    <row r="336" spans="1:13" ht="17.25">
      <c r="A336" s="192" t="s">
        <v>320</v>
      </c>
      <c r="B336" s="193" t="s">
        <v>0</v>
      </c>
      <c r="C336" s="193">
        <v>359</v>
      </c>
      <c r="D336" s="194">
        <v>46380</v>
      </c>
      <c r="E336" s="194" t="s">
        <v>293</v>
      </c>
      <c r="F336" s="195">
        <v>1.0109999999999999</v>
      </c>
      <c r="G336" s="196">
        <v>0.99099999999999999</v>
      </c>
      <c r="H336" s="195">
        <v>0.03</v>
      </c>
      <c r="I336" s="195">
        <v>3.7828209599999811E-3</v>
      </c>
      <c r="J336" s="197">
        <v>5000</v>
      </c>
      <c r="K336" s="193" t="s">
        <v>202</v>
      </c>
      <c r="L336" s="198" t="s">
        <v>346</v>
      </c>
      <c r="M336" s="235" t="s">
        <v>356</v>
      </c>
    </row>
    <row r="337" spans="1:13" ht="17.25">
      <c r="A337" s="192" t="s">
        <v>320</v>
      </c>
      <c r="B337" s="193" t="s">
        <v>0</v>
      </c>
      <c r="C337" s="193">
        <v>29</v>
      </c>
      <c r="D337" s="194">
        <v>46050</v>
      </c>
      <c r="E337" s="194" t="s">
        <v>295</v>
      </c>
      <c r="F337" s="195">
        <v>0.1464</v>
      </c>
      <c r="G337" s="196">
        <v>0.1454</v>
      </c>
      <c r="H337" s="195">
        <v>4.0000000000000036E-3</v>
      </c>
      <c r="I337" s="195">
        <v>2.7663999000003515E-4</v>
      </c>
      <c r="J337" s="197">
        <v>5000</v>
      </c>
      <c r="K337" s="193" t="s">
        <v>202</v>
      </c>
      <c r="L337" s="198" t="s">
        <v>346</v>
      </c>
      <c r="M337" s="235" t="s">
        <v>356</v>
      </c>
    </row>
    <row r="338" spans="1:13" ht="17.25">
      <c r="A338" s="192" t="s">
        <v>320</v>
      </c>
      <c r="B338" s="193" t="s">
        <v>0</v>
      </c>
      <c r="C338" s="193">
        <v>209</v>
      </c>
      <c r="D338" s="194">
        <v>46230</v>
      </c>
      <c r="E338" s="194" t="s">
        <v>295</v>
      </c>
      <c r="F338" s="195">
        <v>0.14319999999999999</v>
      </c>
      <c r="G338" s="196">
        <v>0.14219999999999999</v>
      </c>
      <c r="H338" s="195">
        <v>3.9999999999999862E-3</v>
      </c>
      <c r="I338" s="195">
        <v>1.96797059000005E-3</v>
      </c>
      <c r="J338" s="197">
        <v>5000</v>
      </c>
      <c r="K338" s="193" t="s">
        <v>202</v>
      </c>
      <c r="L338" s="198" t="s">
        <v>346</v>
      </c>
      <c r="M338" s="235" t="s">
        <v>356</v>
      </c>
    </row>
    <row r="339" spans="1:13" ht="17.25">
      <c r="A339" s="192" t="s">
        <v>320</v>
      </c>
      <c r="B339" s="193" t="s">
        <v>0</v>
      </c>
      <c r="C339" s="193">
        <v>119</v>
      </c>
      <c r="D339" s="194">
        <v>46140</v>
      </c>
      <c r="E339" s="194" t="s">
        <v>293</v>
      </c>
      <c r="F339" s="195">
        <v>1.0049999999999999</v>
      </c>
      <c r="G339" s="196">
        <v>0.98499999999999988</v>
      </c>
      <c r="H339" s="195">
        <v>3.0000000000000141E-2</v>
      </c>
      <c r="I339" s="195">
        <v>1.3116092899999785E-3</v>
      </c>
      <c r="J339" s="197">
        <v>5000</v>
      </c>
      <c r="K339" s="193" t="s">
        <v>202</v>
      </c>
      <c r="L339" s="198" t="s">
        <v>346</v>
      </c>
      <c r="M339" s="235" t="s">
        <v>356</v>
      </c>
    </row>
    <row r="340" spans="1:13" ht="17.25">
      <c r="A340" s="192" t="s">
        <v>320</v>
      </c>
      <c r="B340" s="193" t="s">
        <v>0</v>
      </c>
      <c r="C340" s="193">
        <v>539</v>
      </c>
      <c r="D340" s="194">
        <v>46560</v>
      </c>
      <c r="E340" s="194" t="s">
        <v>293</v>
      </c>
      <c r="F340" s="195">
        <v>1.014</v>
      </c>
      <c r="G340" s="196">
        <v>0.99400000000000011</v>
      </c>
      <c r="H340" s="195">
        <v>0.03</v>
      </c>
      <c r="I340" s="195">
        <v>5.4623555699999998E-3</v>
      </c>
      <c r="J340" s="197">
        <v>5000</v>
      </c>
      <c r="K340" s="193" t="s">
        <v>202</v>
      </c>
      <c r="L340" s="198" t="s">
        <v>346</v>
      </c>
      <c r="M340" s="235" t="s">
        <v>356</v>
      </c>
    </row>
    <row r="341" spans="1:13" ht="17.25">
      <c r="A341" s="192" t="s">
        <v>320</v>
      </c>
      <c r="B341" s="193" t="s">
        <v>0</v>
      </c>
      <c r="C341" s="193">
        <v>59</v>
      </c>
      <c r="D341" s="194">
        <v>46080</v>
      </c>
      <c r="E341" s="194" t="s">
        <v>295</v>
      </c>
      <c r="F341" s="195">
        <v>0.14679999999999999</v>
      </c>
      <c r="G341" s="196">
        <v>0.14580000000000001</v>
      </c>
      <c r="H341" s="195">
        <v>4.0000000000000036E-3</v>
      </c>
      <c r="I341" s="195">
        <v>5.5301071999997473E-4</v>
      </c>
      <c r="J341" s="197">
        <v>5000</v>
      </c>
      <c r="K341" s="193" t="s">
        <v>202</v>
      </c>
      <c r="L341" s="198" t="s">
        <v>346</v>
      </c>
      <c r="M341" s="235" t="s">
        <v>356</v>
      </c>
    </row>
    <row r="342" spans="1:13" ht="17.25">
      <c r="A342" s="192" t="s">
        <v>320</v>
      </c>
      <c r="B342" s="193" t="s">
        <v>0</v>
      </c>
      <c r="C342" s="193">
        <v>239</v>
      </c>
      <c r="D342" s="194">
        <v>46260</v>
      </c>
      <c r="E342" s="194" t="s">
        <v>295</v>
      </c>
      <c r="F342" s="195">
        <v>0.1419</v>
      </c>
      <c r="G342" s="196">
        <v>0.1409</v>
      </c>
      <c r="H342" s="195">
        <v>4.0000000000000036E-3</v>
      </c>
      <c r="I342" s="195">
        <v>2.2751027100000555E-3</v>
      </c>
      <c r="J342" s="197">
        <v>5000</v>
      </c>
      <c r="K342" s="193" t="s">
        <v>202</v>
      </c>
      <c r="L342" s="198" t="s">
        <v>346</v>
      </c>
      <c r="M342" s="235" t="s">
        <v>356</v>
      </c>
    </row>
    <row r="343" spans="1:13" ht="17.25">
      <c r="A343" s="192" t="s">
        <v>321</v>
      </c>
      <c r="B343" s="193" t="s">
        <v>0</v>
      </c>
      <c r="C343" s="193">
        <v>730</v>
      </c>
      <c r="D343" s="194">
        <v>46751</v>
      </c>
      <c r="E343" s="194" t="s">
        <v>294</v>
      </c>
      <c r="F343" s="195">
        <v>6.7299999999999999E-2</v>
      </c>
      <c r="G343" s="196">
        <v>6.5299999999999997E-2</v>
      </c>
      <c r="H343" s="195">
        <v>5.0000000000000088E-3</v>
      </c>
      <c r="I343" s="195">
        <v>9.2477152400000477E-3</v>
      </c>
      <c r="J343" s="197">
        <v>5000</v>
      </c>
      <c r="K343" s="193" t="s">
        <v>206</v>
      </c>
      <c r="L343" s="198" t="s">
        <v>346</v>
      </c>
      <c r="M343" s="235" t="s">
        <v>356</v>
      </c>
    </row>
    <row r="344" spans="1:13" ht="17.25">
      <c r="A344" s="192" t="s">
        <v>321</v>
      </c>
      <c r="B344" s="193" t="s">
        <v>0</v>
      </c>
      <c r="C344" s="193">
        <v>1095</v>
      </c>
      <c r="D344" s="194">
        <v>47116</v>
      </c>
      <c r="E344" s="194" t="s">
        <v>293</v>
      </c>
      <c r="F344" s="195">
        <v>1.0325</v>
      </c>
      <c r="G344" s="196">
        <v>1.0125</v>
      </c>
      <c r="H344" s="195">
        <v>0.05</v>
      </c>
      <c r="I344" s="195">
        <v>1.8252196030000049E-2</v>
      </c>
      <c r="J344" s="197">
        <v>5000</v>
      </c>
      <c r="K344" s="193" t="s">
        <v>206</v>
      </c>
      <c r="L344" s="198" t="s">
        <v>346</v>
      </c>
      <c r="M344" s="235" t="s">
        <v>356</v>
      </c>
    </row>
    <row r="345" spans="1:13" ht="17.25">
      <c r="A345" s="192" t="s">
        <v>321</v>
      </c>
      <c r="B345" s="193" t="s">
        <v>0</v>
      </c>
      <c r="C345" s="193">
        <v>1095</v>
      </c>
      <c r="D345" s="194">
        <v>47116</v>
      </c>
      <c r="E345" s="194" t="s">
        <v>294</v>
      </c>
      <c r="F345" s="195">
        <v>6.6500000000000004E-2</v>
      </c>
      <c r="G345" s="196">
        <v>6.4500000000000002E-2</v>
      </c>
      <c r="H345" s="195">
        <v>5.0000000000000088E-3</v>
      </c>
      <c r="I345" s="195">
        <v>1.3831419320000008E-2</v>
      </c>
      <c r="J345" s="197">
        <v>5000</v>
      </c>
      <c r="K345" s="193" t="s">
        <v>206</v>
      </c>
      <c r="L345" s="198" t="s">
        <v>346</v>
      </c>
      <c r="M345" s="235" t="s">
        <v>356</v>
      </c>
    </row>
    <row r="346" spans="1:13" ht="17.25">
      <c r="A346" s="192" t="s">
        <v>321</v>
      </c>
      <c r="B346" s="193" t="s">
        <v>0</v>
      </c>
      <c r="C346" s="193">
        <v>1462</v>
      </c>
      <c r="D346" s="194">
        <v>47483</v>
      </c>
      <c r="E346" s="194" t="s">
        <v>293</v>
      </c>
      <c r="F346" s="195">
        <v>1.0354999999999999</v>
      </c>
      <c r="G346" s="196">
        <v>1.0155000000000001</v>
      </c>
      <c r="H346" s="195">
        <v>0.05</v>
      </c>
      <c r="I346" s="195">
        <v>2.455266899000003E-2</v>
      </c>
      <c r="J346" s="197">
        <v>5000</v>
      </c>
      <c r="K346" s="193" t="s">
        <v>206</v>
      </c>
      <c r="L346" s="198" t="s">
        <v>346</v>
      </c>
      <c r="M346" s="235" t="s">
        <v>356</v>
      </c>
    </row>
    <row r="347" spans="1:13" ht="17.25">
      <c r="A347" s="192" t="s">
        <v>321</v>
      </c>
      <c r="B347" s="193" t="s">
        <v>0</v>
      </c>
      <c r="C347" s="193">
        <v>1462</v>
      </c>
      <c r="D347" s="194">
        <v>47483</v>
      </c>
      <c r="E347" s="194" t="s">
        <v>294</v>
      </c>
      <c r="F347" s="195">
        <v>6.4500000000000002E-2</v>
      </c>
      <c r="G347" s="196">
        <v>6.25E-2</v>
      </c>
      <c r="H347" s="195">
        <v>5.0000000000000001E-3</v>
      </c>
      <c r="I347" s="195">
        <v>1.8421288989999993E-2</v>
      </c>
      <c r="J347" s="197">
        <v>5000</v>
      </c>
      <c r="K347" s="193" t="s">
        <v>206</v>
      </c>
      <c r="L347" s="198" t="s">
        <v>346</v>
      </c>
      <c r="M347" s="235" t="s">
        <v>356</v>
      </c>
    </row>
    <row r="348" spans="1:13" ht="17.25">
      <c r="A348" s="192" t="s">
        <v>321</v>
      </c>
      <c r="B348" s="193" t="s">
        <v>0</v>
      </c>
      <c r="C348" s="193">
        <v>1826</v>
      </c>
      <c r="D348" s="194">
        <v>47847</v>
      </c>
      <c r="E348" s="194" t="s">
        <v>293</v>
      </c>
      <c r="F348" s="195">
        <v>1.0295000000000001</v>
      </c>
      <c r="G348" s="196">
        <v>1.0095000000000001</v>
      </c>
      <c r="H348" s="195">
        <v>0.05</v>
      </c>
      <c r="I348" s="195">
        <v>3.0907464819999973E-2</v>
      </c>
      <c r="J348" s="197">
        <v>5000</v>
      </c>
      <c r="K348" s="193" t="s">
        <v>206</v>
      </c>
      <c r="L348" s="198" t="s">
        <v>346</v>
      </c>
      <c r="M348" s="235" t="s">
        <v>356</v>
      </c>
    </row>
    <row r="349" spans="1:13" ht="17.25">
      <c r="A349" s="192" t="s">
        <v>321</v>
      </c>
      <c r="B349" s="193" t="s">
        <v>0</v>
      </c>
      <c r="C349" s="193">
        <v>365</v>
      </c>
      <c r="D349" s="194">
        <v>46386</v>
      </c>
      <c r="E349" s="194" t="s">
        <v>295</v>
      </c>
      <c r="F349" s="195">
        <v>0.1234</v>
      </c>
      <c r="G349" s="196">
        <v>0.12140000000000001</v>
      </c>
      <c r="H349" s="195">
        <v>5.0000000000000001E-3</v>
      </c>
      <c r="I349" s="195">
        <v>4.3861922300000057E-3</v>
      </c>
      <c r="J349" s="197">
        <v>5000</v>
      </c>
      <c r="K349" s="193" t="s">
        <v>206</v>
      </c>
      <c r="L349" s="198" t="s">
        <v>346</v>
      </c>
      <c r="M349" s="235" t="s">
        <v>356</v>
      </c>
    </row>
    <row r="350" spans="1:13" ht="17.25">
      <c r="A350" s="192" t="s">
        <v>321</v>
      </c>
      <c r="B350" s="193" t="s">
        <v>0</v>
      </c>
      <c r="C350" s="193">
        <v>730</v>
      </c>
      <c r="D350" s="194">
        <v>46751</v>
      </c>
      <c r="E350" s="194" t="s">
        <v>295</v>
      </c>
      <c r="F350" s="195">
        <v>0.1176</v>
      </c>
      <c r="G350" s="196">
        <v>0.11560000000000001</v>
      </c>
      <c r="H350" s="195">
        <v>5.0000000000000001E-3</v>
      </c>
      <c r="I350" s="195">
        <v>8.8335296200000354E-3</v>
      </c>
      <c r="J350" s="197">
        <v>5000</v>
      </c>
      <c r="K350" s="193" t="s">
        <v>206</v>
      </c>
      <c r="L350" s="198" t="s">
        <v>346</v>
      </c>
      <c r="M350" s="235" t="s">
        <v>356</v>
      </c>
    </row>
    <row r="351" spans="1:13" ht="17.25">
      <c r="A351" s="192" t="s">
        <v>321</v>
      </c>
      <c r="B351" s="193" t="s">
        <v>0</v>
      </c>
      <c r="C351" s="193">
        <v>1095</v>
      </c>
      <c r="D351" s="194">
        <v>47116</v>
      </c>
      <c r="E351" s="194" t="s">
        <v>295</v>
      </c>
      <c r="F351" s="195">
        <v>0.11810000000000001</v>
      </c>
      <c r="G351" s="196">
        <v>0.11609999999999999</v>
      </c>
      <c r="H351" s="195">
        <v>5.0000000000000001E-3</v>
      </c>
      <c r="I351" s="195">
        <v>1.3197615710000037E-2</v>
      </c>
      <c r="J351" s="197">
        <v>5000</v>
      </c>
      <c r="K351" s="193" t="s">
        <v>206</v>
      </c>
      <c r="L351" s="198" t="s">
        <v>346</v>
      </c>
      <c r="M351" s="235" t="s">
        <v>356</v>
      </c>
    </row>
    <row r="352" spans="1:13" ht="17.25">
      <c r="A352" s="192" t="s">
        <v>321</v>
      </c>
      <c r="B352" s="193" t="s">
        <v>0</v>
      </c>
      <c r="C352" s="193">
        <v>1462</v>
      </c>
      <c r="D352" s="194">
        <v>47483</v>
      </c>
      <c r="E352" s="194" t="s">
        <v>295</v>
      </c>
      <c r="F352" s="195">
        <v>0.11960000000000001</v>
      </c>
      <c r="G352" s="196">
        <v>0.1176</v>
      </c>
      <c r="H352" s="195">
        <v>5.0000000000000001E-3</v>
      </c>
      <c r="I352" s="195">
        <v>1.7523092750000045E-2</v>
      </c>
      <c r="J352" s="197">
        <v>5000</v>
      </c>
      <c r="K352" s="193" t="s">
        <v>206</v>
      </c>
      <c r="L352" s="198" t="s">
        <v>346</v>
      </c>
      <c r="M352" s="235" t="s">
        <v>356</v>
      </c>
    </row>
    <row r="353" spans="1:13" ht="17.25">
      <c r="A353" s="192" t="s">
        <v>321</v>
      </c>
      <c r="B353" s="193" t="s">
        <v>0</v>
      </c>
      <c r="C353" s="193">
        <v>1826</v>
      </c>
      <c r="D353" s="194">
        <v>47847</v>
      </c>
      <c r="E353" s="194" t="s">
        <v>294</v>
      </c>
      <c r="F353" s="195">
        <v>6.4100000000000004E-2</v>
      </c>
      <c r="G353" s="196">
        <v>6.2100000000000009E-2</v>
      </c>
      <c r="H353" s="195">
        <v>5.0000000000000001E-3</v>
      </c>
      <c r="I353" s="195">
        <v>2.3009187519999953E-2</v>
      </c>
      <c r="J353" s="197">
        <v>5000</v>
      </c>
      <c r="K353" s="193" t="s">
        <v>206</v>
      </c>
      <c r="L353" s="198" t="s">
        <v>346</v>
      </c>
      <c r="M353" s="235" t="s">
        <v>356</v>
      </c>
    </row>
    <row r="354" spans="1:13" ht="17.25">
      <c r="A354" s="192" t="s">
        <v>321</v>
      </c>
      <c r="B354" s="193" t="s">
        <v>0</v>
      </c>
      <c r="C354" s="193">
        <v>1826</v>
      </c>
      <c r="D354" s="194">
        <v>47847</v>
      </c>
      <c r="E354" s="194" t="s">
        <v>295</v>
      </c>
      <c r="F354" s="195">
        <v>0.1207</v>
      </c>
      <c r="G354" s="196">
        <v>0.11869999999999999</v>
      </c>
      <c r="H354" s="195">
        <v>5.0000000000000001E-3</v>
      </c>
      <c r="I354" s="195">
        <v>2.1860434319999969E-2</v>
      </c>
      <c r="J354" s="197">
        <v>5000</v>
      </c>
      <c r="K354" s="193" t="s">
        <v>206</v>
      </c>
      <c r="L354" s="198" t="s">
        <v>346</v>
      </c>
      <c r="M354" s="235" t="s">
        <v>356</v>
      </c>
    </row>
    <row r="355" spans="1:13" ht="17.25">
      <c r="A355" s="192" t="s">
        <v>321</v>
      </c>
      <c r="B355" s="193" t="s">
        <v>0</v>
      </c>
      <c r="C355" s="193">
        <v>365</v>
      </c>
      <c r="D355" s="194">
        <v>46386</v>
      </c>
      <c r="E355" s="194" t="s">
        <v>293</v>
      </c>
      <c r="F355" s="195">
        <v>1.008</v>
      </c>
      <c r="G355" s="196">
        <v>0.98799999999999999</v>
      </c>
      <c r="H355" s="195">
        <v>0.05</v>
      </c>
      <c r="I355" s="195">
        <v>6.3646478199999596E-3</v>
      </c>
      <c r="J355" s="197">
        <v>5000</v>
      </c>
      <c r="K355" s="193" t="s">
        <v>206</v>
      </c>
      <c r="L355" s="198" t="s">
        <v>346</v>
      </c>
      <c r="M355" s="235" t="s">
        <v>356</v>
      </c>
    </row>
    <row r="356" spans="1:13" ht="17.25">
      <c r="A356" s="192" t="s">
        <v>321</v>
      </c>
      <c r="B356" s="193" t="s">
        <v>0</v>
      </c>
      <c r="C356" s="193">
        <v>365</v>
      </c>
      <c r="D356" s="194">
        <v>46386</v>
      </c>
      <c r="E356" s="194" t="s">
        <v>294</v>
      </c>
      <c r="F356" s="195">
        <v>7.8700000000000006E-2</v>
      </c>
      <c r="G356" s="196">
        <v>7.6700000000000004E-2</v>
      </c>
      <c r="H356" s="195">
        <v>5.0000000000000088E-3</v>
      </c>
      <c r="I356" s="195">
        <v>4.5674515399999789E-3</v>
      </c>
      <c r="J356" s="197">
        <v>5000</v>
      </c>
      <c r="K356" s="193" t="s">
        <v>206</v>
      </c>
      <c r="L356" s="198" t="s">
        <v>346</v>
      </c>
      <c r="M356" s="235" t="s">
        <v>356</v>
      </c>
    </row>
    <row r="357" spans="1:13" ht="17.25">
      <c r="A357" s="192" t="s">
        <v>321</v>
      </c>
      <c r="B357" s="193" t="s">
        <v>0</v>
      </c>
      <c r="C357" s="193">
        <v>730</v>
      </c>
      <c r="D357" s="194">
        <v>46751</v>
      </c>
      <c r="E357" s="194" t="s">
        <v>293</v>
      </c>
      <c r="F357" s="195">
        <v>1.0315000000000001</v>
      </c>
      <c r="G357" s="196">
        <v>1.0115000000000001</v>
      </c>
      <c r="H357" s="195">
        <v>0.05</v>
      </c>
      <c r="I357" s="195">
        <v>1.2187036410000018E-2</v>
      </c>
      <c r="J357" s="197">
        <v>5000</v>
      </c>
      <c r="K357" s="193" t="s">
        <v>206</v>
      </c>
      <c r="L357" s="198" t="s">
        <v>346</v>
      </c>
      <c r="M357" s="235" t="s">
        <v>356</v>
      </c>
    </row>
    <row r="358" spans="1:13" ht="17.25">
      <c r="A358" s="192" t="s">
        <v>322</v>
      </c>
      <c r="B358" s="193" t="s">
        <v>0</v>
      </c>
      <c r="C358" s="193">
        <v>1095</v>
      </c>
      <c r="D358" s="194">
        <v>47116</v>
      </c>
      <c r="E358" s="194" t="s">
        <v>293</v>
      </c>
      <c r="F358" s="195">
        <v>1.02</v>
      </c>
      <c r="G358" s="196">
        <v>1.02</v>
      </c>
      <c r="H358" s="195">
        <v>3.9899999999999949E-2</v>
      </c>
      <c r="I358" s="195">
        <v>1.459228397000004E-2</v>
      </c>
      <c r="J358" s="197">
        <v>1000</v>
      </c>
      <c r="K358" s="193" t="s">
        <v>347</v>
      </c>
      <c r="L358" s="198" t="s">
        <v>346</v>
      </c>
      <c r="M358" s="235" t="s">
        <v>356</v>
      </c>
    </row>
    <row r="359" spans="1:13" ht="17.25">
      <c r="A359" s="192" t="s">
        <v>322</v>
      </c>
      <c r="B359" s="193" t="s">
        <v>0</v>
      </c>
      <c r="C359" s="193">
        <v>1459</v>
      </c>
      <c r="D359" s="194">
        <v>47480</v>
      </c>
      <c r="E359" s="194" t="s">
        <v>293</v>
      </c>
      <c r="F359" s="195">
        <v>1.02</v>
      </c>
      <c r="G359" s="196">
        <v>1.02</v>
      </c>
      <c r="H359" s="195">
        <v>3.9399999999999977E-2</v>
      </c>
      <c r="I359" s="195">
        <v>1.9379122990000042E-2</v>
      </c>
      <c r="J359" s="197">
        <v>1000</v>
      </c>
      <c r="K359" s="193" t="s">
        <v>347</v>
      </c>
      <c r="L359" s="198" t="s">
        <v>346</v>
      </c>
      <c r="M359" s="235" t="s">
        <v>356</v>
      </c>
    </row>
    <row r="360" spans="1:13" ht="17.25">
      <c r="A360" s="192" t="s">
        <v>322</v>
      </c>
      <c r="B360" s="193" t="s">
        <v>0</v>
      </c>
      <c r="C360" s="193">
        <v>1826</v>
      </c>
      <c r="D360" s="194">
        <v>47847</v>
      </c>
      <c r="E360" s="194" t="s">
        <v>293</v>
      </c>
      <c r="F360" s="195">
        <v>1.02</v>
      </c>
      <c r="G360" s="196">
        <v>1.02</v>
      </c>
      <c r="H360" s="195">
        <v>3.9099999999999968E-2</v>
      </c>
      <c r="I360" s="195">
        <v>2.4252041719999964E-2</v>
      </c>
      <c r="J360" s="197">
        <v>1000</v>
      </c>
      <c r="K360" s="193" t="s">
        <v>347</v>
      </c>
      <c r="L360" s="198" t="s">
        <v>346</v>
      </c>
      <c r="M360" s="235" t="s">
        <v>356</v>
      </c>
    </row>
    <row r="361" spans="1:13" ht="17.25">
      <c r="A361" s="192" t="s">
        <v>323</v>
      </c>
      <c r="B361" s="193" t="s">
        <v>0</v>
      </c>
      <c r="C361" s="193">
        <v>181</v>
      </c>
      <c r="D361" s="194">
        <v>46202</v>
      </c>
      <c r="E361" s="194" t="s">
        <v>293</v>
      </c>
      <c r="F361" s="195">
        <v>1.0349999999999999</v>
      </c>
      <c r="G361" s="196">
        <v>0.99499999999999988</v>
      </c>
      <c r="H361" s="195">
        <v>5.0000000000000142E-2</v>
      </c>
      <c r="I361" s="195">
        <v>3.2819012999999587E-3</v>
      </c>
      <c r="J361" s="197">
        <v>1000</v>
      </c>
      <c r="K361" s="193" t="s">
        <v>347</v>
      </c>
      <c r="L361" s="198" t="s">
        <v>346</v>
      </c>
      <c r="M361" s="235" t="s">
        <v>356</v>
      </c>
    </row>
    <row r="362" spans="1:13" ht="17.25">
      <c r="A362" s="192" t="s">
        <v>323</v>
      </c>
      <c r="B362" s="193" t="s">
        <v>0</v>
      </c>
      <c r="C362" s="193">
        <v>365</v>
      </c>
      <c r="D362" s="194">
        <v>46386</v>
      </c>
      <c r="E362" s="194" t="s">
        <v>293</v>
      </c>
      <c r="F362" s="195">
        <v>1.0375000000000001</v>
      </c>
      <c r="G362" s="196">
        <v>0.99750000000000005</v>
      </c>
      <c r="H362" s="195">
        <v>0.05</v>
      </c>
      <c r="I362" s="195">
        <v>6.3646169099999955E-3</v>
      </c>
      <c r="J362" s="197">
        <v>1000</v>
      </c>
      <c r="K362" s="193" t="s">
        <v>347</v>
      </c>
      <c r="L362" s="198" t="s">
        <v>346</v>
      </c>
      <c r="M362" s="235" t="s">
        <v>356</v>
      </c>
    </row>
    <row r="363" spans="1:13" ht="17.25">
      <c r="A363" s="192" t="s">
        <v>323</v>
      </c>
      <c r="B363" s="193" t="s">
        <v>0</v>
      </c>
      <c r="C363" s="193">
        <v>540</v>
      </c>
      <c r="D363" s="194">
        <v>46561</v>
      </c>
      <c r="E363" s="194" t="s">
        <v>293</v>
      </c>
      <c r="F363" s="195">
        <v>1.0449999999999999</v>
      </c>
      <c r="G363" s="196">
        <v>1.0049999999999999</v>
      </c>
      <c r="H363" s="195">
        <v>0.05</v>
      </c>
      <c r="I363" s="195">
        <v>9.1118927999999638E-3</v>
      </c>
      <c r="J363" s="197">
        <v>1000</v>
      </c>
      <c r="K363" s="193" t="s">
        <v>347</v>
      </c>
      <c r="L363" s="198" t="s">
        <v>346</v>
      </c>
      <c r="M363" s="235" t="s">
        <v>356</v>
      </c>
    </row>
    <row r="364" spans="1:13" ht="17.25">
      <c r="A364" s="192" t="s">
        <v>323</v>
      </c>
      <c r="B364" s="193" t="s">
        <v>0</v>
      </c>
      <c r="C364" s="193">
        <v>730</v>
      </c>
      <c r="D364" s="194">
        <v>46751</v>
      </c>
      <c r="E364" s="194" t="s">
        <v>293</v>
      </c>
      <c r="F364" s="195">
        <v>1.05</v>
      </c>
      <c r="G364" s="196">
        <v>1.01</v>
      </c>
      <c r="H364" s="195">
        <v>0.05</v>
      </c>
      <c r="I364" s="195">
        <v>1.2187045320000039E-2</v>
      </c>
      <c r="J364" s="197">
        <v>1000</v>
      </c>
      <c r="K364" s="193" t="s">
        <v>347</v>
      </c>
      <c r="L364" s="198" t="s">
        <v>346</v>
      </c>
      <c r="M364" s="235" t="s">
        <v>356</v>
      </c>
    </row>
    <row r="365" spans="1:13" ht="17.25">
      <c r="A365" s="192" t="s">
        <v>323</v>
      </c>
      <c r="B365" s="193" t="s">
        <v>0</v>
      </c>
      <c r="C365" s="193">
        <v>902</v>
      </c>
      <c r="D365" s="194">
        <v>46923</v>
      </c>
      <c r="E365" s="194" t="s">
        <v>293</v>
      </c>
      <c r="F365" s="195">
        <v>1.0549999999999999</v>
      </c>
      <c r="G365" s="196">
        <v>1.0149999999999999</v>
      </c>
      <c r="H365" s="195">
        <v>0.05</v>
      </c>
      <c r="I365" s="195">
        <v>1.4971842260000017E-2</v>
      </c>
      <c r="J365" s="197">
        <v>1000</v>
      </c>
      <c r="K365" s="193" t="s">
        <v>347</v>
      </c>
      <c r="L365" s="198" t="s">
        <v>346</v>
      </c>
      <c r="M365" s="235" t="s">
        <v>356</v>
      </c>
    </row>
    <row r="366" spans="1:13" ht="17.25">
      <c r="A366" s="192" t="s">
        <v>323</v>
      </c>
      <c r="B366" s="193" t="s">
        <v>0</v>
      </c>
      <c r="C366" s="193">
        <v>1095</v>
      </c>
      <c r="D366" s="194">
        <v>47116</v>
      </c>
      <c r="E366" s="194" t="s">
        <v>293</v>
      </c>
      <c r="F366" s="195">
        <v>1.06</v>
      </c>
      <c r="G366" s="196">
        <v>1.02</v>
      </c>
      <c r="H366" s="195">
        <v>0.05</v>
      </c>
      <c r="I366" s="195">
        <v>1.8252129319999994E-2</v>
      </c>
      <c r="J366" s="197">
        <v>1000</v>
      </c>
      <c r="K366" s="193" t="s">
        <v>347</v>
      </c>
      <c r="L366" s="198" t="s">
        <v>346</v>
      </c>
      <c r="M366" s="235" t="s">
        <v>356</v>
      </c>
    </row>
    <row r="367" spans="1:13" ht="17.25">
      <c r="A367" s="192" t="s">
        <v>324</v>
      </c>
      <c r="B367" s="193" t="s">
        <v>0</v>
      </c>
      <c r="C367" s="193">
        <v>1095</v>
      </c>
      <c r="D367" s="194">
        <v>47116</v>
      </c>
      <c r="E367" s="194" t="s">
        <v>293</v>
      </c>
      <c r="F367" s="195">
        <v>1.07</v>
      </c>
      <c r="G367" s="196">
        <v>1.03</v>
      </c>
      <c r="H367" s="195">
        <v>0.05</v>
      </c>
      <c r="I367" s="195">
        <v>1.8252040360000023E-2</v>
      </c>
      <c r="J367" s="197">
        <v>1000</v>
      </c>
      <c r="K367" s="193" t="s">
        <v>210</v>
      </c>
      <c r="L367" s="198" t="s">
        <v>346</v>
      </c>
      <c r="M367" s="235" t="s">
        <v>356</v>
      </c>
    </row>
    <row r="368" spans="1:13" ht="17.25">
      <c r="A368" s="192" t="s">
        <v>324</v>
      </c>
      <c r="B368" s="193" t="s">
        <v>0</v>
      </c>
      <c r="C368" s="193">
        <v>364</v>
      </c>
      <c r="D368" s="194">
        <v>46385</v>
      </c>
      <c r="E368" s="194" t="s">
        <v>295</v>
      </c>
      <c r="F368" s="195">
        <v>0.14180000000000001</v>
      </c>
      <c r="G368" s="196">
        <v>0.1368</v>
      </c>
      <c r="H368" s="195">
        <v>5.9999999999999967E-3</v>
      </c>
      <c r="I368" s="195">
        <v>5.1671407000000048E-3</v>
      </c>
      <c r="J368" s="197">
        <v>1000</v>
      </c>
      <c r="K368" s="193" t="s">
        <v>210</v>
      </c>
      <c r="L368" s="198" t="s">
        <v>346</v>
      </c>
      <c r="M368" s="235" t="s">
        <v>356</v>
      </c>
    </row>
    <row r="369" spans="1:13" ht="17.25">
      <c r="A369" s="192" t="s">
        <v>324</v>
      </c>
      <c r="B369" s="193" t="s">
        <v>0</v>
      </c>
      <c r="C369" s="193">
        <v>729</v>
      </c>
      <c r="D369" s="194">
        <v>46750</v>
      </c>
      <c r="E369" s="194" t="s">
        <v>295</v>
      </c>
      <c r="F369" s="195">
        <v>0.13550000000000001</v>
      </c>
      <c r="G369" s="196">
        <v>0.13150000000000001</v>
      </c>
      <c r="H369" s="195">
        <v>5.0000000000000001E-3</v>
      </c>
      <c r="I369" s="195">
        <v>8.6928693600000322E-3</v>
      </c>
      <c r="J369" s="197">
        <v>1000</v>
      </c>
      <c r="K369" s="193" t="s">
        <v>210</v>
      </c>
      <c r="L369" s="198" t="s">
        <v>346</v>
      </c>
      <c r="M369" s="235" t="s">
        <v>356</v>
      </c>
    </row>
    <row r="370" spans="1:13" ht="17.25">
      <c r="A370" s="192" t="s">
        <v>324</v>
      </c>
      <c r="B370" s="193" t="s">
        <v>0</v>
      </c>
      <c r="C370" s="193">
        <v>1095</v>
      </c>
      <c r="D370" s="194">
        <v>47116</v>
      </c>
      <c r="E370" s="194" t="s">
        <v>295</v>
      </c>
      <c r="F370" s="195">
        <v>0.13600000000000001</v>
      </c>
      <c r="G370" s="196">
        <v>0.13200000000000001</v>
      </c>
      <c r="H370" s="195">
        <v>5.0000000000000001E-3</v>
      </c>
      <c r="I370" s="195">
        <v>1.3013859570000022E-2</v>
      </c>
      <c r="J370" s="197">
        <v>1000</v>
      </c>
      <c r="K370" s="193" t="s">
        <v>210</v>
      </c>
      <c r="L370" s="198" t="s">
        <v>346</v>
      </c>
      <c r="M370" s="235" t="s">
        <v>356</v>
      </c>
    </row>
    <row r="371" spans="1:13" ht="17.25">
      <c r="A371" s="192" t="s">
        <v>324</v>
      </c>
      <c r="B371" s="193" t="s">
        <v>0</v>
      </c>
      <c r="C371" s="193">
        <v>364</v>
      </c>
      <c r="D371" s="194">
        <v>46385</v>
      </c>
      <c r="E371" s="194" t="s">
        <v>293</v>
      </c>
      <c r="F371" s="195">
        <v>1.05</v>
      </c>
      <c r="G371" s="196">
        <v>1.01</v>
      </c>
      <c r="H371" s="195">
        <v>0.05</v>
      </c>
      <c r="I371" s="195">
        <v>6.3433908399999836E-3</v>
      </c>
      <c r="J371" s="197">
        <v>1000</v>
      </c>
      <c r="K371" s="193" t="s">
        <v>210</v>
      </c>
      <c r="L371" s="198" t="s">
        <v>346</v>
      </c>
      <c r="M371" s="235" t="s">
        <v>356</v>
      </c>
    </row>
    <row r="372" spans="1:13" ht="17.25">
      <c r="A372" s="192" t="s">
        <v>324</v>
      </c>
      <c r="B372" s="193" t="s">
        <v>0</v>
      </c>
      <c r="C372" s="193">
        <v>729</v>
      </c>
      <c r="D372" s="194">
        <v>46750</v>
      </c>
      <c r="E372" s="194" t="s">
        <v>293</v>
      </c>
      <c r="F372" s="195">
        <v>1.06</v>
      </c>
      <c r="G372" s="196">
        <v>1.02</v>
      </c>
      <c r="H372" s="195">
        <v>0.05</v>
      </c>
      <c r="I372" s="195">
        <v>1.2162760779999985E-2</v>
      </c>
      <c r="J372" s="197">
        <v>1000</v>
      </c>
      <c r="K372" s="193" t="s">
        <v>210</v>
      </c>
      <c r="L372" s="198" t="s">
        <v>346</v>
      </c>
      <c r="M372" s="235" t="s">
        <v>356</v>
      </c>
    </row>
    <row r="373" spans="1:13" ht="17.25">
      <c r="A373" s="192" t="s">
        <v>325</v>
      </c>
      <c r="B373" s="193" t="s">
        <v>174</v>
      </c>
      <c r="C373" s="193">
        <v>730</v>
      </c>
      <c r="D373" s="194">
        <v>46751</v>
      </c>
      <c r="E373" s="194" t="s">
        <v>294</v>
      </c>
      <c r="F373" s="195">
        <v>6.7000000000000004E-2</v>
      </c>
      <c r="G373" s="196">
        <v>6.3E-2</v>
      </c>
      <c r="H373" s="195">
        <v>5.0000000000000088E-3</v>
      </c>
      <c r="I373" s="195">
        <v>9.2675847399999612E-3</v>
      </c>
      <c r="J373" s="197">
        <v>1000</v>
      </c>
      <c r="K373" s="193" t="s">
        <v>347</v>
      </c>
      <c r="L373" s="198" t="s">
        <v>346</v>
      </c>
      <c r="M373" s="235" t="s">
        <v>356</v>
      </c>
    </row>
    <row r="374" spans="1:13" ht="17.25">
      <c r="A374" s="192" t="s">
        <v>325</v>
      </c>
      <c r="B374" s="193" t="s">
        <v>174</v>
      </c>
      <c r="C374" s="193">
        <v>1099</v>
      </c>
      <c r="D374" s="194">
        <v>47120</v>
      </c>
      <c r="E374" s="194" t="s">
        <v>294</v>
      </c>
      <c r="F374" s="195">
        <v>6.8000000000000005E-2</v>
      </c>
      <c r="G374" s="196">
        <v>6.7000000000000004E-2</v>
      </c>
      <c r="H374" s="195">
        <v>2.0000000000000018E-3</v>
      </c>
      <c r="I374" s="195">
        <v>5.5578894999999875E-3</v>
      </c>
      <c r="J374" s="197">
        <v>1000</v>
      </c>
      <c r="K374" s="193" t="s">
        <v>347</v>
      </c>
      <c r="L374" s="198" t="s">
        <v>346</v>
      </c>
      <c r="M374" s="235" t="s">
        <v>356</v>
      </c>
    </row>
    <row r="375" spans="1:13" ht="17.25">
      <c r="A375" s="192" t="s">
        <v>325</v>
      </c>
      <c r="B375" s="193" t="s">
        <v>174</v>
      </c>
      <c r="C375" s="193">
        <v>1464</v>
      </c>
      <c r="D375" s="194">
        <v>47485</v>
      </c>
      <c r="E375" s="194" t="s">
        <v>294</v>
      </c>
      <c r="F375" s="195">
        <v>7.149999999999998E-2</v>
      </c>
      <c r="G375" s="196">
        <v>7.0499999999999993E-2</v>
      </c>
      <c r="H375" s="195">
        <v>2.0000000000000018E-3</v>
      </c>
      <c r="I375" s="195">
        <v>7.3721998800000393E-3</v>
      </c>
      <c r="J375" s="197">
        <v>1000</v>
      </c>
      <c r="K375" s="193" t="s">
        <v>347</v>
      </c>
      <c r="L375" s="198" t="s">
        <v>346</v>
      </c>
      <c r="M375" s="235" t="s">
        <v>356</v>
      </c>
    </row>
    <row r="376" spans="1:13" ht="17.25">
      <c r="A376" s="192" t="s">
        <v>325</v>
      </c>
      <c r="B376" s="193" t="s">
        <v>174</v>
      </c>
      <c r="C376" s="193">
        <v>1826</v>
      </c>
      <c r="D376" s="194">
        <v>47847</v>
      </c>
      <c r="E376" s="194" t="s">
        <v>294</v>
      </c>
      <c r="F376" s="195">
        <v>7.1999999999999995E-2</v>
      </c>
      <c r="G376" s="196">
        <v>7.0999999999999994E-2</v>
      </c>
      <c r="H376" s="195">
        <v>2.0000000000000018E-3</v>
      </c>
      <c r="I376" s="195">
        <v>9.2043015299999517E-3</v>
      </c>
      <c r="J376" s="197">
        <v>1000</v>
      </c>
      <c r="K376" s="193" t="s">
        <v>347</v>
      </c>
      <c r="L376" s="198" t="s">
        <v>346</v>
      </c>
      <c r="M376" s="235" t="s">
        <v>356</v>
      </c>
    </row>
    <row r="377" spans="1:13" ht="17.25">
      <c r="A377" s="192" t="s">
        <v>325</v>
      </c>
      <c r="B377" s="193" t="s">
        <v>174</v>
      </c>
      <c r="C377" s="193">
        <v>365</v>
      </c>
      <c r="D377" s="194">
        <v>46386</v>
      </c>
      <c r="E377" s="194" t="s">
        <v>293</v>
      </c>
      <c r="F377" s="195">
        <v>0.88</v>
      </c>
      <c r="G377" s="196">
        <v>0.84</v>
      </c>
      <c r="H377" s="195">
        <v>0.05</v>
      </c>
      <c r="I377" s="195">
        <v>6.3651294000000008E-3</v>
      </c>
      <c r="J377" s="197">
        <v>1000</v>
      </c>
      <c r="K377" s="193" t="s">
        <v>347</v>
      </c>
      <c r="L377" s="198" t="s">
        <v>346</v>
      </c>
      <c r="M377" s="235" t="s">
        <v>356</v>
      </c>
    </row>
    <row r="378" spans="1:13" ht="17.25">
      <c r="A378" s="192" t="s">
        <v>325</v>
      </c>
      <c r="B378" s="193" t="s">
        <v>174</v>
      </c>
      <c r="C378" s="193">
        <v>730</v>
      </c>
      <c r="D378" s="194">
        <v>46751</v>
      </c>
      <c r="E378" s="194" t="s">
        <v>293</v>
      </c>
      <c r="F378" s="195">
        <v>0.88</v>
      </c>
      <c r="G378" s="196">
        <v>0.84</v>
      </c>
      <c r="H378" s="195">
        <v>0.05</v>
      </c>
      <c r="I378" s="195">
        <v>1.2188055360000021E-2</v>
      </c>
      <c r="J378" s="197">
        <v>1000</v>
      </c>
      <c r="K378" s="193" t="s">
        <v>347</v>
      </c>
      <c r="L378" s="198" t="s">
        <v>346</v>
      </c>
      <c r="M378" s="235" t="s">
        <v>356</v>
      </c>
    </row>
    <row r="379" spans="1:13" ht="17.25">
      <c r="A379" s="192" t="s">
        <v>325</v>
      </c>
      <c r="B379" s="193" t="s">
        <v>174</v>
      </c>
      <c r="C379" s="193">
        <v>365</v>
      </c>
      <c r="D379" s="194">
        <v>46386</v>
      </c>
      <c r="E379" s="194" t="s">
        <v>294</v>
      </c>
      <c r="F379" s="195">
        <v>6.6000000000000017E-2</v>
      </c>
      <c r="G379" s="196">
        <v>6.2000000000000013E-2</v>
      </c>
      <c r="H379" s="195">
        <v>4.9999999999999914E-3</v>
      </c>
      <c r="I379" s="195">
        <v>4.6303788300000401E-3</v>
      </c>
      <c r="J379" s="197">
        <v>1000</v>
      </c>
      <c r="K379" s="193" t="s">
        <v>347</v>
      </c>
      <c r="L379" s="198" t="s">
        <v>346</v>
      </c>
      <c r="M379" s="235" t="s">
        <v>356</v>
      </c>
    </row>
    <row r="380" spans="1:13" ht="17.25">
      <c r="A380" s="192" t="s">
        <v>326</v>
      </c>
      <c r="B380" s="193" t="s">
        <v>0</v>
      </c>
      <c r="C380" s="193">
        <v>90</v>
      </c>
      <c r="D380" s="194">
        <v>46111</v>
      </c>
      <c r="E380" s="194" t="s">
        <v>293</v>
      </c>
      <c r="F380" s="195">
        <v>0.98</v>
      </c>
      <c r="G380" s="196">
        <v>0.98</v>
      </c>
      <c r="H380" s="195">
        <v>0.04</v>
      </c>
      <c r="I380" s="195">
        <v>1.3376638800000364E-3</v>
      </c>
      <c r="J380" s="197">
        <v>1000</v>
      </c>
      <c r="K380" s="193" t="s">
        <v>347</v>
      </c>
      <c r="L380" s="198" t="s">
        <v>346</v>
      </c>
      <c r="M380" s="235" t="s">
        <v>356</v>
      </c>
    </row>
    <row r="381" spans="1:13" ht="17.25">
      <c r="A381" s="192" t="s">
        <v>326</v>
      </c>
      <c r="B381" s="193" t="s">
        <v>0</v>
      </c>
      <c r="C381" s="193">
        <v>120</v>
      </c>
      <c r="D381" s="194">
        <v>46141</v>
      </c>
      <c r="E381" s="194" t="s">
        <v>293</v>
      </c>
      <c r="F381" s="195">
        <v>0.98</v>
      </c>
      <c r="G381" s="196">
        <v>0.98</v>
      </c>
      <c r="H381" s="195">
        <v>0.04</v>
      </c>
      <c r="I381" s="195">
        <v>1.7702659999999924E-3</v>
      </c>
      <c r="J381" s="197">
        <v>1000</v>
      </c>
      <c r="K381" s="193" t="s">
        <v>347</v>
      </c>
      <c r="L381" s="198" t="s">
        <v>346</v>
      </c>
      <c r="M381" s="235" t="s">
        <v>356</v>
      </c>
    </row>
    <row r="382" spans="1:13" ht="17.25">
      <c r="A382" s="192" t="s">
        <v>326</v>
      </c>
      <c r="B382" s="193" t="s">
        <v>0</v>
      </c>
      <c r="C382" s="193">
        <v>150</v>
      </c>
      <c r="D382" s="194">
        <v>46171</v>
      </c>
      <c r="E382" s="194" t="s">
        <v>293</v>
      </c>
      <c r="F382" s="195">
        <v>0.98</v>
      </c>
      <c r="G382" s="196">
        <v>0.98</v>
      </c>
      <c r="H382" s="195">
        <v>0.04</v>
      </c>
      <c r="I382" s="195">
        <v>2.2118232399999443E-3</v>
      </c>
      <c r="J382" s="197">
        <v>1000</v>
      </c>
      <c r="K382" s="193" t="s">
        <v>347</v>
      </c>
      <c r="L382" s="198" t="s">
        <v>346</v>
      </c>
      <c r="M382" s="235" t="s">
        <v>356</v>
      </c>
    </row>
    <row r="383" spans="1:13" ht="17.25">
      <c r="A383" s="192" t="s">
        <v>326</v>
      </c>
      <c r="B383" s="193" t="s">
        <v>0</v>
      </c>
      <c r="C383" s="193">
        <v>181</v>
      </c>
      <c r="D383" s="194">
        <v>46202</v>
      </c>
      <c r="E383" s="194" t="s">
        <v>293</v>
      </c>
      <c r="F383" s="195">
        <v>0.98</v>
      </c>
      <c r="G383" s="196">
        <v>0.98</v>
      </c>
      <c r="H383" s="195">
        <v>0.04</v>
      </c>
      <c r="I383" s="195">
        <v>2.6264121100000467E-3</v>
      </c>
      <c r="J383" s="197">
        <v>1000</v>
      </c>
      <c r="K383" s="193" t="s">
        <v>347</v>
      </c>
      <c r="L383" s="198" t="s">
        <v>346</v>
      </c>
      <c r="M383" s="235" t="s">
        <v>356</v>
      </c>
    </row>
    <row r="384" spans="1:13" ht="17.25">
      <c r="A384" s="192" t="s">
        <v>326</v>
      </c>
      <c r="B384" s="193" t="s">
        <v>0</v>
      </c>
      <c r="C384" s="193">
        <v>366</v>
      </c>
      <c r="D384" s="194">
        <v>46387</v>
      </c>
      <c r="E384" s="194" t="s">
        <v>293</v>
      </c>
      <c r="F384" s="195">
        <v>1.05</v>
      </c>
      <c r="G384" s="196">
        <v>1.02</v>
      </c>
      <c r="H384" s="195">
        <v>0.04</v>
      </c>
      <c r="I384" s="195">
        <v>5.1153058800000508E-3</v>
      </c>
      <c r="J384" s="197">
        <v>1000</v>
      </c>
      <c r="K384" s="193" t="s">
        <v>347</v>
      </c>
      <c r="L384" s="198" t="s">
        <v>346</v>
      </c>
      <c r="M384" s="235" t="s">
        <v>356</v>
      </c>
    </row>
    <row r="385" spans="1:13" ht="17.25">
      <c r="A385" s="192" t="s">
        <v>326</v>
      </c>
      <c r="B385" s="193" t="s">
        <v>0</v>
      </c>
      <c r="C385" s="193">
        <v>731</v>
      </c>
      <c r="D385" s="194">
        <v>46752</v>
      </c>
      <c r="E385" s="194" t="s">
        <v>293</v>
      </c>
      <c r="F385" s="195">
        <v>1.04</v>
      </c>
      <c r="G385" s="196">
        <v>1.04</v>
      </c>
      <c r="H385" s="195">
        <v>0.04</v>
      </c>
      <c r="I385" s="195">
        <v>9.780884519999972E-3</v>
      </c>
      <c r="J385" s="197">
        <v>1000</v>
      </c>
      <c r="K385" s="193" t="s">
        <v>347</v>
      </c>
      <c r="L385" s="198" t="s">
        <v>346</v>
      </c>
      <c r="M385" s="235" t="s">
        <v>356</v>
      </c>
    </row>
    <row r="386" spans="1:13" ht="17.25">
      <c r="A386" s="192" t="s">
        <v>326</v>
      </c>
      <c r="B386" s="193" t="s">
        <v>0</v>
      </c>
      <c r="C386" s="193">
        <v>1462</v>
      </c>
      <c r="D386" s="194">
        <v>47483</v>
      </c>
      <c r="E386" s="194" t="s">
        <v>293</v>
      </c>
      <c r="F386" s="195">
        <v>1.07</v>
      </c>
      <c r="G386" s="196">
        <v>1.04</v>
      </c>
      <c r="H386" s="195">
        <v>0.04</v>
      </c>
      <c r="I386" s="195">
        <v>1.9690652630000045E-2</v>
      </c>
      <c r="J386" s="197">
        <v>1000</v>
      </c>
      <c r="K386" s="193" t="s">
        <v>347</v>
      </c>
      <c r="L386" s="198" t="s">
        <v>346</v>
      </c>
      <c r="M386" s="235" t="s">
        <v>356</v>
      </c>
    </row>
    <row r="387" spans="1:13" ht="17.25">
      <c r="A387" s="192" t="s">
        <v>326</v>
      </c>
      <c r="B387" s="193" t="s">
        <v>0</v>
      </c>
      <c r="C387" s="193">
        <v>1826</v>
      </c>
      <c r="D387" s="194">
        <v>47847</v>
      </c>
      <c r="E387" s="194" t="s">
        <v>293</v>
      </c>
      <c r="F387" s="195">
        <v>1.07</v>
      </c>
      <c r="G387" s="196">
        <v>1.04</v>
      </c>
      <c r="H387" s="195">
        <v>0.04</v>
      </c>
      <c r="I387" s="195">
        <v>2.4803040760000044E-2</v>
      </c>
      <c r="J387" s="197">
        <v>1000</v>
      </c>
      <c r="K387" s="193" t="s">
        <v>347</v>
      </c>
      <c r="L387" s="198" t="s">
        <v>346</v>
      </c>
      <c r="M387" s="235" t="s">
        <v>356</v>
      </c>
    </row>
    <row r="388" spans="1:13" ht="17.25">
      <c r="A388" s="192" t="s">
        <v>326</v>
      </c>
      <c r="B388" s="193" t="s">
        <v>0</v>
      </c>
      <c r="C388" s="193">
        <v>2190</v>
      </c>
      <c r="D388" s="194">
        <v>48211</v>
      </c>
      <c r="E388" s="194" t="s">
        <v>293</v>
      </c>
      <c r="F388" s="195">
        <v>1.07</v>
      </c>
      <c r="G388" s="196">
        <v>1.04</v>
      </c>
      <c r="H388" s="195">
        <v>0.04</v>
      </c>
      <c r="I388" s="195">
        <v>2.9916044769999987E-2</v>
      </c>
      <c r="J388" s="197">
        <v>1000</v>
      </c>
      <c r="K388" s="193" t="s">
        <v>347</v>
      </c>
      <c r="L388" s="198" t="s">
        <v>346</v>
      </c>
      <c r="M388" s="235" t="s">
        <v>356</v>
      </c>
    </row>
    <row r="389" spans="1:13" ht="17.25">
      <c r="A389" s="192" t="s">
        <v>326</v>
      </c>
      <c r="B389" s="193" t="s">
        <v>0</v>
      </c>
      <c r="C389" s="193">
        <v>2555</v>
      </c>
      <c r="D389" s="194">
        <v>48576</v>
      </c>
      <c r="E389" s="194" t="s">
        <v>293</v>
      </c>
      <c r="F389" s="195">
        <v>1.07</v>
      </c>
      <c r="G389" s="196">
        <v>1.04</v>
      </c>
      <c r="H389" s="195">
        <v>0.04</v>
      </c>
      <c r="I389" s="195">
        <v>3.4904635030000006E-2</v>
      </c>
      <c r="J389" s="197">
        <v>1000</v>
      </c>
      <c r="K389" s="193" t="s">
        <v>347</v>
      </c>
      <c r="L389" s="198" t="s">
        <v>346</v>
      </c>
      <c r="M389" s="235" t="s">
        <v>356</v>
      </c>
    </row>
    <row r="390" spans="1:13" ht="17.25">
      <c r="A390" s="192" t="s">
        <v>326</v>
      </c>
      <c r="B390" s="193" t="s">
        <v>0</v>
      </c>
      <c r="C390" s="193">
        <v>2920</v>
      </c>
      <c r="D390" s="194">
        <v>48941</v>
      </c>
      <c r="E390" s="194" t="s">
        <v>293</v>
      </c>
      <c r="F390" s="195">
        <v>1.0649999999999999</v>
      </c>
      <c r="G390" s="196">
        <v>1.0349999999999999</v>
      </c>
      <c r="H390" s="195">
        <v>0.04</v>
      </c>
      <c r="I390" s="195">
        <v>3.9799978649999956E-2</v>
      </c>
      <c r="J390" s="197">
        <v>1000</v>
      </c>
      <c r="K390" s="193" t="s">
        <v>347</v>
      </c>
      <c r="L390" s="198" t="s">
        <v>346</v>
      </c>
      <c r="M390" s="235" t="s">
        <v>356</v>
      </c>
    </row>
    <row r="391" spans="1:13" ht="17.25">
      <c r="A391" s="192" t="s">
        <v>326</v>
      </c>
      <c r="B391" s="193" t="s">
        <v>0</v>
      </c>
      <c r="C391" s="193">
        <v>3285</v>
      </c>
      <c r="D391" s="194">
        <v>49306</v>
      </c>
      <c r="E391" s="194" t="s">
        <v>293</v>
      </c>
      <c r="F391" s="195">
        <v>1.0649999999999999</v>
      </c>
      <c r="G391" s="196">
        <v>1.0349999999999999</v>
      </c>
      <c r="H391" s="195">
        <v>0.04</v>
      </c>
      <c r="I391" s="195">
        <v>4.4635645439999962E-2</v>
      </c>
      <c r="J391" s="197">
        <v>1000</v>
      </c>
      <c r="K391" s="193" t="s">
        <v>347</v>
      </c>
      <c r="L391" s="198" t="s">
        <v>346</v>
      </c>
      <c r="M391" s="235" t="s">
        <v>356</v>
      </c>
    </row>
    <row r="392" spans="1:13" ht="17.25">
      <c r="A392" s="192" t="s">
        <v>326</v>
      </c>
      <c r="B392" s="193" t="s">
        <v>0</v>
      </c>
      <c r="C392" s="193">
        <v>3650</v>
      </c>
      <c r="D392" s="194">
        <v>49671</v>
      </c>
      <c r="E392" s="194" t="s">
        <v>293</v>
      </c>
      <c r="F392" s="195">
        <v>1.0649999999999999</v>
      </c>
      <c r="G392" s="196">
        <v>1.0349999999999999</v>
      </c>
      <c r="H392" s="195">
        <v>0.04</v>
      </c>
      <c r="I392" s="195">
        <v>4.9247743399999988E-2</v>
      </c>
      <c r="J392" s="197">
        <v>1000</v>
      </c>
      <c r="K392" s="193" t="s">
        <v>347</v>
      </c>
      <c r="L392" s="198" t="s">
        <v>346</v>
      </c>
      <c r="M392" s="235" t="s">
        <v>356</v>
      </c>
    </row>
    <row r="393" spans="1:13" ht="17.25">
      <c r="A393" s="192" t="s">
        <v>326</v>
      </c>
      <c r="B393" s="193" t="s">
        <v>0</v>
      </c>
      <c r="C393" s="193">
        <v>120</v>
      </c>
      <c r="D393" s="194">
        <v>46141</v>
      </c>
      <c r="E393" s="194" t="s">
        <v>295</v>
      </c>
      <c r="F393" s="195">
        <v>0.14199999999999999</v>
      </c>
      <c r="G393" s="196">
        <v>0.13800000000000001</v>
      </c>
      <c r="H393" s="195">
        <v>5.0000000000000001E-3</v>
      </c>
      <c r="I393" s="195">
        <v>1.4081662400000142E-3</v>
      </c>
      <c r="J393" s="197">
        <v>1000</v>
      </c>
      <c r="K393" s="193" t="s">
        <v>347</v>
      </c>
      <c r="L393" s="198" t="s">
        <v>346</v>
      </c>
      <c r="M393" s="235" t="s">
        <v>356</v>
      </c>
    </row>
    <row r="394" spans="1:13" ht="17.25">
      <c r="A394" s="192" t="s">
        <v>326</v>
      </c>
      <c r="B394" s="193" t="s">
        <v>0</v>
      </c>
      <c r="C394" s="193">
        <v>150</v>
      </c>
      <c r="D394" s="194">
        <v>46171</v>
      </c>
      <c r="E394" s="194" t="s">
        <v>295</v>
      </c>
      <c r="F394" s="195">
        <v>0.14099999999999999</v>
      </c>
      <c r="G394" s="196">
        <v>0.13699999999999998</v>
      </c>
      <c r="H394" s="195">
        <v>5.0000000000000001E-3</v>
      </c>
      <c r="I394" s="195">
        <v>1.7744770799999969E-3</v>
      </c>
      <c r="J394" s="197">
        <v>1000</v>
      </c>
      <c r="K394" s="193" t="s">
        <v>347</v>
      </c>
      <c r="L394" s="198" t="s">
        <v>346</v>
      </c>
      <c r="M394" s="235" t="s">
        <v>356</v>
      </c>
    </row>
    <row r="395" spans="1:13" ht="17.25">
      <c r="A395" s="192" t="s">
        <v>326</v>
      </c>
      <c r="B395" s="193" t="s">
        <v>0</v>
      </c>
      <c r="C395" s="193">
        <v>181</v>
      </c>
      <c r="D395" s="194">
        <v>46202</v>
      </c>
      <c r="E395" s="194" t="s">
        <v>295</v>
      </c>
      <c r="F395" s="195">
        <v>0.13949999999999999</v>
      </c>
      <c r="G395" s="196">
        <v>0.13550000000000001</v>
      </c>
      <c r="H395" s="195">
        <v>5.0000000000000001E-3</v>
      </c>
      <c r="I395" s="195">
        <v>2.1248384599999782E-3</v>
      </c>
      <c r="J395" s="197">
        <v>1000</v>
      </c>
      <c r="K395" s="193" t="s">
        <v>347</v>
      </c>
      <c r="L395" s="198" t="s">
        <v>346</v>
      </c>
      <c r="M395" s="235" t="s">
        <v>356</v>
      </c>
    </row>
    <row r="396" spans="1:13" ht="17.25">
      <c r="A396" s="192" t="s">
        <v>326</v>
      </c>
      <c r="B396" s="193" t="s">
        <v>0</v>
      </c>
      <c r="C396" s="193">
        <v>366</v>
      </c>
      <c r="D396" s="194">
        <v>46387</v>
      </c>
      <c r="E396" s="194" t="s">
        <v>295</v>
      </c>
      <c r="F396" s="195">
        <v>0.13150000000000001</v>
      </c>
      <c r="G396" s="196">
        <v>0.1275</v>
      </c>
      <c r="H396" s="195">
        <v>5.0000000000000001E-3</v>
      </c>
      <c r="I396" s="195">
        <v>4.3800481199999693E-3</v>
      </c>
      <c r="J396" s="197">
        <v>1000</v>
      </c>
      <c r="K396" s="193" t="s">
        <v>347</v>
      </c>
      <c r="L396" s="198" t="s">
        <v>346</v>
      </c>
      <c r="M396" s="235" t="s">
        <v>356</v>
      </c>
    </row>
    <row r="397" spans="1:13" ht="17.25">
      <c r="A397" s="192" t="s">
        <v>326</v>
      </c>
      <c r="B397" s="193" t="s">
        <v>0</v>
      </c>
      <c r="C397" s="193">
        <v>1099</v>
      </c>
      <c r="D397" s="194">
        <v>47120</v>
      </c>
      <c r="E397" s="194" t="s">
        <v>295</v>
      </c>
      <c r="F397" s="195">
        <v>0.125</v>
      </c>
      <c r="G397" s="196">
        <v>0.121</v>
      </c>
      <c r="H397" s="195">
        <v>5.0000000000000001E-3</v>
      </c>
      <c r="I397" s="195">
        <v>1.3157863720000024E-2</v>
      </c>
      <c r="J397" s="197">
        <v>1000</v>
      </c>
      <c r="K397" s="193" t="s">
        <v>347</v>
      </c>
      <c r="L397" s="198" t="s">
        <v>346</v>
      </c>
      <c r="M397" s="235" t="s">
        <v>356</v>
      </c>
    </row>
    <row r="398" spans="1:13" ht="17.25">
      <c r="A398" s="192" t="s">
        <v>326</v>
      </c>
      <c r="B398" s="193" t="s">
        <v>0</v>
      </c>
      <c r="C398" s="193">
        <v>1462</v>
      </c>
      <c r="D398" s="194">
        <v>47483</v>
      </c>
      <c r="E398" s="194" t="s">
        <v>295</v>
      </c>
      <c r="F398" s="195">
        <v>0.127</v>
      </c>
      <c r="G398" s="196">
        <v>0.12300000000000001</v>
      </c>
      <c r="H398" s="195">
        <v>5.0000000000000001E-3</v>
      </c>
      <c r="I398" s="195">
        <v>1.743975641999998E-2</v>
      </c>
      <c r="J398" s="197">
        <v>1000</v>
      </c>
      <c r="K398" s="193" t="s">
        <v>347</v>
      </c>
      <c r="L398" s="198" t="s">
        <v>346</v>
      </c>
      <c r="M398" s="235" t="s">
        <v>356</v>
      </c>
    </row>
    <row r="399" spans="1:13" ht="17.25">
      <c r="A399" s="192" t="s">
        <v>326</v>
      </c>
      <c r="B399" s="193" t="s">
        <v>0</v>
      </c>
      <c r="C399" s="193">
        <v>1826</v>
      </c>
      <c r="D399" s="194">
        <v>47847</v>
      </c>
      <c r="E399" s="194" t="s">
        <v>295</v>
      </c>
      <c r="F399" s="195">
        <v>0.128</v>
      </c>
      <c r="G399" s="196">
        <v>0.124</v>
      </c>
      <c r="H399" s="195">
        <v>5.0000000000000001E-3</v>
      </c>
      <c r="I399" s="195">
        <v>2.1758711349999998E-2</v>
      </c>
      <c r="J399" s="197">
        <v>1000</v>
      </c>
      <c r="K399" s="193" t="s">
        <v>347</v>
      </c>
      <c r="L399" s="198" t="s">
        <v>346</v>
      </c>
      <c r="M399" s="235" t="s">
        <v>356</v>
      </c>
    </row>
    <row r="400" spans="1:13" ht="17.25">
      <c r="A400" s="192" t="s">
        <v>326</v>
      </c>
      <c r="B400" s="193" t="s">
        <v>0</v>
      </c>
      <c r="C400" s="193">
        <v>2190</v>
      </c>
      <c r="D400" s="194">
        <v>48211</v>
      </c>
      <c r="E400" s="194" t="s">
        <v>295</v>
      </c>
      <c r="F400" s="195">
        <v>0.129</v>
      </c>
      <c r="G400" s="196">
        <v>0.125</v>
      </c>
      <c r="H400" s="195">
        <v>5.0000000000000001E-3</v>
      </c>
      <c r="I400" s="195">
        <v>2.6051071109999952E-2</v>
      </c>
      <c r="J400" s="197">
        <v>1000</v>
      </c>
      <c r="K400" s="193" t="s">
        <v>347</v>
      </c>
      <c r="L400" s="198" t="s">
        <v>346</v>
      </c>
      <c r="M400" s="235" t="s">
        <v>356</v>
      </c>
    </row>
    <row r="401" spans="1:13" ht="17.25">
      <c r="A401" s="192" t="s">
        <v>326</v>
      </c>
      <c r="B401" s="193" t="s">
        <v>0</v>
      </c>
      <c r="C401" s="193">
        <v>365</v>
      </c>
      <c r="D401" s="194">
        <v>46386</v>
      </c>
      <c r="E401" s="194" t="s">
        <v>294</v>
      </c>
      <c r="F401" s="195">
        <v>9.2499999999999999E-2</v>
      </c>
      <c r="G401" s="196">
        <v>8.8499999999999995E-2</v>
      </c>
      <c r="H401" s="195">
        <v>5.0000000000000001E-3</v>
      </c>
      <c r="I401" s="195">
        <v>4.5181626600000304E-3</v>
      </c>
      <c r="J401" s="197">
        <v>1000</v>
      </c>
      <c r="K401" s="193" t="s">
        <v>347</v>
      </c>
      <c r="L401" s="198" t="s">
        <v>346</v>
      </c>
      <c r="M401" s="235" t="s">
        <v>356</v>
      </c>
    </row>
    <row r="402" spans="1:13" ht="17.25">
      <c r="A402" s="192" t="s">
        <v>326</v>
      </c>
      <c r="B402" s="193" t="s">
        <v>0</v>
      </c>
      <c r="C402" s="193">
        <v>730</v>
      </c>
      <c r="D402" s="194">
        <v>46751</v>
      </c>
      <c r="E402" s="194" t="s">
        <v>294</v>
      </c>
      <c r="F402" s="195">
        <v>8.2000000000000017E-2</v>
      </c>
      <c r="G402" s="196">
        <v>7.8E-2</v>
      </c>
      <c r="H402" s="195">
        <v>5.0000000000000088E-3</v>
      </c>
      <c r="I402" s="195">
        <v>9.1395171299999446E-3</v>
      </c>
      <c r="J402" s="197">
        <v>1000</v>
      </c>
      <c r="K402" s="193" t="s">
        <v>347</v>
      </c>
      <c r="L402" s="198" t="s">
        <v>346</v>
      </c>
      <c r="M402" s="235" t="s">
        <v>356</v>
      </c>
    </row>
    <row r="403" spans="1:13" ht="17.25">
      <c r="A403" s="192" t="s">
        <v>326</v>
      </c>
      <c r="B403" s="193" t="s">
        <v>0</v>
      </c>
      <c r="C403" s="193">
        <v>1826</v>
      </c>
      <c r="D403" s="194">
        <v>47847</v>
      </c>
      <c r="E403" s="194" t="s">
        <v>294</v>
      </c>
      <c r="F403" s="195">
        <v>7.6499999999999985E-2</v>
      </c>
      <c r="G403" s="196">
        <v>7.2499999999999995E-2</v>
      </c>
      <c r="H403" s="195">
        <v>5.0000000000000088E-3</v>
      </c>
      <c r="I403" s="195">
        <v>2.2789142240000046E-2</v>
      </c>
      <c r="J403" s="197">
        <v>1000</v>
      </c>
      <c r="K403" s="193" t="s">
        <v>347</v>
      </c>
      <c r="L403" s="198" t="s">
        <v>346</v>
      </c>
      <c r="M403" s="235" t="s">
        <v>356</v>
      </c>
    </row>
    <row r="404" spans="1:13" ht="17.25">
      <c r="A404" s="192" t="s">
        <v>326</v>
      </c>
      <c r="B404" s="193" t="s">
        <v>0</v>
      </c>
      <c r="C404" s="193">
        <v>2191</v>
      </c>
      <c r="D404" s="194">
        <v>48212</v>
      </c>
      <c r="E404" s="194" t="s">
        <v>294</v>
      </c>
      <c r="F404" s="195">
        <v>7.5499999999999998E-2</v>
      </c>
      <c r="G404" s="196">
        <v>7.149999999999998E-2</v>
      </c>
      <c r="H404" s="195">
        <v>5.0000000000000001E-3</v>
      </c>
      <c r="I404" s="195">
        <v>2.7348853490000012E-2</v>
      </c>
      <c r="J404" s="197">
        <v>1000</v>
      </c>
      <c r="K404" s="193" t="s">
        <v>347</v>
      </c>
      <c r="L404" s="198" t="s">
        <v>346</v>
      </c>
      <c r="M404" s="235" t="s">
        <v>356</v>
      </c>
    </row>
    <row r="405" spans="1:13" ht="17.25">
      <c r="A405" s="192" t="s">
        <v>327</v>
      </c>
      <c r="B405" s="193" t="s">
        <v>0</v>
      </c>
      <c r="C405" s="193">
        <v>31</v>
      </c>
      <c r="D405" s="194">
        <v>46052</v>
      </c>
      <c r="E405" s="194" t="s">
        <v>293</v>
      </c>
      <c r="F405" s="195">
        <v>1.0075000000000001</v>
      </c>
      <c r="G405" s="196">
        <v>1.0075000000000001</v>
      </c>
      <c r="H405" s="195">
        <v>1.0799999999999983E-2</v>
      </c>
      <c r="I405" s="195">
        <v>1.3090972999998485E-4</v>
      </c>
      <c r="J405" s="197">
        <v>1000</v>
      </c>
      <c r="K405" s="193" t="s">
        <v>202</v>
      </c>
      <c r="L405" s="198" t="s">
        <v>346</v>
      </c>
      <c r="M405" s="235" t="s">
        <v>356</v>
      </c>
    </row>
    <row r="406" spans="1:13" ht="17.25">
      <c r="A406" s="192" t="s">
        <v>327</v>
      </c>
      <c r="B406" s="193" t="s">
        <v>0</v>
      </c>
      <c r="C406" s="193">
        <v>1099</v>
      </c>
      <c r="D406" s="194">
        <v>47120</v>
      </c>
      <c r="E406" s="194" t="s">
        <v>298</v>
      </c>
      <c r="F406" s="195">
        <v>3.0999999999999999E-3</v>
      </c>
      <c r="G406" s="196">
        <v>3.0999999999999999E-3</v>
      </c>
      <c r="H406" s="195">
        <v>1.5000000000000002E-3</v>
      </c>
      <c r="I406" s="195">
        <v>4.4372909600000413E-3</v>
      </c>
      <c r="J406" s="197">
        <v>1000</v>
      </c>
      <c r="K406" s="193" t="s">
        <v>202</v>
      </c>
      <c r="L406" s="198" t="s">
        <v>346</v>
      </c>
      <c r="M406" s="235" t="s">
        <v>356</v>
      </c>
    </row>
    <row r="407" spans="1:13" ht="17.25">
      <c r="A407" s="192" t="s">
        <v>327</v>
      </c>
      <c r="B407" s="193" t="s">
        <v>0</v>
      </c>
      <c r="C407" s="193">
        <v>1826</v>
      </c>
      <c r="D407" s="194">
        <v>47847</v>
      </c>
      <c r="E407" s="194" t="s">
        <v>294</v>
      </c>
      <c r="F407" s="195">
        <v>7.3699999999999988E-2</v>
      </c>
      <c r="G407" s="196">
        <v>7.3699999999999988E-2</v>
      </c>
      <c r="H407" s="195">
        <v>1.4999999999999946E-3</v>
      </c>
      <c r="I407" s="195">
        <v>6.8954936000000088E-3</v>
      </c>
      <c r="J407" s="197">
        <v>1000</v>
      </c>
      <c r="K407" s="193" t="s">
        <v>202</v>
      </c>
      <c r="L407" s="198" t="s">
        <v>346</v>
      </c>
      <c r="M407" s="235" t="s">
        <v>356</v>
      </c>
    </row>
    <row r="408" spans="1:13" ht="17.25">
      <c r="A408" s="192" t="s">
        <v>327</v>
      </c>
      <c r="B408" s="193" t="s">
        <v>0</v>
      </c>
      <c r="C408" s="193">
        <v>1099</v>
      </c>
      <c r="D408" s="194">
        <v>47120</v>
      </c>
      <c r="E408" s="194" t="s">
        <v>293</v>
      </c>
      <c r="F408" s="195">
        <v>1.0249999999999999</v>
      </c>
      <c r="G408" s="196">
        <v>1.0249999999999999</v>
      </c>
      <c r="H408" s="195">
        <v>1.2099999999999937E-2</v>
      </c>
      <c r="I408" s="195">
        <v>4.4538569300000292E-3</v>
      </c>
      <c r="J408" s="197">
        <v>1000</v>
      </c>
      <c r="K408" s="193" t="s">
        <v>202</v>
      </c>
      <c r="L408" s="198" t="s">
        <v>346</v>
      </c>
      <c r="M408" s="235" t="s">
        <v>356</v>
      </c>
    </row>
    <row r="409" spans="1:13" ht="17.25">
      <c r="A409" s="192" t="s">
        <v>327</v>
      </c>
      <c r="B409" s="193" t="s">
        <v>0</v>
      </c>
      <c r="C409" s="193">
        <v>1099</v>
      </c>
      <c r="D409" s="194">
        <v>47120</v>
      </c>
      <c r="E409" s="194" t="s">
        <v>295</v>
      </c>
      <c r="F409" s="195">
        <v>0.12809999999999999</v>
      </c>
      <c r="G409" s="196">
        <v>0.12809999999999999</v>
      </c>
      <c r="H409" s="195">
        <v>1.5000000000000035E-3</v>
      </c>
      <c r="I409" s="195">
        <v>3.9469110100000078E-3</v>
      </c>
      <c r="J409" s="197">
        <v>1000</v>
      </c>
      <c r="K409" s="193" t="s">
        <v>202</v>
      </c>
      <c r="L409" s="198" t="s">
        <v>346</v>
      </c>
      <c r="M409" s="235" t="s">
        <v>356</v>
      </c>
    </row>
    <row r="410" spans="1:13" ht="17.25">
      <c r="A410" s="192" t="s">
        <v>327</v>
      </c>
      <c r="B410" s="193" t="s">
        <v>0</v>
      </c>
      <c r="C410" s="193">
        <v>547</v>
      </c>
      <c r="D410" s="194">
        <v>46568</v>
      </c>
      <c r="E410" s="194" t="s">
        <v>298</v>
      </c>
      <c r="F410" s="195">
        <v>2.5000000000000001E-3</v>
      </c>
      <c r="G410" s="196">
        <v>2.5000000000000001E-3</v>
      </c>
      <c r="H410" s="195">
        <v>1.5000000000000002E-3</v>
      </c>
      <c r="I410" s="195">
        <v>2.2105991299999914E-3</v>
      </c>
      <c r="J410" s="197">
        <v>1000</v>
      </c>
      <c r="K410" s="193" t="s">
        <v>202</v>
      </c>
      <c r="L410" s="198" t="s">
        <v>346</v>
      </c>
      <c r="M410" s="235" t="s">
        <v>356</v>
      </c>
    </row>
    <row r="411" spans="1:13" ht="17.25">
      <c r="A411" s="192" t="s">
        <v>327</v>
      </c>
      <c r="B411" s="193" t="s">
        <v>0</v>
      </c>
      <c r="C411" s="193">
        <v>730</v>
      </c>
      <c r="D411" s="194">
        <v>46751</v>
      </c>
      <c r="E411" s="194" t="s">
        <v>295</v>
      </c>
      <c r="F411" s="195">
        <v>0.13109999999999999</v>
      </c>
      <c r="G411" s="196">
        <v>0.13109999999999999</v>
      </c>
      <c r="H411" s="195">
        <v>1.5000000000000035E-3</v>
      </c>
      <c r="I411" s="195">
        <v>2.6260382599999732E-3</v>
      </c>
      <c r="J411" s="197">
        <v>1000</v>
      </c>
      <c r="K411" s="193" t="s">
        <v>202</v>
      </c>
      <c r="L411" s="198" t="s">
        <v>346</v>
      </c>
      <c r="M411" s="235" t="s">
        <v>356</v>
      </c>
    </row>
    <row r="412" spans="1:13" ht="17.25">
      <c r="A412" s="192" t="s">
        <v>327</v>
      </c>
      <c r="B412" s="193" t="s">
        <v>0</v>
      </c>
      <c r="C412" s="193">
        <v>1462</v>
      </c>
      <c r="D412" s="194">
        <v>47483</v>
      </c>
      <c r="E412" s="194" t="s">
        <v>293</v>
      </c>
      <c r="F412" s="195">
        <v>1.03</v>
      </c>
      <c r="G412" s="196">
        <v>1.03</v>
      </c>
      <c r="H412" s="195">
        <v>1.1899999999999977E-2</v>
      </c>
      <c r="I412" s="195">
        <v>5.8990141900000029E-3</v>
      </c>
      <c r="J412" s="197">
        <v>1000</v>
      </c>
      <c r="K412" s="193" t="s">
        <v>202</v>
      </c>
      <c r="L412" s="198" t="s">
        <v>346</v>
      </c>
      <c r="M412" s="235" t="s">
        <v>356</v>
      </c>
    </row>
    <row r="413" spans="1:13" ht="17.25">
      <c r="A413" s="192" t="s">
        <v>327</v>
      </c>
      <c r="B413" s="193" t="s">
        <v>0</v>
      </c>
      <c r="C413" s="193">
        <v>913</v>
      </c>
      <c r="D413" s="194">
        <v>46934</v>
      </c>
      <c r="E413" s="194" t="s">
        <v>295</v>
      </c>
      <c r="F413" s="195">
        <v>0.1313</v>
      </c>
      <c r="G413" s="196">
        <v>0.1313</v>
      </c>
      <c r="H413" s="195">
        <v>1.4999999999999857E-3</v>
      </c>
      <c r="I413" s="195">
        <v>3.2808908199999679E-3</v>
      </c>
      <c r="J413" s="197">
        <v>1000</v>
      </c>
      <c r="K413" s="193" t="s">
        <v>202</v>
      </c>
      <c r="L413" s="198" t="s">
        <v>346</v>
      </c>
      <c r="M413" s="235" t="s">
        <v>356</v>
      </c>
    </row>
    <row r="414" spans="1:13" ht="17.25">
      <c r="A414" s="192" t="s">
        <v>327</v>
      </c>
      <c r="B414" s="193" t="s">
        <v>0</v>
      </c>
      <c r="C414" s="193">
        <v>1462</v>
      </c>
      <c r="D414" s="194">
        <v>47483</v>
      </c>
      <c r="E414" s="194" t="s">
        <v>298</v>
      </c>
      <c r="F414" s="195">
        <v>3.8E-3</v>
      </c>
      <c r="G414" s="196">
        <v>3.8E-3</v>
      </c>
      <c r="H414" s="195">
        <v>1.5000000000000002E-3</v>
      </c>
      <c r="I414" s="195">
        <v>5.8961198099999595E-3</v>
      </c>
      <c r="J414" s="197">
        <v>1000</v>
      </c>
      <c r="K414" s="193" t="s">
        <v>202</v>
      </c>
      <c r="L414" s="198" t="s">
        <v>346</v>
      </c>
      <c r="M414" s="235" t="s">
        <v>356</v>
      </c>
    </row>
    <row r="415" spans="1:13" ht="17.25">
      <c r="A415" s="192" t="s">
        <v>327</v>
      </c>
      <c r="B415" s="193" t="s">
        <v>0</v>
      </c>
      <c r="C415" s="193">
        <v>365</v>
      </c>
      <c r="D415" s="194">
        <v>46386</v>
      </c>
      <c r="E415" s="194" t="s">
        <v>293</v>
      </c>
      <c r="F415" s="195">
        <v>1.02</v>
      </c>
      <c r="G415" s="196">
        <v>1.02</v>
      </c>
      <c r="H415" s="195">
        <v>1.1599999999999966E-2</v>
      </c>
      <c r="I415" s="195">
        <v>1.4802110199999561E-3</v>
      </c>
      <c r="J415" s="197">
        <v>1000</v>
      </c>
      <c r="K415" s="193" t="s">
        <v>202</v>
      </c>
      <c r="L415" s="198" t="s">
        <v>346</v>
      </c>
      <c r="M415" s="235" t="s">
        <v>356</v>
      </c>
    </row>
    <row r="416" spans="1:13" ht="17.25">
      <c r="A416" s="192" t="s">
        <v>327</v>
      </c>
      <c r="B416" s="193" t="s">
        <v>0</v>
      </c>
      <c r="C416" s="193">
        <v>1826</v>
      </c>
      <c r="D416" s="194">
        <v>47847</v>
      </c>
      <c r="E416" s="194" t="s">
        <v>295</v>
      </c>
      <c r="F416" s="195">
        <v>0.1321</v>
      </c>
      <c r="G416" s="196">
        <v>0.1321</v>
      </c>
      <c r="H416" s="195">
        <v>1.4999999999999857E-3</v>
      </c>
      <c r="I416" s="195">
        <v>6.5411863799999994E-3</v>
      </c>
      <c r="J416" s="197">
        <v>1000</v>
      </c>
      <c r="K416" s="193" t="s">
        <v>202</v>
      </c>
      <c r="L416" s="198" t="s">
        <v>346</v>
      </c>
      <c r="M416" s="235" t="s">
        <v>356</v>
      </c>
    </row>
    <row r="417" spans="1:13" ht="17.25">
      <c r="A417" s="192" t="s">
        <v>327</v>
      </c>
      <c r="B417" s="193" t="s">
        <v>0</v>
      </c>
      <c r="C417" s="193">
        <v>365</v>
      </c>
      <c r="D417" s="194">
        <v>46386</v>
      </c>
      <c r="E417" s="194" t="s">
        <v>294</v>
      </c>
      <c r="F417" s="195">
        <v>9.5799999999999996E-2</v>
      </c>
      <c r="G417" s="196">
        <v>9.5799999999999996E-2</v>
      </c>
      <c r="H417" s="195">
        <v>1.5000000000000035E-3</v>
      </c>
      <c r="I417" s="195">
        <v>1.3507289899999933E-3</v>
      </c>
      <c r="J417" s="197">
        <v>1000</v>
      </c>
      <c r="K417" s="193" t="s">
        <v>202</v>
      </c>
      <c r="L417" s="198" t="s">
        <v>346</v>
      </c>
      <c r="M417" s="235" t="s">
        <v>356</v>
      </c>
    </row>
    <row r="418" spans="1:13" ht="17.25">
      <c r="A418" s="192" t="s">
        <v>327</v>
      </c>
      <c r="B418" s="193" t="s">
        <v>0</v>
      </c>
      <c r="C418" s="193">
        <v>31</v>
      </c>
      <c r="D418" s="194">
        <v>46052</v>
      </c>
      <c r="E418" s="194" t="s">
        <v>298</v>
      </c>
      <c r="F418" s="195">
        <v>1E-3</v>
      </c>
      <c r="G418" s="196">
        <v>1E-3</v>
      </c>
      <c r="H418" s="195">
        <v>1.5E-3</v>
      </c>
      <c r="I418" s="195">
        <v>1.3071509999997488E-4</v>
      </c>
      <c r="J418" s="197">
        <v>1000</v>
      </c>
      <c r="K418" s="193" t="s">
        <v>202</v>
      </c>
      <c r="L418" s="198" t="s">
        <v>346</v>
      </c>
      <c r="M418" s="235" t="s">
        <v>356</v>
      </c>
    </row>
    <row r="419" spans="1:13" ht="17.25">
      <c r="A419" s="192" t="s">
        <v>327</v>
      </c>
      <c r="B419" s="193" t="s">
        <v>0</v>
      </c>
      <c r="C419" s="193">
        <v>365</v>
      </c>
      <c r="D419" s="194">
        <v>46386</v>
      </c>
      <c r="E419" s="194" t="s">
        <v>295</v>
      </c>
      <c r="F419" s="195">
        <v>0.13769999999999999</v>
      </c>
      <c r="G419" s="196">
        <v>0.13769999999999999</v>
      </c>
      <c r="H419" s="195">
        <v>1.5000000000000035E-3</v>
      </c>
      <c r="I419" s="195">
        <v>1.3010485199999948E-3</v>
      </c>
      <c r="J419" s="197">
        <v>1000</v>
      </c>
      <c r="K419" s="193" t="s">
        <v>202</v>
      </c>
      <c r="L419" s="198" t="s">
        <v>346</v>
      </c>
      <c r="M419" s="235" t="s">
        <v>356</v>
      </c>
    </row>
    <row r="420" spans="1:13" ht="17.25">
      <c r="A420" s="192" t="s">
        <v>327</v>
      </c>
      <c r="B420" s="193" t="s">
        <v>0</v>
      </c>
      <c r="C420" s="193">
        <v>913</v>
      </c>
      <c r="D420" s="194">
        <v>46934</v>
      </c>
      <c r="E420" s="194" t="s">
        <v>298</v>
      </c>
      <c r="F420" s="195">
        <v>2.8000000000000004E-3</v>
      </c>
      <c r="G420" s="196">
        <v>2.8000000000000004E-3</v>
      </c>
      <c r="H420" s="195">
        <v>1.4999999999999996E-3</v>
      </c>
      <c r="I420" s="195">
        <v>3.700215930000013E-3</v>
      </c>
      <c r="J420" s="197">
        <v>1000</v>
      </c>
      <c r="K420" s="193" t="s">
        <v>202</v>
      </c>
      <c r="L420" s="198" t="s">
        <v>346</v>
      </c>
      <c r="M420" s="235" t="s">
        <v>356</v>
      </c>
    </row>
    <row r="421" spans="1:13" ht="17.25">
      <c r="A421" s="192" t="s">
        <v>327</v>
      </c>
      <c r="B421" s="193" t="s">
        <v>0</v>
      </c>
      <c r="C421" s="193">
        <v>90</v>
      </c>
      <c r="D421" s="194">
        <v>46111</v>
      </c>
      <c r="E421" s="194" t="s">
        <v>295</v>
      </c>
      <c r="F421" s="195">
        <v>0.14749999999999999</v>
      </c>
      <c r="G421" s="196">
        <v>0.14749999999999999</v>
      </c>
      <c r="H421" s="195">
        <v>1.5000000000000035E-3</v>
      </c>
      <c r="I421" s="195">
        <v>3.1616624000002956E-4</v>
      </c>
      <c r="J421" s="197">
        <v>1000</v>
      </c>
      <c r="K421" s="193" t="s">
        <v>202</v>
      </c>
      <c r="L421" s="198" t="s">
        <v>346</v>
      </c>
      <c r="M421" s="235" t="s">
        <v>356</v>
      </c>
    </row>
    <row r="422" spans="1:13" ht="17.25">
      <c r="A422" s="192" t="s">
        <v>327</v>
      </c>
      <c r="B422" s="193" t="s">
        <v>0</v>
      </c>
      <c r="C422" s="193">
        <v>913</v>
      </c>
      <c r="D422" s="194">
        <v>46934</v>
      </c>
      <c r="E422" s="194" t="s">
        <v>293</v>
      </c>
      <c r="F422" s="195">
        <v>1.0225</v>
      </c>
      <c r="G422" s="196">
        <v>1.0225</v>
      </c>
      <c r="H422" s="195">
        <v>1.2099999999999937E-2</v>
      </c>
      <c r="I422" s="195">
        <v>3.6997297499999603E-3</v>
      </c>
      <c r="J422" s="197">
        <v>1000</v>
      </c>
      <c r="K422" s="193" t="s">
        <v>202</v>
      </c>
      <c r="L422" s="198" t="s">
        <v>346</v>
      </c>
      <c r="M422" s="235" t="s">
        <v>356</v>
      </c>
    </row>
    <row r="423" spans="1:13" ht="17.25">
      <c r="A423" s="192" t="s">
        <v>327</v>
      </c>
      <c r="B423" s="193" t="s">
        <v>0</v>
      </c>
      <c r="C423" s="193">
        <v>1826</v>
      </c>
      <c r="D423" s="194">
        <v>47847</v>
      </c>
      <c r="E423" s="194" t="s">
        <v>293</v>
      </c>
      <c r="F423" s="195">
        <v>1.0325</v>
      </c>
      <c r="G423" s="196">
        <v>1.0325</v>
      </c>
      <c r="H423" s="195">
        <v>1.1800000000000067E-2</v>
      </c>
      <c r="I423" s="195">
        <v>7.3818662300000138E-3</v>
      </c>
      <c r="J423" s="197">
        <v>1000</v>
      </c>
      <c r="K423" s="193" t="s">
        <v>202</v>
      </c>
      <c r="L423" s="198" t="s">
        <v>346</v>
      </c>
      <c r="M423" s="235" t="s">
        <v>356</v>
      </c>
    </row>
    <row r="424" spans="1:13" ht="17.25">
      <c r="A424" s="192" t="s">
        <v>327</v>
      </c>
      <c r="B424" s="193" t="s">
        <v>0</v>
      </c>
      <c r="C424" s="193">
        <v>121</v>
      </c>
      <c r="D424" s="194">
        <v>46142</v>
      </c>
      <c r="E424" s="194" t="s">
        <v>298</v>
      </c>
      <c r="F424" s="195">
        <v>2.5000000000000001E-3</v>
      </c>
      <c r="G424" s="196">
        <v>2.5000000000000001E-3</v>
      </c>
      <c r="H424" s="195">
        <v>1.5000000000000002E-3</v>
      </c>
      <c r="I424" s="195">
        <v>4.8639582999999222E-4</v>
      </c>
      <c r="J424" s="197">
        <v>1000</v>
      </c>
      <c r="K424" s="193" t="s">
        <v>202</v>
      </c>
      <c r="L424" s="198" t="s">
        <v>346</v>
      </c>
      <c r="M424" s="235" t="s">
        <v>356</v>
      </c>
    </row>
    <row r="425" spans="1:13" ht="17.25">
      <c r="A425" s="192" t="s">
        <v>327</v>
      </c>
      <c r="B425" s="193" t="s">
        <v>175</v>
      </c>
      <c r="C425" s="193">
        <v>730</v>
      </c>
      <c r="D425" s="194">
        <v>46751</v>
      </c>
      <c r="E425" s="194" t="s">
        <v>295</v>
      </c>
      <c r="F425" s="195">
        <v>0.13320000000000001</v>
      </c>
      <c r="G425" s="196">
        <v>0.13320000000000001</v>
      </c>
      <c r="H425" s="195">
        <v>1.5000000000000035E-3</v>
      </c>
      <c r="I425" s="195">
        <v>2.6211813888000323E-3</v>
      </c>
      <c r="J425" s="197">
        <v>50000</v>
      </c>
      <c r="K425" s="193" t="s">
        <v>202</v>
      </c>
      <c r="L425" s="198" t="s">
        <v>346</v>
      </c>
      <c r="M425" s="235" t="s">
        <v>356</v>
      </c>
    </row>
    <row r="426" spans="1:13" ht="17.25">
      <c r="A426" s="192" t="s">
        <v>327</v>
      </c>
      <c r="B426" s="193" t="s">
        <v>175</v>
      </c>
      <c r="C426" s="193">
        <v>913</v>
      </c>
      <c r="D426" s="194">
        <v>46934</v>
      </c>
      <c r="E426" s="194" t="s">
        <v>295</v>
      </c>
      <c r="F426" s="195">
        <v>0.1336</v>
      </c>
      <c r="G426" s="196">
        <v>0.1336</v>
      </c>
      <c r="H426" s="195">
        <v>1.5000000000000035E-3</v>
      </c>
      <c r="I426" s="195">
        <v>3.2742494060000174E-3</v>
      </c>
      <c r="J426" s="197">
        <v>50000</v>
      </c>
      <c r="K426" s="193" t="s">
        <v>202</v>
      </c>
      <c r="L426" s="198" t="s">
        <v>346</v>
      </c>
      <c r="M426" s="235" t="s">
        <v>356</v>
      </c>
    </row>
    <row r="427" spans="1:13" ht="17.25">
      <c r="A427" s="192" t="s">
        <v>327</v>
      </c>
      <c r="B427" s="193" t="s">
        <v>175</v>
      </c>
      <c r="C427" s="193">
        <v>1099</v>
      </c>
      <c r="D427" s="194">
        <v>47120</v>
      </c>
      <c r="E427" s="194" t="s">
        <v>295</v>
      </c>
      <c r="F427" s="195">
        <v>0.13470000000000001</v>
      </c>
      <c r="G427" s="196">
        <v>0.13470000000000001</v>
      </c>
      <c r="H427" s="195">
        <v>1.4999999999999857E-3</v>
      </c>
      <c r="I427" s="195">
        <v>3.9240139706000626E-3</v>
      </c>
      <c r="J427" s="197">
        <v>50000</v>
      </c>
      <c r="K427" s="193" t="s">
        <v>202</v>
      </c>
      <c r="L427" s="198" t="s">
        <v>346</v>
      </c>
      <c r="M427" s="235" t="s">
        <v>356</v>
      </c>
    </row>
    <row r="428" spans="1:13" ht="17.25">
      <c r="A428" s="192" t="s">
        <v>327</v>
      </c>
      <c r="B428" s="193" t="s">
        <v>175</v>
      </c>
      <c r="C428" s="193">
        <v>1462</v>
      </c>
      <c r="D428" s="194">
        <v>47483</v>
      </c>
      <c r="E428" s="194" t="s">
        <v>295</v>
      </c>
      <c r="F428" s="195">
        <v>0.13739999999999999</v>
      </c>
      <c r="G428" s="196">
        <v>0.13739999999999999</v>
      </c>
      <c r="H428" s="195">
        <v>1.5000000000000035E-3</v>
      </c>
      <c r="I428" s="195">
        <v>5.2058174054000119E-3</v>
      </c>
      <c r="J428" s="197">
        <v>50000</v>
      </c>
      <c r="K428" s="193" t="s">
        <v>202</v>
      </c>
      <c r="L428" s="198" t="s">
        <v>346</v>
      </c>
      <c r="M428" s="235" t="s">
        <v>356</v>
      </c>
    </row>
    <row r="429" spans="1:13" ht="17.25">
      <c r="A429" s="192" t="s">
        <v>327</v>
      </c>
      <c r="B429" s="193" t="s">
        <v>175</v>
      </c>
      <c r="C429" s="193">
        <v>1826</v>
      </c>
      <c r="D429" s="194">
        <v>47847</v>
      </c>
      <c r="E429" s="194" t="s">
        <v>295</v>
      </c>
      <c r="F429" s="195">
        <v>0.13919999999999999</v>
      </c>
      <c r="G429" s="196">
        <v>0.13919999999999999</v>
      </c>
      <c r="H429" s="195">
        <v>1.5000000000000035E-3</v>
      </c>
      <c r="I429" s="195">
        <v>6.5005783242000322E-3</v>
      </c>
      <c r="J429" s="197">
        <v>50000</v>
      </c>
      <c r="K429" s="193" t="s">
        <v>202</v>
      </c>
      <c r="L429" s="198" t="s">
        <v>346</v>
      </c>
      <c r="M429" s="235" t="s">
        <v>356</v>
      </c>
    </row>
    <row r="430" spans="1:13" ht="17.25">
      <c r="A430" s="192" t="s">
        <v>327</v>
      </c>
      <c r="B430" s="193" t="s">
        <v>175</v>
      </c>
      <c r="C430" s="193">
        <v>730</v>
      </c>
      <c r="D430" s="194">
        <v>46751</v>
      </c>
      <c r="E430" s="194" t="s">
        <v>294</v>
      </c>
      <c r="F430" s="195">
        <v>8.5199999999999998E-2</v>
      </c>
      <c r="G430" s="196">
        <v>8.5199999999999998E-2</v>
      </c>
      <c r="H430" s="195">
        <v>1.5000000000000035E-3</v>
      </c>
      <c r="I430" s="195">
        <v>2.7368813926000441E-3</v>
      </c>
      <c r="J430" s="197">
        <v>50000</v>
      </c>
      <c r="K430" s="193" t="s">
        <v>202</v>
      </c>
      <c r="L430" s="198" t="s">
        <v>346</v>
      </c>
      <c r="M430" s="235" t="s">
        <v>356</v>
      </c>
    </row>
    <row r="431" spans="1:13" ht="17.25">
      <c r="A431" s="192" t="s">
        <v>327</v>
      </c>
      <c r="B431" s="193" t="s">
        <v>175</v>
      </c>
      <c r="C431" s="193">
        <v>1099</v>
      </c>
      <c r="D431" s="194">
        <v>47120</v>
      </c>
      <c r="E431" s="194" t="s">
        <v>294</v>
      </c>
      <c r="F431" s="195">
        <v>8.3000000000000004E-2</v>
      </c>
      <c r="G431" s="196">
        <v>8.3000000000000004E-2</v>
      </c>
      <c r="H431" s="195">
        <v>1.5000000000000035E-3</v>
      </c>
      <c r="I431" s="195">
        <v>4.1108227745999468E-3</v>
      </c>
      <c r="J431" s="197">
        <v>50000</v>
      </c>
      <c r="K431" s="193" t="s">
        <v>202</v>
      </c>
      <c r="L431" s="198" t="s">
        <v>346</v>
      </c>
      <c r="M431" s="235" t="s">
        <v>356</v>
      </c>
    </row>
    <row r="432" spans="1:13" ht="17.25">
      <c r="A432" s="192" t="s">
        <v>327</v>
      </c>
      <c r="B432" s="193" t="s">
        <v>175</v>
      </c>
      <c r="C432" s="193">
        <v>1462</v>
      </c>
      <c r="D432" s="194">
        <v>47483</v>
      </c>
      <c r="E432" s="194" t="s">
        <v>294</v>
      </c>
      <c r="F432" s="195">
        <v>8.2400000000000001E-2</v>
      </c>
      <c r="G432" s="196">
        <v>8.2400000000000001E-2</v>
      </c>
      <c r="H432" s="195">
        <v>1.5000000000000035E-3</v>
      </c>
      <c r="I432" s="195">
        <v>5.469433382599964E-3</v>
      </c>
      <c r="J432" s="197">
        <v>50000</v>
      </c>
      <c r="K432" s="193" t="s">
        <v>202</v>
      </c>
      <c r="L432" s="198" t="s">
        <v>346</v>
      </c>
      <c r="M432" s="235" t="s">
        <v>356</v>
      </c>
    </row>
    <row r="433" spans="1:13" ht="17.25">
      <c r="A433" s="192" t="s">
        <v>327</v>
      </c>
      <c r="B433" s="193" t="s">
        <v>175</v>
      </c>
      <c r="C433" s="193">
        <v>1826</v>
      </c>
      <c r="D433" s="194">
        <v>47847</v>
      </c>
      <c r="E433" s="194" t="s">
        <v>294</v>
      </c>
      <c r="F433" s="195">
        <v>8.1699999999999995E-2</v>
      </c>
      <c r="G433" s="196">
        <v>8.1699999999999995E-2</v>
      </c>
      <c r="H433" s="195">
        <v>1.5000000000000035E-3</v>
      </c>
      <c r="I433" s="195">
        <v>6.8447062717999505E-3</v>
      </c>
      <c r="J433" s="197">
        <v>50000</v>
      </c>
      <c r="K433" s="193" t="s">
        <v>202</v>
      </c>
      <c r="L433" s="198" t="s">
        <v>346</v>
      </c>
      <c r="M433" s="235" t="s">
        <v>356</v>
      </c>
    </row>
    <row r="434" spans="1:13" ht="17.25">
      <c r="A434" s="192" t="s">
        <v>327</v>
      </c>
      <c r="B434" s="193" t="s">
        <v>175</v>
      </c>
      <c r="C434" s="193">
        <v>730</v>
      </c>
      <c r="D434" s="194">
        <v>46751</v>
      </c>
      <c r="E434" s="194" t="s">
        <v>293</v>
      </c>
      <c r="F434" s="195">
        <v>1.0273999999999999</v>
      </c>
      <c r="G434" s="196">
        <v>1.0273999999999999</v>
      </c>
      <c r="H434" s="195">
        <v>1.2100000000000079E-2</v>
      </c>
      <c r="I434" s="195">
        <v>2.9629876587999753E-3</v>
      </c>
      <c r="J434" s="197">
        <v>50000</v>
      </c>
      <c r="K434" s="193" t="s">
        <v>202</v>
      </c>
      <c r="L434" s="198" t="s">
        <v>346</v>
      </c>
      <c r="M434" s="235" t="s">
        <v>356</v>
      </c>
    </row>
    <row r="435" spans="1:13" ht="17.25">
      <c r="A435" s="192" t="s">
        <v>327</v>
      </c>
      <c r="B435" s="193" t="s">
        <v>175</v>
      </c>
      <c r="C435" s="193">
        <v>913</v>
      </c>
      <c r="D435" s="194">
        <v>46934</v>
      </c>
      <c r="E435" s="194" t="s">
        <v>293</v>
      </c>
      <c r="F435" s="195">
        <v>1.0306999999999999</v>
      </c>
      <c r="G435" s="196">
        <v>1.0306999999999999</v>
      </c>
      <c r="H435" s="195">
        <v>1.2100000000000079E-2</v>
      </c>
      <c r="I435" s="195">
        <v>3.6997149087999422E-3</v>
      </c>
      <c r="J435" s="197">
        <v>50000</v>
      </c>
      <c r="K435" s="193" t="s">
        <v>202</v>
      </c>
      <c r="L435" s="198" t="s">
        <v>346</v>
      </c>
      <c r="M435" s="235" t="s">
        <v>356</v>
      </c>
    </row>
    <row r="436" spans="1:13" ht="17.25">
      <c r="A436" s="192" t="s">
        <v>327</v>
      </c>
      <c r="B436" s="193" t="s">
        <v>175</v>
      </c>
      <c r="C436" s="193">
        <v>1099</v>
      </c>
      <c r="D436" s="194">
        <v>47120</v>
      </c>
      <c r="E436" s="194" t="s">
        <v>293</v>
      </c>
      <c r="F436" s="195">
        <v>1.0346</v>
      </c>
      <c r="G436" s="196">
        <v>1.0346</v>
      </c>
      <c r="H436" s="195">
        <v>1.2100000000000079E-2</v>
      </c>
      <c r="I436" s="195">
        <v>4.4538359454000601E-3</v>
      </c>
      <c r="J436" s="197">
        <v>50000</v>
      </c>
      <c r="K436" s="193" t="s">
        <v>202</v>
      </c>
      <c r="L436" s="198" t="s">
        <v>346</v>
      </c>
      <c r="M436" s="235" t="s">
        <v>356</v>
      </c>
    </row>
    <row r="437" spans="1:13" ht="17.25">
      <c r="A437" s="192" t="s">
        <v>327</v>
      </c>
      <c r="B437" s="193" t="s">
        <v>175</v>
      </c>
      <c r="C437" s="193">
        <v>1462</v>
      </c>
      <c r="D437" s="194">
        <v>47483</v>
      </c>
      <c r="E437" s="194" t="s">
        <v>293</v>
      </c>
      <c r="F437" s="195">
        <v>1.0421</v>
      </c>
      <c r="G437" s="196">
        <v>1.0421</v>
      </c>
      <c r="H437" s="195">
        <v>1.1900000000000119E-2</v>
      </c>
      <c r="I437" s="195">
        <v>5.8989787391999565E-3</v>
      </c>
      <c r="J437" s="197">
        <v>50000</v>
      </c>
      <c r="K437" s="193" t="s">
        <v>202</v>
      </c>
      <c r="L437" s="198" t="s">
        <v>346</v>
      </c>
      <c r="M437" s="235" t="s">
        <v>356</v>
      </c>
    </row>
    <row r="438" spans="1:13" ht="17.25">
      <c r="A438" s="192" t="s">
        <v>327</v>
      </c>
      <c r="B438" s="193" t="s">
        <v>175</v>
      </c>
      <c r="C438" s="193">
        <v>1826</v>
      </c>
      <c r="D438" s="194">
        <v>47847</v>
      </c>
      <c r="E438" s="194" t="s">
        <v>293</v>
      </c>
      <c r="F438" s="195">
        <v>1.0456999999999999</v>
      </c>
      <c r="G438" s="196">
        <v>1.0456999999999999</v>
      </c>
      <c r="H438" s="195">
        <v>1.1800000000000067E-2</v>
      </c>
      <c r="I438" s="195">
        <v>7.3818174246000129E-3</v>
      </c>
      <c r="J438" s="197">
        <v>50000</v>
      </c>
      <c r="K438" s="193" t="s">
        <v>202</v>
      </c>
      <c r="L438" s="198" t="s">
        <v>346</v>
      </c>
      <c r="M438" s="235" t="s">
        <v>356</v>
      </c>
    </row>
    <row r="439" spans="1:13" ht="17.25">
      <c r="A439" s="192" t="s">
        <v>327</v>
      </c>
      <c r="B439" s="193" t="s">
        <v>175</v>
      </c>
      <c r="C439" s="193">
        <v>730</v>
      </c>
      <c r="D439" s="194">
        <v>46751</v>
      </c>
      <c r="E439" s="194" t="s">
        <v>298</v>
      </c>
      <c r="F439" s="195">
        <v>3.4999999999999996E-3</v>
      </c>
      <c r="G439" s="196">
        <v>3.4999999999999996E-3</v>
      </c>
      <c r="H439" s="195">
        <v>1.5000000000000002E-3</v>
      </c>
      <c r="I439" s="195">
        <v>2.959208632600057E-3</v>
      </c>
      <c r="J439" s="197">
        <v>50000</v>
      </c>
      <c r="K439" s="193" t="s">
        <v>202</v>
      </c>
      <c r="L439" s="198" t="s">
        <v>346</v>
      </c>
      <c r="M439" s="235" t="s">
        <v>356</v>
      </c>
    </row>
    <row r="440" spans="1:13" ht="17.25">
      <c r="A440" s="192" t="s">
        <v>327</v>
      </c>
      <c r="B440" s="193" t="s">
        <v>175</v>
      </c>
      <c r="C440" s="193">
        <v>913</v>
      </c>
      <c r="D440" s="194">
        <v>46934</v>
      </c>
      <c r="E440" s="194" t="s">
        <v>298</v>
      </c>
      <c r="F440" s="195">
        <v>4.0000000000000001E-3</v>
      </c>
      <c r="G440" s="196">
        <v>4.0000000000000001E-3</v>
      </c>
      <c r="H440" s="195">
        <v>1.4999999999999992E-3</v>
      </c>
      <c r="I440" s="195">
        <v>3.6958048325999699E-3</v>
      </c>
      <c r="J440" s="197">
        <v>50000</v>
      </c>
      <c r="K440" s="193" t="s">
        <v>202</v>
      </c>
      <c r="L440" s="198" t="s">
        <v>346</v>
      </c>
      <c r="M440" s="235" t="s">
        <v>356</v>
      </c>
    </row>
    <row r="441" spans="1:13" ht="17.25">
      <c r="A441" s="192" t="s">
        <v>327</v>
      </c>
      <c r="B441" s="193" t="s">
        <v>175</v>
      </c>
      <c r="C441" s="193">
        <v>1099</v>
      </c>
      <c r="D441" s="194">
        <v>47120</v>
      </c>
      <c r="E441" s="194" t="s">
        <v>298</v>
      </c>
      <c r="F441" s="195">
        <v>4.5000000000000005E-3</v>
      </c>
      <c r="G441" s="196">
        <v>4.5000000000000005E-3</v>
      </c>
      <c r="H441" s="195">
        <v>1.4999999999999996E-3</v>
      </c>
      <c r="I441" s="195">
        <v>4.4311249103999584E-3</v>
      </c>
      <c r="J441" s="197">
        <v>50000</v>
      </c>
      <c r="K441" s="193" t="s">
        <v>202</v>
      </c>
      <c r="L441" s="198" t="s">
        <v>346</v>
      </c>
      <c r="M441" s="235" t="s">
        <v>356</v>
      </c>
    </row>
    <row r="442" spans="1:13" ht="17.25">
      <c r="A442" s="192" t="s">
        <v>327</v>
      </c>
      <c r="B442" s="193" t="s">
        <v>175</v>
      </c>
      <c r="C442" s="193">
        <v>1462</v>
      </c>
      <c r="D442" s="194">
        <v>47483</v>
      </c>
      <c r="E442" s="194" t="s">
        <v>298</v>
      </c>
      <c r="F442" s="195">
        <v>5.4999999999999997E-3</v>
      </c>
      <c r="G442" s="196">
        <v>5.4999999999999997E-3</v>
      </c>
      <c r="H442" s="195">
        <v>1.5000000000000002E-3</v>
      </c>
      <c r="I442" s="195">
        <v>5.8861880297999599E-3</v>
      </c>
      <c r="J442" s="197">
        <v>50000</v>
      </c>
      <c r="K442" s="193" t="s">
        <v>202</v>
      </c>
      <c r="L442" s="198" t="s">
        <v>346</v>
      </c>
      <c r="M442" s="235" t="s">
        <v>356</v>
      </c>
    </row>
    <row r="443" spans="1:13" ht="17.25">
      <c r="A443" s="192" t="s">
        <v>327</v>
      </c>
      <c r="B443" s="193" t="s">
        <v>175</v>
      </c>
      <c r="C443" s="193">
        <v>1826</v>
      </c>
      <c r="D443" s="194">
        <v>47847</v>
      </c>
      <c r="E443" s="194" t="s">
        <v>298</v>
      </c>
      <c r="F443" s="195">
        <v>6.0000000000000001E-3</v>
      </c>
      <c r="G443" s="196">
        <v>6.0000000000000001E-3</v>
      </c>
      <c r="H443" s="195">
        <v>1.5000000000000002E-3</v>
      </c>
      <c r="I443" s="195">
        <v>7.3574788602000629E-3</v>
      </c>
      <c r="J443" s="197">
        <v>50000</v>
      </c>
      <c r="K443" s="193" t="s">
        <v>202</v>
      </c>
      <c r="L443" s="198" t="s">
        <v>346</v>
      </c>
      <c r="M443" s="235" t="s">
        <v>356</v>
      </c>
    </row>
    <row r="444" spans="1:13" ht="17.25">
      <c r="A444" s="192" t="s">
        <v>327</v>
      </c>
      <c r="B444" s="193" t="s">
        <v>0</v>
      </c>
      <c r="C444" s="193">
        <v>121</v>
      </c>
      <c r="D444" s="194">
        <v>46142</v>
      </c>
      <c r="E444" s="194" t="s">
        <v>295</v>
      </c>
      <c r="F444" s="195">
        <v>0.1467</v>
      </c>
      <c r="G444" s="196">
        <v>0.1467</v>
      </c>
      <c r="H444" s="195">
        <v>1.5000000000000035E-3</v>
      </c>
      <c r="I444" s="195">
        <v>4.25283459999946E-4</v>
      </c>
      <c r="J444" s="197">
        <v>1000</v>
      </c>
      <c r="K444" s="193" t="s">
        <v>202</v>
      </c>
      <c r="L444" s="198" t="s">
        <v>346</v>
      </c>
      <c r="M444" s="235" t="s">
        <v>356</v>
      </c>
    </row>
    <row r="445" spans="1:13" ht="17.25">
      <c r="A445" s="192" t="s">
        <v>327</v>
      </c>
      <c r="B445" s="193" t="s">
        <v>0</v>
      </c>
      <c r="C445" s="193">
        <v>182</v>
      </c>
      <c r="D445" s="194">
        <v>46203</v>
      </c>
      <c r="E445" s="194" t="s">
        <v>298</v>
      </c>
      <c r="F445" s="195">
        <v>2.5999999999999999E-3</v>
      </c>
      <c r="G445" s="196">
        <v>2.5999999999999999E-3</v>
      </c>
      <c r="H445" s="195">
        <v>1.4999999999999992E-3</v>
      </c>
      <c r="I445" s="195">
        <v>7.2943234000001666E-4</v>
      </c>
      <c r="J445" s="197">
        <v>1000</v>
      </c>
      <c r="K445" s="193" t="s">
        <v>202</v>
      </c>
      <c r="L445" s="198" t="s">
        <v>346</v>
      </c>
      <c r="M445" s="235" t="s">
        <v>356</v>
      </c>
    </row>
    <row r="446" spans="1:13" ht="17.25">
      <c r="A446" s="192" t="s">
        <v>327</v>
      </c>
      <c r="B446" s="193" t="s">
        <v>0</v>
      </c>
      <c r="C446" s="193">
        <v>730</v>
      </c>
      <c r="D446" s="194">
        <v>46751</v>
      </c>
      <c r="E446" s="194" t="s">
        <v>298</v>
      </c>
      <c r="F446" s="195">
        <v>2.5000000000000001E-3</v>
      </c>
      <c r="G446" s="196">
        <v>2.5000000000000001E-3</v>
      </c>
      <c r="H446" s="195">
        <v>1.5000000000000002E-3</v>
      </c>
      <c r="I446" s="195">
        <v>2.96215387999996E-3</v>
      </c>
      <c r="J446" s="197">
        <v>1000</v>
      </c>
      <c r="K446" s="193" t="s">
        <v>202</v>
      </c>
      <c r="L446" s="198" t="s">
        <v>346</v>
      </c>
      <c r="M446" s="235" t="s">
        <v>356</v>
      </c>
    </row>
    <row r="447" spans="1:13" ht="17.25">
      <c r="A447" s="192" t="s">
        <v>327</v>
      </c>
      <c r="B447" s="193" t="s">
        <v>0</v>
      </c>
      <c r="C447" s="193">
        <v>62</v>
      </c>
      <c r="D447" s="194">
        <v>46083</v>
      </c>
      <c r="E447" s="194" t="s">
        <v>298</v>
      </c>
      <c r="F447" s="195">
        <v>1.7000000000000001E-3</v>
      </c>
      <c r="G447" s="196">
        <v>1.7000000000000001E-3</v>
      </c>
      <c r="H447" s="195">
        <v>1.5E-3</v>
      </c>
      <c r="I447" s="195">
        <v>2.4342158000001745E-4</v>
      </c>
      <c r="J447" s="197">
        <v>1000</v>
      </c>
      <c r="K447" s="193" t="s">
        <v>202</v>
      </c>
      <c r="L447" s="198" t="s">
        <v>346</v>
      </c>
      <c r="M447" s="235" t="s">
        <v>356</v>
      </c>
    </row>
    <row r="448" spans="1:13" ht="17.25">
      <c r="A448" s="192" t="s">
        <v>327</v>
      </c>
      <c r="B448" s="193" t="s">
        <v>0</v>
      </c>
      <c r="C448" s="193">
        <v>730</v>
      </c>
      <c r="D448" s="194">
        <v>46751</v>
      </c>
      <c r="E448" s="194" t="s">
        <v>294</v>
      </c>
      <c r="F448" s="195">
        <v>8.199999999999999E-2</v>
      </c>
      <c r="G448" s="196">
        <v>8.199999999999999E-2</v>
      </c>
      <c r="H448" s="195">
        <v>1.5000000000000035E-3</v>
      </c>
      <c r="I448" s="195">
        <v>2.7449589699999706E-3</v>
      </c>
      <c r="J448" s="197">
        <v>1000</v>
      </c>
      <c r="K448" s="193" t="s">
        <v>202</v>
      </c>
      <c r="L448" s="198" t="s">
        <v>346</v>
      </c>
      <c r="M448" s="235" t="s">
        <v>356</v>
      </c>
    </row>
    <row r="449" spans="1:13" ht="17.25">
      <c r="A449" s="192" t="s">
        <v>327</v>
      </c>
      <c r="B449" s="193" t="s">
        <v>0</v>
      </c>
      <c r="C449" s="193">
        <v>547</v>
      </c>
      <c r="D449" s="194">
        <v>46568</v>
      </c>
      <c r="E449" s="194" t="s">
        <v>293</v>
      </c>
      <c r="F449" s="195">
        <v>1.02</v>
      </c>
      <c r="G449" s="196">
        <v>1.02</v>
      </c>
      <c r="H449" s="195">
        <v>1.2000000000000028E-2</v>
      </c>
      <c r="I449" s="195">
        <v>2.2211290100000269E-3</v>
      </c>
      <c r="J449" s="197">
        <v>1000</v>
      </c>
      <c r="K449" s="193" t="s">
        <v>202</v>
      </c>
      <c r="L449" s="198" t="s">
        <v>346</v>
      </c>
      <c r="M449" s="235" t="s">
        <v>356</v>
      </c>
    </row>
    <row r="450" spans="1:13" ht="17.25">
      <c r="A450" s="192" t="s">
        <v>327</v>
      </c>
      <c r="B450" s="193" t="s">
        <v>0</v>
      </c>
      <c r="C450" s="193">
        <v>1462</v>
      </c>
      <c r="D450" s="194">
        <v>47483</v>
      </c>
      <c r="E450" s="194" t="s">
        <v>295</v>
      </c>
      <c r="F450" s="195">
        <v>0.1305</v>
      </c>
      <c r="G450" s="196">
        <v>0.1305</v>
      </c>
      <c r="H450" s="195">
        <v>1.4999999999999857E-3</v>
      </c>
      <c r="I450" s="195">
        <v>5.237486730000001E-3</v>
      </c>
      <c r="J450" s="197">
        <v>1000</v>
      </c>
      <c r="K450" s="193" t="s">
        <v>202</v>
      </c>
      <c r="L450" s="198" t="s">
        <v>346</v>
      </c>
      <c r="M450" s="235" t="s">
        <v>356</v>
      </c>
    </row>
    <row r="451" spans="1:13" ht="17.25">
      <c r="A451" s="192" t="s">
        <v>327</v>
      </c>
      <c r="B451" s="193" t="s">
        <v>0</v>
      </c>
      <c r="C451" s="193">
        <v>90</v>
      </c>
      <c r="D451" s="194">
        <v>46111</v>
      </c>
      <c r="E451" s="194" t="s">
        <v>293</v>
      </c>
      <c r="F451" s="195">
        <v>1.0175000000000001</v>
      </c>
      <c r="G451" s="196">
        <v>1.0175000000000001</v>
      </c>
      <c r="H451" s="195">
        <v>1.0799999999999983E-2</v>
      </c>
      <c r="I451" s="195">
        <v>3.6134117999995396E-4</v>
      </c>
      <c r="J451" s="197">
        <v>1000</v>
      </c>
      <c r="K451" s="193" t="s">
        <v>202</v>
      </c>
      <c r="L451" s="198" t="s">
        <v>346</v>
      </c>
      <c r="M451" s="235" t="s">
        <v>356</v>
      </c>
    </row>
    <row r="452" spans="1:13" ht="17.25">
      <c r="A452" s="192" t="s">
        <v>327</v>
      </c>
      <c r="B452" s="193" t="s">
        <v>0</v>
      </c>
      <c r="C452" s="193">
        <v>547</v>
      </c>
      <c r="D452" s="194">
        <v>46568</v>
      </c>
      <c r="E452" s="194" t="s">
        <v>295</v>
      </c>
      <c r="F452" s="195">
        <v>0.1331</v>
      </c>
      <c r="G452" s="196">
        <v>0.1331</v>
      </c>
      <c r="H452" s="195">
        <v>1.5000000000000035E-3</v>
      </c>
      <c r="I452" s="195">
        <v>1.9562253100000363E-3</v>
      </c>
      <c r="J452" s="197">
        <v>1000</v>
      </c>
      <c r="K452" s="193" t="s">
        <v>202</v>
      </c>
      <c r="L452" s="198" t="s">
        <v>346</v>
      </c>
      <c r="M452" s="235" t="s">
        <v>356</v>
      </c>
    </row>
    <row r="453" spans="1:13" ht="17.25">
      <c r="A453" s="192" t="s">
        <v>327</v>
      </c>
      <c r="B453" s="193" t="s">
        <v>0</v>
      </c>
      <c r="C453" s="193">
        <v>182</v>
      </c>
      <c r="D453" s="194">
        <v>46203</v>
      </c>
      <c r="E453" s="194" t="s">
        <v>295</v>
      </c>
      <c r="F453" s="195">
        <v>0.1449</v>
      </c>
      <c r="G453" s="196">
        <v>0.1449</v>
      </c>
      <c r="H453" s="195">
        <v>1.5000000000000035E-3</v>
      </c>
      <c r="I453" s="195">
        <v>6.388592199999721E-4</v>
      </c>
      <c r="J453" s="197">
        <v>1000</v>
      </c>
      <c r="K453" s="193" t="s">
        <v>202</v>
      </c>
      <c r="L453" s="198" t="s">
        <v>346</v>
      </c>
      <c r="M453" s="235" t="s">
        <v>356</v>
      </c>
    </row>
    <row r="454" spans="1:13" ht="17.25">
      <c r="A454" s="192" t="s">
        <v>327</v>
      </c>
      <c r="B454" s="193" t="s">
        <v>0</v>
      </c>
      <c r="C454" s="193">
        <v>365</v>
      </c>
      <c r="D454" s="194">
        <v>46386</v>
      </c>
      <c r="E454" s="194" t="s">
        <v>298</v>
      </c>
      <c r="F454" s="195">
        <v>2.5999999999999999E-3</v>
      </c>
      <c r="G454" s="196">
        <v>2.5999999999999999E-3</v>
      </c>
      <c r="H454" s="195">
        <v>1.4999999999999992E-3</v>
      </c>
      <c r="I454" s="195">
        <v>1.4761040199999798E-3</v>
      </c>
      <c r="J454" s="197">
        <v>1000</v>
      </c>
      <c r="K454" s="193" t="s">
        <v>202</v>
      </c>
      <c r="L454" s="198" t="s">
        <v>346</v>
      </c>
      <c r="M454" s="235" t="s">
        <v>356</v>
      </c>
    </row>
    <row r="455" spans="1:13" ht="17.25">
      <c r="A455" s="192" t="s">
        <v>327</v>
      </c>
      <c r="B455" s="193" t="s">
        <v>0</v>
      </c>
      <c r="C455" s="193">
        <v>62</v>
      </c>
      <c r="D455" s="194">
        <v>46083</v>
      </c>
      <c r="E455" s="194" t="s">
        <v>293</v>
      </c>
      <c r="F455" s="195">
        <v>1.0125</v>
      </c>
      <c r="G455" s="196">
        <v>1.0125</v>
      </c>
      <c r="H455" s="195">
        <v>1.0799999999999983E-2</v>
      </c>
      <c r="I455" s="195">
        <v>2.4349519999998393E-4</v>
      </c>
      <c r="J455" s="197">
        <v>1000</v>
      </c>
      <c r="K455" s="193" t="s">
        <v>202</v>
      </c>
      <c r="L455" s="198" t="s">
        <v>346</v>
      </c>
      <c r="M455" s="235" t="s">
        <v>356</v>
      </c>
    </row>
    <row r="456" spans="1:13" ht="17.25">
      <c r="A456" s="192" t="s">
        <v>327</v>
      </c>
      <c r="B456" s="193" t="s">
        <v>0</v>
      </c>
      <c r="C456" s="193">
        <v>90</v>
      </c>
      <c r="D456" s="194">
        <v>46111</v>
      </c>
      <c r="E456" s="194" t="s">
        <v>298</v>
      </c>
      <c r="F456" s="195">
        <v>2.3999999999999998E-3</v>
      </c>
      <c r="G456" s="196">
        <v>2.3999999999999998E-3</v>
      </c>
      <c r="H456" s="195">
        <v>1.5000000000000002E-3</v>
      </c>
      <c r="I456" s="195">
        <v>3.618896499999664E-4</v>
      </c>
      <c r="J456" s="197">
        <v>1000</v>
      </c>
      <c r="K456" s="193" t="s">
        <v>202</v>
      </c>
      <c r="L456" s="198" t="s">
        <v>346</v>
      </c>
      <c r="M456" s="235" t="s">
        <v>356</v>
      </c>
    </row>
    <row r="457" spans="1:13" ht="17.25">
      <c r="A457" s="192" t="s">
        <v>327</v>
      </c>
      <c r="B457" s="193" t="s">
        <v>0</v>
      </c>
      <c r="C457" s="193">
        <v>1099</v>
      </c>
      <c r="D457" s="194">
        <v>47120</v>
      </c>
      <c r="E457" s="194" t="s">
        <v>294</v>
      </c>
      <c r="F457" s="195">
        <v>7.5499999999999998E-2</v>
      </c>
      <c r="G457" s="196">
        <v>7.5499999999999998E-2</v>
      </c>
      <c r="H457" s="195">
        <v>1.5000000000000035E-3</v>
      </c>
      <c r="I457" s="195">
        <v>4.1394102599999769E-3</v>
      </c>
      <c r="J457" s="197">
        <v>1000</v>
      </c>
      <c r="K457" s="193" t="s">
        <v>202</v>
      </c>
      <c r="L457" s="198" t="s">
        <v>346</v>
      </c>
      <c r="M457" s="235" t="s">
        <v>356</v>
      </c>
    </row>
    <row r="458" spans="1:13" ht="17.25">
      <c r="A458" s="192" t="s">
        <v>327</v>
      </c>
      <c r="B458" s="193" t="s">
        <v>0</v>
      </c>
      <c r="C458" s="193">
        <v>1462</v>
      </c>
      <c r="D458" s="194">
        <v>47483</v>
      </c>
      <c r="E458" s="194" t="s">
        <v>294</v>
      </c>
      <c r="F458" s="195">
        <v>7.4499999999999997E-2</v>
      </c>
      <c r="G458" s="196">
        <v>7.4499999999999997E-2</v>
      </c>
      <c r="H458" s="195">
        <v>1.5000000000000035E-3</v>
      </c>
      <c r="I458" s="195">
        <v>5.5095071199999669E-3</v>
      </c>
      <c r="J458" s="197">
        <v>1000</v>
      </c>
      <c r="K458" s="193" t="s">
        <v>202</v>
      </c>
      <c r="L458" s="198" t="s">
        <v>346</v>
      </c>
      <c r="M458" s="235" t="s">
        <v>356</v>
      </c>
    </row>
    <row r="459" spans="1:13" ht="17.25">
      <c r="A459" s="192" t="s">
        <v>327</v>
      </c>
      <c r="B459" s="193" t="s">
        <v>0</v>
      </c>
      <c r="C459" s="193">
        <v>730</v>
      </c>
      <c r="D459" s="194">
        <v>46751</v>
      </c>
      <c r="E459" s="194" t="s">
        <v>293</v>
      </c>
      <c r="F459" s="195">
        <v>1.02</v>
      </c>
      <c r="G459" s="196">
        <v>1.02</v>
      </c>
      <c r="H459" s="195">
        <v>1.2099999999999937E-2</v>
      </c>
      <c r="I459" s="195">
        <v>2.9629983999999469E-3</v>
      </c>
      <c r="J459" s="197">
        <v>1000</v>
      </c>
      <c r="K459" s="193" t="s">
        <v>202</v>
      </c>
      <c r="L459" s="198" t="s">
        <v>346</v>
      </c>
      <c r="M459" s="235" t="s">
        <v>356</v>
      </c>
    </row>
    <row r="460" spans="1:13" ht="17.25">
      <c r="A460" s="192" t="s">
        <v>327</v>
      </c>
      <c r="B460" s="193" t="s">
        <v>0</v>
      </c>
      <c r="C460" s="193">
        <v>121</v>
      </c>
      <c r="D460" s="194">
        <v>46142</v>
      </c>
      <c r="E460" s="194" t="s">
        <v>293</v>
      </c>
      <c r="F460" s="195">
        <v>1.018</v>
      </c>
      <c r="G460" s="196">
        <v>1.018</v>
      </c>
      <c r="H460" s="195">
        <v>1.0900000000000035E-2</v>
      </c>
      <c r="I460" s="195">
        <v>4.8866008000004514E-4</v>
      </c>
      <c r="J460" s="197">
        <v>1000</v>
      </c>
      <c r="K460" s="193" t="s">
        <v>202</v>
      </c>
      <c r="L460" s="198" t="s">
        <v>346</v>
      </c>
      <c r="M460" s="235" t="s">
        <v>356</v>
      </c>
    </row>
    <row r="461" spans="1:13" ht="17.25">
      <c r="A461" s="192" t="s">
        <v>327</v>
      </c>
      <c r="B461" s="193" t="s">
        <v>0</v>
      </c>
      <c r="C461" s="193">
        <v>1826</v>
      </c>
      <c r="D461" s="194">
        <v>47847</v>
      </c>
      <c r="E461" s="194" t="s">
        <v>298</v>
      </c>
      <c r="F461" s="195">
        <v>4.1000000000000012E-3</v>
      </c>
      <c r="G461" s="196">
        <v>4.1000000000000012E-3</v>
      </c>
      <c r="H461" s="195">
        <v>1.4999999999999996E-3</v>
      </c>
      <c r="I461" s="195">
        <v>7.3713391999999656E-3</v>
      </c>
      <c r="J461" s="197">
        <v>1000</v>
      </c>
      <c r="K461" s="193" t="s">
        <v>202</v>
      </c>
      <c r="L461" s="198" t="s">
        <v>346</v>
      </c>
      <c r="M461" s="235" t="s">
        <v>356</v>
      </c>
    </row>
    <row r="462" spans="1:13" ht="17.25">
      <c r="A462" s="192" t="s">
        <v>327</v>
      </c>
      <c r="B462" s="193" t="s">
        <v>0</v>
      </c>
      <c r="C462" s="193">
        <v>182</v>
      </c>
      <c r="D462" s="194">
        <v>46203</v>
      </c>
      <c r="E462" s="194" t="s">
        <v>293</v>
      </c>
      <c r="F462" s="195">
        <v>1.0190000000000001</v>
      </c>
      <c r="G462" s="196">
        <v>1.0190000000000001</v>
      </c>
      <c r="H462" s="195">
        <v>1.0999999999999944E-2</v>
      </c>
      <c r="I462" s="195">
        <v>7.2839795000004411E-4</v>
      </c>
      <c r="J462" s="197">
        <v>1000</v>
      </c>
      <c r="K462" s="193" t="s">
        <v>202</v>
      </c>
      <c r="L462" s="198" t="s">
        <v>346</v>
      </c>
      <c r="M462" s="235" t="s">
        <v>356</v>
      </c>
    </row>
    <row r="463" spans="1:13" ht="17.25">
      <c r="A463" s="192" t="s">
        <v>328</v>
      </c>
      <c r="B463" s="193" t="s">
        <v>0</v>
      </c>
      <c r="C463" s="193">
        <v>365</v>
      </c>
      <c r="D463" s="194">
        <v>46386</v>
      </c>
      <c r="E463" s="194" t="s">
        <v>295</v>
      </c>
      <c r="F463" s="195">
        <v>0.14760000000000001</v>
      </c>
      <c r="G463" s="196">
        <v>0.1426</v>
      </c>
      <c r="H463" s="195">
        <v>7.0000000000000106E-3</v>
      </c>
      <c r="I463" s="195">
        <v>6.0168039999999789E-3</v>
      </c>
      <c r="J463" s="197">
        <v>1000</v>
      </c>
      <c r="K463" s="193" t="s">
        <v>207</v>
      </c>
      <c r="L463" s="198" t="s">
        <v>346</v>
      </c>
      <c r="M463" s="235" t="s">
        <v>356</v>
      </c>
    </row>
    <row r="464" spans="1:13" ht="17.25">
      <c r="A464" s="192" t="s">
        <v>328</v>
      </c>
      <c r="B464" s="193" t="s">
        <v>0</v>
      </c>
      <c r="C464" s="193">
        <v>547</v>
      </c>
      <c r="D464" s="194">
        <v>46568</v>
      </c>
      <c r="E464" s="194" t="s">
        <v>295</v>
      </c>
      <c r="F464" s="195">
        <v>0.1439</v>
      </c>
      <c r="G464" s="196">
        <v>0.1389</v>
      </c>
      <c r="H464" s="195">
        <v>6.9999999999999932E-3</v>
      </c>
      <c r="I464" s="195">
        <v>9.0286234200000308E-3</v>
      </c>
      <c r="J464" s="197">
        <v>1000</v>
      </c>
      <c r="K464" s="193" t="s">
        <v>207</v>
      </c>
      <c r="L464" s="198" t="s">
        <v>346</v>
      </c>
      <c r="M464" s="235" t="s">
        <v>356</v>
      </c>
    </row>
    <row r="465" spans="1:13" ht="17.25">
      <c r="A465" s="192" t="s">
        <v>328</v>
      </c>
      <c r="B465" s="193" t="s">
        <v>0</v>
      </c>
      <c r="C465" s="193">
        <v>730</v>
      </c>
      <c r="D465" s="194">
        <v>46751</v>
      </c>
      <c r="E465" s="194" t="s">
        <v>295</v>
      </c>
      <c r="F465" s="195">
        <v>0.1439</v>
      </c>
      <c r="G465" s="196">
        <v>0.1389</v>
      </c>
      <c r="H465" s="195">
        <v>6.9999999999999932E-3</v>
      </c>
      <c r="I465" s="195">
        <v>1.2084072890000016E-2</v>
      </c>
      <c r="J465" s="197">
        <v>1000</v>
      </c>
      <c r="K465" s="193" t="s">
        <v>207</v>
      </c>
      <c r="L465" s="198" t="s">
        <v>346</v>
      </c>
      <c r="M465" s="235" t="s">
        <v>356</v>
      </c>
    </row>
    <row r="466" spans="1:13" ht="17.25">
      <c r="A466" s="192" t="s">
        <v>328</v>
      </c>
      <c r="B466" s="193" t="s">
        <v>0</v>
      </c>
      <c r="C466" s="193">
        <v>1099</v>
      </c>
      <c r="D466" s="194">
        <v>47120</v>
      </c>
      <c r="E466" s="194" t="s">
        <v>295</v>
      </c>
      <c r="F466" s="195">
        <v>0.14480000000000001</v>
      </c>
      <c r="G466" s="196">
        <v>0.13980000000000001</v>
      </c>
      <c r="H466" s="195">
        <v>6.9999999999999932E-3</v>
      </c>
      <c r="I466" s="195">
        <v>1.8057142780000049E-2</v>
      </c>
      <c r="J466" s="197">
        <v>1000</v>
      </c>
      <c r="K466" s="193" t="s">
        <v>207</v>
      </c>
      <c r="L466" s="198" t="s">
        <v>346</v>
      </c>
      <c r="M466" s="235" t="s">
        <v>356</v>
      </c>
    </row>
    <row r="467" spans="1:13" ht="17.25">
      <c r="A467" s="192" t="s">
        <v>328</v>
      </c>
      <c r="B467" s="193" t="s">
        <v>0</v>
      </c>
      <c r="C467" s="193">
        <v>1462</v>
      </c>
      <c r="D467" s="194">
        <v>47483</v>
      </c>
      <c r="E467" s="194" t="s">
        <v>295</v>
      </c>
      <c r="F467" s="195">
        <v>0.1469</v>
      </c>
      <c r="G467" s="196">
        <v>0.1419</v>
      </c>
      <c r="H467" s="195">
        <v>7.0000000000000106E-3</v>
      </c>
      <c r="I467" s="195">
        <v>2.3912620009999955E-2</v>
      </c>
      <c r="J467" s="197">
        <v>1000</v>
      </c>
      <c r="K467" s="193" t="s">
        <v>207</v>
      </c>
      <c r="L467" s="198" t="s">
        <v>346</v>
      </c>
      <c r="M467" s="235" t="s">
        <v>356</v>
      </c>
    </row>
    <row r="468" spans="1:13" ht="17.25">
      <c r="A468" s="192" t="s">
        <v>328</v>
      </c>
      <c r="B468" s="193" t="s">
        <v>0</v>
      </c>
      <c r="C468" s="193">
        <v>1826</v>
      </c>
      <c r="D468" s="194">
        <v>47847</v>
      </c>
      <c r="E468" s="194" t="s">
        <v>295</v>
      </c>
      <c r="F468" s="195">
        <v>0.14880000000000002</v>
      </c>
      <c r="G468" s="196">
        <v>0.14380000000000001</v>
      </c>
      <c r="H468" s="195">
        <v>6.9999999999999932E-3</v>
      </c>
      <c r="I468" s="195">
        <v>2.9787514620000025E-2</v>
      </c>
      <c r="J468" s="197">
        <v>1000</v>
      </c>
      <c r="K468" s="193" t="s">
        <v>207</v>
      </c>
      <c r="L468" s="198" t="s">
        <v>346</v>
      </c>
      <c r="M468" s="235" t="s">
        <v>356</v>
      </c>
    </row>
    <row r="469" spans="1:13" ht="17.25">
      <c r="A469" s="192" t="s">
        <v>328</v>
      </c>
      <c r="B469" s="193" t="s">
        <v>0</v>
      </c>
      <c r="C469" s="193">
        <v>365</v>
      </c>
      <c r="D469" s="194">
        <v>46386</v>
      </c>
      <c r="E469" s="194" t="s">
        <v>293</v>
      </c>
      <c r="F469" s="195">
        <v>1.0575000000000001</v>
      </c>
      <c r="G469" s="196">
        <v>1.0275000000000001</v>
      </c>
      <c r="H469" s="195">
        <v>0.05</v>
      </c>
      <c r="I469" s="195">
        <v>6.364519299999984E-3</v>
      </c>
      <c r="J469" s="197">
        <v>1000</v>
      </c>
      <c r="K469" s="193" t="s">
        <v>207</v>
      </c>
      <c r="L469" s="198" t="s">
        <v>346</v>
      </c>
      <c r="M469" s="235" t="s">
        <v>356</v>
      </c>
    </row>
    <row r="470" spans="1:13" ht="17.25">
      <c r="A470" s="192" t="s">
        <v>328</v>
      </c>
      <c r="B470" s="193" t="s">
        <v>0</v>
      </c>
      <c r="C470" s="193">
        <v>730</v>
      </c>
      <c r="D470" s="194">
        <v>46751</v>
      </c>
      <c r="E470" s="194" t="s">
        <v>293</v>
      </c>
      <c r="F470" s="195">
        <v>1.0825</v>
      </c>
      <c r="G470" s="196">
        <v>1.0525</v>
      </c>
      <c r="H470" s="195">
        <v>0.05</v>
      </c>
      <c r="I470" s="195">
        <v>1.2186792839999953E-2</v>
      </c>
      <c r="J470" s="197">
        <v>1000</v>
      </c>
      <c r="K470" s="193" t="s">
        <v>207</v>
      </c>
      <c r="L470" s="198" t="s">
        <v>346</v>
      </c>
      <c r="M470" s="235" t="s">
        <v>356</v>
      </c>
    </row>
    <row r="471" spans="1:13" ht="17.25">
      <c r="A471" s="192" t="s">
        <v>328</v>
      </c>
      <c r="B471" s="193" t="s">
        <v>0</v>
      </c>
      <c r="C471" s="193">
        <v>1099</v>
      </c>
      <c r="D471" s="194">
        <v>47120</v>
      </c>
      <c r="E471" s="194" t="s">
        <v>293</v>
      </c>
      <c r="F471" s="195">
        <v>1.0874999999999999</v>
      </c>
      <c r="G471" s="196">
        <v>1.0575000000000001</v>
      </c>
      <c r="H471" s="195">
        <v>0.05</v>
      </c>
      <c r="I471" s="195">
        <v>1.8275939920000043E-2</v>
      </c>
      <c r="J471" s="197">
        <v>1000</v>
      </c>
      <c r="K471" s="193" t="s">
        <v>207</v>
      </c>
      <c r="L471" s="198" t="s">
        <v>346</v>
      </c>
      <c r="M471" s="235" t="s">
        <v>356</v>
      </c>
    </row>
    <row r="472" spans="1:13" ht="17.25">
      <c r="A472" s="192" t="s">
        <v>329</v>
      </c>
      <c r="B472" s="193" t="s">
        <v>0</v>
      </c>
      <c r="C472" s="193">
        <v>30</v>
      </c>
      <c r="D472" s="194">
        <v>46051</v>
      </c>
      <c r="E472" s="194" t="s">
        <v>293</v>
      </c>
      <c r="F472" s="195">
        <v>0.98750000000000004</v>
      </c>
      <c r="G472" s="196">
        <v>0.97750000000000004</v>
      </c>
      <c r="H472" s="195">
        <v>0.03</v>
      </c>
      <c r="I472" s="195">
        <v>3.4707551999997577E-4</v>
      </c>
      <c r="J472" s="197">
        <v>1000</v>
      </c>
      <c r="K472" s="193" t="s">
        <v>202</v>
      </c>
      <c r="L472" s="198" t="s">
        <v>346</v>
      </c>
      <c r="M472" s="235" t="s">
        <v>356</v>
      </c>
    </row>
    <row r="473" spans="1:13" ht="17.25">
      <c r="A473" s="192" t="s">
        <v>329</v>
      </c>
      <c r="B473" s="193" t="s">
        <v>0</v>
      </c>
      <c r="C473" s="193">
        <v>62</v>
      </c>
      <c r="D473" s="194">
        <v>46083</v>
      </c>
      <c r="E473" s="194" t="s">
        <v>293</v>
      </c>
      <c r="F473" s="195">
        <v>0.99250000000000005</v>
      </c>
      <c r="G473" s="196">
        <v>0.98250000000000004</v>
      </c>
      <c r="H473" s="195">
        <v>0.03</v>
      </c>
      <c r="I473" s="195">
        <v>6.7623676000005159E-4</v>
      </c>
      <c r="J473" s="197">
        <v>1000</v>
      </c>
      <c r="K473" s="193" t="s">
        <v>202</v>
      </c>
      <c r="L473" s="198" t="s">
        <v>346</v>
      </c>
      <c r="M473" s="235" t="s">
        <v>356</v>
      </c>
    </row>
    <row r="474" spans="1:13" ht="17.25">
      <c r="A474" s="192" t="s">
        <v>329</v>
      </c>
      <c r="B474" s="193" t="s">
        <v>0</v>
      </c>
      <c r="C474" s="193">
        <v>90</v>
      </c>
      <c r="D474" s="194">
        <v>46111</v>
      </c>
      <c r="E474" s="194" t="s">
        <v>293</v>
      </c>
      <c r="F474" s="195">
        <v>0.99750000000000005</v>
      </c>
      <c r="G474" s="196">
        <v>0.98750000000000004</v>
      </c>
      <c r="H474" s="195">
        <v>0.03</v>
      </c>
      <c r="I474" s="195">
        <v>1.0034143799999811E-3</v>
      </c>
      <c r="J474" s="197">
        <v>1000</v>
      </c>
      <c r="K474" s="193" t="s">
        <v>202</v>
      </c>
      <c r="L474" s="198" t="s">
        <v>346</v>
      </c>
      <c r="M474" s="235" t="s">
        <v>356</v>
      </c>
    </row>
    <row r="475" spans="1:13" ht="17.25">
      <c r="A475" s="192" t="s">
        <v>329</v>
      </c>
      <c r="B475" s="193" t="s">
        <v>0</v>
      </c>
      <c r="C475" s="193">
        <v>120</v>
      </c>
      <c r="D475" s="194">
        <v>46141</v>
      </c>
      <c r="E475" s="194" t="s">
        <v>293</v>
      </c>
      <c r="F475" s="195">
        <v>1.0024999999999999</v>
      </c>
      <c r="G475" s="196">
        <v>0.99250000000000005</v>
      </c>
      <c r="H475" s="195">
        <v>0.03</v>
      </c>
      <c r="I475" s="195">
        <v>1.3279880699999466E-3</v>
      </c>
      <c r="J475" s="197">
        <v>1000</v>
      </c>
      <c r="K475" s="193" t="s">
        <v>202</v>
      </c>
      <c r="L475" s="198" t="s">
        <v>346</v>
      </c>
      <c r="M475" s="235" t="s">
        <v>356</v>
      </c>
    </row>
    <row r="476" spans="1:13" ht="17.25">
      <c r="A476" s="192" t="s">
        <v>329</v>
      </c>
      <c r="B476" s="193" t="s">
        <v>0</v>
      </c>
      <c r="C476" s="193">
        <v>181</v>
      </c>
      <c r="D476" s="194">
        <v>46202</v>
      </c>
      <c r="E476" s="194" t="s">
        <v>293</v>
      </c>
      <c r="F476" s="195">
        <v>1.0075000000000001</v>
      </c>
      <c r="G476" s="196">
        <v>0.99750000000000005</v>
      </c>
      <c r="H476" s="195">
        <v>0.03</v>
      </c>
      <c r="I476" s="195">
        <v>1.9704432199999927E-3</v>
      </c>
      <c r="J476" s="197">
        <v>1000</v>
      </c>
      <c r="K476" s="193" t="s">
        <v>202</v>
      </c>
      <c r="L476" s="198" t="s">
        <v>346</v>
      </c>
      <c r="M476" s="235" t="s">
        <v>356</v>
      </c>
    </row>
    <row r="477" spans="1:13" ht="17.25">
      <c r="A477" s="192" t="s">
        <v>329</v>
      </c>
      <c r="B477" s="193" t="s">
        <v>0</v>
      </c>
      <c r="C477" s="193">
        <v>363</v>
      </c>
      <c r="D477" s="194">
        <v>46384</v>
      </c>
      <c r="E477" s="194" t="s">
        <v>293</v>
      </c>
      <c r="F477" s="195">
        <v>1.01</v>
      </c>
      <c r="G477" s="196">
        <v>1</v>
      </c>
      <c r="H477" s="195">
        <v>0.03</v>
      </c>
      <c r="I477" s="195">
        <v>3.7955791299999647E-3</v>
      </c>
      <c r="J477" s="197">
        <v>1000</v>
      </c>
      <c r="K477" s="193" t="s">
        <v>202</v>
      </c>
      <c r="L477" s="198" t="s">
        <v>346</v>
      </c>
      <c r="M477" s="235" t="s">
        <v>356</v>
      </c>
    </row>
    <row r="478" spans="1:13" ht="17.25">
      <c r="A478" s="192" t="s">
        <v>330</v>
      </c>
      <c r="B478" s="193" t="s">
        <v>0</v>
      </c>
      <c r="C478" s="193">
        <v>90</v>
      </c>
      <c r="D478" s="194">
        <v>46111</v>
      </c>
      <c r="E478" s="194" t="s">
        <v>293</v>
      </c>
      <c r="F478" s="195">
        <v>0.99649999999999994</v>
      </c>
      <c r="G478" s="196">
        <v>0.97649999999999992</v>
      </c>
      <c r="H478" s="195">
        <v>3.0000000000000141E-2</v>
      </c>
      <c r="I478" s="195">
        <v>1.0034204300000055E-3</v>
      </c>
      <c r="J478" s="197">
        <v>1000</v>
      </c>
      <c r="K478" s="193" t="s">
        <v>203</v>
      </c>
      <c r="L478" s="198" t="s">
        <v>346</v>
      </c>
      <c r="M478" s="235" t="s">
        <v>356</v>
      </c>
    </row>
    <row r="479" spans="1:13" ht="17.25">
      <c r="A479" s="192" t="s">
        <v>330</v>
      </c>
      <c r="B479" s="193" t="s">
        <v>0</v>
      </c>
      <c r="C479" s="193">
        <v>90</v>
      </c>
      <c r="D479" s="194">
        <v>46111</v>
      </c>
      <c r="E479" s="194" t="s">
        <v>295</v>
      </c>
      <c r="F479" s="195">
        <v>0.14730000000000001</v>
      </c>
      <c r="G479" s="196">
        <v>0.14330000000000001</v>
      </c>
      <c r="H479" s="195">
        <v>5.0000000000000001E-3</v>
      </c>
      <c r="I479" s="195">
        <v>1.055751760000021E-3</v>
      </c>
      <c r="J479" s="197">
        <v>1000</v>
      </c>
      <c r="K479" s="193" t="s">
        <v>203</v>
      </c>
      <c r="L479" s="198" t="s">
        <v>346</v>
      </c>
      <c r="M479" s="235" t="s">
        <v>356</v>
      </c>
    </row>
    <row r="480" spans="1:13" ht="17.25">
      <c r="A480" s="192" t="s">
        <v>330</v>
      </c>
      <c r="B480" s="193" t="s">
        <v>0</v>
      </c>
      <c r="C480" s="193">
        <v>120</v>
      </c>
      <c r="D480" s="194">
        <v>46141</v>
      </c>
      <c r="E480" s="194" t="s">
        <v>293</v>
      </c>
      <c r="F480" s="195">
        <v>0.99899999999999989</v>
      </c>
      <c r="G480" s="196">
        <v>0.97899999999999987</v>
      </c>
      <c r="H480" s="195">
        <v>3.0000000000000141E-2</v>
      </c>
      <c r="I480" s="195">
        <v>1.3279978699999901E-3</v>
      </c>
      <c r="J480" s="197">
        <v>1000</v>
      </c>
      <c r="K480" s="193" t="s">
        <v>203</v>
      </c>
      <c r="L480" s="198" t="s">
        <v>346</v>
      </c>
      <c r="M480" s="235" t="s">
        <v>356</v>
      </c>
    </row>
    <row r="481" spans="1:13" ht="17.25">
      <c r="A481" s="192" t="s">
        <v>330</v>
      </c>
      <c r="B481" s="193" t="s">
        <v>0</v>
      </c>
      <c r="C481" s="193">
        <v>120</v>
      </c>
      <c r="D481" s="194">
        <v>46141</v>
      </c>
      <c r="E481" s="194" t="s">
        <v>295</v>
      </c>
      <c r="F481" s="195">
        <v>0.1467</v>
      </c>
      <c r="G481" s="196">
        <v>0.14269999999999999</v>
      </c>
      <c r="H481" s="195">
        <v>5.0000000000000001E-3</v>
      </c>
      <c r="I481" s="195">
        <v>1.4023910399999977E-3</v>
      </c>
      <c r="J481" s="197">
        <v>1000</v>
      </c>
      <c r="K481" s="193" t="s">
        <v>203</v>
      </c>
      <c r="L481" s="198" t="s">
        <v>346</v>
      </c>
      <c r="M481" s="235" t="s">
        <v>356</v>
      </c>
    </row>
    <row r="482" spans="1:13" ht="17.25">
      <c r="A482" s="192" t="s">
        <v>330</v>
      </c>
      <c r="B482" s="193" t="s">
        <v>0</v>
      </c>
      <c r="C482" s="193">
        <v>181</v>
      </c>
      <c r="D482" s="194">
        <v>46202</v>
      </c>
      <c r="E482" s="194" t="s">
        <v>293</v>
      </c>
      <c r="F482" s="195">
        <v>1.0015000000000001</v>
      </c>
      <c r="G482" s="196">
        <v>0.98150000000000004</v>
      </c>
      <c r="H482" s="195">
        <v>0.03</v>
      </c>
      <c r="I482" s="195">
        <v>1.9704602000000476E-3</v>
      </c>
      <c r="J482" s="197">
        <v>1000</v>
      </c>
      <c r="K482" s="193" t="s">
        <v>203</v>
      </c>
      <c r="L482" s="198" t="s">
        <v>346</v>
      </c>
      <c r="M482" s="235" t="s">
        <v>356</v>
      </c>
    </row>
    <row r="483" spans="1:13" ht="17.25">
      <c r="A483" s="192" t="s">
        <v>330</v>
      </c>
      <c r="B483" s="193" t="s">
        <v>0</v>
      </c>
      <c r="C483" s="193">
        <v>181</v>
      </c>
      <c r="D483" s="194">
        <v>46202</v>
      </c>
      <c r="E483" s="194" t="s">
        <v>295</v>
      </c>
      <c r="F483" s="195">
        <v>0.14449999999999999</v>
      </c>
      <c r="G483" s="196">
        <v>0.14050000000000001</v>
      </c>
      <c r="H483" s="195">
        <v>5.0000000000000001E-3</v>
      </c>
      <c r="I483" s="195">
        <v>2.1155532599999561E-3</v>
      </c>
      <c r="J483" s="197">
        <v>1000</v>
      </c>
      <c r="K483" s="193" t="s">
        <v>203</v>
      </c>
      <c r="L483" s="198" t="s">
        <v>346</v>
      </c>
      <c r="M483" s="235" t="s">
        <v>356</v>
      </c>
    </row>
    <row r="484" spans="1:13" ht="17.25">
      <c r="A484" s="192" t="s">
        <v>330</v>
      </c>
      <c r="B484" s="193" t="s">
        <v>0</v>
      </c>
      <c r="C484" s="193">
        <v>365</v>
      </c>
      <c r="D484" s="194">
        <v>46386</v>
      </c>
      <c r="E484" s="194" t="s">
        <v>293</v>
      </c>
      <c r="F484" s="195">
        <v>1.004</v>
      </c>
      <c r="G484" s="196">
        <v>0.9840000000000001</v>
      </c>
      <c r="H484" s="195">
        <v>0.03</v>
      </c>
      <c r="I484" s="195">
        <v>3.8236916299999846E-3</v>
      </c>
      <c r="J484" s="197">
        <v>1000</v>
      </c>
      <c r="K484" s="193" t="s">
        <v>203</v>
      </c>
      <c r="L484" s="198" t="s">
        <v>346</v>
      </c>
      <c r="M484" s="235" t="s">
        <v>356</v>
      </c>
    </row>
    <row r="485" spans="1:13" ht="17.25">
      <c r="A485" s="192" t="s">
        <v>330</v>
      </c>
      <c r="B485" s="193" t="s">
        <v>0</v>
      </c>
      <c r="C485" s="193">
        <v>365</v>
      </c>
      <c r="D485" s="194">
        <v>46386</v>
      </c>
      <c r="E485" s="194" t="s">
        <v>295</v>
      </c>
      <c r="F485" s="195">
        <v>0.1371</v>
      </c>
      <c r="G485" s="196">
        <v>0.1331</v>
      </c>
      <c r="H485" s="195">
        <v>5.0000000000000001E-3</v>
      </c>
      <c r="I485" s="195">
        <v>4.34109970999998E-3</v>
      </c>
      <c r="J485" s="197">
        <v>1000</v>
      </c>
      <c r="K485" s="193" t="s">
        <v>203</v>
      </c>
      <c r="L485" s="198" t="s">
        <v>346</v>
      </c>
      <c r="M485" s="235" t="s">
        <v>356</v>
      </c>
    </row>
    <row r="486" spans="1:13" ht="17.25">
      <c r="A486" s="192" t="s">
        <v>330</v>
      </c>
      <c r="B486" s="193" t="s">
        <v>0</v>
      </c>
      <c r="C486" s="193">
        <v>365</v>
      </c>
      <c r="D486" s="194">
        <v>46386</v>
      </c>
      <c r="E486" s="194" t="s">
        <v>294</v>
      </c>
      <c r="F486" s="195">
        <v>8.0399999999999985E-2</v>
      </c>
      <c r="G486" s="196">
        <v>7.7399999999999997E-2</v>
      </c>
      <c r="H486" s="195">
        <v>4.0000000000000122E-3</v>
      </c>
      <c r="I486" s="195">
        <v>3.6549547600000097E-3</v>
      </c>
      <c r="J486" s="197">
        <v>1000</v>
      </c>
      <c r="K486" s="193" t="s">
        <v>203</v>
      </c>
      <c r="L486" s="198" t="s">
        <v>346</v>
      </c>
      <c r="M486" s="235" t="s">
        <v>356</v>
      </c>
    </row>
    <row r="487" spans="1:13" ht="17.25">
      <c r="A487" s="192" t="s">
        <v>330</v>
      </c>
      <c r="B487" s="193" t="s">
        <v>0</v>
      </c>
      <c r="C487" s="193">
        <v>721</v>
      </c>
      <c r="D487" s="194">
        <v>46742</v>
      </c>
      <c r="E487" s="194" t="s">
        <v>293</v>
      </c>
      <c r="F487" s="195">
        <v>1.016</v>
      </c>
      <c r="G487" s="196">
        <v>0.996</v>
      </c>
      <c r="H487" s="195">
        <v>0.03</v>
      </c>
      <c r="I487" s="195">
        <v>7.2279866100000163E-3</v>
      </c>
      <c r="J487" s="197">
        <v>1000</v>
      </c>
      <c r="K487" s="193" t="s">
        <v>203</v>
      </c>
      <c r="L487" s="198" t="s">
        <v>346</v>
      </c>
      <c r="M487" s="235" t="s">
        <v>356</v>
      </c>
    </row>
    <row r="488" spans="1:13" ht="17.25">
      <c r="A488" s="192" t="s">
        <v>330</v>
      </c>
      <c r="B488" s="193" t="s">
        <v>0</v>
      </c>
      <c r="C488" s="193">
        <v>721</v>
      </c>
      <c r="D488" s="194">
        <v>46742</v>
      </c>
      <c r="E488" s="194" t="s">
        <v>295</v>
      </c>
      <c r="F488" s="195">
        <v>0.13059999999999999</v>
      </c>
      <c r="G488" s="196">
        <v>0.12659999999999999</v>
      </c>
      <c r="H488" s="195">
        <v>5.0000000000000001E-3</v>
      </c>
      <c r="I488" s="195">
        <v>8.6259080800000446E-3</v>
      </c>
      <c r="J488" s="197">
        <v>1000</v>
      </c>
      <c r="K488" s="193" t="s">
        <v>203</v>
      </c>
      <c r="L488" s="198" t="s">
        <v>346</v>
      </c>
      <c r="M488" s="235" t="s">
        <v>356</v>
      </c>
    </row>
    <row r="489" spans="1:13" ht="17.25">
      <c r="A489" s="192" t="s">
        <v>330</v>
      </c>
      <c r="B489" s="193" t="s">
        <v>0</v>
      </c>
      <c r="C489" s="193">
        <v>721</v>
      </c>
      <c r="D489" s="194">
        <v>46742</v>
      </c>
      <c r="E489" s="194" t="s">
        <v>294</v>
      </c>
      <c r="F489" s="195">
        <v>8.0399999999999985E-2</v>
      </c>
      <c r="G489" s="196">
        <v>7.6399999999999996E-2</v>
      </c>
      <c r="H489" s="195">
        <v>5.0000000000000088E-3</v>
      </c>
      <c r="I489" s="195">
        <v>9.0254466999999741E-3</v>
      </c>
      <c r="J489" s="197">
        <v>1000</v>
      </c>
      <c r="K489" s="193" t="s">
        <v>203</v>
      </c>
      <c r="L489" s="198" t="s">
        <v>346</v>
      </c>
      <c r="M489" s="235" t="s">
        <v>356</v>
      </c>
    </row>
    <row r="490" spans="1:13" ht="17.25">
      <c r="A490" s="192" t="s">
        <v>330</v>
      </c>
      <c r="B490" s="193" t="s">
        <v>0</v>
      </c>
      <c r="C490" s="193">
        <v>912</v>
      </c>
      <c r="D490" s="194">
        <v>46933</v>
      </c>
      <c r="E490" s="194" t="s">
        <v>293</v>
      </c>
      <c r="F490" s="195">
        <v>1.024</v>
      </c>
      <c r="G490" s="196">
        <v>0.9840000000000001</v>
      </c>
      <c r="H490" s="195">
        <v>0.05</v>
      </c>
      <c r="I490" s="195">
        <v>1.5175799660000053E-2</v>
      </c>
      <c r="J490" s="197">
        <v>1000</v>
      </c>
      <c r="K490" s="193" t="s">
        <v>203</v>
      </c>
      <c r="L490" s="198" t="s">
        <v>346</v>
      </c>
      <c r="M490" s="235" t="s">
        <v>356</v>
      </c>
    </row>
    <row r="491" spans="1:13" ht="17.25">
      <c r="A491" s="192" t="s">
        <v>330</v>
      </c>
      <c r="B491" s="193" t="s">
        <v>0</v>
      </c>
      <c r="C491" s="193">
        <v>912</v>
      </c>
      <c r="D491" s="194">
        <v>46933</v>
      </c>
      <c r="E491" s="194" t="s">
        <v>295</v>
      </c>
      <c r="F491" s="195">
        <v>0.1305</v>
      </c>
      <c r="G491" s="196">
        <v>0.1265</v>
      </c>
      <c r="H491" s="195">
        <v>5.0000000000000001E-3</v>
      </c>
      <c r="I491" s="195">
        <v>1.0906406779999997E-2</v>
      </c>
      <c r="J491" s="197">
        <v>1000</v>
      </c>
      <c r="K491" s="193" t="s">
        <v>203</v>
      </c>
      <c r="L491" s="198" t="s">
        <v>346</v>
      </c>
      <c r="M491" s="235" t="s">
        <v>356</v>
      </c>
    </row>
    <row r="492" spans="1:13" ht="17.25">
      <c r="A492" s="192" t="s">
        <v>330</v>
      </c>
      <c r="B492" s="193" t="s">
        <v>0</v>
      </c>
      <c r="C492" s="193">
        <v>912</v>
      </c>
      <c r="D492" s="194">
        <v>46933</v>
      </c>
      <c r="E492" s="194" t="s">
        <v>294</v>
      </c>
      <c r="F492" s="195">
        <v>7.9199999999999993E-2</v>
      </c>
      <c r="G492" s="196">
        <v>7.5199999999999989E-2</v>
      </c>
      <c r="H492" s="195">
        <v>5.0000000000000088E-3</v>
      </c>
      <c r="I492" s="195">
        <v>1.1422592359999954E-2</v>
      </c>
      <c r="J492" s="197">
        <v>1000</v>
      </c>
      <c r="K492" s="193" t="s">
        <v>203</v>
      </c>
      <c r="L492" s="198" t="s">
        <v>346</v>
      </c>
      <c r="M492" s="235" t="s">
        <v>356</v>
      </c>
    </row>
    <row r="493" spans="1:13" ht="17.25">
      <c r="A493" s="192" t="s">
        <v>330</v>
      </c>
      <c r="B493" s="193" t="s">
        <v>0</v>
      </c>
      <c r="C493" s="193">
        <v>1080</v>
      </c>
      <c r="D493" s="194">
        <v>47101</v>
      </c>
      <c r="E493" s="194" t="s">
        <v>293</v>
      </c>
      <c r="F493" s="195">
        <v>1.028</v>
      </c>
      <c r="G493" s="196">
        <v>1.008</v>
      </c>
      <c r="H493" s="195">
        <v>0.03</v>
      </c>
      <c r="I493" s="195">
        <v>1.0845763830000009E-2</v>
      </c>
      <c r="J493" s="197">
        <v>1000</v>
      </c>
      <c r="K493" s="193" t="s">
        <v>203</v>
      </c>
      <c r="L493" s="198" t="s">
        <v>346</v>
      </c>
      <c r="M493" s="235" t="s">
        <v>356</v>
      </c>
    </row>
    <row r="494" spans="1:13" ht="17.25">
      <c r="A494" s="192" t="s">
        <v>330</v>
      </c>
      <c r="B494" s="193" t="s">
        <v>0</v>
      </c>
      <c r="C494" s="193">
        <v>1080</v>
      </c>
      <c r="D494" s="194">
        <v>47101</v>
      </c>
      <c r="E494" s="194" t="s">
        <v>295</v>
      </c>
      <c r="F494" s="195">
        <v>0.13100000000000001</v>
      </c>
      <c r="G494" s="196">
        <v>0.127</v>
      </c>
      <c r="H494" s="195">
        <v>5.0000000000000001E-3</v>
      </c>
      <c r="I494" s="195">
        <v>1.2897706969999945E-2</v>
      </c>
      <c r="J494" s="197">
        <v>1000</v>
      </c>
      <c r="K494" s="193" t="s">
        <v>203</v>
      </c>
      <c r="L494" s="198" t="s">
        <v>346</v>
      </c>
      <c r="M494" s="235" t="s">
        <v>356</v>
      </c>
    </row>
    <row r="495" spans="1:13" ht="17.25">
      <c r="A495" s="192" t="s">
        <v>330</v>
      </c>
      <c r="B495" s="193" t="s">
        <v>0</v>
      </c>
      <c r="C495" s="193">
        <v>1080</v>
      </c>
      <c r="D495" s="194">
        <v>47101</v>
      </c>
      <c r="E495" s="194" t="s">
        <v>294</v>
      </c>
      <c r="F495" s="195">
        <v>7.7699999999999991E-2</v>
      </c>
      <c r="G495" s="196">
        <v>7.3700000000000002E-2</v>
      </c>
      <c r="H495" s="195">
        <v>5.0000000000000088E-3</v>
      </c>
      <c r="I495" s="195">
        <v>1.3532141310000042E-2</v>
      </c>
      <c r="J495" s="197">
        <v>1000</v>
      </c>
      <c r="K495" s="193" t="s">
        <v>203</v>
      </c>
      <c r="L495" s="198" t="s">
        <v>346</v>
      </c>
      <c r="M495" s="235" t="s">
        <v>356</v>
      </c>
    </row>
    <row r="496" spans="1:13" ht="17.25">
      <c r="A496" s="192" t="s">
        <v>330</v>
      </c>
      <c r="B496" s="193" t="s">
        <v>0</v>
      </c>
      <c r="C496" s="193">
        <v>1441</v>
      </c>
      <c r="D496" s="194">
        <v>47462</v>
      </c>
      <c r="E496" s="194" t="s">
        <v>293</v>
      </c>
      <c r="F496" s="195">
        <v>1.036</v>
      </c>
      <c r="G496" s="196">
        <v>1.016</v>
      </c>
      <c r="H496" s="195">
        <v>0.03</v>
      </c>
      <c r="I496" s="195">
        <v>1.4588516219999974E-2</v>
      </c>
      <c r="J496" s="197">
        <v>1000</v>
      </c>
      <c r="K496" s="193" t="s">
        <v>203</v>
      </c>
      <c r="L496" s="198" t="s">
        <v>346</v>
      </c>
      <c r="M496" s="235" t="s">
        <v>356</v>
      </c>
    </row>
    <row r="497" spans="1:13" ht="17.25">
      <c r="A497" s="192" t="s">
        <v>330</v>
      </c>
      <c r="B497" s="193" t="s">
        <v>0</v>
      </c>
      <c r="C497" s="193">
        <v>1441</v>
      </c>
      <c r="D497" s="194">
        <v>47462</v>
      </c>
      <c r="E497" s="194" t="s">
        <v>295</v>
      </c>
      <c r="F497" s="195">
        <v>0.1326</v>
      </c>
      <c r="G497" s="196">
        <v>0.12859999999999999</v>
      </c>
      <c r="H497" s="195">
        <v>5.0000000000000001E-3</v>
      </c>
      <c r="I497" s="195">
        <v>1.7112816530000033E-2</v>
      </c>
      <c r="J497" s="197">
        <v>1000</v>
      </c>
      <c r="K497" s="193" t="s">
        <v>203</v>
      </c>
      <c r="L497" s="198" t="s">
        <v>346</v>
      </c>
      <c r="M497" s="235" t="s">
        <v>356</v>
      </c>
    </row>
    <row r="498" spans="1:13" ht="17.25">
      <c r="A498" s="192" t="s">
        <v>330</v>
      </c>
      <c r="B498" s="193" t="s">
        <v>0</v>
      </c>
      <c r="C498" s="193">
        <v>1441</v>
      </c>
      <c r="D498" s="194">
        <v>47462</v>
      </c>
      <c r="E498" s="194" t="s">
        <v>294</v>
      </c>
      <c r="F498" s="195">
        <v>7.5899999999999995E-2</v>
      </c>
      <c r="G498" s="196">
        <v>7.1900000000000006E-2</v>
      </c>
      <c r="H498" s="195">
        <v>5.0000000000000001E-3</v>
      </c>
      <c r="I498" s="195">
        <v>1.8007745849999993E-2</v>
      </c>
      <c r="J498" s="197">
        <v>1000</v>
      </c>
      <c r="K498" s="193" t="s">
        <v>203</v>
      </c>
      <c r="L498" s="198" t="s">
        <v>346</v>
      </c>
      <c r="M498" s="235" t="s">
        <v>356</v>
      </c>
    </row>
    <row r="499" spans="1:13" ht="17.25">
      <c r="A499" s="192" t="s">
        <v>330</v>
      </c>
      <c r="B499" s="193" t="s">
        <v>0</v>
      </c>
      <c r="C499" s="193">
        <v>1800</v>
      </c>
      <c r="D499" s="194">
        <v>47821</v>
      </c>
      <c r="E499" s="194" t="s">
        <v>293</v>
      </c>
      <c r="F499" s="195">
        <v>1.0429999999999999</v>
      </c>
      <c r="G499" s="196">
        <v>1.0229999999999999</v>
      </c>
      <c r="H499" s="195">
        <v>0.03</v>
      </c>
      <c r="I499" s="195">
        <v>1.8383771329999944E-2</v>
      </c>
      <c r="J499" s="197">
        <v>1000</v>
      </c>
      <c r="K499" s="193" t="s">
        <v>203</v>
      </c>
      <c r="L499" s="198" t="s">
        <v>346</v>
      </c>
      <c r="M499" s="235" t="s">
        <v>356</v>
      </c>
    </row>
    <row r="500" spans="1:13" ht="17.25">
      <c r="A500" s="192" t="s">
        <v>330</v>
      </c>
      <c r="B500" s="193" t="s">
        <v>0</v>
      </c>
      <c r="C500" s="193">
        <v>1800</v>
      </c>
      <c r="D500" s="194">
        <v>47821</v>
      </c>
      <c r="E500" s="194" t="s">
        <v>295</v>
      </c>
      <c r="F500" s="195">
        <v>0.13400000000000001</v>
      </c>
      <c r="G500" s="196">
        <v>0.13</v>
      </c>
      <c r="H500" s="195">
        <v>5.0000000000000001E-3</v>
      </c>
      <c r="I500" s="195">
        <v>2.1353254429999993E-2</v>
      </c>
      <c r="J500" s="197">
        <v>1000</v>
      </c>
      <c r="K500" s="193" t="s">
        <v>203</v>
      </c>
      <c r="L500" s="198" t="s">
        <v>346</v>
      </c>
      <c r="M500" s="235" t="s">
        <v>356</v>
      </c>
    </row>
    <row r="501" spans="1:13" ht="17.25">
      <c r="A501" s="192" t="s">
        <v>330</v>
      </c>
      <c r="B501" s="193" t="s">
        <v>0</v>
      </c>
      <c r="C501" s="193">
        <v>1800</v>
      </c>
      <c r="D501" s="194">
        <v>47821</v>
      </c>
      <c r="E501" s="194" t="s">
        <v>294</v>
      </c>
      <c r="F501" s="195">
        <v>7.5300000000000006E-2</v>
      </c>
      <c r="G501" s="196">
        <v>7.1300000000000002E-2</v>
      </c>
      <c r="H501" s="195">
        <v>5.0000000000000088E-3</v>
      </c>
      <c r="I501" s="195">
        <v>2.2507315149999953E-2</v>
      </c>
      <c r="J501" s="197">
        <v>1000</v>
      </c>
      <c r="K501" s="193" t="s">
        <v>203</v>
      </c>
      <c r="L501" s="198" t="s">
        <v>346</v>
      </c>
      <c r="M501" s="235" t="s">
        <v>356</v>
      </c>
    </row>
    <row r="502" spans="1:13" ht="17.25">
      <c r="A502" s="192" t="s">
        <v>331</v>
      </c>
      <c r="B502" s="193" t="s">
        <v>0</v>
      </c>
      <c r="C502" s="193">
        <v>1462</v>
      </c>
      <c r="D502" s="194">
        <v>47483</v>
      </c>
      <c r="E502" s="194" t="s">
        <v>293</v>
      </c>
      <c r="F502" s="195">
        <v>1.085</v>
      </c>
      <c r="G502" s="196">
        <v>1.0649999999999999</v>
      </c>
      <c r="H502" s="195">
        <v>0.03</v>
      </c>
      <c r="I502" s="195">
        <v>1.4804493549999961E-2</v>
      </c>
      <c r="J502" s="197">
        <v>1000</v>
      </c>
      <c r="K502" s="193" t="s">
        <v>207</v>
      </c>
      <c r="L502" s="198" t="s">
        <v>346</v>
      </c>
      <c r="M502" s="235" t="s">
        <v>356</v>
      </c>
    </row>
    <row r="503" spans="1:13" ht="17.25">
      <c r="A503" s="192" t="s">
        <v>331</v>
      </c>
      <c r="B503" s="193" t="s">
        <v>0</v>
      </c>
      <c r="C503" s="193">
        <v>730</v>
      </c>
      <c r="D503" s="194">
        <v>46751</v>
      </c>
      <c r="E503" s="194" t="s">
        <v>294</v>
      </c>
      <c r="F503" s="195">
        <v>8.7000000000000008E-2</v>
      </c>
      <c r="G503" s="196">
        <v>8.2000000000000017E-2</v>
      </c>
      <c r="H503" s="195">
        <v>5.9999999999999967E-3</v>
      </c>
      <c r="I503" s="195">
        <v>1.0912184170000045E-2</v>
      </c>
      <c r="J503" s="197">
        <v>1000</v>
      </c>
      <c r="K503" s="193" t="s">
        <v>207</v>
      </c>
      <c r="L503" s="198" t="s">
        <v>346</v>
      </c>
      <c r="M503" s="235" t="s">
        <v>356</v>
      </c>
    </row>
    <row r="504" spans="1:13" ht="17.25">
      <c r="A504" s="192" t="s">
        <v>331</v>
      </c>
      <c r="B504" s="193" t="s">
        <v>0</v>
      </c>
      <c r="C504" s="193">
        <v>913</v>
      </c>
      <c r="D504" s="194">
        <v>46934</v>
      </c>
      <c r="E504" s="194" t="s">
        <v>295</v>
      </c>
      <c r="F504" s="195">
        <v>0.14400000000000002</v>
      </c>
      <c r="G504" s="196">
        <v>0.13900000000000001</v>
      </c>
      <c r="H504" s="195">
        <v>5.9999999999999967E-3</v>
      </c>
      <c r="I504" s="195">
        <v>1.2946105089999946E-2</v>
      </c>
      <c r="J504" s="197">
        <v>1000</v>
      </c>
      <c r="K504" s="193" t="s">
        <v>207</v>
      </c>
      <c r="L504" s="198" t="s">
        <v>346</v>
      </c>
      <c r="M504" s="235" t="s">
        <v>356</v>
      </c>
    </row>
    <row r="505" spans="1:13" ht="17.25">
      <c r="A505" s="192" t="s">
        <v>331</v>
      </c>
      <c r="B505" s="193" t="s">
        <v>0</v>
      </c>
      <c r="C505" s="193">
        <v>1099</v>
      </c>
      <c r="D505" s="194">
        <v>47120</v>
      </c>
      <c r="E505" s="194" t="s">
        <v>294</v>
      </c>
      <c r="F505" s="195">
        <v>8.8000000000000009E-2</v>
      </c>
      <c r="G505" s="196">
        <v>8.4000000000000005E-2</v>
      </c>
      <c r="H505" s="195">
        <v>5.0000000000000001E-3</v>
      </c>
      <c r="I505" s="195">
        <v>1.3602885850000006E-2</v>
      </c>
      <c r="J505" s="197">
        <v>1000</v>
      </c>
      <c r="K505" s="193" t="s">
        <v>207</v>
      </c>
      <c r="L505" s="198" t="s">
        <v>346</v>
      </c>
      <c r="M505" s="235" t="s">
        <v>356</v>
      </c>
    </row>
    <row r="506" spans="1:13" ht="17.25">
      <c r="A506" s="192" t="s">
        <v>331</v>
      </c>
      <c r="B506" s="193" t="s">
        <v>0</v>
      </c>
      <c r="C506" s="193">
        <v>1099</v>
      </c>
      <c r="D506" s="194">
        <v>47120</v>
      </c>
      <c r="E506" s="194" t="s">
        <v>295</v>
      </c>
      <c r="F506" s="195">
        <v>0.14449999999999999</v>
      </c>
      <c r="G506" s="196">
        <v>0.13949999999999999</v>
      </c>
      <c r="H506" s="195">
        <v>6.000000000000014E-3</v>
      </c>
      <c r="I506" s="195">
        <v>1.5508406960000002E-2</v>
      </c>
      <c r="J506" s="197">
        <v>1000</v>
      </c>
      <c r="K506" s="193" t="s">
        <v>207</v>
      </c>
      <c r="L506" s="198" t="s">
        <v>346</v>
      </c>
      <c r="M506" s="235" t="s">
        <v>356</v>
      </c>
    </row>
    <row r="507" spans="1:13" ht="17.25">
      <c r="A507" s="192" t="s">
        <v>331</v>
      </c>
      <c r="B507" s="193" t="s">
        <v>0</v>
      </c>
      <c r="C507" s="193">
        <v>1462</v>
      </c>
      <c r="D507" s="194">
        <v>47483</v>
      </c>
      <c r="E507" s="194" t="s">
        <v>294</v>
      </c>
      <c r="F507" s="195">
        <v>8.900000000000001E-2</v>
      </c>
      <c r="G507" s="196">
        <v>8.5000000000000006E-2</v>
      </c>
      <c r="H507" s="195">
        <v>5.0000000000000001E-3</v>
      </c>
      <c r="I507" s="195">
        <v>1.8043617100000006E-2</v>
      </c>
      <c r="J507" s="197">
        <v>1000</v>
      </c>
      <c r="K507" s="193" t="s">
        <v>207</v>
      </c>
      <c r="L507" s="198" t="s">
        <v>346</v>
      </c>
      <c r="M507" s="235" t="s">
        <v>356</v>
      </c>
    </row>
    <row r="508" spans="1:13" ht="17.25">
      <c r="A508" s="192" t="s">
        <v>331</v>
      </c>
      <c r="B508" s="193" t="s">
        <v>0</v>
      </c>
      <c r="C508" s="193">
        <v>1280</v>
      </c>
      <c r="D508" s="194">
        <v>47301</v>
      </c>
      <c r="E508" s="194" t="s">
        <v>295</v>
      </c>
      <c r="F508" s="195">
        <v>0.14550000000000002</v>
      </c>
      <c r="G508" s="196">
        <v>0.14050000000000001</v>
      </c>
      <c r="H508" s="195">
        <v>5.9999999999999967E-3</v>
      </c>
      <c r="I508" s="195">
        <v>1.8033552429999985E-2</v>
      </c>
      <c r="J508" s="197">
        <v>1000</v>
      </c>
      <c r="K508" s="193" t="s">
        <v>207</v>
      </c>
      <c r="L508" s="198" t="s">
        <v>346</v>
      </c>
      <c r="M508" s="235" t="s">
        <v>356</v>
      </c>
    </row>
    <row r="509" spans="1:13" ht="17.25">
      <c r="A509" s="192" t="s">
        <v>331</v>
      </c>
      <c r="B509" s="193" t="s">
        <v>0</v>
      </c>
      <c r="C509" s="193">
        <v>1826</v>
      </c>
      <c r="D509" s="194">
        <v>47847</v>
      </c>
      <c r="E509" s="194" t="s">
        <v>294</v>
      </c>
      <c r="F509" s="195">
        <v>7.3499999999999996E-2</v>
      </c>
      <c r="G509" s="196">
        <v>6.9499999999999992E-2</v>
      </c>
      <c r="H509" s="195">
        <v>5.0000000000000001E-3</v>
      </c>
      <c r="I509" s="195">
        <v>2.2852183739999987E-2</v>
      </c>
      <c r="J509" s="197">
        <v>1000</v>
      </c>
      <c r="K509" s="193" t="s">
        <v>207</v>
      </c>
      <c r="L509" s="198" t="s">
        <v>346</v>
      </c>
      <c r="M509" s="235" t="s">
        <v>356</v>
      </c>
    </row>
    <row r="510" spans="1:13" ht="17.25">
      <c r="A510" s="192" t="s">
        <v>331</v>
      </c>
      <c r="B510" s="193" t="s">
        <v>0</v>
      </c>
      <c r="C510" s="193">
        <v>1462</v>
      </c>
      <c r="D510" s="194">
        <v>47483</v>
      </c>
      <c r="E510" s="194" t="s">
        <v>295</v>
      </c>
      <c r="F510" s="195">
        <v>0.14649999999999999</v>
      </c>
      <c r="G510" s="196">
        <v>0.14150000000000001</v>
      </c>
      <c r="H510" s="195">
        <v>5.9999999999999967E-3</v>
      </c>
      <c r="I510" s="195">
        <v>2.0547825370000054E-2</v>
      </c>
      <c r="J510" s="197">
        <v>1000</v>
      </c>
      <c r="K510" s="193" t="s">
        <v>207</v>
      </c>
      <c r="L510" s="198" t="s">
        <v>346</v>
      </c>
      <c r="M510" s="235" t="s">
        <v>356</v>
      </c>
    </row>
    <row r="511" spans="1:13" ht="17.25">
      <c r="A511" s="192" t="s">
        <v>331</v>
      </c>
      <c r="B511" s="193" t="s">
        <v>0</v>
      </c>
      <c r="C511" s="193">
        <v>547</v>
      </c>
      <c r="D511" s="194">
        <v>46568</v>
      </c>
      <c r="E511" s="194" t="s">
        <v>298</v>
      </c>
      <c r="F511" s="195">
        <v>1.1000000000000001E-2</v>
      </c>
      <c r="G511" s="196">
        <v>9.0000000000000011E-3</v>
      </c>
      <c r="H511" s="195">
        <v>2.9999999999999983E-3</v>
      </c>
      <c r="I511" s="195">
        <v>4.3846979099999997E-3</v>
      </c>
      <c r="J511" s="197">
        <v>1000</v>
      </c>
      <c r="K511" s="193" t="s">
        <v>207</v>
      </c>
      <c r="L511" s="198" t="s">
        <v>346</v>
      </c>
      <c r="M511" s="235" t="s">
        <v>356</v>
      </c>
    </row>
    <row r="512" spans="1:13" ht="17.25">
      <c r="A512" s="192" t="s">
        <v>331</v>
      </c>
      <c r="B512" s="193" t="s">
        <v>0</v>
      </c>
      <c r="C512" s="193">
        <v>2191</v>
      </c>
      <c r="D512" s="194">
        <v>48212</v>
      </c>
      <c r="E512" s="194" t="s">
        <v>294</v>
      </c>
      <c r="F512" s="195">
        <v>7.3000000000000009E-2</v>
      </c>
      <c r="G512" s="196">
        <v>6.9000000000000006E-2</v>
      </c>
      <c r="H512" s="195">
        <v>5.0000000000000088E-3</v>
      </c>
      <c r="I512" s="195">
        <v>2.7411780799999973E-2</v>
      </c>
      <c r="J512" s="197">
        <v>1000</v>
      </c>
      <c r="K512" s="193" t="s">
        <v>207</v>
      </c>
      <c r="L512" s="198" t="s">
        <v>346</v>
      </c>
      <c r="M512" s="235" t="s">
        <v>356</v>
      </c>
    </row>
    <row r="513" spans="1:13" ht="17.25">
      <c r="A513" s="192" t="s">
        <v>331</v>
      </c>
      <c r="B513" s="193" t="s">
        <v>0</v>
      </c>
      <c r="C513" s="193">
        <v>1826</v>
      </c>
      <c r="D513" s="194">
        <v>47847</v>
      </c>
      <c r="E513" s="194" t="s">
        <v>295</v>
      </c>
      <c r="F513" s="195">
        <v>0.129</v>
      </c>
      <c r="G513" s="196">
        <v>0.129</v>
      </c>
      <c r="H513" s="195">
        <v>5.9999999999999967E-3</v>
      </c>
      <c r="I513" s="195">
        <v>2.5928396990000012E-2</v>
      </c>
      <c r="J513" s="197">
        <v>1000</v>
      </c>
      <c r="K513" s="193" t="s">
        <v>207</v>
      </c>
      <c r="L513" s="198" t="s">
        <v>346</v>
      </c>
      <c r="M513" s="235" t="s">
        <v>356</v>
      </c>
    </row>
    <row r="514" spans="1:13" ht="17.25">
      <c r="A514" s="192" t="s">
        <v>331</v>
      </c>
      <c r="B514" s="193" t="s">
        <v>0</v>
      </c>
      <c r="C514" s="193">
        <v>730</v>
      </c>
      <c r="D514" s="194">
        <v>46751</v>
      </c>
      <c r="E514" s="194" t="s">
        <v>298</v>
      </c>
      <c r="F514" s="195">
        <v>1.1000000000000001E-2</v>
      </c>
      <c r="G514" s="196">
        <v>7.000000000000001E-3</v>
      </c>
      <c r="H514" s="195">
        <v>4.9999999999999992E-3</v>
      </c>
      <c r="I514" s="195">
        <v>9.7791658099999953E-3</v>
      </c>
      <c r="J514" s="197">
        <v>1000</v>
      </c>
      <c r="K514" s="193" t="s">
        <v>207</v>
      </c>
      <c r="L514" s="198" t="s">
        <v>346</v>
      </c>
      <c r="M514" s="235" t="s">
        <v>356</v>
      </c>
    </row>
    <row r="515" spans="1:13" ht="17.25">
      <c r="A515" s="192" t="s">
        <v>331</v>
      </c>
      <c r="B515" s="193" t="s">
        <v>0</v>
      </c>
      <c r="C515" s="193">
        <v>2557</v>
      </c>
      <c r="D515" s="194">
        <v>48578</v>
      </c>
      <c r="E515" s="194" t="s">
        <v>294</v>
      </c>
      <c r="F515" s="195">
        <v>7.2499999999999995E-2</v>
      </c>
      <c r="G515" s="196">
        <v>6.8499999999999991E-2</v>
      </c>
      <c r="H515" s="195">
        <v>5.0000000000000088E-3</v>
      </c>
      <c r="I515" s="195">
        <v>3.1954329290000034E-2</v>
      </c>
      <c r="J515" s="197">
        <v>1000</v>
      </c>
      <c r="K515" s="193" t="s">
        <v>207</v>
      </c>
      <c r="L515" s="198" t="s">
        <v>346</v>
      </c>
      <c r="M515" s="235" t="s">
        <v>356</v>
      </c>
    </row>
    <row r="516" spans="1:13" ht="17.25">
      <c r="A516" s="192" t="s">
        <v>331</v>
      </c>
      <c r="B516" s="193" t="s">
        <v>0</v>
      </c>
      <c r="C516" s="193">
        <v>2191</v>
      </c>
      <c r="D516" s="194">
        <v>48212</v>
      </c>
      <c r="E516" s="194" t="s">
        <v>295</v>
      </c>
      <c r="F516" s="195">
        <v>0.13500000000000001</v>
      </c>
      <c r="G516" s="196">
        <v>0.13</v>
      </c>
      <c r="H516" s="195">
        <v>5.9999999999999967E-3</v>
      </c>
      <c r="I516" s="195">
        <v>3.1050674849999949E-2</v>
      </c>
      <c r="J516" s="197">
        <v>1000</v>
      </c>
      <c r="K516" s="193" t="s">
        <v>207</v>
      </c>
      <c r="L516" s="198" t="s">
        <v>346</v>
      </c>
      <c r="M516" s="235" t="s">
        <v>356</v>
      </c>
    </row>
    <row r="517" spans="1:13" ht="17.25">
      <c r="A517" s="192" t="s">
        <v>331</v>
      </c>
      <c r="B517" s="193" t="s">
        <v>0</v>
      </c>
      <c r="C517" s="193">
        <v>913</v>
      </c>
      <c r="D517" s="194">
        <v>46934</v>
      </c>
      <c r="E517" s="194" t="s">
        <v>298</v>
      </c>
      <c r="F517" s="195">
        <v>1.1000000000000001E-2</v>
      </c>
      <c r="G517" s="196">
        <v>7.000000000000001E-3</v>
      </c>
      <c r="H517" s="195">
        <v>4.9999999999999992E-3</v>
      </c>
      <c r="I517" s="195">
        <v>1.2208978060000049E-2</v>
      </c>
      <c r="J517" s="197">
        <v>1000</v>
      </c>
      <c r="K517" s="193" t="s">
        <v>207</v>
      </c>
      <c r="L517" s="198" t="s">
        <v>346</v>
      </c>
      <c r="M517" s="235" t="s">
        <v>356</v>
      </c>
    </row>
    <row r="518" spans="1:13" ht="17.25">
      <c r="A518" s="192" t="s">
        <v>331</v>
      </c>
      <c r="B518" s="193" t="s">
        <v>0</v>
      </c>
      <c r="C518" s="193">
        <v>182</v>
      </c>
      <c r="D518" s="194">
        <v>46203</v>
      </c>
      <c r="E518" s="194" t="s">
        <v>295</v>
      </c>
      <c r="F518" s="195">
        <v>0.14449999999999999</v>
      </c>
      <c r="G518" s="196">
        <v>0.13949999999999999</v>
      </c>
      <c r="H518" s="195">
        <v>6.000000000000014E-3</v>
      </c>
      <c r="I518" s="195">
        <v>2.5600244600000222E-3</v>
      </c>
      <c r="J518" s="197">
        <v>1000</v>
      </c>
      <c r="K518" s="193" t="s">
        <v>207</v>
      </c>
      <c r="L518" s="198" t="s">
        <v>346</v>
      </c>
      <c r="M518" s="235" t="s">
        <v>356</v>
      </c>
    </row>
    <row r="519" spans="1:13" ht="17.25">
      <c r="A519" s="192" t="s">
        <v>331</v>
      </c>
      <c r="B519" s="193" t="s">
        <v>0</v>
      </c>
      <c r="C519" s="193">
        <v>2557</v>
      </c>
      <c r="D519" s="194">
        <v>48578</v>
      </c>
      <c r="E519" s="194" t="s">
        <v>295</v>
      </c>
      <c r="F519" s="195">
        <v>0.13550000000000001</v>
      </c>
      <c r="G519" s="196">
        <v>0.1305</v>
      </c>
      <c r="H519" s="195">
        <v>5.9999999999999967E-3</v>
      </c>
      <c r="I519" s="195">
        <v>3.6152702520000045E-2</v>
      </c>
      <c r="J519" s="197">
        <v>1000</v>
      </c>
      <c r="K519" s="193" t="s">
        <v>207</v>
      </c>
      <c r="L519" s="198" t="s">
        <v>346</v>
      </c>
      <c r="M519" s="235" t="s">
        <v>356</v>
      </c>
    </row>
    <row r="520" spans="1:13" ht="17.25">
      <c r="A520" s="192" t="s">
        <v>331</v>
      </c>
      <c r="B520" s="193" t="s">
        <v>0</v>
      </c>
      <c r="C520" s="193">
        <v>1099</v>
      </c>
      <c r="D520" s="194">
        <v>47120</v>
      </c>
      <c r="E520" s="194" t="s">
        <v>298</v>
      </c>
      <c r="F520" s="195">
        <v>1.1000000000000001E-2</v>
      </c>
      <c r="G520" s="196">
        <v>7.000000000000001E-3</v>
      </c>
      <c r="H520" s="195">
        <v>4.9999999999999992E-3</v>
      </c>
      <c r="I520" s="195">
        <v>1.4632828020000033E-2</v>
      </c>
      <c r="J520" s="197">
        <v>1000</v>
      </c>
      <c r="K520" s="193" t="s">
        <v>207</v>
      </c>
      <c r="L520" s="198" t="s">
        <v>346</v>
      </c>
      <c r="M520" s="235" t="s">
        <v>356</v>
      </c>
    </row>
    <row r="521" spans="1:13" ht="17.25">
      <c r="A521" s="192" t="s">
        <v>331</v>
      </c>
      <c r="B521" s="193" t="s">
        <v>0</v>
      </c>
      <c r="C521" s="193">
        <v>274</v>
      </c>
      <c r="D521" s="194">
        <v>46295</v>
      </c>
      <c r="E521" s="194" t="s">
        <v>295</v>
      </c>
      <c r="F521" s="195">
        <v>0.14050000000000001</v>
      </c>
      <c r="G521" s="196">
        <v>0.13550000000000001</v>
      </c>
      <c r="H521" s="195">
        <v>5.9999999999999967E-3</v>
      </c>
      <c r="I521" s="195">
        <v>3.9239463300000353E-3</v>
      </c>
      <c r="J521" s="197">
        <v>1000</v>
      </c>
      <c r="K521" s="193" t="s">
        <v>207</v>
      </c>
      <c r="L521" s="198" t="s">
        <v>346</v>
      </c>
      <c r="M521" s="235" t="s">
        <v>356</v>
      </c>
    </row>
    <row r="522" spans="1:13" ht="17.25">
      <c r="A522" s="192" t="s">
        <v>331</v>
      </c>
      <c r="B522" s="193" t="s">
        <v>0</v>
      </c>
      <c r="C522" s="193">
        <v>1280</v>
      </c>
      <c r="D522" s="194">
        <v>47301</v>
      </c>
      <c r="E522" s="194" t="s">
        <v>293</v>
      </c>
      <c r="F522" s="195">
        <v>1.085</v>
      </c>
      <c r="G522" s="196">
        <v>1.0649999999999999</v>
      </c>
      <c r="H522" s="195">
        <v>0.03</v>
      </c>
      <c r="I522" s="195">
        <v>1.2904599449999977E-2</v>
      </c>
      <c r="J522" s="197">
        <v>1000</v>
      </c>
      <c r="K522" s="193" t="s">
        <v>207</v>
      </c>
      <c r="L522" s="198" t="s">
        <v>346</v>
      </c>
      <c r="M522" s="235" t="s">
        <v>356</v>
      </c>
    </row>
    <row r="523" spans="1:13" ht="17.25">
      <c r="A523" s="192" t="s">
        <v>331</v>
      </c>
      <c r="B523" s="193" t="s">
        <v>0</v>
      </c>
      <c r="C523" s="193">
        <v>1280</v>
      </c>
      <c r="D523" s="194">
        <v>47301</v>
      </c>
      <c r="E523" s="194" t="s">
        <v>298</v>
      </c>
      <c r="F523" s="195">
        <v>1.1000000000000001E-2</v>
      </c>
      <c r="G523" s="196">
        <v>7.000000000000001E-3</v>
      </c>
      <c r="H523" s="195">
        <v>4.9999999999999992E-3</v>
      </c>
      <c r="I523" s="195">
        <v>1.7031410660000006E-2</v>
      </c>
      <c r="J523" s="197">
        <v>1000</v>
      </c>
      <c r="K523" s="193" t="s">
        <v>207</v>
      </c>
      <c r="L523" s="198" t="s">
        <v>346</v>
      </c>
      <c r="M523" s="235" t="s">
        <v>356</v>
      </c>
    </row>
    <row r="524" spans="1:13" ht="17.25">
      <c r="A524" s="192" t="s">
        <v>331</v>
      </c>
      <c r="B524" s="193" t="s">
        <v>0</v>
      </c>
      <c r="C524" s="193">
        <v>365</v>
      </c>
      <c r="D524" s="194">
        <v>46386</v>
      </c>
      <c r="E524" s="194" t="s">
        <v>295</v>
      </c>
      <c r="F524" s="195">
        <v>0.13699999999999998</v>
      </c>
      <c r="G524" s="196">
        <v>0.13200000000000001</v>
      </c>
      <c r="H524" s="195">
        <v>6.000000000000014E-3</v>
      </c>
      <c r="I524" s="195">
        <v>5.2098047599999971E-3</v>
      </c>
      <c r="J524" s="197">
        <v>1000</v>
      </c>
      <c r="K524" s="193" t="s">
        <v>207</v>
      </c>
      <c r="L524" s="198" t="s">
        <v>346</v>
      </c>
      <c r="M524" s="235" t="s">
        <v>356</v>
      </c>
    </row>
    <row r="525" spans="1:13" ht="17.25">
      <c r="A525" s="192" t="s">
        <v>331</v>
      </c>
      <c r="B525" s="193" t="s">
        <v>0</v>
      </c>
      <c r="C525" s="193">
        <v>1462</v>
      </c>
      <c r="D525" s="194">
        <v>47483</v>
      </c>
      <c r="E525" s="194" t="s">
        <v>298</v>
      </c>
      <c r="F525" s="195">
        <v>1.1000000000000001E-2</v>
      </c>
      <c r="G525" s="196">
        <v>7.000000000000001E-3</v>
      </c>
      <c r="H525" s="195">
        <v>4.9999999999999992E-3</v>
      </c>
      <c r="I525" s="195">
        <v>1.9424154659999998E-2</v>
      </c>
      <c r="J525" s="197">
        <v>1000</v>
      </c>
      <c r="K525" s="193" t="s">
        <v>207</v>
      </c>
      <c r="L525" s="198" t="s">
        <v>346</v>
      </c>
      <c r="M525" s="235" t="s">
        <v>356</v>
      </c>
    </row>
    <row r="526" spans="1:13" ht="17.25">
      <c r="A526" s="192" t="s">
        <v>331</v>
      </c>
      <c r="B526" s="193" t="s">
        <v>0</v>
      </c>
      <c r="C526" s="193">
        <v>547</v>
      </c>
      <c r="D526" s="194">
        <v>46568</v>
      </c>
      <c r="E526" s="194" t="s">
        <v>295</v>
      </c>
      <c r="F526" s="195">
        <v>0.14649999999999999</v>
      </c>
      <c r="G526" s="196">
        <v>0.14150000000000001</v>
      </c>
      <c r="H526" s="195">
        <v>5.9999999999999967E-3</v>
      </c>
      <c r="I526" s="195">
        <v>7.7296678400000478E-3</v>
      </c>
      <c r="J526" s="197">
        <v>1000</v>
      </c>
      <c r="K526" s="193" t="s">
        <v>207</v>
      </c>
      <c r="L526" s="198" t="s">
        <v>346</v>
      </c>
      <c r="M526" s="235" t="s">
        <v>356</v>
      </c>
    </row>
    <row r="527" spans="1:13" ht="17.25">
      <c r="A527" s="192" t="s">
        <v>331</v>
      </c>
      <c r="B527" s="193" t="s">
        <v>0</v>
      </c>
      <c r="C527" s="193">
        <v>365</v>
      </c>
      <c r="D527" s="194">
        <v>46386</v>
      </c>
      <c r="E527" s="194" t="s">
        <v>294</v>
      </c>
      <c r="F527" s="195">
        <v>8.1500000000000003E-2</v>
      </c>
      <c r="G527" s="196">
        <v>7.7499999999999999E-2</v>
      </c>
      <c r="H527" s="195">
        <v>5.0000000000000001E-3</v>
      </c>
      <c r="I527" s="195">
        <v>4.5640759699999761E-3</v>
      </c>
      <c r="J527" s="197">
        <v>1000</v>
      </c>
      <c r="K527" s="193" t="s">
        <v>207</v>
      </c>
      <c r="L527" s="198" t="s">
        <v>346</v>
      </c>
      <c r="M527" s="235" t="s">
        <v>356</v>
      </c>
    </row>
    <row r="528" spans="1:13" ht="17.25">
      <c r="A528" s="192" t="s">
        <v>331</v>
      </c>
      <c r="B528" s="193" t="s">
        <v>0</v>
      </c>
      <c r="C528" s="193">
        <v>730</v>
      </c>
      <c r="D528" s="194">
        <v>46751</v>
      </c>
      <c r="E528" s="194" t="s">
        <v>295</v>
      </c>
      <c r="F528" s="195">
        <v>0.14449999999999999</v>
      </c>
      <c r="G528" s="196">
        <v>0.13949999999999999</v>
      </c>
      <c r="H528" s="195">
        <v>6.000000000000014E-3</v>
      </c>
      <c r="I528" s="195">
        <v>1.036584726000001E-2</v>
      </c>
      <c r="J528" s="197">
        <v>1000</v>
      </c>
      <c r="K528" s="193" t="s">
        <v>207</v>
      </c>
      <c r="L528" s="198" t="s">
        <v>346</v>
      </c>
      <c r="M528" s="235" t="s">
        <v>356</v>
      </c>
    </row>
    <row r="529" spans="1:13" ht="17.25">
      <c r="A529" s="192" t="s">
        <v>331</v>
      </c>
      <c r="B529" s="193" t="s">
        <v>0</v>
      </c>
      <c r="C529" s="193">
        <v>547</v>
      </c>
      <c r="D529" s="194">
        <v>46568</v>
      </c>
      <c r="E529" s="194" t="s">
        <v>293</v>
      </c>
      <c r="F529" s="195">
        <v>1.085</v>
      </c>
      <c r="G529" s="196">
        <v>1.0649999999999999</v>
      </c>
      <c r="H529" s="195">
        <v>0.03</v>
      </c>
      <c r="I529" s="195">
        <v>5.543427489999999E-3</v>
      </c>
      <c r="J529" s="197">
        <v>1000</v>
      </c>
      <c r="K529" s="193" t="s">
        <v>207</v>
      </c>
      <c r="L529" s="198" t="s">
        <v>346</v>
      </c>
      <c r="M529" s="235" t="s">
        <v>356</v>
      </c>
    </row>
    <row r="530" spans="1:13" ht="17.25">
      <c r="A530" s="192" t="s">
        <v>331</v>
      </c>
      <c r="B530" s="193" t="s">
        <v>0</v>
      </c>
      <c r="C530" s="193">
        <v>730</v>
      </c>
      <c r="D530" s="194">
        <v>46751</v>
      </c>
      <c r="E530" s="194" t="s">
        <v>293</v>
      </c>
      <c r="F530" s="195">
        <v>1.085</v>
      </c>
      <c r="G530" s="196">
        <v>1.0649999999999999</v>
      </c>
      <c r="H530" s="195">
        <v>0.03</v>
      </c>
      <c r="I530" s="195">
        <v>7.3299910099999576E-3</v>
      </c>
      <c r="J530" s="197">
        <v>1000</v>
      </c>
      <c r="K530" s="193" t="s">
        <v>207</v>
      </c>
      <c r="L530" s="198" t="s">
        <v>346</v>
      </c>
      <c r="M530" s="235" t="s">
        <v>356</v>
      </c>
    </row>
    <row r="531" spans="1:13" ht="17.25">
      <c r="A531" s="192" t="s">
        <v>331</v>
      </c>
      <c r="B531" s="193" t="s">
        <v>0</v>
      </c>
      <c r="C531" s="193">
        <v>913</v>
      </c>
      <c r="D531" s="194">
        <v>46934</v>
      </c>
      <c r="E531" s="194" t="s">
        <v>293</v>
      </c>
      <c r="F531" s="195">
        <v>1.085</v>
      </c>
      <c r="G531" s="196">
        <v>1.0649999999999999</v>
      </c>
      <c r="H531" s="195">
        <v>0.03</v>
      </c>
      <c r="I531" s="195">
        <v>9.1475666100000134E-3</v>
      </c>
      <c r="J531" s="197">
        <v>1000</v>
      </c>
      <c r="K531" s="193" t="s">
        <v>207</v>
      </c>
      <c r="L531" s="198" t="s">
        <v>346</v>
      </c>
      <c r="M531" s="235" t="s">
        <v>356</v>
      </c>
    </row>
    <row r="532" spans="1:13" ht="17.25">
      <c r="A532" s="192" t="s">
        <v>331</v>
      </c>
      <c r="B532" s="193" t="s">
        <v>0</v>
      </c>
      <c r="C532" s="193">
        <v>1099</v>
      </c>
      <c r="D532" s="194">
        <v>47120</v>
      </c>
      <c r="E532" s="194" t="s">
        <v>293</v>
      </c>
      <c r="F532" s="195">
        <v>1.085</v>
      </c>
      <c r="G532" s="196">
        <v>1.0649999999999999</v>
      </c>
      <c r="H532" s="195">
        <v>0.03</v>
      </c>
      <c r="I532" s="195">
        <v>1.1006004250000046E-2</v>
      </c>
      <c r="J532" s="197">
        <v>1000</v>
      </c>
      <c r="K532" s="193" t="s">
        <v>207</v>
      </c>
      <c r="L532" s="198" t="s">
        <v>346</v>
      </c>
      <c r="M532" s="235" t="s">
        <v>356</v>
      </c>
    </row>
    <row r="533" spans="1:13" ht="17.25">
      <c r="A533" s="192" t="s">
        <v>332</v>
      </c>
      <c r="B533" s="193" t="s">
        <v>0</v>
      </c>
      <c r="C533" s="193">
        <v>181</v>
      </c>
      <c r="D533" s="194">
        <v>46202</v>
      </c>
      <c r="E533" s="194" t="s">
        <v>293</v>
      </c>
      <c r="F533" s="195">
        <v>1.01</v>
      </c>
      <c r="G533" s="196">
        <v>1.01</v>
      </c>
      <c r="H533" s="195">
        <v>0.02</v>
      </c>
      <c r="I533" s="195">
        <v>1.3140600000000058E-3</v>
      </c>
      <c r="J533" s="197">
        <v>1000</v>
      </c>
      <c r="K533" s="193" t="s">
        <v>204</v>
      </c>
      <c r="L533" s="198" t="s">
        <v>346</v>
      </c>
      <c r="M533" s="235" t="s">
        <v>356</v>
      </c>
    </row>
    <row r="534" spans="1:13" ht="17.25">
      <c r="A534" s="192" t="s">
        <v>332</v>
      </c>
      <c r="B534" s="193" t="s">
        <v>0</v>
      </c>
      <c r="C534" s="193">
        <v>365</v>
      </c>
      <c r="D534" s="194">
        <v>46386</v>
      </c>
      <c r="E534" s="194" t="s">
        <v>293</v>
      </c>
      <c r="F534" s="195">
        <v>1.0149999999999999</v>
      </c>
      <c r="G534" s="196">
        <v>1.0149999999999999</v>
      </c>
      <c r="H534" s="195">
        <v>0.02</v>
      </c>
      <c r="I534" s="195">
        <v>2.5507200000000063E-3</v>
      </c>
      <c r="J534" s="197">
        <v>1000</v>
      </c>
      <c r="K534" s="193" t="s">
        <v>204</v>
      </c>
      <c r="L534" s="198" t="s">
        <v>346</v>
      </c>
      <c r="M534" s="235" t="s">
        <v>356</v>
      </c>
    </row>
    <row r="535" spans="1:13" ht="17.25">
      <c r="A535" s="192" t="s">
        <v>332</v>
      </c>
      <c r="B535" s="193" t="s">
        <v>0</v>
      </c>
      <c r="C535" s="193">
        <v>730</v>
      </c>
      <c r="D535" s="194">
        <v>46751</v>
      </c>
      <c r="E535" s="194" t="s">
        <v>293</v>
      </c>
      <c r="F535" s="195">
        <v>1.0249999999999999</v>
      </c>
      <c r="G535" s="196">
        <v>1.0249999999999999</v>
      </c>
      <c r="H535" s="195">
        <v>0.02</v>
      </c>
      <c r="I535" s="195">
        <v>4.8927600000000515E-3</v>
      </c>
      <c r="J535" s="197">
        <v>1000</v>
      </c>
      <c r="K535" s="193" t="s">
        <v>204</v>
      </c>
      <c r="L535" s="198" t="s">
        <v>346</v>
      </c>
      <c r="M535" s="235" t="s">
        <v>356</v>
      </c>
    </row>
    <row r="536" spans="1:13" ht="17.25">
      <c r="A536" s="192" t="s">
        <v>333</v>
      </c>
      <c r="B536" s="193" t="s">
        <v>174</v>
      </c>
      <c r="C536" s="193">
        <v>720</v>
      </c>
      <c r="D536" s="194">
        <v>46741</v>
      </c>
      <c r="E536" s="194" t="s">
        <v>293</v>
      </c>
      <c r="F536" s="195">
        <v>0.91</v>
      </c>
      <c r="G536" s="196">
        <v>0.8600000000000001</v>
      </c>
      <c r="H536" s="195">
        <v>5.9999999999999859E-2</v>
      </c>
      <c r="I536" s="195" t="s">
        <v>348</v>
      </c>
      <c r="J536" s="197">
        <v>1000</v>
      </c>
      <c r="K536" s="193" t="s">
        <v>205</v>
      </c>
      <c r="L536" s="198" t="s">
        <v>349</v>
      </c>
      <c r="M536" s="235" t="s">
        <v>357</v>
      </c>
    </row>
    <row r="537" spans="1:13" ht="17.25">
      <c r="A537" s="192" t="s">
        <v>334</v>
      </c>
      <c r="B537" s="193" t="s">
        <v>0</v>
      </c>
      <c r="C537" s="193">
        <v>365</v>
      </c>
      <c r="D537" s="194">
        <v>46386</v>
      </c>
      <c r="E537" s="194" t="s">
        <v>295</v>
      </c>
      <c r="F537" s="195">
        <v>0.1431</v>
      </c>
      <c r="G537" s="196">
        <v>0.1401</v>
      </c>
      <c r="H537" s="195">
        <v>5.9999999999999967E-3</v>
      </c>
      <c r="I537" s="195">
        <v>5.1729835999999524E-3</v>
      </c>
      <c r="J537" s="197">
        <v>1000</v>
      </c>
      <c r="K537" s="193" t="s">
        <v>347</v>
      </c>
      <c r="L537" s="198" t="s">
        <v>346</v>
      </c>
      <c r="M537" s="235" t="s">
        <v>356</v>
      </c>
    </row>
    <row r="538" spans="1:13" ht="17.25">
      <c r="A538" s="192" t="s">
        <v>334</v>
      </c>
      <c r="B538" s="193" t="s">
        <v>0</v>
      </c>
      <c r="C538" s="193">
        <v>730</v>
      </c>
      <c r="D538" s="194">
        <v>46751</v>
      </c>
      <c r="E538" s="194" t="s">
        <v>295</v>
      </c>
      <c r="F538" s="195">
        <v>0.13970000000000002</v>
      </c>
      <c r="G538" s="196">
        <v>0.13669999999999999</v>
      </c>
      <c r="H538" s="195">
        <v>5.9999999999999967E-3</v>
      </c>
      <c r="I538" s="195">
        <v>1.0391181279999955E-2</v>
      </c>
      <c r="J538" s="197">
        <v>1000</v>
      </c>
      <c r="K538" s="193" t="s">
        <v>347</v>
      </c>
      <c r="L538" s="198" t="s">
        <v>346</v>
      </c>
      <c r="M538" s="235" t="s">
        <v>356</v>
      </c>
    </row>
    <row r="539" spans="1:13" ht="17.25">
      <c r="A539" s="192" t="s">
        <v>334</v>
      </c>
      <c r="B539" s="193" t="s">
        <v>0</v>
      </c>
      <c r="C539" s="193">
        <v>365</v>
      </c>
      <c r="D539" s="194">
        <v>46386</v>
      </c>
      <c r="E539" s="194" t="s">
        <v>293</v>
      </c>
      <c r="F539" s="195">
        <v>1.04</v>
      </c>
      <c r="G539" s="196">
        <v>1.02</v>
      </c>
      <c r="H539" s="195">
        <v>0.05</v>
      </c>
      <c r="I539" s="195">
        <v>6.3645437000000131E-3</v>
      </c>
      <c r="J539" s="197">
        <v>1000</v>
      </c>
      <c r="K539" s="193" t="s">
        <v>347</v>
      </c>
      <c r="L539" s="198" t="s">
        <v>346</v>
      </c>
      <c r="M539" s="235" t="s">
        <v>356</v>
      </c>
    </row>
    <row r="540" spans="1:13" ht="17.25">
      <c r="A540" s="192" t="s">
        <v>334</v>
      </c>
      <c r="B540" s="193" t="s">
        <v>0</v>
      </c>
      <c r="C540" s="193">
        <v>730</v>
      </c>
      <c r="D540" s="194">
        <v>46751</v>
      </c>
      <c r="E540" s="194" t="s">
        <v>293</v>
      </c>
      <c r="F540" s="195">
        <v>1.05</v>
      </c>
      <c r="G540" s="196">
        <v>1.03</v>
      </c>
      <c r="H540" s="195">
        <v>0.05</v>
      </c>
      <c r="I540" s="195">
        <v>1.2186926510000034E-2</v>
      </c>
      <c r="J540" s="197">
        <v>1000</v>
      </c>
      <c r="K540" s="193" t="s">
        <v>347</v>
      </c>
      <c r="L540" s="198" t="s">
        <v>346</v>
      </c>
      <c r="M540" s="235" t="s">
        <v>356</v>
      </c>
    </row>
    <row r="541" spans="1:13" ht="17.25">
      <c r="A541" s="192" t="s">
        <v>335</v>
      </c>
      <c r="B541" s="193" t="s">
        <v>0</v>
      </c>
      <c r="C541" s="193">
        <v>364</v>
      </c>
      <c r="D541" s="194">
        <v>46385</v>
      </c>
      <c r="E541" s="194" t="s">
        <v>293</v>
      </c>
      <c r="F541" s="195">
        <v>1.04</v>
      </c>
      <c r="G541" s="196">
        <v>1.02</v>
      </c>
      <c r="H541" s="195">
        <v>0.03</v>
      </c>
      <c r="I541" s="195">
        <v>3.8108774900000525E-3</v>
      </c>
      <c r="J541" s="197">
        <v>1000</v>
      </c>
      <c r="K541" s="193" t="s">
        <v>347</v>
      </c>
      <c r="L541" s="198" t="s">
        <v>346</v>
      </c>
      <c r="M541" s="235" t="s">
        <v>356</v>
      </c>
    </row>
    <row r="542" spans="1:13" ht="17.25">
      <c r="A542" s="192" t="s">
        <v>335</v>
      </c>
      <c r="B542" s="193" t="s">
        <v>0</v>
      </c>
      <c r="C542" s="193">
        <v>729</v>
      </c>
      <c r="D542" s="194">
        <v>46750</v>
      </c>
      <c r="E542" s="194" t="s">
        <v>293</v>
      </c>
      <c r="F542" s="195">
        <v>1.05</v>
      </c>
      <c r="G542" s="196">
        <v>1.03</v>
      </c>
      <c r="H542" s="195">
        <v>0.03</v>
      </c>
      <c r="I542" s="195">
        <v>7.3155099000000515E-3</v>
      </c>
      <c r="J542" s="197">
        <v>1000</v>
      </c>
      <c r="K542" s="193" t="s">
        <v>347</v>
      </c>
      <c r="L542" s="198" t="s">
        <v>346</v>
      </c>
      <c r="M542" s="235" t="s">
        <v>356</v>
      </c>
    </row>
    <row r="543" spans="1:13" ht="17.25">
      <c r="A543" s="192" t="s">
        <v>335</v>
      </c>
      <c r="B543" s="193" t="s">
        <v>0</v>
      </c>
      <c r="C543" s="193">
        <v>1094</v>
      </c>
      <c r="D543" s="194">
        <v>47115</v>
      </c>
      <c r="E543" s="194" t="s">
        <v>293</v>
      </c>
      <c r="F543" s="195">
        <v>1.06</v>
      </c>
      <c r="G543" s="196">
        <v>1.04</v>
      </c>
      <c r="H543" s="195">
        <v>0.03</v>
      </c>
      <c r="I543" s="195">
        <v>1.0976950819999956E-2</v>
      </c>
      <c r="J543" s="197">
        <v>1000</v>
      </c>
      <c r="K543" s="193" t="s">
        <v>347</v>
      </c>
      <c r="L543" s="198" t="s">
        <v>346</v>
      </c>
      <c r="M543" s="235" t="s">
        <v>356</v>
      </c>
    </row>
    <row r="544" spans="1:13" ht="17.25">
      <c r="A544" s="192" t="s">
        <v>335</v>
      </c>
      <c r="B544" s="193" t="s">
        <v>0</v>
      </c>
      <c r="C544" s="193">
        <v>1823</v>
      </c>
      <c r="D544" s="194">
        <v>47844</v>
      </c>
      <c r="E544" s="194" t="s">
        <v>293</v>
      </c>
      <c r="F544" s="195">
        <v>1.07</v>
      </c>
      <c r="G544" s="196">
        <v>1.05</v>
      </c>
      <c r="H544" s="195">
        <v>0.03</v>
      </c>
      <c r="I544" s="195">
        <v>1.8645712539999977E-2</v>
      </c>
      <c r="J544" s="197">
        <v>1000</v>
      </c>
      <c r="K544" s="193" t="s">
        <v>347</v>
      </c>
      <c r="L544" s="198" t="s">
        <v>346</v>
      </c>
      <c r="M544" s="235" t="s">
        <v>356</v>
      </c>
    </row>
    <row r="545" spans="1:13" ht="17.25">
      <c r="A545" s="192" t="s">
        <v>336</v>
      </c>
      <c r="B545" s="193" t="s">
        <v>0</v>
      </c>
      <c r="C545" s="193">
        <v>371</v>
      </c>
      <c r="D545" s="194">
        <v>46392</v>
      </c>
      <c r="E545" s="194" t="s">
        <v>293</v>
      </c>
      <c r="F545" s="195">
        <v>1.04</v>
      </c>
      <c r="G545" s="196">
        <v>1</v>
      </c>
      <c r="H545" s="195">
        <v>0.05</v>
      </c>
      <c r="I545" s="195">
        <v>6.4323164700000462E-3</v>
      </c>
      <c r="J545" s="197">
        <v>1000</v>
      </c>
      <c r="K545" s="193" t="s">
        <v>207</v>
      </c>
      <c r="L545" s="198" t="s">
        <v>346</v>
      </c>
      <c r="M545" s="235" t="s">
        <v>356</v>
      </c>
    </row>
    <row r="546" spans="1:13" ht="17.25">
      <c r="A546" s="192" t="s">
        <v>336</v>
      </c>
      <c r="B546" s="193" t="s">
        <v>0</v>
      </c>
      <c r="C546" s="193">
        <v>272</v>
      </c>
      <c r="D546" s="194">
        <v>46293</v>
      </c>
      <c r="E546" s="194" t="s">
        <v>293</v>
      </c>
      <c r="F546" s="195">
        <v>1.02</v>
      </c>
      <c r="G546" s="196">
        <v>0.98</v>
      </c>
      <c r="H546" s="195">
        <v>0.05</v>
      </c>
      <c r="I546" s="195">
        <v>4.8741126400000216E-3</v>
      </c>
      <c r="J546" s="197">
        <v>1000</v>
      </c>
      <c r="K546" s="193" t="s">
        <v>207</v>
      </c>
      <c r="L546" s="198" t="s">
        <v>346</v>
      </c>
      <c r="M546" s="235" t="s">
        <v>356</v>
      </c>
    </row>
    <row r="547" spans="1:13" ht="17.25">
      <c r="A547" s="192" t="s">
        <v>336</v>
      </c>
      <c r="B547" s="193" t="s">
        <v>0</v>
      </c>
      <c r="C547" s="193">
        <v>540</v>
      </c>
      <c r="D547" s="194">
        <v>46561</v>
      </c>
      <c r="E547" s="194" t="s">
        <v>293</v>
      </c>
      <c r="F547" s="195">
        <v>1.04</v>
      </c>
      <c r="G547" s="196">
        <v>1</v>
      </c>
      <c r="H547" s="195">
        <v>0.05</v>
      </c>
      <c r="I547" s="195">
        <v>9.1119153600000124E-3</v>
      </c>
      <c r="J547" s="197">
        <v>1000</v>
      </c>
      <c r="K547" s="193" t="s">
        <v>207</v>
      </c>
      <c r="L547" s="198" t="s">
        <v>346</v>
      </c>
      <c r="M547" s="235" t="s">
        <v>356</v>
      </c>
    </row>
    <row r="548" spans="1:13" ht="17.25">
      <c r="A548" s="192" t="s">
        <v>336</v>
      </c>
      <c r="B548" s="193" t="s">
        <v>0</v>
      </c>
      <c r="C548" s="193">
        <v>735</v>
      </c>
      <c r="D548" s="194">
        <v>46756</v>
      </c>
      <c r="E548" s="194" t="s">
        <v>293</v>
      </c>
      <c r="F548" s="195">
        <v>1.06</v>
      </c>
      <c r="G548" s="196">
        <v>1.02</v>
      </c>
      <c r="H548" s="195">
        <v>0.05</v>
      </c>
      <c r="I548" s="195">
        <v>1.2250950610000018E-2</v>
      </c>
      <c r="J548" s="197">
        <v>1000</v>
      </c>
      <c r="K548" s="193" t="s">
        <v>207</v>
      </c>
      <c r="L548" s="198" t="s">
        <v>346</v>
      </c>
      <c r="M548" s="235" t="s">
        <v>356</v>
      </c>
    </row>
    <row r="549" spans="1:13" ht="17.25">
      <c r="A549" s="192" t="s">
        <v>336</v>
      </c>
      <c r="B549" s="193" t="s">
        <v>0</v>
      </c>
      <c r="C549" s="193">
        <v>1101</v>
      </c>
      <c r="D549" s="194">
        <v>47122</v>
      </c>
      <c r="E549" s="194" t="s">
        <v>293</v>
      </c>
      <c r="F549" s="195">
        <v>1.06</v>
      </c>
      <c r="G549" s="196">
        <v>1.02</v>
      </c>
      <c r="H549" s="195">
        <v>0.05</v>
      </c>
      <c r="I549" s="195">
        <v>1.8324561369999968E-2</v>
      </c>
      <c r="J549" s="197">
        <v>1000</v>
      </c>
      <c r="K549" s="193" t="s">
        <v>207</v>
      </c>
      <c r="L549" s="198" t="s">
        <v>346</v>
      </c>
      <c r="M549" s="235" t="s">
        <v>356</v>
      </c>
    </row>
    <row r="550" spans="1:13" ht="17.25">
      <c r="A550" s="192" t="s">
        <v>336</v>
      </c>
      <c r="B550" s="193" t="s">
        <v>0</v>
      </c>
      <c r="C550" s="193">
        <v>1466</v>
      </c>
      <c r="D550" s="194">
        <v>47487</v>
      </c>
      <c r="E550" s="194" t="s">
        <v>293</v>
      </c>
      <c r="F550" s="195">
        <v>1.06</v>
      </c>
      <c r="G550" s="196">
        <v>1.02</v>
      </c>
      <c r="H550" s="195">
        <v>0.05</v>
      </c>
      <c r="I550" s="195">
        <v>2.4625503800000045E-2</v>
      </c>
      <c r="J550" s="197">
        <v>1000</v>
      </c>
      <c r="K550" s="193" t="s">
        <v>207</v>
      </c>
      <c r="L550" s="198" t="s">
        <v>346</v>
      </c>
      <c r="M550" s="235" t="s">
        <v>356</v>
      </c>
    </row>
    <row r="551" spans="1:13" ht="17.25">
      <c r="A551" s="192" t="s">
        <v>336</v>
      </c>
      <c r="B551" s="193" t="s">
        <v>0</v>
      </c>
      <c r="C551" s="193">
        <v>272</v>
      </c>
      <c r="D551" s="194">
        <v>46293</v>
      </c>
      <c r="E551" s="194" t="s">
        <v>295</v>
      </c>
      <c r="F551" s="195">
        <v>0.14169999999999999</v>
      </c>
      <c r="G551" s="196">
        <v>0.13769999999999999</v>
      </c>
      <c r="H551" s="195">
        <v>5.0000000000000001E-3</v>
      </c>
      <c r="I551" s="195">
        <v>3.2314646999999468E-3</v>
      </c>
      <c r="J551" s="197">
        <v>1000</v>
      </c>
      <c r="K551" s="193" t="s">
        <v>207</v>
      </c>
      <c r="L551" s="198" t="s">
        <v>346</v>
      </c>
      <c r="M551" s="235" t="s">
        <v>356</v>
      </c>
    </row>
    <row r="552" spans="1:13" ht="17.25">
      <c r="A552" s="192" t="s">
        <v>336</v>
      </c>
      <c r="B552" s="193" t="s">
        <v>0</v>
      </c>
      <c r="C552" s="193">
        <v>371</v>
      </c>
      <c r="D552" s="194">
        <v>46392</v>
      </c>
      <c r="E552" s="194" t="s">
        <v>295</v>
      </c>
      <c r="F552" s="195">
        <v>0.1439</v>
      </c>
      <c r="G552" s="196">
        <v>0.1399</v>
      </c>
      <c r="H552" s="195">
        <v>5.0000000000000001E-3</v>
      </c>
      <c r="I552" s="195">
        <v>4.3671936399999819E-3</v>
      </c>
      <c r="J552" s="197">
        <v>1000</v>
      </c>
      <c r="K552" s="193" t="s">
        <v>207</v>
      </c>
      <c r="L552" s="198" t="s">
        <v>346</v>
      </c>
      <c r="M552" s="235" t="s">
        <v>356</v>
      </c>
    </row>
    <row r="553" spans="1:13" ht="17.25">
      <c r="A553" s="192" t="s">
        <v>336</v>
      </c>
      <c r="B553" s="193" t="s">
        <v>0</v>
      </c>
      <c r="C553" s="193">
        <v>540</v>
      </c>
      <c r="D553" s="194">
        <v>46561</v>
      </c>
      <c r="E553" s="194" t="s">
        <v>295</v>
      </c>
      <c r="F553" s="195">
        <v>0.13930000000000001</v>
      </c>
      <c r="G553" s="196">
        <v>0.1353</v>
      </c>
      <c r="H553" s="195">
        <v>5.0000000000000001E-3</v>
      </c>
      <c r="I553" s="195">
        <v>6.3967488399999869E-3</v>
      </c>
      <c r="J553" s="197">
        <v>1000</v>
      </c>
      <c r="K553" s="193" t="s">
        <v>207</v>
      </c>
      <c r="L553" s="198" t="s">
        <v>346</v>
      </c>
      <c r="M553" s="235" t="s">
        <v>356</v>
      </c>
    </row>
    <row r="554" spans="1:13" ht="17.25">
      <c r="A554" s="192" t="s">
        <v>336</v>
      </c>
      <c r="B554" s="193" t="s">
        <v>0</v>
      </c>
      <c r="C554" s="193">
        <v>735</v>
      </c>
      <c r="D554" s="194">
        <v>46756</v>
      </c>
      <c r="E554" s="194" t="s">
        <v>295</v>
      </c>
      <c r="F554" s="195">
        <v>0.1371</v>
      </c>
      <c r="G554" s="196">
        <v>0.1331</v>
      </c>
      <c r="H554" s="195">
        <v>5.0000000000000001E-3</v>
      </c>
      <c r="I554" s="195">
        <v>8.7499540899999596E-3</v>
      </c>
      <c r="J554" s="197">
        <v>1000</v>
      </c>
      <c r="K554" s="193" t="s">
        <v>207</v>
      </c>
      <c r="L554" s="198" t="s">
        <v>346</v>
      </c>
      <c r="M554" s="235" t="s">
        <v>356</v>
      </c>
    </row>
    <row r="555" spans="1:13" ht="17.25">
      <c r="A555" s="192" t="s">
        <v>337</v>
      </c>
      <c r="B555" s="193" t="s">
        <v>0</v>
      </c>
      <c r="C555" s="193">
        <v>1826</v>
      </c>
      <c r="D555" s="194">
        <v>47847</v>
      </c>
      <c r="E555" s="194" t="s">
        <v>293</v>
      </c>
      <c r="F555" s="195">
        <v>1.0490000000000002</v>
      </c>
      <c r="G555" s="196">
        <v>1.0090000000000001</v>
      </c>
      <c r="H555" s="195">
        <v>0.05</v>
      </c>
      <c r="I555" s="195">
        <v>3.0907472470000016E-2</v>
      </c>
      <c r="J555" s="197">
        <v>1000</v>
      </c>
      <c r="K555" s="193" t="s">
        <v>204</v>
      </c>
      <c r="L555" s="198" t="s">
        <v>346</v>
      </c>
      <c r="M555" s="235" t="s">
        <v>356</v>
      </c>
    </row>
    <row r="556" spans="1:13" ht="17.25">
      <c r="A556" s="192" t="s">
        <v>337</v>
      </c>
      <c r="B556" s="193" t="s">
        <v>0</v>
      </c>
      <c r="C556" s="193">
        <v>3653</v>
      </c>
      <c r="D556" s="194">
        <v>49674</v>
      </c>
      <c r="E556" s="194" t="s">
        <v>294</v>
      </c>
      <c r="F556" s="195">
        <v>6.6500000000000004E-2</v>
      </c>
      <c r="G556" s="196">
        <v>6.25E-2</v>
      </c>
      <c r="H556" s="195">
        <v>5.0000000000000001E-3</v>
      </c>
      <c r="I556" s="195">
        <v>4.5543391730000056E-2</v>
      </c>
      <c r="J556" s="197">
        <v>1000</v>
      </c>
      <c r="K556" s="193" t="s">
        <v>204</v>
      </c>
      <c r="L556" s="198" t="s">
        <v>346</v>
      </c>
      <c r="M556" s="235" t="s">
        <v>356</v>
      </c>
    </row>
    <row r="557" spans="1:13" ht="17.25">
      <c r="A557" s="192" t="s">
        <v>337</v>
      </c>
      <c r="B557" s="193" t="s">
        <v>173</v>
      </c>
      <c r="C557" s="193">
        <v>365</v>
      </c>
      <c r="D557" s="194">
        <v>46386</v>
      </c>
      <c r="E557" s="194" t="s">
        <v>294</v>
      </c>
      <c r="F557" s="195">
        <v>6.9499999999999992E-2</v>
      </c>
      <c r="G557" s="196">
        <v>6.5499999999999989E-2</v>
      </c>
      <c r="H557" s="195">
        <v>5.0000000000000001E-3</v>
      </c>
      <c r="I557" s="195">
        <v>4.6152393900000558E-3</v>
      </c>
      <c r="J557" s="197">
        <v>1000</v>
      </c>
      <c r="K557" s="193" t="s">
        <v>204</v>
      </c>
      <c r="L557" s="198" t="s">
        <v>346</v>
      </c>
      <c r="M557" s="235" t="s">
        <v>356</v>
      </c>
    </row>
    <row r="558" spans="1:13" ht="17.25">
      <c r="A558" s="192" t="s">
        <v>337</v>
      </c>
      <c r="B558" s="193" t="s">
        <v>0</v>
      </c>
      <c r="C558" s="193">
        <v>540</v>
      </c>
      <c r="D558" s="194">
        <v>46561</v>
      </c>
      <c r="E558" s="194" t="s">
        <v>293</v>
      </c>
      <c r="F558" s="195">
        <v>1.022</v>
      </c>
      <c r="G558" s="196">
        <v>0.98199999999999998</v>
      </c>
      <c r="H558" s="195">
        <v>0.05</v>
      </c>
      <c r="I558" s="195">
        <v>9.1119965899999905E-3</v>
      </c>
      <c r="J558" s="197">
        <v>1000</v>
      </c>
      <c r="K558" s="193" t="s">
        <v>204</v>
      </c>
      <c r="L558" s="198" t="s">
        <v>346</v>
      </c>
      <c r="M558" s="235" t="s">
        <v>356</v>
      </c>
    </row>
    <row r="559" spans="1:13" ht="17.25">
      <c r="A559" s="192" t="s">
        <v>337</v>
      </c>
      <c r="B559" s="193" t="s">
        <v>0</v>
      </c>
      <c r="C559" s="193">
        <v>90</v>
      </c>
      <c r="D559" s="194">
        <v>46111</v>
      </c>
      <c r="E559" s="194" t="s">
        <v>295</v>
      </c>
      <c r="F559" s="195">
        <v>0.14410000000000001</v>
      </c>
      <c r="G559" s="196">
        <v>0.1401</v>
      </c>
      <c r="H559" s="195">
        <v>5.0000000000000001E-3</v>
      </c>
      <c r="I559" s="195">
        <v>1.0587069800000108E-3</v>
      </c>
      <c r="J559" s="197">
        <v>1000</v>
      </c>
      <c r="K559" s="193" t="s">
        <v>204</v>
      </c>
      <c r="L559" s="198" t="s">
        <v>346</v>
      </c>
      <c r="M559" s="235" t="s">
        <v>356</v>
      </c>
    </row>
    <row r="560" spans="1:13" ht="17.25">
      <c r="A560" s="192" t="s">
        <v>337</v>
      </c>
      <c r="B560" s="193" t="s">
        <v>173</v>
      </c>
      <c r="C560" s="193">
        <v>730</v>
      </c>
      <c r="D560" s="194">
        <v>46751</v>
      </c>
      <c r="E560" s="194" t="s">
        <v>294</v>
      </c>
      <c r="F560" s="195">
        <v>6.6599999999999993E-2</v>
      </c>
      <c r="G560" s="196">
        <v>6.2599999999999989E-2</v>
      </c>
      <c r="H560" s="195">
        <v>5.0000000000000088E-3</v>
      </c>
      <c r="I560" s="195">
        <v>9.2710490299999712E-3</v>
      </c>
      <c r="J560" s="197">
        <v>1000</v>
      </c>
      <c r="K560" s="193" t="s">
        <v>204</v>
      </c>
      <c r="L560" s="198" t="s">
        <v>346</v>
      </c>
      <c r="M560" s="235" t="s">
        <v>356</v>
      </c>
    </row>
    <row r="561" spans="1:13" ht="17.25">
      <c r="A561" s="192" t="s">
        <v>337</v>
      </c>
      <c r="B561" s="193" t="s">
        <v>0</v>
      </c>
      <c r="C561" s="193">
        <v>365</v>
      </c>
      <c r="D561" s="194">
        <v>46386</v>
      </c>
      <c r="E561" s="194" t="s">
        <v>294</v>
      </c>
      <c r="F561" s="195">
        <v>9.0399999999999994E-2</v>
      </c>
      <c r="G561" s="196">
        <v>8.6399999999999991E-2</v>
      </c>
      <c r="H561" s="195">
        <v>5.0000000000000001E-3</v>
      </c>
      <c r="I561" s="195">
        <v>4.5268564399999602E-3</v>
      </c>
      <c r="J561" s="197">
        <v>1000</v>
      </c>
      <c r="K561" s="193" t="s">
        <v>204</v>
      </c>
      <c r="L561" s="198" t="s">
        <v>346</v>
      </c>
      <c r="M561" s="235" t="s">
        <v>356</v>
      </c>
    </row>
    <row r="562" spans="1:13" ht="17.25">
      <c r="A562" s="192" t="s">
        <v>337</v>
      </c>
      <c r="B562" s="193" t="s">
        <v>0</v>
      </c>
      <c r="C562" s="193">
        <v>181</v>
      </c>
      <c r="D562" s="194">
        <v>46202</v>
      </c>
      <c r="E562" s="194" t="s">
        <v>295</v>
      </c>
      <c r="F562" s="195">
        <v>0.14180000000000001</v>
      </c>
      <c r="G562" s="196">
        <v>0.13780000000000001</v>
      </c>
      <c r="H562" s="195">
        <v>5.0000000000000001E-3</v>
      </c>
      <c r="I562" s="195">
        <v>2.1205571699999836E-3</v>
      </c>
      <c r="J562" s="197">
        <v>1000</v>
      </c>
      <c r="K562" s="193" t="s">
        <v>204</v>
      </c>
      <c r="L562" s="198" t="s">
        <v>346</v>
      </c>
      <c r="M562" s="235" t="s">
        <v>356</v>
      </c>
    </row>
    <row r="563" spans="1:13" ht="17.25">
      <c r="A563" s="192" t="s">
        <v>337</v>
      </c>
      <c r="B563" s="193" t="s">
        <v>173</v>
      </c>
      <c r="C563" s="193">
        <v>365</v>
      </c>
      <c r="D563" s="194">
        <v>46386</v>
      </c>
      <c r="E563" s="194" t="s">
        <v>295</v>
      </c>
      <c r="F563" s="195">
        <v>0.11650000000000001</v>
      </c>
      <c r="G563" s="196">
        <v>0.1125</v>
      </c>
      <c r="H563" s="195">
        <v>5.0000000000000001E-3</v>
      </c>
      <c r="I563" s="195">
        <v>4.4211256999999475E-3</v>
      </c>
      <c r="J563" s="197">
        <v>1000</v>
      </c>
      <c r="K563" s="193" t="s">
        <v>204</v>
      </c>
      <c r="L563" s="198" t="s">
        <v>346</v>
      </c>
      <c r="M563" s="235" t="s">
        <v>356</v>
      </c>
    </row>
    <row r="564" spans="1:13" ht="17.25">
      <c r="A564" s="192" t="s">
        <v>337</v>
      </c>
      <c r="B564" s="193" t="s">
        <v>0</v>
      </c>
      <c r="C564" s="193">
        <v>540</v>
      </c>
      <c r="D564" s="194">
        <v>46561</v>
      </c>
      <c r="E564" s="194" t="s">
        <v>294</v>
      </c>
      <c r="F564" s="195">
        <v>8.8599999999999998E-2</v>
      </c>
      <c r="G564" s="196">
        <v>8.4599999999999995E-2</v>
      </c>
      <c r="H564" s="195">
        <v>5.0000000000000001E-3</v>
      </c>
      <c r="I564" s="195">
        <v>6.6940797299999983E-3</v>
      </c>
      <c r="J564" s="197">
        <v>1000</v>
      </c>
      <c r="K564" s="193" t="s">
        <v>204</v>
      </c>
      <c r="L564" s="198" t="s">
        <v>346</v>
      </c>
      <c r="M564" s="235" t="s">
        <v>356</v>
      </c>
    </row>
    <row r="565" spans="1:13" ht="17.25">
      <c r="A565" s="192" t="s">
        <v>337</v>
      </c>
      <c r="B565" s="193" t="s">
        <v>0</v>
      </c>
      <c r="C565" s="193">
        <v>365</v>
      </c>
      <c r="D565" s="194">
        <v>46386</v>
      </c>
      <c r="E565" s="194" t="s">
        <v>295</v>
      </c>
      <c r="F565" s="195">
        <v>0.1348</v>
      </c>
      <c r="G565" s="196">
        <v>0.1308</v>
      </c>
      <c r="H565" s="195">
        <v>5.0000000000000001E-3</v>
      </c>
      <c r="I565" s="195">
        <v>4.3498906900000522E-3</v>
      </c>
      <c r="J565" s="197">
        <v>1000</v>
      </c>
      <c r="K565" s="193" t="s">
        <v>204</v>
      </c>
      <c r="L565" s="198" t="s">
        <v>346</v>
      </c>
      <c r="M565" s="235" t="s">
        <v>356</v>
      </c>
    </row>
    <row r="566" spans="1:13" ht="17.25">
      <c r="A566" s="192" t="s">
        <v>337</v>
      </c>
      <c r="B566" s="193" t="s">
        <v>173</v>
      </c>
      <c r="C566" s="193">
        <v>730</v>
      </c>
      <c r="D566" s="194">
        <v>46751</v>
      </c>
      <c r="E566" s="194" t="s">
        <v>295</v>
      </c>
      <c r="F566" s="195">
        <v>0.115</v>
      </c>
      <c r="G566" s="196">
        <v>0.111</v>
      </c>
      <c r="H566" s="195">
        <v>5.0000000000000001E-3</v>
      </c>
      <c r="I566" s="195">
        <v>8.869859779999956E-3</v>
      </c>
      <c r="J566" s="197">
        <v>1000</v>
      </c>
      <c r="K566" s="193" t="s">
        <v>204</v>
      </c>
      <c r="L566" s="198" t="s">
        <v>346</v>
      </c>
      <c r="M566" s="235" t="s">
        <v>356</v>
      </c>
    </row>
    <row r="567" spans="1:13" ht="17.25">
      <c r="A567" s="192" t="s">
        <v>337</v>
      </c>
      <c r="B567" s="193" t="s">
        <v>0</v>
      </c>
      <c r="C567" s="193">
        <v>90</v>
      </c>
      <c r="D567" s="194">
        <v>46111</v>
      </c>
      <c r="E567" s="194" t="s">
        <v>293</v>
      </c>
      <c r="F567" s="195">
        <v>0.99</v>
      </c>
      <c r="G567" s="196">
        <v>0.95</v>
      </c>
      <c r="H567" s="195">
        <v>0.05</v>
      </c>
      <c r="I567" s="195">
        <v>1.6718230799999674E-3</v>
      </c>
      <c r="J567" s="197">
        <v>1000</v>
      </c>
      <c r="K567" s="193" t="s">
        <v>204</v>
      </c>
      <c r="L567" s="198" t="s">
        <v>346</v>
      </c>
      <c r="M567" s="235" t="s">
        <v>356</v>
      </c>
    </row>
    <row r="568" spans="1:13" ht="17.25">
      <c r="A568" s="192" t="s">
        <v>337</v>
      </c>
      <c r="B568" s="193" t="s">
        <v>0</v>
      </c>
      <c r="C568" s="193">
        <v>730</v>
      </c>
      <c r="D568" s="194">
        <v>46751</v>
      </c>
      <c r="E568" s="194" t="s">
        <v>294</v>
      </c>
      <c r="F568" s="195">
        <v>8.43E-2</v>
      </c>
      <c r="G568" s="196">
        <v>8.0299999999999996E-2</v>
      </c>
      <c r="H568" s="195">
        <v>5.0000000000000001E-3</v>
      </c>
      <c r="I568" s="195">
        <v>9.1201924099999585E-3</v>
      </c>
      <c r="J568" s="197">
        <v>1000</v>
      </c>
      <c r="K568" s="193" t="s">
        <v>204</v>
      </c>
      <c r="L568" s="198" t="s">
        <v>346</v>
      </c>
      <c r="M568" s="235" t="s">
        <v>356</v>
      </c>
    </row>
    <row r="569" spans="1:13" ht="17.25">
      <c r="A569" s="192" t="s">
        <v>337</v>
      </c>
      <c r="B569" s="193" t="s">
        <v>0</v>
      </c>
      <c r="C569" s="193">
        <v>540</v>
      </c>
      <c r="D569" s="194">
        <v>46561</v>
      </c>
      <c r="E569" s="194" t="s">
        <v>295</v>
      </c>
      <c r="F569" s="195">
        <v>0.13009999999999999</v>
      </c>
      <c r="G569" s="196">
        <v>0.12609999999999999</v>
      </c>
      <c r="H569" s="195">
        <v>5.0000000000000001E-3</v>
      </c>
      <c r="I569" s="195">
        <v>6.4487248399999544E-3</v>
      </c>
      <c r="J569" s="197">
        <v>1000</v>
      </c>
      <c r="K569" s="193" t="s">
        <v>204</v>
      </c>
      <c r="L569" s="198" t="s">
        <v>346</v>
      </c>
      <c r="M569" s="235" t="s">
        <v>356</v>
      </c>
    </row>
    <row r="570" spans="1:13" ht="17.25">
      <c r="A570" s="192" t="s">
        <v>337</v>
      </c>
      <c r="B570" s="193" t="s">
        <v>0</v>
      </c>
      <c r="C570" s="193">
        <v>181</v>
      </c>
      <c r="D570" s="194">
        <v>46202</v>
      </c>
      <c r="E570" s="194" t="s">
        <v>293</v>
      </c>
      <c r="F570" s="195">
        <v>0.99</v>
      </c>
      <c r="G570" s="196">
        <v>0.95</v>
      </c>
      <c r="H570" s="195">
        <v>0.05</v>
      </c>
      <c r="I570" s="195">
        <v>3.2819807500000025E-3</v>
      </c>
      <c r="J570" s="197">
        <v>1000</v>
      </c>
      <c r="K570" s="193" t="s">
        <v>204</v>
      </c>
      <c r="L570" s="198" t="s">
        <v>346</v>
      </c>
      <c r="M570" s="235" t="s">
        <v>356</v>
      </c>
    </row>
    <row r="571" spans="1:13" ht="17.25">
      <c r="A571" s="192" t="s">
        <v>337</v>
      </c>
      <c r="B571" s="193" t="s">
        <v>0</v>
      </c>
      <c r="C571" s="193">
        <v>1095</v>
      </c>
      <c r="D571" s="194">
        <v>47116</v>
      </c>
      <c r="E571" s="194" t="s">
        <v>294</v>
      </c>
      <c r="F571" s="195">
        <v>7.2400000000000006E-2</v>
      </c>
      <c r="G571" s="196">
        <v>6.8400000000000002E-2</v>
      </c>
      <c r="H571" s="195">
        <v>5.0000000000000088E-3</v>
      </c>
      <c r="I571" s="195">
        <v>1.3781396620000009E-2</v>
      </c>
      <c r="J571" s="197">
        <v>1000</v>
      </c>
      <c r="K571" s="193" t="s">
        <v>204</v>
      </c>
      <c r="L571" s="198" t="s">
        <v>346</v>
      </c>
      <c r="M571" s="235" t="s">
        <v>356</v>
      </c>
    </row>
    <row r="572" spans="1:13" ht="17.25">
      <c r="A572" s="192" t="s">
        <v>337</v>
      </c>
      <c r="B572" s="193" t="s">
        <v>0</v>
      </c>
      <c r="C572" s="193">
        <v>730</v>
      </c>
      <c r="D572" s="194">
        <v>46751</v>
      </c>
      <c r="E572" s="194" t="s">
        <v>295</v>
      </c>
      <c r="F572" s="195">
        <v>0.12820000000000001</v>
      </c>
      <c r="G572" s="196">
        <v>0.1242</v>
      </c>
      <c r="H572" s="195">
        <v>5.0000000000000001E-3</v>
      </c>
      <c r="I572" s="195">
        <v>8.7664002699999622E-3</v>
      </c>
      <c r="J572" s="197">
        <v>1000</v>
      </c>
      <c r="K572" s="193" t="s">
        <v>204</v>
      </c>
      <c r="L572" s="198" t="s">
        <v>346</v>
      </c>
      <c r="M572" s="235" t="s">
        <v>356</v>
      </c>
    </row>
    <row r="573" spans="1:13" ht="17.25">
      <c r="A573" s="192" t="s">
        <v>337</v>
      </c>
      <c r="B573" s="193" t="s">
        <v>0</v>
      </c>
      <c r="C573" s="193">
        <v>365</v>
      </c>
      <c r="D573" s="194">
        <v>46386</v>
      </c>
      <c r="E573" s="194" t="s">
        <v>293</v>
      </c>
      <c r="F573" s="195">
        <v>1.012</v>
      </c>
      <c r="G573" s="196">
        <v>0.97199999999999998</v>
      </c>
      <c r="H573" s="195">
        <v>0.05</v>
      </c>
      <c r="I573" s="195">
        <v>6.3646998799999892E-3</v>
      </c>
      <c r="J573" s="197">
        <v>1000</v>
      </c>
      <c r="K573" s="193" t="s">
        <v>204</v>
      </c>
      <c r="L573" s="198" t="s">
        <v>346</v>
      </c>
      <c r="M573" s="235" t="s">
        <v>356</v>
      </c>
    </row>
    <row r="574" spans="1:13" ht="17.25">
      <c r="A574" s="192" t="s">
        <v>337</v>
      </c>
      <c r="B574" s="193" t="s">
        <v>0</v>
      </c>
      <c r="C574" s="193">
        <v>1462</v>
      </c>
      <c r="D574" s="194">
        <v>47483</v>
      </c>
      <c r="E574" s="194" t="s">
        <v>294</v>
      </c>
      <c r="F574" s="195">
        <v>7.0999999999999994E-2</v>
      </c>
      <c r="G574" s="196">
        <v>6.699999999999999E-2</v>
      </c>
      <c r="H574" s="195">
        <v>5.0000000000000001E-3</v>
      </c>
      <c r="I574" s="195">
        <v>1.8344495110000025E-2</v>
      </c>
      <c r="J574" s="197">
        <v>1000</v>
      </c>
      <c r="K574" s="193" t="s">
        <v>204</v>
      </c>
      <c r="L574" s="198" t="s">
        <v>346</v>
      </c>
      <c r="M574" s="235" t="s">
        <v>356</v>
      </c>
    </row>
    <row r="575" spans="1:13" ht="17.25">
      <c r="A575" s="192" t="s">
        <v>337</v>
      </c>
      <c r="B575" s="193" t="s">
        <v>0</v>
      </c>
      <c r="C575" s="193">
        <v>1095</v>
      </c>
      <c r="D575" s="194">
        <v>47116</v>
      </c>
      <c r="E575" s="194" t="s">
        <v>295</v>
      </c>
      <c r="F575" s="195">
        <v>0.1285</v>
      </c>
      <c r="G575" s="196">
        <v>0.1245</v>
      </c>
      <c r="H575" s="195">
        <v>5.0000000000000001E-3</v>
      </c>
      <c r="I575" s="195">
        <v>1.309989521E-2</v>
      </c>
      <c r="J575" s="197">
        <v>1000</v>
      </c>
      <c r="K575" s="193" t="s">
        <v>204</v>
      </c>
      <c r="L575" s="198" t="s">
        <v>346</v>
      </c>
      <c r="M575" s="235" t="s">
        <v>356</v>
      </c>
    </row>
    <row r="576" spans="1:13" ht="17.25">
      <c r="A576" s="192" t="s">
        <v>337</v>
      </c>
      <c r="B576" s="193" t="s">
        <v>0</v>
      </c>
      <c r="C576" s="193">
        <v>730</v>
      </c>
      <c r="D576" s="194">
        <v>46751</v>
      </c>
      <c r="E576" s="194" t="s">
        <v>293</v>
      </c>
      <c r="F576" s="195">
        <v>1.0270000000000001</v>
      </c>
      <c r="G576" s="196">
        <v>0.98699999999999988</v>
      </c>
      <c r="H576" s="195">
        <v>5.0000000000000142E-2</v>
      </c>
      <c r="I576" s="195">
        <v>1.2187181969999983E-2</v>
      </c>
      <c r="J576" s="197">
        <v>1000</v>
      </c>
      <c r="K576" s="193" t="s">
        <v>204</v>
      </c>
      <c r="L576" s="198" t="s">
        <v>346</v>
      </c>
      <c r="M576" s="235" t="s">
        <v>356</v>
      </c>
    </row>
    <row r="577" spans="1:13" ht="17.25">
      <c r="A577" s="192" t="s">
        <v>337</v>
      </c>
      <c r="B577" s="193" t="s">
        <v>0</v>
      </c>
      <c r="C577" s="193">
        <v>1826</v>
      </c>
      <c r="D577" s="194">
        <v>47847</v>
      </c>
      <c r="E577" s="194" t="s">
        <v>294</v>
      </c>
      <c r="F577" s="195">
        <v>7.2999999999999995E-2</v>
      </c>
      <c r="G577" s="196">
        <v>6.8999999999999992E-2</v>
      </c>
      <c r="H577" s="195">
        <v>5.0000000000000001E-3</v>
      </c>
      <c r="I577" s="195">
        <v>2.2862724579999962E-2</v>
      </c>
      <c r="J577" s="197">
        <v>1000</v>
      </c>
      <c r="K577" s="193" t="s">
        <v>204</v>
      </c>
      <c r="L577" s="198" t="s">
        <v>346</v>
      </c>
      <c r="M577" s="235" t="s">
        <v>356</v>
      </c>
    </row>
    <row r="578" spans="1:13" ht="17.25">
      <c r="A578" s="192" t="s">
        <v>337</v>
      </c>
      <c r="B578" s="193" t="s">
        <v>0</v>
      </c>
      <c r="C578" s="193">
        <v>1462</v>
      </c>
      <c r="D578" s="194">
        <v>47483</v>
      </c>
      <c r="E578" s="194" t="s">
        <v>295</v>
      </c>
      <c r="F578" s="195">
        <v>0.13009999999999999</v>
      </c>
      <c r="G578" s="196">
        <v>0.12710000000000002</v>
      </c>
      <c r="H578" s="195">
        <v>3.9999999999999862E-3</v>
      </c>
      <c r="I578" s="195">
        <v>1.3932049929999949E-2</v>
      </c>
      <c r="J578" s="197">
        <v>1000</v>
      </c>
      <c r="K578" s="193" t="s">
        <v>204</v>
      </c>
      <c r="L578" s="198" t="s">
        <v>346</v>
      </c>
      <c r="M578" s="235" t="s">
        <v>356</v>
      </c>
    </row>
    <row r="579" spans="1:13" ht="17.25">
      <c r="A579" s="192" t="s">
        <v>337</v>
      </c>
      <c r="B579" s="193" t="s">
        <v>0</v>
      </c>
      <c r="C579" s="193">
        <v>1095</v>
      </c>
      <c r="D579" s="194">
        <v>47116</v>
      </c>
      <c r="E579" s="194" t="s">
        <v>293</v>
      </c>
      <c r="F579" s="195">
        <v>1.044</v>
      </c>
      <c r="G579" s="196">
        <v>1.004</v>
      </c>
      <c r="H579" s="195">
        <v>0.05</v>
      </c>
      <c r="I579" s="195">
        <v>1.8252271640000005E-2</v>
      </c>
      <c r="J579" s="197">
        <v>1000</v>
      </c>
      <c r="K579" s="193" t="s">
        <v>204</v>
      </c>
      <c r="L579" s="198" t="s">
        <v>346</v>
      </c>
      <c r="M579" s="235" t="s">
        <v>356</v>
      </c>
    </row>
    <row r="580" spans="1:13" ht="17.25">
      <c r="A580" s="192" t="s">
        <v>337</v>
      </c>
      <c r="B580" s="193" t="s">
        <v>0</v>
      </c>
      <c r="C580" s="193">
        <v>2191</v>
      </c>
      <c r="D580" s="194">
        <v>48212</v>
      </c>
      <c r="E580" s="194" t="s">
        <v>294</v>
      </c>
      <c r="F580" s="195">
        <v>6.9800000000000001E-2</v>
      </c>
      <c r="G580" s="196">
        <v>6.5799999999999997E-2</v>
      </c>
      <c r="H580" s="195">
        <v>5.0000000000000001E-3</v>
      </c>
      <c r="I580" s="195">
        <v>2.7492751519999956E-2</v>
      </c>
      <c r="J580" s="197">
        <v>1000</v>
      </c>
      <c r="K580" s="193" t="s">
        <v>204</v>
      </c>
      <c r="L580" s="198" t="s">
        <v>346</v>
      </c>
      <c r="M580" s="235" t="s">
        <v>356</v>
      </c>
    </row>
    <row r="581" spans="1:13" ht="17.25">
      <c r="A581" s="192" t="s">
        <v>337</v>
      </c>
      <c r="B581" s="193" t="s">
        <v>0</v>
      </c>
      <c r="C581" s="193">
        <v>1462</v>
      </c>
      <c r="D581" s="194">
        <v>47483</v>
      </c>
      <c r="E581" s="194" t="s">
        <v>293</v>
      </c>
      <c r="F581" s="195">
        <v>1.0469999999999999</v>
      </c>
      <c r="G581" s="196">
        <v>1.0070000000000001</v>
      </c>
      <c r="H581" s="195">
        <v>0.05</v>
      </c>
      <c r="I581" s="195">
        <v>2.4552771679999977E-2</v>
      </c>
      <c r="J581" s="197">
        <v>1000</v>
      </c>
      <c r="K581" s="193" t="s">
        <v>204</v>
      </c>
      <c r="L581" s="198" t="s">
        <v>346</v>
      </c>
      <c r="M581" s="235" t="s">
        <v>356</v>
      </c>
    </row>
    <row r="582" spans="1:13" ht="17.25">
      <c r="A582" s="192" t="s">
        <v>337</v>
      </c>
      <c r="B582" s="193" t="s">
        <v>0</v>
      </c>
      <c r="C582" s="193">
        <v>2556</v>
      </c>
      <c r="D582" s="194">
        <v>48577</v>
      </c>
      <c r="E582" s="194" t="s">
        <v>294</v>
      </c>
      <c r="F582" s="195">
        <v>6.9400000000000003E-2</v>
      </c>
      <c r="G582" s="196">
        <v>6.54E-2</v>
      </c>
      <c r="H582" s="195">
        <v>5.0000000000000001E-3</v>
      </c>
      <c r="I582" s="195">
        <v>3.2027602740000022E-2</v>
      </c>
      <c r="J582" s="197">
        <v>1000</v>
      </c>
      <c r="K582" s="193" t="s">
        <v>204</v>
      </c>
      <c r="L582" s="198" t="s">
        <v>346</v>
      </c>
      <c r="M582" s="235" t="s">
        <v>356</v>
      </c>
    </row>
    <row r="583" spans="1:13" ht="17.25">
      <c r="A583" s="192" t="s">
        <v>337</v>
      </c>
      <c r="B583" s="193" t="s">
        <v>0</v>
      </c>
      <c r="C583" s="193">
        <v>1826</v>
      </c>
      <c r="D583" s="194">
        <v>47847</v>
      </c>
      <c r="E583" s="194" t="s">
        <v>295</v>
      </c>
      <c r="F583" s="195">
        <v>0.1313</v>
      </c>
      <c r="G583" s="196">
        <v>0.1273</v>
      </c>
      <c r="H583" s="195">
        <v>5.0000000000000001E-3</v>
      </c>
      <c r="I583" s="195">
        <v>2.1695851230000018E-2</v>
      </c>
      <c r="J583" s="197">
        <v>1000</v>
      </c>
      <c r="K583" s="193" t="s">
        <v>204</v>
      </c>
      <c r="L583" s="198" t="s">
        <v>346</v>
      </c>
      <c r="M583" s="235" t="s">
        <v>356</v>
      </c>
    </row>
    <row r="584" spans="1:13" ht="17.25">
      <c r="A584" s="192" t="s">
        <v>338</v>
      </c>
      <c r="B584" s="193" t="s">
        <v>0</v>
      </c>
      <c r="C584" s="193">
        <v>1826</v>
      </c>
      <c r="D584" s="194">
        <v>47847</v>
      </c>
      <c r="E584" s="194" t="s">
        <v>294</v>
      </c>
      <c r="F584" s="195">
        <v>7.8E-2</v>
      </c>
      <c r="G584" s="196">
        <v>7.4999999999999997E-2</v>
      </c>
      <c r="H584" s="195">
        <v>5.0000000000000001E-3</v>
      </c>
      <c r="I584" s="195">
        <v>2.2736872729999958E-2</v>
      </c>
      <c r="J584" s="197">
        <v>1000</v>
      </c>
      <c r="K584" s="193" t="s">
        <v>347</v>
      </c>
      <c r="L584" s="198" t="s">
        <v>346</v>
      </c>
      <c r="M584" s="235" t="s">
        <v>356</v>
      </c>
    </row>
    <row r="585" spans="1:13" ht="17.25">
      <c r="A585" s="192" t="s">
        <v>338</v>
      </c>
      <c r="B585" s="193" t="s">
        <v>0</v>
      </c>
      <c r="C585" s="193">
        <v>2191</v>
      </c>
      <c r="D585" s="194">
        <v>48212</v>
      </c>
      <c r="E585" s="194" t="s">
        <v>294</v>
      </c>
      <c r="F585" s="195">
        <v>7.4999999999999997E-2</v>
      </c>
      <c r="G585" s="196">
        <v>7.4999999999999997E-2</v>
      </c>
      <c r="H585" s="195">
        <v>5.0000000000000001E-3</v>
      </c>
      <c r="I585" s="195">
        <v>2.726123905999998E-2</v>
      </c>
      <c r="J585" s="197">
        <v>1000</v>
      </c>
      <c r="K585" s="193" t="s">
        <v>347</v>
      </c>
      <c r="L585" s="198" t="s">
        <v>346</v>
      </c>
      <c r="M585" s="235" t="s">
        <v>356</v>
      </c>
    </row>
    <row r="586" spans="1:13" ht="17.25">
      <c r="A586" s="192" t="s">
        <v>338</v>
      </c>
      <c r="B586" s="193" t="s">
        <v>0</v>
      </c>
      <c r="C586" s="193">
        <v>1826</v>
      </c>
      <c r="D586" s="194">
        <v>47847</v>
      </c>
      <c r="E586" s="194" t="s">
        <v>293</v>
      </c>
      <c r="F586" s="195">
        <v>1.06</v>
      </c>
      <c r="G586" s="196">
        <v>1.03</v>
      </c>
      <c r="H586" s="195">
        <v>0.05</v>
      </c>
      <c r="I586" s="195">
        <v>3.0907151269999985E-2</v>
      </c>
      <c r="J586" s="197">
        <v>1000</v>
      </c>
      <c r="K586" s="193" t="s">
        <v>347</v>
      </c>
      <c r="L586" s="198" t="s">
        <v>346</v>
      </c>
      <c r="M586" s="235" t="s">
        <v>356</v>
      </c>
    </row>
    <row r="587" spans="1:13" ht="17.25">
      <c r="A587" s="192" t="s">
        <v>338</v>
      </c>
      <c r="B587" s="193" t="s">
        <v>0</v>
      </c>
      <c r="C587" s="193">
        <v>2191</v>
      </c>
      <c r="D587" s="194">
        <v>48212</v>
      </c>
      <c r="E587" s="194" t="s">
        <v>293</v>
      </c>
      <c r="F587" s="195">
        <v>1.02</v>
      </c>
      <c r="G587" s="196">
        <v>1.02</v>
      </c>
      <c r="H587" s="195">
        <v>0.05</v>
      </c>
      <c r="I587" s="195">
        <v>3.7278802209999982E-2</v>
      </c>
      <c r="J587" s="197">
        <v>1000</v>
      </c>
      <c r="K587" s="193" t="s">
        <v>347</v>
      </c>
      <c r="L587" s="198" t="s">
        <v>346</v>
      </c>
      <c r="M587" s="235" t="s">
        <v>356</v>
      </c>
    </row>
    <row r="588" spans="1:13" ht="17.25">
      <c r="A588" s="192" t="s">
        <v>339</v>
      </c>
      <c r="B588" s="193" t="s">
        <v>0</v>
      </c>
      <c r="C588" s="193">
        <v>365</v>
      </c>
      <c r="D588" s="194">
        <v>46386</v>
      </c>
      <c r="E588" s="194" t="s">
        <v>293</v>
      </c>
      <c r="F588" s="195">
        <v>1.06</v>
      </c>
      <c r="G588" s="196">
        <v>1.06</v>
      </c>
      <c r="H588" s="195">
        <v>0.05</v>
      </c>
      <c r="I588" s="195">
        <v>6.3644135600000023E-3</v>
      </c>
      <c r="J588" s="197">
        <v>10000</v>
      </c>
      <c r="K588" s="193" t="s">
        <v>347</v>
      </c>
      <c r="L588" s="198" t="s">
        <v>346</v>
      </c>
      <c r="M588" s="235" t="s">
        <v>356</v>
      </c>
    </row>
    <row r="589" spans="1:13" ht="17.25">
      <c r="A589" s="192" t="s">
        <v>339</v>
      </c>
      <c r="B589" s="193" t="s">
        <v>0</v>
      </c>
      <c r="C589" s="193">
        <v>540</v>
      </c>
      <c r="D589" s="194">
        <v>46561</v>
      </c>
      <c r="E589" s="194" t="s">
        <v>293</v>
      </c>
      <c r="F589" s="195">
        <v>1.07</v>
      </c>
      <c r="G589" s="196">
        <v>1.07</v>
      </c>
      <c r="H589" s="195">
        <v>0.05</v>
      </c>
      <c r="I589" s="195">
        <v>9.1115995100000194E-3</v>
      </c>
      <c r="J589" s="197">
        <v>10000</v>
      </c>
      <c r="K589" s="193" t="s">
        <v>347</v>
      </c>
      <c r="L589" s="198" t="s">
        <v>346</v>
      </c>
      <c r="M589" s="235" t="s">
        <v>356</v>
      </c>
    </row>
    <row r="590" spans="1:13" ht="17.25">
      <c r="A590" s="192" t="s">
        <v>339</v>
      </c>
      <c r="B590" s="193" t="s">
        <v>0</v>
      </c>
      <c r="C590" s="193">
        <v>730</v>
      </c>
      <c r="D590" s="194">
        <v>46751</v>
      </c>
      <c r="E590" s="194" t="s">
        <v>293</v>
      </c>
      <c r="F590" s="195">
        <v>1.07</v>
      </c>
      <c r="G590" s="196">
        <v>1.07</v>
      </c>
      <c r="H590" s="195">
        <v>0.05</v>
      </c>
      <c r="I590" s="195">
        <v>1.218668888000002E-2</v>
      </c>
      <c r="J590" s="197">
        <v>10000</v>
      </c>
      <c r="K590" s="193" t="s">
        <v>347</v>
      </c>
      <c r="L590" s="198" t="s">
        <v>346</v>
      </c>
      <c r="M590" s="235" t="s">
        <v>356</v>
      </c>
    </row>
    <row r="591" spans="1:13" ht="17.25">
      <c r="A591" s="192" t="s">
        <v>340</v>
      </c>
      <c r="B591" s="193" t="s">
        <v>0</v>
      </c>
      <c r="C591" s="193">
        <v>62</v>
      </c>
      <c r="D591" s="194">
        <v>46083</v>
      </c>
      <c r="E591" s="194" t="s">
        <v>295</v>
      </c>
      <c r="F591" s="195">
        <v>0.1497762924075986</v>
      </c>
      <c r="G591" s="196">
        <v>0.1457762924075986</v>
      </c>
      <c r="H591" s="195">
        <v>5.0000000000000001E-3</v>
      </c>
      <c r="I591" s="195">
        <v>7.0819650999999343E-4</v>
      </c>
      <c r="J591" s="197">
        <v>10000</v>
      </c>
      <c r="K591" s="193" t="s">
        <v>202</v>
      </c>
      <c r="L591" s="198" t="s">
        <v>346</v>
      </c>
      <c r="M591" s="235" t="s">
        <v>356</v>
      </c>
    </row>
    <row r="592" spans="1:13" ht="17.25">
      <c r="A592" s="192" t="s">
        <v>340</v>
      </c>
      <c r="B592" s="193" t="s">
        <v>0</v>
      </c>
      <c r="C592" s="193">
        <v>91</v>
      </c>
      <c r="D592" s="194">
        <v>46112</v>
      </c>
      <c r="E592" s="194" t="s">
        <v>295</v>
      </c>
      <c r="F592" s="195">
        <v>0.14957401269076889</v>
      </c>
      <c r="G592" s="196">
        <v>0.14557401269076889</v>
      </c>
      <c r="H592" s="195">
        <v>5.0000000000000001E-3</v>
      </c>
      <c r="I592" s="195">
        <v>1.0709256000000097E-3</v>
      </c>
      <c r="J592" s="197">
        <v>10000</v>
      </c>
      <c r="K592" s="193" t="s">
        <v>202</v>
      </c>
      <c r="L592" s="198" t="s">
        <v>346</v>
      </c>
      <c r="M592" s="235" t="s">
        <v>356</v>
      </c>
    </row>
    <row r="593" spans="1:13" ht="17.25">
      <c r="A593" s="192" t="s">
        <v>340</v>
      </c>
      <c r="B593" s="193" t="s">
        <v>0</v>
      </c>
      <c r="C593" s="193">
        <v>120</v>
      </c>
      <c r="D593" s="194">
        <v>46141</v>
      </c>
      <c r="E593" s="194" t="s">
        <v>295</v>
      </c>
      <c r="F593" s="195">
        <v>0.14958121267131289</v>
      </c>
      <c r="G593" s="196">
        <v>0.14558121267131288</v>
      </c>
      <c r="H593" s="195">
        <v>5.0000000000000001E-3</v>
      </c>
      <c r="I593" s="195">
        <v>1.3988740700000336E-3</v>
      </c>
      <c r="J593" s="197">
        <v>10000</v>
      </c>
      <c r="K593" s="193" t="s">
        <v>202</v>
      </c>
      <c r="L593" s="198" t="s">
        <v>346</v>
      </c>
      <c r="M593" s="235" t="s">
        <v>356</v>
      </c>
    </row>
    <row r="594" spans="1:13" ht="17.25">
      <c r="A594" s="192" t="s">
        <v>340</v>
      </c>
      <c r="B594" s="193" t="s">
        <v>0</v>
      </c>
      <c r="C594" s="193">
        <v>182</v>
      </c>
      <c r="D594" s="194">
        <v>46203</v>
      </c>
      <c r="E594" s="194" t="s">
        <v>295</v>
      </c>
      <c r="F594" s="195">
        <v>0.1476724359904536</v>
      </c>
      <c r="G594" s="196">
        <v>0.1436724359904536</v>
      </c>
      <c r="H594" s="195">
        <v>5.0000000000001068E-3</v>
      </c>
      <c r="I594" s="195">
        <v>2.1269781400000058E-3</v>
      </c>
      <c r="J594" s="197">
        <v>10000</v>
      </c>
      <c r="K594" s="193" t="s">
        <v>202</v>
      </c>
      <c r="L594" s="198" t="s">
        <v>346</v>
      </c>
      <c r="M594" s="235" t="s">
        <v>356</v>
      </c>
    </row>
    <row r="595" spans="1:13" ht="17.25">
      <c r="A595" s="192" t="s">
        <v>340</v>
      </c>
      <c r="B595" s="193" t="s">
        <v>0</v>
      </c>
      <c r="C595" s="193">
        <v>365</v>
      </c>
      <c r="D595" s="194">
        <v>46386</v>
      </c>
      <c r="E595" s="194" t="s">
        <v>295</v>
      </c>
      <c r="F595" s="195">
        <v>0.1412971178581964</v>
      </c>
      <c r="G595" s="196">
        <v>0.1372971178581964</v>
      </c>
      <c r="H595" s="195">
        <v>5.0000000000000001E-3</v>
      </c>
      <c r="I595" s="195">
        <v>4.3251488800000286E-3</v>
      </c>
      <c r="J595" s="197">
        <v>10000</v>
      </c>
      <c r="K595" s="193" t="s">
        <v>202</v>
      </c>
      <c r="L595" s="198" t="s">
        <v>346</v>
      </c>
      <c r="M595" s="235" t="s">
        <v>356</v>
      </c>
    </row>
    <row r="596" spans="1:13" ht="17.25">
      <c r="A596" s="192" t="s">
        <v>340</v>
      </c>
      <c r="B596" s="193" t="s">
        <v>0</v>
      </c>
      <c r="C596" s="193">
        <v>542</v>
      </c>
      <c r="D596" s="194">
        <v>46563</v>
      </c>
      <c r="E596" s="194" t="s">
        <v>295</v>
      </c>
      <c r="F596" s="195">
        <v>0.1372650122868054</v>
      </c>
      <c r="G596" s="196">
        <v>0.1332650122868054</v>
      </c>
      <c r="H596" s="195">
        <v>5.0000000000000001E-3</v>
      </c>
      <c r="I596" s="195">
        <v>6.4428879299999837E-3</v>
      </c>
      <c r="J596" s="197">
        <v>10000</v>
      </c>
      <c r="K596" s="193" t="s">
        <v>202</v>
      </c>
      <c r="L596" s="198" t="s">
        <v>346</v>
      </c>
      <c r="M596" s="235" t="s">
        <v>356</v>
      </c>
    </row>
    <row r="597" spans="1:13" ht="17.25">
      <c r="A597" s="192" t="s">
        <v>340</v>
      </c>
      <c r="B597" s="193" t="s">
        <v>0</v>
      </c>
      <c r="C597" s="193">
        <v>730</v>
      </c>
      <c r="D597" s="194">
        <v>46751</v>
      </c>
      <c r="E597" s="194" t="s">
        <v>295</v>
      </c>
      <c r="F597" s="195">
        <v>0.1353748331835164</v>
      </c>
      <c r="G597" s="196">
        <v>0.13137483318351639</v>
      </c>
      <c r="H597" s="195">
        <v>5.0000000000000001E-3</v>
      </c>
      <c r="I597" s="195">
        <v>8.7111711600000481E-3</v>
      </c>
      <c r="J597" s="197">
        <v>10000</v>
      </c>
      <c r="K597" s="193" t="s">
        <v>202</v>
      </c>
      <c r="L597" s="198" t="s">
        <v>346</v>
      </c>
      <c r="M597" s="235" t="s">
        <v>356</v>
      </c>
    </row>
    <row r="598" spans="1:13" ht="17.25">
      <c r="A598" s="192" t="s">
        <v>340</v>
      </c>
      <c r="B598" s="193" t="s">
        <v>0</v>
      </c>
      <c r="C598" s="193">
        <v>30</v>
      </c>
      <c r="D598" s="194">
        <v>46051</v>
      </c>
      <c r="E598" s="194" t="s">
        <v>295</v>
      </c>
      <c r="F598" s="195">
        <v>0.14969331499902391</v>
      </c>
      <c r="G598" s="196">
        <v>0.14569331499902391</v>
      </c>
      <c r="H598" s="195">
        <v>5.0000000000000001E-3</v>
      </c>
      <c r="I598" s="195">
        <v>3.6282369000002746E-4</v>
      </c>
      <c r="J598" s="197">
        <v>10000</v>
      </c>
      <c r="K598" s="193" t="s">
        <v>202</v>
      </c>
      <c r="L598" s="198" t="s">
        <v>346</v>
      </c>
      <c r="M598" s="235" t="s">
        <v>356</v>
      </c>
    </row>
    <row r="599" spans="1:13" ht="17.25">
      <c r="A599" s="192" t="s">
        <v>340</v>
      </c>
      <c r="B599" s="193" t="s">
        <v>0</v>
      </c>
      <c r="C599" s="193">
        <v>1099</v>
      </c>
      <c r="D599" s="194">
        <v>47120</v>
      </c>
      <c r="E599" s="194" t="s">
        <v>295</v>
      </c>
      <c r="F599" s="195">
        <v>0.13737062421092239</v>
      </c>
      <c r="G599" s="196">
        <v>0.13337062421092238</v>
      </c>
      <c r="H599" s="195">
        <v>5.0000000000000001E-3</v>
      </c>
      <c r="I599" s="195">
        <v>1.3015499279999971E-2</v>
      </c>
      <c r="J599" s="197">
        <v>10000</v>
      </c>
      <c r="K599" s="193" t="s">
        <v>202</v>
      </c>
      <c r="L599" s="198" t="s">
        <v>346</v>
      </c>
      <c r="M599" s="235" t="s">
        <v>356</v>
      </c>
    </row>
    <row r="600" spans="1:13" ht="17.25">
      <c r="A600" s="192" t="s">
        <v>341</v>
      </c>
      <c r="B600" s="193" t="s">
        <v>173</v>
      </c>
      <c r="C600" s="193">
        <v>365</v>
      </c>
      <c r="D600" s="194">
        <v>46386</v>
      </c>
      <c r="E600" s="194" t="s">
        <v>293</v>
      </c>
      <c r="F600" s="195">
        <v>0.89</v>
      </c>
      <c r="G600" s="196">
        <v>0.86</v>
      </c>
      <c r="H600" s="195">
        <v>0.04</v>
      </c>
      <c r="I600" s="195">
        <v>5.0953138900000569E-3</v>
      </c>
      <c r="J600" s="197">
        <v>1000</v>
      </c>
      <c r="K600" s="193" t="s">
        <v>347</v>
      </c>
      <c r="L600" s="198" t="s">
        <v>346</v>
      </c>
      <c r="M600" s="235" t="s">
        <v>356</v>
      </c>
    </row>
    <row r="601" spans="1:13" ht="17.25">
      <c r="A601" s="192" t="s">
        <v>342</v>
      </c>
      <c r="B601" s="193" t="s">
        <v>0</v>
      </c>
      <c r="C601" s="193">
        <v>365</v>
      </c>
      <c r="D601" s="194">
        <v>46386</v>
      </c>
      <c r="E601" s="194" t="s">
        <v>293</v>
      </c>
      <c r="F601" s="195">
        <v>1.03</v>
      </c>
      <c r="G601" s="196">
        <v>0.99</v>
      </c>
      <c r="H601" s="195">
        <v>0.05</v>
      </c>
      <c r="I601" s="195">
        <v>6.3646413100000247E-3</v>
      </c>
      <c r="J601" s="197">
        <v>1000</v>
      </c>
      <c r="K601" s="193" t="s">
        <v>347</v>
      </c>
      <c r="L601" s="198" t="s">
        <v>346</v>
      </c>
      <c r="M601" s="235" t="s">
        <v>356</v>
      </c>
    </row>
    <row r="602" spans="1:13" ht="17.25">
      <c r="A602" s="192" t="s">
        <v>342</v>
      </c>
      <c r="B602" s="193" t="s">
        <v>0</v>
      </c>
      <c r="C602" s="193">
        <v>730</v>
      </c>
      <c r="D602" s="194">
        <v>46751</v>
      </c>
      <c r="E602" s="194" t="s">
        <v>293</v>
      </c>
      <c r="F602" s="195">
        <v>1.0549999999999999</v>
      </c>
      <c r="G602" s="196">
        <v>1.0149999999999999</v>
      </c>
      <c r="H602" s="195">
        <v>0.05</v>
      </c>
      <c r="I602" s="195">
        <v>1.218701562000001E-2</v>
      </c>
      <c r="J602" s="197">
        <v>1000</v>
      </c>
      <c r="K602" s="193" t="s">
        <v>347</v>
      </c>
      <c r="L602" s="198" t="s">
        <v>346</v>
      </c>
      <c r="M602" s="235" t="s">
        <v>356</v>
      </c>
    </row>
    <row r="603" spans="1:13" ht="17.25">
      <c r="A603" s="192" t="s">
        <v>343</v>
      </c>
      <c r="B603" s="193" t="s">
        <v>0</v>
      </c>
      <c r="C603" s="193">
        <v>1826</v>
      </c>
      <c r="D603" s="194">
        <v>47847</v>
      </c>
      <c r="E603" s="194" t="s">
        <v>293</v>
      </c>
      <c r="F603" s="195">
        <v>1.075</v>
      </c>
      <c r="G603" s="196">
        <v>1.0349999999999999</v>
      </c>
      <c r="H603" s="195">
        <v>0.05</v>
      </c>
      <c r="I603" s="195">
        <v>3.0907074790000023E-2</v>
      </c>
      <c r="J603" s="197">
        <v>1000</v>
      </c>
      <c r="K603" s="193" t="s">
        <v>208</v>
      </c>
      <c r="L603" s="198" t="s">
        <v>346</v>
      </c>
      <c r="M603" s="235" t="s">
        <v>356</v>
      </c>
    </row>
    <row r="604" spans="1:13" ht="17.25">
      <c r="A604" s="192" t="s">
        <v>343</v>
      </c>
      <c r="B604" s="193" t="s">
        <v>0</v>
      </c>
      <c r="C604" s="193">
        <v>365</v>
      </c>
      <c r="D604" s="194">
        <v>46386</v>
      </c>
      <c r="E604" s="194" t="s">
        <v>295</v>
      </c>
      <c r="F604" s="195">
        <v>0.1376</v>
      </c>
      <c r="G604" s="196">
        <v>0.1336</v>
      </c>
      <c r="H604" s="195">
        <v>5.0000000000000001E-3</v>
      </c>
      <c r="I604" s="195">
        <v>4.3391933299999439E-3</v>
      </c>
      <c r="J604" s="197">
        <v>1000</v>
      </c>
      <c r="K604" s="193" t="s">
        <v>208</v>
      </c>
      <c r="L604" s="198" t="s">
        <v>346</v>
      </c>
      <c r="M604" s="235" t="s">
        <v>356</v>
      </c>
    </row>
    <row r="605" spans="1:13" ht="17.25">
      <c r="A605" s="192" t="s">
        <v>343</v>
      </c>
      <c r="B605" s="193" t="s">
        <v>0</v>
      </c>
      <c r="C605" s="193">
        <v>730</v>
      </c>
      <c r="D605" s="194">
        <v>46751</v>
      </c>
      <c r="E605" s="194" t="s">
        <v>295</v>
      </c>
      <c r="F605" s="195">
        <v>0.13250000000000001</v>
      </c>
      <c r="G605" s="196">
        <v>0.1285</v>
      </c>
      <c r="H605" s="195">
        <v>5.0000000000000001E-3</v>
      </c>
      <c r="I605" s="195">
        <v>8.7332167600000041E-3</v>
      </c>
      <c r="J605" s="197">
        <v>1000</v>
      </c>
      <c r="K605" s="193" t="s">
        <v>208</v>
      </c>
      <c r="L605" s="198" t="s">
        <v>346</v>
      </c>
      <c r="M605" s="235" t="s">
        <v>356</v>
      </c>
    </row>
    <row r="606" spans="1:13" ht="17.25">
      <c r="A606" s="192" t="s">
        <v>343</v>
      </c>
      <c r="B606" s="193" t="s">
        <v>0</v>
      </c>
      <c r="C606" s="193">
        <v>1099</v>
      </c>
      <c r="D606" s="194">
        <v>47120</v>
      </c>
      <c r="E606" s="194" t="s">
        <v>295</v>
      </c>
      <c r="F606" s="195">
        <v>0.13300000000000001</v>
      </c>
      <c r="G606" s="196">
        <v>0.129</v>
      </c>
      <c r="H606" s="195">
        <v>5.0000000000000001E-3</v>
      </c>
      <c r="I606" s="195">
        <v>1.3065444299999967E-2</v>
      </c>
      <c r="J606" s="197">
        <v>1000</v>
      </c>
      <c r="K606" s="193" t="s">
        <v>208</v>
      </c>
      <c r="L606" s="198" t="s">
        <v>346</v>
      </c>
      <c r="M606" s="235" t="s">
        <v>356</v>
      </c>
    </row>
    <row r="607" spans="1:13" ht="17.25">
      <c r="A607" s="192" t="s">
        <v>343</v>
      </c>
      <c r="B607" s="193" t="s">
        <v>0</v>
      </c>
      <c r="C607" s="193">
        <v>1462</v>
      </c>
      <c r="D607" s="194">
        <v>47483</v>
      </c>
      <c r="E607" s="194" t="s">
        <v>295</v>
      </c>
      <c r="F607" s="195">
        <v>0.13339999999999999</v>
      </c>
      <c r="G607" s="196">
        <v>0.12939999999999999</v>
      </c>
      <c r="H607" s="195">
        <v>5.0000000000000001E-3</v>
      </c>
      <c r="I607" s="195">
        <v>1.7342008090000034E-2</v>
      </c>
      <c r="J607" s="197">
        <v>1000</v>
      </c>
      <c r="K607" s="193" t="s">
        <v>208</v>
      </c>
      <c r="L607" s="198" t="s">
        <v>346</v>
      </c>
      <c r="M607" s="235" t="s">
        <v>356</v>
      </c>
    </row>
    <row r="608" spans="1:13" ht="17.25">
      <c r="A608" s="192" t="s">
        <v>343</v>
      </c>
      <c r="B608" s="193" t="s">
        <v>0</v>
      </c>
      <c r="C608" s="193">
        <v>1826</v>
      </c>
      <c r="D608" s="194">
        <v>47847</v>
      </c>
      <c r="E608" s="194" t="s">
        <v>295</v>
      </c>
      <c r="F608" s="195">
        <v>0.13320000000000001</v>
      </c>
      <c r="G608" s="196">
        <v>0.12920000000000001</v>
      </c>
      <c r="H608" s="195">
        <v>5.0000000000000001E-3</v>
      </c>
      <c r="I608" s="195">
        <v>2.1659823530000039E-2</v>
      </c>
      <c r="J608" s="197">
        <v>1000</v>
      </c>
      <c r="K608" s="193" t="s">
        <v>208</v>
      </c>
      <c r="L608" s="198" t="s">
        <v>346</v>
      </c>
      <c r="M608" s="235" t="s">
        <v>356</v>
      </c>
    </row>
    <row r="609" spans="1:13" ht="17.25">
      <c r="A609" s="192" t="s">
        <v>343</v>
      </c>
      <c r="B609" s="193" t="s">
        <v>0</v>
      </c>
      <c r="C609" s="193">
        <v>365</v>
      </c>
      <c r="D609" s="194">
        <v>46386</v>
      </c>
      <c r="E609" s="194" t="s">
        <v>293</v>
      </c>
      <c r="F609" s="195">
        <v>1.03</v>
      </c>
      <c r="G609" s="196">
        <v>0.99</v>
      </c>
      <c r="H609" s="195">
        <v>0.05</v>
      </c>
      <c r="I609" s="195">
        <v>6.3646413100000247E-3</v>
      </c>
      <c r="J609" s="197">
        <v>1000</v>
      </c>
      <c r="K609" s="193" t="s">
        <v>208</v>
      </c>
      <c r="L609" s="198" t="s">
        <v>346</v>
      </c>
      <c r="M609" s="235" t="s">
        <v>356</v>
      </c>
    </row>
    <row r="610" spans="1:13" ht="17.25">
      <c r="A610" s="192" t="s">
        <v>343</v>
      </c>
      <c r="B610" s="193" t="s">
        <v>0</v>
      </c>
      <c r="C610" s="193">
        <v>730</v>
      </c>
      <c r="D610" s="194">
        <v>46751</v>
      </c>
      <c r="E610" s="194" t="s">
        <v>293</v>
      </c>
      <c r="F610" s="195">
        <v>1.0549999999999999</v>
      </c>
      <c r="G610" s="196">
        <v>1.0149999999999999</v>
      </c>
      <c r="H610" s="195">
        <v>0.05</v>
      </c>
      <c r="I610" s="195">
        <v>1.218701562000001E-2</v>
      </c>
      <c r="J610" s="197">
        <v>1000</v>
      </c>
      <c r="K610" s="193" t="s">
        <v>208</v>
      </c>
      <c r="L610" s="198" t="s">
        <v>346</v>
      </c>
      <c r="M610" s="235" t="s">
        <v>356</v>
      </c>
    </row>
    <row r="611" spans="1:13" ht="17.25">
      <c r="A611" s="192" t="s">
        <v>343</v>
      </c>
      <c r="B611" s="193" t="s">
        <v>0</v>
      </c>
      <c r="C611" s="193">
        <v>1099</v>
      </c>
      <c r="D611" s="194">
        <v>47120</v>
      </c>
      <c r="E611" s="194" t="s">
        <v>293</v>
      </c>
      <c r="F611" s="195">
        <v>1.0649999999999999</v>
      </c>
      <c r="G611" s="196">
        <v>1.0249999999999999</v>
      </c>
      <c r="H611" s="195">
        <v>0.05</v>
      </c>
      <c r="I611" s="195">
        <v>1.8276229390000027E-2</v>
      </c>
      <c r="J611" s="197">
        <v>1000</v>
      </c>
      <c r="K611" s="193" t="s">
        <v>208</v>
      </c>
      <c r="L611" s="198" t="s">
        <v>346</v>
      </c>
      <c r="M611" s="235" t="s">
        <v>356</v>
      </c>
    </row>
    <row r="612" spans="1:13" ht="17.25">
      <c r="A612" s="192" t="s">
        <v>343</v>
      </c>
      <c r="B612" s="193" t="s">
        <v>0</v>
      </c>
      <c r="C612" s="193">
        <v>1462</v>
      </c>
      <c r="D612" s="194">
        <v>47483</v>
      </c>
      <c r="E612" s="194" t="s">
        <v>293</v>
      </c>
      <c r="F612" s="195">
        <v>1.07</v>
      </c>
      <c r="G612" s="196">
        <v>1.03</v>
      </c>
      <c r="H612" s="195">
        <v>0.05</v>
      </c>
      <c r="I612" s="195">
        <v>2.4552493830000004E-2</v>
      </c>
      <c r="J612" s="197">
        <v>1000</v>
      </c>
      <c r="K612" s="193" t="s">
        <v>208</v>
      </c>
      <c r="L612" s="198" t="s">
        <v>346</v>
      </c>
      <c r="M612" s="235" t="s">
        <v>356</v>
      </c>
    </row>
    <row r="613" spans="1:13" ht="17.25">
      <c r="A613" s="192" t="s">
        <v>344</v>
      </c>
      <c r="B613" s="193" t="s">
        <v>0</v>
      </c>
      <c r="C613" s="193">
        <v>1095</v>
      </c>
      <c r="D613" s="194">
        <v>47116</v>
      </c>
      <c r="E613" s="194" t="s">
        <v>293</v>
      </c>
      <c r="F613" s="195">
        <v>1.04</v>
      </c>
      <c r="G613" s="196">
        <v>1</v>
      </c>
      <c r="H613" s="195">
        <v>0.05</v>
      </c>
      <c r="I613" s="195">
        <v>1.8252307230000042E-2</v>
      </c>
      <c r="J613" s="197">
        <v>1000</v>
      </c>
      <c r="K613" s="193" t="s">
        <v>347</v>
      </c>
      <c r="L613" s="198" t="s">
        <v>346</v>
      </c>
      <c r="M613" s="235" t="s">
        <v>356</v>
      </c>
    </row>
    <row r="614" spans="1:13" ht="17.25">
      <c r="A614" s="192" t="s">
        <v>345</v>
      </c>
      <c r="B614" s="193" t="s">
        <v>0</v>
      </c>
      <c r="C614" s="193">
        <v>121</v>
      </c>
      <c r="D614" s="194">
        <v>46142</v>
      </c>
      <c r="E614" s="194" t="s">
        <v>295</v>
      </c>
      <c r="F614" s="195">
        <v>0.14899999999999999</v>
      </c>
      <c r="G614" s="196">
        <v>0.14499999999999999</v>
      </c>
      <c r="H614" s="195">
        <v>5.0000000000000001E-3</v>
      </c>
      <c r="I614" s="195">
        <v>1.4168486600000278E-3</v>
      </c>
      <c r="J614" s="197">
        <v>5000</v>
      </c>
      <c r="K614" s="193" t="s">
        <v>202</v>
      </c>
      <c r="L614" s="198" t="s">
        <v>346</v>
      </c>
      <c r="M614" s="235" t="s">
        <v>356</v>
      </c>
    </row>
    <row r="615" spans="1:13" ht="17.25">
      <c r="A615" s="192" t="s">
        <v>345</v>
      </c>
      <c r="B615" s="193" t="s">
        <v>0</v>
      </c>
      <c r="C615" s="193">
        <v>182</v>
      </c>
      <c r="D615" s="194">
        <v>46203</v>
      </c>
      <c r="E615" s="194" t="s">
        <v>295</v>
      </c>
      <c r="F615" s="195">
        <v>0.14699999999999999</v>
      </c>
      <c r="G615" s="196">
        <v>0.14499999999999999</v>
      </c>
      <c r="H615" s="195">
        <v>3.000000000000007E-3</v>
      </c>
      <c r="I615" s="195">
        <v>1.2763644699999759E-3</v>
      </c>
      <c r="J615" s="197">
        <v>5000</v>
      </c>
      <c r="K615" s="193" t="s">
        <v>202</v>
      </c>
      <c r="L615" s="198" t="s">
        <v>346</v>
      </c>
      <c r="M615" s="235" t="s">
        <v>356</v>
      </c>
    </row>
    <row r="616" spans="1:13" ht="17.25">
      <c r="A616" s="192" t="s">
        <v>345</v>
      </c>
      <c r="B616" s="193" t="s">
        <v>0</v>
      </c>
      <c r="C616" s="193">
        <v>366</v>
      </c>
      <c r="D616" s="194">
        <v>46387</v>
      </c>
      <c r="E616" s="194" t="s">
        <v>295</v>
      </c>
      <c r="F616" s="195">
        <v>0.14000000000000001</v>
      </c>
      <c r="G616" s="196">
        <v>0.13800000000000001</v>
      </c>
      <c r="H616" s="195">
        <v>2.9999999999999892E-3</v>
      </c>
      <c r="I616" s="195">
        <v>2.608432559999983E-3</v>
      </c>
      <c r="J616" s="197">
        <v>5000</v>
      </c>
      <c r="K616" s="193" t="s">
        <v>202</v>
      </c>
      <c r="L616" s="198" t="s">
        <v>346</v>
      </c>
      <c r="M616" s="235" t="s">
        <v>356</v>
      </c>
    </row>
    <row r="617" spans="1:13" ht="17.25">
      <c r="A617" s="192" t="s">
        <v>345</v>
      </c>
      <c r="B617" s="193" t="s">
        <v>0</v>
      </c>
      <c r="C617" s="193">
        <v>541</v>
      </c>
      <c r="D617" s="194">
        <v>46562</v>
      </c>
      <c r="E617" s="194" t="s">
        <v>295</v>
      </c>
      <c r="F617" s="195">
        <v>0.13550000000000001</v>
      </c>
      <c r="G617" s="196">
        <v>0.13350000000000001</v>
      </c>
      <c r="H617" s="195">
        <v>3.000000000000007E-3</v>
      </c>
      <c r="I617" s="195">
        <v>3.8628807799999548E-3</v>
      </c>
      <c r="J617" s="197">
        <v>5000</v>
      </c>
      <c r="K617" s="193" t="s">
        <v>202</v>
      </c>
      <c r="L617" s="198" t="s">
        <v>346</v>
      </c>
      <c r="M617" s="235" t="s">
        <v>356</v>
      </c>
    </row>
    <row r="618" spans="1:13" ht="17.25">
      <c r="A618" s="192" t="s">
        <v>345</v>
      </c>
      <c r="B618" s="193" t="s">
        <v>0</v>
      </c>
      <c r="C618" s="193">
        <v>366</v>
      </c>
      <c r="D618" s="194">
        <v>46387</v>
      </c>
      <c r="E618" s="194" t="s">
        <v>293</v>
      </c>
      <c r="F618" s="195">
        <v>1.0004999999999999</v>
      </c>
      <c r="G618" s="196">
        <v>0.98799999999999999</v>
      </c>
      <c r="H618" s="195">
        <v>2.2499999999999999E-2</v>
      </c>
      <c r="I618" s="195" t="s">
        <v>350</v>
      </c>
      <c r="J618" s="197">
        <v>100000</v>
      </c>
      <c r="K618" s="193" t="s">
        <v>202</v>
      </c>
      <c r="L618" s="198" t="s">
        <v>349</v>
      </c>
      <c r="M618" s="235">
        <v>46052</v>
      </c>
    </row>
    <row r="619" spans="1:13" ht="17.25">
      <c r="A619" s="192" t="s">
        <v>345</v>
      </c>
      <c r="B619" s="193" t="s">
        <v>0</v>
      </c>
      <c r="C619" s="193">
        <v>366</v>
      </c>
      <c r="D619" s="194">
        <v>46387</v>
      </c>
      <c r="E619" s="194" t="s">
        <v>293</v>
      </c>
      <c r="F619" s="195">
        <v>1.0015000000000001</v>
      </c>
      <c r="G619" s="196">
        <v>0.9890000000000001</v>
      </c>
      <c r="H619" s="195">
        <v>2.2499999999999999E-2</v>
      </c>
      <c r="I619" s="195" t="s">
        <v>350</v>
      </c>
      <c r="J619" s="197">
        <v>100000</v>
      </c>
      <c r="K619" s="193" t="s">
        <v>202</v>
      </c>
      <c r="L619" s="198" t="s">
        <v>349</v>
      </c>
      <c r="M619" s="235">
        <v>46083</v>
      </c>
    </row>
    <row r="620" spans="1:13" ht="17.25">
      <c r="A620" s="192" t="s">
        <v>345</v>
      </c>
      <c r="B620" s="193" t="s">
        <v>0</v>
      </c>
      <c r="C620" s="193">
        <v>366</v>
      </c>
      <c r="D620" s="194">
        <v>46387</v>
      </c>
      <c r="E620" s="194" t="s">
        <v>293</v>
      </c>
      <c r="F620" s="195">
        <v>1.0024999999999999</v>
      </c>
      <c r="G620" s="196">
        <v>0.99</v>
      </c>
      <c r="H620" s="195">
        <v>2.2499999999999999E-2</v>
      </c>
      <c r="I620" s="195" t="s">
        <v>350</v>
      </c>
      <c r="J620" s="197">
        <v>100000</v>
      </c>
      <c r="K620" s="193" t="s">
        <v>202</v>
      </c>
      <c r="L620" s="198" t="s">
        <v>349</v>
      </c>
      <c r="M620" s="235">
        <v>46112</v>
      </c>
    </row>
    <row r="621" spans="1:13" ht="17.25">
      <c r="A621" s="192" t="s">
        <v>351</v>
      </c>
      <c r="B621" s="193" t="s">
        <v>0</v>
      </c>
      <c r="C621" s="193">
        <v>31</v>
      </c>
      <c r="D621" s="194">
        <v>46052</v>
      </c>
      <c r="E621" s="194" t="s">
        <v>295</v>
      </c>
      <c r="F621" s="195">
        <v>0.1464</v>
      </c>
      <c r="G621" s="196">
        <v>0.1464</v>
      </c>
      <c r="H621" s="195">
        <v>7.4999999999999286E-4</v>
      </c>
      <c r="I621" s="195">
        <v>5.7094300000017029E-5</v>
      </c>
      <c r="J621" s="197">
        <v>500</v>
      </c>
      <c r="K621" s="193" t="s">
        <v>352</v>
      </c>
      <c r="L621" s="198" t="s">
        <v>346</v>
      </c>
      <c r="M621" s="235" t="s">
        <v>356</v>
      </c>
    </row>
    <row r="622" spans="1:13" ht="17.25">
      <c r="A622" s="192" t="s">
        <v>351</v>
      </c>
      <c r="B622" s="193" t="s">
        <v>0</v>
      </c>
      <c r="C622" s="193">
        <v>62</v>
      </c>
      <c r="D622" s="194">
        <v>46083</v>
      </c>
      <c r="E622" s="194" t="s">
        <v>295</v>
      </c>
      <c r="F622" s="195">
        <v>0.14699999999999999</v>
      </c>
      <c r="G622" s="196">
        <v>0.14699999999999999</v>
      </c>
      <c r="H622" s="195">
        <v>7.5000000000001064E-4</v>
      </c>
      <c r="I622" s="195">
        <v>1.0634475999995629E-4</v>
      </c>
      <c r="J622" s="197">
        <v>500</v>
      </c>
      <c r="K622" s="193" t="s">
        <v>352</v>
      </c>
      <c r="L622" s="198" t="s">
        <v>346</v>
      </c>
      <c r="M622" s="235" t="s">
        <v>356</v>
      </c>
    </row>
    <row r="623" spans="1:13" ht="17.25">
      <c r="A623" s="192" t="s">
        <v>351</v>
      </c>
      <c r="B623" s="193" t="s">
        <v>0</v>
      </c>
      <c r="C623" s="193">
        <v>90</v>
      </c>
      <c r="D623" s="194">
        <v>46111</v>
      </c>
      <c r="E623" s="194" t="s">
        <v>295</v>
      </c>
      <c r="F623" s="195">
        <v>0.14749999999999999</v>
      </c>
      <c r="G623" s="196">
        <v>0.14749999999999999</v>
      </c>
      <c r="H623" s="195">
        <v>7.4999999999999286E-4</v>
      </c>
      <c r="I623" s="195">
        <v>1.5814723999994838E-4</v>
      </c>
      <c r="J623" s="197">
        <v>500</v>
      </c>
      <c r="K623" s="193" t="s">
        <v>352</v>
      </c>
      <c r="L623" s="198" t="s">
        <v>346</v>
      </c>
      <c r="M623" s="235" t="s">
        <v>356</v>
      </c>
    </row>
    <row r="624" spans="1:13" ht="17.25">
      <c r="A624" s="192" t="s">
        <v>351</v>
      </c>
      <c r="B624" s="193" t="s">
        <v>0</v>
      </c>
      <c r="C624" s="193">
        <v>121</v>
      </c>
      <c r="D624" s="194">
        <v>46142</v>
      </c>
      <c r="E624" s="194" t="s">
        <v>295</v>
      </c>
      <c r="F624" s="195">
        <v>0.1467</v>
      </c>
      <c r="G624" s="196">
        <v>0.1467</v>
      </c>
      <c r="H624" s="195">
        <v>7.4999999999999286E-4</v>
      </c>
      <c r="I624" s="195">
        <v>2.1273384000005535E-4</v>
      </c>
      <c r="J624" s="197">
        <v>500</v>
      </c>
      <c r="K624" s="193" t="s">
        <v>352</v>
      </c>
      <c r="L624" s="198" t="s">
        <v>346</v>
      </c>
      <c r="M624" s="235" t="s">
        <v>356</v>
      </c>
    </row>
    <row r="625" spans="1:13" ht="17.25">
      <c r="A625" s="192" t="s">
        <v>351</v>
      </c>
      <c r="B625" s="193" t="s">
        <v>0</v>
      </c>
      <c r="C625" s="193">
        <v>182</v>
      </c>
      <c r="D625" s="194">
        <v>46203</v>
      </c>
      <c r="E625" s="194" t="s">
        <v>295</v>
      </c>
      <c r="F625" s="195">
        <v>0.1449</v>
      </c>
      <c r="G625" s="196">
        <v>0.1449</v>
      </c>
      <c r="H625" s="195">
        <v>7.4999999999999286E-4</v>
      </c>
      <c r="I625" s="195">
        <v>3.1958520000000592E-4</v>
      </c>
      <c r="J625" s="197">
        <v>500</v>
      </c>
      <c r="K625" s="193" t="s">
        <v>352</v>
      </c>
      <c r="L625" s="198" t="s">
        <v>346</v>
      </c>
      <c r="M625" s="235" t="s">
        <v>356</v>
      </c>
    </row>
    <row r="626" spans="1:13" ht="17.25">
      <c r="A626" s="192" t="s">
        <v>351</v>
      </c>
      <c r="B626" s="193" t="s">
        <v>0</v>
      </c>
      <c r="C626" s="193">
        <v>365</v>
      </c>
      <c r="D626" s="194">
        <v>46386</v>
      </c>
      <c r="E626" s="194" t="s">
        <v>295</v>
      </c>
      <c r="F626" s="195">
        <v>0.13769999999999999</v>
      </c>
      <c r="G626" s="196">
        <v>0.13769999999999999</v>
      </c>
      <c r="H626" s="195">
        <v>7.5000000000001064E-4</v>
      </c>
      <c r="I626" s="195">
        <v>6.509502799999609E-4</v>
      </c>
      <c r="J626" s="197">
        <v>500</v>
      </c>
      <c r="K626" s="193" t="s">
        <v>352</v>
      </c>
      <c r="L626" s="198" t="s">
        <v>346</v>
      </c>
      <c r="M626" s="235" t="s">
        <v>356</v>
      </c>
    </row>
    <row r="627" spans="1:13" ht="17.25">
      <c r="A627" s="192" t="s">
        <v>351</v>
      </c>
      <c r="B627" s="193" t="s">
        <v>0</v>
      </c>
      <c r="C627" s="193">
        <v>547</v>
      </c>
      <c r="D627" s="194">
        <v>46568</v>
      </c>
      <c r="E627" s="194" t="s">
        <v>295</v>
      </c>
      <c r="F627" s="195">
        <v>0.1331</v>
      </c>
      <c r="G627" s="196">
        <v>0.1331</v>
      </c>
      <c r="H627" s="195">
        <v>7.4999999999999286E-4</v>
      </c>
      <c r="I627" s="195">
        <v>9.7891495999999725E-4</v>
      </c>
      <c r="J627" s="197">
        <v>500</v>
      </c>
      <c r="K627" s="193" t="s">
        <v>352</v>
      </c>
      <c r="L627" s="198" t="s">
        <v>346</v>
      </c>
      <c r="M627" s="235" t="s">
        <v>356</v>
      </c>
    </row>
    <row r="628" spans="1:13" ht="17.25">
      <c r="A628" s="192" t="s">
        <v>351</v>
      </c>
      <c r="B628" s="193" t="s">
        <v>0</v>
      </c>
      <c r="C628" s="193">
        <v>730</v>
      </c>
      <c r="D628" s="194">
        <v>46751</v>
      </c>
      <c r="E628" s="194" t="s">
        <v>295</v>
      </c>
      <c r="F628" s="195">
        <v>0.13109999999999999</v>
      </c>
      <c r="G628" s="196">
        <v>0.13109999999999999</v>
      </c>
      <c r="H628" s="195">
        <v>7.5000000000001064E-4</v>
      </c>
      <c r="I628" s="195">
        <v>1.3143172999999706E-3</v>
      </c>
      <c r="J628" s="197">
        <v>500</v>
      </c>
      <c r="K628" s="193" t="s">
        <v>352</v>
      </c>
      <c r="L628" s="198" t="s">
        <v>346</v>
      </c>
      <c r="M628" s="235" t="s">
        <v>356</v>
      </c>
    </row>
    <row r="629" spans="1:13" ht="17.25">
      <c r="A629" s="192" t="s">
        <v>351</v>
      </c>
      <c r="B629" s="193" t="s">
        <v>0</v>
      </c>
      <c r="C629" s="193">
        <v>913</v>
      </c>
      <c r="D629" s="194">
        <v>46934</v>
      </c>
      <c r="E629" s="194" t="s">
        <v>295</v>
      </c>
      <c r="F629" s="195">
        <v>0.1313</v>
      </c>
      <c r="G629" s="196">
        <v>0.1313</v>
      </c>
      <c r="H629" s="195">
        <v>7.4999999999999286E-4</v>
      </c>
      <c r="I629" s="195">
        <v>1.6423365599999898E-3</v>
      </c>
      <c r="J629" s="197">
        <v>500</v>
      </c>
      <c r="K629" s="193" t="s">
        <v>352</v>
      </c>
      <c r="L629" s="198" t="s">
        <v>346</v>
      </c>
      <c r="M629" s="235" t="s">
        <v>356</v>
      </c>
    </row>
    <row r="630" spans="1:13" ht="17.25">
      <c r="A630" s="192" t="s">
        <v>351</v>
      </c>
      <c r="B630" s="193" t="s">
        <v>0</v>
      </c>
      <c r="C630" s="193">
        <v>1099</v>
      </c>
      <c r="D630" s="194">
        <v>47120</v>
      </c>
      <c r="E630" s="194" t="s">
        <v>295</v>
      </c>
      <c r="F630" s="195">
        <v>0.12809999999999999</v>
      </c>
      <c r="G630" s="196">
        <v>0.12809999999999999</v>
      </c>
      <c r="H630" s="195">
        <v>7.4999999999999286E-4</v>
      </c>
      <c r="I630" s="195">
        <v>1.9760622000000012E-3</v>
      </c>
      <c r="J630" s="197">
        <v>500</v>
      </c>
      <c r="K630" s="193" t="s">
        <v>352</v>
      </c>
      <c r="L630" s="198" t="s">
        <v>346</v>
      </c>
      <c r="M630" s="235" t="s">
        <v>356</v>
      </c>
    </row>
    <row r="631" spans="1:13" ht="17.25">
      <c r="A631" s="192" t="s">
        <v>351</v>
      </c>
      <c r="B631" s="193" t="s">
        <v>0</v>
      </c>
      <c r="C631" s="193">
        <v>1462</v>
      </c>
      <c r="D631" s="194">
        <v>47483</v>
      </c>
      <c r="E631" s="194" t="s">
        <v>295</v>
      </c>
      <c r="F631" s="195">
        <v>0.1305</v>
      </c>
      <c r="G631" s="196">
        <v>0.1305</v>
      </c>
      <c r="H631" s="195">
        <v>7.4999999999999286E-4</v>
      </c>
      <c r="I631" s="195">
        <v>2.6230493799999977E-3</v>
      </c>
      <c r="J631" s="197">
        <v>500</v>
      </c>
      <c r="K631" s="193" t="s">
        <v>352</v>
      </c>
      <c r="L631" s="198" t="s">
        <v>346</v>
      </c>
      <c r="M631" s="235" t="s">
        <v>356</v>
      </c>
    </row>
    <row r="632" spans="1:13" ht="17.25">
      <c r="A632" s="192" t="s">
        <v>351</v>
      </c>
      <c r="B632" s="193" t="s">
        <v>0</v>
      </c>
      <c r="C632" s="193">
        <v>1826</v>
      </c>
      <c r="D632" s="194">
        <v>47847</v>
      </c>
      <c r="E632" s="194" t="s">
        <v>295</v>
      </c>
      <c r="F632" s="195">
        <v>0.1321</v>
      </c>
      <c r="G632" s="196">
        <v>0.1321</v>
      </c>
      <c r="H632" s="195">
        <v>7.4999999999999286E-4</v>
      </c>
      <c r="I632" s="195">
        <v>3.2770417799999904E-3</v>
      </c>
      <c r="J632" s="197">
        <v>500</v>
      </c>
      <c r="K632" s="193" t="s">
        <v>352</v>
      </c>
      <c r="L632" s="198" t="s">
        <v>346</v>
      </c>
      <c r="M632" s="235" t="s">
        <v>356</v>
      </c>
    </row>
    <row r="633" spans="1:13" ht="17.25">
      <c r="A633" s="192" t="s">
        <v>351</v>
      </c>
      <c r="B633" s="193" t="s">
        <v>0</v>
      </c>
      <c r="C633" s="193">
        <v>2191</v>
      </c>
      <c r="D633" s="194">
        <v>48212</v>
      </c>
      <c r="E633" s="194" t="s">
        <v>295</v>
      </c>
      <c r="F633" s="195">
        <v>0.13350000000000001</v>
      </c>
      <c r="G633" s="196">
        <v>0.13350000000000001</v>
      </c>
      <c r="H633" s="195">
        <v>7.5000000000001064E-4</v>
      </c>
      <c r="I633" s="195">
        <v>3.9320679200000085E-3</v>
      </c>
      <c r="J633" s="197">
        <v>500</v>
      </c>
      <c r="K633" s="193" t="s">
        <v>352</v>
      </c>
      <c r="L633" s="198" t="s">
        <v>346</v>
      </c>
      <c r="M633" s="235" t="s">
        <v>356</v>
      </c>
    </row>
    <row r="634" spans="1:13" ht="17.25">
      <c r="A634" s="192" t="s">
        <v>351</v>
      </c>
      <c r="B634" s="193" t="s">
        <v>0</v>
      </c>
      <c r="C634" s="193">
        <v>2557</v>
      </c>
      <c r="D634" s="194">
        <v>48578</v>
      </c>
      <c r="E634" s="194" t="s">
        <v>295</v>
      </c>
      <c r="F634" s="195">
        <v>0.1341</v>
      </c>
      <c r="G634" s="196">
        <v>0.1341</v>
      </c>
      <c r="H634" s="195">
        <v>7.4999999999999286E-4</v>
      </c>
      <c r="I634" s="195">
        <v>4.5882754599999775E-3</v>
      </c>
      <c r="J634" s="197">
        <v>500</v>
      </c>
      <c r="K634" s="193" t="s">
        <v>352</v>
      </c>
      <c r="L634" s="198" t="s">
        <v>346</v>
      </c>
      <c r="M634" s="235" t="s">
        <v>356</v>
      </c>
    </row>
    <row r="635" spans="1:13" ht="17.25">
      <c r="A635" s="192" t="s">
        <v>351</v>
      </c>
      <c r="B635" s="193" t="s">
        <v>0</v>
      </c>
      <c r="C635" s="193">
        <v>2922</v>
      </c>
      <c r="D635" s="194">
        <v>48943</v>
      </c>
      <c r="E635" s="194" t="s">
        <v>295</v>
      </c>
      <c r="F635" s="195">
        <v>0.13449999999999998</v>
      </c>
      <c r="G635" s="196">
        <v>0.13449999999999998</v>
      </c>
      <c r="H635" s="195">
        <v>7.5000000000001064E-4</v>
      </c>
      <c r="I635" s="195">
        <v>5.2442792599999852E-3</v>
      </c>
      <c r="J635" s="197">
        <v>500</v>
      </c>
      <c r="K635" s="193" t="s">
        <v>352</v>
      </c>
      <c r="L635" s="198" t="s">
        <v>346</v>
      </c>
      <c r="M635" s="235" t="s">
        <v>356</v>
      </c>
    </row>
    <row r="636" spans="1:13" ht="17.25">
      <c r="A636" s="192" t="s">
        <v>351</v>
      </c>
      <c r="B636" s="193" t="s">
        <v>0</v>
      </c>
      <c r="C636" s="193">
        <v>3290</v>
      </c>
      <c r="D636" s="194">
        <v>49311</v>
      </c>
      <c r="E636" s="194" t="s">
        <v>295</v>
      </c>
      <c r="F636" s="195">
        <v>0.13449999999999998</v>
      </c>
      <c r="G636" s="196">
        <v>0.13449999999999998</v>
      </c>
      <c r="H636" s="195">
        <v>7.5000000000001064E-4</v>
      </c>
      <c r="I636" s="195">
        <v>5.8936410200000179E-3</v>
      </c>
      <c r="J636" s="197">
        <v>500</v>
      </c>
      <c r="K636" s="193" t="s">
        <v>352</v>
      </c>
      <c r="L636" s="198" t="s">
        <v>346</v>
      </c>
      <c r="M636" s="235" t="s">
        <v>356</v>
      </c>
    </row>
    <row r="637" spans="1:13" ht="17.25">
      <c r="A637" s="192" t="s">
        <v>351</v>
      </c>
      <c r="B637" s="193" t="s">
        <v>0</v>
      </c>
      <c r="C637" s="193">
        <v>3653</v>
      </c>
      <c r="D637" s="194">
        <v>49674</v>
      </c>
      <c r="E637" s="194" t="s">
        <v>295</v>
      </c>
      <c r="F637" s="195">
        <v>0.1341</v>
      </c>
      <c r="G637" s="196">
        <v>0.1341</v>
      </c>
      <c r="H637" s="195">
        <v>7.4999999999999286E-4</v>
      </c>
      <c r="I637" s="195">
        <v>6.5422718999999458E-3</v>
      </c>
      <c r="J637" s="197">
        <v>500</v>
      </c>
      <c r="K637" s="193" t="s">
        <v>352</v>
      </c>
      <c r="L637" s="198" t="s">
        <v>346</v>
      </c>
      <c r="M637" s="235" t="s">
        <v>356</v>
      </c>
    </row>
    <row r="638" spans="1:13" ht="17.25">
      <c r="A638" s="192" t="s">
        <v>351</v>
      </c>
      <c r="B638" s="193" t="s">
        <v>0</v>
      </c>
      <c r="C638" s="193">
        <v>31</v>
      </c>
      <c r="D638" s="194">
        <v>46052</v>
      </c>
      <c r="E638" s="194" t="s">
        <v>293</v>
      </c>
      <c r="F638" s="195">
        <v>1.0075000000000001</v>
      </c>
      <c r="G638" s="196">
        <v>1.0075000000000001</v>
      </c>
      <c r="H638" s="195">
        <v>5.4000000000000627E-3</v>
      </c>
      <c r="I638" s="195">
        <v>6.5457100000003267E-5</v>
      </c>
      <c r="J638" s="197">
        <v>500</v>
      </c>
      <c r="K638" s="193" t="s">
        <v>352</v>
      </c>
      <c r="L638" s="198" t="s">
        <v>346</v>
      </c>
      <c r="M638" s="235" t="s">
        <v>356</v>
      </c>
    </row>
    <row r="639" spans="1:13" ht="17.25">
      <c r="A639" s="192" t="s">
        <v>351</v>
      </c>
      <c r="B639" s="193" t="s">
        <v>0</v>
      </c>
      <c r="C639" s="193">
        <v>62</v>
      </c>
      <c r="D639" s="194">
        <v>46083</v>
      </c>
      <c r="E639" s="194" t="s">
        <v>293</v>
      </c>
      <c r="F639" s="195">
        <v>1.0125</v>
      </c>
      <c r="G639" s="196">
        <v>1.0125</v>
      </c>
      <c r="H639" s="195">
        <v>5.4000000000000627E-3</v>
      </c>
      <c r="I639" s="195">
        <v>1.2175520000005236E-4</v>
      </c>
      <c r="J639" s="197">
        <v>500</v>
      </c>
      <c r="K639" s="193" t="s">
        <v>352</v>
      </c>
      <c r="L639" s="198" t="s">
        <v>346</v>
      </c>
      <c r="M639" s="235" t="s">
        <v>356</v>
      </c>
    </row>
    <row r="640" spans="1:13" ht="17.25">
      <c r="A640" s="192" t="s">
        <v>351</v>
      </c>
      <c r="B640" s="193" t="s">
        <v>0</v>
      </c>
      <c r="C640" s="193">
        <v>90</v>
      </c>
      <c r="D640" s="194">
        <v>46111</v>
      </c>
      <c r="E640" s="194" t="s">
        <v>293</v>
      </c>
      <c r="F640" s="195">
        <v>1.0175000000000001</v>
      </c>
      <c r="G640" s="196">
        <v>1.0175000000000001</v>
      </c>
      <c r="H640" s="195">
        <v>5.4000000000000627E-3</v>
      </c>
      <c r="I640" s="195">
        <v>1.8068717999994988E-4</v>
      </c>
      <c r="J640" s="197">
        <v>500</v>
      </c>
      <c r="K640" s="193" t="s">
        <v>352</v>
      </c>
      <c r="L640" s="198" t="s">
        <v>346</v>
      </c>
      <c r="M640" s="235" t="s">
        <v>356</v>
      </c>
    </row>
    <row r="641" spans="1:13" ht="17.25">
      <c r="A641" s="192" t="s">
        <v>351</v>
      </c>
      <c r="B641" s="193" t="s">
        <v>0</v>
      </c>
      <c r="C641" s="193">
        <v>121</v>
      </c>
      <c r="D641" s="194">
        <v>46142</v>
      </c>
      <c r="E641" s="194" t="s">
        <v>293</v>
      </c>
      <c r="F641" s="195">
        <v>1.018</v>
      </c>
      <c r="G641" s="196">
        <v>1.018</v>
      </c>
      <c r="H641" s="195">
        <v>5.4999999999999719E-3</v>
      </c>
      <c r="I641" s="195">
        <v>2.466018200000235E-4</v>
      </c>
      <c r="J641" s="197">
        <v>500</v>
      </c>
      <c r="K641" s="193" t="s">
        <v>352</v>
      </c>
      <c r="L641" s="198" t="s">
        <v>346</v>
      </c>
      <c r="M641" s="235" t="s">
        <v>356</v>
      </c>
    </row>
    <row r="642" spans="1:13" ht="17.25">
      <c r="A642" s="192" t="s">
        <v>351</v>
      </c>
      <c r="B642" s="193" t="s">
        <v>0</v>
      </c>
      <c r="C642" s="193">
        <v>182</v>
      </c>
      <c r="D642" s="194">
        <v>46203</v>
      </c>
      <c r="E642" s="194" t="s">
        <v>293</v>
      </c>
      <c r="F642" s="195">
        <v>1.0190000000000001</v>
      </c>
      <c r="G642" s="196">
        <v>1.0190000000000001</v>
      </c>
      <c r="H642" s="195">
        <v>5.4999999999999719E-3</v>
      </c>
      <c r="I642" s="195">
        <v>3.642658600000459E-4</v>
      </c>
      <c r="J642" s="197">
        <v>500</v>
      </c>
      <c r="K642" s="193" t="s">
        <v>352</v>
      </c>
      <c r="L642" s="198" t="s">
        <v>346</v>
      </c>
      <c r="M642" s="235" t="s">
        <v>356</v>
      </c>
    </row>
    <row r="643" spans="1:13" ht="17.25">
      <c r="A643" s="192" t="s">
        <v>351</v>
      </c>
      <c r="B643" s="193" t="s">
        <v>0</v>
      </c>
      <c r="C643" s="193">
        <v>365</v>
      </c>
      <c r="D643" s="194">
        <v>46386</v>
      </c>
      <c r="E643" s="194" t="s">
        <v>293</v>
      </c>
      <c r="F643" s="195">
        <v>1.02</v>
      </c>
      <c r="G643" s="196">
        <v>1.02</v>
      </c>
      <c r="H643" s="195">
        <v>5.7999999999999831E-3</v>
      </c>
      <c r="I643" s="195">
        <v>7.4038069999994604E-4</v>
      </c>
      <c r="J643" s="197">
        <v>500</v>
      </c>
      <c r="K643" s="193" t="s">
        <v>352</v>
      </c>
      <c r="L643" s="198" t="s">
        <v>346</v>
      </c>
      <c r="M643" s="235" t="s">
        <v>356</v>
      </c>
    </row>
    <row r="644" spans="1:13" ht="17.25">
      <c r="A644" s="192" t="s">
        <v>351</v>
      </c>
      <c r="B644" s="193" t="s">
        <v>0</v>
      </c>
      <c r="C644" s="193">
        <v>547</v>
      </c>
      <c r="D644" s="194">
        <v>46568</v>
      </c>
      <c r="E644" s="194" t="s">
        <v>293</v>
      </c>
      <c r="F644" s="195">
        <v>1.02</v>
      </c>
      <c r="G644" s="196">
        <v>1.02</v>
      </c>
      <c r="H644" s="195">
        <v>5.9999999999999429E-3</v>
      </c>
      <c r="I644" s="195">
        <v>1.1111835200000543E-3</v>
      </c>
      <c r="J644" s="197">
        <v>500</v>
      </c>
      <c r="K644" s="193" t="s">
        <v>352</v>
      </c>
      <c r="L644" s="198" t="s">
        <v>346</v>
      </c>
      <c r="M644" s="235" t="s">
        <v>356</v>
      </c>
    </row>
    <row r="645" spans="1:13" ht="17.25">
      <c r="A645" s="192" t="s">
        <v>351</v>
      </c>
      <c r="B645" s="193" t="s">
        <v>0</v>
      </c>
      <c r="C645" s="193">
        <v>730</v>
      </c>
      <c r="D645" s="194">
        <v>46751</v>
      </c>
      <c r="E645" s="194" t="s">
        <v>293</v>
      </c>
      <c r="F645" s="195">
        <v>1.02</v>
      </c>
      <c r="G645" s="196">
        <v>1.02</v>
      </c>
      <c r="H645" s="195">
        <v>6.0999999999999943E-3</v>
      </c>
      <c r="I645" s="195">
        <v>1.4948441599999568E-3</v>
      </c>
      <c r="J645" s="197">
        <v>500</v>
      </c>
      <c r="K645" s="193" t="s">
        <v>352</v>
      </c>
      <c r="L645" s="198" t="s">
        <v>346</v>
      </c>
      <c r="M645" s="235" t="s">
        <v>356</v>
      </c>
    </row>
    <row r="646" spans="1:13" ht="17.25">
      <c r="A646" s="192" t="s">
        <v>351</v>
      </c>
      <c r="B646" s="193" t="s">
        <v>0</v>
      </c>
      <c r="C646" s="193">
        <v>913</v>
      </c>
      <c r="D646" s="194">
        <v>46934</v>
      </c>
      <c r="E646" s="194" t="s">
        <v>293</v>
      </c>
      <c r="F646" s="195">
        <v>1.0225</v>
      </c>
      <c r="G646" s="196">
        <v>1.0225</v>
      </c>
      <c r="H646" s="195">
        <v>6.0999999999999943E-3</v>
      </c>
      <c r="I646" s="195">
        <v>1.8668698000000176E-3</v>
      </c>
      <c r="J646" s="197">
        <v>500</v>
      </c>
      <c r="K646" s="193" t="s">
        <v>352</v>
      </c>
      <c r="L646" s="198" t="s">
        <v>346</v>
      </c>
      <c r="M646" s="235" t="s">
        <v>356</v>
      </c>
    </row>
    <row r="647" spans="1:13" ht="17.25">
      <c r="A647" s="192" t="s">
        <v>351</v>
      </c>
      <c r="B647" s="193" t="s">
        <v>0</v>
      </c>
      <c r="C647" s="193">
        <v>1099</v>
      </c>
      <c r="D647" s="194">
        <v>47120</v>
      </c>
      <c r="E647" s="194" t="s">
        <v>293</v>
      </c>
      <c r="F647" s="195">
        <v>1.0249999999999999</v>
      </c>
      <c r="G647" s="196">
        <v>1.0249999999999999</v>
      </c>
      <c r="H647" s="195">
        <v>5.9999999999999429E-3</v>
      </c>
      <c r="I647" s="195">
        <v>2.2110123999999585E-3</v>
      </c>
      <c r="J647" s="197">
        <v>500</v>
      </c>
      <c r="K647" s="193" t="s">
        <v>352</v>
      </c>
      <c r="L647" s="198" t="s">
        <v>346</v>
      </c>
      <c r="M647" s="235" t="s">
        <v>356</v>
      </c>
    </row>
    <row r="648" spans="1:13" ht="17.25">
      <c r="A648" s="192" t="s">
        <v>351</v>
      </c>
      <c r="B648" s="193" t="s">
        <v>0</v>
      </c>
      <c r="C648" s="193">
        <v>1462</v>
      </c>
      <c r="D648" s="194">
        <v>47483</v>
      </c>
      <c r="E648" s="194" t="s">
        <v>293</v>
      </c>
      <c r="F648" s="195">
        <v>1.03</v>
      </c>
      <c r="G648" s="196">
        <v>1.03</v>
      </c>
      <c r="H648" s="195">
        <v>5.9999999999999429E-3</v>
      </c>
      <c r="I648" s="195">
        <v>2.9786595799999988E-3</v>
      </c>
      <c r="J648" s="197">
        <v>500</v>
      </c>
      <c r="K648" s="193" t="s">
        <v>352</v>
      </c>
      <c r="L648" s="198" t="s">
        <v>346</v>
      </c>
      <c r="M648" s="235" t="s">
        <v>356</v>
      </c>
    </row>
    <row r="649" spans="1:13" ht="17.25">
      <c r="A649" s="192" t="s">
        <v>351</v>
      </c>
      <c r="B649" s="193" t="s">
        <v>0</v>
      </c>
      <c r="C649" s="193">
        <v>1826</v>
      </c>
      <c r="D649" s="194">
        <v>47847</v>
      </c>
      <c r="E649" s="194" t="s">
        <v>293</v>
      </c>
      <c r="F649" s="195">
        <v>1.0325</v>
      </c>
      <c r="G649" s="196">
        <v>1.0325</v>
      </c>
      <c r="H649" s="195">
        <v>5.9000000000000337E-3</v>
      </c>
      <c r="I649" s="195">
        <v>3.6977753400000211E-3</v>
      </c>
      <c r="J649" s="197">
        <v>500</v>
      </c>
      <c r="K649" s="193" t="s">
        <v>352</v>
      </c>
      <c r="L649" s="198" t="s">
        <v>346</v>
      </c>
      <c r="M649" s="235" t="s">
        <v>356</v>
      </c>
    </row>
    <row r="650" spans="1:13" ht="17.25">
      <c r="A650" s="192" t="s">
        <v>351</v>
      </c>
      <c r="B650" s="193" t="s">
        <v>0</v>
      </c>
      <c r="C650" s="193">
        <v>2191</v>
      </c>
      <c r="D650" s="194">
        <v>48212</v>
      </c>
      <c r="E650" s="194" t="s">
        <v>293</v>
      </c>
      <c r="F650" s="195">
        <v>1.0349999999999999</v>
      </c>
      <c r="G650" s="196">
        <v>1.0349999999999999</v>
      </c>
      <c r="H650" s="195">
        <v>5.9000000000000337E-3</v>
      </c>
      <c r="I650" s="195">
        <v>4.4729702800000272E-3</v>
      </c>
      <c r="J650" s="197">
        <v>500</v>
      </c>
      <c r="K650" s="193" t="s">
        <v>352</v>
      </c>
      <c r="L650" s="198" t="s">
        <v>346</v>
      </c>
      <c r="M650" s="235" t="s">
        <v>356</v>
      </c>
    </row>
    <row r="651" spans="1:13" ht="17.25">
      <c r="A651" s="192" t="s">
        <v>351</v>
      </c>
      <c r="B651" s="193" t="s">
        <v>0</v>
      </c>
      <c r="C651" s="193">
        <v>2557</v>
      </c>
      <c r="D651" s="194">
        <v>48578</v>
      </c>
      <c r="E651" s="194" t="s">
        <v>293</v>
      </c>
      <c r="F651" s="195">
        <v>1.0375000000000001</v>
      </c>
      <c r="G651" s="196">
        <v>1.0375000000000001</v>
      </c>
      <c r="H651" s="195">
        <v>5.9000000000000337E-3</v>
      </c>
      <c r="I651" s="195">
        <v>5.2327318999999765E-3</v>
      </c>
      <c r="J651" s="197">
        <v>500</v>
      </c>
      <c r="K651" s="193" t="s">
        <v>352</v>
      </c>
      <c r="L651" s="198" t="s">
        <v>346</v>
      </c>
      <c r="M651" s="235" t="s">
        <v>356</v>
      </c>
    </row>
    <row r="652" spans="1:13" ht="17.25">
      <c r="A652" s="192" t="s">
        <v>351</v>
      </c>
      <c r="B652" s="193" t="s">
        <v>0</v>
      </c>
      <c r="C652" s="193">
        <v>2922</v>
      </c>
      <c r="D652" s="194">
        <v>48943</v>
      </c>
      <c r="E652" s="194" t="s">
        <v>293</v>
      </c>
      <c r="F652" s="195">
        <v>1.04</v>
      </c>
      <c r="G652" s="196">
        <v>1.04</v>
      </c>
      <c r="H652" s="195">
        <v>5.9000000000000337E-3</v>
      </c>
      <c r="I652" s="195">
        <v>5.9785898000000092E-3</v>
      </c>
      <c r="J652" s="197">
        <v>500</v>
      </c>
      <c r="K652" s="193" t="s">
        <v>352</v>
      </c>
      <c r="L652" s="198" t="s">
        <v>346</v>
      </c>
      <c r="M652" s="235" t="s">
        <v>356</v>
      </c>
    </row>
    <row r="653" spans="1:13" ht="17.25">
      <c r="A653" s="192" t="s">
        <v>351</v>
      </c>
      <c r="B653" s="193" t="s">
        <v>0</v>
      </c>
      <c r="C653" s="193">
        <v>3290</v>
      </c>
      <c r="D653" s="194">
        <v>49311</v>
      </c>
      <c r="E653" s="194" t="s">
        <v>293</v>
      </c>
      <c r="F653" s="195">
        <v>1.04</v>
      </c>
      <c r="G653" s="196">
        <v>1.04</v>
      </c>
      <c r="H653" s="195">
        <v>5.9000000000000337E-3</v>
      </c>
      <c r="I653" s="195">
        <v>6.7185685399999782E-3</v>
      </c>
      <c r="J653" s="197">
        <v>500</v>
      </c>
      <c r="K653" s="193" t="s">
        <v>352</v>
      </c>
      <c r="L653" s="198" t="s">
        <v>346</v>
      </c>
      <c r="M653" s="235" t="s">
        <v>356</v>
      </c>
    </row>
    <row r="654" spans="1:13" ht="17.25">
      <c r="A654" s="192" t="s">
        <v>351</v>
      </c>
      <c r="B654" s="193" t="s">
        <v>0</v>
      </c>
      <c r="C654" s="193">
        <v>3653</v>
      </c>
      <c r="D654" s="194">
        <v>49674</v>
      </c>
      <c r="E654" s="194" t="s">
        <v>293</v>
      </c>
      <c r="F654" s="195">
        <v>1.04</v>
      </c>
      <c r="G654" s="196">
        <v>1.04</v>
      </c>
      <c r="H654" s="195">
        <v>5.9000000000000337E-3</v>
      </c>
      <c r="I654" s="195">
        <v>7.4243355999999497E-3</v>
      </c>
      <c r="J654" s="197">
        <v>500</v>
      </c>
      <c r="K654" s="193" t="s">
        <v>352</v>
      </c>
      <c r="L654" s="198" t="s">
        <v>346</v>
      </c>
      <c r="M654" s="235" t="s">
        <v>356</v>
      </c>
    </row>
    <row r="655" spans="1:13" ht="17.25">
      <c r="A655" s="192" t="s">
        <v>351</v>
      </c>
      <c r="B655" s="193" t="s">
        <v>0</v>
      </c>
      <c r="C655" s="193">
        <v>365</v>
      </c>
      <c r="D655" s="194">
        <v>46386</v>
      </c>
      <c r="E655" s="194" t="s">
        <v>294</v>
      </c>
      <c r="F655" s="195">
        <v>9.5799999999999996E-2</v>
      </c>
      <c r="G655" s="196">
        <v>9.5799999999999996E-2</v>
      </c>
      <c r="H655" s="195">
        <v>7.4999999999999286E-4</v>
      </c>
      <c r="I655" s="195">
        <v>6.7582368000000767E-4</v>
      </c>
      <c r="J655" s="197">
        <v>500</v>
      </c>
      <c r="K655" s="193" t="s">
        <v>352</v>
      </c>
      <c r="L655" s="198" t="s">
        <v>346</v>
      </c>
      <c r="M655" s="235" t="s">
        <v>356</v>
      </c>
    </row>
    <row r="656" spans="1:13" ht="17.25">
      <c r="A656" s="192" t="s">
        <v>351</v>
      </c>
      <c r="B656" s="193" t="s">
        <v>0</v>
      </c>
      <c r="C656" s="193">
        <v>730</v>
      </c>
      <c r="D656" s="194">
        <v>46751</v>
      </c>
      <c r="E656" s="194" t="s">
        <v>294</v>
      </c>
      <c r="F656" s="195">
        <v>8.199999999999999E-2</v>
      </c>
      <c r="G656" s="196">
        <v>8.199999999999999E-2</v>
      </c>
      <c r="H656" s="195">
        <v>7.5000000000001064E-4</v>
      </c>
      <c r="I656" s="195">
        <v>1.3738979800000379E-3</v>
      </c>
      <c r="J656" s="197">
        <v>500</v>
      </c>
      <c r="K656" s="193" t="s">
        <v>352</v>
      </c>
      <c r="L656" s="198" t="s">
        <v>346</v>
      </c>
      <c r="M656" s="235" t="s">
        <v>356</v>
      </c>
    </row>
    <row r="657" spans="1:13" ht="17.25">
      <c r="A657" s="192" t="s">
        <v>351</v>
      </c>
      <c r="B657" s="193" t="s">
        <v>0</v>
      </c>
      <c r="C657" s="193">
        <v>1099</v>
      </c>
      <c r="D657" s="194">
        <v>47120</v>
      </c>
      <c r="E657" s="194" t="s">
        <v>294</v>
      </c>
      <c r="F657" s="195">
        <v>7.5499999999999998E-2</v>
      </c>
      <c r="G657" s="196">
        <v>7.5499999999999998E-2</v>
      </c>
      <c r="H657" s="195">
        <v>7.5000000000000175E-4</v>
      </c>
      <c r="I657" s="195">
        <v>2.0725725600000259E-3</v>
      </c>
      <c r="J657" s="197">
        <v>500</v>
      </c>
      <c r="K657" s="193" t="s">
        <v>352</v>
      </c>
      <c r="L657" s="198" t="s">
        <v>346</v>
      </c>
      <c r="M657" s="235" t="s">
        <v>356</v>
      </c>
    </row>
    <row r="658" spans="1:13" ht="17.25">
      <c r="A658" s="192" t="s">
        <v>351</v>
      </c>
      <c r="B658" s="193" t="s">
        <v>0</v>
      </c>
      <c r="C658" s="193">
        <v>1462</v>
      </c>
      <c r="D658" s="194">
        <v>47483</v>
      </c>
      <c r="E658" s="194" t="s">
        <v>294</v>
      </c>
      <c r="F658" s="195">
        <v>7.4499999999999997E-2</v>
      </c>
      <c r="G658" s="196">
        <v>7.4499999999999997E-2</v>
      </c>
      <c r="H658" s="195">
        <v>7.5000000000000175E-4</v>
      </c>
      <c r="I658" s="195">
        <v>2.75951912000005E-3</v>
      </c>
      <c r="J658" s="197">
        <v>500</v>
      </c>
      <c r="K658" s="193" t="s">
        <v>352</v>
      </c>
      <c r="L658" s="198" t="s">
        <v>346</v>
      </c>
      <c r="M658" s="235" t="s">
        <v>356</v>
      </c>
    </row>
    <row r="659" spans="1:13" ht="17.25">
      <c r="A659" s="192" t="s">
        <v>351</v>
      </c>
      <c r="B659" s="193" t="s">
        <v>0</v>
      </c>
      <c r="C659" s="193">
        <v>1826</v>
      </c>
      <c r="D659" s="194">
        <v>47847</v>
      </c>
      <c r="E659" s="194" t="s">
        <v>294</v>
      </c>
      <c r="F659" s="195">
        <v>7.3700000000000002E-2</v>
      </c>
      <c r="G659" s="196">
        <v>7.3700000000000002E-2</v>
      </c>
      <c r="H659" s="195">
        <v>7.5000000000000175E-4</v>
      </c>
      <c r="I659" s="195">
        <v>3.4549141799999463E-3</v>
      </c>
      <c r="J659" s="197">
        <v>500</v>
      </c>
      <c r="K659" s="193" t="s">
        <v>352</v>
      </c>
      <c r="L659" s="198" t="s">
        <v>346</v>
      </c>
      <c r="M659" s="235" t="s">
        <v>356</v>
      </c>
    </row>
    <row r="660" spans="1:13" ht="17.25">
      <c r="A660" s="192" t="s">
        <v>351</v>
      </c>
      <c r="B660" s="193" t="s">
        <v>0</v>
      </c>
      <c r="C660" s="193">
        <v>2191</v>
      </c>
      <c r="D660" s="194">
        <v>48212</v>
      </c>
      <c r="E660" s="194" t="s">
        <v>294</v>
      </c>
      <c r="F660" s="195">
        <v>7.3599999999999999E-2</v>
      </c>
      <c r="G660" s="196">
        <v>7.3599999999999999E-2</v>
      </c>
      <c r="H660" s="195">
        <v>7.4999999999999286E-4</v>
      </c>
      <c r="I660" s="195">
        <v>4.1509197399999496E-3</v>
      </c>
      <c r="J660" s="197">
        <v>500</v>
      </c>
      <c r="K660" s="193" t="s">
        <v>352</v>
      </c>
      <c r="L660" s="198" t="s">
        <v>346</v>
      </c>
      <c r="M660" s="235" t="s">
        <v>356</v>
      </c>
    </row>
    <row r="661" spans="1:13" ht="17.25">
      <c r="A661" s="192" t="s">
        <v>351</v>
      </c>
      <c r="B661" s="193" t="s">
        <v>0</v>
      </c>
      <c r="C661" s="193">
        <v>2557</v>
      </c>
      <c r="D661" s="194">
        <v>48578</v>
      </c>
      <c r="E661" s="194" t="s">
        <v>294</v>
      </c>
      <c r="F661" s="195">
        <v>7.3599999999999999E-2</v>
      </c>
      <c r="G661" s="196">
        <v>7.3599999999999999E-2</v>
      </c>
      <c r="H661" s="195">
        <v>7.4999999999999286E-4</v>
      </c>
      <c r="I661" s="195">
        <v>4.8461185200000048E-3</v>
      </c>
      <c r="J661" s="197">
        <v>500</v>
      </c>
      <c r="K661" s="193" t="s">
        <v>352</v>
      </c>
      <c r="L661" s="198" t="s">
        <v>346</v>
      </c>
      <c r="M661" s="235" t="s">
        <v>356</v>
      </c>
    </row>
    <row r="662" spans="1:13" ht="17.25">
      <c r="A662" s="192" t="s">
        <v>351</v>
      </c>
      <c r="B662" s="193" t="s">
        <v>0</v>
      </c>
      <c r="C662" s="193">
        <v>2922</v>
      </c>
      <c r="D662" s="194">
        <v>48943</v>
      </c>
      <c r="E662" s="194" t="s">
        <v>294</v>
      </c>
      <c r="F662" s="195">
        <v>7.2999999999999995E-2</v>
      </c>
      <c r="G662" s="196">
        <v>7.2999999999999995E-2</v>
      </c>
      <c r="H662" s="195">
        <v>7.5000000000000175E-4</v>
      </c>
      <c r="I662" s="195">
        <v>5.5439206400000104E-3</v>
      </c>
      <c r="J662" s="197">
        <v>500</v>
      </c>
      <c r="K662" s="193" t="s">
        <v>352</v>
      </c>
      <c r="L662" s="198" t="s">
        <v>346</v>
      </c>
      <c r="M662" s="235" t="s">
        <v>356</v>
      </c>
    </row>
    <row r="663" spans="1:13" ht="17.25">
      <c r="A663" s="192" t="s">
        <v>351</v>
      </c>
      <c r="B663" s="193" t="s">
        <v>0</v>
      </c>
      <c r="C663" s="193">
        <v>3290</v>
      </c>
      <c r="D663" s="194">
        <v>49311</v>
      </c>
      <c r="E663" s="194" t="s">
        <v>294</v>
      </c>
      <c r="F663" s="195">
        <v>7.17E-2</v>
      </c>
      <c r="G663" s="196">
        <v>7.17E-2</v>
      </c>
      <c r="H663" s="195">
        <v>7.5000000000000175E-4</v>
      </c>
      <c r="I663" s="195">
        <v>6.237799740000014E-3</v>
      </c>
      <c r="J663" s="197">
        <v>500</v>
      </c>
      <c r="K663" s="193" t="s">
        <v>352</v>
      </c>
      <c r="L663" s="198" t="s">
        <v>346</v>
      </c>
      <c r="M663" s="235" t="s">
        <v>356</v>
      </c>
    </row>
    <row r="664" spans="1:13" ht="17.25">
      <c r="A664" s="192" t="s">
        <v>351</v>
      </c>
      <c r="B664" s="193" t="s">
        <v>0</v>
      </c>
      <c r="C664" s="193">
        <v>3653</v>
      </c>
      <c r="D664" s="194">
        <v>49674</v>
      </c>
      <c r="E664" s="194" t="s">
        <v>294</v>
      </c>
      <c r="F664" s="195">
        <v>7.0699999999999999E-2</v>
      </c>
      <c r="G664" s="196">
        <v>7.0699999999999999E-2</v>
      </c>
      <c r="H664" s="195">
        <v>7.4999999999999286E-4</v>
      </c>
      <c r="I664" s="195">
        <v>6.9281832599999687E-3</v>
      </c>
      <c r="J664" s="197">
        <v>500</v>
      </c>
      <c r="K664" s="193" t="s">
        <v>352</v>
      </c>
      <c r="L664" s="198" t="s">
        <v>346</v>
      </c>
      <c r="M664" s="235" t="s">
        <v>356</v>
      </c>
    </row>
    <row r="665" spans="1:13" ht="17.25">
      <c r="A665" s="192" t="s">
        <v>351</v>
      </c>
      <c r="B665" s="193" t="s">
        <v>0</v>
      </c>
      <c r="C665" s="193">
        <v>365</v>
      </c>
      <c r="D665" s="194">
        <v>46386</v>
      </c>
      <c r="E665" s="194" t="s">
        <v>293</v>
      </c>
      <c r="F665" s="195">
        <v>1.0009999999999999</v>
      </c>
      <c r="G665" s="196">
        <v>1.0009999999999999</v>
      </c>
      <c r="H665" s="195">
        <v>5.8000000000001254E-3</v>
      </c>
      <c r="I665" s="195">
        <v>7.3999999999994209E-4</v>
      </c>
      <c r="J665" s="197">
        <v>50</v>
      </c>
      <c r="K665" s="193" t="s">
        <v>352</v>
      </c>
      <c r="L665" s="198" t="s">
        <v>353</v>
      </c>
      <c r="M665" s="235">
        <v>46052</v>
      </c>
    </row>
    <row r="666" spans="1:13" ht="17.25">
      <c r="A666" s="192" t="s">
        <v>351</v>
      </c>
      <c r="B666" s="193" t="s">
        <v>0</v>
      </c>
      <c r="C666" s="193">
        <v>365</v>
      </c>
      <c r="D666" s="194">
        <v>46386</v>
      </c>
      <c r="E666" s="194" t="s">
        <v>293</v>
      </c>
      <c r="F666" s="195">
        <v>1.002</v>
      </c>
      <c r="G666" s="196">
        <v>1.002</v>
      </c>
      <c r="H666" s="195">
        <v>5.7999999999999831E-3</v>
      </c>
      <c r="I666" s="195">
        <v>7.3999999999994209E-4</v>
      </c>
      <c r="J666" s="197">
        <v>50</v>
      </c>
      <c r="K666" s="193" t="s">
        <v>352</v>
      </c>
      <c r="L666" s="198" t="s">
        <v>353</v>
      </c>
      <c r="M666" s="235">
        <v>46083</v>
      </c>
    </row>
    <row r="667" spans="1:13" ht="17.25">
      <c r="A667" s="192" t="s">
        <v>351</v>
      </c>
      <c r="B667" s="193" t="s">
        <v>0</v>
      </c>
      <c r="C667" s="193">
        <v>365</v>
      </c>
      <c r="D667" s="194">
        <v>46386</v>
      </c>
      <c r="E667" s="194" t="s">
        <v>293</v>
      </c>
      <c r="F667" s="195">
        <v>1.004</v>
      </c>
      <c r="G667" s="196">
        <v>1.004</v>
      </c>
      <c r="H667" s="195">
        <v>5.7999999999999831E-3</v>
      </c>
      <c r="I667" s="195">
        <v>7.3999999999994209E-4</v>
      </c>
      <c r="J667" s="197">
        <v>50</v>
      </c>
      <c r="K667" s="193" t="s">
        <v>352</v>
      </c>
      <c r="L667" s="198" t="s">
        <v>353</v>
      </c>
      <c r="M667" s="235">
        <v>46112</v>
      </c>
    </row>
    <row r="668" spans="1:13" ht="17.25">
      <c r="A668" s="192" t="s">
        <v>351</v>
      </c>
      <c r="B668" s="193" t="s">
        <v>0</v>
      </c>
      <c r="C668" s="193">
        <v>365</v>
      </c>
      <c r="D668" s="194">
        <v>46386</v>
      </c>
      <c r="E668" s="194" t="s">
        <v>293</v>
      </c>
      <c r="F668" s="195">
        <v>1.006</v>
      </c>
      <c r="G668" s="196">
        <v>1.006</v>
      </c>
      <c r="H668" s="195">
        <v>5.8000000000001254E-3</v>
      </c>
      <c r="I668" s="195">
        <v>7.3999999999994209E-4</v>
      </c>
      <c r="J668" s="197">
        <v>50</v>
      </c>
      <c r="K668" s="193" t="s">
        <v>352</v>
      </c>
      <c r="L668" s="198" t="s">
        <v>353</v>
      </c>
      <c r="M668" s="235">
        <v>46142</v>
      </c>
    </row>
    <row r="669" spans="1:13" ht="17.25">
      <c r="A669" s="192" t="s">
        <v>351</v>
      </c>
      <c r="B669" s="193" t="s">
        <v>0</v>
      </c>
      <c r="C669" s="193">
        <v>365</v>
      </c>
      <c r="D669" s="194">
        <v>46386</v>
      </c>
      <c r="E669" s="194" t="s">
        <v>293</v>
      </c>
      <c r="F669" s="195">
        <v>1.0090000000000001</v>
      </c>
      <c r="G669" s="196">
        <v>1.0090000000000001</v>
      </c>
      <c r="H669" s="195">
        <v>5.7999999999999831E-3</v>
      </c>
      <c r="I669" s="195">
        <v>7.3999999999994209E-4</v>
      </c>
      <c r="J669" s="197">
        <v>50</v>
      </c>
      <c r="K669" s="193" t="s">
        <v>352</v>
      </c>
      <c r="L669" s="198" t="s">
        <v>353</v>
      </c>
      <c r="M669" s="235">
        <v>46202</v>
      </c>
    </row>
    <row r="670" spans="1:13" ht="17.25">
      <c r="A670" s="192" t="s">
        <v>351</v>
      </c>
      <c r="B670" s="193" t="s">
        <v>0</v>
      </c>
      <c r="C670" s="193">
        <v>182</v>
      </c>
      <c r="D670" s="194">
        <v>46203</v>
      </c>
      <c r="E670" s="194" t="s">
        <v>293</v>
      </c>
      <c r="F670" s="195">
        <v>1.0009999999999999</v>
      </c>
      <c r="G670" s="196">
        <v>1.0009999999999999</v>
      </c>
      <c r="H670" s="195">
        <v>5.5000000000001133E-3</v>
      </c>
      <c r="I670" s="195">
        <v>3.6400000000009342E-4</v>
      </c>
      <c r="J670" s="197">
        <v>50</v>
      </c>
      <c r="K670" s="193" t="s">
        <v>352</v>
      </c>
      <c r="L670" s="198" t="s">
        <v>353</v>
      </c>
      <c r="M670" s="235">
        <v>46052</v>
      </c>
    </row>
    <row r="671" spans="1:13" ht="17.25">
      <c r="A671" s="192" t="s">
        <v>351</v>
      </c>
      <c r="B671" s="193" t="s">
        <v>0</v>
      </c>
      <c r="C671" s="193">
        <v>182</v>
      </c>
      <c r="D671" s="194">
        <v>46203</v>
      </c>
      <c r="E671" s="194" t="s">
        <v>293</v>
      </c>
      <c r="F671" s="195">
        <v>1.004</v>
      </c>
      <c r="G671" s="196">
        <v>1.004</v>
      </c>
      <c r="H671" s="195">
        <v>5.4999999999999719E-3</v>
      </c>
      <c r="I671" s="195">
        <v>3.6400000000009342E-4</v>
      </c>
      <c r="J671" s="197">
        <v>50</v>
      </c>
      <c r="K671" s="193" t="s">
        <v>352</v>
      </c>
      <c r="L671" s="198" t="s">
        <v>353</v>
      </c>
      <c r="M671" s="235">
        <v>46083</v>
      </c>
    </row>
    <row r="672" spans="1:13" ht="17.25">
      <c r="A672" s="192" t="s">
        <v>351</v>
      </c>
      <c r="B672" s="193" t="s">
        <v>0</v>
      </c>
      <c r="C672" s="193">
        <v>182</v>
      </c>
      <c r="D672" s="194">
        <v>46203</v>
      </c>
      <c r="E672" s="194" t="s">
        <v>293</v>
      </c>
      <c r="F672" s="195">
        <v>1.0090000000000001</v>
      </c>
      <c r="G672" s="196">
        <v>1.0090000000000001</v>
      </c>
      <c r="H672" s="195">
        <v>5.4999999999999719E-3</v>
      </c>
      <c r="I672" s="195">
        <v>3.6400000000009342E-4</v>
      </c>
      <c r="J672" s="197">
        <v>50</v>
      </c>
      <c r="K672" s="193" t="s">
        <v>352</v>
      </c>
      <c r="L672" s="198" t="s">
        <v>353</v>
      </c>
      <c r="M672" s="235">
        <v>46112</v>
      </c>
    </row>
    <row r="673" spans="1:13" ht="17.25">
      <c r="A673" s="192" t="s">
        <v>351</v>
      </c>
      <c r="B673" s="193" t="s">
        <v>0</v>
      </c>
      <c r="C673" s="193">
        <v>182</v>
      </c>
      <c r="D673" s="194">
        <v>46203</v>
      </c>
      <c r="E673" s="194" t="s">
        <v>293</v>
      </c>
      <c r="F673" s="195">
        <v>1.012</v>
      </c>
      <c r="G673" s="196">
        <v>1.012</v>
      </c>
      <c r="H673" s="195">
        <v>5.4999999999999719E-3</v>
      </c>
      <c r="I673" s="195">
        <v>3.6400000000009342E-4</v>
      </c>
      <c r="J673" s="197">
        <v>50</v>
      </c>
      <c r="K673" s="193" t="s">
        <v>352</v>
      </c>
      <c r="L673" s="198" t="s">
        <v>353</v>
      </c>
      <c r="M673" s="235">
        <v>46142</v>
      </c>
    </row>
    <row r="674" spans="1:13" ht="17.25">
      <c r="A674" s="192" t="s">
        <v>351</v>
      </c>
      <c r="B674" s="193" t="s">
        <v>173</v>
      </c>
      <c r="C674" s="193">
        <v>182</v>
      </c>
      <c r="D674" s="194">
        <v>46203</v>
      </c>
      <c r="E674" s="194" t="s">
        <v>295</v>
      </c>
      <c r="F674" s="195">
        <v>0.1164</v>
      </c>
      <c r="G674" s="196">
        <v>0.1164</v>
      </c>
      <c r="H674" s="195">
        <v>7.4999999999999286E-4</v>
      </c>
      <c r="I674" s="195">
        <v>3.2773965000001227E-4</v>
      </c>
      <c r="J674" s="197">
        <v>1000</v>
      </c>
      <c r="K674" s="193" t="s">
        <v>352</v>
      </c>
      <c r="L674" s="198" t="s">
        <v>346</v>
      </c>
      <c r="M674" s="235" t="s">
        <v>356</v>
      </c>
    </row>
    <row r="675" spans="1:13" ht="17.25">
      <c r="A675" s="192" t="s">
        <v>351</v>
      </c>
      <c r="B675" s="193" t="s">
        <v>173</v>
      </c>
      <c r="C675" s="193">
        <v>274</v>
      </c>
      <c r="D675" s="194">
        <v>46295</v>
      </c>
      <c r="E675" s="194" t="s">
        <v>295</v>
      </c>
      <c r="F675" s="195">
        <v>0.11470000000000001</v>
      </c>
      <c r="G675" s="196">
        <v>0.11470000000000001</v>
      </c>
      <c r="H675" s="195">
        <v>7.4999999999999286E-4</v>
      </c>
      <c r="I675" s="195">
        <v>5.0165546999994602E-4</v>
      </c>
      <c r="J675" s="197">
        <v>1000</v>
      </c>
      <c r="K675" s="193" t="s">
        <v>352</v>
      </c>
      <c r="L675" s="198" t="s">
        <v>346</v>
      </c>
      <c r="M675" s="235" t="s">
        <v>356</v>
      </c>
    </row>
    <row r="676" spans="1:13" ht="17.25">
      <c r="A676" s="192" t="s">
        <v>351</v>
      </c>
      <c r="B676" s="193" t="s">
        <v>173</v>
      </c>
      <c r="C676" s="193">
        <v>365</v>
      </c>
      <c r="D676" s="194">
        <v>46386</v>
      </c>
      <c r="E676" s="194" t="s">
        <v>295</v>
      </c>
      <c r="F676" s="195">
        <v>0.1133</v>
      </c>
      <c r="G676" s="196">
        <v>0.1133</v>
      </c>
      <c r="H676" s="195">
        <v>7.4999999999999286E-4</v>
      </c>
      <c r="I676" s="195">
        <v>6.6520748999994341E-4</v>
      </c>
      <c r="J676" s="197">
        <v>1000</v>
      </c>
      <c r="K676" s="193" t="s">
        <v>352</v>
      </c>
      <c r="L676" s="198" t="s">
        <v>346</v>
      </c>
      <c r="M676" s="235" t="s">
        <v>356</v>
      </c>
    </row>
    <row r="677" spans="1:13" ht="17.25">
      <c r="A677" s="192" t="s">
        <v>351</v>
      </c>
      <c r="B677" s="193" t="s">
        <v>173</v>
      </c>
      <c r="C677" s="193">
        <v>547</v>
      </c>
      <c r="D677" s="194">
        <v>46568</v>
      </c>
      <c r="E677" s="194" t="s">
        <v>295</v>
      </c>
      <c r="F677" s="195">
        <v>0.1094</v>
      </c>
      <c r="G677" s="196">
        <v>0.1094</v>
      </c>
      <c r="H677" s="195">
        <v>7.5000000000001064E-4</v>
      </c>
      <c r="I677" s="195">
        <v>9.9980990999995359E-4</v>
      </c>
      <c r="J677" s="197">
        <v>1000</v>
      </c>
      <c r="K677" s="193" t="s">
        <v>352</v>
      </c>
      <c r="L677" s="198" t="s">
        <v>346</v>
      </c>
      <c r="M677" s="235" t="s">
        <v>356</v>
      </c>
    </row>
    <row r="678" spans="1:13" ht="17.25">
      <c r="A678" s="192" t="s">
        <v>351</v>
      </c>
      <c r="B678" s="193" t="s">
        <v>173</v>
      </c>
      <c r="C678" s="193">
        <v>730</v>
      </c>
      <c r="D678" s="194">
        <v>46751</v>
      </c>
      <c r="E678" s="194" t="s">
        <v>295</v>
      </c>
      <c r="F678" s="195">
        <v>0.10769999999999999</v>
      </c>
      <c r="G678" s="196">
        <v>0.10769999999999999</v>
      </c>
      <c r="H678" s="195">
        <v>7.5000000000001064E-4</v>
      </c>
      <c r="I678" s="195">
        <v>1.3420540299999856E-3</v>
      </c>
      <c r="J678" s="197">
        <v>1000</v>
      </c>
      <c r="K678" s="193" t="s">
        <v>352</v>
      </c>
      <c r="L678" s="198" t="s">
        <v>346</v>
      </c>
      <c r="M678" s="235" t="s">
        <v>356</v>
      </c>
    </row>
    <row r="679" spans="1:13" ht="17.25">
      <c r="A679" s="192" t="s">
        <v>351</v>
      </c>
      <c r="B679" s="193" t="s">
        <v>173</v>
      </c>
      <c r="C679" s="193">
        <v>913</v>
      </c>
      <c r="D679" s="194">
        <v>46934</v>
      </c>
      <c r="E679" s="194" t="s">
        <v>295</v>
      </c>
      <c r="F679" s="195">
        <v>0.1076</v>
      </c>
      <c r="G679" s="196">
        <v>0.1076</v>
      </c>
      <c r="H679" s="195">
        <v>7.5000000000001064E-4</v>
      </c>
      <c r="I679" s="195">
        <v>1.6774372800000491E-3</v>
      </c>
      <c r="J679" s="197">
        <v>1000</v>
      </c>
      <c r="K679" s="193" t="s">
        <v>352</v>
      </c>
      <c r="L679" s="198" t="s">
        <v>346</v>
      </c>
      <c r="M679" s="235" t="s">
        <v>356</v>
      </c>
    </row>
    <row r="680" spans="1:13" ht="17.25">
      <c r="A680" s="192" t="s">
        <v>351</v>
      </c>
      <c r="B680" s="193" t="s">
        <v>173</v>
      </c>
      <c r="C680" s="193">
        <v>1099</v>
      </c>
      <c r="D680" s="194">
        <v>47120</v>
      </c>
      <c r="E680" s="194" t="s">
        <v>295</v>
      </c>
      <c r="F680" s="195">
        <v>0.1052</v>
      </c>
      <c r="G680" s="196">
        <v>0.1052</v>
      </c>
      <c r="H680" s="195">
        <v>7.5000000000001064E-4</v>
      </c>
      <c r="I680" s="195">
        <v>2.0169514699999807E-3</v>
      </c>
      <c r="J680" s="197">
        <v>1000</v>
      </c>
      <c r="K680" s="193" t="s">
        <v>352</v>
      </c>
      <c r="L680" s="198" t="s">
        <v>346</v>
      </c>
      <c r="M680" s="235" t="s">
        <v>356</v>
      </c>
    </row>
    <row r="681" spans="1:13" ht="17.25">
      <c r="A681" s="192" t="s">
        <v>351</v>
      </c>
      <c r="B681" s="193" t="s">
        <v>173</v>
      </c>
      <c r="C681" s="193">
        <v>1462</v>
      </c>
      <c r="D681" s="194">
        <v>47483</v>
      </c>
      <c r="E681" s="194" t="s">
        <v>295</v>
      </c>
      <c r="F681" s="195">
        <v>0.10679999999999999</v>
      </c>
      <c r="G681" s="196">
        <v>0.10679999999999999</v>
      </c>
      <c r="H681" s="195">
        <v>7.5000000000001064E-4</v>
      </c>
      <c r="I681" s="195">
        <v>2.6791226399999458E-3</v>
      </c>
      <c r="J681" s="197">
        <v>1000</v>
      </c>
      <c r="K681" s="193" t="s">
        <v>352</v>
      </c>
      <c r="L681" s="198" t="s">
        <v>346</v>
      </c>
      <c r="M681" s="235" t="s">
        <v>356</v>
      </c>
    </row>
    <row r="682" spans="1:13" ht="17.25">
      <c r="A682" s="192" t="s">
        <v>351</v>
      </c>
      <c r="B682" s="193" t="s">
        <v>173</v>
      </c>
      <c r="C682" s="193">
        <v>1826</v>
      </c>
      <c r="D682" s="194">
        <v>47847</v>
      </c>
      <c r="E682" s="194" t="s">
        <v>295</v>
      </c>
      <c r="F682" s="195">
        <v>0.10800000000000001</v>
      </c>
      <c r="G682" s="196">
        <v>0.10800000000000001</v>
      </c>
      <c r="H682" s="195">
        <v>7.4999999999999286E-4</v>
      </c>
      <c r="I682" s="195">
        <v>3.3481768699999749E-3</v>
      </c>
      <c r="J682" s="197">
        <v>1000</v>
      </c>
      <c r="K682" s="193" t="s">
        <v>352</v>
      </c>
      <c r="L682" s="198" t="s">
        <v>346</v>
      </c>
      <c r="M682" s="235" t="s">
        <v>356</v>
      </c>
    </row>
    <row r="683" spans="1:13" ht="17.25">
      <c r="A683" s="192" t="s">
        <v>351</v>
      </c>
      <c r="B683" s="193" t="s">
        <v>173</v>
      </c>
      <c r="C683" s="193">
        <v>2191</v>
      </c>
      <c r="D683" s="194">
        <v>48212</v>
      </c>
      <c r="E683" s="194" t="s">
        <v>295</v>
      </c>
      <c r="F683" s="195">
        <v>0.109</v>
      </c>
      <c r="G683" s="196">
        <v>0.109</v>
      </c>
      <c r="H683" s="195">
        <v>7.4999999999999286E-4</v>
      </c>
      <c r="I683" s="195">
        <v>4.0187309899999942E-3</v>
      </c>
      <c r="J683" s="197">
        <v>1000</v>
      </c>
      <c r="K683" s="193" t="s">
        <v>352</v>
      </c>
      <c r="L683" s="198" t="s">
        <v>346</v>
      </c>
      <c r="M683" s="235" t="s">
        <v>356</v>
      </c>
    </row>
    <row r="684" spans="1:13" ht="17.25">
      <c r="A684" s="192" t="s">
        <v>351</v>
      </c>
      <c r="B684" s="193" t="s">
        <v>173</v>
      </c>
      <c r="C684" s="193">
        <v>2557</v>
      </c>
      <c r="D684" s="194">
        <v>48578</v>
      </c>
      <c r="E684" s="194" t="s">
        <v>295</v>
      </c>
      <c r="F684" s="195">
        <v>0.10929999999999999</v>
      </c>
      <c r="G684" s="196">
        <v>0.10929999999999999</v>
      </c>
      <c r="H684" s="195">
        <v>7.5000000000001064E-4</v>
      </c>
      <c r="I684" s="195">
        <v>4.6905774499999778E-3</v>
      </c>
      <c r="J684" s="197">
        <v>1000</v>
      </c>
      <c r="K684" s="193" t="s">
        <v>352</v>
      </c>
      <c r="L684" s="198" t="s">
        <v>346</v>
      </c>
      <c r="M684" s="235" t="s">
        <v>356</v>
      </c>
    </row>
    <row r="685" spans="1:13" ht="17.25">
      <c r="A685" s="192" t="s">
        <v>351</v>
      </c>
      <c r="B685" s="193" t="s">
        <v>173</v>
      </c>
      <c r="C685" s="193">
        <v>2922</v>
      </c>
      <c r="D685" s="194">
        <v>48943</v>
      </c>
      <c r="E685" s="194" t="s">
        <v>295</v>
      </c>
      <c r="F685" s="195">
        <v>0.10920000000000001</v>
      </c>
      <c r="G685" s="196">
        <v>0.10920000000000001</v>
      </c>
      <c r="H685" s="195">
        <v>7.4999999999999286E-4</v>
      </c>
      <c r="I685" s="195">
        <v>5.3635355699999535E-3</v>
      </c>
      <c r="J685" s="197">
        <v>1000</v>
      </c>
      <c r="K685" s="193" t="s">
        <v>352</v>
      </c>
      <c r="L685" s="198" t="s">
        <v>346</v>
      </c>
      <c r="M685" s="235" t="s">
        <v>356</v>
      </c>
    </row>
    <row r="686" spans="1:13" ht="17.25">
      <c r="A686" s="192" t="s">
        <v>351</v>
      </c>
      <c r="B686" s="193" t="s">
        <v>173</v>
      </c>
      <c r="C686" s="193">
        <v>3290</v>
      </c>
      <c r="D686" s="194">
        <v>49311</v>
      </c>
      <c r="E686" s="194" t="s">
        <v>295</v>
      </c>
      <c r="F686" s="195">
        <v>0.10920000000000001</v>
      </c>
      <c r="G686" s="196">
        <v>0.10920000000000001</v>
      </c>
      <c r="H686" s="195">
        <v>7.4999999999999286E-4</v>
      </c>
      <c r="I686" s="195">
        <v>6.0276192000000041E-3</v>
      </c>
      <c r="J686" s="197">
        <v>1000</v>
      </c>
      <c r="K686" s="193" t="s">
        <v>352</v>
      </c>
      <c r="L686" s="198" t="s">
        <v>346</v>
      </c>
      <c r="M686" s="235" t="s">
        <v>356</v>
      </c>
    </row>
    <row r="687" spans="1:13" ht="17.25">
      <c r="A687" s="192" t="s">
        <v>351</v>
      </c>
      <c r="B687" s="193" t="s">
        <v>173</v>
      </c>
      <c r="C687" s="193">
        <v>3653</v>
      </c>
      <c r="D687" s="194">
        <v>49674</v>
      </c>
      <c r="E687" s="194" t="s">
        <v>295</v>
      </c>
      <c r="F687" s="195">
        <v>0.10890000000000001</v>
      </c>
      <c r="G687" s="196">
        <v>0.10890000000000001</v>
      </c>
      <c r="H687" s="195">
        <v>7.4999999999999286E-4</v>
      </c>
      <c r="I687" s="195">
        <v>6.6903979600000411E-3</v>
      </c>
      <c r="J687" s="197">
        <v>1000</v>
      </c>
      <c r="K687" s="193" t="s">
        <v>352</v>
      </c>
      <c r="L687" s="198" t="s">
        <v>346</v>
      </c>
      <c r="M687" s="235" t="s">
        <v>356</v>
      </c>
    </row>
    <row r="688" spans="1:13" ht="17.25">
      <c r="A688" s="192" t="s">
        <v>351</v>
      </c>
      <c r="B688" s="193" t="s">
        <v>173</v>
      </c>
      <c r="C688" s="193">
        <v>365</v>
      </c>
      <c r="D688" s="194">
        <v>46386</v>
      </c>
      <c r="E688" s="194" t="s">
        <v>295</v>
      </c>
      <c r="F688" s="195">
        <v>0.11349999999999999</v>
      </c>
      <c r="G688" s="196">
        <v>0.11349999999999999</v>
      </c>
      <c r="H688" s="195">
        <v>7.5000000000001064E-4</v>
      </c>
      <c r="I688" s="195">
        <v>-3.3491191999996772E-4</v>
      </c>
      <c r="J688" s="197">
        <v>1000</v>
      </c>
      <c r="K688" s="193" t="s">
        <v>352</v>
      </c>
      <c r="L688" s="198" t="s">
        <v>354</v>
      </c>
      <c r="M688" s="235" t="s">
        <v>356</v>
      </c>
    </row>
    <row r="689" spans="1:13" ht="17.25">
      <c r="A689" s="192" t="s">
        <v>351</v>
      </c>
      <c r="B689" s="193" t="s">
        <v>173</v>
      </c>
      <c r="C689" s="193">
        <v>730</v>
      </c>
      <c r="D689" s="194">
        <v>46751</v>
      </c>
      <c r="E689" s="194" t="s">
        <v>295</v>
      </c>
      <c r="F689" s="195">
        <v>0.1082</v>
      </c>
      <c r="G689" s="196">
        <v>0.1082</v>
      </c>
      <c r="H689" s="195">
        <v>7.4999999999999286E-4</v>
      </c>
      <c r="I689" s="195">
        <v>3.4144913000000096E-4</v>
      </c>
      <c r="J689" s="197">
        <v>1000</v>
      </c>
      <c r="K689" s="193" t="s">
        <v>352</v>
      </c>
      <c r="L689" s="198" t="s">
        <v>354</v>
      </c>
      <c r="M689" s="235" t="s">
        <v>356</v>
      </c>
    </row>
    <row r="690" spans="1:13" ht="17.25">
      <c r="A690" s="192" t="s">
        <v>351</v>
      </c>
      <c r="B690" s="193" t="s">
        <v>173</v>
      </c>
      <c r="C690" s="193">
        <v>1099</v>
      </c>
      <c r="D690" s="194">
        <v>47120</v>
      </c>
      <c r="E690" s="194" t="s">
        <v>295</v>
      </c>
      <c r="F690" s="195">
        <v>0.10550000000000001</v>
      </c>
      <c r="G690" s="196">
        <v>0.10550000000000001</v>
      </c>
      <c r="H690" s="195">
        <v>7.4999999999999286E-4</v>
      </c>
      <c r="I690" s="195">
        <v>1.0164048699999738E-3</v>
      </c>
      <c r="J690" s="197">
        <v>1000</v>
      </c>
      <c r="K690" s="193" t="s">
        <v>352</v>
      </c>
      <c r="L690" s="198" t="s">
        <v>354</v>
      </c>
      <c r="M690" s="235" t="s">
        <v>356</v>
      </c>
    </row>
    <row r="691" spans="1:13" ht="17.25">
      <c r="A691" s="192" t="s">
        <v>351</v>
      </c>
      <c r="B691" s="193" t="s">
        <v>173</v>
      </c>
      <c r="C691" s="193">
        <v>365</v>
      </c>
      <c r="D691" s="194">
        <v>46386</v>
      </c>
      <c r="E691" s="194" t="s">
        <v>294</v>
      </c>
      <c r="F691" s="195">
        <v>7.2099999999999997E-2</v>
      </c>
      <c r="G691" s="196">
        <v>7.2099999999999997E-2</v>
      </c>
      <c r="H691" s="195">
        <v>7.5000000000000175E-4</v>
      </c>
      <c r="I691" s="195">
        <v>6.9075314999997772E-4</v>
      </c>
      <c r="J691" s="197">
        <v>1000</v>
      </c>
      <c r="K691" s="193" t="s">
        <v>352</v>
      </c>
      <c r="L691" s="198" t="s">
        <v>346</v>
      </c>
      <c r="M691" s="235" t="s">
        <v>356</v>
      </c>
    </row>
    <row r="692" spans="1:13" ht="17.25">
      <c r="A692" s="192" t="s">
        <v>351</v>
      </c>
      <c r="B692" s="193" t="s">
        <v>173</v>
      </c>
      <c r="C692" s="193">
        <v>730</v>
      </c>
      <c r="D692" s="194">
        <v>46751</v>
      </c>
      <c r="E692" s="194" t="s">
        <v>294</v>
      </c>
      <c r="F692" s="195">
        <v>5.96E-2</v>
      </c>
      <c r="G692" s="196">
        <v>5.96E-2</v>
      </c>
      <c r="H692" s="195">
        <v>7.5000000000000175E-4</v>
      </c>
      <c r="I692" s="195">
        <v>1.4029116000000385E-3</v>
      </c>
      <c r="J692" s="197">
        <v>1000</v>
      </c>
      <c r="K692" s="193" t="s">
        <v>352</v>
      </c>
      <c r="L692" s="198" t="s">
        <v>346</v>
      </c>
      <c r="M692" s="235" t="s">
        <v>356</v>
      </c>
    </row>
    <row r="693" spans="1:13" ht="17.25">
      <c r="A693" s="192" t="s">
        <v>351</v>
      </c>
      <c r="B693" s="193" t="s">
        <v>173</v>
      </c>
      <c r="C693" s="193">
        <v>1099</v>
      </c>
      <c r="D693" s="194">
        <v>47120</v>
      </c>
      <c r="E693" s="194" t="s">
        <v>294</v>
      </c>
      <c r="F693" s="195">
        <v>5.3699999999999998E-2</v>
      </c>
      <c r="G693" s="196">
        <v>5.3699999999999998E-2</v>
      </c>
      <c r="H693" s="195">
        <v>7.5000000000000175E-4</v>
      </c>
      <c r="I693" s="195">
        <v>2.1153914000000213E-3</v>
      </c>
      <c r="J693" s="197">
        <v>1000</v>
      </c>
      <c r="K693" s="193" t="s">
        <v>352</v>
      </c>
      <c r="L693" s="198" t="s">
        <v>346</v>
      </c>
      <c r="M693" s="235" t="s">
        <v>356</v>
      </c>
    </row>
    <row r="694" spans="1:13" ht="17.25">
      <c r="A694" s="192" t="s">
        <v>351</v>
      </c>
      <c r="B694" s="193" t="s">
        <v>173</v>
      </c>
      <c r="C694" s="193">
        <v>1462</v>
      </c>
      <c r="D694" s="194">
        <v>47483</v>
      </c>
      <c r="E694" s="194" t="s">
        <v>294</v>
      </c>
      <c r="F694" s="195">
        <v>5.21E-2</v>
      </c>
      <c r="G694" s="196">
        <v>5.21E-2</v>
      </c>
      <c r="H694" s="195">
        <v>7.5000000000000175E-4</v>
      </c>
      <c r="I694" s="195">
        <v>2.8181675900000301E-3</v>
      </c>
      <c r="J694" s="197">
        <v>1000</v>
      </c>
      <c r="K694" s="193" t="s">
        <v>352</v>
      </c>
      <c r="L694" s="198" t="s">
        <v>346</v>
      </c>
      <c r="M694" s="235" t="s">
        <v>356</v>
      </c>
    </row>
    <row r="695" spans="1:13" ht="17.25">
      <c r="A695" s="192" t="s">
        <v>351</v>
      </c>
      <c r="B695" s="193" t="s">
        <v>173</v>
      </c>
      <c r="C695" s="193">
        <v>1826</v>
      </c>
      <c r="D695" s="194">
        <v>47847</v>
      </c>
      <c r="E695" s="194" t="s">
        <v>294</v>
      </c>
      <c r="F695" s="195">
        <v>5.0900000000000001E-2</v>
      </c>
      <c r="G695" s="196">
        <v>5.0900000000000001E-2</v>
      </c>
      <c r="H695" s="195">
        <v>7.5000000000000175E-4</v>
      </c>
      <c r="I695" s="195">
        <v>3.5297117899999648E-3</v>
      </c>
      <c r="J695" s="197">
        <v>1000</v>
      </c>
      <c r="K695" s="193" t="s">
        <v>352</v>
      </c>
      <c r="L695" s="198" t="s">
        <v>346</v>
      </c>
      <c r="M695" s="235" t="s">
        <v>356</v>
      </c>
    </row>
    <row r="696" spans="1:13" ht="17.25">
      <c r="A696" s="192" t="s">
        <v>351</v>
      </c>
      <c r="B696" s="193" t="s">
        <v>173</v>
      </c>
      <c r="C696" s="193">
        <v>2191</v>
      </c>
      <c r="D696" s="194">
        <v>48212</v>
      </c>
      <c r="E696" s="194" t="s">
        <v>294</v>
      </c>
      <c r="F696" s="195">
        <v>5.0499999999999996E-2</v>
      </c>
      <c r="G696" s="196">
        <v>5.0499999999999996E-2</v>
      </c>
      <c r="H696" s="195">
        <v>7.5000000000000175E-4</v>
      </c>
      <c r="I696" s="195">
        <v>4.2419701500000431E-3</v>
      </c>
      <c r="J696" s="197">
        <v>1000</v>
      </c>
      <c r="K696" s="193" t="s">
        <v>352</v>
      </c>
      <c r="L696" s="198" t="s">
        <v>346</v>
      </c>
      <c r="M696" s="235" t="s">
        <v>356</v>
      </c>
    </row>
    <row r="697" spans="1:13" ht="17.25">
      <c r="A697" s="192" t="s">
        <v>351</v>
      </c>
      <c r="B697" s="193" t="s">
        <v>173</v>
      </c>
      <c r="C697" s="193">
        <v>2557</v>
      </c>
      <c r="D697" s="194">
        <v>48578</v>
      </c>
      <c r="E697" s="194" t="s">
        <v>294</v>
      </c>
      <c r="F697" s="195">
        <v>5.0099999999999999E-2</v>
      </c>
      <c r="G697" s="196">
        <v>5.0099999999999999E-2</v>
      </c>
      <c r="H697" s="195">
        <v>7.5000000000000175E-4</v>
      </c>
      <c r="I697" s="195">
        <v>4.954261249999945E-3</v>
      </c>
      <c r="J697" s="197">
        <v>1000</v>
      </c>
      <c r="K697" s="193" t="s">
        <v>352</v>
      </c>
      <c r="L697" s="198" t="s">
        <v>346</v>
      </c>
      <c r="M697" s="235" t="s">
        <v>356</v>
      </c>
    </row>
    <row r="698" spans="1:13" ht="17.25">
      <c r="A698" s="192" t="s">
        <v>351</v>
      </c>
      <c r="B698" s="193" t="s">
        <v>173</v>
      </c>
      <c r="C698" s="193">
        <v>2922</v>
      </c>
      <c r="D698" s="194">
        <v>48943</v>
      </c>
      <c r="E698" s="194" t="s">
        <v>294</v>
      </c>
      <c r="F698" s="195">
        <v>4.9200000000000001E-2</v>
      </c>
      <c r="G698" s="196">
        <v>4.9200000000000001E-2</v>
      </c>
      <c r="H698" s="195">
        <v>7.5000000000000175E-4</v>
      </c>
      <c r="I698" s="195">
        <v>5.6692767099999625E-3</v>
      </c>
      <c r="J698" s="197">
        <v>1000</v>
      </c>
      <c r="K698" s="193" t="s">
        <v>352</v>
      </c>
      <c r="L698" s="198" t="s">
        <v>346</v>
      </c>
      <c r="M698" s="235" t="s">
        <v>356</v>
      </c>
    </row>
    <row r="699" spans="1:13" ht="17.25">
      <c r="A699" s="192" t="s">
        <v>351</v>
      </c>
      <c r="B699" s="193" t="s">
        <v>173</v>
      </c>
      <c r="C699" s="193">
        <v>3290</v>
      </c>
      <c r="D699" s="194">
        <v>49311</v>
      </c>
      <c r="E699" s="194" t="s">
        <v>294</v>
      </c>
      <c r="F699" s="195">
        <v>4.7899999999999998E-2</v>
      </c>
      <c r="G699" s="196">
        <v>4.7899999999999998E-2</v>
      </c>
      <c r="H699" s="195">
        <v>7.5000000000000175E-4</v>
      </c>
      <c r="I699" s="195">
        <v>6.3789699000000154E-3</v>
      </c>
      <c r="J699" s="197">
        <v>1000</v>
      </c>
      <c r="K699" s="193" t="s">
        <v>352</v>
      </c>
      <c r="L699" s="198" t="s">
        <v>346</v>
      </c>
      <c r="M699" s="235" t="s">
        <v>356</v>
      </c>
    </row>
    <row r="700" spans="1:13" ht="17.25">
      <c r="A700" s="192" t="s">
        <v>351</v>
      </c>
      <c r="B700" s="193" t="s">
        <v>173</v>
      </c>
      <c r="C700" s="193">
        <v>3653</v>
      </c>
      <c r="D700" s="194">
        <v>49674</v>
      </c>
      <c r="E700" s="194" t="s">
        <v>294</v>
      </c>
      <c r="F700" s="195">
        <v>4.6900000000000004E-2</v>
      </c>
      <c r="G700" s="196">
        <v>4.6900000000000004E-2</v>
      </c>
      <c r="H700" s="195">
        <v>7.4999999999999286E-4</v>
      </c>
      <c r="I700" s="195">
        <v>7.0850716300000158E-3</v>
      </c>
      <c r="J700" s="197">
        <v>1000</v>
      </c>
      <c r="K700" s="193" t="s">
        <v>352</v>
      </c>
      <c r="L700" s="198" t="s">
        <v>346</v>
      </c>
      <c r="M700" s="235" t="s">
        <v>356</v>
      </c>
    </row>
    <row r="701" spans="1:13" ht="17.25">
      <c r="A701" s="192" t="s">
        <v>351</v>
      </c>
      <c r="B701" s="193" t="s">
        <v>173</v>
      </c>
      <c r="C701" s="193">
        <v>182</v>
      </c>
      <c r="D701" s="194">
        <v>46203</v>
      </c>
      <c r="E701" s="194" t="s">
        <v>293</v>
      </c>
      <c r="F701" s="195">
        <v>0.85</v>
      </c>
      <c r="G701" s="196">
        <v>0.85</v>
      </c>
      <c r="H701" s="195">
        <v>5.4999999999999719E-3</v>
      </c>
      <c r="I701" s="195">
        <v>3.6429900999996787E-4</v>
      </c>
      <c r="J701" s="197">
        <v>1000</v>
      </c>
      <c r="K701" s="193" t="s">
        <v>352</v>
      </c>
      <c r="L701" s="198" t="s">
        <v>346</v>
      </c>
      <c r="M701" s="235" t="s">
        <v>356</v>
      </c>
    </row>
    <row r="702" spans="1:13" ht="17.25">
      <c r="A702" s="192" t="s">
        <v>351</v>
      </c>
      <c r="B702" s="193" t="s">
        <v>173</v>
      </c>
      <c r="C702" s="193">
        <v>274</v>
      </c>
      <c r="D702" s="194">
        <v>46295</v>
      </c>
      <c r="E702" s="194" t="s">
        <v>293</v>
      </c>
      <c r="F702" s="195">
        <v>0.86</v>
      </c>
      <c r="G702" s="196">
        <v>0.86</v>
      </c>
      <c r="H702" s="195">
        <v>5.6999999999999317E-3</v>
      </c>
      <c r="I702" s="195">
        <v>5.6250814999998506E-4</v>
      </c>
      <c r="J702" s="197">
        <v>1000</v>
      </c>
      <c r="K702" s="193" t="s">
        <v>352</v>
      </c>
      <c r="L702" s="198" t="s">
        <v>346</v>
      </c>
      <c r="M702" s="235" t="s">
        <v>356</v>
      </c>
    </row>
    <row r="703" spans="1:13" ht="17.25">
      <c r="A703" s="192" t="s">
        <v>351</v>
      </c>
      <c r="B703" s="193" t="s">
        <v>173</v>
      </c>
      <c r="C703" s="193">
        <v>365</v>
      </c>
      <c r="D703" s="194">
        <v>46386</v>
      </c>
      <c r="E703" s="194" t="s">
        <v>293</v>
      </c>
      <c r="F703" s="195">
        <v>0.87</v>
      </c>
      <c r="G703" s="196">
        <v>0.87</v>
      </c>
      <c r="H703" s="195">
        <v>5.7999999999999831E-3</v>
      </c>
      <c r="I703" s="195">
        <v>7.40437629999974E-4</v>
      </c>
      <c r="J703" s="197">
        <v>1000</v>
      </c>
      <c r="K703" s="193" t="s">
        <v>352</v>
      </c>
      <c r="L703" s="198" t="s">
        <v>346</v>
      </c>
      <c r="M703" s="235" t="s">
        <v>356</v>
      </c>
    </row>
    <row r="704" spans="1:13" ht="17.25">
      <c r="A704" s="192" t="s">
        <v>351</v>
      </c>
      <c r="B704" s="193" t="s">
        <v>173</v>
      </c>
      <c r="C704" s="193">
        <v>547</v>
      </c>
      <c r="D704" s="194">
        <v>46568</v>
      </c>
      <c r="E704" s="194" t="s">
        <v>293</v>
      </c>
      <c r="F704" s="195">
        <v>0.87</v>
      </c>
      <c r="G704" s="196">
        <v>0.87</v>
      </c>
      <c r="H704" s="195">
        <v>5.9999999999999429E-3</v>
      </c>
      <c r="I704" s="195">
        <v>1.1112662799999953E-3</v>
      </c>
      <c r="J704" s="197">
        <v>1000</v>
      </c>
      <c r="K704" s="193" t="s">
        <v>352</v>
      </c>
      <c r="L704" s="198" t="s">
        <v>346</v>
      </c>
      <c r="M704" s="235" t="s">
        <v>356</v>
      </c>
    </row>
    <row r="705" spans="1:13" ht="17.25">
      <c r="A705" s="192" t="s">
        <v>351</v>
      </c>
      <c r="B705" s="193" t="s">
        <v>173</v>
      </c>
      <c r="C705" s="193">
        <v>730</v>
      </c>
      <c r="D705" s="194">
        <v>46751</v>
      </c>
      <c r="E705" s="194" t="s">
        <v>293</v>
      </c>
      <c r="F705" s="195">
        <v>0.87</v>
      </c>
      <c r="G705" s="196">
        <v>0.87</v>
      </c>
      <c r="H705" s="195">
        <v>6.0999999999999943E-3</v>
      </c>
      <c r="I705" s="195">
        <v>1.4949540699999489E-3</v>
      </c>
      <c r="J705" s="197">
        <v>1000</v>
      </c>
      <c r="K705" s="193" t="s">
        <v>352</v>
      </c>
      <c r="L705" s="198" t="s">
        <v>346</v>
      </c>
      <c r="M705" s="235" t="s">
        <v>356</v>
      </c>
    </row>
    <row r="706" spans="1:13" ht="17.25">
      <c r="A706" s="192" t="s">
        <v>351</v>
      </c>
      <c r="B706" s="193" t="s">
        <v>173</v>
      </c>
      <c r="C706" s="193">
        <v>1099</v>
      </c>
      <c r="D706" s="194">
        <v>47120</v>
      </c>
      <c r="E706" s="194" t="s">
        <v>293</v>
      </c>
      <c r="F706" s="195">
        <v>0.85</v>
      </c>
      <c r="G706" s="196">
        <v>0.85</v>
      </c>
      <c r="H706" s="195">
        <v>5.9999999999999429E-3</v>
      </c>
      <c r="I706" s="195">
        <v>2.2112025300000367E-3</v>
      </c>
      <c r="J706" s="197">
        <v>1000</v>
      </c>
      <c r="K706" s="193" t="s">
        <v>352</v>
      </c>
      <c r="L706" s="198" t="s">
        <v>346</v>
      </c>
      <c r="M706" s="235" t="s">
        <v>356</v>
      </c>
    </row>
    <row r="707" spans="1:13" ht="17.25">
      <c r="A707" s="192" t="s">
        <v>351</v>
      </c>
      <c r="B707" s="193" t="s">
        <v>173</v>
      </c>
      <c r="C707" s="193">
        <v>1462</v>
      </c>
      <c r="D707" s="194">
        <v>47483</v>
      </c>
      <c r="E707" s="194" t="s">
        <v>293</v>
      </c>
      <c r="F707" s="195">
        <v>0.84849999999999992</v>
      </c>
      <c r="G707" s="196">
        <v>0.84849999999999992</v>
      </c>
      <c r="H707" s="195">
        <v>6.0000000000000851E-3</v>
      </c>
      <c r="I707" s="195">
        <v>2.9789285199999542E-3</v>
      </c>
      <c r="J707" s="197">
        <v>1000</v>
      </c>
      <c r="K707" s="193" t="s">
        <v>352</v>
      </c>
      <c r="L707" s="198" t="s">
        <v>346</v>
      </c>
      <c r="M707" s="235" t="s">
        <v>356</v>
      </c>
    </row>
    <row r="708" spans="1:13" ht="17.25">
      <c r="A708" s="192" t="s">
        <v>351</v>
      </c>
      <c r="B708" s="193" t="s">
        <v>173</v>
      </c>
      <c r="C708" s="193">
        <v>1826</v>
      </c>
      <c r="D708" s="194">
        <v>47847</v>
      </c>
      <c r="E708" s="194" t="s">
        <v>293</v>
      </c>
      <c r="F708" s="195">
        <v>0.8498</v>
      </c>
      <c r="G708" s="196">
        <v>0.8498</v>
      </c>
      <c r="H708" s="195">
        <v>5.8999999999998923E-3</v>
      </c>
      <c r="I708" s="195">
        <v>3.6981143699999848E-3</v>
      </c>
      <c r="J708" s="197">
        <v>1000</v>
      </c>
      <c r="K708" s="193" t="s">
        <v>352</v>
      </c>
      <c r="L708" s="198" t="s">
        <v>346</v>
      </c>
      <c r="M708" s="235" t="s">
        <v>356</v>
      </c>
    </row>
    <row r="709" spans="1:13" ht="17.25">
      <c r="A709" s="192" t="s">
        <v>351</v>
      </c>
      <c r="B709" s="193" t="s">
        <v>173</v>
      </c>
      <c r="C709" s="193">
        <v>2191</v>
      </c>
      <c r="D709" s="194">
        <v>48212</v>
      </c>
      <c r="E709" s="194" t="s">
        <v>293</v>
      </c>
      <c r="F709" s="195">
        <v>0.8508</v>
      </c>
      <c r="G709" s="196">
        <v>0.8508</v>
      </c>
      <c r="H709" s="195">
        <v>5.9000000000000337E-3</v>
      </c>
      <c r="I709" s="195">
        <v>4.4733864800000443E-3</v>
      </c>
      <c r="J709" s="197">
        <v>1000</v>
      </c>
      <c r="K709" s="193" t="s">
        <v>352</v>
      </c>
      <c r="L709" s="198" t="s">
        <v>346</v>
      </c>
      <c r="M709" s="235" t="s">
        <v>356</v>
      </c>
    </row>
    <row r="710" spans="1:13" ht="17.25">
      <c r="A710" s="192" t="s">
        <v>351</v>
      </c>
      <c r="B710" s="193" t="s">
        <v>173</v>
      </c>
      <c r="C710" s="193">
        <v>2557</v>
      </c>
      <c r="D710" s="194">
        <v>48578</v>
      </c>
      <c r="E710" s="194" t="s">
        <v>293</v>
      </c>
      <c r="F710" s="195">
        <v>0.85109999999999997</v>
      </c>
      <c r="G710" s="196">
        <v>0.85109999999999997</v>
      </c>
      <c r="H710" s="195">
        <v>5.9000000000000337E-3</v>
      </c>
      <c r="I710" s="195">
        <v>5.2332254200000532E-3</v>
      </c>
      <c r="J710" s="197">
        <v>1000</v>
      </c>
      <c r="K710" s="193" t="s">
        <v>352</v>
      </c>
      <c r="L710" s="198" t="s">
        <v>346</v>
      </c>
      <c r="M710" s="235" t="s">
        <v>356</v>
      </c>
    </row>
    <row r="711" spans="1:13" ht="17.25">
      <c r="A711" s="192" t="s">
        <v>351</v>
      </c>
      <c r="B711" s="193" t="s">
        <v>173</v>
      </c>
      <c r="C711" s="193">
        <v>2922</v>
      </c>
      <c r="D711" s="194">
        <v>48943</v>
      </c>
      <c r="E711" s="194" t="s">
        <v>293</v>
      </c>
      <c r="F711" s="195">
        <v>0.85109999999999997</v>
      </c>
      <c r="G711" s="196">
        <v>0.85109999999999997</v>
      </c>
      <c r="H711" s="195">
        <v>5.9000000000000337E-3</v>
      </c>
      <c r="I711" s="195">
        <v>5.9791606200000156E-3</v>
      </c>
      <c r="J711" s="197">
        <v>1000</v>
      </c>
      <c r="K711" s="193" t="s">
        <v>352</v>
      </c>
      <c r="L711" s="198" t="s">
        <v>346</v>
      </c>
      <c r="M711" s="235" t="s">
        <v>356</v>
      </c>
    </row>
    <row r="712" spans="1:13" ht="17.25">
      <c r="A712" s="192" t="s">
        <v>351</v>
      </c>
      <c r="B712" s="193" t="s">
        <v>173</v>
      </c>
      <c r="C712" s="193">
        <v>3290</v>
      </c>
      <c r="D712" s="194">
        <v>49311</v>
      </c>
      <c r="E712" s="194" t="s">
        <v>293</v>
      </c>
      <c r="F712" s="195">
        <v>0.85109999999999997</v>
      </c>
      <c r="G712" s="196">
        <v>0.85109999999999997</v>
      </c>
      <c r="H712" s="195">
        <v>5.9000000000000337E-3</v>
      </c>
      <c r="I712" s="195">
        <v>6.7192097800000284E-3</v>
      </c>
      <c r="J712" s="197">
        <v>1000</v>
      </c>
      <c r="K712" s="193" t="s">
        <v>352</v>
      </c>
      <c r="L712" s="198" t="s">
        <v>346</v>
      </c>
      <c r="M712" s="235" t="s">
        <v>356</v>
      </c>
    </row>
    <row r="713" spans="1:13" ht="17.25">
      <c r="A713" s="192" t="s">
        <v>351</v>
      </c>
      <c r="B713" s="193" t="s">
        <v>173</v>
      </c>
      <c r="C713" s="193">
        <v>3653</v>
      </c>
      <c r="D713" s="194">
        <v>49674</v>
      </c>
      <c r="E713" s="194" t="s">
        <v>293</v>
      </c>
      <c r="F713" s="195">
        <v>0.8506999999999999</v>
      </c>
      <c r="G713" s="196">
        <v>0.8506999999999999</v>
      </c>
      <c r="H713" s="195">
        <v>5.9000000000000337E-3</v>
      </c>
      <c r="I713" s="195">
        <v>7.4250425100000255E-3</v>
      </c>
      <c r="J713" s="197">
        <v>1000</v>
      </c>
      <c r="K713" s="193" t="s">
        <v>352</v>
      </c>
      <c r="L713" s="198" t="s">
        <v>346</v>
      </c>
      <c r="M713" s="235" t="s">
        <v>356</v>
      </c>
    </row>
    <row r="714" spans="1:13" ht="17.25">
      <c r="A714" s="192" t="s">
        <v>351</v>
      </c>
      <c r="B714" s="193" t="s">
        <v>173</v>
      </c>
      <c r="C714" s="193">
        <v>365</v>
      </c>
      <c r="D714" s="194">
        <v>46386</v>
      </c>
      <c r="E714" s="194" t="s">
        <v>293</v>
      </c>
      <c r="F714" s="195">
        <v>0.87</v>
      </c>
      <c r="G714" s="196">
        <v>0.87</v>
      </c>
      <c r="H714" s="195">
        <v>5.7999999999999831E-3</v>
      </c>
      <c r="I714" s="195">
        <v>-2.5956237000002603E-4</v>
      </c>
      <c r="J714" s="197">
        <v>1000</v>
      </c>
      <c r="K714" s="193" t="s">
        <v>352</v>
      </c>
      <c r="L714" s="198" t="s">
        <v>354</v>
      </c>
      <c r="M714" s="235" t="s">
        <v>356</v>
      </c>
    </row>
    <row r="715" spans="1:13" ht="17.25">
      <c r="A715" s="192" t="s">
        <v>351</v>
      </c>
      <c r="B715" s="193" t="s">
        <v>173</v>
      </c>
      <c r="C715" s="193">
        <v>730</v>
      </c>
      <c r="D715" s="194">
        <v>46751</v>
      </c>
      <c r="E715" s="194" t="s">
        <v>293</v>
      </c>
      <c r="F715" s="195">
        <v>0.87</v>
      </c>
      <c r="G715" s="196">
        <v>0.87</v>
      </c>
      <c r="H715" s="195">
        <v>6.0999999999999943E-3</v>
      </c>
      <c r="I715" s="195">
        <v>4.949540699999489E-4</v>
      </c>
      <c r="J715" s="197">
        <v>1000</v>
      </c>
      <c r="K715" s="193" t="s">
        <v>352</v>
      </c>
      <c r="L715" s="198" t="s">
        <v>354</v>
      </c>
      <c r="M715" s="235" t="s">
        <v>356</v>
      </c>
    </row>
    <row r="716" spans="1:13" ht="17.25">
      <c r="A716" s="192" t="s">
        <v>351</v>
      </c>
      <c r="B716" s="193" t="s">
        <v>173</v>
      </c>
      <c r="C716" s="193">
        <v>1099</v>
      </c>
      <c r="D716" s="194">
        <v>47120</v>
      </c>
      <c r="E716" s="194" t="s">
        <v>293</v>
      </c>
      <c r="F716" s="195">
        <v>0.85</v>
      </c>
      <c r="G716" s="196">
        <v>0.85</v>
      </c>
      <c r="H716" s="195">
        <v>5.9999999999999429E-3</v>
      </c>
      <c r="I716" s="195">
        <v>1.2112025300000367E-3</v>
      </c>
      <c r="J716" s="197">
        <v>1000</v>
      </c>
      <c r="K716" s="193" t="s">
        <v>352</v>
      </c>
      <c r="L716" s="198" t="s">
        <v>354</v>
      </c>
      <c r="M716" s="235" t="s">
        <v>356</v>
      </c>
    </row>
    <row r="717" spans="1:13" ht="17.25">
      <c r="A717" s="192" t="s">
        <v>351</v>
      </c>
      <c r="B717" s="193" t="s">
        <v>173</v>
      </c>
      <c r="C717" s="193">
        <v>913</v>
      </c>
      <c r="D717" s="194">
        <v>46934</v>
      </c>
      <c r="E717" s="194" t="s">
        <v>293</v>
      </c>
      <c r="F717" s="195">
        <v>0.87</v>
      </c>
      <c r="G717" s="196">
        <v>0.87</v>
      </c>
      <c r="H717" s="195">
        <v>6.0999999999999943E-3</v>
      </c>
      <c r="I717" s="195">
        <v>1.86700922E-3</v>
      </c>
      <c r="J717" s="197">
        <v>1000</v>
      </c>
      <c r="K717" s="193" t="s">
        <v>352</v>
      </c>
      <c r="L717" s="198" t="s">
        <v>346</v>
      </c>
      <c r="M717" s="235" t="s">
        <v>356</v>
      </c>
    </row>
    <row r="718" spans="1:13" ht="17.25">
      <c r="A718" s="192" t="s">
        <v>351</v>
      </c>
      <c r="B718" s="193" t="s">
        <v>175</v>
      </c>
      <c r="C718" s="193">
        <v>730</v>
      </c>
      <c r="D718" s="194">
        <v>46751</v>
      </c>
      <c r="E718" s="194" t="s">
        <v>295</v>
      </c>
      <c r="F718" s="195">
        <v>0.13320000000000001</v>
      </c>
      <c r="G718" s="196">
        <v>0.13320000000000001</v>
      </c>
      <c r="H718" s="195">
        <v>7.4999999999999286E-4</v>
      </c>
      <c r="I718" s="195">
        <v>1.3118840600000112E-3</v>
      </c>
      <c r="J718" s="197">
        <v>50000</v>
      </c>
      <c r="K718" s="193" t="s">
        <v>352</v>
      </c>
      <c r="L718" s="198" t="s">
        <v>346</v>
      </c>
      <c r="M718" s="235" t="s">
        <v>356</v>
      </c>
    </row>
    <row r="719" spans="1:13" ht="17.25">
      <c r="A719" s="192" t="s">
        <v>351</v>
      </c>
      <c r="B719" s="193" t="s">
        <v>175</v>
      </c>
      <c r="C719" s="193">
        <v>1099</v>
      </c>
      <c r="D719" s="194">
        <v>47120</v>
      </c>
      <c r="E719" s="194" t="s">
        <v>295</v>
      </c>
      <c r="F719" s="195">
        <v>0.13470000000000001</v>
      </c>
      <c r="G719" s="196">
        <v>0.13470000000000001</v>
      </c>
      <c r="H719" s="195">
        <v>7.4999999999999286E-4</v>
      </c>
      <c r="I719" s="195">
        <v>1.9645834899999952E-3</v>
      </c>
      <c r="J719" s="197">
        <v>50000</v>
      </c>
      <c r="K719" s="193" t="s">
        <v>352</v>
      </c>
      <c r="L719" s="198" t="s">
        <v>346</v>
      </c>
      <c r="M719" s="235" t="s">
        <v>356</v>
      </c>
    </row>
    <row r="720" spans="1:13" ht="17.25">
      <c r="A720" s="192" t="s">
        <v>351</v>
      </c>
      <c r="B720" s="193" t="s">
        <v>175</v>
      </c>
      <c r="C720" s="193">
        <v>1462</v>
      </c>
      <c r="D720" s="194">
        <v>47483</v>
      </c>
      <c r="E720" s="194" t="s">
        <v>295</v>
      </c>
      <c r="F720" s="195">
        <v>0.13739999999999999</v>
      </c>
      <c r="G720" s="196">
        <v>0.13739999999999999</v>
      </c>
      <c r="H720" s="195">
        <v>7.4999999999999286E-4</v>
      </c>
      <c r="I720" s="195">
        <v>2.6071627300000271E-3</v>
      </c>
      <c r="J720" s="197">
        <v>50000</v>
      </c>
      <c r="K720" s="193" t="s">
        <v>352</v>
      </c>
      <c r="L720" s="198" t="s">
        <v>346</v>
      </c>
      <c r="M720" s="235" t="s">
        <v>356</v>
      </c>
    </row>
    <row r="721" spans="1:13" ht="17.25">
      <c r="A721" s="192" t="s">
        <v>351</v>
      </c>
      <c r="B721" s="193" t="s">
        <v>175</v>
      </c>
      <c r="C721" s="193">
        <v>1826</v>
      </c>
      <c r="D721" s="194">
        <v>47847</v>
      </c>
      <c r="E721" s="194" t="s">
        <v>295</v>
      </c>
      <c r="F721" s="195">
        <v>0.13919999999999999</v>
      </c>
      <c r="G721" s="196">
        <v>0.13919999999999999</v>
      </c>
      <c r="H721" s="195">
        <v>7.4999999999999286E-4</v>
      </c>
      <c r="I721" s="195">
        <v>3.2566578099999786E-3</v>
      </c>
      <c r="J721" s="197">
        <v>50000</v>
      </c>
      <c r="K721" s="193" t="s">
        <v>352</v>
      </c>
      <c r="L721" s="198" t="s">
        <v>346</v>
      </c>
      <c r="M721" s="235" t="s">
        <v>356</v>
      </c>
    </row>
    <row r="722" spans="1:13" ht="17.25">
      <c r="A722" s="192" t="s">
        <v>351</v>
      </c>
      <c r="B722" s="193" t="s">
        <v>175</v>
      </c>
      <c r="C722" s="193">
        <v>2191</v>
      </c>
      <c r="D722" s="194">
        <v>48212</v>
      </c>
      <c r="E722" s="194" t="s">
        <v>295</v>
      </c>
      <c r="F722" s="195">
        <v>0.14050000000000001</v>
      </c>
      <c r="G722" s="196">
        <v>0.14050000000000001</v>
      </c>
      <c r="H722" s="195">
        <v>7.4999999999999286E-4</v>
      </c>
      <c r="I722" s="195">
        <v>3.9079893599999879E-3</v>
      </c>
      <c r="J722" s="197">
        <v>50000</v>
      </c>
      <c r="K722" s="193" t="s">
        <v>352</v>
      </c>
      <c r="L722" s="198" t="s">
        <v>346</v>
      </c>
      <c r="M722" s="235" t="s">
        <v>356</v>
      </c>
    </row>
    <row r="723" spans="1:13" ht="17.25">
      <c r="A723" s="192" t="s">
        <v>351</v>
      </c>
      <c r="B723" s="193" t="s">
        <v>175</v>
      </c>
      <c r="C723" s="193">
        <v>2557</v>
      </c>
      <c r="D723" s="194">
        <v>48578</v>
      </c>
      <c r="E723" s="194" t="s">
        <v>295</v>
      </c>
      <c r="F723" s="195">
        <v>0.1411</v>
      </c>
      <c r="G723" s="196">
        <v>0.1411</v>
      </c>
      <c r="H723" s="195">
        <v>7.5000000000001064E-4</v>
      </c>
      <c r="I723" s="195">
        <v>4.5602024999999461E-3</v>
      </c>
      <c r="J723" s="197">
        <v>50000</v>
      </c>
      <c r="K723" s="193" t="s">
        <v>352</v>
      </c>
      <c r="L723" s="198" t="s">
        <v>346</v>
      </c>
      <c r="M723" s="235" t="s">
        <v>356</v>
      </c>
    </row>
    <row r="724" spans="1:13" ht="17.25">
      <c r="A724" s="192" t="s">
        <v>351</v>
      </c>
      <c r="B724" s="193" t="s">
        <v>175</v>
      </c>
      <c r="C724" s="193">
        <v>2922</v>
      </c>
      <c r="D724" s="194">
        <v>48943</v>
      </c>
      <c r="E724" s="194" t="s">
        <v>295</v>
      </c>
      <c r="F724" s="195">
        <v>0.1414</v>
      </c>
      <c r="G724" s="196">
        <v>0.1414</v>
      </c>
      <c r="H724" s="195">
        <v>7.4999999999999286E-4</v>
      </c>
      <c r="I724" s="195">
        <v>5.2126696499999528E-3</v>
      </c>
      <c r="J724" s="197">
        <v>50000</v>
      </c>
      <c r="K724" s="193" t="s">
        <v>352</v>
      </c>
      <c r="L724" s="198" t="s">
        <v>346</v>
      </c>
      <c r="M724" s="235" t="s">
        <v>356</v>
      </c>
    </row>
    <row r="725" spans="1:13" ht="17.25">
      <c r="A725" s="192" t="s">
        <v>351</v>
      </c>
      <c r="B725" s="193" t="s">
        <v>175</v>
      </c>
      <c r="C725" s="193">
        <v>3290</v>
      </c>
      <c r="D725" s="194">
        <v>49311</v>
      </c>
      <c r="E725" s="194" t="s">
        <v>295</v>
      </c>
      <c r="F725" s="195">
        <v>0.14169999999999999</v>
      </c>
      <c r="G725" s="196">
        <v>0.14169999999999999</v>
      </c>
      <c r="H725" s="195">
        <v>7.4999999999999286E-4</v>
      </c>
      <c r="I725" s="195">
        <v>5.8565946600000413E-3</v>
      </c>
      <c r="J725" s="197">
        <v>50000</v>
      </c>
      <c r="K725" s="193" t="s">
        <v>352</v>
      </c>
      <c r="L725" s="198" t="s">
        <v>346</v>
      </c>
      <c r="M725" s="235" t="s">
        <v>356</v>
      </c>
    </row>
    <row r="726" spans="1:13" ht="17.25">
      <c r="A726" s="192" t="s">
        <v>351</v>
      </c>
      <c r="B726" s="193" t="s">
        <v>175</v>
      </c>
      <c r="C726" s="193">
        <v>3653</v>
      </c>
      <c r="D726" s="194">
        <v>49674</v>
      </c>
      <c r="E726" s="194" t="s">
        <v>295</v>
      </c>
      <c r="F726" s="195">
        <v>0.14180000000000001</v>
      </c>
      <c r="G726" s="196">
        <v>0.14180000000000001</v>
      </c>
      <c r="H726" s="195">
        <v>7.5000000000001064E-4</v>
      </c>
      <c r="I726" s="195">
        <v>6.4983106299999916E-3</v>
      </c>
      <c r="J726" s="197">
        <v>50000</v>
      </c>
      <c r="K726" s="193" t="s">
        <v>352</v>
      </c>
      <c r="L726" s="198" t="s">
        <v>346</v>
      </c>
      <c r="M726" s="235" t="s">
        <v>356</v>
      </c>
    </row>
    <row r="727" spans="1:13" ht="17.25">
      <c r="A727" s="192" t="s">
        <v>351</v>
      </c>
      <c r="B727" s="193" t="s">
        <v>175</v>
      </c>
      <c r="C727" s="193">
        <v>1826</v>
      </c>
      <c r="D727" s="194">
        <v>47847</v>
      </c>
      <c r="E727" s="194" t="s">
        <v>294</v>
      </c>
      <c r="F727" s="195">
        <v>8.1699999999999995E-2</v>
      </c>
      <c r="G727" s="196">
        <v>8.1699999999999995E-2</v>
      </c>
      <c r="H727" s="195">
        <v>7.4999999999999286E-4</v>
      </c>
      <c r="I727" s="195">
        <v>3.4294151399999464E-3</v>
      </c>
      <c r="J727" s="197">
        <v>50000</v>
      </c>
      <c r="K727" s="193" t="s">
        <v>352</v>
      </c>
      <c r="L727" s="198" t="s">
        <v>346</v>
      </c>
      <c r="M727" s="235" t="s">
        <v>356</v>
      </c>
    </row>
    <row r="728" spans="1:13" ht="17.25">
      <c r="A728" s="192" t="s">
        <v>351</v>
      </c>
      <c r="B728" s="193" t="s">
        <v>175</v>
      </c>
      <c r="C728" s="193">
        <v>2557</v>
      </c>
      <c r="D728" s="194">
        <v>48578</v>
      </c>
      <c r="E728" s="194" t="s">
        <v>294</v>
      </c>
      <c r="F728" s="195">
        <v>8.14E-2</v>
      </c>
      <c r="G728" s="196">
        <v>8.14E-2</v>
      </c>
      <c r="H728" s="195">
        <v>7.4999999999999286E-4</v>
      </c>
      <c r="I728" s="195">
        <v>4.8112604000000378E-3</v>
      </c>
      <c r="J728" s="197">
        <v>50000</v>
      </c>
      <c r="K728" s="193" t="s">
        <v>352</v>
      </c>
      <c r="L728" s="198" t="s">
        <v>346</v>
      </c>
      <c r="M728" s="235" t="s">
        <v>356</v>
      </c>
    </row>
    <row r="729" spans="1:13" ht="17.25">
      <c r="A729" s="192" t="s">
        <v>351</v>
      </c>
      <c r="B729" s="193" t="s">
        <v>175</v>
      </c>
      <c r="C729" s="193">
        <v>3653</v>
      </c>
      <c r="D729" s="194">
        <v>49674</v>
      </c>
      <c r="E729" s="194" t="s">
        <v>294</v>
      </c>
      <c r="F729" s="195">
        <v>7.9199999999999993E-2</v>
      </c>
      <c r="G729" s="196">
        <v>7.9199999999999993E-2</v>
      </c>
      <c r="H729" s="195">
        <v>7.5000000000000175E-4</v>
      </c>
      <c r="I729" s="195">
        <v>6.8738223200000446E-3</v>
      </c>
      <c r="J729" s="197">
        <v>50000</v>
      </c>
      <c r="K729" s="193" t="s">
        <v>352</v>
      </c>
      <c r="L729" s="198" t="s">
        <v>346</v>
      </c>
      <c r="M729" s="235" t="s">
        <v>356</v>
      </c>
    </row>
    <row r="730" spans="1:13" ht="17.25">
      <c r="A730" s="192" t="s">
        <v>351</v>
      </c>
      <c r="B730" s="193" t="s">
        <v>175</v>
      </c>
      <c r="C730" s="193">
        <v>730</v>
      </c>
      <c r="D730" s="194">
        <v>46751</v>
      </c>
      <c r="E730" s="194" t="s">
        <v>294</v>
      </c>
      <c r="F730" s="195">
        <v>8.5199999999999998E-2</v>
      </c>
      <c r="G730" s="196">
        <v>8.5199999999999998E-2</v>
      </c>
      <c r="H730" s="195">
        <v>7.5000000000001064E-4</v>
      </c>
      <c r="I730" s="195">
        <v>1.3698508400000265E-3</v>
      </c>
      <c r="J730" s="197">
        <v>50000</v>
      </c>
      <c r="K730" s="193" t="s">
        <v>352</v>
      </c>
      <c r="L730" s="198" t="s">
        <v>346</v>
      </c>
      <c r="M730" s="235" t="s">
        <v>356</v>
      </c>
    </row>
    <row r="731" spans="1:13" ht="17.25">
      <c r="A731" s="192" t="s">
        <v>351</v>
      </c>
      <c r="B731" s="193" t="s">
        <v>175</v>
      </c>
      <c r="C731" s="193">
        <v>1099</v>
      </c>
      <c r="D731" s="194">
        <v>47120</v>
      </c>
      <c r="E731" s="194" t="s">
        <v>294</v>
      </c>
      <c r="F731" s="195">
        <v>8.3000000000000004E-2</v>
      </c>
      <c r="G731" s="196">
        <v>8.3000000000000004E-2</v>
      </c>
      <c r="H731" s="195">
        <v>7.4999999999999286E-4</v>
      </c>
      <c r="I731" s="195">
        <v>2.0582393099999761E-3</v>
      </c>
      <c r="J731" s="197">
        <v>50000</v>
      </c>
      <c r="K731" s="193" t="s">
        <v>352</v>
      </c>
      <c r="L731" s="198" t="s">
        <v>346</v>
      </c>
      <c r="M731" s="235" t="s">
        <v>356</v>
      </c>
    </row>
    <row r="732" spans="1:13" ht="17.25">
      <c r="A732" s="192" t="s">
        <v>351</v>
      </c>
      <c r="B732" s="193" t="s">
        <v>175</v>
      </c>
      <c r="C732" s="193">
        <v>1462</v>
      </c>
      <c r="D732" s="194">
        <v>47483</v>
      </c>
      <c r="E732" s="194" t="s">
        <v>294</v>
      </c>
      <c r="F732" s="195">
        <v>8.2400000000000001E-2</v>
      </c>
      <c r="G732" s="196">
        <v>8.2400000000000001E-2</v>
      </c>
      <c r="H732" s="195">
        <v>7.4999999999999286E-4</v>
      </c>
      <c r="I732" s="195">
        <v>2.7394130799999628E-3</v>
      </c>
      <c r="J732" s="197">
        <v>50000</v>
      </c>
      <c r="K732" s="193" t="s">
        <v>352</v>
      </c>
      <c r="L732" s="198" t="s">
        <v>346</v>
      </c>
      <c r="M732" s="235" t="s">
        <v>356</v>
      </c>
    </row>
    <row r="733" spans="1:13" ht="17.25">
      <c r="A733" s="192" t="s">
        <v>351</v>
      </c>
      <c r="B733" s="193" t="s">
        <v>175</v>
      </c>
      <c r="C733" s="193">
        <v>2191</v>
      </c>
      <c r="D733" s="194">
        <v>48212</v>
      </c>
      <c r="E733" s="194" t="s">
        <v>294</v>
      </c>
      <c r="F733" s="195">
        <v>8.1500000000000003E-2</v>
      </c>
      <c r="G733" s="196">
        <v>8.1500000000000003E-2</v>
      </c>
      <c r="H733" s="195">
        <v>7.4999999999999286E-4</v>
      </c>
      <c r="I733" s="195">
        <v>4.1206716899999949E-3</v>
      </c>
      <c r="J733" s="197">
        <v>50000</v>
      </c>
      <c r="K733" s="193" t="s">
        <v>352</v>
      </c>
      <c r="L733" s="198" t="s">
        <v>346</v>
      </c>
      <c r="M733" s="235" t="s">
        <v>356</v>
      </c>
    </row>
    <row r="734" spans="1:13" ht="17.25">
      <c r="A734" s="192" t="s">
        <v>351</v>
      </c>
      <c r="B734" s="193" t="s">
        <v>175</v>
      </c>
      <c r="C734" s="193">
        <v>2922</v>
      </c>
      <c r="D734" s="194">
        <v>48943</v>
      </c>
      <c r="E734" s="194" t="s">
        <v>294</v>
      </c>
      <c r="F734" s="195">
        <v>8.0799999999999997E-2</v>
      </c>
      <c r="G734" s="196">
        <v>8.0799999999999997E-2</v>
      </c>
      <c r="H734" s="195">
        <v>7.4999999999999286E-4</v>
      </c>
      <c r="I734" s="195">
        <v>5.5040349900000365E-3</v>
      </c>
      <c r="J734" s="197">
        <v>50000</v>
      </c>
      <c r="K734" s="193" t="s">
        <v>352</v>
      </c>
      <c r="L734" s="198" t="s">
        <v>346</v>
      </c>
      <c r="M734" s="235" t="s">
        <v>356</v>
      </c>
    </row>
    <row r="735" spans="1:13" ht="17.25">
      <c r="A735" s="192" t="s">
        <v>351</v>
      </c>
      <c r="B735" s="193" t="s">
        <v>175</v>
      </c>
      <c r="C735" s="193">
        <v>3290</v>
      </c>
      <c r="D735" s="194">
        <v>49311</v>
      </c>
      <c r="E735" s="194" t="s">
        <v>294</v>
      </c>
      <c r="F735" s="195">
        <v>7.980000000000001E-2</v>
      </c>
      <c r="G735" s="196">
        <v>7.980000000000001E-2</v>
      </c>
      <c r="H735" s="195">
        <v>7.4999999999999286E-4</v>
      </c>
      <c r="I735" s="195">
        <v>6.1911689300000036E-3</v>
      </c>
      <c r="J735" s="197">
        <v>50000</v>
      </c>
      <c r="K735" s="193" t="s">
        <v>352</v>
      </c>
      <c r="L735" s="198" t="s">
        <v>346</v>
      </c>
      <c r="M735" s="235" t="s">
        <v>356</v>
      </c>
    </row>
    <row r="736" spans="1:13" ht="17.25">
      <c r="A736" s="192" t="s">
        <v>351</v>
      </c>
      <c r="B736" s="193" t="s">
        <v>175</v>
      </c>
      <c r="C736" s="193">
        <v>730</v>
      </c>
      <c r="D736" s="194">
        <v>46751</v>
      </c>
      <c r="E736" s="194" t="s">
        <v>293</v>
      </c>
      <c r="F736" s="195">
        <v>1.0273999999999999</v>
      </c>
      <c r="G736" s="196">
        <v>1.0273999999999999</v>
      </c>
      <c r="H736" s="195">
        <v>6.0999999999999943E-3</v>
      </c>
      <c r="I736" s="195">
        <v>1.4948387399999774E-3</v>
      </c>
      <c r="J736" s="197">
        <v>50000</v>
      </c>
      <c r="K736" s="193" t="s">
        <v>352</v>
      </c>
      <c r="L736" s="198" t="s">
        <v>346</v>
      </c>
      <c r="M736" s="235" t="s">
        <v>356</v>
      </c>
    </row>
    <row r="737" spans="1:13" ht="17.25">
      <c r="A737" s="192" t="s">
        <v>351</v>
      </c>
      <c r="B737" s="193" t="s">
        <v>175</v>
      </c>
      <c r="C737" s="193">
        <v>1099</v>
      </c>
      <c r="D737" s="194">
        <v>47120</v>
      </c>
      <c r="E737" s="194" t="s">
        <v>293</v>
      </c>
      <c r="F737" s="195">
        <v>1.0346</v>
      </c>
      <c r="G737" s="196">
        <v>1.0346</v>
      </c>
      <c r="H737" s="195">
        <v>6.0000000000000851E-3</v>
      </c>
      <c r="I737" s="195">
        <v>2.2110019699999837E-3</v>
      </c>
      <c r="J737" s="197">
        <v>50000</v>
      </c>
      <c r="K737" s="193" t="s">
        <v>352</v>
      </c>
      <c r="L737" s="198" t="s">
        <v>346</v>
      </c>
      <c r="M737" s="235" t="s">
        <v>356</v>
      </c>
    </row>
    <row r="738" spans="1:13" ht="17.25">
      <c r="A738" s="192" t="s">
        <v>351</v>
      </c>
      <c r="B738" s="193" t="s">
        <v>175</v>
      </c>
      <c r="C738" s="193">
        <v>1462</v>
      </c>
      <c r="D738" s="194">
        <v>47483</v>
      </c>
      <c r="E738" s="194" t="s">
        <v>293</v>
      </c>
      <c r="F738" s="195">
        <v>1.0421</v>
      </c>
      <c r="G738" s="196">
        <v>1.0421</v>
      </c>
      <c r="H738" s="195">
        <v>6.0000000000000851E-3</v>
      </c>
      <c r="I738" s="195">
        <v>2.9786416399999781E-3</v>
      </c>
      <c r="J738" s="197">
        <v>50000</v>
      </c>
      <c r="K738" s="193" t="s">
        <v>352</v>
      </c>
      <c r="L738" s="198" t="s">
        <v>346</v>
      </c>
      <c r="M738" s="235" t="s">
        <v>356</v>
      </c>
    </row>
    <row r="739" spans="1:13" ht="17.25">
      <c r="A739" s="192" t="s">
        <v>351</v>
      </c>
      <c r="B739" s="193" t="s">
        <v>175</v>
      </c>
      <c r="C739" s="193">
        <v>1826</v>
      </c>
      <c r="D739" s="194">
        <v>47847</v>
      </c>
      <c r="E739" s="194" t="s">
        <v>293</v>
      </c>
      <c r="F739" s="195">
        <v>1.0456999999999999</v>
      </c>
      <c r="G739" s="196">
        <v>1.0456999999999999</v>
      </c>
      <c r="H739" s="195">
        <v>5.9000000000000337E-3</v>
      </c>
      <c r="I739" s="195">
        <v>3.697750850000034E-3</v>
      </c>
      <c r="J739" s="197">
        <v>50000</v>
      </c>
      <c r="K739" s="193" t="s">
        <v>352</v>
      </c>
      <c r="L739" s="198" t="s">
        <v>346</v>
      </c>
      <c r="M739" s="235" t="s">
        <v>356</v>
      </c>
    </row>
    <row r="740" spans="1:13" ht="17.25">
      <c r="A740" s="192" t="s">
        <v>351</v>
      </c>
      <c r="B740" s="193" t="s">
        <v>175</v>
      </c>
      <c r="C740" s="193">
        <v>2191</v>
      </c>
      <c r="D740" s="194">
        <v>48212</v>
      </c>
      <c r="E740" s="194" t="s">
        <v>293</v>
      </c>
      <c r="F740" s="195">
        <v>1.0468999999999999</v>
      </c>
      <c r="G740" s="196">
        <v>1.0468999999999999</v>
      </c>
      <c r="H740" s="195">
        <v>5.9000000000000337E-3</v>
      </c>
      <c r="I740" s="195">
        <v>4.4729433999999629E-3</v>
      </c>
      <c r="J740" s="197">
        <v>50000</v>
      </c>
      <c r="K740" s="193" t="s">
        <v>352</v>
      </c>
      <c r="L740" s="198" t="s">
        <v>346</v>
      </c>
      <c r="M740" s="235" t="s">
        <v>356</v>
      </c>
    </row>
    <row r="741" spans="1:13" ht="17.25">
      <c r="A741" s="192" t="s">
        <v>351</v>
      </c>
      <c r="B741" s="193" t="s">
        <v>175</v>
      </c>
      <c r="C741" s="193">
        <v>2557</v>
      </c>
      <c r="D741" s="194">
        <v>48578</v>
      </c>
      <c r="E741" s="194" t="s">
        <v>293</v>
      </c>
      <c r="F741" s="195">
        <v>1.0491999999999999</v>
      </c>
      <c r="G741" s="196">
        <v>1.0491999999999999</v>
      </c>
      <c r="H741" s="195">
        <v>5.9000000000000337E-3</v>
      </c>
      <c r="I741" s="195">
        <v>5.2327009199999563E-3</v>
      </c>
      <c r="J741" s="197">
        <v>50000</v>
      </c>
      <c r="K741" s="193" t="s">
        <v>352</v>
      </c>
      <c r="L741" s="198" t="s">
        <v>346</v>
      </c>
      <c r="M741" s="235" t="s">
        <v>356</v>
      </c>
    </row>
    <row r="742" spans="1:13" ht="17.25">
      <c r="A742" s="192" t="s">
        <v>351</v>
      </c>
      <c r="B742" s="193" t="s">
        <v>175</v>
      </c>
      <c r="C742" s="193">
        <v>2922</v>
      </c>
      <c r="D742" s="194">
        <v>48943</v>
      </c>
      <c r="E742" s="194" t="s">
        <v>293</v>
      </c>
      <c r="F742" s="195">
        <v>1.0515000000000001</v>
      </c>
      <c r="G742" s="196">
        <v>1.0515000000000001</v>
      </c>
      <c r="H742" s="195">
        <v>5.8999999999998923E-3</v>
      </c>
      <c r="I742" s="195">
        <v>5.9785550499999547E-3</v>
      </c>
      <c r="J742" s="197">
        <v>50000</v>
      </c>
      <c r="K742" s="193" t="s">
        <v>352</v>
      </c>
      <c r="L742" s="198" t="s">
        <v>346</v>
      </c>
      <c r="M742" s="235" t="s">
        <v>356</v>
      </c>
    </row>
    <row r="743" spans="1:13" ht="17.25">
      <c r="A743" s="192" t="s">
        <v>351</v>
      </c>
      <c r="B743" s="193" t="s">
        <v>175</v>
      </c>
      <c r="C743" s="193">
        <v>3290</v>
      </c>
      <c r="D743" s="194">
        <v>49311</v>
      </c>
      <c r="E743" s="194" t="s">
        <v>293</v>
      </c>
      <c r="F743" s="195">
        <v>1.0539000000000001</v>
      </c>
      <c r="G743" s="196">
        <v>1.0539000000000001</v>
      </c>
      <c r="H743" s="195">
        <v>5.9000000000000337E-3</v>
      </c>
      <c r="I743" s="195">
        <v>6.7185213599999542E-3</v>
      </c>
      <c r="J743" s="197">
        <v>50000</v>
      </c>
      <c r="K743" s="193" t="s">
        <v>352</v>
      </c>
      <c r="L743" s="198" t="s">
        <v>346</v>
      </c>
      <c r="M743" s="235" t="s">
        <v>356</v>
      </c>
    </row>
    <row r="744" spans="1:13" ht="17.25">
      <c r="A744" s="192" t="s">
        <v>351</v>
      </c>
      <c r="B744" s="193" t="s">
        <v>175</v>
      </c>
      <c r="C744" s="193">
        <v>3653</v>
      </c>
      <c r="D744" s="194">
        <v>49674</v>
      </c>
      <c r="E744" s="194" t="s">
        <v>293</v>
      </c>
      <c r="F744" s="195">
        <v>1.0570999999999999</v>
      </c>
      <c r="G744" s="196">
        <v>1.0570999999999999</v>
      </c>
      <c r="H744" s="195">
        <v>5.9000000000000337E-3</v>
      </c>
      <c r="I744" s="195">
        <v>7.424271739999995E-3</v>
      </c>
      <c r="J744" s="197">
        <v>50000</v>
      </c>
      <c r="K744" s="193" t="s">
        <v>352</v>
      </c>
      <c r="L744" s="198" t="s">
        <v>346</v>
      </c>
      <c r="M744" s="235" t="s">
        <v>356</v>
      </c>
    </row>
    <row r="745" spans="1:13" ht="17.25">
      <c r="A745" s="192" t="s">
        <v>351</v>
      </c>
      <c r="B745" s="193" t="s">
        <v>175</v>
      </c>
      <c r="C745" s="193">
        <v>730</v>
      </c>
      <c r="D745" s="194">
        <v>46751</v>
      </c>
      <c r="E745" s="194" t="s">
        <v>298</v>
      </c>
      <c r="F745" s="195">
        <v>3.4999999999999996E-3</v>
      </c>
      <c r="G745" s="196">
        <v>3.4999999999999996E-3</v>
      </c>
      <c r="H745" s="195">
        <v>7.5000000000000012E-4</v>
      </c>
      <c r="I745" s="195">
        <v>1.4812530599999719E-3</v>
      </c>
      <c r="J745" s="197">
        <v>50000</v>
      </c>
      <c r="K745" s="193" t="s">
        <v>352</v>
      </c>
      <c r="L745" s="198" t="s">
        <v>346</v>
      </c>
      <c r="M745" s="235" t="s">
        <v>356</v>
      </c>
    </row>
    <row r="746" spans="1:13" ht="17.25">
      <c r="A746" s="192" t="s">
        <v>351</v>
      </c>
      <c r="B746" s="193" t="s">
        <v>175</v>
      </c>
      <c r="C746" s="193">
        <v>1099</v>
      </c>
      <c r="D746" s="194">
        <v>47120</v>
      </c>
      <c r="E746" s="194" t="s">
        <v>298</v>
      </c>
      <c r="F746" s="195">
        <v>4.5000000000000005E-3</v>
      </c>
      <c r="G746" s="196">
        <v>4.5000000000000005E-3</v>
      </c>
      <c r="H746" s="195">
        <v>7.5000000000000012E-4</v>
      </c>
      <c r="I746" s="195">
        <v>2.2188487600000146E-3</v>
      </c>
      <c r="J746" s="197">
        <v>50000</v>
      </c>
      <c r="K746" s="193" t="s">
        <v>352</v>
      </c>
      <c r="L746" s="198" t="s">
        <v>346</v>
      </c>
      <c r="M746" s="235" t="s">
        <v>356</v>
      </c>
    </row>
    <row r="747" spans="1:13" ht="17.25">
      <c r="A747" s="192" t="s">
        <v>351</v>
      </c>
      <c r="B747" s="193" t="s">
        <v>175</v>
      </c>
      <c r="C747" s="193">
        <v>1462</v>
      </c>
      <c r="D747" s="194">
        <v>47483</v>
      </c>
      <c r="E747" s="194" t="s">
        <v>298</v>
      </c>
      <c r="F747" s="195">
        <v>5.5000000000000005E-3</v>
      </c>
      <c r="G747" s="196">
        <v>5.5000000000000005E-3</v>
      </c>
      <c r="H747" s="195">
        <v>7.4999999999999958E-4</v>
      </c>
      <c r="I747" s="195">
        <v>2.9485345099999451E-3</v>
      </c>
      <c r="J747" s="197">
        <v>50000</v>
      </c>
      <c r="K747" s="193" t="s">
        <v>352</v>
      </c>
      <c r="L747" s="198" t="s">
        <v>346</v>
      </c>
      <c r="M747" s="235" t="s">
        <v>356</v>
      </c>
    </row>
    <row r="748" spans="1:13" ht="17.25">
      <c r="A748" s="192" t="s">
        <v>351</v>
      </c>
      <c r="B748" s="193" t="s">
        <v>175</v>
      </c>
      <c r="C748" s="193">
        <v>1826</v>
      </c>
      <c r="D748" s="194">
        <v>47847</v>
      </c>
      <c r="E748" s="194" t="s">
        <v>298</v>
      </c>
      <c r="F748" s="195">
        <v>6.0000000000000001E-3</v>
      </c>
      <c r="G748" s="196">
        <v>6.0000000000000001E-3</v>
      </c>
      <c r="H748" s="195">
        <v>7.5000000000000067E-4</v>
      </c>
      <c r="I748" s="195">
        <v>3.6869012700000213E-3</v>
      </c>
      <c r="J748" s="197">
        <v>50000</v>
      </c>
      <c r="K748" s="193" t="s">
        <v>352</v>
      </c>
      <c r="L748" s="198" t="s">
        <v>346</v>
      </c>
      <c r="M748" s="235" t="s">
        <v>356</v>
      </c>
    </row>
    <row r="749" spans="1:13" ht="17.25">
      <c r="A749" s="192" t="s">
        <v>351</v>
      </c>
      <c r="B749" s="193" t="s">
        <v>175</v>
      </c>
      <c r="C749" s="193">
        <v>2191</v>
      </c>
      <c r="D749" s="194">
        <v>48212</v>
      </c>
      <c r="E749" s="194" t="s">
        <v>298</v>
      </c>
      <c r="F749" s="195">
        <v>6.1999999999999998E-3</v>
      </c>
      <c r="G749" s="196">
        <v>6.1999999999999998E-3</v>
      </c>
      <c r="H749" s="195">
        <v>7.4999999999999958E-4</v>
      </c>
      <c r="I749" s="195">
        <v>4.4282479900000452E-3</v>
      </c>
      <c r="J749" s="197">
        <v>50000</v>
      </c>
      <c r="K749" s="193" t="s">
        <v>352</v>
      </c>
      <c r="L749" s="198" t="s">
        <v>346</v>
      </c>
      <c r="M749" s="235" t="s">
        <v>356</v>
      </c>
    </row>
    <row r="750" spans="1:13" ht="17.25">
      <c r="A750" s="192" t="s">
        <v>351</v>
      </c>
      <c r="B750" s="193" t="s">
        <v>175</v>
      </c>
      <c r="C750" s="193">
        <v>2557</v>
      </c>
      <c r="D750" s="194">
        <v>48578</v>
      </c>
      <c r="E750" s="194" t="s">
        <v>298</v>
      </c>
      <c r="F750" s="195">
        <v>6.5000000000000006E-3</v>
      </c>
      <c r="G750" s="196">
        <v>6.5000000000000006E-3</v>
      </c>
      <c r="H750" s="195">
        <v>7.4999999999999958E-4</v>
      </c>
      <c r="I750" s="195">
        <v>5.1682368499999711E-3</v>
      </c>
      <c r="J750" s="197">
        <v>50000</v>
      </c>
      <c r="K750" s="193" t="s">
        <v>352</v>
      </c>
      <c r="L750" s="198" t="s">
        <v>346</v>
      </c>
      <c r="M750" s="235" t="s">
        <v>356</v>
      </c>
    </row>
    <row r="751" spans="1:13" ht="17.25">
      <c r="A751" s="192" t="s">
        <v>351</v>
      </c>
      <c r="B751" s="193" t="s">
        <v>175</v>
      </c>
      <c r="C751" s="193">
        <v>2922</v>
      </c>
      <c r="D751" s="194">
        <v>48943</v>
      </c>
      <c r="E751" s="194" t="s">
        <v>298</v>
      </c>
      <c r="F751" s="195">
        <v>6.8000000000000005E-3</v>
      </c>
      <c r="G751" s="196">
        <v>6.8000000000000005E-3</v>
      </c>
      <c r="H751" s="195">
        <v>7.4999999999999958E-4</v>
      </c>
      <c r="I751" s="195">
        <v>5.9072353499999512E-3</v>
      </c>
      <c r="J751" s="197">
        <v>50000</v>
      </c>
      <c r="K751" s="193" t="s">
        <v>352</v>
      </c>
      <c r="L751" s="198" t="s">
        <v>346</v>
      </c>
      <c r="M751" s="235" t="s">
        <v>356</v>
      </c>
    </row>
    <row r="752" spans="1:13" ht="17.25">
      <c r="A752" s="192" t="s">
        <v>351</v>
      </c>
      <c r="B752" s="193" t="s">
        <v>175</v>
      </c>
      <c r="C752" s="193">
        <v>3290</v>
      </c>
      <c r="D752" s="194">
        <v>49311</v>
      </c>
      <c r="E752" s="194" t="s">
        <v>298</v>
      </c>
      <c r="F752" s="195">
        <v>7.0999999999999995E-3</v>
      </c>
      <c r="G752" s="196">
        <v>7.0999999999999995E-3</v>
      </c>
      <c r="H752" s="195">
        <v>7.5000000000000067E-4</v>
      </c>
      <c r="I752" s="195">
        <v>6.6364417999999429E-3</v>
      </c>
      <c r="J752" s="197">
        <v>50000</v>
      </c>
      <c r="K752" s="193" t="s">
        <v>352</v>
      </c>
      <c r="L752" s="198" t="s">
        <v>346</v>
      </c>
      <c r="M752" s="235" t="s">
        <v>356</v>
      </c>
    </row>
    <row r="753" spans="1:13" ht="17.25">
      <c r="A753" s="192" t="s">
        <v>351</v>
      </c>
      <c r="B753" s="193" t="s">
        <v>175</v>
      </c>
      <c r="C753" s="193">
        <v>3653</v>
      </c>
      <c r="D753" s="194">
        <v>49674</v>
      </c>
      <c r="E753" s="194" t="s">
        <v>298</v>
      </c>
      <c r="F753" s="195">
        <v>7.4999999999999997E-3</v>
      </c>
      <c r="G753" s="196">
        <v>7.4999999999999997E-3</v>
      </c>
      <c r="H753" s="195">
        <v>7.4999999999999958E-4</v>
      </c>
      <c r="I753" s="195">
        <v>7.3610204699999715E-3</v>
      </c>
      <c r="J753" s="197">
        <v>50000</v>
      </c>
      <c r="K753" s="193" t="s">
        <v>352</v>
      </c>
      <c r="L753" s="198" t="s">
        <v>346</v>
      </c>
      <c r="M753" s="235" t="s">
        <v>356</v>
      </c>
    </row>
    <row r="754" spans="1:13" ht="17.25">
      <c r="A754" s="192" t="s">
        <v>351</v>
      </c>
      <c r="B754" s="193" t="s">
        <v>0</v>
      </c>
      <c r="C754" s="193">
        <v>730</v>
      </c>
      <c r="D754" s="194">
        <v>46751</v>
      </c>
      <c r="E754" s="194" t="s">
        <v>293</v>
      </c>
      <c r="F754" s="195">
        <v>1</v>
      </c>
      <c r="G754" s="196">
        <v>1</v>
      </c>
      <c r="H754" s="195">
        <v>6.0999999999999943E-3</v>
      </c>
      <c r="I754" s="195">
        <v>1.4949999999999686E-3</v>
      </c>
      <c r="J754" s="197">
        <v>50</v>
      </c>
      <c r="K754" s="193" t="s">
        <v>352</v>
      </c>
      <c r="L754" s="198" t="s">
        <v>353</v>
      </c>
      <c r="M754" s="235" t="s">
        <v>356</v>
      </c>
    </row>
    <row r="755" spans="1:13" ht="17.25">
      <c r="A755" s="192" t="s">
        <v>351</v>
      </c>
      <c r="B755" s="193" t="s">
        <v>0</v>
      </c>
      <c r="C755" s="193">
        <v>1099</v>
      </c>
      <c r="D755" s="194">
        <v>47120</v>
      </c>
      <c r="E755" s="194" t="s">
        <v>293</v>
      </c>
      <c r="F755" s="195">
        <v>0.995</v>
      </c>
      <c r="G755" s="196">
        <v>0.995</v>
      </c>
      <c r="H755" s="195">
        <v>5.9999999999999429E-3</v>
      </c>
      <c r="I755" s="195">
        <v>2.2110000000000532E-3</v>
      </c>
      <c r="J755" s="197">
        <v>50</v>
      </c>
      <c r="K755" s="193" t="s">
        <v>352</v>
      </c>
      <c r="L755" s="198" t="s">
        <v>353</v>
      </c>
      <c r="M755" s="235" t="s">
        <v>356</v>
      </c>
    </row>
    <row r="756" spans="1:13" ht="17.25">
      <c r="A756" s="192" t="s">
        <v>351</v>
      </c>
      <c r="B756" s="193" t="s">
        <v>0</v>
      </c>
      <c r="C756" s="193">
        <v>365</v>
      </c>
      <c r="D756" s="194">
        <v>46386</v>
      </c>
      <c r="E756" s="194" t="s">
        <v>293</v>
      </c>
      <c r="F756" s="195">
        <v>1.0049999999999999</v>
      </c>
      <c r="G756" s="196">
        <v>1.0049999999999999</v>
      </c>
      <c r="H756" s="195">
        <v>5.7999999999999831E-3</v>
      </c>
      <c r="I756" s="195">
        <v>7.4038639000002608E-4</v>
      </c>
      <c r="J756" s="197">
        <v>100000000</v>
      </c>
      <c r="K756" s="193" t="s">
        <v>352</v>
      </c>
      <c r="L756" s="198" t="s">
        <v>353</v>
      </c>
      <c r="M756" s="235" t="s">
        <v>356</v>
      </c>
    </row>
    <row r="757" spans="1:13" ht="17.25">
      <c r="A757" s="192" t="s">
        <v>351</v>
      </c>
      <c r="B757" s="193" t="s">
        <v>173</v>
      </c>
      <c r="C757" s="193">
        <v>365</v>
      </c>
      <c r="D757" s="194">
        <v>46386</v>
      </c>
      <c r="E757" s="194" t="s">
        <v>293</v>
      </c>
      <c r="F757" s="195">
        <v>0.84</v>
      </c>
      <c r="G757" s="196">
        <v>0.84</v>
      </c>
      <c r="H757" s="195">
        <v>5.7999999999999831E-3</v>
      </c>
      <c r="I757" s="195">
        <v>7.4044902000002823E-4</v>
      </c>
      <c r="J757" s="197">
        <v>1000</v>
      </c>
      <c r="K757" s="193" t="s">
        <v>352</v>
      </c>
      <c r="L757" s="198" t="s">
        <v>353</v>
      </c>
      <c r="M757" s="235">
        <v>46206</v>
      </c>
    </row>
    <row r="758" spans="1:13" ht="17.25">
      <c r="A758" s="192"/>
      <c r="B758" s="193"/>
      <c r="C758" s="193"/>
      <c r="D758" s="194"/>
      <c r="E758" s="194"/>
      <c r="F758" s="195"/>
      <c r="G758" s="196"/>
      <c r="H758" s="195"/>
      <c r="I758" s="195"/>
      <c r="J758" s="197"/>
      <c r="K758" s="193"/>
      <c r="L758" s="198"/>
    </row>
    <row r="759" spans="1:13" ht="17.25">
      <c r="A759" s="192"/>
      <c r="B759" s="193"/>
      <c r="C759" s="193"/>
      <c r="D759" s="194"/>
      <c r="E759" s="194"/>
      <c r="F759" s="195"/>
      <c r="G759" s="196"/>
      <c r="H759" s="195"/>
      <c r="I759" s="195"/>
      <c r="J759" s="197"/>
      <c r="K759" s="193"/>
      <c r="L759" s="198"/>
    </row>
    <row r="760" spans="1:13" ht="17.25">
      <c r="A760" s="192"/>
      <c r="B760" s="193"/>
      <c r="C760" s="193"/>
      <c r="D760" s="194"/>
      <c r="E760" s="194"/>
      <c r="F760" s="195"/>
      <c r="G760" s="196"/>
      <c r="H760" s="195"/>
      <c r="I760" s="195"/>
      <c r="J760" s="197"/>
      <c r="K760" s="193"/>
      <c r="L760" s="198"/>
    </row>
    <row r="761" spans="1:13" ht="17.25">
      <c r="A761" s="192"/>
      <c r="B761" s="193"/>
      <c r="C761" s="193"/>
      <c r="D761" s="194"/>
      <c r="E761" s="194"/>
      <c r="F761" s="195"/>
      <c r="G761" s="196"/>
      <c r="H761" s="195"/>
      <c r="I761" s="195"/>
      <c r="J761" s="197"/>
      <c r="K761" s="193"/>
      <c r="L761" s="198"/>
    </row>
    <row r="762" spans="1:13" ht="17.25">
      <c r="A762" s="192"/>
      <c r="B762" s="193"/>
      <c r="C762" s="193"/>
      <c r="D762" s="194"/>
      <c r="E762" s="194"/>
      <c r="F762" s="195"/>
      <c r="G762" s="196"/>
      <c r="H762" s="195"/>
      <c r="I762" s="195"/>
      <c r="J762" s="197"/>
      <c r="K762" s="193"/>
      <c r="L762" s="198"/>
    </row>
    <row r="763" spans="1:13" ht="17.25">
      <c r="A763" s="192"/>
      <c r="B763" s="193"/>
      <c r="C763" s="193"/>
      <c r="D763" s="194"/>
      <c r="E763" s="194"/>
      <c r="F763" s="195"/>
      <c r="G763" s="196"/>
      <c r="H763" s="195"/>
      <c r="I763" s="195"/>
      <c r="J763" s="197"/>
      <c r="K763" s="193"/>
      <c r="L763" s="198"/>
    </row>
    <row r="764" spans="1:13" ht="17.25">
      <c r="A764" s="192"/>
      <c r="B764" s="193"/>
      <c r="C764" s="193"/>
      <c r="D764" s="194"/>
      <c r="E764" s="194"/>
      <c r="F764" s="195"/>
      <c r="G764" s="196"/>
      <c r="H764" s="195"/>
      <c r="I764" s="195"/>
      <c r="J764" s="197"/>
      <c r="K764" s="193"/>
      <c r="L764" s="198"/>
    </row>
    <row r="765" spans="1:13" ht="17.25">
      <c r="A765" s="192"/>
      <c r="B765" s="193"/>
      <c r="C765" s="193"/>
      <c r="D765" s="194"/>
      <c r="E765" s="194"/>
      <c r="F765" s="195"/>
      <c r="G765" s="196"/>
      <c r="H765" s="195"/>
      <c r="I765" s="195"/>
      <c r="J765" s="197"/>
      <c r="K765" s="193"/>
      <c r="L765" s="198"/>
    </row>
    <row r="766" spans="1:13" ht="17.25">
      <c r="A766" s="192"/>
      <c r="B766" s="193"/>
      <c r="C766" s="193"/>
      <c r="D766" s="194"/>
      <c r="E766" s="194"/>
      <c r="F766" s="195"/>
      <c r="G766" s="196"/>
      <c r="H766" s="195"/>
      <c r="I766" s="195"/>
      <c r="J766" s="197"/>
      <c r="K766" s="193"/>
      <c r="L766" s="198"/>
    </row>
    <row r="767" spans="1:13" ht="17.25">
      <c r="A767" s="192"/>
      <c r="B767" s="193"/>
      <c r="C767" s="193"/>
      <c r="D767" s="194"/>
      <c r="E767" s="194"/>
      <c r="F767" s="195"/>
      <c r="G767" s="196"/>
      <c r="H767" s="195"/>
      <c r="I767" s="195"/>
      <c r="J767" s="197"/>
      <c r="K767" s="193"/>
      <c r="L767" s="198"/>
    </row>
    <row r="768" spans="1:13" ht="17.25">
      <c r="A768" s="192"/>
      <c r="B768" s="193"/>
      <c r="C768" s="193"/>
      <c r="D768" s="194"/>
      <c r="E768" s="194"/>
      <c r="F768" s="195"/>
      <c r="G768" s="196"/>
      <c r="H768" s="195"/>
      <c r="I768" s="195"/>
      <c r="J768" s="197"/>
      <c r="K768" s="193"/>
      <c r="L768" s="198"/>
    </row>
    <row r="769" spans="1:12" ht="17.25">
      <c r="A769" s="192"/>
      <c r="B769" s="193"/>
      <c r="C769" s="193"/>
      <c r="D769" s="194"/>
      <c r="E769" s="194"/>
      <c r="F769" s="195"/>
      <c r="G769" s="196"/>
      <c r="H769" s="195"/>
      <c r="I769" s="195"/>
      <c r="J769" s="197"/>
      <c r="K769" s="193"/>
      <c r="L769" s="198"/>
    </row>
    <row r="770" spans="1:12" ht="17.25">
      <c r="A770" s="192"/>
      <c r="B770" s="193"/>
      <c r="C770" s="193"/>
      <c r="D770" s="194"/>
      <c r="E770" s="194"/>
      <c r="F770" s="195"/>
      <c r="G770" s="196"/>
      <c r="H770" s="195"/>
      <c r="I770" s="195"/>
      <c r="J770" s="197"/>
      <c r="K770" s="193"/>
      <c r="L770" s="198"/>
    </row>
    <row r="771" spans="1:12" ht="17.25">
      <c r="A771" s="192"/>
      <c r="B771" s="193"/>
      <c r="C771" s="193"/>
      <c r="D771" s="194"/>
      <c r="E771" s="194"/>
      <c r="F771" s="195"/>
      <c r="G771" s="196"/>
      <c r="H771" s="195"/>
      <c r="I771" s="195"/>
      <c r="J771" s="197"/>
      <c r="K771" s="193"/>
      <c r="L771" s="198"/>
    </row>
    <row r="772" spans="1:12" ht="17.25">
      <c r="A772" s="192"/>
      <c r="B772" s="193"/>
      <c r="C772" s="193"/>
      <c r="D772" s="194"/>
      <c r="E772" s="194"/>
      <c r="F772" s="195"/>
      <c r="G772" s="196"/>
      <c r="H772" s="195"/>
      <c r="I772" s="195"/>
      <c r="J772" s="197"/>
      <c r="K772" s="193"/>
      <c r="L772" s="198"/>
    </row>
    <row r="773" spans="1:12" ht="17.25">
      <c r="A773" s="192"/>
      <c r="B773" s="193"/>
      <c r="C773" s="193"/>
      <c r="D773" s="194"/>
      <c r="E773" s="194"/>
      <c r="F773" s="195"/>
      <c r="G773" s="196"/>
      <c r="H773" s="195"/>
      <c r="I773" s="195"/>
      <c r="J773" s="197"/>
      <c r="K773" s="193"/>
      <c r="L773" s="198"/>
    </row>
    <row r="774" spans="1:12" ht="17.25">
      <c r="A774" s="192"/>
      <c r="B774" s="193"/>
      <c r="C774" s="193"/>
      <c r="D774" s="194"/>
      <c r="E774" s="194"/>
      <c r="F774" s="195"/>
      <c r="G774" s="196"/>
      <c r="H774" s="195"/>
      <c r="I774" s="195"/>
      <c r="J774" s="197"/>
      <c r="K774" s="193"/>
      <c r="L774" s="198"/>
    </row>
    <row r="775" spans="1:12" ht="17.25">
      <c r="A775" s="192"/>
      <c r="B775" s="193"/>
      <c r="C775" s="193"/>
      <c r="D775" s="194"/>
      <c r="E775" s="194"/>
      <c r="F775" s="195"/>
      <c r="G775" s="196"/>
      <c r="H775" s="195"/>
      <c r="I775" s="195"/>
      <c r="J775" s="197"/>
      <c r="K775" s="193"/>
      <c r="L775" s="198"/>
    </row>
    <row r="776" spans="1:12" ht="17.25">
      <c r="A776" s="192"/>
      <c r="B776" s="193"/>
      <c r="C776" s="193"/>
      <c r="D776" s="194"/>
      <c r="E776" s="194"/>
      <c r="F776" s="195"/>
      <c r="G776" s="196"/>
      <c r="H776" s="195"/>
      <c r="I776" s="195"/>
      <c r="J776" s="197"/>
      <c r="K776" s="193"/>
      <c r="L776" s="198"/>
    </row>
    <row r="777" spans="1:12" ht="17.25">
      <c r="A777" s="192"/>
      <c r="B777" s="193"/>
      <c r="C777" s="193"/>
      <c r="D777" s="194"/>
      <c r="E777" s="194"/>
      <c r="F777" s="195"/>
      <c r="G777" s="196"/>
      <c r="H777" s="195"/>
      <c r="I777" s="195"/>
      <c r="J777" s="197"/>
      <c r="K777" s="193"/>
      <c r="L777" s="198"/>
    </row>
    <row r="778" spans="1:12" ht="17.25">
      <c r="A778" s="192"/>
      <c r="B778" s="193"/>
      <c r="C778" s="193"/>
      <c r="D778" s="194"/>
      <c r="E778" s="194"/>
      <c r="F778" s="195"/>
      <c r="G778" s="196"/>
      <c r="H778" s="195"/>
      <c r="I778" s="195"/>
      <c r="J778" s="197"/>
      <c r="K778" s="193"/>
      <c r="L778" s="198"/>
    </row>
    <row r="779" spans="1:12" ht="17.25">
      <c r="A779" s="192"/>
      <c r="B779" s="193"/>
      <c r="C779" s="193"/>
      <c r="D779" s="194"/>
      <c r="E779" s="194"/>
      <c r="F779" s="195"/>
      <c r="G779" s="196"/>
      <c r="H779" s="195"/>
      <c r="I779" s="195"/>
      <c r="J779" s="197"/>
      <c r="K779" s="193"/>
      <c r="L779" s="198"/>
    </row>
    <row r="780" spans="1:12" ht="17.25">
      <c r="A780" s="192"/>
      <c r="B780" s="193"/>
      <c r="C780" s="193"/>
      <c r="D780" s="194"/>
      <c r="E780" s="194"/>
      <c r="F780" s="195"/>
      <c r="G780" s="196"/>
      <c r="H780" s="195"/>
      <c r="I780" s="195"/>
      <c r="J780" s="197"/>
      <c r="K780" s="193"/>
      <c r="L780" s="198"/>
    </row>
    <row r="781" spans="1:12" ht="17.25">
      <c r="A781" s="192"/>
      <c r="B781" s="193"/>
      <c r="C781" s="193"/>
      <c r="D781" s="194"/>
      <c r="E781" s="194"/>
      <c r="F781" s="195"/>
      <c r="G781" s="196"/>
      <c r="H781" s="195"/>
      <c r="I781" s="195"/>
      <c r="J781" s="197"/>
      <c r="K781" s="193"/>
      <c r="L781" s="198"/>
    </row>
    <row r="782" spans="1:12" ht="17.25">
      <c r="A782" s="192"/>
      <c r="B782" s="193"/>
      <c r="C782" s="193"/>
      <c r="D782" s="194"/>
      <c r="E782" s="194"/>
      <c r="F782" s="195"/>
      <c r="G782" s="196"/>
      <c r="H782" s="195"/>
      <c r="I782" s="195"/>
      <c r="J782" s="197"/>
      <c r="K782" s="193"/>
      <c r="L782" s="198"/>
    </row>
    <row r="783" spans="1:12" ht="17.25">
      <c r="A783" s="192"/>
      <c r="B783" s="193"/>
      <c r="C783" s="193"/>
      <c r="D783" s="194"/>
      <c r="E783" s="194"/>
      <c r="F783" s="195"/>
      <c r="G783" s="196"/>
      <c r="H783" s="195"/>
      <c r="I783" s="195"/>
      <c r="J783" s="197"/>
      <c r="K783" s="193"/>
      <c r="L783" s="198"/>
    </row>
    <row r="784" spans="1:12" ht="17.25">
      <c r="A784" s="192"/>
      <c r="B784" s="193"/>
      <c r="C784" s="193"/>
      <c r="D784" s="194"/>
      <c r="E784" s="194"/>
      <c r="F784" s="195"/>
      <c r="G784" s="196"/>
      <c r="H784" s="195"/>
      <c r="I784" s="195"/>
      <c r="J784" s="197"/>
      <c r="K784" s="193"/>
      <c r="L784" s="198"/>
    </row>
    <row r="785" spans="1:12" ht="17.25">
      <c r="A785" s="192"/>
      <c r="B785" s="193"/>
      <c r="C785" s="193"/>
      <c r="D785" s="194"/>
      <c r="E785" s="194"/>
      <c r="F785" s="195"/>
      <c r="G785" s="196"/>
      <c r="H785" s="195"/>
      <c r="I785" s="195"/>
      <c r="J785" s="197"/>
      <c r="K785" s="193"/>
      <c r="L785" s="198"/>
    </row>
    <row r="786" spans="1:12" ht="17.25">
      <c r="A786" s="192"/>
      <c r="B786" s="193"/>
      <c r="C786" s="193"/>
      <c r="D786" s="194"/>
      <c r="E786" s="194"/>
      <c r="F786" s="195"/>
      <c r="G786" s="196"/>
      <c r="H786" s="195"/>
      <c r="I786" s="195"/>
      <c r="J786" s="197"/>
      <c r="K786" s="193"/>
      <c r="L786" s="198"/>
    </row>
    <row r="787" spans="1:12" ht="17.25">
      <c r="A787" s="192"/>
      <c r="B787" s="193"/>
      <c r="C787" s="193"/>
      <c r="D787" s="194"/>
      <c r="E787" s="194"/>
      <c r="F787" s="195"/>
      <c r="G787" s="196"/>
      <c r="H787" s="195"/>
      <c r="I787" s="195"/>
      <c r="J787" s="197"/>
      <c r="K787" s="193"/>
      <c r="L787" s="198"/>
    </row>
    <row r="788" spans="1:12" ht="17.25">
      <c r="A788" s="192"/>
      <c r="B788" s="193"/>
      <c r="C788" s="193"/>
      <c r="D788" s="194"/>
      <c r="E788" s="194"/>
      <c r="F788" s="195"/>
      <c r="G788" s="196"/>
      <c r="H788" s="195"/>
      <c r="I788" s="195"/>
      <c r="J788" s="197"/>
      <c r="K788" s="193"/>
      <c r="L788" s="198"/>
    </row>
    <row r="789" spans="1:12" ht="17.25">
      <c r="A789" s="192"/>
      <c r="B789" s="193"/>
      <c r="C789" s="193"/>
      <c r="D789" s="194"/>
      <c r="E789" s="194"/>
      <c r="F789" s="195"/>
      <c r="G789" s="196"/>
      <c r="H789" s="195"/>
      <c r="I789" s="195"/>
      <c r="J789" s="197"/>
      <c r="K789" s="193"/>
      <c r="L789" s="198"/>
    </row>
    <row r="790" spans="1:12" ht="17.25">
      <c r="A790" s="192"/>
      <c r="B790" s="193"/>
      <c r="C790" s="193"/>
      <c r="D790" s="194"/>
      <c r="E790" s="194"/>
      <c r="F790" s="195"/>
      <c r="G790" s="196"/>
      <c r="H790" s="195"/>
      <c r="I790" s="195"/>
      <c r="J790" s="197"/>
      <c r="K790" s="193"/>
      <c r="L790" s="198"/>
    </row>
    <row r="791" spans="1:12" ht="17.25">
      <c r="A791" s="192"/>
      <c r="B791" s="193"/>
      <c r="C791" s="193"/>
      <c r="D791" s="194"/>
      <c r="E791" s="194"/>
      <c r="F791" s="195"/>
      <c r="G791" s="196"/>
      <c r="H791" s="195"/>
      <c r="I791" s="195"/>
      <c r="J791" s="197"/>
      <c r="K791" s="193"/>
      <c r="L791" s="198"/>
    </row>
    <row r="792" spans="1:12" ht="17.25">
      <c r="A792" s="192"/>
      <c r="B792" s="193"/>
      <c r="C792" s="193"/>
      <c r="D792" s="194"/>
      <c r="E792" s="194"/>
      <c r="F792" s="195"/>
      <c r="G792" s="196"/>
      <c r="H792" s="195"/>
      <c r="I792" s="195"/>
      <c r="J792" s="197"/>
      <c r="K792" s="193"/>
      <c r="L792" s="198"/>
    </row>
    <row r="793" spans="1:12" ht="17.25">
      <c r="A793" s="192"/>
      <c r="B793" s="193"/>
      <c r="C793" s="193"/>
      <c r="D793" s="194"/>
      <c r="E793" s="194"/>
      <c r="F793" s="195"/>
      <c r="G793" s="196"/>
      <c r="H793" s="195"/>
      <c r="I793" s="195"/>
      <c r="J793" s="197"/>
      <c r="K793" s="193"/>
      <c r="L793" s="198"/>
    </row>
    <row r="794" spans="1:12" ht="17.25">
      <c r="A794" s="192"/>
      <c r="B794" s="193"/>
      <c r="C794" s="193"/>
      <c r="D794" s="194"/>
      <c r="E794" s="194"/>
      <c r="F794" s="195"/>
      <c r="G794" s="196"/>
      <c r="H794" s="195"/>
      <c r="I794" s="195"/>
      <c r="J794" s="197"/>
      <c r="K794" s="193"/>
      <c r="L794" s="198"/>
    </row>
    <row r="795" spans="1:12" ht="17.25">
      <c r="A795" s="192"/>
      <c r="B795" s="193"/>
      <c r="C795" s="193"/>
      <c r="D795" s="194"/>
      <c r="E795" s="194"/>
      <c r="F795" s="195"/>
      <c r="G795" s="196"/>
      <c r="H795" s="195"/>
      <c r="I795" s="195"/>
      <c r="J795" s="197"/>
      <c r="K795" s="193"/>
      <c r="L795" s="198"/>
    </row>
    <row r="796" spans="1:12" ht="17.25">
      <c r="A796" s="192"/>
      <c r="B796" s="193"/>
      <c r="C796" s="193"/>
      <c r="D796" s="194"/>
      <c r="E796" s="194"/>
      <c r="F796" s="195"/>
      <c r="G796" s="196"/>
      <c r="H796" s="195"/>
      <c r="I796" s="195"/>
      <c r="J796" s="197"/>
      <c r="K796" s="193"/>
      <c r="L796" s="198"/>
    </row>
    <row r="797" spans="1:12" ht="17.25">
      <c r="A797" s="192"/>
      <c r="B797" s="193"/>
      <c r="C797" s="193"/>
      <c r="D797" s="194"/>
      <c r="E797" s="194"/>
      <c r="F797" s="195"/>
      <c r="G797" s="196"/>
      <c r="H797" s="195"/>
      <c r="I797" s="195"/>
      <c r="J797" s="197"/>
      <c r="K797" s="193"/>
      <c r="L797" s="198"/>
    </row>
    <row r="798" spans="1:12" ht="17.25">
      <c r="A798" s="192"/>
      <c r="B798" s="193"/>
      <c r="C798" s="193"/>
      <c r="D798" s="194"/>
      <c r="E798" s="194"/>
      <c r="F798" s="195"/>
      <c r="G798" s="196"/>
      <c r="H798" s="195"/>
      <c r="I798" s="195"/>
      <c r="J798" s="197"/>
      <c r="K798" s="193"/>
      <c r="L798" s="198"/>
    </row>
    <row r="799" spans="1:12" ht="17.25">
      <c r="A799" s="192"/>
      <c r="B799" s="193"/>
      <c r="C799" s="193"/>
      <c r="D799" s="194"/>
      <c r="E799" s="194"/>
      <c r="F799" s="195"/>
      <c r="G799" s="196"/>
      <c r="H799" s="195"/>
      <c r="I799" s="195"/>
      <c r="J799" s="197"/>
      <c r="K799" s="193"/>
      <c r="L799" s="198"/>
    </row>
    <row r="800" spans="1:12" ht="17.25">
      <c r="A800" s="192"/>
      <c r="B800" s="193"/>
      <c r="C800" s="193"/>
      <c r="D800" s="194"/>
      <c r="E800" s="194"/>
      <c r="F800" s="195"/>
      <c r="G800" s="196"/>
      <c r="H800" s="195"/>
      <c r="I800" s="195"/>
      <c r="J800" s="197"/>
      <c r="K800" s="193"/>
      <c r="L800" s="198"/>
    </row>
    <row r="801" spans="1:12" ht="17.25">
      <c r="A801" s="192"/>
      <c r="B801" s="193"/>
      <c r="C801" s="193"/>
      <c r="D801" s="194"/>
      <c r="E801" s="194"/>
      <c r="F801" s="195"/>
      <c r="G801" s="196"/>
      <c r="H801" s="195"/>
      <c r="I801" s="195"/>
      <c r="J801" s="197"/>
      <c r="K801" s="193"/>
      <c r="L801" s="198"/>
    </row>
    <row r="802" spans="1:12" ht="17.25">
      <c r="A802" s="192"/>
      <c r="B802" s="193"/>
      <c r="C802" s="193"/>
      <c r="D802" s="194"/>
      <c r="E802" s="194"/>
      <c r="F802" s="195"/>
      <c r="G802" s="196"/>
      <c r="H802" s="195"/>
      <c r="I802" s="195"/>
      <c r="J802" s="197"/>
      <c r="K802" s="193"/>
      <c r="L802" s="198"/>
    </row>
    <row r="803" spans="1:12" ht="17.25">
      <c r="A803" s="192"/>
      <c r="B803" s="193"/>
      <c r="C803" s="193"/>
      <c r="D803" s="194"/>
      <c r="E803" s="194"/>
      <c r="F803" s="195"/>
      <c r="G803" s="196"/>
      <c r="H803" s="195"/>
      <c r="I803" s="195"/>
      <c r="J803" s="197"/>
      <c r="K803" s="193"/>
      <c r="L803" s="198"/>
    </row>
    <row r="804" spans="1:12" ht="17.25">
      <c r="A804" s="192"/>
      <c r="B804" s="193"/>
      <c r="C804" s="193"/>
      <c r="D804" s="194"/>
      <c r="E804" s="194"/>
      <c r="F804" s="195"/>
      <c r="G804" s="196"/>
      <c r="H804" s="195"/>
      <c r="I804" s="195"/>
      <c r="J804" s="197"/>
      <c r="K804" s="193"/>
      <c r="L804" s="198"/>
    </row>
    <row r="805" spans="1:12" ht="17.25">
      <c r="A805" s="192"/>
      <c r="B805" s="193"/>
      <c r="C805" s="193"/>
      <c r="D805" s="194"/>
      <c r="E805" s="194"/>
      <c r="F805" s="195"/>
      <c r="G805" s="196"/>
      <c r="H805" s="195"/>
      <c r="I805" s="195"/>
      <c r="J805" s="197"/>
      <c r="K805" s="193"/>
      <c r="L805" s="198"/>
    </row>
    <row r="806" spans="1:12" ht="17.25">
      <c r="A806" s="192"/>
      <c r="B806" s="193"/>
      <c r="C806" s="193"/>
      <c r="D806" s="194"/>
      <c r="E806" s="194"/>
      <c r="F806" s="195"/>
      <c r="G806" s="196"/>
      <c r="H806" s="195"/>
      <c r="I806" s="195"/>
      <c r="J806" s="197"/>
      <c r="K806" s="193"/>
      <c r="L806" s="198"/>
    </row>
    <row r="807" spans="1:12" ht="17.25">
      <c r="A807" s="192"/>
      <c r="B807" s="193"/>
      <c r="C807" s="193"/>
      <c r="D807" s="194"/>
      <c r="E807" s="194"/>
      <c r="F807" s="195"/>
      <c r="G807" s="196"/>
      <c r="H807" s="195"/>
      <c r="I807" s="195"/>
      <c r="J807" s="197"/>
      <c r="K807" s="193"/>
      <c r="L807" s="198"/>
    </row>
    <row r="808" spans="1:12" ht="17.25">
      <c r="A808" s="192"/>
      <c r="B808" s="193"/>
      <c r="C808" s="193"/>
      <c r="D808" s="194"/>
      <c r="E808" s="194"/>
      <c r="F808" s="195"/>
      <c r="G808" s="196"/>
      <c r="H808" s="195"/>
      <c r="I808" s="195"/>
      <c r="J808" s="197"/>
      <c r="K808" s="193"/>
      <c r="L808" s="198"/>
    </row>
    <row r="809" spans="1:12" ht="17.25">
      <c r="A809" s="192"/>
      <c r="B809" s="193"/>
      <c r="C809" s="193"/>
      <c r="D809" s="194"/>
      <c r="E809" s="194"/>
      <c r="F809" s="195"/>
      <c r="G809" s="196"/>
      <c r="H809" s="195"/>
      <c r="I809" s="195"/>
      <c r="J809" s="197"/>
      <c r="K809" s="193"/>
      <c r="L809" s="198"/>
    </row>
    <row r="810" spans="1:12" ht="17.25">
      <c r="A810" s="192"/>
      <c r="B810" s="193"/>
      <c r="C810" s="193"/>
      <c r="D810" s="194"/>
      <c r="E810" s="194"/>
      <c r="F810" s="195"/>
      <c r="G810" s="196"/>
      <c r="H810" s="195"/>
      <c r="I810" s="195"/>
      <c r="J810" s="197"/>
      <c r="K810" s="193"/>
      <c r="L810" s="198"/>
    </row>
    <row r="811" spans="1:12" ht="17.25">
      <c r="A811" s="192"/>
      <c r="B811" s="193"/>
      <c r="C811" s="193"/>
      <c r="D811" s="194"/>
      <c r="E811" s="194"/>
      <c r="F811" s="195"/>
      <c r="G811" s="196"/>
      <c r="H811" s="195"/>
      <c r="I811" s="195"/>
      <c r="J811" s="197"/>
      <c r="K811" s="193"/>
      <c r="L811" s="198"/>
    </row>
    <row r="812" spans="1:12" ht="17.25">
      <c r="A812" s="192"/>
      <c r="B812" s="193"/>
      <c r="C812" s="193"/>
      <c r="D812" s="194"/>
      <c r="E812" s="194"/>
      <c r="F812" s="195"/>
      <c r="G812" s="196"/>
      <c r="H812" s="195"/>
      <c r="I812" s="195"/>
      <c r="J812" s="197"/>
      <c r="K812" s="193"/>
      <c r="L812" s="198"/>
    </row>
    <row r="813" spans="1:12" ht="17.25">
      <c r="A813" s="192"/>
      <c r="B813" s="193"/>
      <c r="C813" s="193"/>
      <c r="D813" s="194"/>
      <c r="E813" s="194"/>
      <c r="F813" s="195"/>
      <c r="G813" s="196"/>
      <c r="H813" s="195"/>
      <c r="I813" s="195"/>
      <c r="J813" s="197"/>
      <c r="K813" s="193"/>
      <c r="L813" s="198"/>
    </row>
    <row r="814" spans="1:12" ht="17.25">
      <c r="A814" s="192"/>
      <c r="B814" s="193"/>
      <c r="C814" s="193"/>
      <c r="D814" s="194"/>
      <c r="E814" s="194"/>
      <c r="F814" s="195"/>
      <c r="G814" s="196"/>
      <c r="H814" s="195"/>
      <c r="I814" s="195"/>
      <c r="J814" s="197"/>
      <c r="K814" s="193"/>
      <c r="L814" s="198"/>
    </row>
    <row r="815" spans="1:12" ht="17.25">
      <c r="A815" s="192"/>
      <c r="B815" s="193"/>
      <c r="C815" s="193"/>
      <c r="D815" s="194"/>
      <c r="E815" s="194"/>
      <c r="F815" s="195"/>
      <c r="G815" s="196"/>
      <c r="H815" s="195"/>
      <c r="I815" s="195"/>
      <c r="J815" s="197"/>
      <c r="K815" s="193"/>
      <c r="L815" s="198"/>
    </row>
    <row r="816" spans="1:12" ht="17.25">
      <c r="A816" s="192"/>
      <c r="B816" s="193"/>
      <c r="C816" s="193"/>
      <c r="D816" s="194"/>
      <c r="E816" s="194"/>
      <c r="F816" s="195"/>
      <c r="G816" s="196"/>
      <c r="H816" s="195"/>
      <c r="I816" s="195"/>
      <c r="J816" s="197"/>
      <c r="K816" s="193"/>
      <c r="L816" s="198"/>
    </row>
    <row r="817" spans="1:12" ht="17.25">
      <c r="A817" s="192"/>
      <c r="B817" s="193"/>
      <c r="C817" s="193"/>
      <c r="D817" s="194"/>
      <c r="E817" s="194"/>
      <c r="F817" s="195"/>
      <c r="G817" s="196"/>
      <c r="H817" s="195"/>
      <c r="I817" s="195"/>
      <c r="J817" s="197"/>
      <c r="K817" s="193"/>
      <c r="L817" s="198"/>
    </row>
    <row r="818" spans="1:12" ht="17.25">
      <c r="A818" s="192"/>
      <c r="B818" s="193"/>
      <c r="C818" s="193"/>
      <c r="D818" s="194"/>
      <c r="E818" s="194"/>
      <c r="F818" s="195"/>
      <c r="G818" s="196"/>
      <c r="H818" s="195"/>
      <c r="I818" s="195"/>
      <c r="J818" s="197"/>
      <c r="K818" s="193"/>
      <c r="L818" s="198"/>
    </row>
    <row r="819" spans="1:12" ht="17.25">
      <c r="A819" s="192"/>
      <c r="B819" s="193"/>
      <c r="C819" s="193"/>
      <c r="D819" s="194"/>
      <c r="E819" s="194"/>
      <c r="F819" s="195"/>
      <c r="G819" s="196"/>
      <c r="H819" s="195"/>
      <c r="I819" s="195"/>
      <c r="J819" s="197"/>
      <c r="K819" s="193"/>
      <c r="L819" s="198"/>
    </row>
    <row r="820" spans="1:12" ht="17.25">
      <c r="A820" s="192"/>
      <c r="B820" s="193"/>
      <c r="C820" s="193"/>
      <c r="D820" s="194"/>
      <c r="E820" s="194"/>
      <c r="F820" s="195"/>
      <c r="G820" s="196"/>
      <c r="H820" s="195"/>
      <c r="I820" s="195"/>
      <c r="J820" s="197"/>
      <c r="K820" s="193"/>
      <c r="L820" s="198"/>
    </row>
    <row r="821" spans="1:12" ht="17.25">
      <c r="A821" s="192"/>
      <c r="B821" s="193"/>
      <c r="C821" s="193"/>
      <c r="D821" s="194"/>
      <c r="E821" s="194"/>
      <c r="F821" s="195"/>
      <c r="G821" s="196"/>
      <c r="H821" s="195"/>
      <c r="I821" s="195"/>
      <c r="J821" s="197"/>
      <c r="K821" s="193"/>
      <c r="L821" s="198"/>
    </row>
    <row r="822" spans="1:12" ht="17.25">
      <c r="A822" s="192"/>
      <c r="B822" s="193"/>
      <c r="C822" s="193"/>
      <c r="D822" s="194"/>
      <c r="E822" s="194"/>
      <c r="F822" s="195"/>
      <c r="G822" s="196"/>
      <c r="H822" s="195"/>
      <c r="I822" s="195"/>
      <c r="J822" s="197"/>
      <c r="K822" s="193"/>
      <c r="L822" s="198"/>
    </row>
    <row r="823" spans="1:12" ht="17.25">
      <c r="A823" s="192"/>
      <c r="B823" s="193"/>
      <c r="C823" s="193"/>
      <c r="D823" s="194"/>
      <c r="E823" s="194"/>
      <c r="F823" s="195"/>
      <c r="G823" s="196"/>
      <c r="H823" s="195"/>
      <c r="I823" s="195"/>
      <c r="J823" s="197"/>
      <c r="K823" s="193"/>
      <c r="L823" s="198"/>
    </row>
    <row r="824" spans="1:12" ht="17.25">
      <c r="A824" s="192"/>
      <c r="B824" s="193"/>
      <c r="C824" s="193"/>
      <c r="D824" s="194"/>
      <c r="E824" s="194"/>
      <c r="F824" s="195"/>
      <c r="G824" s="196"/>
      <c r="H824" s="195"/>
      <c r="I824" s="195"/>
      <c r="J824" s="197"/>
      <c r="K824" s="193"/>
      <c r="L824" s="198"/>
    </row>
    <row r="825" spans="1:12" ht="17.25">
      <c r="A825" s="192"/>
      <c r="B825" s="193"/>
      <c r="C825" s="193"/>
      <c r="D825" s="194"/>
      <c r="E825" s="194"/>
      <c r="F825" s="195"/>
      <c r="G825" s="196"/>
      <c r="H825" s="195"/>
      <c r="I825" s="195"/>
      <c r="J825" s="197"/>
      <c r="K825" s="193"/>
      <c r="L825" s="198"/>
    </row>
    <row r="826" spans="1:12" ht="17.25">
      <c r="A826" s="192"/>
      <c r="B826" s="193"/>
      <c r="C826" s="193"/>
      <c r="D826" s="194"/>
      <c r="E826" s="194"/>
      <c r="F826" s="195"/>
      <c r="G826" s="196"/>
      <c r="H826" s="195"/>
      <c r="I826" s="195"/>
      <c r="J826" s="197"/>
      <c r="K826" s="193"/>
      <c r="L826" s="198"/>
    </row>
    <row r="827" spans="1:12" ht="17.25">
      <c r="A827" s="192"/>
      <c r="B827" s="193"/>
      <c r="C827" s="193"/>
      <c r="D827" s="194"/>
      <c r="E827" s="194"/>
      <c r="F827" s="195"/>
      <c r="G827" s="196"/>
      <c r="H827" s="195"/>
      <c r="I827" s="195"/>
      <c r="J827" s="197"/>
      <c r="K827" s="193"/>
      <c r="L827" s="198"/>
    </row>
    <row r="828" spans="1:12" ht="17.25">
      <c r="A828" s="192"/>
      <c r="B828" s="193"/>
      <c r="C828" s="193"/>
      <c r="D828" s="194"/>
      <c r="E828" s="194"/>
      <c r="F828" s="195"/>
      <c r="G828" s="196"/>
      <c r="H828" s="195"/>
      <c r="I828" s="195"/>
      <c r="J828" s="197"/>
      <c r="K828" s="193"/>
      <c r="L828" s="198"/>
    </row>
    <row r="829" spans="1:12" ht="17.25">
      <c r="A829" s="192"/>
      <c r="B829" s="193"/>
      <c r="C829" s="193"/>
      <c r="D829" s="194"/>
      <c r="E829" s="194"/>
      <c r="F829" s="195"/>
      <c r="G829" s="196"/>
      <c r="H829" s="195"/>
      <c r="I829" s="195"/>
      <c r="J829" s="197"/>
      <c r="K829" s="193"/>
      <c r="L829" s="198"/>
    </row>
    <row r="830" spans="1:12" ht="17.25">
      <c r="A830" s="192"/>
      <c r="B830" s="193"/>
      <c r="C830" s="193"/>
      <c r="D830" s="194"/>
      <c r="E830" s="194"/>
      <c r="F830" s="195"/>
      <c r="G830" s="196"/>
      <c r="H830" s="195"/>
      <c r="I830" s="195"/>
      <c r="J830" s="197"/>
      <c r="K830" s="193"/>
      <c r="L830" s="198"/>
    </row>
    <row r="831" spans="1:12" ht="17.25">
      <c r="A831" s="192"/>
      <c r="B831" s="193"/>
      <c r="C831" s="193"/>
      <c r="D831" s="194"/>
      <c r="E831" s="194"/>
      <c r="F831" s="195"/>
      <c r="G831" s="196"/>
      <c r="H831" s="195"/>
      <c r="I831" s="195"/>
      <c r="J831" s="197"/>
      <c r="K831" s="193"/>
      <c r="L831" s="198"/>
    </row>
    <row r="832" spans="1:12" ht="17.25">
      <c r="A832" s="192"/>
      <c r="B832" s="193"/>
      <c r="C832" s="193"/>
      <c r="D832" s="194"/>
      <c r="E832" s="194"/>
      <c r="F832" s="195"/>
      <c r="G832" s="196"/>
      <c r="H832" s="195"/>
      <c r="I832" s="195"/>
      <c r="J832" s="197"/>
      <c r="K832" s="193"/>
      <c r="L832" s="198"/>
    </row>
    <row r="833" spans="1:12" ht="17.25">
      <c r="A833" s="192"/>
      <c r="B833" s="193"/>
      <c r="C833" s="193"/>
      <c r="D833" s="194"/>
      <c r="E833" s="194"/>
      <c r="F833" s="195"/>
      <c r="G833" s="196"/>
      <c r="H833" s="195"/>
      <c r="I833" s="195"/>
      <c r="J833" s="197"/>
      <c r="K833" s="193"/>
      <c r="L833" s="198"/>
    </row>
    <row r="834" spans="1:12" ht="17.25">
      <c r="A834" s="192"/>
      <c r="B834" s="193"/>
      <c r="C834" s="193"/>
      <c r="D834" s="194"/>
      <c r="E834" s="194"/>
      <c r="F834" s="195"/>
      <c r="G834" s="196"/>
      <c r="H834" s="195"/>
      <c r="I834" s="195"/>
      <c r="J834" s="197"/>
      <c r="K834" s="193"/>
      <c r="L834" s="198"/>
    </row>
    <row r="835" spans="1:12" ht="17.25">
      <c r="A835" s="192"/>
      <c r="B835" s="193"/>
      <c r="C835" s="193"/>
      <c r="D835" s="194"/>
      <c r="E835" s="194"/>
      <c r="F835" s="195"/>
      <c r="G835" s="196"/>
      <c r="H835" s="195"/>
      <c r="I835" s="195"/>
      <c r="J835" s="197"/>
      <c r="K835" s="193"/>
      <c r="L835" s="198"/>
    </row>
    <row r="836" spans="1:12" ht="17.25">
      <c r="A836" s="192"/>
      <c r="B836" s="193"/>
      <c r="C836" s="193"/>
      <c r="D836" s="194"/>
      <c r="E836" s="194"/>
      <c r="F836" s="195"/>
      <c r="G836" s="196"/>
      <c r="H836" s="195"/>
      <c r="I836" s="195"/>
      <c r="J836" s="197"/>
      <c r="K836" s="193"/>
      <c r="L836" s="198"/>
    </row>
    <row r="837" spans="1:12" ht="17.25">
      <c r="A837" s="192"/>
      <c r="B837" s="193"/>
      <c r="C837" s="193"/>
      <c r="D837" s="194"/>
      <c r="E837" s="194"/>
      <c r="F837" s="195"/>
      <c r="G837" s="196"/>
      <c r="H837" s="195"/>
      <c r="I837" s="195"/>
      <c r="J837" s="197"/>
      <c r="K837" s="193"/>
      <c r="L837" s="198"/>
    </row>
    <row r="838" spans="1:12" ht="17.25">
      <c r="A838" s="192"/>
      <c r="B838" s="193"/>
      <c r="C838" s="193"/>
      <c r="D838" s="194"/>
      <c r="E838" s="194"/>
      <c r="F838" s="195"/>
      <c r="G838" s="196"/>
      <c r="H838" s="195"/>
      <c r="I838" s="195"/>
      <c r="J838" s="197"/>
      <c r="K838" s="193"/>
      <c r="L838" s="198"/>
    </row>
    <row r="839" spans="1:12" ht="17.25">
      <c r="A839" s="192"/>
      <c r="B839" s="193"/>
      <c r="C839" s="193"/>
      <c r="D839" s="194"/>
      <c r="E839" s="194"/>
      <c r="F839" s="195"/>
      <c r="G839" s="196"/>
      <c r="H839" s="195"/>
      <c r="I839" s="195"/>
      <c r="J839" s="197"/>
      <c r="K839" s="193"/>
      <c r="L839" s="198"/>
    </row>
    <row r="840" spans="1:12" ht="17.25">
      <c r="A840" s="192"/>
      <c r="B840" s="193"/>
      <c r="C840" s="193"/>
      <c r="D840" s="194"/>
      <c r="E840" s="194"/>
      <c r="F840" s="195"/>
      <c r="G840" s="196"/>
      <c r="H840" s="195"/>
      <c r="I840" s="195"/>
      <c r="J840" s="197"/>
      <c r="K840" s="193"/>
      <c r="L840" s="198"/>
    </row>
    <row r="841" spans="1:12" ht="17.25">
      <c r="A841" s="192"/>
      <c r="B841" s="193"/>
      <c r="C841" s="193"/>
      <c r="D841" s="194"/>
      <c r="E841" s="194"/>
      <c r="F841" s="195"/>
      <c r="G841" s="196"/>
      <c r="H841" s="195"/>
      <c r="I841" s="195"/>
      <c r="J841" s="197"/>
      <c r="K841" s="193"/>
      <c r="L841" s="198"/>
    </row>
    <row r="842" spans="1:12" ht="17.25">
      <c r="A842" s="192"/>
      <c r="B842" s="193"/>
      <c r="C842" s="193"/>
      <c r="D842" s="194"/>
      <c r="E842" s="194"/>
      <c r="F842" s="195"/>
      <c r="G842" s="196"/>
      <c r="H842" s="195"/>
      <c r="I842" s="195"/>
      <c r="J842" s="197"/>
      <c r="K842" s="193"/>
      <c r="L842" s="198"/>
    </row>
    <row r="843" spans="1:12" ht="17.25">
      <c r="A843" s="192"/>
      <c r="B843" s="193"/>
      <c r="C843" s="193"/>
      <c r="D843" s="194"/>
      <c r="E843" s="194"/>
      <c r="F843" s="195"/>
      <c r="G843" s="196"/>
      <c r="H843" s="195"/>
      <c r="I843" s="195"/>
      <c r="J843" s="197"/>
      <c r="K843" s="193"/>
      <c r="L843" s="198"/>
    </row>
    <row r="844" spans="1:12" ht="17.25">
      <c r="A844" s="192"/>
      <c r="B844" s="193"/>
      <c r="C844" s="193"/>
      <c r="D844" s="194"/>
      <c r="E844" s="194"/>
      <c r="F844" s="195"/>
      <c r="G844" s="196"/>
      <c r="H844" s="195"/>
      <c r="I844" s="195"/>
      <c r="J844" s="197"/>
      <c r="K844" s="193"/>
      <c r="L844" s="198"/>
    </row>
    <row r="845" spans="1:12" ht="17.25">
      <c r="A845" s="192"/>
      <c r="B845" s="193"/>
      <c r="C845" s="193"/>
      <c r="D845" s="194"/>
      <c r="E845" s="194"/>
      <c r="F845" s="195"/>
      <c r="G845" s="196"/>
      <c r="H845" s="195"/>
      <c r="I845" s="195"/>
      <c r="J845" s="197"/>
      <c r="K845" s="193"/>
      <c r="L845" s="198"/>
    </row>
    <row r="846" spans="1:12" ht="17.25">
      <c r="A846" s="192"/>
      <c r="B846" s="193"/>
      <c r="C846" s="193"/>
      <c r="D846" s="194"/>
      <c r="E846" s="194"/>
      <c r="F846" s="195"/>
      <c r="G846" s="196"/>
      <c r="H846" s="195"/>
      <c r="I846" s="195"/>
      <c r="J846" s="197"/>
      <c r="K846" s="193"/>
      <c r="L846" s="198"/>
    </row>
    <row r="847" spans="1:12" ht="17.25">
      <c r="A847" s="192"/>
      <c r="B847" s="193"/>
      <c r="C847" s="193"/>
      <c r="D847" s="194"/>
      <c r="E847" s="194"/>
      <c r="F847" s="195"/>
      <c r="G847" s="196"/>
      <c r="H847" s="195"/>
      <c r="I847" s="195"/>
      <c r="J847" s="197"/>
      <c r="K847" s="193"/>
      <c r="L847" s="198"/>
    </row>
    <row r="848" spans="1:12" ht="17.25">
      <c r="A848" s="192"/>
      <c r="B848" s="193"/>
      <c r="C848" s="193"/>
      <c r="D848" s="194"/>
      <c r="E848" s="194"/>
      <c r="F848" s="195"/>
      <c r="G848" s="196"/>
      <c r="H848" s="195"/>
      <c r="I848" s="195"/>
      <c r="J848" s="197"/>
      <c r="K848" s="193"/>
      <c r="L848" s="198"/>
    </row>
    <row r="849" spans="1:12" ht="17.25">
      <c r="A849" s="192"/>
      <c r="B849" s="193"/>
      <c r="C849" s="193"/>
      <c r="D849" s="194"/>
      <c r="E849" s="194"/>
      <c r="F849" s="195"/>
      <c r="G849" s="196"/>
      <c r="H849" s="195"/>
      <c r="I849" s="195"/>
      <c r="J849" s="197"/>
      <c r="K849" s="193"/>
      <c r="L849" s="198"/>
    </row>
    <row r="850" spans="1:12" ht="17.25">
      <c r="A850" s="192"/>
      <c r="B850" s="193"/>
      <c r="C850" s="193"/>
      <c r="D850" s="194"/>
      <c r="E850" s="194"/>
      <c r="F850" s="195"/>
      <c r="G850" s="196"/>
      <c r="H850" s="195"/>
      <c r="I850" s="195"/>
      <c r="J850" s="197"/>
      <c r="K850" s="193"/>
      <c r="L850" s="198"/>
    </row>
    <row r="851" spans="1:12" ht="17.25">
      <c r="A851" s="192"/>
      <c r="B851" s="193"/>
      <c r="C851" s="193"/>
      <c r="D851" s="194"/>
      <c r="E851" s="194"/>
      <c r="F851" s="195"/>
      <c r="G851" s="196"/>
      <c r="H851" s="195"/>
      <c r="I851" s="195"/>
      <c r="J851" s="197"/>
      <c r="K851" s="193"/>
      <c r="L851" s="198"/>
    </row>
    <row r="852" spans="1:12" ht="17.25">
      <c r="A852" s="192"/>
      <c r="B852" s="193"/>
      <c r="C852" s="193"/>
      <c r="D852" s="194"/>
      <c r="E852" s="194"/>
      <c r="F852" s="195"/>
      <c r="G852" s="196"/>
      <c r="H852" s="195"/>
      <c r="I852" s="195"/>
      <c r="J852" s="197"/>
      <c r="K852" s="193"/>
      <c r="L852" s="198"/>
    </row>
    <row r="853" spans="1:12" ht="17.25">
      <c r="A853" s="192"/>
      <c r="B853" s="193"/>
      <c r="C853" s="193"/>
      <c r="D853" s="194"/>
      <c r="E853" s="194"/>
      <c r="F853" s="195"/>
      <c r="G853" s="196"/>
      <c r="H853" s="195"/>
      <c r="I853" s="195"/>
      <c r="J853" s="197"/>
      <c r="K853" s="193"/>
      <c r="L853" s="198"/>
    </row>
    <row r="854" spans="1:12" ht="17.25">
      <c r="A854" s="192"/>
      <c r="B854" s="193"/>
      <c r="C854" s="193"/>
      <c r="D854" s="194"/>
      <c r="E854" s="194"/>
      <c r="F854" s="195"/>
      <c r="G854" s="196"/>
      <c r="H854" s="195"/>
      <c r="I854" s="195"/>
      <c r="J854" s="197"/>
      <c r="K854" s="193"/>
      <c r="L854" s="198"/>
    </row>
    <row r="855" spans="1:12" ht="17.25">
      <c r="A855" s="192"/>
      <c r="B855" s="193"/>
      <c r="C855" s="193"/>
      <c r="D855" s="194"/>
      <c r="E855" s="194"/>
      <c r="F855" s="195"/>
      <c r="G855" s="196"/>
      <c r="H855" s="195"/>
      <c r="I855" s="195"/>
      <c r="J855" s="197"/>
      <c r="K855" s="193"/>
      <c r="L855" s="198"/>
    </row>
    <row r="856" spans="1:12" ht="17.25">
      <c r="A856" s="192"/>
      <c r="B856" s="193"/>
      <c r="C856" s="193"/>
      <c r="D856" s="194"/>
      <c r="E856" s="194"/>
      <c r="F856" s="195"/>
      <c r="G856" s="196"/>
      <c r="H856" s="195"/>
      <c r="I856" s="195"/>
      <c r="J856" s="197"/>
      <c r="K856" s="193"/>
      <c r="L856" s="198"/>
    </row>
    <row r="857" spans="1:12" ht="17.25">
      <c r="A857" s="192"/>
      <c r="B857" s="193"/>
      <c r="C857" s="193"/>
      <c r="D857" s="194"/>
      <c r="E857" s="194"/>
      <c r="F857" s="195"/>
      <c r="G857" s="196"/>
      <c r="H857" s="195"/>
      <c r="I857" s="195"/>
      <c r="J857" s="197"/>
      <c r="K857" s="193"/>
      <c r="L857" s="198"/>
    </row>
    <row r="858" spans="1:12" ht="17.25">
      <c r="A858" s="192"/>
      <c r="B858" s="193"/>
      <c r="C858" s="193"/>
      <c r="D858" s="194"/>
      <c r="E858" s="194"/>
      <c r="F858" s="195"/>
      <c r="G858" s="196"/>
      <c r="H858" s="195"/>
      <c r="I858" s="195"/>
      <c r="J858" s="197"/>
      <c r="K858" s="193"/>
      <c r="L858" s="198"/>
    </row>
    <row r="859" spans="1:12" ht="17.25">
      <c r="A859" s="192"/>
      <c r="B859" s="193"/>
      <c r="C859" s="193"/>
      <c r="D859" s="194"/>
      <c r="E859" s="194"/>
      <c r="F859" s="195"/>
      <c r="G859" s="196"/>
      <c r="H859" s="195"/>
      <c r="I859" s="195"/>
      <c r="J859" s="197"/>
      <c r="K859" s="193"/>
      <c r="L859" s="198"/>
    </row>
    <row r="860" spans="1:12" ht="17.25">
      <c r="A860" s="192"/>
      <c r="B860" s="193"/>
      <c r="C860" s="193"/>
      <c r="D860" s="194"/>
      <c r="E860" s="194"/>
      <c r="F860" s="195"/>
      <c r="G860" s="196"/>
      <c r="H860" s="195"/>
      <c r="I860" s="195"/>
      <c r="J860" s="197"/>
      <c r="K860" s="193"/>
      <c r="L860" s="198"/>
    </row>
    <row r="861" spans="1:12" ht="17.25">
      <c r="A861" s="192"/>
      <c r="B861" s="193"/>
      <c r="C861" s="193"/>
      <c r="D861" s="194"/>
      <c r="E861" s="194"/>
      <c r="F861" s="195"/>
      <c r="G861" s="196"/>
      <c r="H861" s="195"/>
      <c r="I861" s="195"/>
      <c r="J861" s="197"/>
      <c r="K861" s="193"/>
      <c r="L861" s="198"/>
    </row>
    <row r="862" spans="1:12" ht="17.25">
      <c r="A862" s="192"/>
      <c r="B862" s="193"/>
      <c r="C862" s="193"/>
      <c r="D862" s="194"/>
      <c r="E862" s="194"/>
      <c r="F862" s="195"/>
      <c r="G862" s="196"/>
      <c r="H862" s="195"/>
      <c r="I862" s="195"/>
      <c r="J862" s="197"/>
      <c r="K862" s="193"/>
      <c r="L862" s="198"/>
    </row>
    <row r="863" spans="1:12" ht="17.25">
      <c r="A863" s="192"/>
      <c r="B863" s="193"/>
      <c r="C863" s="193"/>
      <c r="D863" s="194"/>
      <c r="E863" s="194"/>
      <c r="F863" s="195"/>
      <c r="G863" s="196"/>
      <c r="H863" s="195"/>
      <c r="I863" s="195"/>
      <c r="J863" s="197"/>
      <c r="K863" s="193"/>
      <c r="L863" s="198"/>
    </row>
    <row r="864" spans="1:12" ht="17.25">
      <c r="A864" s="192"/>
      <c r="B864" s="193"/>
      <c r="C864" s="193"/>
      <c r="D864" s="194"/>
      <c r="E864" s="194"/>
      <c r="F864" s="195"/>
      <c r="G864" s="196"/>
      <c r="H864" s="195"/>
      <c r="I864" s="195"/>
      <c r="J864" s="197"/>
      <c r="K864" s="193"/>
      <c r="L864" s="198"/>
    </row>
    <row r="865" spans="1:12" ht="17.25">
      <c r="A865" s="192"/>
      <c r="B865" s="193"/>
      <c r="C865" s="193"/>
      <c r="D865" s="194"/>
      <c r="E865" s="194"/>
      <c r="F865" s="195"/>
      <c r="G865" s="196"/>
      <c r="H865" s="195"/>
      <c r="I865" s="195"/>
      <c r="J865" s="197"/>
      <c r="K865" s="193"/>
      <c r="L865" s="198"/>
    </row>
    <row r="866" spans="1:12" ht="17.25">
      <c r="A866" s="192"/>
      <c r="B866" s="193"/>
      <c r="C866" s="193"/>
      <c r="D866" s="194"/>
      <c r="E866" s="194"/>
      <c r="F866" s="195"/>
      <c r="G866" s="196"/>
      <c r="H866" s="195"/>
      <c r="I866" s="195"/>
      <c r="J866" s="197"/>
      <c r="K866" s="193"/>
      <c r="L866" s="198"/>
    </row>
    <row r="867" spans="1:12" ht="17.25">
      <c r="A867" s="192"/>
      <c r="B867" s="193"/>
      <c r="C867" s="193"/>
      <c r="D867" s="194"/>
      <c r="E867" s="194"/>
      <c r="F867" s="195"/>
      <c r="G867" s="196"/>
      <c r="H867" s="195"/>
      <c r="I867" s="195"/>
      <c r="J867" s="197"/>
      <c r="K867" s="193"/>
      <c r="L867" s="198"/>
    </row>
    <row r="868" spans="1:12" ht="17.25">
      <c r="A868" s="192"/>
      <c r="B868" s="193"/>
      <c r="C868" s="193"/>
      <c r="D868" s="194"/>
      <c r="E868" s="194"/>
      <c r="F868" s="195"/>
      <c r="G868" s="196"/>
      <c r="H868" s="195"/>
      <c r="I868" s="195"/>
      <c r="J868" s="197"/>
      <c r="K868" s="193"/>
      <c r="L868" s="198"/>
    </row>
    <row r="869" spans="1:12" ht="17.25">
      <c r="A869" s="192"/>
      <c r="B869" s="193"/>
      <c r="C869" s="193"/>
      <c r="D869" s="194"/>
      <c r="E869" s="194"/>
      <c r="F869" s="195"/>
      <c r="G869" s="196"/>
      <c r="H869" s="195"/>
      <c r="I869" s="195"/>
      <c r="J869" s="197"/>
      <c r="K869" s="193"/>
      <c r="L869" s="198"/>
    </row>
    <row r="870" spans="1:12" ht="17.25">
      <c r="A870" s="192"/>
      <c r="B870" s="193"/>
      <c r="C870" s="193"/>
      <c r="D870" s="194"/>
      <c r="E870" s="194"/>
      <c r="F870" s="195"/>
      <c r="G870" s="196"/>
      <c r="H870" s="195"/>
      <c r="I870" s="195"/>
      <c r="J870" s="197"/>
      <c r="K870" s="193"/>
      <c r="L870" s="198"/>
    </row>
    <row r="871" spans="1:12" ht="17.25">
      <c r="A871" s="192"/>
      <c r="B871" s="193"/>
      <c r="C871" s="193"/>
      <c r="D871" s="194"/>
      <c r="E871" s="194"/>
      <c r="F871" s="195"/>
      <c r="G871" s="196"/>
      <c r="H871" s="195"/>
      <c r="I871" s="195"/>
      <c r="J871" s="197"/>
      <c r="K871" s="193"/>
      <c r="L871" s="198"/>
    </row>
    <row r="872" spans="1:12" ht="17.25">
      <c r="A872" s="192"/>
      <c r="B872" s="193"/>
      <c r="C872" s="193"/>
      <c r="D872" s="194"/>
      <c r="E872" s="194"/>
      <c r="F872" s="195"/>
      <c r="G872" s="196"/>
      <c r="H872" s="195"/>
      <c r="I872" s="195"/>
      <c r="J872" s="197"/>
      <c r="K872" s="193"/>
      <c r="L872" s="198"/>
    </row>
    <row r="873" spans="1:12" ht="17.25">
      <c r="A873" s="192"/>
      <c r="B873" s="193"/>
      <c r="C873" s="193"/>
      <c r="D873" s="194"/>
      <c r="E873" s="194"/>
      <c r="F873" s="195"/>
      <c r="G873" s="196"/>
      <c r="H873" s="195"/>
      <c r="I873" s="195"/>
      <c r="J873" s="197"/>
      <c r="K873" s="193"/>
      <c r="L873" s="198"/>
    </row>
    <row r="874" spans="1:12" ht="17.25">
      <c r="A874" s="192"/>
      <c r="B874" s="193"/>
      <c r="C874" s="193"/>
      <c r="D874" s="194"/>
      <c r="E874" s="194"/>
      <c r="F874" s="195"/>
      <c r="G874" s="196"/>
      <c r="H874" s="195"/>
      <c r="I874" s="195"/>
      <c r="J874" s="197"/>
      <c r="K874" s="193"/>
      <c r="L874" s="198"/>
    </row>
    <row r="875" spans="1:12" ht="17.25">
      <c r="A875" s="192"/>
      <c r="B875" s="193"/>
      <c r="C875" s="193"/>
      <c r="D875" s="194"/>
      <c r="E875" s="194"/>
      <c r="F875" s="195"/>
      <c r="G875" s="196"/>
      <c r="H875" s="195"/>
      <c r="I875" s="195"/>
      <c r="J875" s="197"/>
      <c r="K875" s="193"/>
      <c r="L875" s="198"/>
    </row>
    <row r="876" spans="1:12" ht="17.25">
      <c r="A876" s="192"/>
      <c r="B876" s="193"/>
      <c r="C876" s="193"/>
      <c r="D876" s="194"/>
      <c r="E876" s="194"/>
      <c r="F876" s="195"/>
      <c r="G876" s="196"/>
      <c r="H876" s="195"/>
      <c r="I876" s="195"/>
      <c r="J876" s="197"/>
      <c r="K876" s="193"/>
      <c r="L876" s="198"/>
    </row>
    <row r="877" spans="1:12" ht="17.25">
      <c r="A877" s="192"/>
      <c r="B877" s="193"/>
      <c r="C877" s="193"/>
      <c r="D877" s="194"/>
      <c r="E877" s="194"/>
      <c r="F877" s="195"/>
      <c r="G877" s="196"/>
      <c r="H877" s="195"/>
      <c r="I877" s="195"/>
      <c r="J877" s="197"/>
      <c r="K877" s="193"/>
      <c r="L877" s="198"/>
    </row>
    <row r="878" spans="1:12" ht="17.25">
      <c r="A878" s="192"/>
      <c r="B878" s="193"/>
      <c r="C878" s="193"/>
      <c r="D878" s="194"/>
      <c r="E878" s="194"/>
      <c r="F878" s="195"/>
      <c r="G878" s="196"/>
      <c r="H878" s="195"/>
      <c r="I878" s="195"/>
      <c r="J878" s="197"/>
      <c r="K878" s="193"/>
      <c r="L878" s="198"/>
    </row>
    <row r="879" spans="1:12" ht="17.25">
      <c r="A879" s="192"/>
      <c r="B879" s="193"/>
      <c r="C879" s="193"/>
      <c r="D879" s="194"/>
      <c r="E879" s="194"/>
      <c r="F879" s="195"/>
      <c r="G879" s="196"/>
      <c r="H879" s="195"/>
      <c r="I879" s="195"/>
      <c r="J879" s="197"/>
      <c r="K879" s="193"/>
      <c r="L879" s="198"/>
    </row>
    <row r="880" spans="1:12" ht="17.25">
      <c r="A880" s="192"/>
      <c r="B880" s="193"/>
      <c r="C880" s="193"/>
      <c r="D880" s="194"/>
      <c r="E880" s="194"/>
      <c r="F880" s="195"/>
      <c r="G880" s="196"/>
      <c r="H880" s="195"/>
      <c r="I880" s="195"/>
      <c r="J880" s="197"/>
      <c r="K880" s="193"/>
      <c r="L880" s="198"/>
    </row>
    <row r="881" spans="1:12" ht="17.25">
      <c r="A881" s="192"/>
      <c r="B881" s="193"/>
      <c r="C881" s="193"/>
      <c r="D881" s="194"/>
      <c r="E881" s="194"/>
      <c r="F881" s="195"/>
      <c r="G881" s="196"/>
      <c r="H881" s="195"/>
      <c r="I881" s="195"/>
      <c r="J881" s="197"/>
      <c r="K881" s="193"/>
      <c r="L881" s="198"/>
    </row>
    <row r="882" spans="1:12" ht="17.25">
      <c r="A882" s="192"/>
      <c r="B882" s="193"/>
      <c r="C882" s="193"/>
      <c r="D882" s="194"/>
      <c r="E882" s="194"/>
      <c r="F882" s="195"/>
      <c r="G882" s="196"/>
      <c r="H882" s="195"/>
      <c r="I882" s="195"/>
      <c r="J882" s="197"/>
      <c r="K882" s="193"/>
      <c r="L882" s="198"/>
    </row>
    <row r="883" spans="1:12" ht="17.25">
      <c r="A883" s="192"/>
      <c r="B883" s="193"/>
      <c r="C883" s="193"/>
      <c r="D883" s="194"/>
      <c r="E883" s="194"/>
      <c r="F883" s="195"/>
      <c r="G883" s="196"/>
      <c r="H883" s="195"/>
      <c r="I883" s="195"/>
      <c r="J883" s="197"/>
      <c r="K883" s="193"/>
      <c r="L883" s="198"/>
    </row>
    <row r="884" spans="1:12" ht="17.25">
      <c r="A884" s="192"/>
      <c r="B884" s="193"/>
      <c r="C884" s="193"/>
      <c r="D884" s="194"/>
      <c r="E884" s="194"/>
      <c r="F884" s="195"/>
      <c r="G884" s="196"/>
      <c r="H884" s="195"/>
      <c r="I884" s="195"/>
      <c r="J884" s="197"/>
      <c r="K884" s="193"/>
      <c r="L884" s="198"/>
    </row>
    <row r="885" spans="1:12" ht="17.25">
      <c r="A885" s="192"/>
      <c r="B885" s="193"/>
      <c r="C885" s="193"/>
      <c r="D885" s="194"/>
      <c r="E885" s="194"/>
      <c r="F885" s="195"/>
      <c r="G885" s="196"/>
      <c r="H885" s="195"/>
      <c r="I885" s="195"/>
      <c r="J885" s="197"/>
      <c r="K885" s="193"/>
      <c r="L885" s="198"/>
    </row>
    <row r="886" spans="1:12" ht="17.25">
      <c r="A886" s="192"/>
      <c r="B886" s="193"/>
      <c r="C886" s="193"/>
      <c r="D886" s="194"/>
      <c r="E886" s="194"/>
      <c r="F886" s="195"/>
      <c r="G886" s="196"/>
      <c r="H886" s="195"/>
      <c r="I886" s="195"/>
      <c r="J886" s="197"/>
      <c r="K886" s="193"/>
      <c r="L886" s="198"/>
    </row>
    <row r="887" spans="1:12" ht="17.25">
      <c r="A887" s="192"/>
      <c r="B887" s="193"/>
      <c r="C887" s="193"/>
      <c r="D887" s="194"/>
      <c r="E887" s="194"/>
      <c r="F887" s="195"/>
      <c r="G887" s="196"/>
      <c r="H887" s="195"/>
      <c r="I887" s="195"/>
      <c r="J887" s="197"/>
      <c r="K887" s="193"/>
      <c r="L887" s="198"/>
    </row>
    <row r="888" spans="1:12" ht="17.25">
      <c r="A888" s="192"/>
      <c r="B888" s="193"/>
      <c r="C888" s="193"/>
      <c r="D888" s="194"/>
      <c r="E888" s="194"/>
      <c r="F888" s="195"/>
      <c r="G888" s="196"/>
      <c r="H888" s="195"/>
      <c r="I888" s="195"/>
      <c r="J888" s="197"/>
      <c r="K888" s="193"/>
      <c r="L888" s="198"/>
    </row>
    <row r="889" spans="1:12" ht="17.25">
      <c r="A889" s="192"/>
      <c r="B889" s="193"/>
      <c r="C889" s="193"/>
      <c r="D889" s="194"/>
      <c r="E889" s="194"/>
      <c r="F889" s="195"/>
      <c r="G889" s="196"/>
      <c r="H889" s="195"/>
      <c r="I889" s="195"/>
      <c r="J889" s="197"/>
      <c r="K889" s="193"/>
      <c r="L889" s="198"/>
    </row>
    <row r="890" spans="1:12" ht="17.25">
      <c r="A890" s="192"/>
      <c r="B890" s="193"/>
      <c r="C890" s="193"/>
      <c r="D890" s="194"/>
      <c r="E890" s="194"/>
      <c r="F890" s="195"/>
      <c r="G890" s="196"/>
      <c r="H890" s="195"/>
      <c r="I890" s="195"/>
      <c r="J890" s="197"/>
      <c r="K890" s="193"/>
      <c r="L890" s="198"/>
    </row>
    <row r="891" spans="1:12" ht="17.25">
      <c r="A891" s="192"/>
      <c r="B891" s="193"/>
      <c r="C891" s="193"/>
      <c r="D891" s="194"/>
      <c r="E891" s="194"/>
      <c r="F891" s="195"/>
      <c r="G891" s="196"/>
      <c r="H891" s="195"/>
      <c r="I891" s="195"/>
      <c r="J891" s="197"/>
      <c r="K891" s="193"/>
      <c r="L891" s="198"/>
    </row>
    <row r="892" spans="1:12" ht="17.25">
      <c r="A892" s="192"/>
      <c r="B892" s="193"/>
      <c r="C892" s="193"/>
      <c r="D892" s="194"/>
      <c r="E892" s="194"/>
      <c r="F892" s="195"/>
      <c r="G892" s="196"/>
      <c r="H892" s="195"/>
      <c r="I892" s="195"/>
      <c r="J892" s="197"/>
      <c r="K892" s="193"/>
      <c r="L892" s="198"/>
    </row>
    <row r="893" spans="1:12" ht="17.25">
      <c r="A893" s="192"/>
      <c r="B893" s="193"/>
      <c r="C893" s="193"/>
      <c r="D893" s="194"/>
      <c r="E893" s="194"/>
      <c r="F893" s="195"/>
      <c r="G893" s="196"/>
      <c r="H893" s="195"/>
      <c r="I893" s="195"/>
      <c r="J893" s="197"/>
      <c r="K893" s="193"/>
      <c r="L893" s="198"/>
    </row>
    <row r="894" spans="1:12" ht="17.25">
      <c r="A894" s="192"/>
      <c r="B894" s="193"/>
      <c r="C894" s="193"/>
      <c r="D894" s="194"/>
      <c r="E894" s="194"/>
      <c r="F894" s="195"/>
      <c r="G894" s="196"/>
      <c r="H894" s="195"/>
      <c r="I894" s="195"/>
      <c r="J894" s="197"/>
      <c r="K894" s="193"/>
      <c r="L894" s="198"/>
    </row>
    <row r="895" spans="1:12" ht="17.25">
      <c r="A895" s="192"/>
      <c r="B895" s="193"/>
      <c r="C895" s="193"/>
      <c r="D895" s="194"/>
      <c r="E895" s="194"/>
      <c r="F895" s="195"/>
      <c r="G895" s="196"/>
      <c r="H895" s="195"/>
      <c r="I895" s="195"/>
      <c r="J895" s="197"/>
      <c r="K895" s="193"/>
      <c r="L895" s="198"/>
    </row>
    <row r="896" spans="1:12" ht="17.25">
      <c r="A896" s="192"/>
      <c r="B896" s="193"/>
      <c r="C896" s="193"/>
      <c r="D896" s="194"/>
      <c r="E896" s="194"/>
      <c r="F896" s="195"/>
      <c r="G896" s="196"/>
      <c r="H896" s="195"/>
      <c r="I896" s="195"/>
      <c r="J896" s="197"/>
      <c r="K896" s="193"/>
      <c r="L896" s="198"/>
    </row>
    <row r="897" spans="1:12" ht="17.25">
      <c r="A897" s="192"/>
      <c r="B897" s="193"/>
      <c r="C897" s="193"/>
      <c r="D897" s="194"/>
      <c r="E897" s="194"/>
      <c r="F897" s="195"/>
      <c r="G897" s="196"/>
      <c r="H897" s="195"/>
      <c r="I897" s="195"/>
      <c r="J897" s="197"/>
      <c r="K897" s="193"/>
      <c r="L897" s="198"/>
    </row>
    <row r="898" spans="1:12" ht="17.25">
      <c r="A898" s="192"/>
      <c r="B898" s="193"/>
      <c r="C898" s="193"/>
      <c r="D898" s="194"/>
      <c r="E898" s="194"/>
      <c r="F898" s="195"/>
      <c r="G898" s="196"/>
      <c r="H898" s="195"/>
      <c r="I898" s="195"/>
      <c r="J898" s="197"/>
      <c r="K898" s="193"/>
      <c r="L898" s="198"/>
    </row>
    <row r="899" spans="1:12" ht="17.25">
      <c r="A899" s="192"/>
      <c r="B899" s="193"/>
      <c r="C899" s="193"/>
      <c r="D899" s="194"/>
      <c r="E899" s="194"/>
      <c r="F899" s="195"/>
      <c r="G899" s="196"/>
      <c r="H899" s="195"/>
      <c r="I899" s="195"/>
      <c r="J899" s="197"/>
      <c r="K899" s="193"/>
      <c r="L899" s="198"/>
    </row>
    <row r="900" spans="1:12" ht="17.25">
      <c r="A900" s="192"/>
      <c r="B900" s="193"/>
      <c r="C900" s="193"/>
      <c r="D900" s="194"/>
      <c r="E900" s="194"/>
      <c r="F900" s="195"/>
      <c r="G900" s="196"/>
      <c r="H900" s="195"/>
      <c r="I900" s="195"/>
      <c r="J900" s="197"/>
      <c r="K900" s="193"/>
      <c r="L900" s="198"/>
    </row>
    <row r="901" spans="1:12" ht="17.25">
      <c r="A901" s="192"/>
      <c r="B901" s="193"/>
      <c r="C901" s="193"/>
      <c r="D901" s="194"/>
      <c r="E901" s="194"/>
      <c r="F901" s="195"/>
      <c r="G901" s="196"/>
      <c r="H901" s="195"/>
      <c r="I901" s="195"/>
      <c r="J901" s="197"/>
      <c r="K901" s="193"/>
      <c r="L901" s="198"/>
    </row>
    <row r="902" spans="1:12" ht="17.25">
      <c r="A902" s="192"/>
      <c r="B902" s="193"/>
      <c r="C902" s="193"/>
      <c r="D902" s="194"/>
      <c r="E902" s="194"/>
      <c r="F902" s="195"/>
      <c r="G902" s="196"/>
      <c r="H902" s="195"/>
      <c r="I902" s="195"/>
      <c r="J902" s="197"/>
      <c r="K902" s="193"/>
      <c r="L902" s="198"/>
    </row>
    <row r="903" spans="1:12" ht="17.25">
      <c r="A903" s="192"/>
      <c r="B903" s="193"/>
      <c r="C903" s="193"/>
      <c r="D903" s="194"/>
      <c r="E903" s="194"/>
      <c r="F903" s="195"/>
      <c r="G903" s="196"/>
      <c r="H903" s="195"/>
      <c r="I903" s="195"/>
      <c r="J903" s="197"/>
      <c r="K903" s="193"/>
      <c r="L903" s="198"/>
    </row>
    <row r="904" spans="1:12" ht="17.25">
      <c r="A904" s="192"/>
      <c r="B904" s="193"/>
      <c r="C904" s="193"/>
      <c r="D904" s="194"/>
      <c r="E904" s="194"/>
      <c r="F904" s="195"/>
      <c r="G904" s="196"/>
      <c r="H904" s="195"/>
      <c r="I904" s="195"/>
      <c r="J904" s="197"/>
      <c r="K904" s="193"/>
      <c r="L904" s="198"/>
    </row>
    <row r="905" spans="1:12" ht="17.25">
      <c r="A905" s="192"/>
      <c r="B905" s="193"/>
      <c r="C905" s="193"/>
      <c r="D905" s="194"/>
      <c r="E905" s="194"/>
      <c r="F905" s="195"/>
      <c r="G905" s="196"/>
      <c r="H905" s="195"/>
      <c r="I905" s="195"/>
      <c r="J905" s="197"/>
      <c r="K905" s="193"/>
      <c r="L905" s="198"/>
    </row>
    <row r="906" spans="1:12" ht="17.25">
      <c r="A906" s="192"/>
      <c r="B906" s="193"/>
      <c r="C906" s="193"/>
      <c r="D906" s="194"/>
      <c r="E906" s="194"/>
      <c r="F906" s="195"/>
      <c r="G906" s="196"/>
      <c r="H906" s="195"/>
      <c r="I906" s="195"/>
      <c r="J906" s="197"/>
      <c r="K906" s="193"/>
      <c r="L906" s="198"/>
    </row>
    <row r="907" spans="1:12" ht="17.25">
      <c r="A907" s="192"/>
      <c r="B907" s="193"/>
      <c r="C907" s="193"/>
      <c r="D907" s="194"/>
      <c r="E907" s="194"/>
      <c r="F907" s="195"/>
      <c r="G907" s="196"/>
      <c r="H907" s="195"/>
      <c r="I907" s="195"/>
      <c r="J907" s="197"/>
      <c r="K907" s="193"/>
      <c r="L907" s="198"/>
    </row>
    <row r="908" spans="1:12" ht="17.25">
      <c r="A908" s="192"/>
      <c r="B908" s="193"/>
      <c r="C908" s="193"/>
      <c r="D908" s="194"/>
      <c r="E908" s="194"/>
      <c r="F908" s="195"/>
      <c r="G908" s="196"/>
      <c r="H908" s="195"/>
      <c r="I908" s="195"/>
      <c r="J908" s="197"/>
      <c r="K908" s="193"/>
      <c r="L908" s="198"/>
    </row>
    <row r="909" spans="1:12" ht="17.25">
      <c r="A909" s="192"/>
      <c r="B909" s="193"/>
      <c r="C909" s="193"/>
      <c r="D909" s="194"/>
      <c r="E909" s="194"/>
      <c r="F909" s="195"/>
      <c r="G909" s="196"/>
      <c r="H909" s="195"/>
      <c r="I909" s="195"/>
      <c r="J909" s="197"/>
      <c r="K909" s="193"/>
      <c r="L909" s="198"/>
    </row>
    <row r="910" spans="1:12" ht="17.25">
      <c r="A910" s="192"/>
      <c r="B910" s="193"/>
      <c r="C910" s="193"/>
      <c r="D910" s="194"/>
      <c r="E910" s="194"/>
      <c r="F910" s="195"/>
      <c r="G910" s="196"/>
      <c r="H910" s="195"/>
      <c r="I910" s="195"/>
      <c r="J910" s="197"/>
      <c r="K910" s="193"/>
      <c r="L910" s="198"/>
    </row>
    <row r="911" spans="1:12" ht="17.25">
      <c r="A911" s="192"/>
      <c r="B911" s="193"/>
      <c r="C911" s="193"/>
      <c r="D911" s="194"/>
      <c r="E911" s="194"/>
      <c r="F911" s="195"/>
      <c r="G911" s="196"/>
      <c r="H911" s="195"/>
      <c r="I911" s="195"/>
      <c r="J911" s="197"/>
      <c r="K911" s="193"/>
      <c r="L911" s="198"/>
    </row>
    <row r="912" spans="1:12" ht="17.25">
      <c r="A912" s="192"/>
      <c r="B912" s="193"/>
      <c r="C912" s="193"/>
      <c r="D912" s="194"/>
      <c r="E912" s="194"/>
      <c r="F912" s="195"/>
      <c r="G912" s="196"/>
      <c r="H912" s="195"/>
      <c r="I912" s="195"/>
      <c r="J912" s="197"/>
      <c r="K912" s="193"/>
      <c r="L912" s="198"/>
    </row>
    <row r="913" spans="1:12" ht="17.25">
      <c r="A913" s="192"/>
      <c r="B913" s="193"/>
      <c r="C913" s="193"/>
      <c r="D913" s="194"/>
      <c r="E913" s="194"/>
      <c r="F913" s="195"/>
      <c r="G913" s="196"/>
      <c r="H913" s="195"/>
      <c r="I913" s="195"/>
      <c r="J913" s="197"/>
      <c r="K913" s="193"/>
      <c r="L913" s="198"/>
    </row>
    <row r="914" spans="1:12" ht="17.25">
      <c r="A914" s="192"/>
      <c r="B914" s="193"/>
      <c r="C914" s="193"/>
      <c r="D914" s="194"/>
      <c r="E914" s="194"/>
      <c r="F914" s="195"/>
      <c r="G914" s="196"/>
      <c r="H914" s="195"/>
      <c r="I914" s="195"/>
      <c r="J914" s="197"/>
      <c r="K914" s="193"/>
      <c r="L914" s="198"/>
    </row>
    <row r="915" spans="1:12" ht="17.25">
      <c r="A915" s="192"/>
      <c r="B915" s="193"/>
      <c r="C915" s="193"/>
      <c r="D915" s="194"/>
      <c r="E915" s="194"/>
      <c r="F915" s="195"/>
      <c r="G915" s="196"/>
      <c r="H915" s="195"/>
      <c r="I915" s="195"/>
      <c r="J915" s="197"/>
      <c r="K915" s="193"/>
      <c r="L915" s="198"/>
    </row>
    <row r="916" spans="1:12" ht="17.25">
      <c r="A916" s="192"/>
      <c r="B916" s="193"/>
      <c r="C916" s="193"/>
      <c r="D916" s="194"/>
      <c r="E916" s="194"/>
      <c r="F916" s="195"/>
      <c r="G916" s="196"/>
      <c r="H916" s="195"/>
      <c r="I916" s="195"/>
      <c r="J916" s="197"/>
      <c r="K916" s="193"/>
      <c r="L916" s="198"/>
    </row>
    <row r="917" spans="1:12" ht="17.25">
      <c r="A917" s="192"/>
      <c r="B917" s="193"/>
      <c r="C917" s="193"/>
      <c r="D917" s="194"/>
      <c r="E917" s="194"/>
      <c r="F917" s="195"/>
      <c r="G917" s="196"/>
      <c r="H917" s="195"/>
      <c r="I917" s="195"/>
      <c r="J917" s="197"/>
      <c r="K917" s="193"/>
      <c r="L917" s="198"/>
    </row>
    <row r="918" spans="1:12" ht="17.25">
      <c r="A918" s="192"/>
      <c r="B918" s="193"/>
      <c r="C918" s="193"/>
      <c r="D918" s="194"/>
      <c r="E918" s="194"/>
      <c r="F918" s="195"/>
      <c r="G918" s="196"/>
      <c r="H918" s="195"/>
      <c r="I918" s="195"/>
      <c r="J918" s="197"/>
      <c r="K918" s="193"/>
      <c r="L918" s="198"/>
    </row>
    <row r="919" spans="1:12" ht="17.25">
      <c r="A919" s="192"/>
      <c r="B919" s="193"/>
      <c r="C919" s="193"/>
      <c r="D919" s="194"/>
      <c r="E919" s="194"/>
      <c r="F919" s="195"/>
      <c r="G919" s="196"/>
      <c r="H919" s="195"/>
      <c r="I919" s="195"/>
      <c r="J919" s="197"/>
      <c r="K919" s="193"/>
      <c r="L919" s="198"/>
    </row>
    <row r="920" spans="1:12" ht="17.25">
      <c r="A920" s="192"/>
      <c r="B920" s="193"/>
      <c r="C920" s="193"/>
      <c r="D920" s="194"/>
      <c r="E920" s="194"/>
      <c r="F920" s="195"/>
      <c r="G920" s="196"/>
      <c r="H920" s="195"/>
      <c r="I920" s="195"/>
      <c r="J920" s="197"/>
      <c r="K920" s="193"/>
      <c r="L920" s="198"/>
    </row>
    <row r="921" spans="1:12" ht="17.25">
      <c r="A921" s="192"/>
      <c r="B921" s="193"/>
      <c r="C921" s="193"/>
      <c r="D921" s="194"/>
      <c r="E921" s="194"/>
      <c r="F921" s="195"/>
      <c r="G921" s="196"/>
      <c r="H921" s="195"/>
      <c r="I921" s="195"/>
      <c r="J921" s="197"/>
      <c r="K921" s="193"/>
      <c r="L921" s="198"/>
    </row>
    <row r="922" spans="1:12" ht="17.25">
      <c r="A922" s="192"/>
      <c r="B922" s="193"/>
      <c r="C922" s="193"/>
      <c r="D922" s="194"/>
      <c r="E922" s="194"/>
      <c r="F922" s="195"/>
      <c r="G922" s="196"/>
      <c r="H922" s="195"/>
      <c r="I922" s="195"/>
      <c r="J922" s="197"/>
      <c r="K922" s="193"/>
      <c r="L922" s="198"/>
    </row>
    <row r="923" spans="1:12" ht="17.25">
      <c r="A923" s="192"/>
      <c r="B923" s="193"/>
      <c r="C923" s="193"/>
      <c r="D923" s="194"/>
      <c r="E923" s="194"/>
      <c r="F923" s="195"/>
      <c r="G923" s="196"/>
      <c r="H923" s="195"/>
      <c r="I923" s="195"/>
      <c r="J923" s="197"/>
      <c r="K923" s="193"/>
      <c r="L923" s="198"/>
    </row>
    <row r="924" spans="1:12" ht="17.25">
      <c r="A924" s="192"/>
      <c r="B924" s="193"/>
      <c r="C924" s="193"/>
      <c r="D924" s="194"/>
      <c r="E924" s="194"/>
      <c r="F924" s="195"/>
      <c r="G924" s="196"/>
      <c r="H924" s="195"/>
      <c r="I924" s="195"/>
      <c r="J924" s="197"/>
      <c r="K924" s="193"/>
      <c r="L924" s="198"/>
    </row>
    <row r="925" spans="1:12" ht="17.25">
      <c r="A925" s="192"/>
      <c r="B925" s="193"/>
      <c r="C925" s="193"/>
      <c r="D925" s="194"/>
      <c r="E925" s="194"/>
      <c r="F925" s="195"/>
      <c r="G925" s="196"/>
      <c r="H925" s="195"/>
      <c r="I925" s="195"/>
      <c r="J925" s="197"/>
      <c r="K925" s="193"/>
      <c r="L925" s="198"/>
    </row>
    <row r="926" spans="1:12" ht="17.25">
      <c r="A926" s="192"/>
      <c r="B926" s="193"/>
      <c r="C926" s="193"/>
      <c r="D926" s="194"/>
      <c r="E926" s="194"/>
      <c r="F926" s="195"/>
      <c r="G926" s="196"/>
      <c r="H926" s="195"/>
      <c r="I926" s="195"/>
      <c r="J926" s="197"/>
      <c r="K926" s="193"/>
      <c r="L926" s="198"/>
    </row>
    <row r="927" spans="1:12" ht="17.25">
      <c r="A927" s="192"/>
      <c r="B927" s="193"/>
      <c r="C927" s="193"/>
      <c r="D927" s="194"/>
      <c r="E927" s="194"/>
      <c r="F927" s="195"/>
      <c r="G927" s="196"/>
      <c r="H927" s="195"/>
      <c r="I927" s="195"/>
      <c r="J927" s="197"/>
      <c r="K927" s="193"/>
      <c r="L927" s="198"/>
    </row>
    <row r="928" spans="1:12" ht="17.25">
      <c r="A928" s="192"/>
      <c r="B928" s="193"/>
      <c r="C928" s="193"/>
      <c r="D928" s="194"/>
      <c r="E928" s="194"/>
      <c r="F928" s="195"/>
      <c r="G928" s="196"/>
      <c r="H928" s="195"/>
      <c r="I928" s="195"/>
      <c r="J928" s="197"/>
      <c r="K928" s="193"/>
      <c r="L928" s="198"/>
    </row>
    <row r="929" spans="1:12" ht="17.25">
      <c r="A929" s="192"/>
      <c r="B929" s="193"/>
      <c r="C929" s="193"/>
      <c r="D929" s="194"/>
      <c r="E929" s="194"/>
      <c r="F929" s="195"/>
      <c r="G929" s="196"/>
      <c r="H929" s="195"/>
      <c r="I929" s="195"/>
      <c r="J929" s="197"/>
      <c r="K929" s="193"/>
      <c r="L929" s="198"/>
    </row>
    <row r="930" spans="1:12" ht="17.25">
      <c r="A930" s="192"/>
      <c r="B930" s="193"/>
      <c r="C930" s="193"/>
      <c r="D930" s="194"/>
      <c r="E930" s="194"/>
      <c r="F930" s="195"/>
      <c r="G930" s="196"/>
      <c r="H930" s="195"/>
      <c r="I930" s="195"/>
      <c r="J930" s="197"/>
      <c r="K930" s="193"/>
      <c r="L930" s="198"/>
    </row>
    <row r="931" spans="1:12" ht="17.25">
      <c r="A931" s="192"/>
      <c r="B931" s="193"/>
      <c r="C931" s="193"/>
      <c r="D931" s="194"/>
      <c r="E931" s="194"/>
      <c r="F931" s="195"/>
      <c r="G931" s="196"/>
      <c r="H931" s="195"/>
      <c r="I931" s="195"/>
      <c r="J931" s="197"/>
      <c r="K931" s="193"/>
      <c r="L931" s="198"/>
    </row>
    <row r="932" spans="1:12" ht="17.25">
      <c r="A932" s="192"/>
      <c r="B932" s="193"/>
      <c r="C932" s="193"/>
      <c r="D932" s="194"/>
      <c r="E932" s="194"/>
      <c r="F932" s="195"/>
      <c r="G932" s="196"/>
      <c r="H932" s="195"/>
      <c r="I932" s="195"/>
      <c r="J932" s="197"/>
      <c r="K932" s="193"/>
      <c r="L932" s="198"/>
    </row>
    <row r="933" spans="1:12" ht="17.25">
      <c r="A933" s="192"/>
      <c r="B933" s="193"/>
      <c r="C933" s="193"/>
      <c r="D933" s="194"/>
      <c r="E933" s="194"/>
      <c r="F933" s="195"/>
      <c r="G933" s="196"/>
      <c r="H933" s="195"/>
      <c r="I933" s="195"/>
      <c r="J933" s="197"/>
      <c r="K933" s="193"/>
      <c r="L933" s="198"/>
    </row>
    <row r="934" spans="1:12" ht="17.25">
      <c r="A934" s="192"/>
      <c r="B934" s="193"/>
      <c r="C934" s="193"/>
      <c r="D934" s="194"/>
      <c r="E934" s="194"/>
      <c r="F934" s="195"/>
      <c r="G934" s="196"/>
      <c r="H934" s="195"/>
      <c r="I934" s="195"/>
      <c r="J934" s="197"/>
      <c r="K934" s="193"/>
      <c r="L934" s="198"/>
    </row>
    <row r="935" spans="1:12" ht="17.25">
      <c r="A935" s="192"/>
      <c r="B935" s="193"/>
      <c r="C935" s="193"/>
      <c r="D935" s="194"/>
      <c r="E935" s="194"/>
      <c r="F935" s="195"/>
      <c r="G935" s="196"/>
      <c r="H935" s="195"/>
      <c r="I935" s="195"/>
      <c r="J935" s="197"/>
      <c r="K935" s="193"/>
      <c r="L935" s="198"/>
    </row>
    <row r="936" spans="1:12" ht="17.25">
      <c r="A936" s="192"/>
      <c r="B936" s="193"/>
      <c r="C936" s="193"/>
      <c r="D936" s="194"/>
      <c r="E936" s="194"/>
      <c r="F936" s="195"/>
      <c r="G936" s="196"/>
      <c r="H936" s="195"/>
      <c r="I936" s="195"/>
      <c r="J936" s="197"/>
      <c r="K936" s="193"/>
      <c r="L936" s="198"/>
    </row>
    <row r="937" spans="1:12" ht="17.25">
      <c r="A937" s="192"/>
      <c r="B937" s="193"/>
      <c r="C937" s="193"/>
      <c r="D937" s="194"/>
      <c r="E937" s="194"/>
      <c r="F937" s="195"/>
      <c r="G937" s="196"/>
      <c r="H937" s="195"/>
      <c r="I937" s="195"/>
      <c r="J937" s="197"/>
      <c r="K937" s="193"/>
      <c r="L937" s="198"/>
    </row>
    <row r="938" spans="1:12" ht="17.25">
      <c r="A938" s="192"/>
      <c r="B938" s="193"/>
      <c r="C938" s="193"/>
      <c r="D938" s="194"/>
      <c r="E938" s="194"/>
      <c r="F938" s="195"/>
      <c r="G938" s="196"/>
      <c r="H938" s="195"/>
      <c r="I938" s="195"/>
      <c r="J938" s="197"/>
      <c r="K938" s="193"/>
      <c r="L938" s="198"/>
    </row>
    <row r="939" spans="1:12" ht="17.25">
      <c r="A939" s="192"/>
      <c r="B939" s="193"/>
      <c r="C939" s="193"/>
      <c r="D939" s="194"/>
      <c r="E939" s="194"/>
      <c r="F939" s="195"/>
      <c r="G939" s="196"/>
      <c r="H939" s="195"/>
      <c r="I939" s="195"/>
      <c r="J939" s="197"/>
      <c r="K939" s="193"/>
      <c r="L939" s="198"/>
    </row>
    <row r="940" spans="1:12" ht="17.25">
      <c r="A940" s="192"/>
      <c r="B940" s="193"/>
      <c r="C940" s="193"/>
      <c r="D940" s="194"/>
      <c r="E940" s="194"/>
      <c r="F940" s="195"/>
      <c r="G940" s="196"/>
      <c r="H940" s="195"/>
      <c r="I940" s="195"/>
      <c r="J940" s="197"/>
      <c r="K940" s="193"/>
      <c r="L940" s="198"/>
    </row>
    <row r="941" spans="1:12" ht="17.25">
      <c r="A941" s="192"/>
      <c r="B941" s="193"/>
      <c r="C941" s="193"/>
      <c r="D941" s="194"/>
      <c r="E941" s="194"/>
      <c r="F941" s="195"/>
      <c r="G941" s="196"/>
      <c r="H941" s="195"/>
      <c r="I941" s="195"/>
      <c r="J941" s="197"/>
      <c r="K941" s="193"/>
      <c r="L941" s="198"/>
    </row>
    <row r="942" spans="1:12" ht="17.25">
      <c r="A942" s="192"/>
      <c r="B942" s="193"/>
      <c r="C942" s="193"/>
      <c r="D942" s="194"/>
      <c r="E942" s="194"/>
      <c r="F942" s="195"/>
      <c r="G942" s="196"/>
      <c r="H942" s="195"/>
      <c r="I942" s="195"/>
      <c r="J942" s="197"/>
      <c r="K942" s="193"/>
      <c r="L942" s="198"/>
    </row>
    <row r="943" spans="1:12" ht="17.25">
      <c r="A943" s="192"/>
      <c r="B943" s="193"/>
      <c r="C943" s="193"/>
      <c r="D943" s="194"/>
      <c r="E943" s="194"/>
      <c r="F943" s="195"/>
      <c r="G943" s="196"/>
      <c r="H943" s="195"/>
      <c r="I943" s="195"/>
      <c r="J943" s="197"/>
      <c r="K943" s="193"/>
      <c r="L943" s="198"/>
    </row>
    <row r="944" spans="1:12" ht="17.25">
      <c r="A944" s="192"/>
      <c r="B944" s="193"/>
      <c r="C944" s="193"/>
      <c r="D944" s="194"/>
      <c r="E944" s="194"/>
      <c r="F944" s="195"/>
      <c r="G944" s="196"/>
      <c r="H944" s="195"/>
      <c r="I944" s="195"/>
      <c r="J944" s="197"/>
      <c r="K944" s="193"/>
      <c r="L944" s="198"/>
    </row>
    <row r="945" spans="1:12" ht="17.25">
      <c r="A945" s="192"/>
      <c r="B945" s="193"/>
      <c r="C945" s="193"/>
      <c r="D945" s="194"/>
      <c r="E945" s="194"/>
      <c r="F945" s="195"/>
      <c r="G945" s="196"/>
      <c r="H945" s="195"/>
      <c r="I945" s="195"/>
      <c r="J945" s="197"/>
      <c r="K945" s="193"/>
      <c r="L945" s="198"/>
    </row>
    <row r="946" spans="1:12" ht="17.25">
      <c r="A946" s="192"/>
      <c r="B946" s="193"/>
      <c r="C946" s="193"/>
      <c r="D946" s="194"/>
      <c r="E946" s="194"/>
      <c r="F946" s="195"/>
      <c r="G946" s="196"/>
      <c r="H946" s="195"/>
      <c r="I946" s="195"/>
      <c r="J946" s="197"/>
      <c r="K946" s="193"/>
      <c r="L946" s="198"/>
    </row>
    <row r="947" spans="1:12" ht="17.25">
      <c r="A947" s="192"/>
      <c r="B947" s="193"/>
      <c r="C947" s="193"/>
      <c r="D947" s="194"/>
      <c r="E947" s="194"/>
      <c r="F947" s="195"/>
      <c r="G947" s="196"/>
      <c r="H947" s="195"/>
      <c r="I947" s="195"/>
      <c r="J947" s="197"/>
      <c r="K947" s="193"/>
      <c r="L947" s="198"/>
    </row>
    <row r="948" spans="1:12" ht="17.25">
      <c r="A948" s="192"/>
      <c r="B948" s="193"/>
      <c r="C948" s="193"/>
      <c r="D948" s="194"/>
      <c r="E948" s="194"/>
      <c r="F948" s="195"/>
      <c r="G948" s="196"/>
      <c r="H948" s="195"/>
      <c r="I948" s="195"/>
      <c r="J948" s="197"/>
      <c r="K948" s="193"/>
      <c r="L948" s="198"/>
    </row>
    <row r="949" spans="1:12" ht="17.25">
      <c r="A949" s="192"/>
      <c r="B949" s="193"/>
      <c r="C949" s="193"/>
      <c r="D949" s="194"/>
      <c r="E949" s="194"/>
      <c r="F949" s="195"/>
      <c r="G949" s="196"/>
      <c r="H949" s="195"/>
      <c r="I949" s="195"/>
      <c r="J949" s="197"/>
      <c r="K949" s="193"/>
      <c r="L949" s="198"/>
    </row>
    <row r="950" spans="1:12" ht="17.25">
      <c r="A950" s="192"/>
      <c r="B950" s="193"/>
      <c r="C950" s="193"/>
      <c r="D950" s="194"/>
      <c r="E950" s="194"/>
      <c r="F950" s="195"/>
      <c r="G950" s="196"/>
      <c r="H950" s="195"/>
      <c r="I950" s="195"/>
      <c r="J950" s="197"/>
      <c r="K950" s="193"/>
      <c r="L950" s="198"/>
    </row>
    <row r="951" spans="1:12" ht="17.25">
      <c r="A951" s="192"/>
      <c r="B951" s="193"/>
      <c r="C951" s="193"/>
      <c r="D951" s="194"/>
      <c r="E951" s="194"/>
      <c r="F951" s="195"/>
      <c r="G951" s="196"/>
      <c r="H951" s="195"/>
      <c r="I951" s="195"/>
      <c r="J951" s="197"/>
      <c r="K951" s="193"/>
      <c r="L951" s="198"/>
    </row>
    <row r="952" spans="1:12" ht="17.25">
      <c r="A952" s="192"/>
      <c r="B952" s="193"/>
      <c r="C952" s="193"/>
      <c r="D952" s="194"/>
      <c r="E952" s="194"/>
      <c r="F952" s="195"/>
      <c r="G952" s="196"/>
      <c r="H952" s="195"/>
      <c r="I952" s="195"/>
      <c r="J952" s="197"/>
      <c r="K952" s="193"/>
      <c r="L952" s="198"/>
    </row>
    <row r="953" spans="1:12" ht="17.25">
      <c r="A953" s="192"/>
      <c r="B953" s="193"/>
      <c r="C953" s="193"/>
      <c r="D953" s="194"/>
      <c r="E953" s="194"/>
      <c r="F953" s="195"/>
      <c r="G953" s="196"/>
      <c r="H953" s="195"/>
      <c r="I953" s="195"/>
      <c r="J953" s="197"/>
      <c r="K953" s="193"/>
      <c r="L953" s="198"/>
    </row>
    <row r="954" spans="1:12" ht="17.25">
      <c r="A954" s="192"/>
      <c r="B954" s="193"/>
      <c r="C954" s="193"/>
      <c r="D954" s="194"/>
      <c r="E954" s="194"/>
      <c r="F954" s="195"/>
      <c r="G954" s="196"/>
      <c r="H954" s="195"/>
      <c r="I954" s="195"/>
      <c r="J954" s="197"/>
      <c r="K954" s="193"/>
      <c r="L954" s="198"/>
    </row>
    <row r="955" spans="1:12" ht="17.25">
      <c r="A955" s="192"/>
      <c r="B955" s="193"/>
      <c r="C955" s="193"/>
      <c r="D955" s="194"/>
      <c r="E955" s="194"/>
      <c r="F955" s="195"/>
      <c r="G955" s="196"/>
      <c r="H955" s="195"/>
      <c r="I955" s="195"/>
      <c r="J955" s="197"/>
      <c r="K955" s="193"/>
      <c r="L955" s="198"/>
    </row>
    <row r="956" spans="1:12" ht="17.25">
      <c r="A956" s="192"/>
      <c r="B956" s="193"/>
      <c r="C956" s="193"/>
      <c r="D956" s="194"/>
      <c r="E956" s="194"/>
      <c r="F956" s="195"/>
      <c r="G956" s="196"/>
      <c r="H956" s="195"/>
      <c r="I956" s="195"/>
      <c r="J956" s="197"/>
      <c r="K956" s="193"/>
      <c r="L956" s="198"/>
    </row>
    <row r="957" spans="1:12" ht="17.25">
      <c r="A957" s="192"/>
      <c r="B957" s="193"/>
      <c r="C957" s="193"/>
      <c r="D957" s="194"/>
      <c r="E957" s="194"/>
      <c r="F957" s="195"/>
      <c r="G957" s="196"/>
      <c r="H957" s="195"/>
      <c r="I957" s="195"/>
      <c r="J957" s="197"/>
      <c r="K957" s="193"/>
      <c r="L957" s="198"/>
    </row>
    <row r="958" spans="1:12" ht="17.25">
      <c r="A958" s="192"/>
      <c r="B958" s="193"/>
      <c r="C958" s="193"/>
      <c r="D958" s="194"/>
      <c r="E958" s="194"/>
      <c r="F958" s="195"/>
      <c r="G958" s="196"/>
      <c r="H958" s="195"/>
      <c r="I958" s="195"/>
      <c r="J958" s="197"/>
      <c r="K958" s="193"/>
      <c r="L958" s="198"/>
    </row>
    <row r="959" spans="1:12" ht="17.25">
      <c r="A959" s="192"/>
      <c r="B959" s="193"/>
      <c r="C959" s="193"/>
      <c r="D959" s="194"/>
      <c r="E959" s="194"/>
      <c r="F959" s="195"/>
      <c r="G959" s="196"/>
      <c r="H959" s="195"/>
      <c r="I959" s="195"/>
      <c r="J959" s="197"/>
      <c r="K959" s="193"/>
      <c r="L959" s="198"/>
    </row>
    <row r="960" spans="1:12" ht="17.25">
      <c r="A960" s="192"/>
      <c r="B960" s="193"/>
      <c r="C960" s="193"/>
      <c r="D960" s="194"/>
      <c r="E960" s="194"/>
      <c r="F960" s="195"/>
      <c r="G960" s="196"/>
      <c r="H960" s="195"/>
      <c r="I960" s="195"/>
      <c r="J960" s="197"/>
      <c r="K960" s="193"/>
      <c r="L960" s="198"/>
    </row>
    <row r="961" spans="1:12" ht="17.25">
      <c r="A961" s="192"/>
      <c r="B961" s="193"/>
      <c r="C961" s="193"/>
      <c r="D961" s="194"/>
      <c r="E961" s="194"/>
      <c r="F961" s="195"/>
      <c r="G961" s="196"/>
      <c r="H961" s="195"/>
      <c r="I961" s="195"/>
      <c r="J961" s="197"/>
      <c r="K961" s="193"/>
      <c r="L961" s="198"/>
    </row>
    <row r="962" spans="1:12" ht="17.25">
      <c r="A962" s="192"/>
      <c r="B962" s="193"/>
      <c r="C962" s="193"/>
      <c r="D962" s="194"/>
      <c r="E962" s="194"/>
      <c r="F962" s="195"/>
      <c r="G962" s="196"/>
      <c r="H962" s="195"/>
      <c r="I962" s="195"/>
      <c r="J962" s="197"/>
      <c r="K962" s="193"/>
      <c r="L962" s="198"/>
    </row>
    <row r="963" spans="1:12" ht="17.25">
      <c r="A963" s="192"/>
      <c r="B963" s="193"/>
      <c r="C963" s="193"/>
      <c r="D963" s="194"/>
      <c r="E963" s="194"/>
      <c r="F963" s="195"/>
      <c r="G963" s="196"/>
      <c r="H963" s="195"/>
      <c r="I963" s="195"/>
      <c r="J963" s="197"/>
      <c r="K963" s="193"/>
      <c r="L963" s="198"/>
    </row>
    <row r="964" spans="1:12" ht="17.25">
      <c r="A964" s="192"/>
      <c r="B964" s="193"/>
      <c r="C964" s="193"/>
      <c r="D964" s="194"/>
      <c r="E964" s="194"/>
      <c r="F964" s="195"/>
      <c r="G964" s="196"/>
      <c r="H964" s="195"/>
      <c r="I964" s="195"/>
      <c r="J964" s="197"/>
      <c r="K964" s="193"/>
      <c r="L964" s="198"/>
    </row>
    <row r="965" spans="1:12" ht="17.25">
      <c r="A965" s="192"/>
      <c r="B965" s="193"/>
      <c r="C965" s="193"/>
      <c r="D965" s="194"/>
      <c r="E965" s="194"/>
      <c r="F965" s="195"/>
      <c r="G965" s="196"/>
      <c r="H965" s="195"/>
      <c r="I965" s="195"/>
      <c r="J965" s="197"/>
      <c r="K965" s="193"/>
      <c r="L965" s="198"/>
    </row>
    <row r="966" spans="1:12" ht="17.25">
      <c r="A966" s="192"/>
      <c r="B966" s="193"/>
      <c r="C966" s="193"/>
      <c r="D966" s="194"/>
      <c r="E966" s="194"/>
      <c r="F966" s="195"/>
      <c r="G966" s="196"/>
      <c r="H966" s="195"/>
      <c r="I966" s="195"/>
      <c r="J966" s="197"/>
      <c r="K966" s="193"/>
      <c r="L966" s="198"/>
    </row>
    <row r="967" spans="1:12" ht="17.25">
      <c r="A967" s="192"/>
      <c r="B967" s="193"/>
      <c r="C967" s="193"/>
      <c r="D967" s="194"/>
      <c r="E967" s="194"/>
      <c r="F967" s="195"/>
      <c r="G967" s="196"/>
      <c r="H967" s="195"/>
      <c r="I967" s="195"/>
      <c r="J967" s="197"/>
      <c r="K967" s="193"/>
      <c r="L967" s="198"/>
    </row>
    <row r="968" spans="1:12" ht="17.25">
      <c r="A968" s="192"/>
      <c r="B968" s="193"/>
      <c r="C968" s="193"/>
      <c r="D968" s="194"/>
      <c r="E968" s="194"/>
      <c r="F968" s="195"/>
      <c r="G968" s="196"/>
      <c r="H968" s="195"/>
      <c r="I968" s="195"/>
      <c r="J968" s="197"/>
      <c r="K968" s="193"/>
      <c r="L968" s="198"/>
    </row>
    <row r="969" spans="1:12" ht="17.25">
      <c r="A969" s="192"/>
      <c r="B969" s="193"/>
      <c r="C969" s="193"/>
      <c r="D969" s="194"/>
      <c r="E969" s="194"/>
      <c r="F969" s="195"/>
      <c r="G969" s="196"/>
      <c r="H969" s="195"/>
      <c r="I969" s="195"/>
      <c r="J969" s="197"/>
      <c r="K969" s="193"/>
      <c r="L969" s="198"/>
    </row>
    <row r="970" spans="1:12" ht="17.25">
      <c r="A970" s="192"/>
      <c r="B970" s="193"/>
      <c r="C970" s="193"/>
      <c r="D970" s="194"/>
      <c r="E970" s="194"/>
      <c r="F970" s="195"/>
      <c r="G970" s="196"/>
      <c r="H970" s="195"/>
      <c r="I970" s="195"/>
      <c r="J970" s="197"/>
      <c r="K970" s="193"/>
      <c r="L970" s="198"/>
    </row>
    <row r="971" spans="1:12" ht="17.25">
      <c r="A971" s="192"/>
      <c r="B971" s="193"/>
      <c r="C971" s="193"/>
      <c r="D971" s="194"/>
      <c r="E971" s="194"/>
      <c r="F971" s="195"/>
      <c r="G971" s="196"/>
      <c r="H971" s="195"/>
      <c r="I971" s="195"/>
      <c r="J971" s="197"/>
      <c r="K971" s="193"/>
      <c r="L971" s="198"/>
    </row>
    <row r="972" spans="1:12" ht="17.25">
      <c r="A972" s="192"/>
      <c r="B972" s="193"/>
      <c r="C972" s="193"/>
      <c r="D972" s="194"/>
      <c r="E972" s="194"/>
      <c r="F972" s="195"/>
      <c r="G972" s="196"/>
      <c r="H972" s="195"/>
      <c r="I972" s="195"/>
      <c r="J972" s="197"/>
      <c r="K972" s="193"/>
      <c r="L972" s="198"/>
    </row>
    <row r="973" spans="1:12" ht="17.25">
      <c r="A973" s="192"/>
      <c r="B973" s="193"/>
      <c r="C973" s="193"/>
      <c r="D973" s="194"/>
      <c r="E973" s="194"/>
      <c r="F973" s="195"/>
      <c r="G973" s="196"/>
      <c r="H973" s="195"/>
      <c r="I973" s="195"/>
      <c r="J973" s="197"/>
      <c r="K973" s="193"/>
      <c r="L973" s="198"/>
    </row>
    <row r="974" spans="1:12" ht="17.25">
      <c r="A974" s="192"/>
      <c r="B974" s="193"/>
      <c r="C974" s="193"/>
      <c r="D974" s="194"/>
      <c r="E974" s="194"/>
      <c r="F974" s="195"/>
      <c r="G974" s="196"/>
      <c r="H974" s="195"/>
      <c r="I974" s="195"/>
      <c r="J974" s="197"/>
      <c r="K974" s="193"/>
      <c r="L974" s="198"/>
    </row>
    <row r="975" spans="1:12" ht="17.25">
      <c r="A975" s="192"/>
      <c r="B975" s="193"/>
      <c r="C975" s="193"/>
      <c r="D975" s="194"/>
      <c r="E975" s="194"/>
      <c r="F975" s="195"/>
      <c r="G975" s="196"/>
      <c r="H975" s="195"/>
      <c r="I975" s="195"/>
      <c r="J975" s="197"/>
      <c r="K975" s="193"/>
      <c r="L975" s="198"/>
    </row>
    <row r="976" spans="1:12" ht="17.25">
      <c r="A976" s="192"/>
      <c r="B976" s="193"/>
      <c r="C976" s="193"/>
      <c r="D976" s="194"/>
      <c r="E976" s="194"/>
      <c r="F976" s="195"/>
      <c r="G976" s="196"/>
      <c r="H976" s="195"/>
      <c r="I976" s="195"/>
      <c r="J976" s="197"/>
      <c r="K976" s="193"/>
      <c r="L976" s="198"/>
    </row>
    <row r="977" spans="1:12" ht="17.25">
      <c r="A977" s="192"/>
      <c r="B977" s="193"/>
      <c r="C977" s="193"/>
      <c r="D977" s="194"/>
      <c r="E977" s="194"/>
      <c r="F977" s="195"/>
      <c r="G977" s="196"/>
      <c r="H977" s="195"/>
      <c r="I977" s="195"/>
      <c r="J977" s="197"/>
      <c r="K977" s="193"/>
      <c r="L977" s="198"/>
    </row>
    <row r="978" spans="1:12" ht="17.25">
      <c r="A978" s="192"/>
      <c r="B978" s="193"/>
      <c r="C978" s="193"/>
      <c r="D978" s="194"/>
      <c r="E978" s="194"/>
      <c r="F978" s="195"/>
      <c r="G978" s="196"/>
      <c r="H978" s="195"/>
      <c r="I978" s="195"/>
      <c r="J978" s="197"/>
      <c r="K978" s="193"/>
      <c r="L978" s="198"/>
    </row>
    <row r="979" spans="1:12" ht="17.25">
      <c r="A979" s="192"/>
      <c r="B979" s="193"/>
      <c r="C979" s="193"/>
      <c r="D979" s="194"/>
      <c r="E979" s="194"/>
      <c r="F979" s="195"/>
      <c r="G979" s="196"/>
      <c r="H979" s="195"/>
      <c r="I979" s="195"/>
      <c r="J979" s="197"/>
      <c r="K979" s="193"/>
      <c r="L979" s="198"/>
    </row>
    <row r="980" spans="1:12" ht="17.25">
      <c r="A980" s="192"/>
      <c r="B980" s="193"/>
      <c r="C980" s="193"/>
      <c r="D980" s="194"/>
      <c r="E980" s="194"/>
      <c r="F980" s="195"/>
      <c r="G980" s="196"/>
      <c r="H980" s="195"/>
      <c r="I980" s="195"/>
      <c r="J980" s="197"/>
      <c r="K980" s="193"/>
      <c r="L980" s="198"/>
    </row>
    <row r="981" spans="1:12" ht="17.25">
      <c r="A981" s="192"/>
      <c r="B981" s="193"/>
      <c r="C981" s="193"/>
      <c r="D981" s="194"/>
      <c r="E981" s="194"/>
      <c r="F981" s="195"/>
      <c r="G981" s="196"/>
      <c r="H981" s="195"/>
      <c r="I981" s="195"/>
      <c r="J981" s="197"/>
      <c r="K981" s="193"/>
      <c r="L981" s="198"/>
    </row>
    <row r="982" spans="1:12" ht="17.25">
      <c r="A982" s="192"/>
      <c r="B982" s="193"/>
      <c r="C982" s="193"/>
      <c r="D982" s="194"/>
      <c r="E982" s="194"/>
      <c r="F982" s="195"/>
      <c r="G982" s="196"/>
      <c r="H982" s="195"/>
      <c r="I982" s="195"/>
      <c r="J982" s="197"/>
      <c r="K982" s="193"/>
      <c r="L982" s="198"/>
    </row>
    <row r="983" spans="1:12" ht="17.25">
      <c r="A983" s="192"/>
      <c r="B983" s="193"/>
      <c r="C983" s="193"/>
      <c r="D983" s="194"/>
      <c r="E983" s="194"/>
      <c r="F983" s="195"/>
      <c r="G983" s="196"/>
      <c r="H983" s="195"/>
      <c r="I983" s="195"/>
      <c r="J983" s="197"/>
      <c r="K983" s="193"/>
      <c r="L983" s="198"/>
    </row>
    <row r="984" spans="1:12" ht="17.25">
      <c r="A984" s="192"/>
      <c r="B984" s="193"/>
      <c r="C984" s="193"/>
      <c r="D984" s="194"/>
      <c r="E984" s="194"/>
      <c r="F984" s="195"/>
      <c r="G984" s="196"/>
      <c r="H984" s="195"/>
      <c r="I984" s="195"/>
      <c r="J984" s="197"/>
      <c r="K984" s="193"/>
      <c r="L984" s="198"/>
    </row>
    <row r="985" spans="1:12" ht="17.25">
      <c r="A985" s="192"/>
      <c r="B985" s="193"/>
      <c r="C985" s="193"/>
      <c r="D985" s="194"/>
      <c r="E985" s="194"/>
      <c r="F985" s="195"/>
      <c r="G985" s="196"/>
      <c r="H985" s="195"/>
      <c r="I985" s="195"/>
      <c r="J985" s="197"/>
      <c r="K985" s="193"/>
      <c r="L985" s="198"/>
    </row>
    <row r="986" spans="1:12" ht="17.25">
      <c r="A986" s="192"/>
      <c r="B986" s="193"/>
      <c r="C986" s="193"/>
      <c r="D986" s="194"/>
      <c r="E986" s="194"/>
      <c r="F986" s="195"/>
      <c r="G986" s="196"/>
      <c r="H986" s="195"/>
      <c r="I986" s="195"/>
      <c r="J986" s="197"/>
      <c r="K986" s="193"/>
      <c r="L986" s="198"/>
    </row>
    <row r="987" spans="1:12" ht="17.25">
      <c r="A987" s="192"/>
      <c r="B987" s="193"/>
      <c r="C987" s="193"/>
      <c r="D987" s="194"/>
      <c r="E987" s="194"/>
      <c r="F987" s="195"/>
      <c r="G987" s="196"/>
      <c r="H987" s="195"/>
      <c r="I987" s="195"/>
      <c r="J987" s="197"/>
      <c r="K987" s="193"/>
      <c r="L987" s="198"/>
    </row>
    <row r="988" spans="1:12" ht="17.25">
      <c r="A988" s="192"/>
      <c r="B988" s="193"/>
      <c r="C988" s="193"/>
      <c r="D988" s="194"/>
      <c r="E988" s="194"/>
      <c r="F988" s="195"/>
      <c r="G988" s="196"/>
      <c r="H988" s="195"/>
      <c r="I988" s="195"/>
      <c r="J988" s="197"/>
      <c r="K988" s="193"/>
      <c r="L988" s="198"/>
    </row>
    <row r="989" spans="1:12" ht="17.25">
      <c r="A989" s="192"/>
      <c r="B989" s="193"/>
      <c r="C989" s="193"/>
      <c r="D989" s="194"/>
      <c r="E989" s="194"/>
      <c r="F989" s="195"/>
      <c r="G989" s="196"/>
      <c r="H989" s="195"/>
      <c r="I989" s="195"/>
      <c r="J989" s="197"/>
      <c r="K989" s="193"/>
      <c r="L989" s="198"/>
    </row>
    <row r="990" spans="1:12" ht="17.25">
      <c r="A990" s="192"/>
      <c r="B990" s="193"/>
      <c r="C990" s="193"/>
      <c r="D990" s="194"/>
      <c r="E990" s="194"/>
      <c r="F990" s="195"/>
      <c r="G990" s="196"/>
      <c r="H990" s="195"/>
      <c r="I990" s="195"/>
      <c r="J990" s="197"/>
      <c r="K990" s="193"/>
      <c r="L990" s="198"/>
    </row>
    <row r="991" spans="1:12" ht="17.25">
      <c r="A991" s="192"/>
      <c r="B991" s="193"/>
      <c r="C991" s="193"/>
      <c r="D991" s="194"/>
      <c r="E991" s="194"/>
      <c r="F991" s="195"/>
      <c r="G991" s="196"/>
      <c r="H991" s="195"/>
      <c r="I991" s="195"/>
      <c r="J991" s="197"/>
      <c r="K991" s="193"/>
      <c r="L991" s="198"/>
    </row>
    <row r="992" spans="1:12" ht="17.25">
      <c r="A992" s="192"/>
      <c r="B992" s="193"/>
      <c r="C992" s="193"/>
      <c r="D992" s="194"/>
      <c r="E992" s="194"/>
      <c r="F992" s="195"/>
      <c r="G992" s="196"/>
      <c r="H992" s="195"/>
      <c r="I992" s="195"/>
      <c r="J992" s="197"/>
      <c r="K992" s="193"/>
      <c r="L992" s="198"/>
    </row>
    <row r="993" spans="1:12" ht="17.25">
      <c r="A993" s="192"/>
      <c r="B993" s="193"/>
      <c r="C993" s="193"/>
      <c r="D993" s="194"/>
      <c r="E993" s="194"/>
      <c r="F993" s="195"/>
      <c r="G993" s="196"/>
      <c r="H993" s="195"/>
      <c r="I993" s="195"/>
      <c r="J993" s="197"/>
      <c r="K993" s="193"/>
      <c r="L993" s="198"/>
    </row>
    <row r="994" spans="1:12" ht="17.25">
      <c r="A994" s="192"/>
      <c r="B994" s="193"/>
      <c r="C994" s="193"/>
      <c r="D994" s="194"/>
      <c r="E994" s="194"/>
      <c r="F994" s="195"/>
      <c r="G994" s="196"/>
      <c r="H994" s="195"/>
      <c r="I994" s="195"/>
      <c r="J994" s="197"/>
      <c r="K994" s="193"/>
      <c r="L994" s="198"/>
    </row>
    <row r="995" spans="1:12" ht="17.25">
      <c r="A995" s="192"/>
      <c r="B995" s="193"/>
      <c r="C995" s="193"/>
      <c r="D995" s="194"/>
      <c r="E995" s="194"/>
      <c r="F995" s="195"/>
      <c r="G995" s="196"/>
      <c r="H995" s="195"/>
      <c r="I995" s="195"/>
      <c r="J995" s="197"/>
      <c r="K995" s="193"/>
      <c r="L995" s="198"/>
    </row>
    <row r="996" spans="1:12" ht="17.25">
      <c r="A996" s="192"/>
      <c r="B996" s="193"/>
      <c r="C996" s="193"/>
      <c r="D996" s="194"/>
      <c r="E996" s="194"/>
      <c r="F996" s="195"/>
      <c r="G996" s="196"/>
      <c r="H996" s="195"/>
      <c r="I996" s="195"/>
      <c r="J996" s="197"/>
      <c r="K996" s="193"/>
      <c r="L996" s="198"/>
    </row>
    <row r="997" spans="1:12" ht="17.25">
      <c r="A997" s="192"/>
      <c r="B997" s="193"/>
      <c r="C997" s="193"/>
      <c r="D997" s="194"/>
      <c r="E997" s="194"/>
      <c r="F997" s="195"/>
      <c r="G997" s="196"/>
      <c r="H997" s="195"/>
      <c r="I997" s="195"/>
      <c r="J997" s="197"/>
      <c r="K997" s="193"/>
      <c r="L997" s="198"/>
    </row>
    <row r="998" spans="1:12" ht="17.25">
      <c r="A998" s="192"/>
      <c r="B998" s="193"/>
      <c r="C998" s="193"/>
      <c r="D998" s="194"/>
      <c r="E998" s="194"/>
      <c r="F998" s="195"/>
      <c r="G998" s="196"/>
      <c r="H998" s="195"/>
      <c r="I998" s="195"/>
      <c r="J998" s="197"/>
      <c r="K998" s="193"/>
      <c r="L998" s="198"/>
    </row>
    <row r="999" spans="1:12" ht="17.25">
      <c r="A999" s="192"/>
      <c r="B999" s="193"/>
      <c r="C999" s="193"/>
      <c r="D999" s="194"/>
      <c r="E999" s="194"/>
      <c r="F999" s="195"/>
      <c r="G999" s="196"/>
      <c r="H999" s="195"/>
      <c r="I999" s="195"/>
      <c r="J999" s="197"/>
      <c r="K999" s="193"/>
      <c r="L999" s="198"/>
    </row>
    <row r="1000" spans="1:12" ht="17.25">
      <c r="A1000" s="192"/>
      <c r="B1000" s="193"/>
      <c r="C1000" s="193"/>
      <c r="D1000" s="194"/>
      <c r="E1000" s="194"/>
      <c r="F1000" s="195"/>
      <c r="G1000" s="196"/>
      <c r="H1000" s="195"/>
      <c r="I1000" s="195"/>
      <c r="J1000" s="197"/>
      <c r="K1000" s="193"/>
      <c r="L1000" s="198"/>
    </row>
    <row r="1001" spans="1:12" ht="17.25">
      <c r="A1001" s="192"/>
      <c r="B1001" s="193"/>
      <c r="C1001" s="193"/>
      <c r="D1001" s="194"/>
      <c r="E1001" s="194"/>
      <c r="F1001" s="195"/>
      <c r="G1001" s="196"/>
      <c r="H1001" s="195"/>
      <c r="I1001" s="195"/>
      <c r="J1001" s="197"/>
      <c r="K1001" s="193"/>
      <c r="L1001" s="198"/>
    </row>
    <row r="1002" spans="1:12" ht="17.25">
      <c r="A1002" s="192"/>
      <c r="B1002" s="193"/>
      <c r="C1002" s="193"/>
      <c r="D1002" s="194"/>
      <c r="E1002" s="194"/>
      <c r="F1002" s="195"/>
      <c r="G1002" s="196"/>
      <c r="H1002" s="195"/>
      <c r="I1002" s="195"/>
      <c r="J1002" s="197"/>
      <c r="K1002" s="193"/>
      <c r="L1002" s="198"/>
    </row>
    <row r="1003" spans="1:12" ht="17.25">
      <c r="A1003" s="192"/>
      <c r="B1003" s="193"/>
      <c r="C1003" s="193"/>
      <c r="D1003" s="194"/>
      <c r="E1003" s="194"/>
      <c r="F1003" s="195"/>
      <c r="G1003" s="196"/>
      <c r="H1003" s="195"/>
      <c r="I1003" s="195"/>
      <c r="J1003" s="197"/>
      <c r="K1003" s="193"/>
      <c r="L1003" s="198"/>
    </row>
    <row r="1004" spans="1:12" ht="17.25">
      <c r="A1004" s="192"/>
      <c r="B1004" s="193"/>
      <c r="C1004" s="193"/>
      <c r="D1004" s="194"/>
      <c r="E1004" s="194"/>
      <c r="F1004" s="195"/>
      <c r="G1004" s="196"/>
      <c r="H1004" s="195"/>
      <c r="I1004" s="195"/>
      <c r="J1004" s="197"/>
      <c r="K1004" s="193"/>
      <c r="L1004" s="198"/>
    </row>
    <row r="1005" spans="1:12" ht="17.25">
      <c r="A1005" s="192"/>
      <c r="B1005" s="193"/>
      <c r="C1005" s="193"/>
      <c r="D1005" s="194"/>
      <c r="E1005" s="194"/>
      <c r="F1005" s="195"/>
      <c r="G1005" s="196"/>
      <c r="H1005" s="195"/>
      <c r="I1005" s="195"/>
      <c r="J1005" s="197"/>
      <c r="K1005" s="193"/>
      <c r="L1005" s="198"/>
    </row>
    <row r="1006" spans="1:12" ht="17.25">
      <c r="A1006" s="192"/>
      <c r="B1006" s="193"/>
      <c r="C1006" s="193"/>
      <c r="D1006" s="194"/>
      <c r="E1006" s="194"/>
      <c r="F1006" s="195"/>
      <c r="G1006" s="196"/>
      <c r="H1006" s="195"/>
      <c r="I1006" s="195"/>
      <c r="J1006" s="197"/>
      <c r="K1006" s="193"/>
      <c r="L1006" s="198"/>
    </row>
    <row r="1007" spans="1:12" ht="17.25">
      <c r="A1007" s="192"/>
      <c r="B1007" s="193"/>
      <c r="C1007" s="193"/>
      <c r="D1007" s="194"/>
      <c r="E1007" s="194"/>
      <c r="F1007" s="195"/>
      <c r="G1007" s="196"/>
      <c r="H1007" s="195"/>
      <c r="I1007" s="195"/>
      <c r="J1007" s="197"/>
      <c r="K1007" s="193"/>
      <c r="L1007" s="198"/>
    </row>
  </sheetData>
  <autoFilter ref="A6:M6" xr:uid="{8DDC6D90-CE36-45F3-9680-C4DEBE5D5EAA}"/>
  <mergeCells count="2">
    <mergeCell ref="A1:K1"/>
    <mergeCell ref="A3:J3"/>
  </mergeCells>
  <phoneticPr fontId="154" type="noConversion"/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8FC170-8EDE-4886-A90C-885A80BA7E87}">
  <sheetPr codeName="Planilha9"/>
  <dimension ref="A1:K4623"/>
  <sheetViews>
    <sheetView workbookViewId="0">
      <selection activeCell="A2" sqref="A2:B4623"/>
    </sheetView>
  </sheetViews>
  <sheetFormatPr defaultRowHeight="15"/>
  <cols>
    <col min="1" max="1" width="10.7109375" bestFit="1" customWidth="1"/>
    <col min="7" max="9" width="10.7109375" bestFit="1" customWidth="1"/>
    <col min="11" max="11" width="10.7109375" bestFit="1" customWidth="1"/>
  </cols>
  <sheetData>
    <row r="1" spans="1:2">
      <c r="A1" s="246" t="s">
        <v>32</v>
      </c>
      <c r="B1" s="246"/>
    </row>
    <row r="2" spans="1:2">
      <c r="A2" s="6" t="s">
        <v>30</v>
      </c>
      <c r="B2" s="6" t="s">
        <v>31</v>
      </c>
    </row>
    <row r="3" spans="1:2">
      <c r="A3" s="5">
        <v>46020</v>
      </c>
      <c r="B3" s="31">
        <v>14.9</v>
      </c>
    </row>
    <row r="4" spans="1:2">
      <c r="A4" s="5">
        <v>46021</v>
      </c>
      <c r="B4" s="31">
        <v>14.9</v>
      </c>
    </row>
    <row r="5" spans="1:2">
      <c r="A5" s="5">
        <v>46022</v>
      </c>
      <c r="B5" s="31">
        <v>14.900961317902</v>
      </c>
    </row>
    <row r="6" spans="1:2">
      <c r="A6" s="5">
        <v>46024</v>
      </c>
      <c r="B6" s="31">
        <v>14.9018374493597</v>
      </c>
    </row>
    <row r="7" spans="1:2">
      <c r="A7" s="5">
        <v>46027</v>
      </c>
      <c r="B7" s="31">
        <v>14.902856400566099</v>
      </c>
    </row>
    <row r="8" spans="1:2">
      <c r="A8" s="5">
        <v>46028</v>
      </c>
      <c r="B8" s="31">
        <v>14.903113878749499</v>
      </c>
    </row>
    <row r="9" spans="1:2">
      <c r="A9" s="5">
        <v>46029</v>
      </c>
      <c r="B9" s="31">
        <v>14.9033313473326</v>
      </c>
    </row>
    <row r="10" spans="1:2">
      <c r="A10" s="5">
        <v>46030</v>
      </c>
      <c r="B10" s="31">
        <v>14.9035094522209</v>
      </c>
    </row>
    <row r="11" spans="1:2">
      <c r="A11" s="5">
        <v>46031</v>
      </c>
      <c r="B11" s="31">
        <v>14.903648839319899</v>
      </c>
    </row>
    <row r="12" spans="1:2">
      <c r="A12" s="5">
        <v>46034</v>
      </c>
      <c r="B12" s="31">
        <v>14.903841152935099</v>
      </c>
    </row>
    <row r="13" spans="1:2">
      <c r="A13" s="5">
        <v>46035</v>
      </c>
      <c r="B13" s="31">
        <v>14.9038321279311</v>
      </c>
    </row>
    <row r="14" spans="1:2">
      <c r="A14" s="5">
        <v>46036</v>
      </c>
      <c r="B14" s="31">
        <v>14.9037876146651</v>
      </c>
    </row>
    <row r="15" spans="1:2">
      <c r="A15" s="5">
        <v>46037</v>
      </c>
      <c r="B15" s="31">
        <v>14.9037082590424</v>
      </c>
    </row>
    <row r="16" spans="1:2">
      <c r="A16" s="5">
        <v>46038</v>
      </c>
      <c r="B16" s="31">
        <v>14.903594706968599</v>
      </c>
    </row>
    <row r="17" spans="1:2">
      <c r="A17" s="5">
        <v>46041</v>
      </c>
      <c r="B17" s="31">
        <v>14.9030553310948</v>
      </c>
    </row>
    <row r="18" spans="1:2">
      <c r="A18" s="5">
        <v>46042</v>
      </c>
      <c r="B18" s="31">
        <v>14.902811452270999</v>
      </c>
    </row>
    <row r="19" spans="1:2">
      <c r="A19" s="5">
        <v>46043</v>
      </c>
      <c r="B19" s="31">
        <v>14.902536606523199</v>
      </c>
    </row>
    <row r="20" spans="1:2">
      <c r="A20" s="5">
        <v>46044</v>
      </c>
      <c r="B20" s="31">
        <v>14.902231439757101</v>
      </c>
    </row>
    <row r="21" spans="1:2">
      <c r="A21" s="5">
        <v>46045</v>
      </c>
      <c r="B21" s="31">
        <v>14.901896597877901</v>
      </c>
    </row>
    <row r="22" spans="1:2">
      <c r="A22" s="5">
        <v>46048</v>
      </c>
      <c r="B22" s="31">
        <v>14.9007204806174</v>
      </c>
    </row>
    <row r="23" spans="1:2">
      <c r="A23" s="5">
        <v>46049</v>
      </c>
      <c r="B23" s="31">
        <v>14.900273397341</v>
      </c>
    </row>
    <row r="24" spans="1:2">
      <c r="A24" s="5">
        <v>46050</v>
      </c>
      <c r="B24" s="31">
        <v>14.899799868478899</v>
      </c>
    </row>
    <row r="25" spans="1:2">
      <c r="A25" s="5">
        <v>46051</v>
      </c>
      <c r="B25" s="31">
        <v>14.899300539936601</v>
      </c>
    </row>
    <row r="26" spans="1:2">
      <c r="A26" s="5">
        <v>46052</v>
      </c>
      <c r="B26" s="31">
        <v>14.8987760576196</v>
      </c>
    </row>
    <row r="27" spans="1:2">
      <c r="A27" s="5">
        <v>46055</v>
      </c>
      <c r="B27" s="31">
        <v>14.8970581470745</v>
      </c>
    </row>
    <row r="28" spans="1:2">
      <c r="A28" s="5">
        <v>46056</v>
      </c>
      <c r="B28" s="31">
        <v>14.8964393474494</v>
      </c>
    </row>
    <row r="29" spans="1:2">
      <c r="A29" s="5">
        <v>46057</v>
      </c>
      <c r="B29" s="31">
        <v>14.895797655994899</v>
      </c>
    </row>
    <row r="30" spans="1:2">
      <c r="A30" s="5">
        <v>46058</v>
      </c>
      <c r="B30" s="31">
        <v>14.895132751034801</v>
      </c>
    </row>
    <row r="31" spans="1:2">
      <c r="A31" s="5">
        <v>46059</v>
      </c>
      <c r="B31" s="31">
        <v>14.894444310892601</v>
      </c>
    </row>
    <row r="32" spans="1:2">
      <c r="A32" s="5">
        <v>46062</v>
      </c>
      <c r="B32" s="31">
        <v>14.892234562609801</v>
      </c>
    </row>
    <row r="33" spans="1:2">
      <c r="A33" s="5">
        <v>46063</v>
      </c>
      <c r="B33" s="31">
        <v>14.8914487649756</v>
      </c>
    </row>
    <row r="34" spans="1:2">
      <c r="A34" s="5">
        <v>46064</v>
      </c>
      <c r="B34" s="31">
        <v>14.8906378237773</v>
      </c>
    </row>
    <row r="35" spans="1:2">
      <c r="A35" s="5">
        <v>46065</v>
      </c>
      <c r="B35" s="31">
        <v>14.8898014173388</v>
      </c>
    </row>
    <row r="36" spans="1:2">
      <c r="A36" s="5">
        <v>46066</v>
      </c>
      <c r="B36" s="31">
        <v>14.888939223983501</v>
      </c>
    </row>
    <row r="37" spans="1:2">
      <c r="A37" s="5">
        <v>46071</v>
      </c>
      <c r="B37" s="31">
        <v>14.8842301947832</v>
      </c>
    </row>
    <row r="38" spans="1:2">
      <c r="A38" s="5">
        <v>46072</v>
      </c>
      <c r="B38" s="31">
        <v>14.883206524723599</v>
      </c>
    </row>
    <row r="39" spans="1:2">
      <c r="A39" s="5">
        <v>46073</v>
      </c>
      <c r="B39" s="31">
        <v>14.882154816012701</v>
      </c>
    </row>
    <row r="40" spans="1:2">
      <c r="A40" s="5">
        <v>46076</v>
      </c>
      <c r="B40" s="31">
        <v>14.878828241208</v>
      </c>
    </row>
    <row r="41" spans="1:2">
      <c r="A41" s="5">
        <v>46077</v>
      </c>
      <c r="B41" s="31">
        <v>14.877661161127801</v>
      </c>
    </row>
    <row r="42" spans="1:2">
      <c r="A42" s="5">
        <v>46078</v>
      </c>
      <c r="B42" s="31">
        <v>14.8764644340144</v>
      </c>
    </row>
    <row r="43" spans="1:2">
      <c r="A43" s="5">
        <v>46079</v>
      </c>
      <c r="B43" s="31">
        <v>14.8752377381913</v>
      </c>
    </row>
    <row r="44" spans="1:2">
      <c r="A44" s="5">
        <v>46080</v>
      </c>
      <c r="B44" s="31">
        <v>14.8739807519822</v>
      </c>
    </row>
    <row r="45" spans="1:2">
      <c r="A45" s="5">
        <v>46083</v>
      </c>
      <c r="B45" s="31">
        <v>14.870024834275</v>
      </c>
    </row>
    <row r="46" spans="1:2">
      <c r="A46" s="5">
        <v>46084</v>
      </c>
      <c r="B46" s="31">
        <v>14.868643861492499</v>
      </c>
    </row>
    <row r="47" spans="1:2">
      <c r="A47" s="5">
        <v>46085</v>
      </c>
      <c r="B47" s="31">
        <v>14.867233340349401</v>
      </c>
    </row>
    <row r="48" spans="1:2">
      <c r="A48" s="5">
        <v>46086</v>
      </c>
      <c r="B48" s="31">
        <v>14.865795299576201</v>
      </c>
    </row>
    <row r="49" spans="1:2">
      <c r="A49" s="5">
        <v>46087</v>
      </c>
      <c r="B49" s="31">
        <v>14.8643317679039</v>
      </c>
    </row>
    <row r="50" spans="1:2">
      <c r="A50" s="5">
        <v>46090</v>
      </c>
      <c r="B50" s="31">
        <v>14.8598085148002</v>
      </c>
    </row>
    <row r="51" spans="1:2">
      <c r="A51" s="5">
        <v>46091</v>
      </c>
      <c r="B51" s="31">
        <v>14.8582633068393</v>
      </c>
    </row>
    <row r="52" spans="1:2">
      <c r="A52" s="5">
        <v>46092</v>
      </c>
      <c r="B52" s="31">
        <v>14.8567027516333</v>
      </c>
    </row>
    <row r="53" spans="1:2">
      <c r="A53" s="5">
        <v>46093</v>
      </c>
      <c r="B53" s="31">
        <v>14.855128877912801</v>
      </c>
    </row>
    <row r="54" spans="1:2">
      <c r="A54" s="5">
        <v>46094</v>
      </c>
      <c r="B54" s="31">
        <v>14.8535437144089</v>
      </c>
    </row>
    <row r="55" spans="1:2">
      <c r="A55" s="5">
        <v>46097</v>
      </c>
      <c r="B55" s="31">
        <v>14.8487407725036</v>
      </c>
    </row>
    <row r="56" spans="1:2">
      <c r="A56" s="5">
        <v>46098</v>
      </c>
      <c r="B56" s="31">
        <v>14.8471307371733</v>
      </c>
    </row>
    <row r="57" spans="1:2">
      <c r="A57" s="5">
        <v>46099</v>
      </c>
      <c r="B57" s="31">
        <v>14.8455195557135</v>
      </c>
    </row>
    <row r="58" spans="1:2">
      <c r="A58" s="5">
        <v>46100</v>
      </c>
      <c r="B58" s="31">
        <v>14.8439092568549</v>
      </c>
    </row>
    <row r="59" spans="1:2">
      <c r="A59" s="5">
        <v>46101</v>
      </c>
      <c r="B59" s="31">
        <v>14.842301869328301</v>
      </c>
    </row>
    <row r="60" spans="1:2">
      <c r="A60" s="5">
        <v>46104</v>
      </c>
      <c r="B60" s="31">
        <v>14.8375174620486</v>
      </c>
    </row>
    <row r="61" spans="1:2">
      <c r="A61" s="5">
        <v>46105</v>
      </c>
      <c r="B61" s="31">
        <v>14.835942007158</v>
      </c>
    </row>
    <row r="62" spans="1:2">
      <c r="A62" s="5">
        <v>46106</v>
      </c>
      <c r="B62" s="31">
        <v>14.834379607253499</v>
      </c>
    </row>
    <row r="63" spans="1:2">
      <c r="A63" s="5">
        <v>46107</v>
      </c>
      <c r="B63" s="31">
        <v>14.832832291065801</v>
      </c>
    </row>
    <row r="64" spans="1:2">
      <c r="A64" s="5">
        <v>46108</v>
      </c>
      <c r="B64" s="31">
        <v>14.8313020873256</v>
      </c>
    </row>
    <row r="65" spans="1:2">
      <c r="A65" s="5">
        <v>46111</v>
      </c>
      <c r="B65" s="31">
        <v>14.8268344380988</v>
      </c>
    </row>
    <row r="66" spans="1:2">
      <c r="A66" s="5">
        <v>46112</v>
      </c>
      <c r="B66" s="31">
        <v>14.8253929714571</v>
      </c>
    </row>
    <row r="67" spans="1:2">
      <c r="A67" s="5">
        <v>46113</v>
      </c>
      <c r="B67" s="31">
        <v>14.8239787609169</v>
      </c>
    </row>
    <row r="68" spans="1:2">
      <c r="A68" s="5">
        <v>46114</v>
      </c>
      <c r="B68" s="31">
        <v>14.8225926702025</v>
      </c>
    </row>
    <row r="69" spans="1:2">
      <c r="A69" s="5">
        <v>46118</v>
      </c>
      <c r="B69" s="31">
        <v>14.8172419294942</v>
      </c>
    </row>
    <row r="70" spans="1:2">
      <c r="A70" s="5">
        <v>46119</v>
      </c>
      <c r="B70" s="31">
        <v>14.815927843310799</v>
      </c>
    </row>
    <row r="71" spans="1:2">
      <c r="A71" s="5">
        <v>46120</v>
      </c>
      <c r="B71" s="31">
        <v>14.8146132741073</v>
      </c>
    </row>
    <row r="72" spans="1:2">
      <c r="A72" s="5">
        <v>46121</v>
      </c>
      <c r="B72" s="31">
        <v>14.813293260575</v>
      </c>
    </row>
    <row r="73" spans="1:2">
      <c r="A73" s="5">
        <v>46122</v>
      </c>
      <c r="B73" s="31">
        <v>14.8119628414053</v>
      </c>
    </row>
    <row r="74" spans="1:2">
      <c r="A74" s="5">
        <v>46125</v>
      </c>
      <c r="B74" s="31">
        <v>14.8078595369838</v>
      </c>
    </row>
    <row r="75" spans="1:2">
      <c r="A75" s="5">
        <v>46126</v>
      </c>
      <c r="B75" s="31">
        <v>14.8064378821768</v>
      </c>
    </row>
    <row r="76" spans="1:2">
      <c r="A76" s="5">
        <v>46127</v>
      </c>
      <c r="B76" s="31">
        <v>14.8049810151886</v>
      </c>
    </row>
    <row r="77" spans="1:2">
      <c r="A77" s="5">
        <v>46128</v>
      </c>
      <c r="B77" s="31">
        <v>14.803483974710501</v>
      </c>
    </row>
    <row r="78" spans="1:2">
      <c r="A78" s="5">
        <v>46129</v>
      </c>
      <c r="B78" s="31">
        <v>14.8019417994338</v>
      </c>
    </row>
    <row r="79" spans="1:2">
      <c r="A79" s="5">
        <v>46132</v>
      </c>
      <c r="B79" s="31">
        <v>14.7969948517245</v>
      </c>
    </row>
    <row r="80" spans="1:2">
      <c r="A80" s="5">
        <v>46134</v>
      </c>
      <c r="B80" s="31">
        <v>14.793380255264999</v>
      </c>
    </row>
    <row r="81" spans="1:2">
      <c r="A81" s="5">
        <v>46135</v>
      </c>
      <c r="B81" s="31">
        <v>14.791463083712999</v>
      </c>
    </row>
    <row r="82" spans="1:2">
      <c r="A82" s="5">
        <v>46136</v>
      </c>
      <c r="B82" s="31">
        <v>14.7894660482013</v>
      </c>
    </row>
    <row r="83" spans="1:2">
      <c r="A83" s="5">
        <v>46139</v>
      </c>
      <c r="B83" s="31">
        <v>14.782946144820199</v>
      </c>
    </row>
    <row r="84" spans="1:2">
      <c r="A84" s="5">
        <v>46140</v>
      </c>
      <c r="B84" s="31">
        <v>14.7805800403821</v>
      </c>
    </row>
    <row r="85" spans="1:2">
      <c r="A85" s="5">
        <v>46141</v>
      </c>
      <c r="B85" s="31">
        <v>14.7781092654405</v>
      </c>
    </row>
    <row r="86" spans="1:2">
      <c r="A86" s="5">
        <v>46142</v>
      </c>
      <c r="B86" s="31">
        <v>14.7755288586867</v>
      </c>
    </row>
    <row r="87" spans="1:2">
      <c r="A87" s="5">
        <v>46146</v>
      </c>
      <c r="B87" s="31">
        <v>14.7640116873752</v>
      </c>
    </row>
    <row r="88" spans="1:2">
      <c r="A88" s="5">
        <v>46147</v>
      </c>
      <c r="B88" s="31">
        <v>14.760810688961</v>
      </c>
    </row>
    <row r="89" spans="1:2">
      <c r="A89" s="5">
        <v>46148</v>
      </c>
      <c r="B89" s="31">
        <v>14.7574822130711</v>
      </c>
    </row>
    <row r="90" spans="1:2">
      <c r="A90" s="5">
        <v>46149</v>
      </c>
      <c r="B90" s="31">
        <v>14.754033220585701</v>
      </c>
    </row>
    <row r="91" spans="1:2">
      <c r="A91" s="5">
        <v>46150</v>
      </c>
      <c r="B91" s="31">
        <v>14.7504706723849</v>
      </c>
    </row>
    <row r="92" spans="1:2">
      <c r="A92" s="5">
        <v>46153</v>
      </c>
      <c r="B92" s="31">
        <v>14.7391713022921</v>
      </c>
    </row>
    <row r="93" spans="1:2">
      <c r="A93" s="5">
        <v>46154</v>
      </c>
      <c r="B93" s="31">
        <v>14.7352241400315</v>
      </c>
    </row>
    <row r="94" spans="1:2">
      <c r="A94" s="5">
        <v>46155</v>
      </c>
      <c r="B94" s="31">
        <v>14.7311982264563</v>
      </c>
    </row>
    <row r="95" spans="1:2">
      <c r="A95" s="5">
        <v>46156</v>
      </c>
      <c r="B95" s="31">
        <v>14.727100522446801</v>
      </c>
    </row>
    <row r="96" spans="1:2">
      <c r="A96" s="5">
        <v>46157</v>
      </c>
      <c r="B96" s="31">
        <v>14.722937988883</v>
      </c>
    </row>
    <row r="97" spans="1:2">
      <c r="A97" s="5">
        <v>46160</v>
      </c>
      <c r="B97" s="31">
        <v>14.7101310196679</v>
      </c>
    </row>
    <row r="98" spans="1:2">
      <c r="A98" s="5">
        <v>46161</v>
      </c>
      <c r="B98" s="31">
        <v>14.7057787766889</v>
      </c>
    </row>
    <row r="99" spans="1:2">
      <c r="A99" s="5">
        <v>46162</v>
      </c>
      <c r="B99" s="31">
        <v>14.7013965085564</v>
      </c>
    </row>
    <row r="100" spans="1:2">
      <c r="A100" s="5">
        <v>46163</v>
      </c>
      <c r="B100" s="31">
        <v>14.6969911761507</v>
      </c>
    </row>
    <row r="101" spans="1:2">
      <c r="A101" s="5">
        <v>46164</v>
      </c>
      <c r="B101" s="31">
        <v>14.6925697403519</v>
      </c>
    </row>
    <row r="102" spans="1:2">
      <c r="A102" s="5">
        <v>46167</v>
      </c>
      <c r="B102" s="31">
        <v>14.6792784213986</v>
      </c>
    </row>
    <row r="103" spans="1:2">
      <c r="A103" s="5">
        <v>46168</v>
      </c>
      <c r="B103" s="31">
        <v>14.6748621808291</v>
      </c>
    </row>
    <row r="104" spans="1:2">
      <c r="A104" s="5">
        <v>46169</v>
      </c>
      <c r="B104" s="31">
        <v>14.6704646412673</v>
      </c>
    </row>
    <row r="105" spans="1:2">
      <c r="A105" s="5">
        <v>46170</v>
      </c>
      <c r="B105" s="31">
        <v>14.666092763593401</v>
      </c>
    </row>
    <row r="106" spans="1:2">
      <c r="A106" s="5">
        <v>46171</v>
      </c>
      <c r="B106" s="31">
        <v>14.6617535086875</v>
      </c>
    </row>
    <row r="107" spans="1:2">
      <c r="A107" s="5">
        <v>46174</v>
      </c>
      <c r="B107" s="31">
        <v>14.6490010893798</v>
      </c>
    </row>
    <row r="108" spans="1:2">
      <c r="A108" s="5">
        <v>46175</v>
      </c>
      <c r="B108" s="31">
        <v>14.6448603634859</v>
      </c>
    </row>
    <row r="109" spans="1:2">
      <c r="A109" s="5">
        <v>46176</v>
      </c>
      <c r="B109" s="31">
        <v>14.640777639589601</v>
      </c>
    </row>
    <row r="110" spans="1:2">
      <c r="A110" s="5">
        <v>46178</v>
      </c>
      <c r="B110" s="31">
        <v>14.6327763406256</v>
      </c>
    </row>
    <row r="111" spans="1:2">
      <c r="A111" s="5">
        <v>46181</v>
      </c>
      <c r="B111" s="31">
        <v>14.6211477998849</v>
      </c>
    </row>
    <row r="112" spans="1:2">
      <c r="A112" s="5">
        <v>46182</v>
      </c>
      <c r="B112" s="31">
        <v>14.6173613378618</v>
      </c>
    </row>
    <row r="113" spans="1:2">
      <c r="A113" s="5">
        <v>46183</v>
      </c>
      <c r="B113" s="31">
        <v>14.6136156277989</v>
      </c>
    </row>
    <row r="114" spans="1:2">
      <c r="A114" s="5">
        <v>46184</v>
      </c>
      <c r="B114" s="31">
        <v>14.609908205404899</v>
      </c>
    </row>
    <row r="115" spans="1:2">
      <c r="A115" s="5">
        <v>46185</v>
      </c>
      <c r="B115" s="31">
        <v>14.606236606388901</v>
      </c>
    </row>
    <row r="116" spans="1:2">
      <c r="A116" s="5">
        <v>46188</v>
      </c>
      <c r="B116" s="31">
        <v>14.595412106697999</v>
      </c>
    </row>
    <row r="117" spans="1:2">
      <c r="A117" s="5">
        <v>46189</v>
      </c>
      <c r="B117" s="31">
        <v>14.5918591582831</v>
      </c>
    </row>
    <row r="118" spans="1:2">
      <c r="A118" s="5">
        <v>46190</v>
      </c>
      <c r="B118" s="31">
        <v>14.5883297117909</v>
      </c>
    </row>
    <row r="119" spans="1:2">
      <c r="A119" s="5">
        <v>46191</v>
      </c>
      <c r="B119" s="31">
        <v>14.5848213029301</v>
      </c>
    </row>
    <row r="120" spans="1:2">
      <c r="A120" s="5">
        <v>46192</v>
      </c>
      <c r="B120" s="31">
        <v>14.5813314674098</v>
      </c>
    </row>
    <row r="121" spans="1:2">
      <c r="A121" s="5">
        <v>46195</v>
      </c>
      <c r="B121" s="31">
        <v>14.570948757980799</v>
      </c>
    </row>
    <row r="122" spans="1:2">
      <c r="A122" s="5">
        <v>46196</v>
      </c>
      <c r="B122" s="31">
        <v>14.5675085729115</v>
      </c>
    </row>
    <row r="123" spans="1:2">
      <c r="A123" s="5">
        <v>46197</v>
      </c>
      <c r="B123" s="31">
        <v>14.5640746397273</v>
      </c>
    </row>
    <row r="124" spans="1:2">
      <c r="A124" s="5">
        <v>46198</v>
      </c>
      <c r="B124" s="31">
        <v>14.560644494137099</v>
      </c>
    </row>
    <row r="125" spans="1:2">
      <c r="A125" s="5">
        <v>46199</v>
      </c>
      <c r="B125" s="31">
        <v>14.5572156718499</v>
      </c>
    </row>
    <row r="126" spans="1:2">
      <c r="A126" s="5">
        <v>46202</v>
      </c>
      <c r="B126" s="31">
        <v>14.5469125018949</v>
      </c>
    </row>
    <row r="127" spans="1:2">
      <c r="A127" s="5">
        <v>46203</v>
      </c>
      <c r="B127" s="31">
        <v>14.5434643299086</v>
      </c>
    </row>
    <row r="128" spans="1:2">
      <c r="A128" s="5">
        <v>46204</v>
      </c>
      <c r="B128" s="31">
        <v>14.540005159769899</v>
      </c>
    </row>
    <row r="129" spans="1:2">
      <c r="A129" s="5">
        <v>46205</v>
      </c>
      <c r="B129" s="31">
        <v>14.5365328177915</v>
      </c>
    </row>
    <row r="130" spans="1:2">
      <c r="A130" s="5">
        <v>46206</v>
      </c>
      <c r="B130" s="31">
        <v>14.5330462927013</v>
      </c>
    </row>
    <row r="131" spans="1:2">
      <c r="A131" s="5">
        <v>46209</v>
      </c>
      <c r="B131" s="31">
        <v>14.522494412078601</v>
      </c>
    </row>
    <row r="132" spans="1:2">
      <c r="A132" s="5">
        <v>46210</v>
      </c>
      <c r="B132" s="31">
        <v>14.518943947859499</v>
      </c>
    </row>
    <row r="133" spans="1:2">
      <c r="A133" s="5">
        <v>46211</v>
      </c>
      <c r="B133" s="31">
        <v>14.5153756971877</v>
      </c>
    </row>
    <row r="134" spans="1:2">
      <c r="A134" s="5">
        <v>46212</v>
      </c>
      <c r="B134" s="31">
        <v>14.511788939395</v>
      </c>
    </row>
    <row r="135" spans="1:2">
      <c r="A135" s="5">
        <v>46213</v>
      </c>
      <c r="B135" s="31">
        <v>14.508182953813201</v>
      </c>
    </row>
    <row r="136" spans="1:2">
      <c r="A136" s="5">
        <v>46216</v>
      </c>
      <c r="B136" s="31">
        <v>14.4972424236507</v>
      </c>
    </row>
    <row r="137" spans="1:2">
      <c r="A137" s="5">
        <v>46217</v>
      </c>
      <c r="B137" s="31">
        <v>14.493552320230201</v>
      </c>
    </row>
    <row r="138" spans="1:2">
      <c r="A138" s="5">
        <v>46218</v>
      </c>
      <c r="B138" s="31">
        <v>14.4898393856796</v>
      </c>
    </row>
    <row r="139" spans="1:2">
      <c r="A139" s="5">
        <v>46219</v>
      </c>
      <c r="B139" s="31">
        <v>14.4861028993306</v>
      </c>
    </row>
    <row r="140" spans="1:2">
      <c r="A140" s="5">
        <v>46220</v>
      </c>
      <c r="B140" s="31">
        <v>14.482342140515099</v>
      </c>
    </row>
    <row r="141" spans="1:2">
      <c r="A141" s="5">
        <v>46223</v>
      </c>
      <c r="B141" s="31">
        <v>14.470907022586999</v>
      </c>
    </row>
    <row r="142" spans="1:2">
      <c r="A142" s="5">
        <v>46224</v>
      </c>
      <c r="B142" s="31">
        <v>14.4670419672231</v>
      </c>
    </row>
    <row r="143" spans="1:2">
      <c r="A143" s="5">
        <v>46225</v>
      </c>
      <c r="B143" s="31">
        <v>14.4631490360517</v>
      </c>
    </row>
    <row r="144" spans="1:2">
      <c r="A144" s="5">
        <v>46226</v>
      </c>
      <c r="B144" s="31">
        <v>14.4592275084044</v>
      </c>
    </row>
    <row r="145" spans="1:2">
      <c r="A145" s="5">
        <v>46227</v>
      </c>
      <c r="B145" s="31">
        <v>14.4552766636132</v>
      </c>
    </row>
    <row r="146" spans="1:2">
      <c r="A146" s="5">
        <v>46230</v>
      </c>
      <c r="B146" s="31">
        <v>14.4432410196936</v>
      </c>
    </row>
    <row r="147" spans="1:2">
      <c r="A147" s="5">
        <v>46231</v>
      </c>
      <c r="B147" s="31">
        <v>14.4391656996444</v>
      </c>
    </row>
    <row r="148" spans="1:2">
      <c r="A148" s="5">
        <v>46232</v>
      </c>
      <c r="B148" s="31">
        <v>14.4350574591101</v>
      </c>
    </row>
    <row r="149" spans="1:2">
      <c r="A149" s="5">
        <v>46233</v>
      </c>
      <c r="B149" s="31">
        <v>14.4309155774227</v>
      </c>
    </row>
    <row r="150" spans="1:2">
      <c r="A150" s="5">
        <v>46234</v>
      </c>
      <c r="B150" s="31">
        <v>14.426739333913799</v>
      </c>
    </row>
    <row r="151" spans="1:2">
      <c r="A151" s="5">
        <v>46237</v>
      </c>
      <c r="B151" s="31">
        <v>14.413997225776701</v>
      </c>
    </row>
    <row r="152" spans="1:2">
      <c r="A152" s="5">
        <v>46238</v>
      </c>
      <c r="B152" s="31">
        <v>14.4096767116284</v>
      </c>
    </row>
    <row r="153" spans="1:2">
      <c r="A153" s="5">
        <v>46239</v>
      </c>
      <c r="B153" s="31">
        <v>14.4053205322874</v>
      </c>
    </row>
    <row r="154" spans="1:2">
      <c r="A154" s="5">
        <v>46240</v>
      </c>
      <c r="B154" s="31">
        <v>14.4009302670551</v>
      </c>
    </row>
    <row r="155" spans="1:2">
      <c r="A155" s="5">
        <v>46241</v>
      </c>
      <c r="B155" s="31">
        <v>14.3965074952331</v>
      </c>
    </row>
    <row r="156" spans="1:2">
      <c r="A156" s="5">
        <v>46244</v>
      </c>
      <c r="B156" s="31">
        <v>14.3830599332434</v>
      </c>
    </row>
    <row r="157" spans="1:2">
      <c r="A157" s="5">
        <v>46245</v>
      </c>
      <c r="B157" s="31">
        <v>14.378522928077199</v>
      </c>
    </row>
    <row r="158" spans="1:2">
      <c r="A158" s="5">
        <v>46246</v>
      </c>
      <c r="B158" s="31">
        <v>14.373961312828699</v>
      </c>
    </row>
    <row r="159" spans="1:2">
      <c r="A159" s="5">
        <v>46247</v>
      </c>
      <c r="B159" s="31">
        <v>14.369376666799401</v>
      </c>
    </row>
    <row r="160" spans="1:2">
      <c r="A160" s="5">
        <v>46248</v>
      </c>
      <c r="B160" s="31">
        <v>14.364770569290799</v>
      </c>
    </row>
    <row r="161" spans="1:2">
      <c r="A161" s="5">
        <v>46251</v>
      </c>
      <c r="B161" s="31">
        <v>14.350839360903899</v>
      </c>
    </row>
    <row r="162" spans="1:2">
      <c r="A162" s="5">
        <v>46252</v>
      </c>
      <c r="B162" s="31">
        <v>14.3461632504929</v>
      </c>
    </row>
    <row r="163" spans="1:2">
      <c r="A163" s="5">
        <v>46253</v>
      </c>
      <c r="B163" s="31">
        <v>14.34147358511</v>
      </c>
    </row>
    <row r="164" spans="1:2">
      <c r="A164" s="5">
        <v>46254</v>
      </c>
      <c r="B164" s="31">
        <v>14.3367719440568</v>
      </c>
    </row>
    <row r="165" spans="1:2">
      <c r="A165" s="5">
        <v>46255</v>
      </c>
      <c r="B165" s="31">
        <v>14.332059906634599</v>
      </c>
    </row>
    <row r="166" spans="1:2">
      <c r="A166" s="5">
        <v>46258</v>
      </c>
      <c r="B166" s="31">
        <v>14.3178772091697</v>
      </c>
    </row>
    <row r="167" spans="1:2">
      <c r="A167" s="5">
        <v>46259</v>
      </c>
      <c r="B167" s="31">
        <v>14.3131393792869</v>
      </c>
    </row>
    <row r="168" spans="1:2">
      <c r="A168" s="5">
        <v>46260</v>
      </c>
      <c r="B168" s="31">
        <v>14.308399049542601</v>
      </c>
    </row>
    <row r="169" spans="1:2">
      <c r="A169" s="5">
        <v>46261</v>
      </c>
      <c r="B169" s="31">
        <v>14.303657799238399</v>
      </c>
    </row>
    <row r="170" spans="1:2">
      <c r="A170" s="5">
        <v>46262</v>
      </c>
      <c r="B170" s="31">
        <v>14.2989172076757</v>
      </c>
    </row>
    <row r="171" spans="1:2">
      <c r="A171" s="5">
        <v>46265</v>
      </c>
      <c r="B171" s="31">
        <v>14.284715178451799</v>
      </c>
    </row>
    <row r="172" spans="1:2">
      <c r="A172" s="5">
        <v>46266</v>
      </c>
      <c r="B172" s="31">
        <v>14.2799930148702</v>
      </c>
    </row>
    <row r="173" spans="1:2">
      <c r="A173" s="5">
        <v>46267</v>
      </c>
      <c r="B173" s="31">
        <v>14.2752792432312</v>
      </c>
    </row>
    <row r="174" spans="1:2">
      <c r="A174" s="5">
        <v>46268</v>
      </c>
      <c r="B174" s="31">
        <v>14.2705746263048</v>
      </c>
    </row>
    <row r="175" spans="1:2">
      <c r="A175" s="5">
        <v>46269</v>
      </c>
      <c r="B175" s="31">
        <v>14.265879763554301</v>
      </c>
    </row>
    <row r="176" spans="1:2">
      <c r="A176" s="5">
        <v>46273</v>
      </c>
      <c r="B176" s="31">
        <v>14.247209843582</v>
      </c>
    </row>
    <row r="177" spans="1:8">
      <c r="A177" s="5">
        <v>46274</v>
      </c>
      <c r="B177" s="31">
        <v>14.2425727436638</v>
      </c>
    </row>
    <row r="178" spans="1:8">
      <c r="A178" s="5">
        <v>46275</v>
      </c>
      <c r="B178" s="31">
        <v>14.237948994702499</v>
      </c>
    </row>
    <row r="179" spans="1:8">
      <c r="A179" s="5">
        <v>46276</v>
      </c>
      <c r="B179" s="31">
        <v>14.233339196161699</v>
      </c>
    </row>
    <row r="180" spans="1:8">
      <c r="A180" s="5">
        <v>46279</v>
      </c>
      <c r="B180" s="31">
        <v>14.2195994976967</v>
      </c>
    </row>
    <row r="181" spans="1:8">
      <c r="A181" s="5">
        <v>46280</v>
      </c>
      <c r="B181" s="31">
        <v>14.215051495472499</v>
      </c>
    </row>
    <row r="182" spans="1:8">
      <c r="A182" s="5">
        <v>46281</v>
      </c>
      <c r="B182" s="31">
        <v>14.210520440986199</v>
      </c>
    </row>
    <row r="183" spans="1:8">
      <c r="A183" s="5">
        <v>46282</v>
      </c>
      <c r="B183" s="31">
        <v>14.2060069337013</v>
      </c>
    </row>
    <row r="184" spans="1:8">
      <c r="A184" s="5">
        <v>46283</v>
      </c>
      <c r="B184" s="31">
        <v>14.2015115730812</v>
      </c>
    </row>
    <row r="185" spans="1:8">
      <c r="A185" s="5">
        <v>46286</v>
      </c>
      <c r="B185" s="31">
        <v>14.1881403658453</v>
      </c>
      <c r="G185" s="8"/>
      <c r="H185" s="8"/>
    </row>
    <row r="186" spans="1:8">
      <c r="A186" s="5">
        <v>46287</v>
      </c>
      <c r="B186" s="31">
        <v>14.183723586519701</v>
      </c>
    </row>
    <row r="187" spans="1:8">
      <c r="A187" s="5">
        <v>46288</v>
      </c>
      <c r="B187" s="31">
        <v>14.179327951176401</v>
      </c>
    </row>
    <row r="188" spans="1:8">
      <c r="A188" s="5">
        <v>46289</v>
      </c>
      <c r="B188" s="31">
        <v>14.174954059279001</v>
      </c>
    </row>
    <row r="189" spans="1:8">
      <c r="A189" s="5">
        <v>46290</v>
      </c>
      <c r="B189" s="31">
        <v>14.1706025102909</v>
      </c>
    </row>
    <row r="190" spans="1:8">
      <c r="A190" s="5">
        <v>46293</v>
      </c>
      <c r="B190" s="31">
        <v>14.157687915417499</v>
      </c>
    </row>
    <row r="191" spans="1:8">
      <c r="A191" s="5">
        <v>46294</v>
      </c>
      <c r="B191" s="31">
        <v>14.1534317327016</v>
      </c>
    </row>
    <row r="192" spans="1:8">
      <c r="A192" s="5">
        <v>46295</v>
      </c>
      <c r="B192" s="31">
        <v>14.149200890212599</v>
      </c>
    </row>
    <row r="193" spans="1:2">
      <c r="A193" s="5">
        <v>46296</v>
      </c>
      <c r="B193" s="31">
        <v>14.1449959874138</v>
      </c>
    </row>
    <row r="194" spans="1:2">
      <c r="A194" s="5">
        <v>46297</v>
      </c>
      <c r="B194" s="31">
        <v>14.1408173814841</v>
      </c>
    </row>
    <row r="195" spans="1:2">
      <c r="A195" s="5">
        <v>46300</v>
      </c>
      <c r="B195" s="31">
        <v>14.1284322561739</v>
      </c>
    </row>
    <row r="196" spans="1:2">
      <c r="A196" s="5">
        <v>46301</v>
      </c>
      <c r="B196" s="31">
        <v>14.124351264415401</v>
      </c>
    </row>
    <row r="197" spans="1:2">
      <c r="A197" s="5">
        <v>46302</v>
      </c>
      <c r="B197" s="31">
        <v>14.120292540588601</v>
      </c>
    </row>
    <row r="198" spans="1:2">
      <c r="A198" s="5">
        <v>46303</v>
      </c>
      <c r="B198" s="31">
        <v>14.116255230449299</v>
      </c>
    </row>
    <row r="199" spans="1:2">
      <c r="A199" s="5">
        <v>46304</v>
      </c>
      <c r="B199" s="31">
        <v>14.112238479753</v>
      </c>
    </row>
    <row r="200" spans="1:2">
      <c r="A200" s="5">
        <v>46308</v>
      </c>
      <c r="B200" s="31">
        <v>14.0963599865097</v>
      </c>
    </row>
    <row r="201" spans="1:2">
      <c r="A201" s="5">
        <v>46309</v>
      </c>
      <c r="B201" s="31">
        <v>14.0924332193624</v>
      </c>
    </row>
    <row r="202" spans="1:2">
      <c r="A202" s="5">
        <v>46310</v>
      </c>
      <c r="B202" s="31">
        <v>14.0885218861917</v>
      </c>
    </row>
    <row r="203" spans="1:2">
      <c r="A203" s="5">
        <v>46311</v>
      </c>
      <c r="B203" s="31">
        <v>14.084625132753301</v>
      </c>
    </row>
    <row r="204" spans="1:2">
      <c r="A204" s="5">
        <v>46314</v>
      </c>
      <c r="B204" s="31">
        <v>14.0730138083872</v>
      </c>
    </row>
    <row r="205" spans="1:2">
      <c r="A205" s="5">
        <v>46315</v>
      </c>
      <c r="B205" s="31">
        <v>14.0691668314337</v>
      </c>
    </row>
    <row r="206" spans="1:2">
      <c r="A206" s="5">
        <v>46316</v>
      </c>
      <c r="B206" s="31">
        <v>14.065330162990399</v>
      </c>
    </row>
    <row r="207" spans="1:2">
      <c r="A207" s="5">
        <v>46317</v>
      </c>
      <c r="B207" s="31">
        <v>14.061502948812899</v>
      </c>
    </row>
    <row r="208" spans="1:2">
      <c r="A208" s="5">
        <v>46318</v>
      </c>
      <c r="B208" s="31">
        <v>14.0576843346568</v>
      </c>
    </row>
    <row r="209" spans="1:2">
      <c r="A209" s="5">
        <v>46321</v>
      </c>
      <c r="B209" s="31">
        <v>14.046271549873399</v>
      </c>
    </row>
    <row r="210" spans="1:2">
      <c r="A210" s="5">
        <v>46322</v>
      </c>
      <c r="B210" s="31">
        <v>14.0424787933591</v>
      </c>
    </row>
    <row r="211" spans="1:2">
      <c r="A211" s="5">
        <v>46323</v>
      </c>
      <c r="B211" s="31">
        <v>14.0386903656443</v>
      </c>
    </row>
    <row r="212" spans="1:2">
      <c r="A212" s="5">
        <v>46324</v>
      </c>
      <c r="B212" s="31">
        <v>14.0349054124846</v>
      </c>
    </row>
    <row r="213" spans="1:2">
      <c r="A213" s="5">
        <v>46325</v>
      </c>
      <c r="B213" s="31">
        <v>14.031123079635501</v>
      </c>
    </row>
    <row r="214" spans="1:2">
      <c r="A214" s="5">
        <v>46329</v>
      </c>
      <c r="B214" s="31">
        <v>14.0160028664579</v>
      </c>
    </row>
    <row r="215" spans="1:2">
      <c r="A215" s="5">
        <v>46330</v>
      </c>
      <c r="B215" s="31">
        <v>14.0122209872961</v>
      </c>
    </row>
    <row r="216" spans="1:2">
      <c r="A216" s="5">
        <v>46331</v>
      </c>
      <c r="B216" s="31">
        <v>14.008437597777901</v>
      </c>
    </row>
    <row r="217" spans="1:2">
      <c r="A217" s="5">
        <v>46332</v>
      </c>
      <c r="B217" s="31">
        <v>14.0046528384584</v>
      </c>
    </row>
    <row r="218" spans="1:2">
      <c r="A218" s="5">
        <v>46335</v>
      </c>
      <c r="B218" s="31">
        <v>13.993291747241599</v>
      </c>
    </row>
    <row r="219" spans="1:2">
      <c r="A219" s="5">
        <v>46336</v>
      </c>
      <c r="B219" s="31">
        <v>13.9895029142666</v>
      </c>
    </row>
    <row r="220" spans="1:2">
      <c r="A220" s="5">
        <v>46337</v>
      </c>
      <c r="B220" s="31">
        <v>13.985713414265099</v>
      </c>
    </row>
    <row r="221" spans="1:2">
      <c r="A221" s="5">
        <v>46338</v>
      </c>
      <c r="B221" s="31">
        <v>13.9819233877922</v>
      </c>
    </row>
    <row r="222" spans="1:2">
      <c r="A222" s="5">
        <v>46339</v>
      </c>
      <c r="B222" s="31">
        <v>13.9781329754029</v>
      </c>
    </row>
    <row r="223" spans="1:2">
      <c r="A223" s="5">
        <v>46342</v>
      </c>
      <c r="B223" s="31">
        <v>13.966760828286199</v>
      </c>
    </row>
    <row r="224" spans="1:2">
      <c r="A224" s="5">
        <v>46343</v>
      </c>
      <c r="B224" s="31">
        <v>13.962970277781</v>
      </c>
    </row>
    <row r="225" spans="1:2">
      <c r="A225" s="5">
        <v>46344</v>
      </c>
      <c r="B225" s="31">
        <v>13.9591800441342</v>
      </c>
    </row>
    <row r="226" spans="1:2">
      <c r="A226" s="5">
        <v>46345</v>
      </c>
      <c r="B226" s="31">
        <v>13.955390267901</v>
      </c>
    </row>
    <row r="227" spans="1:2">
      <c r="A227" s="5">
        <v>46349</v>
      </c>
      <c r="B227" s="31">
        <v>13.9402385482027</v>
      </c>
    </row>
    <row r="228" spans="1:2">
      <c r="A228" s="5">
        <v>46350</v>
      </c>
      <c r="B228" s="31">
        <v>13.9364531673616</v>
      </c>
    </row>
    <row r="229" spans="1:2">
      <c r="A229" s="5">
        <v>46351</v>
      </c>
      <c r="B229" s="31">
        <v>13.932669087263999</v>
      </c>
    </row>
    <row r="230" spans="1:2">
      <c r="A230" s="5">
        <v>46352</v>
      </c>
      <c r="B230" s="31">
        <v>13.9288864484648</v>
      </c>
    </row>
    <row r="231" spans="1:2">
      <c r="A231" s="5">
        <v>46353</v>
      </c>
      <c r="B231" s="31">
        <v>13.925105391519001</v>
      </c>
    </row>
    <row r="232" spans="1:2">
      <c r="A232" s="5">
        <v>46356</v>
      </c>
      <c r="B232" s="31">
        <v>13.913773117351599</v>
      </c>
    </row>
    <row r="233" spans="1:2">
      <c r="A233" s="5">
        <v>46357</v>
      </c>
      <c r="B233" s="31">
        <v>13.909999793369201</v>
      </c>
    </row>
    <row r="234" spans="1:2">
      <c r="A234" s="5">
        <v>46358</v>
      </c>
      <c r="B234" s="31">
        <v>13.9062288053864</v>
      </c>
    </row>
    <row r="235" spans="1:2">
      <c r="A235" s="5">
        <v>46359</v>
      </c>
      <c r="B235" s="31">
        <v>13.902460550815</v>
      </c>
    </row>
    <row r="236" spans="1:2">
      <c r="A236" s="5">
        <v>46360</v>
      </c>
      <c r="B236" s="31">
        <v>13.898695478437901</v>
      </c>
    </row>
    <row r="237" spans="1:2">
      <c r="A237" s="5">
        <v>46363</v>
      </c>
      <c r="B237" s="31">
        <v>13.887423842303299</v>
      </c>
    </row>
    <row r="238" spans="1:2">
      <c r="A238" s="5">
        <v>46364</v>
      </c>
      <c r="B238" s="31">
        <v>13.883675986534101</v>
      </c>
    </row>
    <row r="239" spans="1:2">
      <c r="A239" s="5">
        <v>46365</v>
      </c>
      <c r="B239" s="31">
        <v>13.8799335568744</v>
      </c>
    </row>
    <row r="240" spans="1:2">
      <c r="A240" s="5">
        <v>46366</v>
      </c>
      <c r="B240" s="31">
        <v>13.8761970021073</v>
      </c>
    </row>
    <row r="241" spans="1:2">
      <c r="A241" s="5">
        <v>46367</v>
      </c>
      <c r="B241" s="31">
        <v>13.8724667710158</v>
      </c>
    </row>
    <row r="242" spans="1:2">
      <c r="A242" s="5">
        <v>46370</v>
      </c>
      <c r="B242" s="31">
        <v>13.8613185076251</v>
      </c>
    </row>
    <row r="243" spans="1:2">
      <c r="A243" s="5">
        <v>46371</v>
      </c>
      <c r="B243" s="31">
        <v>13.857618059066301</v>
      </c>
    </row>
    <row r="244" spans="1:2">
      <c r="A244" s="5">
        <v>46372</v>
      </c>
      <c r="B244" s="31">
        <v>13.853926178098201</v>
      </c>
    </row>
    <row r="245" spans="1:2">
      <c r="A245" s="5">
        <v>46373</v>
      </c>
      <c r="B245" s="31">
        <v>13.850243313504</v>
      </c>
    </row>
    <row r="246" spans="1:2">
      <c r="A246" s="5">
        <v>46374</v>
      </c>
      <c r="B246" s="31">
        <v>13.8465699140665</v>
      </c>
    </row>
    <row r="247" spans="1:2">
      <c r="A247" s="5">
        <v>46377</v>
      </c>
      <c r="B247" s="31">
        <v>13.835610994525499</v>
      </c>
    </row>
    <row r="248" spans="1:2">
      <c r="A248" s="5">
        <v>46378</v>
      </c>
      <c r="B248" s="31">
        <v>13.831979943545599</v>
      </c>
    </row>
    <row r="249" spans="1:2">
      <c r="A249" s="5">
        <v>46379</v>
      </c>
      <c r="B249" s="31">
        <v>13.828360601637799</v>
      </c>
    </row>
    <row r="250" spans="1:2">
      <c r="A250" s="5">
        <v>46380</v>
      </c>
      <c r="B250" s="31">
        <v>13.824753417584899</v>
      </c>
    </row>
    <row r="251" spans="1:2">
      <c r="A251" s="5">
        <v>46384</v>
      </c>
      <c r="B251" s="31">
        <v>13.8104552355843</v>
      </c>
    </row>
    <row r="252" spans="1:2">
      <c r="A252" s="5">
        <v>46385</v>
      </c>
      <c r="B252" s="31">
        <v>13.806915572552001</v>
      </c>
    </row>
    <row r="253" spans="1:2">
      <c r="A253" s="5">
        <v>46386</v>
      </c>
      <c r="B253" s="31">
        <v>13.803390760072899</v>
      </c>
    </row>
    <row r="254" spans="1:2">
      <c r="A254" s="5">
        <v>46387</v>
      </c>
      <c r="B254" s="31">
        <v>13.799881246929999</v>
      </c>
    </row>
    <row r="255" spans="1:2">
      <c r="A255" s="5">
        <v>46391</v>
      </c>
      <c r="B255" s="31">
        <v>13.7860051633814</v>
      </c>
    </row>
    <row r="256" spans="1:2">
      <c r="A256" s="5">
        <v>46392</v>
      </c>
      <c r="B256" s="31">
        <v>13.782578780263201</v>
      </c>
    </row>
    <row r="257" spans="1:2">
      <c r="A257" s="5">
        <v>46393</v>
      </c>
      <c r="B257" s="31">
        <v>13.7791697987678</v>
      </c>
    </row>
    <row r="258" spans="1:2">
      <c r="A258" s="5">
        <v>46394</v>
      </c>
      <c r="B258" s="31">
        <v>13.775778077266599</v>
      </c>
    </row>
    <row r="259" spans="1:2">
      <c r="A259" s="5">
        <v>46395</v>
      </c>
      <c r="B259" s="31">
        <v>13.7724034741309</v>
      </c>
    </row>
    <row r="260" spans="1:2">
      <c r="A260" s="5">
        <v>46398</v>
      </c>
      <c r="B260" s="31">
        <v>13.762380958631301</v>
      </c>
    </row>
    <row r="261" spans="1:2">
      <c r="A261" s="5">
        <v>46399</v>
      </c>
      <c r="B261" s="31">
        <v>13.759073412671899</v>
      </c>
    </row>
    <row r="262" spans="1:2">
      <c r="A262" s="5">
        <v>46400</v>
      </c>
      <c r="B262" s="31">
        <v>13.755782276934999</v>
      </c>
    </row>
    <row r="263" spans="1:2">
      <c r="A263" s="5">
        <v>46401</v>
      </c>
      <c r="B263" s="31">
        <v>13.7525074097921</v>
      </c>
    </row>
    <row r="264" spans="1:2">
      <c r="A264" s="5">
        <v>46402</v>
      </c>
      <c r="B264" s="31">
        <v>13.749248669614399</v>
      </c>
    </row>
    <row r="265" spans="1:2">
      <c r="A265" s="5">
        <v>46405</v>
      </c>
      <c r="B265" s="31">
        <v>13.7395677945874</v>
      </c>
    </row>
    <row r="266" spans="1:2">
      <c r="A266" s="5">
        <v>46406</v>
      </c>
      <c r="B266" s="31">
        <v>13.736372145984999</v>
      </c>
    </row>
    <row r="267" spans="1:2">
      <c r="A267" s="5">
        <v>46407</v>
      </c>
      <c r="B267" s="31">
        <v>13.7331919162049</v>
      </c>
    </row>
    <row r="268" spans="1:2">
      <c r="A268" s="5">
        <v>46408</v>
      </c>
      <c r="B268" s="31">
        <v>13.730026963618499</v>
      </c>
    </row>
    <row r="269" spans="1:2">
      <c r="A269" s="5">
        <v>46409</v>
      </c>
      <c r="B269" s="31">
        <v>13.7268771465972</v>
      </c>
    </row>
    <row r="270" spans="1:2">
      <c r="A270" s="5">
        <v>46412</v>
      </c>
      <c r="B270" s="31">
        <v>13.717517092637699</v>
      </c>
    </row>
    <row r="271" spans="1:2">
      <c r="A271" s="5">
        <v>46413</v>
      </c>
      <c r="B271" s="31">
        <v>13.7144264015906</v>
      </c>
    </row>
    <row r="272" spans="1:2">
      <c r="A272" s="5">
        <v>46414</v>
      </c>
      <c r="B272" s="31">
        <v>13.711350137965599</v>
      </c>
    </row>
    <row r="273" spans="1:2">
      <c r="A273" s="5">
        <v>46415</v>
      </c>
      <c r="B273" s="31">
        <v>13.708288160134099</v>
      </c>
    </row>
    <row r="274" spans="1:2">
      <c r="A274" s="5">
        <v>46416</v>
      </c>
      <c r="B274" s="31">
        <v>13.705240326467299</v>
      </c>
    </row>
    <row r="275" spans="1:2">
      <c r="A275" s="5">
        <v>46419</v>
      </c>
      <c r="B275" s="31">
        <v>13.6961802741701</v>
      </c>
    </row>
    <row r="276" spans="1:2">
      <c r="A276" s="5">
        <v>46420</v>
      </c>
      <c r="B276" s="31">
        <v>13.6931876008767</v>
      </c>
    </row>
    <row r="277" spans="1:2">
      <c r="A277" s="5">
        <v>46421</v>
      </c>
      <c r="B277" s="31">
        <v>13.690208363605</v>
      </c>
    </row>
    <row r="278" spans="1:2">
      <c r="A278" s="5">
        <v>46422</v>
      </c>
      <c r="B278" s="31">
        <v>13.6872424207266</v>
      </c>
    </row>
    <row r="279" spans="1:2">
      <c r="A279" s="5">
        <v>46423</v>
      </c>
      <c r="B279" s="31">
        <v>13.684289630612801</v>
      </c>
    </row>
    <row r="280" spans="1:2">
      <c r="A280" s="5">
        <v>46428</v>
      </c>
      <c r="B280" s="31">
        <v>13.669718014511201</v>
      </c>
    </row>
    <row r="281" spans="1:2">
      <c r="A281" s="5">
        <v>46429</v>
      </c>
      <c r="B281" s="31">
        <v>13.6668411667842</v>
      </c>
    </row>
    <row r="282" spans="1:2">
      <c r="A282" s="5">
        <v>46430</v>
      </c>
      <c r="B282" s="31">
        <v>13.6639764804215</v>
      </c>
    </row>
    <row r="283" spans="1:2">
      <c r="A283" s="5">
        <v>46433</v>
      </c>
      <c r="B283" s="31">
        <v>13.655453973233501</v>
      </c>
    </row>
    <row r="284" spans="1:2">
      <c r="A284" s="5">
        <v>46434</v>
      </c>
      <c r="B284" s="31">
        <v>13.6526365160422</v>
      </c>
    </row>
    <row r="285" spans="1:2">
      <c r="A285" s="5">
        <v>46435</v>
      </c>
      <c r="B285" s="31">
        <v>13.649830512072199</v>
      </c>
    </row>
    <row r="286" spans="1:2">
      <c r="A286" s="5">
        <v>46436</v>
      </c>
      <c r="B286" s="31">
        <v>13.647035819694899</v>
      </c>
    </row>
    <row r="287" spans="1:2">
      <c r="A287" s="5">
        <v>46437</v>
      </c>
      <c r="B287" s="31">
        <v>13.6442522972816</v>
      </c>
    </row>
    <row r="288" spans="1:2">
      <c r="A288" s="5">
        <v>46440</v>
      </c>
      <c r="B288" s="31">
        <v>13.6359673335406</v>
      </c>
    </row>
    <row r="289" spans="1:2">
      <c r="A289" s="5">
        <v>46441</v>
      </c>
      <c r="B289" s="31">
        <v>13.6332270746977</v>
      </c>
    </row>
    <row r="290" spans="1:2">
      <c r="A290" s="5">
        <v>46442</v>
      </c>
      <c r="B290" s="31">
        <v>13.6304972776759</v>
      </c>
    </row>
    <row r="291" spans="1:2">
      <c r="A291" s="5">
        <v>46443</v>
      </c>
      <c r="B291" s="31">
        <v>13.6277778008466</v>
      </c>
    </row>
    <row r="292" spans="1:2">
      <c r="A292" s="5">
        <v>46444</v>
      </c>
      <c r="B292" s="31">
        <v>13.625068502581099</v>
      </c>
    </row>
    <row r="293" spans="1:2">
      <c r="A293" s="5">
        <v>46447</v>
      </c>
      <c r="B293" s="31">
        <v>13.617000262881801</v>
      </c>
    </row>
    <row r="294" spans="1:2">
      <c r="A294" s="5">
        <v>46448</v>
      </c>
      <c r="B294" s="31">
        <v>13.614330262585799</v>
      </c>
    </row>
    <row r="295" spans="1:2">
      <c r="A295" s="5">
        <v>46449</v>
      </c>
      <c r="B295" s="31">
        <v>13.611669732710499</v>
      </c>
    </row>
    <row r="296" spans="1:2">
      <c r="A296" s="5">
        <v>46450</v>
      </c>
      <c r="B296" s="31">
        <v>13.609018531627401</v>
      </c>
    </row>
    <row r="297" spans="1:2">
      <c r="A297" s="5">
        <v>46451</v>
      </c>
      <c r="B297" s="31">
        <v>13.606376517708</v>
      </c>
    </row>
    <row r="298" spans="1:2">
      <c r="A298" s="5">
        <v>46454</v>
      </c>
      <c r="B298" s="31">
        <v>13.598504182645399</v>
      </c>
    </row>
    <row r="299" spans="1:2">
      <c r="A299" s="5">
        <v>46455</v>
      </c>
      <c r="B299" s="31">
        <v>13.595897501094299</v>
      </c>
    </row>
    <row r="300" spans="1:2">
      <c r="A300" s="5">
        <v>46456</v>
      </c>
      <c r="B300" s="31">
        <v>13.593299298563901</v>
      </c>
    </row>
    <row r="301" spans="1:2">
      <c r="A301" s="5">
        <v>46457</v>
      </c>
      <c r="B301" s="31">
        <v>13.590709433425401</v>
      </c>
    </row>
    <row r="302" spans="1:2">
      <c r="A302" s="5">
        <v>46458</v>
      </c>
      <c r="B302" s="31">
        <v>13.5881277640503</v>
      </c>
    </row>
    <row r="303" spans="1:2">
      <c r="A303" s="5">
        <v>46461</v>
      </c>
      <c r="B303" s="31">
        <v>13.580430514219101</v>
      </c>
    </row>
    <row r="304" spans="1:2">
      <c r="A304" s="5">
        <v>46462</v>
      </c>
      <c r="B304" s="31">
        <v>13.577880211611401</v>
      </c>
    </row>
    <row r="305" spans="1:2">
      <c r="A305" s="5">
        <v>46463</v>
      </c>
      <c r="B305" s="31">
        <v>13.5753373966241</v>
      </c>
    </row>
    <row r="306" spans="1:2">
      <c r="A306" s="5">
        <v>46464</v>
      </c>
      <c r="B306" s="31">
        <v>13.5728019276285</v>
      </c>
    </row>
    <row r="307" spans="1:2">
      <c r="A307" s="5">
        <v>46465</v>
      </c>
      <c r="B307" s="31">
        <v>13.570273662996</v>
      </c>
    </row>
    <row r="308" spans="1:2">
      <c r="A308" s="5">
        <v>46468</v>
      </c>
      <c r="B308" s="31">
        <v>13.562730678991199</v>
      </c>
    </row>
    <row r="309" spans="1:2">
      <c r="A309" s="5">
        <v>46469</v>
      </c>
      <c r="B309" s="31">
        <v>13.5602298155251</v>
      </c>
    </row>
    <row r="310" spans="1:2">
      <c r="A310" s="5">
        <v>46470</v>
      </c>
      <c r="B310" s="31">
        <v>13.5577354482791</v>
      </c>
    </row>
    <row r="311" spans="1:2">
      <c r="A311" s="5">
        <v>46471</v>
      </c>
      <c r="B311" s="31">
        <v>13.5552474356247</v>
      </c>
    </row>
    <row r="312" spans="1:2">
      <c r="A312" s="5">
        <v>46475</v>
      </c>
      <c r="B312" s="31">
        <v>13.545356098349499</v>
      </c>
    </row>
    <row r="313" spans="1:2">
      <c r="A313" s="5">
        <v>46476</v>
      </c>
      <c r="B313" s="31">
        <v>13.542897734223301</v>
      </c>
    </row>
    <row r="314" spans="1:2">
      <c r="A314" s="5">
        <v>46477</v>
      </c>
      <c r="B314" s="31">
        <v>13.540444874917</v>
      </c>
    </row>
    <row r="315" spans="1:2">
      <c r="A315" s="5">
        <v>46478</v>
      </c>
      <c r="B315" s="31">
        <v>13.537997378802</v>
      </c>
    </row>
    <row r="316" spans="1:2">
      <c r="A316" s="5">
        <v>46479</v>
      </c>
      <c r="B316" s="31">
        <v>13.5355551356406</v>
      </c>
    </row>
    <row r="317" spans="1:2">
      <c r="A317" s="5">
        <v>46482</v>
      </c>
      <c r="B317" s="31">
        <v>13.5282602027055</v>
      </c>
    </row>
    <row r="318" spans="1:2">
      <c r="A318" s="5">
        <v>46483</v>
      </c>
      <c r="B318" s="31">
        <v>13.5258393129679</v>
      </c>
    </row>
    <row r="319" spans="1:2">
      <c r="A319" s="5">
        <v>46484</v>
      </c>
      <c r="B319" s="31">
        <v>13.523423878379701</v>
      </c>
    </row>
    <row r="320" spans="1:2">
      <c r="A320" s="5">
        <v>46485</v>
      </c>
      <c r="B320" s="31">
        <v>13.521013945658099</v>
      </c>
    </row>
    <row r="321" spans="1:2">
      <c r="A321" s="5">
        <v>46486</v>
      </c>
      <c r="B321" s="31">
        <v>13.518609561520501</v>
      </c>
    </row>
    <row r="322" spans="1:2">
      <c r="A322" s="5">
        <v>46489</v>
      </c>
      <c r="B322" s="31">
        <v>13.5114301677848</v>
      </c>
    </row>
    <row r="323" spans="1:2">
      <c r="A323" s="5">
        <v>46490</v>
      </c>
      <c r="B323" s="31">
        <v>13.509048445156401</v>
      </c>
    </row>
    <row r="324" spans="1:2">
      <c r="A324" s="5">
        <v>46491</v>
      </c>
      <c r="B324" s="31">
        <v>13.506672504698599</v>
      </c>
    </row>
    <row r="325" spans="1:2">
      <c r="A325" s="5">
        <v>46492</v>
      </c>
      <c r="B325" s="31">
        <v>13.504302393128899</v>
      </c>
    </row>
    <row r="326" spans="1:2">
      <c r="A326" s="5">
        <v>46493</v>
      </c>
      <c r="B326" s="31">
        <v>13.5019381571644</v>
      </c>
    </row>
    <row r="327" spans="1:2">
      <c r="A327" s="5">
        <v>46496</v>
      </c>
      <c r="B327" s="31">
        <v>13.4948811700762</v>
      </c>
    </row>
    <row r="328" spans="1:2">
      <c r="A328" s="5">
        <v>46497</v>
      </c>
      <c r="B328" s="31">
        <v>13.492540903706301</v>
      </c>
    </row>
    <row r="329" spans="1:2">
      <c r="A329" s="5">
        <v>46499</v>
      </c>
      <c r="B329" s="31">
        <v>13.4878787452599</v>
      </c>
    </row>
    <row r="330" spans="1:2">
      <c r="A330" s="5">
        <v>46500</v>
      </c>
      <c r="B330" s="31">
        <v>13.485556946617899</v>
      </c>
    </row>
    <row r="331" spans="1:2">
      <c r="A331" s="5">
        <v>46503</v>
      </c>
      <c r="B331" s="31">
        <v>13.4786292336253</v>
      </c>
    </row>
    <row r="332" spans="1:2">
      <c r="A332" s="5">
        <v>46504</v>
      </c>
      <c r="B332" s="31">
        <v>13.4763327126633</v>
      </c>
    </row>
    <row r="333" spans="1:2">
      <c r="A333" s="5">
        <v>46505</v>
      </c>
      <c r="B333" s="31">
        <v>13.474042627914599</v>
      </c>
    </row>
    <row r="334" spans="1:2">
      <c r="A334" s="5">
        <v>46506</v>
      </c>
      <c r="B334" s="31">
        <v>13.471759026096599</v>
      </c>
    </row>
    <row r="335" spans="1:2">
      <c r="A335" s="5">
        <v>46507</v>
      </c>
      <c r="B335" s="31">
        <v>13.4694819539265</v>
      </c>
    </row>
    <row r="336" spans="1:2">
      <c r="A336" s="5">
        <v>46510</v>
      </c>
      <c r="B336" s="31">
        <v>13.4626903824776</v>
      </c>
    </row>
    <row r="337" spans="1:2">
      <c r="A337" s="5">
        <v>46511</v>
      </c>
      <c r="B337" s="31">
        <v>13.460439896072799</v>
      </c>
    </row>
    <row r="338" spans="1:2">
      <c r="A338" s="5">
        <v>46512</v>
      </c>
      <c r="B338" s="31">
        <v>13.458196172902699</v>
      </c>
    </row>
    <row r="339" spans="1:2">
      <c r="A339" s="5">
        <v>46513</v>
      </c>
      <c r="B339" s="31">
        <v>13.455959259684599</v>
      </c>
    </row>
    <row r="340" spans="1:2">
      <c r="A340" s="5">
        <v>46514</v>
      </c>
      <c r="B340" s="31">
        <v>13.453729203135699</v>
      </c>
    </row>
    <row r="341" spans="1:2">
      <c r="A341" s="5">
        <v>46517</v>
      </c>
      <c r="B341" s="31">
        <v>13.4470806406786</v>
      </c>
    </row>
    <row r="342" spans="1:2">
      <c r="A342" s="5">
        <v>46518</v>
      </c>
      <c r="B342" s="31">
        <v>13.444878477980399</v>
      </c>
    </row>
    <row r="343" spans="1:2">
      <c r="A343" s="5">
        <v>46519</v>
      </c>
      <c r="B343" s="31">
        <v>13.442683405538199</v>
      </c>
    </row>
    <row r="344" spans="1:2">
      <c r="A344" s="5">
        <v>46520</v>
      </c>
      <c r="B344" s="31">
        <v>13.440495470069299</v>
      </c>
    </row>
    <row r="345" spans="1:2">
      <c r="A345" s="5">
        <v>46521</v>
      </c>
      <c r="B345" s="31">
        <v>13.4383147182911</v>
      </c>
    </row>
    <row r="346" spans="1:2">
      <c r="A346" s="5">
        <v>46524</v>
      </c>
      <c r="B346" s="31">
        <v>13.431816032273799</v>
      </c>
    </row>
    <row r="347" spans="1:2">
      <c r="A347" s="5">
        <v>46525</v>
      </c>
      <c r="B347" s="31">
        <v>13.4296644824315</v>
      </c>
    </row>
    <row r="348" spans="1:2">
      <c r="A348" s="5">
        <v>46526</v>
      </c>
      <c r="B348" s="31">
        <v>13.427520349866599</v>
      </c>
    </row>
    <row r="349" spans="1:2">
      <c r="A349" s="5">
        <v>46527</v>
      </c>
      <c r="B349" s="31">
        <v>13.425383681296401</v>
      </c>
    </row>
    <row r="350" spans="1:2">
      <c r="A350" s="5">
        <v>46528</v>
      </c>
      <c r="B350" s="31">
        <v>13.4232545234381</v>
      </c>
    </row>
    <row r="351" spans="1:2">
      <c r="A351" s="5">
        <v>46531</v>
      </c>
      <c r="B351" s="31">
        <v>13.416912581308701</v>
      </c>
    </row>
    <row r="352" spans="1:2">
      <c r="A352" s="5">
        <v>46532</v>
      </c>
      <c r="B352" s="31">
        <v>13.4148139334718</v>
      </c>
    </row>
    <row r="353" spans="1:2">
      <c r="A353" s="5">
        <v>46533</v>
      </c>
      <c r="B353" s="31">
        <v>13.412723029933501</v>
      </c>
    </row>
    <row r="354" spans="1:2">
      <c r="A354" s="5">
        <v>46535</v>
      </c>
      <c r="B354" s="31">
        <v>13.4085646426223</v>
      </c>
    </row>
    <row r="355" spans="1:2">
      <c r="A355" s="5">
        <v>46538</v>
      </c>
      <c r="B355" s="31">
        <v>13.4023863118289</v>
      </c>
    </row>
    <row r="356" spans="1:2">
      <c r="A356" s="5">
        <v>46539</v>
      </c>
      <c r="B356" s="31">
        <v>13.4003428551467</v>
      </c>
    </row>
    <row r="357" spans="1:2">
      <c r="A357" s="5">
        <v>46540</v>
      </c>
      <c r="B357" s="31">
        <v>13.398307469784401</v>
      </c>
    </row>
    <row r="358" spans="1:2">
      <c r="A358" s="5">
        <v>46541</v>
      </c>
      <c r="B358" s="31">
        <v>13.396280202459501</v>
      </c>
    </row>
    <row r="359" spans="1:2">
      <c r="A359" s="5">
        <v>46542</v>
      </c>
      <c r="B359" s="31">
        <v>13.394261099889301</v>
      </c>
    </row>
    <row r="360" spans="1:2">
      <c r="A360" s="5">
        <v>46545</v>
      </c>
      <c r="B360" s="31">
        <v>13.3882532478799</v>
      </c>
    </row>
    <row r="361" spans="1:2">
      <c r="A361" s="5">
        <v>46546</v>
      </c>
      <c r="B361" s="31">
        <v>13.386267271501699</v>
      </c>
    </row>
    <row r="362" spans="1:2">
      <c r="A362" s="5">
        <v>46547</v>
      </c>
      <c r="B362" s="31">
        <v>13.384289693464799</v>
      </c>
    </row>
    <row r="363" spans="1:2">
      <c r="A363" s="5">
        <v>46548</v>
      </c>
      <c r="B363" s="31">
        <v>13.382320560486599</v>
      </c>
    </row>
    <row r="364" spans="1:2">
      <c r="A364" s="5">
        <v>46549</v>
      </c>
      <c r="B364" s="31">
        <v>13.3803599192844</v>
      </c>
    </row>
    <row r="365" spans="1:2">
      <c r="A365" s="5">
        <v>46552</v>
      </c>
      <c r="B365" s="31">
        <v>13.3745294135073</v>
      </c>
    </row>
    <row r="366" spans="1:2">
      <c r="A366" s="5">
        <v>46553</v>
      </c>
      <c r="B366" s="31">
        <v>13.372603206582401</v>
      </c>
    </row>
    <row r="367" spans="1:2">
      <c r="A367" s="5">
        <v>46554</v>
      </c>
      <c r="B367" s="31">
        <v>13.3706857250203</v>
      </c>
    </row>
    <row r="368" spans="1:2">
      <c r="A368" s="5">
        <v>46555</v>
      </c>
      <c r="B368" s="31">
        <v>13.3687770155382</v>
      </c>
    </row>
    <row r="369" spans="1:2">
      <c r="A369" s="5">
        <v>46556</v>
      </c>
      <c r="B369" s="31">
        <v>13.366877124853399</v>
      </c>
    </row>
    <row r="370" spans="1:2">
      <c r="A370" s="5">
        <v>46559</v>
      </c>
      <c r="B370" s="31">
        <v>13.3612308327564</v>
      </c>
    </row>
    <row r="371" spans="1:2">
      <c r="A371" s="5">
        <v>46560</v>
      </c>
      <c r="B371" s="31">
        <v>13.3593666844344</v>
      </c>
    </row>
    <row r="372" spans="1:2">
      <c r="A372" s="5">
        <v>46561</v>
      </c>
      <c r="B372" s="31">
        <v>13.357511588496299</v>
      </c>
    </row>
    <row r="373" spans="1:2">
      <c r="A373" s="5">
        <v>46562</v>
      </c>
      <c r="B373" s="31">
        <v>13.3556655916596</v>
      </c>
    </row>
    <row r="374" spans="1:2">
      <c r="A374" s="5">
        <v>46563</v>
      </c>
      <c r="B374" s="31">
        <v>13.3538287406416</v>
      </c>
    </row>
    <row r="375" spans="1:2">
      <c r="A375" s="5">
        <v>46566</v>
      </c>
      <c r="B375" s="31">
        <v>13.348373529672999</v>
      </c>
    </row>
    <row r="376" spans="1:2">
      <c r="A376" s="5">
        <v>46567</v>
      </c>
      <c r="B376" s="31">
        <v>13.346573729103</v>
      </c>
    </row>
    <row r="377" spans="1:2">
      <c r="A377" s="5">
        <v>46568</v>
      </c>
      <c r="B377" s="31">
        <v>13.3447833079384</v>
      </c>
    </row>
    <row r="378" spans="1:2">
      <c r="A378" s="5">
        <v>46569</v>
      </c>
      <c r="B378" s="31">
        <v>13.3430023128965</v>
      </c>
    </row>
    <row r="379" spans="1:2">
      <c r="A379" s="5">
        <v>46570</v>
      </c>
      <c r="B379" s="31">
        <v>13.341230812956899</v>
      </c>
    </row>
    <row r="380" spans="1:2">
      <c r="A380" s="5">
        <v>46573</v>
      </c>
      <c r="B380" s="31">
        <v>13.3359749530911</v>
      </c>
    </row>
    <row r="381" spans="1:2">
      <c r="A381" s="5">
        <v>46574</v>
      </c>
      <c r="B381" s="31">
        <v>13.334243147424401</v>
      </c>
    </row>
    <row r="382" spans="1:2">
      <c r="A382" s="5">
        <v>46575</v>
      </c>
      <c r="B382" s="31">
        <v>13.332521716054</v>
      </c>
    </row>
    <row r="383" spans="1:2">
      <c r="A383" s="5">
        <v>46576</v>
      </c>
      <c r="B383" s="31">
        <v>13.3308108392714</v>
      </c>
    </row>
    <row r="384" spans="1:2">
      <c r="A384" s="5">
        <v>46577</v>
      </c>
      <c r="B384" s="31">
        <v>13.3291106973676</v>
      </c>
    </row>
    <row r="385" spans="1:2">
      <c r="A385" s="5">
        <v>46580</v>
      </c>
      <c r="B385" s="31">
        <v>13.3240764838429</v>
      </c>
    </row>
    <row r="386" spans="1:2">
      <c r="A386" s="5">
        <v>46581</v>
      </c>
      <c r="B386" s="31">
        <v>13.3224210843678</v>
      </c>
    </row>
    <row r="387" spans="1:2">
      <c r="A387" s="5">
        <v>46582</v>
      </c>
      <c r="B387" s="31">
        <v>13.320777321227901</v>
      </c>
    </row>
    <row r="388" spans="1:2">
      <c r="A388" s="5">
        <v>46583</v>
      </c>
      <c r="B388" s="31">
        <v>13.319145374714701</v>
      </c>
    </row>
    <row r="389" spans="1:2">
      <c r="A389" s="5">
        <v>46584</v>
      </c>
      <c r="B389" s="31">
        <v>13.3175254251193</v>
      </c>
    </row>
    <row r="390" spans="1:2">
      <c r="A390" s="5">
        <v>46587</v>
      </c>
      <c r="B390" s="31">
        <v>13.3127393607532</v>
      </c>
    </row>
    <row r="391" spans="1:2">
      <c r="A391" s="5">
        <v>46588</v>
      </c>
      <c r="B391" s="31">
        <v>13.3111692017421</v>
      </c>
    </row>
    <row r="392" spans="1:2">
      <c r="A392" s="5">
        <v>46589</v>
      </c>
      <c r="B392" s="31">
        <v>13.309611941105199</v>
      </c>
    </row>
    <row r="393" spans="1:2">
      <c r="A393" s="5">
        <v>46590</v>
      </c>
      <c r="B393" s="31">
        <v>13.3080677591339</v>
      </c>
    </row>
    <row r="394" spans="1:2">
      <c r="A394" s="5">
        <v>46591</v>
      </c>
      <c r="B394" s="31">
        <v>13.306536836119401</v>
      </c>
    </row>
    <row r="395" spans="1:2">
      <c r="A395" s="5">
        <v>46594</v>
      </c>
      <c r="B395" s="31">
        <v>13.3020254237294</v>
      </c>
    </row>
    <row r="396" spans="1:2">
      <c r="A396" s="5">
        <v>46595</v>
      </c>
      <c r="B396" s="31">
        <v>13.3005493394549</v>
      </c>
    </row>
    <row r="397" spans="1:2">
      <c r="A397" s="5">
        <v>46596</v>
      </c>
      <c r="B397" s="31">
        <v>13.299087415593499</v>
      </c>
    </row>
    <row r="398" spans="1:2">
      <c r="A398" s="5">
        <v>46597</v>
      </c>
      <c r="B398" s="31">
        <v>13.2976398324366</v>
      </c>
    </row>
    <row r="399" spans="1:2">
      <c r="A399" s="5">
        <v>46598</v>
      </c>
      <c r="B399" s="31">
        <v>13.296206770275401</v>
      </c>
    </row>
    <row r="400" spans="1:2">
      <c r="A400" s="5">
        <v>46601</v>
      </c>
      <c r="B400" s="31">
        <v>13.291996512679001</v>
      </c>
    </row>
    <row r="401" spans="1:2">
      <c r="A401" s="5">
        <v>46602</v>
      </c>
      <c r="B401" s="31">
        <v>13.2906232629912</v>
      </c>
    </row>
    <row r="402" spans="1:2">
      <c r="A402" s="5">
        <v>46603</v>
      </c>
      <c r="B402" s="31">
        <v>13.289264989221699</v>
      </c>
    </row>
    <row r="403" spans="1:2">
      <c r="A403" s="5">
        <v>46604</v>
      </c>
      <c r="B403" s="31">
        <v>13.287921425127999</v>
      </c>
    </row>
    <row r="404" spans="1:2">
      <c r="A404" s="5">
        <v>46605</v>
      </c>
      <c r="B404" s="31">
        <v>13.2865923044676</v>
      </c>
    </row>
    <row r="405" spans="1:2">
      <c r="A405" s="5">
        <v>46608</v>
      </c>
      <c r="B405" s="31">
        <v>13.2826889406606</v>
      </c>
    </row>
    <row r="406" spans="1:2">
      <c r="A406" s="5">
        <v>46609</v>
      </c>
      <c r="B406" s="31">
        <v>13.281414931307999</v>
      </c>
    </row>
    <row r="407" spans="1:2">
      <c r="A407" s="5">
        <v>46610</v>
      </c>
      <c r="B407" s="31">
        <v>13.280154034176</v>
      </c>
    </row>
    <row r="408" spans="1:2">
      <c r="A408" s="5">
        <v>46611</v>
      </c>
      <c r="B408" s="31">
        <v>13.2789059830222</v>
      </c>
    </row>
    <row r="409" spans="1:2">
      <c r="A409" s="5">
        <v>46612</v>
      </c>
      <c r="B409" s="31">
        <v>13.277670511604001</v>
      </c>
    </row>
    <row r="410" spans="1:2">
      <c r="A410" s="5">
        <v>46615</v>
      </c>
      <c r="B410" s="31">
        <v>13.2740369133376</v>
      </c>
    </row>
    <row r="411" spans="1:2">
      <c r="A411" s="5">
        <v>46616</v>
      </c>
      <c r="B411" s="31">
        <v>13.272849098436501</v>
      </c>
    </row>
    <row r="412" spans="1:2">
      <c r="A412" s="5">
        <v>46617</v>
      </c>
      <c r="B412" s="31">
        <v>13.2716725320584</v>
      </c>
    </row>
    <row r="413" spans="1:2">
      <c r="A413" s="5">
        <v>46618</v>
      </c>
      <c r="B413" s="31">
        <v>13.270506947960699</v>
      </c>
    </row>
    <row r="414" spans="1:2">
      <c r="A414" s="5">
        <v>46619</v>
      </c>
      <c r="B414" s="31">
        <v>13.269352079900999</v>
      </c>
    </row>
    <row r="415" spans="1:2">
      <c r="A415" s="5">
        <v>46622</v>
      </c>
      <c r="B415" s="31">
        <v>13.2659491095242</v>
      </c>
    </row>
    <row r="416" spans="1:2">
      <c r="A416" s="5">
        <v>46623</v>
      </c>
      <c r="B416" s="31">
        <v>13.264834443191001</v>
      </c>
    </row>
    <row r="417" spans="1:2">
      <c r="A417" s="5">
        <v>46624</v>
      </c>
      <c r="B417" s="31">
        <v>13.2637291616831</v>
      </c>
    </row>
    <row r="418" spans="1:2">
      <c r="A418" s="5">
        <v>46625</v>
      </c>
      <c r="B418" s="31">
        <v>13.262632998758001</v>
      </c>
    </row>
    <row r="419" spans="1:2">
      <c r="A419" s="5">
        <v>46626</v>
      </c>
      <c r="B419" s="31">
        <v>13.2615456881732</v>
      </c>
    </row>
    <row r="420" spans="1:2">
      <c r="A420" s="5">
        <v>46629</v>
      </c>
      <c r="B420" s="31">
        <v>13.258334208035</v>
      </c>
    </row>
    <row r="421" spans="1:2">
      <c r="A421" s="5">
        <v>46630</v>
      </c>
      <c r="B421" s="31">
        <v>13.257279644385999</v>
      </c>
    </row>
    <row r="422" spans="1:2">
      <c r="A422" s="5">
        <v>46631</v>
      </c>
      <c r="B422" s="31">
        <v>13.256232601864699</v>
      </c>
    </row>
    <row r="423" spans="1:2">
      <c r="A423" s="5">
        <v>46632</v>
      </c>
      <c r="B423" s="31">
        <v>13.255192814228399</v>
      </c>
    </row>
    <row r="424" spans="1:2">
      <c r="A424" s="5">
        <v>46633</v>
      </c>
      <c r="B424" s="31">
        <v>13.254160015234801</v>
      </c>
    </row>
    <row r="425" spans="1:2">
      <c r="A425" s="5">
        <v>46636</v>
      </c>
      <c r="B425" s="31">
        <v>13.2511008876844</v>
      </c>
    </row>
    <row r="426" spans="1:2">
      <c r="A426" s="5">
        <v>46638</v>
      </c>
      <c r="B426" s="31">
        <v>13.2490915314175</v>
      </c>
    </row>
    <row r="427" spans="1:2">
      <c r="A427" s="5">
        <v>46639</v>
      </c>
      <c r="B427" s="31">
        <v>13.2480950731865</v>
      </c>
    </row>
    <row r="428" spans="1:2">
      <c r="A428" s="5">
        <v>46640</v>
      </c>
      <c r="B428" s="31">
        <v>13.247103739900499</v>
      </c>
    </row>
    <row r="429" spans="1:2">
      <c r="A429" s="5">
        <v>46643</v>
      </c>
      <c r="B429" s="31">
        <v>13.244157827286701</v>
      </c>
    </row>
    <row r="430" spans="1:2">
      <c r="A430" s="5">
        <v>46644</v>
      </c>
      <c r="B430" s="31">
        <v>13.2431843313552</v>
      </c>
    </row>
    <row r="431" spans="1:2">
      <c r="A431" s="5">
        <v>46645</v>
      </c>
      <c r="B431" s="31">
        <v>13.242214629156001</v>
      </c>
    </row>
    <row r="432" spans="1:2">
      <c r="A432" s="5">
        <v>46646</v>
      </c>
      <c r="B432" s="31">
        <v>13.2412484544466</v>
      </c>
    </row>
    <row r="433" spans="1:2">
      <c r="A433" s="5">
        <v>46647</v>
      </c>
      <c r="B433" s="31">
        <v>13.2402855409844</v>
      </c>
    </row>
    <row r="434" spans="1:2">
      <c r="A434" s="5">
        <v>46650</v>
      </c>
      <c r="B434" s="31">
        <v>13.2374137056565</v>
      </c>
    </row>
    <row r="435" spans="1:2">
      <c r="A435" s="5">
        <v>46651</v>
      </c>
      <c r="B435" s="31">
        <v>13.236461174758199</v>
      </c>
    </row>
    <row r="436" spans="1:2">
      <c r="A436" s="5">
        <v>46652</v>
      </c>
      <c r="B436" s="31">
        <v>13.235510573894601</v>
      </c>
    </row>
    <row r="437" spans="1:2">
      <c r="A437" s="5">
        <v>46653</v>
      </c>
      <c r="B437" s="31">
        <v>13.2345616368231</v>
      </c>
    </row>
    <row r="438" spans="1:2">
      <c r="A438" s="5">
        <v>46654</v>
      </c>
      <c r="B438" s="31">
        <v>13.233614097301199</v>
      </c>
    </row>
    <row r="439" spans="1:2">
      <c r="A439" s="5">
        <v>46657</v>
      </c>
      <c r="B439" s="31">
        <v>13.230777201607999</v>
      </c>
    </row>
    <row r="440" spans="1:2">
      <c r="A440" s="5">
        <v>46658</v>
      </c>
      <c r="B440" s="31">
        <v>13.2298325898594</v>
      </c>
    </row>
    <row r="441" spans="1:2">
      <c r="A441" s="5">
        <v>46659</v>
      </c>
      <c r="B441" s="31">
        <v>13.2288880444477</v>
      </c>
    </row>
    <row r="442" spans="1:2">
      <c r="A442" s="5">
        <v>46660</v>
      </c>
      <c r="B442" s="31">
        <v>13.2279432991305</v>
      </c>
    </row>
    <row r="443" spans="1:2">
      <c r="A443" s="5">
        <v>46661</v>
      </c>
      <c r="B443" s="31">
        <v>13.2269980876652</v>
      </c>
    </row>
    <row r="444" spans="1:2">
      <c r="A444" s="5">
        <v>46664</v>
      </c>
      <c r="B444" s="31">
        <v>13.2241588136187</v>
      </c>
    </row>
    <row r="445" spans="1:2">
      <c r="A445" s="5">
        <v>46665</v>
      </c>
      <c r="B445" s="31">
        <v>13.2232115687481</v>
      </c>
    </row>
    <row r="446" spans="1:2">
      <c r="A446" s="5">
        <v>46666</v>
      </c>
      <c r="B446" s="31">
        <v>13.222264143994799</v>
      </c>
    </row>
    <row r="447" spans="1:2">
      <c r="A447" s="5">
        <v>46667</v>
      </c>
      <c r="B447" s="31">
        <v>13.221316677486101</v>
      </c>
    </row>
    <row r="448" spans="1:2">
      <c r="A448" s="5">
        <v>46668</v>
      </c>
      <c r="B448" s="31">
        <v>13.220369307348699</v>
      </c>
    </row>
    <row r="449" spans="1:2">
      <c r="A449" s="5">
        <v>46671</v>
      </c>
      <c r="B449" s="31">
        <v>13.217529156435299</v>
      </c>
    </row>
    <row r="450" spans="1:2">
      <c r="A450" s="5">
        <v>46673</v>
      </c>
      <c r="B450" s="31">
        <v>13.215638736678599</v>
      </c>
    </row>
    <row r="451" spans="1:2">
      <c r="A451" s="5">
        <v>46674</v>
      </c>
      <c r="B451" s="31">
        <v>13.214694845436901</v>
      </c>
    </row>
    <row r="452" spans="1:2">
      <c r="A452" s="5">
        <v>46675</v>
      </c>
      <c r="B452" s="31">
        <v>13.2137520174557</v>
      </c>
    </row>
    <row r="453" spans="1:2">
      <c r="A453" s="5">
        <v>46678</v>
      </c>
      <c r="B453" s="31">
        <v>13.2109312943447</v>
      </c>
    </row>
    <row r="454" spans="1:2">
      <c r="A454" s="5">
        <v>46679</v>
      </c>
      <c r="B454" s="31">
        <v>13.209994100675299</v>
      </c>
    </row>
    <row r="455" spans="1:2">
      <c r="A455" s="5">
        <v>46680</v>
      </c>
      <c r="B455" s="31">
        <v>13.209058660901301</v>
      </c>
    </row>
    <row r="456" spans="1:2">
      <c r="A456" s="5">
        <v>46681</v>
      </c>
      <c r="B456" s="31">
        <v>13.208125113149899</v>
      </c>
    </row>
    <row r="457" spans="1:2">
      <c r="A457" s="5">
        <v>46682</v>
      </c>
      <c r="B457" s="31">
        <v>13.207193595547899</v>
      </c>
    </row>
    <row r="458" spans="1:2">
      <c r="A458" s="5">
        <v>46685</v>
      </c>
      <c r="B458" s="31">
        <v>13.204412604908701</v>
      </c>
    </row>
    <row r="459" spans="1:2">
      <c r="A459" s="5">
        <v>46686</v>
      </c>
      <c r="B459" s="31">
        <v>13.203490589174599</v>
      </c>
    </row>
    <row r="460" spans="1:2">
      <c r="A460" s="5">
        <v>46687</v>
      </c>
      <c r="B460" s="31">
        <v>13.202571294224899</v>
      </c>
    </row>
    <row r="461" spans="1:2">
      <c r="A461" s="5">
        <v>46688</v>
      </c>
      <c r="B461" s="31">
        <v>13.201654858186799</v>
      </c>
    </row>
    <row r="462" spans="1:2">
      <c r="A462" s="5">
        <v>46689</v>
      </c>
      <c r="B462" s="31">
        <v>13.2007414191871</v>
      </c>
    </row>
    <row r="463" spans="1:2">
      <c r="A463" s="5">
        <v>46692</v>
      </c>
      <c r="B463" s="31">
        <v>13.198020465689099</v>
      </c>
    </row>
    <row r="464" spans="1:2">
      <c r="A464" s="5">
        <v>46694</v>
      </c>
      <c r="B464" s="31">
        <v>13.1962240142112</v>
      </c>
    </row>
    <row r="465" spans="1:2">
      <c r="A465" s="5">
        <v>46695</v>
      </c>
      <c r="B465" s="31">
        <v>13.1953314581095</v>
      </c>
    </row>
    <row r="466" spans="1:2">
      <c r="A466" s="5">
        <v>46696</v>
      </c>
      <c r="B466" s="31">
        <v>13.194442865935301</v>
      </c>
    </row>
    <row r="467" spans="1:2">
      <c r="A467" s="5">
        <v>46699</v>
      </c>
      <c r="B467" s="31">
        <v>13.191802254247699</v>
      </c>
    </row>
    <row r="468" spans="1:2">
      <c r="A468" s="5">
        <v>46700</v>
      </c>
      <c r="B468" s="31">
        <v>13.1909308990535</v>
      </c>
    </row>
    <row r="469" spans="1:2">
      <c r="A469" s="5">
        <v>46701</v>
      </c>
      <c r="B469" s="31">
        <v>13.190064198421901</v>
      </c>
    </row>
    <row r="470" spans="1:2">
      <c r="A470" s="5">
        <v>46702</v>
      </c>
      <c r="B470" s="31">
        <v>13.189202290479701</v>
      </c>
    </row>
    <row r="471" spans="1:2">
      <c r="A471" s="5">
        <v>46703</v>
      </c>
      <c r="B471" s="31">
        <v>13.1883453133541</v>
      </c>
    </row>
    <row r="472" spans="1:2">
      <c r="A472" s="5">
        <v>46707</v>
      </c>
      <c r="B472" s="31">
        <v>13.184969475556899</v>
      </c>
    </row>
    <row r="473" spans="1:2">
      <c r="A473" s="5">
        <v>46708</v>
      </c>
      <c r="B473" s="31">
        <v>13.1841392244189</v>
      </c>
    </row>
    <row r="474" spans="1:2">
      <c r="A474" s="5">
        <v>46709</v>
      </c>
      <c r="B474" s="31">
        <v>13.183314732859399</v>
      </c>
    </row>
    <row r="475" spans="1:2">
      <c r="A475" s="5">
        <v>46710</v>
      </c>
      <c r="B475" s="31">
        <v>13.182496139005501</v>
      </c>
    </row>
    <row r="476" spans="1:2">
      <c r="A476" s="5">
        <v>46713</v>
      </c>
      <c r="B476" s="31">
        <v>13.1800771249469</v>
      </c>
    </row>
    <row r="477" spans="1:2">
      <c r="A477" s="5">
        <v>46714</v>
      </c>
      <c r="B477" s="31">
        <v>13.179283503185101</v>
      </c>
    </row>
    <row r="478" spans="1:2">
      <c r="A478" s="5">
        <v>46715</v>
      </c>
      <c r="B478" s="31">
        <v>13.1784964697639</v>
      </c>
    </row>
    <row r="479" spans="1:2">
      <c r="A479" s="5">
        <v>46716</v>
      </c>
      <c r="B479" s="31">
        <v>13.177716162810301</v>
      </c>
    </row>
    <row r="480" spans="1:2">
      <c r="A480" s="5">
        <v>46717</v>
      </c>
      <c r="B480" s="31">
        <v>13.1769427204511</v>
      </c>
    </row>
    <row r="481" spans="1:2">
      <c r="A481" s="5">
        <v>46720</v>
      </c>
      <c r="B481" s="31">
        <v>13.1746649622111</v>
      </c>
    </row>
    <row r="482" spans="1:2">
      <c r="A482" s="5">
        <v>46721</v>
      </c>
      <c r="B482" s="31">
        <v>13.173920359500199</v>
      </c>
    </row>
    <row r="483" spans="1:2">
      <c r="A483" s="5">
        <v>46722</v>
      </c>
      <c r="B483" s="31">
        <v>13.173183312018899</v>
      </c>
    </row>
    <row r="484" spans="1:2">
      <c r="A484" s="5">
        <v>46723</v>
      </c>
      <c r="B484" s="31">
        <v>13.172453957894099</v>
      </c>
    </row>
    <row r="485" spans="1:2">
      <c r="A485" s="5">
        <v>46724</v>
      </c>
      <c r="B485" s="31">
        <v>13.171732435252901</v>
      </c>
    </row>
    <row r="486" spans="1:2">
      <c r="A486" s="5">
        <v>46727</v>
      </c>
      <c r="B486" s="31">
        <v>13.169616237500801</v>
      </c>
    </row>
    <row r="487" spans="1:2">
      <c r="A487" s="5">
        <v>46728</v>
      </c>
      <c r="B487" s="31">
        <v>13.1689274220639</v>
      </c>
    </row>
    <row r="488" spans="1:2">
      <c r="A488" s="5">
        <v>46729</v>
      </c>
      <c r="B488" s="31">
        <v>13.1682471287456</v>
      </c>
    </row>
    <row r="489" spans="1:2">
      <c r="A489" s="5">
        <v>46730</v>
      </c>
      <c r="B489" s="31">
        <v>13.1675754956728</v>
      </c>
    </row>
    <row r="490" spans="1:2">
      <c r="A490" s="5">
        <v>46731</v>
      </c>
      <c r="B490" s="31">
        <v>13.166912660972701</v>
      </c>
    </row>
    <row r="491" spans="1:2">
      <c r="A491" s="5">
        <v>46734</v>
      </c>
      <c r="B491" s="31">
        <v>13.1649783283777</v>
      </c>
    </row>
    <row r="492" spans="1:2">
      <c r="A492" s="5">
        <v>46735</v>
      </c>
      <c r="B492" s="31">
        <v>13.1643520684379</v>
      </c>
    </row>
    <row r="493" spans="1:2">
      <c r="A493" s="5">
        <v>46736</v>
      </c>
      <c r="B493" s="31">
        <v>13.1637352975058</v>
      </c>
    </row>
    <row r="494" spans="1:2">
      <c r="A494" s="5">
        <v>46737</v>
      </c>
      <c r="B494" s="31">
        <v>13.1631281537082</v>
      </c>
    </row>
    <row r="495" spans="1:2">
      <c r="A495" s="5">
        <v>46738</v>
      </c>
      <c r="B495" s="31">
        <v>13.1625307751722</v>
      </c>
    </row>
    <row r="496" spans="1:2">
      <c r="A496" s="5">
        <v>46741</v>
      </c>
      <c r="B496" s="31">
        <v>13.1607986124038</v>
      </c>
    </row>
    <row r="497" spans="1:2">
      <c r="A497" s="5">
        <v>46742</v>
      </c>
      <c r="B497" s="31">
        <v>13.160241676184199</v>
      </c>
    </row>
    <row r="498" spans="1:2">
      <c r="A498" s="5">
        <v>46743</v>
      </c>
      <c r="B498" s="31">
        <v>13.1596951958613</v>
      </c>
    </row>
    <row r="499" spans="1:2">
      <c r="A499" s="5">
        <v>46744</v>
      </c>
      <c r="B499" s="31">
        <v>13.1591593095619</v>
      </c>
    </row>
    <row r="500" spans="1:2">
      <c r="A500" s="5">
        <v>46745</v>
      </c>
      <c r="B500" s="31">
        <v>13.1586341554132</v>
      </c>
    </row>
    <row r="501" spans="1:2">
      <c r="A501" s="5">
        <v>46748</v>
      </c>
      <c r="B501" s="31">
        <v>13.1571244671408</v>
      </c>
    </row>
    <row r="502" spans="1:2">
      <c r="A502" s="5">
        <v>46749</v>
      </c>
      <c r="B502" s="31">
        <v>13.1566436228646</v>
      </c>
    </row>
    <row r="503" spans="1:2">
      <c r="A503" s="5">
        <v>46750</v>
      </c>
      <c r="B503" s="31">
        <v>13.156174201374</v>
      </c>
    </row>
    <row r="504" spans="1:2">
      <c r="A504" s="5">
        <v>46751</v>
      </c>
      <c r="B504" s="31">
        <v>13.155716340795999</v>
      </c>
    </row>
    <row r="505" spans="1:2">
      <c r="A505" s="5">
        <v>46752</v>
      </c>
      <c r="B505" s="31">
        <v>13.1552701792577</v>
      </c>
    </row>
    <row r="506" spans="1:2">
      <c r="A506" s="5">
        <v>46755</v>
      </c>
      <c r="B506" s="31">
        <v>13.154003270150501</v>
      </c>
    </row>
    <row r="507" spans="1:2">
      <c r="A507" s="5">
        <v>46756</v>
      </c>
      <c r="B507" s="31">
        <v>13.153605233887699</v>
      </c>
    </row>
    <row r="508" spans="1:2">
      <c r="A508" s="5">
        <v>46757</v>
      </c>
      <c r="B508" s="31">
        <v>13.1532192743817</v>
      </c>
    </row>
    <row r="509" spans="1:2">
      <c r="A509" s="5">
        <v>46758</v>
      </c>
      <c r="B509" s="31">
        <v>13.1528452168413</v>
      </c>
    </row>
    <row r="510" spans="1:2">
      <c r="A510" s="5">
        <v>46759</v>
      </c>
      <c r="B510" s="31">
        <v>13.152482886475701</v>
      </c>
    </row>
    <row r="511" spans="1:2">
      <c r="A511" s="5">
        <v>46762</v>
      </c>
      <c r="B511" s="31">
        <v>13.151464510517799</v>
      </c>
    </row>
    <row r="512" spans="1:2">
      <c r="A512" s="5">
        <v>46763</v>
      </c>
      <c r="B512" s="31">
        <v>13.151147340941501</v>
      </c>
    </row>
    <row r="513" spans="1:2">
      <c r="A513" s="5">
        <v>46764</v>
      </c>
      <c r="B513" s="31">
        <v>13.150841024585301</v>
      </c>
    </row>
    <row r="514" spans="1:2">
      <c r="A514" s="5">
        <v>46765</v>
      </c>
      <c r="B514" s="31">
        <v>13.150545386658001</v>
      </c>
    </row>
    <row r="515" spans="1:2">
      <c r="A515" s="5">
        <v>46766</v>
      </c>
      <c r="B515" s="31">
        <v>13.1502602523687</v>
      </c>
    </row>
    <row r="516" spans="1:2">
      <c r="A516" s="5">
        <v>46769</v>
      </c>
      <c r="B516" s="31">
        <v>13.149466123419399</v>
      </c>
    </row>
    <row r="517" spans="1:2">
      <c r="A517" s="5">
        <v>46770</v>
      </c>
      <c r="B517" s="31">
        <v>13.1492212557726</v>
      </c>
    </row>
    <row r="518" spans="1:2">
      <c r="A518" s="5">
        <v>46771</v>
      </c>
      <c r="B518" s="31">
        <v>13.148986017808999</v>
      </c>
    </row>
    <row r="519" spans="1:2">
      <c r="A519" s="5">
        <v>46772</v>
      </c>
      <c r="B519" s="31">
        <v>13.148760234737599</v>
      </c>
    </row>
    <row r="520" spans="1:2">
      <c r="A520" s="5">
        <v>46773</v>
      </c>
      <c r="B520" s="31">
        <v>13.1485437317675</v>
      </c>
    </row>
    <row r="521" spans="1:2">
      <c r="A521" s="5">
        <v>46776</v>
      </c>
      <c r="B521" s="31">
        <v>13.1479481555553</v>
      </c>
    </row>
    <row r="522" spans="1:2">
      <c r="A522" s="5">
        <v>46777</v>
      </c>
      <c r="B522" s="31">
        <v>13.1477670250807</v>
      </c>
    </row>
    <row r="523" spans="1:2">
      <c r="A523" s="5">
        <v>46778</v>
      </c>
      <c r="B523" s="31">
        <v>13.1475943007525</v>
      </c>
    </row>
    <row r="524" spans="1:2">
      <c r="A524" s="5">
        <v>46779</v>
      </c>
      <c r="B524" s="31">
        <v>13.147429807779901</v>
      </c>
    </row>
    <row r="525" spans="1:2">
      <c r="A525" s="5">
        <v>46780</v>
      </c>
      <c r="B525" s="31">
        <v>13.147273371371799</v>
      </c>
    </row>
    <row r="526" spans="1:2">
      <c r="A526" s="5">
        <v>46783</v>
      </c>
      <c r="B526" s="31">
        <v>13.146850653625201</v>
      </c>
    </row>
    <row r="527" spans="1:2">
      <c r="A527" s="5">
        <v>46784</v>
      </c>
      <c r="B527" s="31">
        <v>13.146724695565601</v>
      </c>
    </row>
    <row r="528" spans="1:2">
      <c r="A528" s="5">
        <v>46785</v>
      </c>
      <c r="B528" s="31">
        <v>13.1466059201158</v>
      </c>
    </row>
    <row r="529" spans="1:2">
      <c r="A529" s="5">
        <v>46786</v>
      </c>
      <c r="B529" s="31">
        <v>13.1464941524848</v>
      </c>
    </row>
    <row r="530" spans="1:2">
      <c r="A530" s="5">
        <v>46787</v>
      </c>
      <c r="B530" s="31">
        <v>13.1463892178815</v>
      </c>
    </row>
    <row r="531" spans="1:2">
      <c r="A531" s="5">
        <v>46790</v>
      </c>
      <c r="B531" s="31">
        <v>13.146113664329</v>
      </c>
    </row>
    <row r="532" spans="1:2">
      <c r="A532" s="5">
        <v>46791</v>
      </c>
      <c r="B532" s="31">
        <v>13.1460343139274</v>
      </c>
    </row>
    <row r="533" spans="1:2">
      <c r="A533" s="5">
        <v>46792</v>
      </c>
      <c r="B533" s="31">
        <v>13.1459609225987</v>
      </c>
    </row>
    <row r="534" spans="1:2">
      <c r="A534" s="5">
        <v>46793</v>
      </c>
      <c r="B534" s="31">
        <v>13.145893315552099</v>
      </c>
    </row>
    <row r="535" spans="1:2">
      <c r="A535" s="5">
        <v>46794</v>
      </c>
      <c r="B535" s="31">
        <v>13.1458313179965</v>
      </c>
    </row>
    <row r="536" spans="1:2">
      <c r="A536" s="5">
        <v>46797</v>
      </c>
      <c r="B536" s="31">
        <v>13.1456772343666</v>
      </c>
    </row>
    <row r="537" spans="1:2">
      <c r="A537" s="5">
        <v>46798</v>
      </c>
      <c r="B537" s="31">
        <v>13.1456359268656</v>
      </c>
    </row>
    <row r="538" spans="1:2">
      <c r="A538" s="5">
        <v>46799</v>
      </c>
      <c r="B538" s="31">
        <v>13.145599354901</v>
      </c>
    </row>
    <row r="539" spans="1:2">
      <c r="A539" s="5">
        <v>46800</v>
      </c>
      <c r="B539" s="31">
        <v>13.1455673436816</v>
      </c>
    </row>
    <row r="540" spans="1:2">
      <c r="A540" s="5">
        <v>46801</v>
      </c>
      <c r="B540" s="31">
        <v>13.145539718416501</v>
      </c>
    </row>
    <row r="541" spans="1:2">
      <c r="A541" s="5">
        <v>46804</v>
      </c>
      <c r="B541" s="31">
        <v>13.1454814104377</v>
      </c>
    </row>
    <row r="542" spans="1:2">
      <c r="A542" s="5">
        <v>46805</v>
      </c>
      <c r="B542" s="31">
        <v>13.145469581080301</v>
      </c>
    </row>
    <row r="543" spans="1:2">
      <c r="A543" s="5">
        <v>46806</v>
      </c>
      <c r="B543" s="31">
        <v>13.145461263722501</v>
      </c>
    </row>
    <row r="544" spans="1:2">
      <c r="A544" s="5">
        <v>46807</v>
      </c>
      <c r="B544" s="31">
        <v>13.1454562835732</v>
      </c>
    </row>
    <row r="545" spans="1:2">
      <c r="A545" s="5">
        <v>46808</v>
      </c>
      <c r="B545" s="31">
        <v>13.1454544658415</v>
      </c>
    </row>
    <row r="546" spans="1:2">
      <c r="A546" s="5">
        <v>46813</v>
      </c>
      <c r="B546" s="31">
        <v>13.1454866957631</v>
      </c>
    </row>
    <row r="547" spans="1:2">
      <c r="A547" s="5">
        <v>46814</v>
      </c>
      <c r="B547" s="31">
        <v>13.1455001819267</v>
      </c>
    </row>
    <row r="548" spans="1:2">
      <c r="A548" s="5">
        <v>46815</v>
      </c>
      <c r="B548" s="31">
        <v>13.1455156069712</v>
      </c>
    </row>
    <row r="549" spans="1:2">
      <c r="A549" s="5">
        <v>46818</v>
      </c>
      <c r="B549" s="31">
        <v>13.145571767480099</v>
      </c>
    </row>
    <row r="550" spans="1:2">
      <c r="A550" s="5">
        <v>46819</v>
      </c>
      <c r="B550" s="31">
        <v>13.1455932001383</v>
      </c>
    </row>
    <row r="551" spans="1:2">
      <c r="A551" s="5">
        <v>46820</v>
      </c>
      <c r="B551" s="31">
        <v>13.145615697722601</v>
      </c>
    </row>
    <row r="552" spans="1:2">
      <c r="A552" s="5">
        <v>46821</v>
      </c>
      <c r="B552" s="31">
        <v>13.145639085441999</v>
      </c>
    </row>
    <row r="553" spans="1:2">
      <c r="A553" s="5">
        <v>46822</v>
      </c>
      <c r="B553" s="31">
        <v>13.1456631885055</v>
      </c>
    </row>
    <row r="554" spans="1:2">
      <c r="A554" s="5">
        <v>46825</v>
      </c>
      <c r="B554" s="31">
        <v>13.145738041851001</v>
      </c>
    </row>
    <row r="555" spans="1:2">
      <c r="A555" s="5">
        <v>46826</v>
      </c>
      <c r="B555" s="31">
        <v>13.145763258381301</v>
      </c>
    </row>
    <row r="556" spans="1:2">
      <c r="A556" s="5">
        <v>46827</v>
      </c>
      <c r="B556" s="31">
        <v>13.1457883163009</v>
      </c>
    </row>
    <row r="557" spans="1:2">
      <c r="A557" s="5">
        <v>46828</v>
      </c>
      <c r="B557" s="31">
        <v>13.145813040818799</v>
      </c>
    </row>
    <row r="558" spans="1:2">
      <c r="A558" s="5">
        <v>46829</v>
      </c>
      <c r="B558" s="31">
        <v>13.145837257144199</v>
      </c>
    </row>
    <row r="559" spans="1:2">
      <c r="A559" s="5">
        <v>46832</v>
      </c>
      <c r="B559" s="31">
        <v>13.1459051090548</v>
      </c>
    </row>
    <row r="560" spans="1:2">
      <c r="A560" s="5">
        <v>46833</v>
      </c>
      <c r="B560" s="31">
        <v>13.145925544700001</v>
      </c>
    </row>
    <row r="561" spans="1:2">
      <c r="A561" s="5">
        <v>46834</v>
      </c>
      <c r="B561" s="31">
        <v>13.145944598197801</v>
      </c>
    </row>
    <row r="562" spans="1:2">
      <c r="A562" s="5">
        <v>46835</v>
      </c>
      <c r="B562" s="31">
        <v>13.145962094757101</v>
      </c>
    </row>
    <row r="563" spans="1:2">
      <c r="A563" s="5">
        <v>46836</v>
      </c>
      <c r="B563" s="31">
        <v>13.1459778595872</v>
      </c>
    </row>
    <row r="564" spans="1:2">
      <c r="A564" s="5">
        <v>46839</v>
      </c>
      <c r="B564" s="31">
        <v>13.1460130157914</v>
      </c>
    </row>
    <row r="565" spans="1:2">
      <c r="A565" s="5">
        <v>46840</v>
      </c>
      <c r="B565" s="31">
        <v>13.1460201057943</v>
      </c>
    </row>
    <row r="566" spans="1:2">
      <c r="A566" s="5">
        <v>46841</v>
      </c>
      <c r="B566" s="31">
        <v>13.1460245901131</v>
      </c>
    </row>
    <row r="567" spans="1:2">
      <c r="A567" s="5">
        <v>46842</v>
      </c>
      <c r="B567" s="31">
        <v>13.1460262939567</v>
      </c>
    </row>
    <row r="568" spans="1:2">
      <c r="A568" s="5">
        <v>46843</v>
      </c>
      <c r="B568" s="31">
        <v>13.1460250425342</v>
      </c>
    </row>
    <row r="569" spans="1:2">
      <c r="A569" s="5">
        <v>46846</v>
      </c>
      <c r="B569" s="31">
        <v>13.1460018087606</v>
      </c>
    </row>
    <row r="570" spans="1:2">
      <c r="A570" s="5">
        <v>46847</v>
      </c>
      <c r="B570" s="31">
        <v>13.1459870391348</v>
      </c>
    </row>
    <row r="571" spans="1:2">
      <c r="A571" s="5">
        <v>46848</v>
      </c>
      <c r="B571" s="31">
        <v>13.1459687449127</v>
      </c>
    </row>
    <row r="572" spans="1:2">
      <c r="A572" s="5">
        <v>46849</v>
      </c>
      <c r="B572" s="31">
        <v>13.145947055927699</v>
      </c>
    </row>
    <row r="573" spans="1:2">
      <c r="A573" s="5">
        <v>46850</v>
      </c>
      <c r="B573" s="31">
        <v>13.1459221020133</v>
      </c>
    </row>
    <row r="574" spans="1:2">
      <c r="A574" s="5">
        <v>46853</v>
      </c>
      <c r="B574" s="31">
        <v>13.1458289490298</v>
      </c>
    </row>
    <row r="575" spans="1:2">
      <c r="A575" s="5">
        <v>46854</v>
      </c>
      <c r="B575" s="31">
        <v>13.1457922337336</v>
      </c>
    </row>
    <row r="576" spans="1:2">
      <c r="A576" s="5">
        <v>46855</v>
      </c>
      <c r="B576" s="31">
        <v>13.145752902675801</v>
      </c>
    </row>
    <row r="577" spans="1:2">
      <c r="A577" s="5">
        <v>46856</v>
      </c>
      <c r="B577" s="31">
        <v>13.1457110856899</v>
      </c>
    </row>
    <row r="578" spans="1:2">
      <c r="A578" s="5">
        <v>46860</v>
      </c>
      <c r="B578" s="31">
        <v>13.1455215551367</v>
      </c>
    </row>
    <row r="579" spans="1:2">
      <c r="A579" s="5">
        <v>46861</v>
      </c>
      <c r="B579" s="31">
        <v>13.1454692560136</v>
      </c>
    </row>
    <row r="580" spans="1:2">
      <c r="A580" s="5">
        <v>46862</v>
      </c>
      <c r="B580" s="31">
        <v>13.145415249963801</v>
      </c>
    </row>
    <row r="581" spans="1:2">
      <c r="A581" s="5">
        <v>46863</v>
      </c>
      <c r="B581" s="31">
        <v>13.145359666820699</v>
      </c>
    </row>
    <row r="582" spans="1:2">
      <c r="A582" s="5">
        <v>46867</v>
      </c>
      <c r="B582" s="31">
        <v>13.1451241599864</v>
      </c>
    </row>
    <row r="583" spans="1:2">
      <c r="A583" s="5">
        <v>46868</v>
      </c>
      <c r="B583" s="31">
        <v>13.1450626388801</v>
      </c>
    </row>
    <row r="584" spans="1:2">
      <c r="A584" s="5">
        <v>46869</v>
      </c>
      <c r="B584" s="31">
        <v>13.1450003196819</v>
      </c>
    </row>
    <row r="585" spans="1:2">
      <c r="A585" s="5">
        <v>46870</v>
      </c>
      <c r="B585" s="31">
        <v>13.1449373322251</v>
      </c>
    </row>
    <row r="586" spans="1:2">
      <c r="A586" s="5">
        <v>46871</v>
      </c>
      <c r="B586" s="31">
        <v>13.1448738063434</v>
      </c>
    </row>
    <row r="587" spans="1:2">
      <c r="A587" s="5">
        <v>46875</v>
      </c>
      <c r="B587" s="31">
        <v>13.1446169152383</v>
      </c>
    </row>
    <row r="588" spans="1:2">
      <c r="A588" s="5">
        <v>46876</v>
      </c>
      <c r="B588" s="31">
        <v>13.144552644735199</v>
      </c>
    </row>
    <row r="589" spans="1:2">
      <c r="A589" s="5">
        <v>46877</v>
      </c>
      <c r="B589" s="31">
        <v>13.144488614808401</v>
      </c>
    </row>
    <row r="590" spans="1:2">
      <c r="A590" s="5">
        <v>46878</v>
      </c>
      <c r="B590" s="31">
        <v>13.1444249552915</v>
      </c>
    </row>
    <row r="591" spans="1:2">
      <c r="A591" s="5">
        <v>46881</v>
      </c>
      <c r="B591" s="31">
        <v>13.1442374975354</v>
      </c>
    </row>
    <row r="592" spans="1:2">
      <c r="A592" s="5">
        <v>46882</v>
      </c>
      <c r="B592" s="31">
        <v>13.1441766179934</v>
      </c>
    </row>
    <row r="593" spans="1:2">
      <c r="A593" s="5">
        <v>46883</v>
      </c>
      <c r="B593" s="31">
        <v>13.144116758029</v>
      </c>
    </row>
    <row r="594" spans="1:2">
      <c r="A594" s="5">
        <v>46884</v>
      </c>
      <c r="B594" s="31">
        <v>13.1440580474758</v>
      </c>
    </row>
    <row r="595" spans="1:2">
      <c r="A595" s="5">
        <v>46885</v>
      </c>
      <c r="B595" s="31">
        <v>13.144000616167199</v>
      </c>
    </row>
    <row r="596" spans="1:2">
      <c r="A596" s="5">
        <v>46888</v>
      </c>
      <c r="B596" s="31">
        <v>13.143837296045</v>
      </c>
    </row>
    <row r="597" spans="1:2">
      <c r="A597" s="5">
        <v>46889</v>
      </c>
      <c r="B597" s="31">
        <v>13.1437862800506</v>
      </c>
    </row>
    <row r="598" spans="1:2">
      <c r="A598" s="5">
        <v>46890</v>
      </c>
      <c r="B598" s="31">
        <v>13.1437371924685</v>
      </c>
    </row>
    <row r="599" spans="1:2">
      <c r="A599" s="5">
        <v>46891</v>
      </c>
      <c r="B599" s="31">
        <v>13.143690163132501</v>
      </c>
    </row>
    <row r="600" spans="1:2">
      <c r="A600" s="5">
        <v>46892</v>
      </c>
      <c r="B600" s="31">
        <v>13.1436453218758</v>
      </c>
    </row>
    <row r="601" spans="1:2">
      <c r="A601" s="5">
        <v>46895</v>
      </c>
      <c r="B601" s="31">
        <v>13.143525224918299</v>
      </c>
    </row>
    <row r="602" spans="1:2">
      <c r="A602" s="5">
        <v>46896</v>
      </c>
      <c r="B602" s="31">
        <v>13.143490434315099</v>
      </c>
    </row>
    <row r="603" spans="1:2">
      <c r="A603" s="5">
        <v>46897</v>
      </c>
      <c r="B603" s="31">
        <v>13.143458480959</v>
      </c>
    </row>
    <row r="604" spans="1:2">
      <c r="A604" s="5">
        <v>46898</v>
      </c>
      <c r="B604" s="31">
        <v>13.1434294946837</v>
      </c>
    </row>
    <row r="605" spans="1:2">
      <c r="A605" s="5">
        <v>46899</v>
      </c>
      <c r="B605" s="31">
        <v>13.1434036053226</v>
      </c>
    </row>
    <row r="606" spans="1:2">
      <c r="A606" s="5">
        <v>46902</v>
      </c>
      <c r="B606" s="31">
        <v>13.143345817060601</v>
      </c>
    </row>
    <row r="607" spans="1:2">
      <c r="A607" s="5">
        <v>46903</v>
      </c>
      <c r="B607" s="31">
        <v>13.1433336136921</v>
      </c>
    </row>
    <row r="608" spans="1:2">
      <c r="A608" s="5">
        <v>46904</v>
      </c>
      <c r="B608" s="31">
        <v>13.1433251564056</v>
      </c>
    </row>
    <row r="609" spans="1:2">
      <c r="A609" s="5">
        <v>46905</v>
      </c>
      <c r="B609" s="31">
        <v>13.1433205750346</v>
      </c>
    </row>
    <row r="610" spans="1:2">
      <c r="A610" s="5">
        <v>46906</v>
      </c>
      <c r="B610" s="31">
        <v>13.1433199994127</v>
      </c>
    </row>
    <row r="611" spans="1:2">
      <c r="A611" s="5">
        <v>46909</v>
      </c>
      <c r="B611" s="31">
        <v>13.143343605377</v>
      </c>
    </row>
    <row r="612" spans="1:2">
      <c r="A612" s="5">
        <v>46910</v>
      </c>
      <c r="B612" s="31">
        <v>13.1433603510868</v>
      </c>
    </row>
    <row r="613" spans="1:2">
      <c r="A613" s="5">
        <v>46911</v>
      </c>
      <c r="B613" s="31">
        <v>13.1433817517135</v>
      </c>
    </row>
    <row r="614" spans="1:2">
      <c r="A614" s="5">
        <v>46912</v>
      </c>
      <c r="B614" s="31">
        <v>13.143407937090499</v>
      </c>
    </row>
    <row r="615" spans="1:2">
      <c r="A615" s="5">
        <v>46913</v>
      </c>
      <c r="B615" s="31">
        <v>13.1434390370513</v>
      </c>
    </row>
    <row r="616" spans="1:2">
      <c r="A616" s="5">
        <v>46916</v>
      </c>
      <c r="B616" s="31">
        <v>13.143563122772701</v>
      </c>
    </row>
    <row r="617" spans="1:2">
      <c r="A617" s="5">
        <v>46917</v>
      </c>
      <c r="B617" s="31">
        <v>13.143615179404501</v>
      </c>
    </row>
    <row r="618" spans="1:2">
      <c r="A618" s="5">
        <v>46918</v>
      </c>
      <c r="B618" s="31">
        <v>13.1436727997879</v>
      </c>
    </row>
    <row r="619" spans="1:2">
      <c r="A619" s="5">
        <v>46920</v>
      </c>
      <c r="B619" s="31">
        <v>13.1438052511437</v>
      </c>
    </row>
    <row r="620" spans="1:2">
      <c r="A620" s="5">
        <v>46923</v>
      </c>
      <c r="B620" s="31">
        <v>13.144048902152999</v>
      </c>
    </row>
    <row r="621" spans="1:2">
      <c r="A621" s="5">
        <v>46924</v>
      </c>
      <c r="B621" s="31">
        <v>13.1441426315503</v>
      </c>
    </row>
    <row r="622" spans="1:2">
      <c r="A622" s="5">
        <v>46925</v>
      </c>
      <c r="B622" s="31">
        <v>13.144242833534101</v>
      </c>
    </row>
    <row r="623" spans="1:2">
      <c r="A623" s="5">
        <v>46926</v>
      </c>
      <c r="B623" s="31">
        <v>13.1443496379379</v>
      </c>
    </row>
    <row r="624" spans="1:2">
      <c r="A624" s="5">
        <v>46927</v>
      </c>
      <c r="B624" s="31">
        <v>13.144463174595099</v>
      </c>
    </row>
    <row r="625" spans="1:2">
      <c r="A625" s="5">
        <v>46930</v>
      </c>
      <c r="B625" s="31">
        <v>13.144845476423001</v>
      </c>
    </row>
    <row r="626" spans="1:2">
      <c r="A626" s="5">
        <v>46931</v>
      </c>
      <c r="B626" s="31">
        <v>13.144987240429501</v>
      </c>
    </row>
    <row r="627" spans="1:2">
      <c r="A627" s="5">
        <v>46932</v>
      </c>
      <c r="B627" s="31">
        <v>13.145136385857301</v>
      </c>
    </row>
    <row r="628" spans="1:2">
      <c r="A628" s="5">
        <v>46933</v>
      </c>
      <c r="B628" s="31">
        <v>13.1452930425398</v>
      </c>
    </row>
    <row r="629" spans="1:2">
      <c r="A629" s="5">
        <v>46934</v>
      </c>
      <c r="B629" s="31">
        <v>13.1454573403106</v>
      </c>
    </row>
    <row r="630" spans="1:2">
      <c r="A630" s="5">
        <v>46937</v>
      </c>
      <c r="B630" s="31">
        <v>13.145997378488</v>
      </c>
    </row>
    <row r="631" spans="1:2">
      <c r="A631" s="5">
        <v>46938</v>
      </c>
      <c r="B631" s="31">
        <v>13.1461934930725</v>
      </c>
    </row>
    <row r="632" spans="1:2">
      <c r="A632" s="5">
        <v>46939</v>
      </c>
      <c r="B632" s="31">
        <v>13.1463976226638</v>
      </c>
    </row>
    <row r="633" spans="1:2">
      <c r="A633" s="5">
        <v>46940</v>
      </c>
      <c r="B633" s="31">
        <v>13.146609621846601</v>
      </c>
    </row>
    <row r="634" spans="1:2">
      <c r="A634" s="5">
        <v>46941</v>
      </c>
      <c r="B634" s="31">
        <v>13.1468293452051</v>
      </c>
    </row>
    <row r="635" spans="1:2">
      <c r="A635" s="5">
        <v>46944</v>
      </c>
      <c r="B635" s="31">
        <v>13.147533406179701</v>
      </c>
    </row>
    <row r="636" spans="1:2">
      <c r="A636" s="5">
        <v>46945</v>
      </c>
      <c r="B636" s="31">
        <v>13.1477825720858</v>
      </c>
    </row>
    <row r="637" spans="1:2">
      <c r="A637" s="5">
        <v>46946</v>
      </c>
      <c r="B637" s="31">
        <v>13.1480387350898</v>
      </c>
    </row>
    <row r="638" spans="1:2">
      <c r="A638" s="5">
        <v>46947</v>
      </c>
      <c r="B638" s="31">
        <v>13.148301749776399</v>
      </c>
    </row>
    <row r="639" spans="1:2">
      <c r="A639" s="5">
        <v>46948</v>
      </c>
      <c r="B639" s="31">
        <v>13.1485714707298</v>
      </c>
    </row>
    <row r="640" spans="1:2">
      <c r="A640" s="5">
        <v>46951</v>
      </c>
      <c r="B640" s="31">
        <v>13.1494194170358</v>
      </c>
    </row>
    <row r="641" spans="1:2">
      <c r="A641" s="5">
        <v>46952</v>
      </c>
      <c r="B641" s="31">
        <v>13.1497145089012</v>
      </c>
    </row>
    <row r="642" spans="1:2">
      <c r="A642" s="5">
        <v>46953</v>
      </c>
      <c r="B642" s="31">
        <v>13.150015579955699</v>
      </c>
    </row>
    <row r="643" spans="1:2">
      <c r="A643" s="5">
        <v>46954</v>
      </c>
      <c r="B643" s="31">
        <v>13.1503224847837</v>
      </c>
    </row>
    <row r="644" spans="1:2">
      <c r="A644" s="5">
        <v>46955</v>
      </c>
      <c r="B644" s="31">
        <v>13.150635077969801</v>
      </c>
    </row>
    <row r="645" spans="1:2">
      <c r="A645" s="5">
        <v>46958</v>
      </c>
      <c r="B645" s="31">
        <v>13.151605533520399</v>
      </c>
    </row>
    <row r="646" spans="1:2">
      <c r="A646" s="5">
        <v>46959</v>
      </c>
      <c r="B646" s="31">
        <v>13.1519394259828</v>
      </c>
    </row>
    <row r="647" spans="1:2">
      <c r="A647" s="5">
        <v>46960</v>
      </c>
      <c r="B647" s="31">
        <v>13.1522782797255</v>
      </c>
    </row>
    <row r="648" spans="1:2">
      <c r="A648" s="5">
        <v>46961</v>
      </c>
      <c r="B648" s="31">
        <v>13.1526219493329</v>
      </c>
    </row>
    <row r="649" spans="1:2">
      <c r="A649" s="5">
        <v>46962</v>
      </c>
      <c r="B649" s="31">
        <v>13.1529702893893</v>
      </c>
    </row>
    <row r="650" spans="1:2">
      <c r="A650" s="5">
        <v>46965</v>
      </c>
      <c r="B650" s="31">
        <v>13.154041878097701</v>
      </c>
    </row>
    <row r="651" spans="1:2">
      <c r="A651" s="5">
        <v>46966</v>
      </c>
      <c r="B651" s="31">
        <v>13.154407445795</v>
      </c>
    </row>
    <row r="652" spans="1:2">
      <c r="A652" s="5">
        <v>46967</v>
      </c>
      <c r="B652" s="31">
        <v>13.1547769568636</v>
      </c>
    </row>
    <row r="653" spans="1:2">
      <c r="A653" s="5">
        <v>46968</v>
      </c>
      <c r="B653" s="31">
        <v>13.155150265888</v>
      </c>
    </row>
    <row r="654" spans="1:2">
      <c r="A654" s="5">
        <v>46969</v>
      </c>
      <c r="B654" s="31">
        <v>13.1555272274526</v>
      </c>
    </row>
    <row r="655" spans="1:2">
      <c r="A655" s="5">
        <v>46972</v>
      </c>
      <c r="B655" s="31">
        <v>13.156678573232</v>
      </c>
    </row>
    <row r="656" spans="1:2">
      <c r="A656" s="5">
        <v>46973</v>
      </c>
      <c r="B656" s="31">
        <v>13.1570686908018</v>
      </c>
    </row>
    <row r="657" spans="1:2">
      <c r="A657" s="5">
        <v>46974</v>
      </c>
      <c r="B657" s="31">
        <v>13.157461733834101</v>
      </c>
    </row>
    <row r="658" spans="1:2">
      <c r="A658" s="5">
        <v>46975</v>
      </c>
      <c r="B658" s="31">
        <v>13.1578575569132</v>
      </c>
    </row>
    <row r="659" spans="1:2">
      <c r="A659" s="5">
        <v>46976</v>
      </c>
      <c r="B659" s="31">
        <v>13.158256014623699</v>
      </c>
    </row>
    <row r="660" spans="1:2">
      <c r="A660" s="5">
        <v>46979</v>
      </c>
      <c r="B660" s="31">
        <v>13.159465741387301</v>
      </c>
    </row>
    <row r="661" spans="1:2">
      <c r="A661" s="5">
        <v>46980</v>
      </c>
      <c r="B661" s="31">
        <v>13.159873283467499</v>
      </c>
    </row>
    <row r="662" spans="1:2">
      <c r="A662" s="5">
        <v>46981</v>
      </c>
      <c r="B662" s="31">
        <v>13.1602827331011</v>
      </c>
    </row>
    <row r="663" spans="1:2">
      <c r="A663" s="5">
        <v>46982</v>
      </c>
      <c r="B663" s="31">
        <v>13.160693944872801</v>
      </c>
    </row>
    <row r="664" spans="1:2">
      <c r="A664" s="5">
        <v>46983</v>
      </c>
      <c r="B664" s="31">
        <v>13.1611067733669</v>
      </c>
    </row>
    <row r="665" spans="1:2">
      <c r="A665" s="5">
        <v>46986</v>
      </c>
      <c r="B665" s="31">
        <v>13.162353505027999</v>
      </c>
    </row>
    <row r="666" spans="1:2">
      <c r="A666" s="5">
        <v>46987</v>
      </c>
      <c r="B666" s="31">
        <v>13.1627713462562</v>
      </c>
    </row>
    <row r="667" spans="1:2">
      <c r="A667" s="5">
        <v>46988</v>
      </c>
      <c r="B667" s="31">
        <v>13.163190077129</v>
      </c>
    </row>
    <row r="668" spans="1:2">
      <c r="A668" s="5">
        <v>46989</v>
      </c>
      <c r="B668" s="31">
        <v>13.1636095522309</v>
      </c>
    </row>
    <row r="669" spans="1:2">
      <c r="A669" s="5">
        <v>46990</v>
      </c>
      <c r="B669" s="31">
        <v>13.1640296261463</v>
      </c>
    </row>
    <row r="670" spans="1:2">
      <c r="A670" s="5">
        <v>46993</v>
      </c>
      <c r="B670" s="31">
        <v>13.165291986618101</v>
      </c>
    </row>
    <row r="671" spans="1:2">
      <c r="A671" s="5">
        <v>46994</v>
      </c>
      <c r="B671" s="31">
        <v>13.165713001632099</v>
      </c>
    </row>
    <row r="672" spans="1:2">
      <c r="A672" s="5">
        <v>46995</v>
      </c>
      <c r="B672" s="31">
        <v>13.1661338883818</v>
      </c>
    </row>
    <row r="673" spans="1:2">
      <c r="A673" s="5">
        <v>46996</v>
      </c>
      <c r="B673" s="31">
        <v>13.1665545014516</v>
      </c>
    </row>
    <row r="674" spans="1:2">
      <c r="A674" s="5">
        <v>46997</v>
      </c>
      <c r="B674" s="31">
        <v>13.1669746954261</v>
      </c>
    </row>
    <row r="675" spans="1:2">
      <c r="A675" s="5">
        <v>47000</v>
      </c>
      <c r="B675" s="31">
        <v>13.1682313086219</v>
      </c>
    </row>
    <row r="676" spans="1:2">
      <c r="A676" s="5">
        <v>47001</v>
      </c>
      <c r="B676" s="31">
        <v>13.168648372059399</v>
      </c>
    </row>
    <row r="677" spans="1:2">
      <c r="A677" s="5">
        <v>47002</v>
      </c>
      <c r="B677" s="31">
        <v>13.1690642893237</v>
      </c>
    </row>
    <row r="678" spans="1:2">
      <c r="A678" s="5">
        <v>47004</v>
      </c>
      <c r="B678" s="31">
        <v>13.1698921036706</v>
      </c>
    </row>
    <row r="679" spans="1:2">
      <c r="A679" s="5">
        <v>47007</v>
      </c>
      <c r="B679" s="31">
        <v>13.1711215935035</v>
      </c>
    </row>
    <row r="680" spans="1:2">
      <c r="A680" s="5">
        <v>47008</v>
      </c>
      <c r="B680" s="31">
        <v>13.1715275800022</v>
      </c>
    </row>
    <row r="681" spans="1:2">
      <c r="A681" s="5">
        <v>47009</v>
      </c>
      <c r="B681" s="31">
        <v>13.171931402418901</v>
      </c>
    </row>
    <row r="682" spans="1:2">
      <c r="A682" s="5">
        <v>47010</v>
      </c>
      <c r="B682" s="31">
        <v>13.172332915338</v>
      </c>
    </row>
    <row r="683" spans="1:2">
      <c r="A683" s="5">
        <v>47011</v>
      </c>
      <c r="B683" s="31">
        <v>13.1727319733439</v>
      </c>
    </row>
    <row r="684" spans="1:2">
      <c r="A684" s="5">
        <v>47014</v>
      </c>
      <c r="B684" s="31">
        <v>13.1739129637271</v>
      </c>
    </row>
    <row r="685" spans="1:2">
      <c r="A685" s="5">
        <v>47015</v>
      </c>
      <c r="B685" s="31">
        <v>13.174300747924899</v>
      </c>
    </row>
    <row r="686" spans="1:2">
      <c r="A686" s="5">
        <v>47016</v>
      </c>
      <c r="B686" s="31">
        <v>13.1746853501316</v>
      </c>
    </row>
    <row r="687" spans="1:2">
      <c r="A687" s="5">
        <v>47017</v>
      </c>
      <c r="B687" s="31">
        <v>13.175066624931899</v>
      </c>
    </row>
    <row r="688" spans="1:2">
      <c r="A688" s="5">
        <v>47018</v>
      </c>
      <c r="B688" s="31">
        <v>13.1754444269102</v>
      </c>
    </row>
    <row r="689" spans="1:2">
      <c r="A689" s="5">
        <v>47021</v>
      </c>
      <c r="B689" s="31">
        <v>13.176555541757001</v>
      </c>
    </row>
    <row r="690" spans="1:2">
      <c r="A690" s="5">
        <v>47022</v>
      </c>
      <c r="B690" s="31">
        <v>13.176917998291399</v>
      </c>
    </row>
    <row r="691" spans="1:2">
      <c r="A691" s="5">
        <v>47023</v>
      </c>
      <c r="B691" s="31">
        <v>13.177276254926101</v>
      </c>
    </row>
    <row r="692" spans="1:2">
      <c r="A692" s="5">
        <v>47024</v>
      </c>
      <c r="B692" s="31">
        <v>13.177630166245301</v>
      </c>
    </row>
    <row r="693" spans="1:2">
      <c r="A693" s="5">
        <v>47025</v>
      </c>
      <c r="B693" s="31">
        <v>13.177979586833599</v>
      </c>
    </row>
    <row r="694" spans="1:2">
      <c r="A694" s="5">
        <v>47028</v>
      </c>
      <c r="B694" s="31">
        <v>13.1789994500572</v>
      </c>
    </row>
    <row r="695" spans="1:2">
      <c r="A695" s="5">
        <v>47029</v>
      </c>
      <c r="B695" s="31">
        <v>13.179329494334199</v>
      </c>
    </row>
    <row r="696" spans="1:2">
      <c r="A696" s="5">
        <v>47030</v>
      </c>
      <c r="B696" s="31">
        <v>13.1796545654105</v>
      </c>
    </row>
    <row r="697" spans="1:2">
      <c r="A697" s="5">
        <v>47031</v>
      </c>
      <c r="B697" s="31">
        <v>13.1799747624788</v>
      </c>
    </row>
    <row r="698" spans="1:2">
      <c r="A698" s="5">
        <v>47032</v>
      </c>
      <c r="B698" s="31">
        <v>13.180290184731501</v>
      </c>
    </row>
    <row r="699" spans="1:2">
      <c r="A699" s="5">
        <v>47035</v>
      </c>
      <c r="B699" s="31">
        <v>13.181208794522201</v>
      </c>
    </row>
    <row r="700" spans="1:2">
      <c r="A700" s="5">
        <v>47036</v>
      </c>
      <c r="B700" s="31">
        <v>13.1815061094384</v>
      </c>
    </row>
    <row r="701" spans="1:2">
      <c r="A701" s="5">
        <v>47037</v>
      </c>
      <c r="B701" s="31">
        <v>13.1817991455019</v>
      </c>
    </row>
    <row r="702" spans="1:2">
      <c r="A702" s="5">
        <v>47039</v>
      </c>
      <c r="B702" s="31">
        <v>13.182372777840699</v>
      </c>
    </row>
    <row r="703" spans="1:2">
      <c r="A703" s="5">
        <v>47042</v>
      </c>
      <c r="B703" s="31">
        <v>13.1832036147672</v>
      </c>
    </row>
    <row r="704" spans="1:2">
      <c r="A704" s="5">
        <v>47043</v>
      </c>
      <c r="B704" s="31">
        <v>13.1834730607577</v>
      </c>
    </row>
    <row r="705" spans="1:2">
      <c r="A705" s="5">
        <v>47044</v>
      </c>
      <c r="B705" s="31">
        <v>13.1837389222434</v>
      </c>
    </row>
    <row r="706" spans="1:2">
      <c r="A706" s="5">
        <v>47045</v>
      </c>
      <c r="B706" s="31">
        <v>13.1840012984167</v>
      </c>
    </row>
    <row r="707" spans="1:2">
      <c r="A707" s="5">
        <v>47046</v>
      </c>
      <c r="B707" s="31">
        <v>13.184260288470201</v>
      </c>
    </row>
    <row r="708" spans="1:2">
      <c r="A708" s="5">
        <v>47049</v>
      </c>
      <c r="B708" s="31">
        <v>13.185017933837599</v>
      </c>
    </row>
    <row r="709" spans="1:2">
      <c r="A709" s="5">
        <v>47050</v>
      </c>
      <c r="B709" s="31">
        <v>13.1852643713375</v>
      </c>
    </row>
    <row r="710" spans="1:2">
      <c r="A710" s="5">
        <v>47051</v>
      </c>
      <c r="B710" s="31">
        <v>13.185507918680401</v>
      </c>
    </row>
    <row r="711" spans="1:2">
      <c r="A711" s="5">
        <v>47052</v>
      </c>
      <c r="B711" s="31">
        <v>13.1857486750589</v>
      </c>
    </row>
    <row r="712" spans="1:2">
      <c r="A712" s="5">
        <v>47053</v>
      </c>
      <c r="B712" s="31">
        <v>13.185986739665401</v>
      </c>
    </row>
    <row r="713" spans="1:2">
      <c r="A713" s="5">
        <v>47056</v>
      </c>
      <c r="B713" s="31">
        <v>13.186685774778899</v>
      </c>
    </row>
    <row r="714" spans="1:2">
      <c r="A714" s="5">
        <v>47057</v>
      </c>
      <c r="B714" s="31">
        <v>13.186914064223201</v>
      </c>
    </row>
    <row r="715" spans="1:2">
      <c r="A715" s="5">
        <v>47058</v>
      </c>
      <c r="B715" s="31">
        <v>13.1871401578584</v>
      </c>
    </row>
    <row r="716" spans="1:2">
      <c r="A716" s="5">
        <v>47060</v>
      </c>
      <c r="B716" s="31">
        <v>13.1875861544716</v>
      </c>
    </row>
    <row r="717" spans="1:2">
      <c r="A717" s="5">
        <v>47063</v>
      </c>
      <c r="B717" s="31">
        <v>13.1882411606364</v>
      </c>
    </row>
    <row r="718" spans="1:2">
      <c r="A718" s="5">
        <v>47064</v>
      </c>
      <c r="B718" s="31">
        <v>13.1884561624603</v>
      </c>
    </row>
    <row r="719" spans="1:2">
      <c r="A719" s="5">
        <v>47065</v>
      </c>
      <c r="B719" s="31">
        <v>13.1886696628229</v>
      </c>
    </row>
    <row r="720" spans="1:2">
      <c r="A720" s="5">
        <v>47066</v>
      </c>
      <c r="B720" s="31">
        <v>13.188881760916701</v>
      </c>
    </row>
    <row r="721" spans="1:2">
      <c r="A721" s="5">
        <v>47067</v>
      </c>
      <c r="B721" s="31">
        <v>13.1890925559343</v>
      </c>
    </row>
    <row r="722" spans="1:2">
      <c r="A722" s="5">
        <v>47070</v>
      </c>
      <c r="B722" s="31">
        <v>13.189718114455699</v>
      </c>
    </row>
    <row r="723" spans="1:2">
      <c r="A723" s="5">
        <v>47071</v>
      </c>
      <c r="B723" s="31">
        <v>13.1899246890941</v>
      </c>
    </row>
    <row r="724" spans="1:2">
      <c r="A724" s="5">
        <v>47073</v>
      </c>
      <c r="B724" s="31">
        <v>13.1903355162232</v>
      </c>
    </row>
    <row r="725" spans="1:2">
      <c r="A725" s="5">
        <v>47074</v>
      </c>
      <c r="B725" s="31">
        <v>13.190539967098999</v>
      </c>
    </row>
    <row r="726" spans="1:2">
      <c r="A726" s="5">
        <v>47078</v>
      </c>
      <c r="B726" s="31">
        <v>13.1913536671701</v>
      </c>
    </row>
    <row r="727" spans="1:2">
      <c r="A727" s="5">
        <v>47079</v>
      </c>
      <c r="B727" s="31">
        <v>13.1915565622926</v>
      </c>
    </row>
    <row r="728" spans="1:2">
      <c r="A728" s="5">
        <v>47080</v>
      </c>
      <c r="B728" s="31">
        <v>13.1917594438421</v>
      </c>
    </row>
    <row r="729" spans="1:2">
      <c r="A729" s="5">
        <v>47081</v>
      </c>
      <c r="B729" s="31">
        <v>13.191962411011099</v>
      </c>
    </row>
    <row r="730" spans="1:2">
      <c r="A730" s="5">
        <v>47084</v>
      </c>
      <c r="B730" s="31">
        <v>13.192572818161</v>
      </c>
    </row>
    <row r="731" spans="1:2">
      <c r="A731" s="5">
        <v>47085</v>
      </c>
      <c r="B731" s="31">
        <v>13.1927771197337</v>
      </c>
    </row>
    <row r="732" spans="1:2">
      <c r="A732" s="5">
        <v>47086</v>
      </c>
      <c r="B732" s="31">
        <v>13.1929820028887</v>
      </c>
    </row>
    <row r="733" spans="1:2">
      <c r="A733" s="5">
        <v>47087</v>
      </c>
      <c r="B733" s="31">
        <v>13.193187566818599</v>
      </c>
    </row>
    <row r="734" spans="1:2">
      <c r="A734" s="5">
        <v>47088</v>
      </c>
      <c r="B734" s="31">
        <v>13.1933939107159</v>
      </c>
    </row>
    <row r="735" spans="1:2">
      <c r="A735" s="5">
        <v>47091</v>
      </c>
      <c r="B735" s="31">
        <v>13.1940186141378</v>
      </c>
    </row>
    <row r="736" spans="1:2">
      <c r="A736" s="5">
        <v>47092</v>
      </c>
      <c r="B736" s="31">
        <v>13.1942290698303</v>
      </c>
    </row>
    <row r="737" spans="1:2">
      <c r="A737" s="5">
        <v>47093</v>
      </c>
      <c r="B737" s="31">
        <v>13.194440801453</v>
      </c>
    </row>
    <row r="738" spans="1:2">
      <c r="A738" s="5">
        <v>47094</v>
      </c>
      <c r="B738" s="31">
        <v>13.194653908198299</v>
      </c>
    </row>
    <row r="739" spans="1:2">
      <c r="A739" s="5">
        <v>47095</v>
      </c>
      <c r="B739" s="31">
        <v>13.194868489258999</v>
      </c>
    </row>
    <row r="740" spans="1:2">
      <c r="A740" s="5">
        <v>47098</v>
      </c>
      <c r="B740" s="31">
        <v>13.1955220702581</v>
      </c>
    </row>
    <row r="741" spans="1:2">
      <c r="A741" s="5">
        <v>47099</v>
      </c>
      <c r="B741" s="31">
        <v>13.195743540505401</v>
      </c>
    </row>
    <row r="742" spans="1:2">
      <c r="A742" s="5">
        <v>47100</v>
      </c>
      <c r="B742" s="31">
        <v>13.195966981030701</v>
      </c>
    </row>
    <row r="743" spans="1:2">
      <c r="A743" s="5">
        <v>47101</v>
      </c>
      <c r="B743" s="31">
        <v>13.196192491026601</v>
      </c>
    </row>
    <row r="744" spans="1:2">
      <c r="A744" s="5">
        <v>47102</v>
      </c>
      <c r="B744" s="31">
        <v>13.1964201696857</v>
      </c>
    </row>
    <row r="745" spans="1:2">
      <c r="A745" s="5">
        <v>47105</v>
      </c>
      <c r="B745" s="31">
        <v>13.1971172095672</v>
      </c>
    </row>
    <row r="746" spans="1:2">
      <c r="A746" s="5">
        <v>47106</v>
      </c>
      <c r="B746" s="31">
        <v>13.1973545548044</v>
      </c>
    </row>
    <row r="747" spans="1:2">
      <c r="A747" s="5">
        <v>47107</v>
      </c>
      <c r="B747" s="31">
        <v>13.1975945646674</v>
      </c>
    </row>
    <row r="748" spans="1:2">
      <c r="A748" s="5">
        <v>47108</v>
      </c>
      <c r="B748" s="31">
        <v>13.197837338348901</v>
      </c>
    </row>
    <row r="749" spans="1:2">
      <c r="A749" s="5">
        <v>47109</v>
      </c>
      <c r="B749" s="31">
        <v>13.198082975041499</v>
      </c>
    </row>
    <row r="750" spans="1:2">
      <c r="A750" s="5">
        <v>47113</v>
      </c>
      <c r="B750" s="31">
        <v>13.199096135772701</v>
      </c>
    </row>
    <row r="751" spans="1:2">
      <c r="A751" s="5">
        <v>47114</v>
      </c>
      <c r="B751" s="31">
        <v>13.1993575754085</v>
      </c>
    </row>
    <row r="752" spans="1:2">
      <c r="A752" s="5">
        <v>47115</v>
      </c>
      <c r="B752" s="31">
        <v>13.199622473210701</v>
      </c>
    </row>
    <row r="753" spans="1:2">
      <c r="A753" s="5">
        <v>47116</v>
      </c>
      <c r="B753" s="31">
        <v>13.199890928371699</v>
      </c>
    </row>
    <row r="754" spans="1:2">
      <c r="A754" s="5">
        <v>47120</v>
      </c>
      <c r="B754" s="31">
        <v>13.201002306455701</v>
      </c>
    </row>
    <row r="755" spans="1:2">
      <c r="A755" s="5">
        <v>47121</v>
      </c>
      <c r="B755" s="31">
        <v>13.201290018215699</v>
      </c>
    </row>
    <row r="756" spans="1:2">
      <c r="A756" s="5">
        <v>47122</v>
      </c>
      <c r="B756" s="31">
        <v>13.201581773988</v>
      </c>
    </row>
    <row r="757" spans="1:2">
      <c r="A757" s="5">
        <v>47123</v>
      </c>
      <c r="B757" s="31">
        <v>13.201877564463199</v>
      </c>
    </row>
    <row r="758" spans="1:2">
      <c r="A758" s="5">
        <v>47126</v>
      </c>
      <c r="B758" s="31">
        <v>13.2027890510118</v>
      </c>
    </row>
    <row r="759" spans="1:2">
      <c r="A759" s="5">
        <v>47127</v>
      </c>
      <c r="B759" s="31">
        <v>13.203100887204499</v>
      </c>
    </row>
    <row r="760" spans="1:2">
      <c r="A760" s="5">
        <v>47128</v>
      </c>
      <c r="B760" s="31">
        <v>13.203416711553</v>
      </c>
    </row>
    <row r="761" spans="1:2">
      <c r="A761" s="5">
        <v>47129</v>
      </c>
      <c r="B761" s="31">
        <v>13.203736514748099</v>
      </c>
    </row>
    <row r="762" spans="1:2">
      <c r="A762" s="5">
        <v>47130</v>
      </c>
      <c r="B762" s="31">
        <v>13.204060287480299</v>
      </c>
    </row>
    <row r="763" spans="1:2">
      <c r="A763" s="5">
        <v>47133</v>
      </c>
      <c r="B763" s="31">
        <v>13.205055329805599</v>
      </c>
    </row>
    <row r="764" spans="1:2">
      <c r="A764" s="5">
        <v>47134</v>
      </c>
      <c r="B764" s="31">
        <v>13.2053948875924</v>
      </c>
    </row>
    <row r="765" spans="1:2">
      <c r="A765" s="5">
        <v>47135</v>
      </c>
      <c r="B765" s="31">
        <v>13.2057383683693</v>
      </c>
    </row>
    <row r="766" spans="1:2">
      <c r="A766" s="5">
        <v>47136</v>
      </c>
      <c r="B766" s="31">
        <v>13.206085762827</v>
      </c>
    </row>
    <row r="767" spans="1:2">
      <c r="A767" s="5">
        <v>47137</v>
      </c>
      <c r="B767" s="31">
        <v>13.2064370616561</v>
      </c>
    </row>
    <row r="768" spans="1:2">
      <c r="A768" s="5">
        <v>47140</v>
      </c>
      <c r="B768" s="31">
        <v>13.2075142912777</v>
      </c>
    </row>
    <row r="769" spans="1:2">
      <c r="A769" s="5">
        <v>47141</v>
      </c>
      <c r="B769" s="31">
        <v>13.207881114498401</v>
      </c>
    </row>
    <row r="770" spans="1:2">
      <c r="A770" s="5">
        <v>47142</v>
      </c>
      <c r="B770" s="31">
        <v>13.2082517955436</v>
      </c>
    </row>
    <row r="771" spans="1:2">
      <c r="A771" s="5">
        <v>47143</v>
      </c>
      <c r="B771" s="31">
        <v>13.208626325103699</v>
      </c>
    </row>
    <row r="772" spans="1:2">
      <c r="A772" s="5">
        <v>47144</v>
      </c>
      <c r="B772" s="31">
        <v>13.2090046938696</v>
      </c>
    </row>
    <row r="773" spans="1:2">
      <c r="A773" s="5">
        <v>47147</v>
      </c>
      <c r="B773" s="31">
        <v>13.210162742307</v>
      </c>
    </row>
    <row r="774" spans="1:2">
      <c r="A774" s="5">
        <v>47148</v>
      </c>
      <c r="B774" s="31">
        <v>13.2105563748015</v>
      </c>
    </row>
    <row r="775" spans="1:2">
      <c r="A775" s="5">
        <v>47149</v>
      </c>
      <c r="B775" s="31">
        <v>13.2109537999547</v>
      </c>
    </row>
    <row r="776" spans="1:2">
      <c r="A776" s="5">
        <v>47150</v>
      </c>
      <c r="B776" s="31">
        <v>13.2113550084572</v>
      </c>
    </row>
    <row r="777" spans="1:2">
      <c r="A777" s="5">
        <v>47151</v>
      </c>
      <c r="B777" s="31">
        <v>13.211759990999701</v>
      </c>
    </row>
    <row r="778" spans="1:2">
      <c r="A778" s="5">
        <v>47154</v>
      </c>
      <c r="B778" s="31">
        <v>13.2129974897725</v>
      </c>
    </row>
    <row r="779" spans="1:2">
      <c r="A779" s="5">
        <v>47155</v>
      </c>
      <c r="B779" s="31">
        <v>13.2134174753807</v>
      </c>
    </row>
    <row r="780" spans="1:2">
      <c r="A780" s="5">
        <v>47156</v>
      </c>
      <c r="B780" s="31">
        <v>13.213841188481799</v>
      </c>
    </row>
    <row r="781" spans="1:2">
      <c r="A781" s="5">
        <v>47157</v>
      </c>
      <c r="B781" s="31">
        <v>13.2142686197665</v>
      </c>
    </row>
    <row r="782" spans="1:2">
      <c r="A782" s="5">
        <v>47158</v>
      </c>
      <c r="B782" s="31">
        <v>13.2146997599254</v>
      </c>
    </row>
    <row r="783" spans="1:2">
      <c r="A783" s="5">
        <v>47163</v>
      </c>
      <c r="B783" s="31">
        <v>13.2169107680038</v>
      </c>
    </row>
    <row r="784" spans="1:2">
      <c r="A784" s="5">
        <v>47164</v>
      </c>
      <c r="B784" s="31">
        <v>13.217363965910501</v>
      </c>
    </row>
    <row r="785" spans="1:2">
      <c r="A785" s="5">
        <v>47165</v>
      </c>
      <c r="B785" s="31">
        <v>13.217820807525699</v>
      </c>
    </row>
    <row r="786" spans="1:2">
      <c r="A786" s="5">
        <v>47168</v>
      </c>
      <c r="B786" s="31">
        <v>13.219213101528</v>
      </c>
    </row>
    <row r="787" spans="1:2">
      <c r="A787" s="5">
        <v>47169</v>
      </c>
      <c r="B787" s="31">
        <v>13.2196844248831</v>
      </c>
    </row>
    <row r="788" spans="1:2">
      <c r="A788" s="5">
        <v>47170</v>
      </c>
      <c r="B788" s="31">
        <v>13.220159345399599</v>
      </c>
    </row>
    <row r="789" spans="1:2">
      <c r="A789" s="5">
        <v>47171</v>
      </c>
      <c r="B789" s="31">
        <v>13.220637853768199</v>
      </c>
    </row>
    <row r="790" spans="1:2">
      <c r="A790" s="5">
        <v>47172</v>
      </c>
      <c r="B790" s="31">
        <v>13.2211199406796</v>
      </c>
    </row>
    <row r="791" spans="1:2">
      <c r="A791" s="5">
        <v>47175</v>
      </c>
      <c r="B791" s="31">
        <v>13.222587579575899</v>
      </c>
    </row>
    <row r="792" spans="1:2">
      <c r="A792" s="5">
        <v>47176</v>
      </c>
      <c r="B792" s="31">
        <v>13.223083887564201</v>
      </c>
    </row>
    <row r="793" spans="1:2">
      <c r="A793" s="5">
        <v>47177</v>
      </c>
      <c r="B793" s="31">
        <v>13.223583727548201</v>
      </c>
    </row>
    <row r="794" spans="1:2">
      <c r="A794" s="5">
        <v>47178</v>
      </c>
      <c r="B794" s="31">
        <v>13.2240870902186</v>
      </c>
    </row>
    <row r="795" spans="1:2">
      <c r="A795" s="5">
        <v>47179</v>
      </c>
      <c r="B795" s="31">
        <v>13.224593966265999</v>
      </c>
    </row>
    <row r="796" spans="1:2">
      <c r="A796" s="5">
        <v>47182</v>
      </c>
      <c r="B796" s="31">
        <v>13.226135581576001</v>
      </c>
    </row>
    <row r="797" spans="1:2">
      <c r="A797" s="5">
        <v>47183</v>
      </c>
      <c r="B797" s="31">
        <v>13.226656418037299</v>
      </c>
    </row>
    <row r="798" spans="1:2">
      <c r="A798" s="5">
        <v>47184</v>
      </c>
      <c r="B798" s="31">
        <v>13.2271807213287</v>
      </c>
    </row>
    <row r="799" spans="1:2">
      <c r="A799" s="5">
        <v>47185</v>
      </c>
      <c r="B799" s="31">
        <v>13.2277084821407</v>
      </c>
    </row>
    <row r="800" spans="1:2">
      <c r="A800" s="5">
        <v>47186</v>
      </c>
      <c r="B800" s="31">
        <v>13.2282396911639</v>
      </c>
    </row>
    <row r="801" spans="1:2">
      <c r="A801" s="5">
        <v>47189</v>
      </c>
      <c r="B801" s="31">
        <v>13.2298539144071</v>
      </c>
    </row>
    <row r="802" spans="1:2">
      <c r="A802" s="5">
        <v>47190</v>
      </c>
      <c r="B802" s="31">
        <v>13.2303988231813</v>
      </c>
    </row>
    <row r="803" spans="1:2">
      <c r="A803" s="5">
        <v>47191</v>
      </c>
      <c r="B803" s="31">
        <v>13.2309471336199</v>
      </c>
    </row>
    <row r="804" spans="1:2">
      <c r="A804" s="5">
        <v>47192</v>
      </c>
      <c r="B804" s="31">
        <v>13.2314988364133</v>
      </c>
    </row>
    <row r="805" spans="1:2">
      <c r="A805" s="5">
        <v>47193</v>
      </c>
      <c r="B805" s="31">
        <v>13.2320539222523</v>
      </c>
    </row>
    <row r="806" spans="1:2">
      <c r="A806" s="5">
        <v>47196</v>
      </c>
      <c r="B806" s="31">
        <v>13.233739384948199</v>
      </c>
    </row>
    <row r="807" spans="1:2">
      <c r="A807" s="5">
        <v>47197</v>
      </c>
      <c r="B807" s="31">
        <v>13.2343079098753</v>
      </c>
    </row>
    <row r="808" spans="1:2">
      <c r="A808" s="5">
        <v>47198</v>
      </c>
      <c r="B808" s="31">
        <v>13.2348797713008</v>
      </c>
    </row>
    <row r="809" spans="1:2">
      <c r="A809" s="5">
        <v>47199</v>
      </c>
      <c r="B809" s="31">
        <v>13.2354549599156</v>
      </c>
    </row>
    <row r="810" spans="1:2">
      <c r="A810" s="5">
        <v>47200</v>
      </c>
      <c r="B810" s="31">
        <v>13.236033466410101</v>
      </c>
    </row>
    <row r="811" spans="1:2">
      <c r="A811" s="5">
        <v>47203</v>
      </c>
      <c r="B811" s="31">
        <v>13.2377888000784</v>
      </c>
    </row>
    <row r="812" spans="1:2">
      <c r="A812" s="5">
        <v>47204</v>
      </c>
      <c r="B812" s="31">
        <v>13.238380484998</v>
      </c>
    </row>
    <row r="813" spans="1:2">
      <c r="A813" s="5">
        <v>47205</v>
      </c>
      <c r="B813" s="31">
        <v>13.238975441250499</v>
      </c>
    </row>
    <row r="814" spans="1:2">
      <c r="A814" s="5">
        <v>47206</v>
      </c>
      <c r="B814" s="31">
        <v>13.2395736595264</v>
      </c>
    </row>
    <row r="815" spans="1:2">
      <c r="A815" s="5">
        <v>47210</v>
      </c>
      <c r="B815" s="31">
        <v>13.241998966676499</v>
      </c>
    </row>
    <row r="816" spans="1:2">
      <c r="A816" s="5">
        <v>47211</v>
      </c>
      <c r="B816" s="31">
        <v>13.242613340957501</v>
      </c>
    </row>
    <row r="817" spans="1:2">
      <c r="A817" s="5">
        <v>47212</v>
      </c>
      <c r="B817" s="31">
        <v>13.243230834579</v>
      </c>
    </row>
    <row r="818" spans="1:2">
      <c r="A818" s="5">
        <v>47213</v>
      </c>
      <c r="B818" s="31">
        <v>13.2438513514048</v>
      </c>
    </row>
    <row r="819" spans="1:2">
      <c r="A819" s="5">
        <v>47214</v>
      </c>
      <c r="B819" s="31">
        <v>13.244474795298901</v>
      </c>
    </row>
    <row r="820" spans="1:2">
      <c r="A820" s="5">
        <v>47217</v>
      </c>
      <c r="B820" s="31">
        <v>13.246361728029999</v>
      </c>
    </row>
    <row r="821" spans="1:2">
      <c r="A821" s="5">
        <v>47218</v>
      </c>
      <c r="B821" s="31">
        <v>13.2469959188365</v>
      </c>
    </row>
    <row r="822" spans="1:2">
      <c r="A822" s="5">
        <v>47219</v>
      </c>
      <c r="B822" s="31">
        <v>13.247632556031</v>
      </c>
    </row>
    <row r="823" spans="1:2">
      <c r="A823" s="5">
        <v>47220</v>
      </c>
      <c r="B823" s="31">
        <v>13.2482715434773</v>
      </c>
    </row>
    <row r="824" spans="1:2">
      <c r="A824" s="5">
        <v>47221</v>
      </c>
      <c r="B824" s="31">
        <v>13.248912785039501</v>
      </c>
    </row>
    <row r="825" spans="1:2">
      <c r="A825" s="5">
        <v>47224</v>
      </c>
      <c r="B825" s="31">
        <v>13.250849073060101</v>
      </c>
    </row>
    <row r="826" spans="1:2">
      <c r="A826" s="5">
        <v>47225</v>
      </c>
      <c r="B826" s="31">
        <v>13.251498369724899</v>
      </c>
    </row>
    <row r="827" spans="1:2">
      <c r="A827" s="5">
        <v>47226</v>
      </c>
      <c r="B827" s="31">
        <v>13.2521494398251</v>
      </c>
    </row>
    <row r="828" spans="1:2">
      <c r="A828" s="5">
        <v>47227</v>
      </c>
      <c r="B828" s="31">
        <v>13.2528021872248</v>
      </c>
    </row>
    <row r="829" spans="1:2">
      <c r="A829" s="5">
        <v>47228</v>
      </c>
      <c r="B829" s="31">
        <v>13.2534565157878</v>
      </c>
    </row>
    <row r="830" spans="1:2">
      <c r="A830" s="5">
        <v>47231</v>
      </c>
      <c r="B830" s="31">
        <v>13.2554280270964</v>
      </c>
    </row>
    <row r="831" spans="1:2">
      <c r="A831" s="5">
        <v>47232</v>
      </c>
      <c r="B831" s="31">
        <v>13.2560877189522</v>
      </c>
    </row>
    <row r="832" spans="1:2">
      <c r="A832" s="5">
        <v>47233</v>
      </c>
      <c r="B832" s="31">
        <v>13.256748511291001</v>
      </c>
    </row>
    <row r="833" spans="1:2">
      <c r="A833" s="5">
        <v>47234</v>
      </c>
      <c r="B833" s="31">
        <v>13.2574103079768</v>
      </c>
    </row>
    <row r="834" spans="1:2">
      <c r="A834" s="5">
        <v>47235</v>
      </c>
      <c r="B834" s="31">
        <v>13.258073012873499</v>
      </c>
    </row>
    <row r="835" spans="1:2">
      <c r="A835" s="5">
        <v>47238</v>
      </c>
      <c r="B835" s="31">
        <v>13.260065615468401</v>
      </c>
    </row>
    <row r="836" spans="1:2">
      <c r="A836" s="5">
        <v>47240</v>
      </c>
      <c r="B836" s="31">
        <v>13.2613967957583</v>
      </c>
    </row>
    <row r="837" spans="1:2">
      <c r="A837" s="5">
        <v>47241</v>
      </c>
      <c r="B837" s="31">
        <v>13.262062931063101</v>
      </c>
    </row>
    <row r="838" spans="1:2">
      <c r="A838" s="5">
        <v>47242</v>
      </c>
      <c r="B838" s="31">
        <v>13.2627293016262</v>
      </c>
    </row>
    <row r="839" spans="1:2">
      <c r="A839" s="5">
        <v>47245</v>
      </c>
      <c r="B839" s="31">
        <v>13.2647288635058</v>
      </c>
    </row>
    <row r="840" spans="1:2">
      <c r="A840" s="5">
        <v>47246</v>
      </c>
      <c r="B840" s="31">
        <v>13.265395213742099</v>
      </c>
    </row>
    <row r="841" spans="1:2">
      <c r="A841" s="5">
        <v>47247</v>
      </c>
      <c r="B841" s="31">
        <v>13.2660613185566</v>
      </c>
    </row>
    <row r="842" spans="1:2">
      <c r="A842" s="5">
        <v>47248</v>
      </c>
      <c r="B842" s="31">
        <v>13.2667270818131</v>
      </c>
    </row>
    <row r="843" spans="1:2">
      <c r="A843" s="5">
        <v>47249</v>
      </c>
      <c r="B843" s="31">
        <v>13.2673924073755</v>
      </c>
    </row>
    <row r="844" spans="1:2">
      <c r="A844" s="5">
        <v>47252</v>
      </c>
      <c r="B844" s="31">
        <v>13.269384796538199</v>
      </c>
    </row>
    <row r="845" spans="1:2">
      <c r="A845" s="5">
        <v>47253</v>
      </c>
      <c r="B845" s="31">
        <v>13.270047409964</v>
      </c>
    </row>
    <row r="846" spans="1:2">
      <c r="A846" s="5">
        <v>47254</v>
      </c>
      <c r="B846" s="31">
        <v>13.270709105015399</v>
      </c>
    </row>
    <row r="847" spans="1:2">
      <c r="A847" s="5">
        <v>47255</v>
      </c>
      <c r="B847" s="31">
        <v>13.2713697855564</v>
      </c>
    </row>
    <row r="848" spans="1:2">
      <c r="A848" s="5">
        <v>47256</v>
      </c>
      <c r="B848" s="31">
        <v>13.272029355451</v>
      </c>
    </row>
    <row r="849" spans="1:2">
      <c r="A849" s="5">
        <v>47259</v>
      </c>
      <c r="B849" s="31">
        <v>13.2740004398952</v>
      </c>
    </row>
    <row r="850" spans="1:2">
      <c r="A850" s="5">
        <v>47260</v>
      </c>
      <c r="B850" s="31">
        <v>13.2746546058432</v>
      </c>
    </row>
    <row r="851" spans="1:2">
      <c r="A851" s="5">
        <v>47261</v>
      </c>
      <c r="B851" s="31">
        <v>13.275307180464401</v>
      </c>
    </row>
    <row r="852" spans="1:2">
      <c r="A852" s="5">
        <v>47262</v>
      </c>
      <c r="B852" s="31">
        <v>13.275958067622801</v>
      </c>
    </row>
    <row r="853" spans="1:2">
      <c r="A853" s="5">
        <v>47263</v>
      </c>
      <c r="B853" s="31">
        <v>13.276607171182199</v>
      </c>
    </row>
    <row r="854" spans="1:2">
      <c r="A854" s="5">
        <v>47266</v>
      </c>
      <c r="B854" s="31">
        <v>13.278542818906301</v>
      </c>
    </row>
    <row r="855" spans="1:2">
      <c r="A855" s="5">
        <v>47267</v>
      </c>
      <c r="B855" s="31">
        <v>13.279183826709399</v>
      </c>
    </row>
    <row r="856" spans="1:2">
      <c r="A856" s="5">
        <v>47268</v>
      </c>
      <c r="B856" s="31">
        <v>13.2798225702332</v>
      </c>
    </row>
    <row r="857" spans="1:2">
      <c r="A857" s="5">
        <v>47270</v>
      </c>
      <c r="B857" s="31">
        <v>13.2810928798989</v>
      </c>
    </row>
    <row r="858" spans="1:2">
      <c r="A858" s="5">
        <v>47273</v>
      </c>
      <c r="B858" s="31">
        <v>13.2829789589013</v>
      </c>
    </row>
    <row r="859" spans="1:2">
      <c r="A859" s="5">
        <v>47274</v>
      </c>
      <c r="B859" s="31">
        <v>13.283602097892199</v>
      </c>
    </row>
    <row r="860" spans="1:2">
      <c r="A860" s="5">
        <v>47275</v>
      </c>
      <c r="B860" s="31">
        <v>13.2842222996515</v>
      </c>
    </row>
    <row r="861" spans="1:2">
      <c r="A861" s="5">
        <v>47276</v>
      </c>
      <c r="B861" s="31">
        <v>13.2848394680429</v>
      </c>
    </row>
    <row r="862" spans="1:2">
      <c r="A862" s="5">
        <v>47277</v>
      </c>
      <c r="B862" s="31">
        <v>13.2854535069305</v>
      </c>
    </row>
    <row r="863" spans="1:2">
      <c r="A863" s="5">
        <v>47280</v>
      </c>
      <c r="B863" s="31">
        <v>13.287275885209599</v>
      </c>
    </row>
    <row r="864" spans="1:2">
      <c r="A864" s="5">
        <v>47281</v>
      </c>
      <c r="B864" s="31">
        <v>13.287876444721199</v>
      </c>
    </row>
    <row r="865" spans="1:2">
      <c r="A865" s="5">
        <v>47282</v>
      </c>
      <c r="B865" s="31">
        <v>13.288473394048699</v>
      </c>
    </row>
    <row r="866" spans="1:2">
      <c r="A866" s="5">
        <v>47283</v>
      </c>
      <c r="B866" s="31">
        <v>13.2890666370558</v>
      </c>
    </row>
    <row r="867" spans="1:2">
      <c r="A867" s="5">
        <v>47284</v>
      </c>
      <c r="B867" s="31">
        <v>13.289656077606701</v>
      </c>
    </row>
    <row r="868" spans="1:2">
      <c r="A868" s="5">
        <v>47287</v>
      </c>
      <c r="B868" s="31">
        <v>13.291400623161</v>
      </c>
    </row>
    <row r="869" spans="1:2">
      <c r="A869" s="5">
        <v>47288</v>
      </c>
      <c r="B869" s="31">
        <v>13.291973892526</v>
      </c>
    </row>
    <row r="870" spans="1:2">
      <c r="A870" s="5">
        <v>47289</v>
      </c>
      <c r="B870" s="31">
        <v>13.292542878754499</v>
      </c>
    </row>
    <row r="871" spans="1:2">
      <c r="A871" s="5">
        <v>47290</v>
      </c>
      <c r="B871" s="31">
        <v>13.2931074857102</v>
      </c>
    </row>
    <row r="872" spans="1:2">
      <c r="A872" s="5">
        <v>47291</v>
      </c>
      <c r="B872" s="31">
        <v>13.293667617257199</v>
      </c>
    </row>
    <row r="873" spans="1:2">
      <c r="A873" s="5">
        <v>47294</v>
      </c>
      <c r="B873" s="31">
        <v>13.2953201980849</v>
      </c>
    </row>
    <row r="874" spans="1:2">
      <c r="A874" s="5">
        <v>47295</v>
      </c>
      <c r="B874" s="31">
        <v>13.2958614666362</v>
      </c>
    </row>
    <row r="875" spans="1:2">
      <c r="A875" s="5">
        <v>47296</v>
      </c>
      <c r="B875" s="31">
        <v>13.2963977790985</v>
      </c>
    </row>
    <row r="876" spans="1:2">
      <c r="A876" s="5">
        <v>47297</v>
      </c>
      <c r="B876" s="31">
        <v>13.2969290393356</v>
      </c>
    </row>
    <row r="877" spans="1:2">
      <c r="A877" s="5">
        <v>47298</v>
      </c>
      <c r="B877" s="31">
        <v>13.2974551512114</v>
      </c>
    </row>
    <row r="878" spans="1:2">
      <c r="A878" s="5">
        <v>47301</v>
      </c>
      <c r="B878" s="31">
        <v>13.2990016353111</v>
      </c>
    </row>
    <row r="879" spans="1:2">
      <c r="A879" s="5">
        <v>47302</v>
      </c>
      <c r="B879" s="31">
        <v>13.299506225311699</v>
      </c>
    </row>
    <row r="880" spans="1:2">
      <c r="A880" s="5">
        <v>47303</v>
      </c>
      <c r="B880" s="31">
        <v>13.300005383851801</v>
      </c>
    </row>
    <row r="881" spans="1:2">
      <c r="A881" s="5">
        <v>47304</v>
      </c>
      <c r="B881" s="31">
        <v>13.300499212376801</v>
      </c>
    </row>
    <row r="882" spans="1:2">
      <c r="A882" s="5">
        <v>47305</v>
      </c>
      <c r="B882" s="31">
        <v>13.300987812331501</v>
      </c>
    </row>
    <row r="883" spans="1:2">
      <c r="A883" s="5">
        <v>47308</v>
      </c>
      <c r="B883" s="31">
        <v>13.3024232552255</v>
      </c>
    </row>
    <row r="884" spans="1:2">
      <c r="A884" s="5">
        <v>47309</v>
      </c>
      <c r="B884" s="31">
        <v>13.3028919553505</v>
      </c>
    </row>
    <row r="885" spans="1:2">
      <c r="A885" s="5">
        <v>47310</v>
      </c>
      <c r="B885" s="31">
        <v>13.303355934130799</v>
      </c>
    </row>
    <row r="886" spans="1:2">
      <c r="A886" s="5">
        <v>47311</v>
      </c>
      <c r="B886" s="31">
        <v>13.3038152930115</v>
      </c>
    </row>
    <row r="887" spans="1:2">
      <c r="A887" s="5">
        <v>47312</v>
      </c>
      <c r="B887" s="31">
        <v>13.304270133437701</v>
      </c>
    </row>
    <row r="888" spans="1:2">
      <c r="A888" s="5">
        <v>47315</v>
      </c>
      <c r="B888" s="31">
        <v>13.3056085584402</v>
      </c>
    </row>
    <row r="889" spans="1:2">
      <c r="A889" s="5">
        <v>47316</v>
      </c>
      <c r="B889" s="31">
        <v>13.3060463394994</v>
      </c>
    </row>
    <row r="890" spans="1:2">
      <c r="A890" s="5">
        <v>47317</v>
      </c>
      <c r="B890" s="31">
        <v>13.306480109329501</v>
      </c>
    </row>
    <row r="891" spans="1:2">
      <c r="A891" s="5">
        <v>47318</v>
      </c>
      <c r="B891" s="31">
        <v>13.306909969375701</v>
      </c>
    </row>
    <row r="892" spans="1:2">
      <c r="A892" s="5">
        <v>47319</v>
      </c>
      <c r="B892" s="31">
        <v>13.307336021083101</v>
      </c>
    </row>
    <row r="893" spans="1:2">
      <c r="A893" s="5">
        <v>47322</v>
      </c>
      <c r="B893" s="31">
        <v>13.308592340623401</v>
      </c>
    </row>
    <row r="894" spans="1:2">
      <c r="A894" s="5">
        <v>47323</v>
      </c>
      <c r="B894" s="31">
        <v>13.309004173426599</v>
      </c>
    </row>
    <row r="895" spans="1:2">
      <c r="A895" s="5">
        <v>47324</v>
      </c>
      <c r="B895" s="31">
        <v>13.3094127051163</v>
      </c>
    </row>
    <row r="896" spans="1:2">
      <c r="A896" s="5">
        <v>47325</v>
      </c>
      <c r="B896" s="31">
        <v>13.3098180371379</v>
      </c>
    </row>
    <row r="897" spans="1:2">
      <c r="A897" s="5">
        <v>47326</v>
      </c>
      <c r="B897" s="31">
        <v>13.3102202709363</v>
      </c>
    </row>
    <row r="898" spans="1:2">
      <c r="A898" s="5">
        <v>47329</v>
      </c>
      <c r="B898" s="31">
        <v>13.3114093974437</v>
      </c>
    </row>
    <row r="899" spans="1:2">
      <c r="A899" s="5">
        <v>47330</v>
      </c>
      <c r="B899" s="31">
        <v>13.3118002528005</v>
      </c>
    </row>
    <row r="900" spans="1:2">
      <c r="A900" s="5">
        <v>47331</v>
      </c>
      <c r="B900" s="31">
        <v>13.312188517159701</v>
      </c>
    </row>
    <row r="901" spans="1:2">
      <c r="A901" s="5">
        <v>47332</v>
      </c>
      <c r="B901" s="31">
        <v>13.312574291966399</v>
      </c>
    </row>
    <row r="902" spans="1:2">
      <c r="A902" s="5">
        <v>47333</v>
      </c>
      <c r="B902" s="31">
        <v>13.3129576786655</v>
      </c>
    </row>
    <row r="903" spans="1:2">
      <c r="A903" s="5">
        <v>47336</v>
      </c>
      <c r="B903" s="31">
        <v>13.314094524569301</v>
      </c>
    </row>
    <row r="904" spans="1:2">
      <c r="A904" s="5">
        <v>47337</v>
      </c>
      <c r="B904" s="31">
        <v>13.3144693732897</v>
      </c>
    </row>
    <row r="905" spans="1:2">
      <c r="A905" s="5">
        <v>47338</v>
      </c>
      <c r="B905" s="31">
        <v>13.314842341127999</v>
      </c>
    </row>
    <row r="906" spans="1:2">
      <c r="A906" s="5">
        <v>47339</v>
      </c>
      <c r="B906" s="31">
        <v>13.315213529529499</v>
      </c>
    </row>
    <row r="907" spans="1:2">
      <c r="A907" s="5">
        <v>47340</v>
      </c>
      <c r="B907" s="31">
        <v>13.315583039939201</v>
      </c>
    </row>
    <row r="908" spans="1:2">
      <c r="A908" s="5">
        <v>47343</v>
      </c>
      <c r="B908" s="31">
        <v>13.316682517668699</v>
      </c>
    </row>
    <row r="909" spans="1:2">
      <c r="A909" s="5">
        <v>47344</v>
      </c>
      <c r="B909" s="31">
        <v>13.317046330562301</v>
      </c>
    </row>
    <row r="910" spans="1:2">
      <c r="A910" s="5">
        <v>47345</v>
      </c>
      <c r="B910" s="31">
        <v>13.3174089726897</v>
      </c>
    </row>
    <row r="911" spans="1:2">
      <c r="A911" s="5">
        <v>47346</v>
      </c>
      <c r="B911" s="31">
        <v>13.317770545495801</v>
      </c>
    </row>
    <row r="912" spans="1:2">
      <c r="A912" s="5">
        <v>47347</v>
      </c>
      <c r="B912" s="31">
        <v>13.318131150425801</v>
      </c>
    </row>
    <row r="913" spans="1:2">
      <c r="A913" s="5">
        <v>47350</v>
      </c>
      <c r="B913" s="31">
        <v>13.319208172410301</v>
      </c>
    </row>
    <row r="914" spans="1:2">
      <c r="A914" s="5">
        <v>47351</v>
      </c>
      <c r="B914" s="31">
        <v>13.319565920286999</v>
      </c>
    </row>
    <row r="915" spans="1:2">
      <c r="A915" s="5">
        <v>47352</v>
      </c>
      <c r="B915" s="31">
        <v>13.319923207513</v>
      </c>
    </row>
    <row r="916" spans="1:2">
      <c r="A916" s="5">
        <v>47353</v>
      </c>
      <c r="B916" s="31">
        <v>13.320280135533601</v>
      </c>
    </row>
    <row r="917" spans="1:2">
      <c r="A917" s="5">
        <v>47354</v>
      </c>
      <c r="B917" s="31">
        <v>13.320636805793701</v>
      </c>
    </row>
    <row r="918" spans="1:2">
      <c r="A918" s="5">
        <v>47357</v>
      </c>
      <c r="B918" s="31">
        <v>13.3217062844625</v>
      </c>
    </row>
    <row r="919" spans="1:2">
      <c r="A919" s="5">
        <v>47358</v>
      </c>
      <c r="B919" s="31">
        <v>13.322062938131999</v>
      </c>
    </row>
    <row r="920" spans="1:2">
      <c r="A920" s="5">
        <v>47359</v>
      </c>
      <c r="B920" s="31">
        <v>13.3224198412665</v>
      </c>
    </row>
    <row r="921" spans="1:2">
      <c r="A921" s="5">
        <v>47360</v>
      </c>
      <c r="B921" s="31">
        <v>13.322777095311199</v>
      </c>
    </row>
    <row r="922" spans="1:2">
      <c r="A922" s="5">
        <v>47361</v>
      </c>
      <c r="B922" s="31">
        <v>13.3231348017112</v>
      </c>
    </row>
    <row r="923" spans="1:2">
      <c r="A923" s="5">
        <v>47364</v>
      </c>
      <c r="B923" s="31">
        <v>13.3242116494937</v>
      </c>
    </row>
    <row r="924" spans="1:2">
      <c r="A924" s="5">
        <v>47365</v>
      </c>
      <c r="B924" s="31">
        <v>13.324572179765701</v>
      </c>
    </row>
    <row r="925" spans="1:2">
      <c r="A925" s="5">
        <v>47366</v>
      </c>
      <c r="B925" s="31">
        <v>13.324933669618501</v>
      </c>
    </row>
    <row r="926" spans="1:2">
      <c r="A926" s="5">
        <v>47367</v>
      </c>
      <c r="B926" s="31">
        <v>13.325296220497099</v>
      </c>
    </row>
    <row r="927" spans="1:2">
      <c r="A927" s="5">
        <v>47371</v>
      </c>
      <c r="B927" s="31">
        <v>13.326759063172201</v>
      </c>
    </row>
    <row r="928" spans="1:2">
      <c r="A928" s="5">
        <v>47372</v>
      </c>
      <c r="B928" s="31">
        <v>13.3271284408565</v>
      </c>
    </row>
    <row r="929" spans="1:2">
      <c r="A929" s="5">
        <v>47373</v>
      </c>
      <c r="B929" s="31">
        <v>13.3274994882374</v>
      </c>
    </row>
    <row r="930" spans="1:2">
      <c r="A930" s="5">
        <v>47374</v>
      </c>
      <c r="B930" s="31">
        <v>13.3278723067597</v>
      </c>
    </row>
    <row r="931" spans="1:2">
      <c r="A931" s="5">
        <v>47375</v>
      </c>
      <c r="B931" s="31">
        <v>13.3282469978687</v>
      </c>
    </row>
    <row r="932" spans="1:2">
      <c r="A932" s="5">
        <v>47378</v>
      </c>
      <c r="B932" s="31">
        <v>13.3293833211664</v>
      </c>
    </row>
    <row r="933" spans="1:2">
      <c r="A933" s="5">
        <v>47379</v>
      </c>
      <c r="B933" s="31">
        <v>13.329766517072899</v>
      </c>
    </row>
    <row r="934" spans="1:2">
      <c r="A934" s="5">
        <v>47380</v>
      </c>
      <c r="B934" s="31">
        <v>13.330152092791501</v>
      </c>
    </row>
    <row r="935" spans="1:2">
      <c r="A935" s="5">
        <v>47381</v>
      </c>
      <c r="B935" s="31">
        <v>13.330540149767399</v>
      </c>
    </row>
    <row r="936" spans="1:2">
      <c r="A936" s="5">
        <v>47382</v>
      </c>
      <c r="B936" s="31">
        <v>13.3309307894455</v>
      </c>
    </row>
    <row r="937" spans="1:2">
      <c r="A937" s="5">
        <v>47385</v>
      </c>
      <c r="B937" s="31">
        <v>13.332119219144801</v>
      </c>
    </row>
    <row r="938" spans="1:2">
      <c r="A938" s="5">
        <v>47386</v>
      </c>
      <c r="B938" s="31">
        <v>13.3325212040832</v>
      </c>
    </row>
    <row r="939" spans="1:2">
      <c r="A939" s="5">
        <v>47387</v>
      </c>
      <c r="B939" s="31">
        <v>13.332926278949399</v>
      </c>
    </row>
    <row r="940" spans="1:2">
      <c r="A940" s="5">
        <v>47388</v>
      </c>
      <c r="B940" s="31">
        <v>13.333334545188499</v>
      </c>
    </row>
    <row r="941" spans="1:2">
      <c r="A941" s="5">
        <v>47389</v>
      </c>
      <c r="B941" s="31">
        <v>13.3337461042456</v>
      </c>
    </row>
    <row r="942" spans="1:2">
      <c r="A942" s="5">
        <v>47392</v>
      </c>
      <c r="B942" s="31">
        <v>13.3350015527758</v>
      </c>
    </row>
    <row r="943" spans="1:2">
      <c r="A943" s="5">
        <v>47393</v>
      </c>
      <c r="B943" s="31">
        <v>13.3354272639661</v>
      </c>
    </row>
    <row r="944" spans="1:2">
      <c r="A944" s="5">
        <v>47394</v>
      </c>
      <c r="B944" s="31">
        <v>13.3358565736612</v>
      </c>
    </row>
    <row r="945" spans="1:2">
      <c r="A945" s="5">
        <v>47395</v>
      </c>
      <c r="B945" s="31">
        <v>13.3362893817678</v>
      </c>
    </row>
    <row r="946" spans="1:2">
      <c r="A946" s="5">
        <v>47396</v>
      </c>
      <c r="B946" s="31">
        <v>13.3367255881923</v>
      </c>
    </row>
    <row r="947" spans="1:2">
      <c r="A947" s="5">
        <v>47399</v>
      </c>
      <c r="B947" s="31">
        <v>13.338053596438</v>
      </c>
    </row>
    <row r="948" spans="1:2">
      <c r="A948" s="5">
        <v>47400</v>
      </c>
      <c r="B948" s="31">
        <v>13.3385023951991</v>
      </c>
    </row>
    <row r="949" spans="1:2">
      <c r="A949" s="5">
        <v>47401</v>
      </c>
      <c r="B949" s="31">
        <v>13.338954091810599</v>
      </c>
    </row>
    <row r="950" spans="1:2">
      <c r="A950" s="5">
        <v>47402</v>
      </c>
      <c r="B950" s="31">
        <v>13.3394085861789</v>
      </c>
    </row>
    <row r="951" spans="1:2">
      <c r="A951" s="5">
        <v>47406</v>
      </c>
      <c r="B951" s="31">
        <v>13.341252539351601</v>
      </c>
    </row>
    <row r="952" spans="1:2">
      <c r="A952" s="5">
        <v>47407</v>
      </c>
      <c r="B952" s="31">
        <v>13.3417195211021</v>
      </c>
    </row>
    <row r="953" spans="1:2">
      <c r="A953" s="5">
        <v>47408</v>
      </c>
      <c r="B953" s="31">
        <v>13.342188700048499</v>
      </c>
    </row>
    <row r="954" spans="1:2">
      <c r="A954" s="5">
        <v>47409</v>
      </c>
      <c r="B954" s="31">
        <v>13.3426599760973</v>
      </c>
    </row>
    <row r="955" spans="1:2">
      <c r="A955" s="5">
        <v>47410</v>
      </c>
      <c r="B955" s="31">
        <v>13.3431332491551</v>
      </c>
    </row>
    <row r="956" spans="1:2">
      <c r="A956" s="5">
        <v>47413</v>
      </c>
      <c r="B956" s="31">
        <v>13.344564049446999</v>
      </c>
    </row>
    <row r="957" spans="1:2">
      <c r="A957" s="5">
        <v>47414</v>
      </c>
      <c r="B957" s="31">
        <v>13.3450443096055</v>
      </c>
    </row>
    <row r="958" spans="1:2">
      <c r="A958" s="5">
        <v>47415</v>
      </c>
      <c r="B958" s="31">
        <v>13.345526066305499</v>
      </c>
    </row>
    <row r="959" spans="1:2">
      <c r="A959" s="5">
        <v>47416</v>
      </c>
      <c r="B959" s="31">
        <v>13.3460092194534</v>
      </c>
    </row>
    <row r="960" spans="1:2">
      <c r="A960" s="5">
        <v>47417</v>
      </c>
      <c r="B960" s="31">
        <v>13.3464936689558</v>
      </c>
    </row>
    <row r="961" spans="1:2">
      <c r="A961" s="5">
        <v>47420</v>
      </c>
      <c r="B961" s="31">
        <v>13.3479537946546</v>
      </c>
    </row>
    <row r="962" spans="1:2">
      <c r="A962" s="5">
        <v>47421</v>
      </c>
      <c r="B962" s="31">
        <v>13.3484424286398</v>
      </c>
    </row>
    <row r="963" spans="1:2">
      <c r="A963" s="5">
        <v>47422</v>
      </c>
      <c r="B963" s="31">
        <v>13.3489318585119</v>
      </c>
    </row>
    <row r="964" spans="1:2">
      <c r="A964" s="5">
        <v>47423</v>
      </c>
      <c r="B964" s="31">
        <v>13.349421984177599</v>
      </c>
    </row>
    <row r="965" spans="1:2">
      <c r="A965" s="5">
        <v>47427</v>
      </c>
      <c r="B965" s="31">
        <v>13.3513874429048</v>
      </c>
    </row>
    <row r="966" spans="1:2">
      <c r="A966" s="5">
        <v>47428</v>
      </c>
      <c r="B966" s="31">
        <v>13.351879546135301</v>
      </c>
    </row>
    <row r="967" spans="1:2">
      <c r="A967" s="5">
        <v>47429</v>
      </c>
      <c r="B967" s="31">
        <v>13.352371744598299</v>
      </c>
    </row>
    <row r="968" spans="1:2">
      <c r="A968" s="5">
        <v>47430</v>
      </c>
      <c r="B968" s="31">
        <v>13.352863938200199</v>
      </c>
    </row>
    <row r="969" spans="1:2">
      <c r="A969" s="5">
        <v>47431</v>
      </c>
      <c r="B969" s="31">
        <v>13.353356026847701</v>
      </c>
    </row>
    <row r="970" spans="1:2">
      <c r="A970" s="5">
        <v>47434</v>
      </c>
      <c r="B970" s="31">
        <v>13.354830662128</v>
      </c>
    </row>
    <row r="971" spans="1:2">
      <c r="A971" s="5">
        <v>47435</v>
      </c>
      <c r="B971" s="31">
        <v>13.3553213300225</v>
      </c>
    </row>
    <row r="972" spans="1:2">
      <c r="A972" s="5">
        <v>47436</v>
      </c>
      <c r="B972" s="31">
        <v>13.3558113924949</v>
      </c>
    </row>
    <row r="973" spans="1:2">
      <c r="A973" s="5">
        <v>47438</v>
      </c>
      <c r="B973" s="31">
        <v>13.3567893007998</v>
      </c>
    </row>
    <row r="974" spans="1:2">
      <c r="A974" s="5">
        <v>47441</v>
      </c>
      <c r="B974" s="31">
        <v>13.358249120254699</v>
      </c>
    </row>
    <row r="975" spans="1:2">
      <c r="A975" s="5">
        <v>47443</v>
      </c>
      <c r="B975" s="31">
        <v>13.359216470132299</v>
      </c>
    </row>
    <row r="976" spans="1:2">
      <c r="A976" s="5">
        <v>47444</v>
      </c>
      <c r="B976" s="31">
        <v>13.359698085862799</v>
      </c>
    </row>
    <row r="977" spans="1:2">
      <c r="A977" s="5">
        <v>47445</v>
      </c>
      <c r="B977" s="31">
        <v>13.360178195329899</v>
      </c>
    </row>
    <row r="978" spans="1:2">
      <c r="A978" s="5">
        <v>47448</v>
      </c>
      <c r="B978" s="31">
        <v>13.361608485215299</v>
      </c>
    </row>
    <row r="979" spans="1:2">
      <c r="A979" s="5">
        <v>47449</v>
      </c>
      <c r="B979" s="31">
        <v>13.362081568693499</v>
      </c>
    </row>
    <row r="980" spans="1:2">
      <c r="A980" s="5">
        <v>47450</v>
      </c>
      <c r="B980" s="31">
        <v>13.3625526454408</v>
      </c>
    </row>
    <row r="981" spans="1:2">
      <c r="A981" s="5">
        <v>47451</v>
      </c>
      <c r="B981" s="31">
        <v>13.3630216153636</v>
      </c>
    </row>
    <row r="982" spans="1:2">
      <c r="A982" s="5">
        <v>47452</v>
      </c>
      <c r="B982" s="31">
        <v>13.3634883783684</v>
      </c>
    </row>
    <row r="983" spans="1:2">
      <c r="A983" s="5">
        <v>47455</v>
      </c>
      <c r="B983" s="31">
        <v>13.364874424940201</v>
      </c>
    </row>
    <row r="984" spans="1:2">
      <c r="A984" s="5">
        <v>47456</v>
      </c>
      <c r="B984" s="31">
        <v>13.365331359338301</v>
      </c>
    </row>
    <row r="985" spans="1:2">
      <c r="A985" s="5">
        <v>47457</v>
      </c>
      <c r="B985" s="31">
        <v>13.365785586350899</v>
      </c>
    </row>
    <row r="986" spans="1:2">
      <c r="A986" s="5">
        <v>47458</v>
      </c>
      <c r="B986" s="31">
        <v>13.366237005884599</v>
      </c>
    </row>
    <row r="987" spans="1:2">
      <c r="A987" s="5">
        <v>47459</v>
      </c>
      <c r="B987" s="31">
        <v>13.3666855178458</v>
      </c>
    </row>
    <row r="988" spans="1:2">
      <c r="A988" s="5">
        <v>47462</v>
      </c>
      <c r="B988" s="31">
        <v>13.368012607359899</v>
      </c>
    </row>
    <row r="989" spans="1:2">
      <c r="A989" s="5">
        <v>47463</v>
      </c>
      <c r="B989" s="31">
        <v>13.3684484880964</v>
      </c>
    </row>
    <row r="990" spans="1:2">
      <c r="A990" s="5">
        <v>47464</v>
      </c>
      <c r="B990" s="31">
        <v>13.368880960793</v>
      </c>
    </row>
    <row r="991" spans="1:2">
      <c r="A991" s="5">
        <v>47465</v>
      </c>
      <c r="B991" s="31">
        <v>13.369309925356101</v>
      </c>
    </row>
    <row r="992" spans="1:2">
      <c r="A992" s="5">
        <v>47466</v>
      </c>
      <c r="B992" s="31">
        <v>13.3697352816924</v>
      </c>
    </row>
    <row r="993" spans="1:2">
      <c r="A993" s="5">
        <v>47469</v>
      </c>
      <c r="B993" s="31">
        <v>13.3709887004047</v>
      </c>
    </row>
    <row r="994" spans="1:2">
      <c r="A994" s="5">
        <v>47470</v>
      </c>
      <c r="B994" s="31">
        <v>13.371398622898299</v>
      </c>
    </row>
    <row r="995" spans="1:2">
      <c r="A995" s="5">
        <v>47471</v>
      </c>
      <c r="B995" s="31">
        <v>13.3718044366975</v>
      </c>
    </row>
    <row r="996" spans="1:2">
      <c r="A996" s="5">
        <v>47472</v>
      </c>
      <c r="B996" s="31">
        <v>13.3722060417088</v>
      </c>
    </row>
    <row r="997" spans="1:2">
      <c r="A997" s="5">
        <v>47473</v>
      </c>
      <c r="B997" s="31">
        <v>13.372603337838701</v>
      </c>
    </row>
    <row r="998" spans="1:2">
      <c r="A998" s="5">
        <v>47476</v>
      </c>
      <c r="B998" s="31">
        <v>13.373768372004999</v>
      </c>
    </row>
    <row r="999" spans="1:2">
      <c r="A999" s="5">
        <v>47478</v>
      </c>
      <c r="B999" s="31">
        <v>13.3745216819948</v>
      </c>
    </row>
    <row r="1000" spans="1:2">
      <c r="A1000" s="5">
        <v>47479</v>
      </c>
      <c r="B1000" s="31">
        <v>13.3748910228729</v>
      </c>
    </row>
    <row r="1001" spans="1:2">
      <c r="A1001" s="5">
        <v>47480</v>
      </c>
      <c r="B1001" s="31">
        <v>13.375255354215099</v>
      </c>
    </row>
    <row r="1002" spans="1:2">
      <c r="A1002" s="5">
        <v>47483</v>
      </c>
      <c r="B1002" s="31">
        <v>13.3763172900914</v>
      </c>
    </row>
    <row r="1003" spans="1:2">
      <c r="A1003" s="5">
        <v>47485</v>
      </c>
      <c r="B1003" s="31">
        <v>13.3769983646154</v>
      </c>
    </row>
    <row r="1004" spans="1:2">
      <c r="A1004" s="5">
        <v>47486</v>
      </c>
      <c r="B1004" s="31">
        <v>13.3773305795719</v>
      </c>
    </row>
    <row r="1005" spans="1:2">
      <c r="A1005" s="5">
        <v>47487</v>
      </c>
      <c r="B1005" s="31">
        <v>13.3776573410964</v>
      </c>
    </row>
    <row r="1006" spans="1:2">
      <c r="A1006" s="5">
        <v>47490</v>
      </c>
      <c r="B1006" s="31">
        <v>13.3786064717257</v>
      </c>
    </row>
    <row r="1007" spans="1:2">
      <c r="A1007" s="5">
        <v>47491</v>
      </c>
      <c r="B1007" s="31">
        <v>13.3789129861701</v>
      </c>
    </row>
    <row r="1008" spans="1:2">
      <c r="A1008" s="5">
        <v>47492</v>
      </c>
      <c r="B1008" s="31">
        <v>13.3792148305066</v>
      </c>
    </row>
    <row r="1009" spans="1:2">
      <c r="A1009" s="5">
        <v>47493</v>
      </c>
      <c r="B1009" s="31">
        <v>13.3795121613999</v>
      </c>
    </row>
    <row r="1010" spans="1:2">
      <c r="A1010" s="5">
        <v>47494</v>
      </c>
      <c r="B1010" s="31">
        <v>13.3798051355149</v>
      </c>
    </row>
    <row r="1011" spans="1:2">
      <c r="A1011" s="5">
        <v>47497</v>
      </c>
      <c r="B1011" s="31">
        <v>13.3806594838381</v>
      </c>
    </row>
    <row r="1012" spans="1:2">
      <c r="A1012" s="5">
        <v>47498</v>
      </c>
      <c r="B1012" s="31">
        <v>13.380936597487899</v>
      </c>
    </row>
    <row r="1013" spans="1:2">
      <c r="A1013" s="5">
        <v>47499</v>
      </c>
      <c r="B1013" s="31">
        <v>13.3812101376835</v>
      </c>
    </row>
    <row r="1014" spans="1:2">
      <c r="A1014" s="5">
        <v>47500</v>
      </c>
      <c r="B1014" s="31">
        <v>13.3814802610896</v>
      </c>
    </row>
    <row r="1015" spans="1:2">
      <c r="A1015" s="5">
        <v>47501</v>
      </c>
      <c r="B1015" s="31">
        <v>13.381747124371101</v>
      </c>
    </row>
    <row r="1016" spans="1:2">
      <c r="A1016" s="5">
        <v>47504</v>
      </c>
      <c r="B1016" s="31">
        <v>13.3825297201161</v>
      </c>
    </row>
    <row r="1017" spans="1:2">
      <c r="A1017" s="5">
        <v>47505</v>
      </c>
      <c r="B1017" s="31">
        <v>13.382785109547299</v>
      </c>
    </row>
    <row r="1018" spans="1:2">
      <c r="A1018" s="5">
        <v>47506</v>
      </c>
      <c r="B1018" s="31">
        <v>13.383038022178001</v>
      </c>
    </row>
    <row r="1019" spans="1:2">
      <c r="A1019" s="5">
        <v>47507</v>
      </c>
      <c r="B1019" s="31">
        <v>13.383288614673001</v>
      </c>
    </row>
    <row r="1020" spans="1:2">
      <c r="A1020" s="5">
        <v>47508</v>
      </c>
      <c r="B1020" s="31">
        <v>13.383537043697</v>
      </c>
    </row>
    <row r="1021" spans="1:2">
      <c r="A1021" s="5">
        <v>47511</v>
      </c>
      <c r="B1021" s="31">
        <v>13.3842709165919</v>
      </c>
    </row>
    <row r="1022" spans="1:2">
      <c r="A1022" s="5">
        <v>47512</v>
      </c>
      <c r="B1022" s="31">
        <v>13.384512258380401</v>
      </c>
    </row>
    <row r="1023" spans="1:2">
      <c r="A1023" s="5">
        <v>47513</v>
      </c>
      <c r="B1023" s="31">
        <v>13.3847522200222</v>
      </c>
    </row>
    <row r="1024" spans="1:2">
      <c r="A1024" s="5">
        <v>47514</v>
      </c>
      <c r="B1024" s="31">
        <v>13.384990958182</v>
      </c>
    </row>
    <row r="1025" spans="1:2">
      <c r="A1025" s="5">
        <v>47515</v>
      </c>
      <c r="B1025" s="31">
        <v>13.3852286295245</v>
      </c>
    </row>
    <row r="1026" spans="1:2">
      <c r="A1026" s="5">
        <v>47518</v>
      </c>
      <c r="B1026" s="31">
        <v>13.385936809297201</v>
      </c>
    </row>
    <row r="1027" spans="1:2">
      <c r="A1027" s="5">
        <v>47519</v>
      </c>
      <c r="B1027" s="31">
        <v>13.3861717800192</v>
      </c>
    </row>
    <row r="1028" spans="1:2">
      <c r="A1028" s="5">
        <v>47520</v>
      </c>
      <c r="B1028" s="31">
        <v>13.386406467248101</v>
      </c>
    </row>
    <row r="1029" spans="1:2">
      <c r="A1029" s="5">
        <v>47521</v>
      </c>
      <c r="B1029" s="31">
        <v>13.386641027648601</v>
      </c>
    </row>
    <row r="1030" spans="1:2">
      <c r="A1030" s="5">
        <v>47522</v>
      </c>
      <c r="B1030" s="31">
        <v>13.3868756178857</v>
      </c>
    </row>
    <row r="1031" spans="1:2">
      <c r="A1031" s="5">
        <v>47525</v>
      </c>
      <c r="B1031" s="31">
        <v>13.3875811342643</v>
      </c>
    </row>
    <row r="1032" spans="1:2">
      <c r="A1032" s="5">
        <v>47526</v>
      </c>
      <c r="B1032" s="31">
        <v>13.3878174104956</v>
      </c>
    </row>
    <row r="1033" spans="1:2">
      <c r="A1033" s="5">
        <v>47527</v>
      </c>
      <c r="B1033" s="31">
        <v>13.3880544998876</v>
      </c>
    </row>
    <row r="1034" spans="1:2">
      <c r="A1034" s="5">
        <v>47528</v>
      </c>
      <c r="B1034" s="31">
        <v>13.388292559105</v>
      </c>
    </row>
    <row r="1035" spans="1:2">
      <c r="A1035" s="5">
        <v>47529</v>
      </c>
      <c r="B1035" s="31">
        <v>13.3885317448126</v>
      </c>
    </row>
    <row r="1036" spans="1:2">
      <c r="A1036" s="5">
        <v>47532</v>
      </c>
      <c r="B1036" s="31">
        <v>13.389257627525</v>
      </c>
    </row>
    <row r="1037" spans="1:2">
      <c r="A1037" s="5">
        <v>47533</v>
      </c>
      <c r="B1037" s="31">
        <v>13.389502885841701</v>
      </c>
    </row>
    <row r="1038" spans="1:2">
      <c r="A1038" s="5">
        <v>47534</v>
      </c>
      <c r="B1038" s="31">
        <v>13.389750053972801</v>
      </c>
    </row>
    <row r="1039" spans="1:2">
      <c r="A1039" s="5">
        <v>47535</v>
      </c>
      <c r="B1039" s="31">
        <v>13.389999288582899</v>
      </c>
    </row>
    <row r="1040" spans="1:2">
      <c r="A1040" s="5">
        <v>47536</v>
      </c>
      <c r="B1040" s="31">
        <v>13.390250746337101</v>
      </c>
    </row>
    <row r="1041" spans="1:2">
      <c r="A1041" s="5">
        <v>47539</v>
      </c>
      <c r="B1041" s="31">
        <v>13.391020025111301</v>
      </c>
    </row>
    <row r="1042" spans="1:2">
      <c r="A1042" s="5">
        <v>47540</v>
      </c>
      <c r="B1042" s="31">
        <v>13.3912819420894</v>
      </c>
    </row>
    <row r="1043" spans="1:2">
      <c r="A1043" s="5">
        <v>47541</v>
      </c>
      <c r="B1043" s="31">
        <v>13.3915468655356</v>
      </c>
    </row>
    <row r="1044" spans="1:2">
      <c r="A1044" s="5">
        <v>47542</v>
      </c>
      <c r="B1044" s="31">
        <v>13.391814952114499</v>
      </c>
    </row>
    <row r="1045" spans="1:2">
      <c r="A1045" s="5">
        <v>47543</v>
      </c>
      <c r="B1045" s="31">
        <v>13.3920863584912</v>
      </c>
    </row>
    <row r="1046" spans="1:2">
      <c r="A1046" s="5">
        <v>47548</v>
      </c>
      <c r="B1046" s="31">
        <v>13.393498670608</v>
      </c>
    </row>
    <row r="1047" spans="1:2">
      <c r="A1047" s="5">
        <v>47549</v>
      </c>
      <c r="B1047" s="31">
        <v>13.3937932857318</v>
      </c>
    </row>
    <row r="1048" spans="1:2">
      <c r="A1048" s="5">
        <v>47550</v>
      </c>
      <c r="B1048" s="31">
        <v>13.394092317307001</v>
      </c>
    </row>
    <row r="1049" spans="1:2">
      <c r="A1049" s="5">
        <v>47553</v>
      </c>
      <c r="B1049" s="31">
        <v>13.395017477388899</v>
      </c>
    </row>
    <row r="1050" spans="1:2">
      <c r="A1050" s="5">
        <v>47554</v>
      </c>
      <c r="B1050" s="31">
        <v>13.395335741417799</v>
      </c>
    </row>
    <row r="1051" spans="1:2">
      <c r="A1051" s="5">
        <v>47555</v>
      </c>
      <c r="B1051" s="31">
        <v>13.395659205222101</v>
      </c>
    </row>
    <row r="1052" spans="1:2">
      <c r="A1052" s="5">
        <v>47556</v>
      </c>
      <c r="B1052" s="31">
        <v>13.3959880254667</v>
      </c>
    </row>
    <row r="1053" spans="1:2">
      <c r="A1053" s="5">
        <v>47557</v>
      </c>
      <c r="B1053" s="31">
        <v>13.3963223588164</v>
      </c>
    </row>
    <row r="1054" spans="1:2">
      <c r="A1054" s="5">
        <v>47560</v>
      </c>
      <c r="B1054" s="31">
        <v>13.3973600041442</v>
      </c>
    </row>
    <row r="1055" spans="1:2">
      <c r="A1055" s="5">
        <v>47561</v>
      </c>
      <c r="B1055" s="31">
        <v>13.397717956562399</v>
      </c>
    </row>
    <row r="1056" spans="1:2">
      <c r="A1056" s="5">
        <v>47562</v>
      </c>
      <c r="B1056" s="31">
        <v>13.3980822054098</v>
      </c>
    </row>
    <row r="1057" spans="1:2">
      <c r="A1057" s="5">
        <v>47563</v>
      </c>
      <c r="B1057" s="31">
        <v>13.398452907351199</v>
      </c>
    </row>
    <row r="1058" spans="1:2">
      <c r="A1058" s="5">
        <v>47564</v>
      </c>
      <c r="B1058" s="31">
        <v>13.398830219051399</v>
      </c>
    </row>
    <row r="1059" spans="1:2">
      <c r="A1059" s="5">
        <v>47567</v>
      </c>
      <c r="B1059" s="31">
        <v>13.400003379353</v>
      </c>
    </row>
    <row r="1060" spans="1:2">
      <c r="A1060" s="5">
        <v>47568</v>
      </c>
      <c r="B1060" s="31">
        <v>13.4004086967366</v>
      </c>
    </row>
    <row r="1061" spans="1:2">
      <c r="A1061" s="5">
        <v>47569</v>
      </c>
      <c r="B1061" s="31">
        <v>13.4008214072031</v>
      </c>
    </row>
    <row r="1062" spans="1:2">
      <c r="A1062" s="5">
        <v>47570</v>
      </c>
      <c r="B1062" s="31">
        <v>13.401241667417301</v>
      </c>
    </row>
    <row r="1063" spans="1:2">
      <c r="A1063" s="5">
        <v>47571</v>
      </c>
      <c r="B1063" s="31">
        <v>13.401669634044</v>
      </c>
    </row>
    <row r="1064" spans="1:2">
      <c r="A1064" s="5">
        <v>47574</v>
      </c>
      <c r="B1064" s="31">
        <v>13.403001339047499</v>
      </c>
    </row>
    <row r="1065" spans="1:2">
      <c r="A1065" s="5">
        <v>47575</v>
      </c>
      <c r="B1065" s="31">
        <v>13.403461638665799</v>
      </c>
    </row>
    <row r="1066" spans="1:2">
      <c r="A1066" s="5">
        <v>47576</v>
      </c>
      <c r="B1066" s="31">
        <v>13.403930072181</v>
      </c>
    </row>
    <row r="1067" spans="1:2">
      <c r="A1067" s="5">
        <v>47577</v>
      </c>
      <c r="B1067" s="31">
        <v>13.404406440418001</v>
      </c>
    </row>
    <row r="1068" spans="1:2">
      <c r="A1068" s="5">
        <v>47578</v>
      </c>
      <c r="B1068" s="31">
        <v>13.4048905442018</v>
      </c>
    </row>
    <row r="1069" spans="1:2">
      <c r="A1069" s="5">
        <v>47581</v>
      </c>
      <c r="B1069" s="31">
        <v>13.4063872770845</v>
      </c>
    </row>
    <row r="1070" spans="1:2">
      <c r="A1070" s="5">
        <v>47582</v>
      </c>
      <c r="B1070" s="31">
        <v>13.4069003313059</v>
      </c>
    </row>
    <row r="1071" spans="1:2">
      <c r="A1071" s="5">
        <v>47583</v>
      </c>
      <c r="B1071" s="31">
        <v>13.4074201251993</v>
      </c>
    </row>
    <row r="1072" spans="1:2">
      <c r="A1072" s="5">
        <v>47584</v>
      </c>
      <c r="B1072" s="31">
        <v>13.407946459589599</v>
      </c>
    </row>
    <row r="1073" spans="1:2">
      <c r="A1073" s="5">
        <v>47585</v>
      </c>
      <c r="B1073" s="31">
        <v>13.408479135301899</v>
      </c>
    </row>
    <row r="1074" spans="1:2">
      <c r="A1074" s="5">
        <v>47588</v>
      </c>
      <c r="B1074" s="31">
        <v>13.4101132186209</v>
      </c>
    </row>
    <row r="1075" spans="1:2">
      <c r="A1075" s="5">
        <v>47589</v>
      </c>
      <c r="B1075" s="31">
        <v>13.410669267871301</v>
      </c>
    </row>
    <row r="1076" spans="1:2">
      <c r="A1076" s="5">
        <v>47590</v>
      </c>
      <c r="B1076" s="31">
        <v>13.4112306625688</v>
      </c>
    </row>
    <row r="1077" spans="1:2">
      <c r="A1077" s="5">
        <v>47591</v>
      </c>
      <c r="B1077" s="31">
        <v>13.4117972035384</v>
      </c>
    </row>
    <row r="1078" spans="1:2">
      <c r="A1078" s="5">
        <v>47595</v>
      </c>
      <c r="B1078" s="31">
        <v>13.4141108466382</v>
      </c>
    </row>
    <row r="1079" spans="1:2">
      <c r="A1079" s="5">
        <v>47596</v>
      </c>
      <c r="B1079" s="31">
        <v>13.414700131343601</v>
      </c>
    </row>
    <row r="1080" spans="1:2">
      <c r="A1080" s="5">
        <v>47597</v>
      </c>
      <c r="B1080" s="31">
        <v>13.4152933672712</v>
      </c>
    </row>
    <row r="1081" spans="1:2">
      <c r="A1081" s="5">
        <v>47598</v>
      </c>
      <c r="B1081" s="31">
        <v>13.415890355246001</v>
      </c>
    </row>
    <row r="1082" spans="1:2">
      <c r="A1082" s="5">
        <v>47599</v>
      </c>
      <c r="B1082" s="31">
        <v>13.4164908960931</v>
      </c>
    </row>
    <row r="1083" spans="1:2">
      <c r="A1083" s="5">
        <v>47602</v>
      </c>
      <c r="B1083" s="31">
        <v>13.418311844118101</v>
      </c>
    </row>
    <row r="1084" spans="1:2">
      <c r="A1084" s="5">
        <v>47603</v>
      </c>
      <c r="B1084" s="31">
        <v>13.418924604704401</v>
      </c>
    </row>
    <row r="1085" spans="1:2">
      <c r="A1085" s="5">
        <v>47605</v>
      </c>
      <c r="B1085" s="31">
        <v>13.4201575976941</v>
      </c>
    </row>
    <row r="1086" spans="1:2">
      <c r="A1086" s="5">
        <v>47606</v>
      </c>
      <c r="B1086" s="31">
        <v>13.420777431747499</v>
      </c>
    </row>
    <row r="1087" spans="1:2">
      <c r="A1087" s="5">
        <v>47609</v>
      </c>
      <c r="B1087" s="31">
        <v>13.422647894042299</v>
      </c>
    </row>
    <row r="1088" spans="1:2">
      <c r="A1088" s="5">
        <v>47610</v>
      </c>
      <c r="B1088" s="31">
        <v>13.4232743709355</v>
      </c>
    </row>
    <row r="1089" spans="1:2">
      <c r="A1089" s="5">
        <v>47611</v>
      </c>
      <c r="B1089" s="31">
        <v>13.4239020106012</v>
      </c>
    </row>
    <row r="1090" spans="1:2">
      <c r="A1090" s="5">
        <v>47612</v>
      </c>
      <c r="B1090" s="31">
        <v>13.4245306138644</v>
      </c>
    </row>
    <row r="1091" spans="1:2">
      <c r="A1091" s="5">
        <v>47613</v>
      </c>
      <c r="B1091" s="31">
        <v>13.425159981550101</v>
      </c>
    </row>
    <row r="1092" spans="1:2">
      <c r="A1092" s="5">
        <v>47616</v>
      </c>
      <c r="B1092" s="31">
        <v>13.4270506793926</v>
      </c>
    </row>
    <row r="1093" spans="1:2">
      <c r="A1093" s="5">
        <v>47617</v>
      </c>
      <c r="B1093" s="31">
        <v>13.4276811130186</v>
      </c>
    </row>
    <row r="1094" spans="1:2">
      <c r="A1094" s="5">
        <v>47618</v>
      </c>
      <c r="B1094" s="31">
        <v>13.4283113151922</v>
      </c>
    </row>
    <row r="1095" spans="1:2">
      <c r="A1095" s="5">
        <v>47619</v>
      </c>
      <c r="B1095" s="31">
        <v>13.428941086738501</v>
      </c>
    </row>
    <row r="1096" spans="1:2">
      <c r="A1096" s="5">
        <v>47620</v>
      </c>
      <c r="B1096" s="31">
        <v>13.429570228482399</v>
      </c>
    </row>
    <row r="1097" spans="1:2">
      <c r="A1097" s="5">
        <v>47623</v>
      </c>
      <c r="B1097" s="31">
        <v>13.4314518831504</v>
      </c>
    </row>
    <row r="1098" spans="1:2">
      <c r="A1098" s="5">
        <v>47624</v>
      </c>
      <c r="B1098" s="31">
        <v>13.432076513935201</v>
      </c>
    </row>
    <row r="1099" spans="1:2">
      <c r="A1099" s="5">
        <v>47625</v>
      </c>
      <c r="B1099" s="31">
        <v>13.432699519042799</v>
      </c>
    </row>
    <row r="1100" spans="1:2">
      <c r="A1100" s="5">
        <v>47626</v>
      </c>
      <c r="B1100" s="31">
        <v>13.4333206992981</v>
      </c>
    </row>
    <row r="1101" spans="1:2">
      <c r="A1101" s="5">
        <v>47627</v>
      </c>
      <c r="B1101" s="31">
        <v>13.4339398555262</v>
      </c>
    </row>
    <row r="1102" spans="1:2">
      <c r="A1102" s="5">
        <v>47630</v>
      </c>
      <c r="B1102" s="31">
        <v>13.4357831882976</v>
      </c>
    </row>
    <row r="1103" spans="1:2">
      <c r="A1103" s="5">
        <v>47631</v>
      </c>
      <c r="B1103" s="31">
        <v>13.436392256667199</v>
      </c>
    </row>
    <row r="1104" spans="1:2">
      <c r="A1104" s="5">
        <v>47632</v>
      </c>
      <c r="B1104" s="31">
        <v>13.436998305134599</v>
      </c>
    </row>
    <row r="1105" spans="1:2">
      <c r="A1105" s="5">
        <v>47633</v>
      </c>
      <c r="B1105" s="31">
        <v>13.4376011345249</v>
      </c>
    </row>
    <row r="1106" spans="1:2">
      <c r="A1106" s="5">
        <v>47634</v>
      </c>
      <c r="B1106" s="31">
        <v>13.4382005456632</v>
      </c>
    </row>
    <row r="1107" spans="1:2">
      <c r="A1107" s="5">
        <v>47637</v>
      </c>
      <c r="B1107" s="31">
        <v>13.4399762778158</v>
      </c>
    </row>
    <row r="1108" spans="1:2">
      <c r="A1108" s="5">
        <v>47638</v>
      </c>
      <c r="B1108" s="31">
        <v>13.440560024195999</v>
      </c>
    </row>
    <row r="1109" spans="1:2">
      <c r="A1109" s="5">
        <v>47639</v>
      </c>
      <c r="B1109" s="31">
        <v>13.4411393564493</v>
      </c>
    </row>
    <row r="1110" spans="1:2">
      <c r="A1110" s="5">
        <v>47640</v>
      </c>
      <c r="B1110" s="31">
        <v>13.441714075400601</v>
      </c>
    </row>
    <row r="1111" spans="1:2">
      <c r="A1111" s="5">
        <v>47641</v>
      </c>
      <c r="B1111" s="31">
        <v>13.442283981875001</v>
      </c>
    </row>
    <row r="1112" spans="1:2">
      <c r="A1112" s="5">
        <v>47644</v>
      </c>
      <c r="B1112" s="31">
        <v>13.443962834686699</v>
      </c>
    </row>
    <row r="1113" spans="1:2">
      <c r="A1113" s="5">
        <v>47645</v>
      </c>
      <c r="B1113" s="31">
        <v>13.4445114995036</v>
      </c>
    </row>
    <row r="1114" spans="1:2">
      <c r="A1114" s="5">
        <v>47646</v>
      </c>
      <c r="B1114" s="31">
        <v>13.445054355968599</v>
      </c>
    </row>
    <row r="1115" spans="1:2">
      <c r="A1115" s="5">
        <v>47647</v>
      </c>
      <c r="B1115" s="31">
        <v>13.445591204906799</v>
      </c>
    </row>
    <row r="1116" spans="1:2">
      <c r="A1116" s="5">
        <v>47648</v>
      </c>
      <c r="B1116" s="31">
        <v>13.4461218471432</v>
      </c>
    </row>
    <row r="1117" spans="1:2">
      <c r="A1117" s="5">
        <v>47651</v>
      </c>
      <c r="B1117" s="31">
        <v>13.447674541891899</v>
      </c>
    </row>
    <row r="1118" spans="1:2">
      <c r="A1118" s="5">
        <v>47652</v>
      </c>
      <c r="B1118" s="31">
        <v>13.448178365571399</v>
      </c>
    </row>
    <row r="1119" spans="1:2">
      <c r="A1119" s="5">
        <v>47653</v>
      </c>
      <c r="B1119" s="31">
        <v>13.448674986674099</v>
      </c>
    </row>
    <row r="1120" spans="1:2">
      <c r="A1120" s="5">
        <v>47655</v>
      </c>
      <c r="B1120" s="31">
        <v>13.4496458244496</v>
      </c>
    </row>
    <row r="1121" spans="1:2">
      <c r="A1121" s="5">
        <v>47658</v>
      </c>
      <c r="B1121" s="31">
        <v>13.4510430824132</v>
      </c>
    </row>
    <row r="1122" spans="1:2">
      <c r="A1122" s="5">
        <v>47659</v>
      </c>
      <c r="B1122" s="31">
        <v>13.451492305381199</v>
      </c>
    </row>
    <row r="1123" spans="1:2">
      <c r="A1123" s="5">
        <v>47660</v>
      </c>
      <c r="B1123" s="31">
        <v>13.451932931547599</v>
      </c>
    </row>
    <row r="1124" spans="1:2">
      <c r="A1124" s="5">
        <v>47661</v>
      </c>
      <c r="B1124" s="31">
        <v>13.452364761737501</v>
      </c>
    </row>
    <row r="1125" spans="1:2">
      <c r="A1125" s="5">
        <v>47662</v>
      </c>
      <c r="B1125" s="31">
        <v>13.452787596775901</v>
      </c>
    </row>
    <row r="1126" spans="1:2">
      <c r="A1126" s="5">
        <v>47665</v>
      </c>
      <c r="B1126" s="31">
        <v>13.4540001392321</v>
      </c>
    </row>
    <row r="1127" spans="1:2">
      <c r="A1127" s="5">
        <v>47666</v>
      </c>
      <c r="B1127" s="31">
        <v>13.4543850641054</v>
      </c>
    </row>
    <row r="1128" spans="1:2">
      <c r="A1128" s="5">
        <v>47667</v>
      </c>
      <c r="B1128" s="31">
        <v>13.454760371097301</v>
      </c>
    </row>
    <row r="1129" spans="1:2">
      <c r="A1129" s="5">
        <v>47668</v>
      </c>
      <c r="B1129" s="31">
        <v>13.4551262341776</v>
      </c>
    </row>
    <row r="1130" spans="1:2">
      <c r="A1130" s="5">
        <v>47669</v>
      </c>
      <c r="B1130" s="31">
        <v>13.4554828273164</v>
      </c>
    </row>
    <row r="1131" spans="1:2">
      <c r="A1131" s="5">
        <v>47672</v>
      </c>
      <c r="B1131" s="31">
        <v>13.456498726783099</v>
      </c>
    </row>
    <row r="1132" spans="1:2">
      <c r="A1132" s="5">
        <v>47673</v>
      </c>
      <c r="B1132" s="31">
        <v>13.4568199798553</v>
      </c>
    </row>
    <row r="1133" spans="1:2">
      <c r="A1133" s="5">
        <v>47674</v>
      </c>
      <c r="B1133" s="31">
        <v>13.4571328328358</v>
      </c>
    </row>
    <row r="1134" spans="1:2">
      <c r="A1134" s="5">
        <v>47675</v>
      </c>
      <c r="B1134" s="31">
        <v>13.4574374596945</v>
      </c>
    </row>
    <row r="1135" spans="1:2">
      <c r="A1135" s="5">
        <v>47676</v>
      </c>
      <c r="B1135" s="31">
        <v>13.457734034401399</v>
      </c>
    </row>
    <row r="1136" spans="1:2">
      <c r="A1136" s="5">
        <v>47679</v>
      </c>
      <c r="B1136" s="31">
        <v>13.458577185311</v>
      </c>
    </row>
    <row r="1137" spans="1:2">
      <c r="A1137" s="5">
        <v>47680</v>
      </c>
      <c r="B1137" s="31">
        <v>13.4588432911103</v>
      </c>
    </row>
    <row r="1138" spans="1:2">
      <c r="A1138" s="5">
        <v>47681</v>
      </c>
      <c r="B1138" s="31">
        <v>13.4591022146077</v>
      </c>
    </row>
    <row r="1139" spans="1:2">
      <c r="A1139" s="5">
        <v>47682</v>
      </c>
      <c r="B1139" s="31">
        <v>13.4593541297731</v>
      </c>
    </row>
    <row r="1140" spans="1:2">
      <c r="A1140" s="5">
        <v>47683</v>
      </c>
      <c r="B1140" s="31">
        <v>13.4595992105764</v>
      </c>
    </row>
    <row r="1141" spans="1:2">
      <c r="A1141" s="5">
        <v>47686</v>
      </c>
      <c r="B1141" s="31">
        <v>13.4602951865135</v>
      </c>
    </row>
    <row r="1142" spans="1:2">
      <c r="A1142" s="5">
        <v>47687</v>
      </c>
      <c r="B1142" s="31">
        <v>13.460514669568299</v>
      </c>
    </row>
    <row r="1143" spans="1:2">
      <c r="A1143" s="5">
        <v>47688</v>
      </c>
      <c r="B1143" s="31">
        <v>13.4607281881107</v>
      </c>
    </row>
    <row r="1144" spans="1:2">
      <c r="A1144" s="5">
        <v>47689</v>
      </c>
      <c r="B1144" s="31">
        <v>13.4609359161109</v>
      </c>
    </row>
    <row r="1145" spans="1:2">
      <c r="A1145" s="5">
        <v>47690</v>
      </c>
      <c r="B1145" s="31">
        <v>13.4611380275388</v>
      </c>
    </row>
    <row r="1146" spans="1:2">
      <c r="A1146" s="5">
        <v>47693</v>
      </c>
      <c r="B1146" s="31">
        <v>13.461712402088301</v>
      </c>
    </row>
    <row r="1147" spans="1:2">
      <c r="A1147" s="5">
        <v>47694</v>
      </c>
      <c r="B1147" s="31">
        <v>13.4618937869266</v>
      </c>
    </row>
    <row r="1148" spans="1:2">
      <c r="A1148" s="5">
        <v>47695</v>
      </c>
      <c r="B1148" s="31">
        <v>13.4620704250424</v>
      </c>
    </row>
    <row r="1149" spans="1:2">
      <c r="A1149" s="5">
        <v>47696</v>
      </c>
      <c r="B1149" s="31">
        <v>13.4622424904057</v>
      </c>
    </row>
    <row r="1150" spans="1:2">
      <c r="A1150" s="5">
        <v>47697</v>
      </c>
      <c r="B1150" s="31">
        <v>13.462410156986399</v>
      </c>
    </row>
    <row r="1151" spans="1:2">
      <c r="A1151" s="5">
        <v>47700</v>
      </c>
      <c r="B1151" s="31">
        <v>13.4628885037329</v>
      </c>
    </row>
    <row r="1152" spans="1:2">
      <c r="A1152" s="5">
        <v>47701</v>
      </c>
      <c r="B1152" s="31">
        <v>13.463040314882999</v>
      </c>
    </row>
    <row r="1153" spans="1:2">
      <c r="A1153" s="5">
        <v>47702</v>
      </c>
      <c r="B1153" s="31">
        <v>13.4631885971004</v>
      </c>
    </row>
    <row r="1154" spans="1:2">
      <c r="A1154" s="5">
        <v>47703</v>
      </c>
      <c r="B1154" s="31">
        <v>13.463333524355001</v>
      </c>
    </row>
    <row r="1155" spans="1:2">
      <c r="A1155" s="5">
        <v>47704</v>
      </c>
      <c r="B1155" s="31">
        <v>13.463475270616801</v>
      </c>
    </row>
    <row r="1156" spans="1:2">
      <c r="A1156" s="5">
        <v>47707</v>
      </c>
      <c r="B1156" s="31">
        <v>13.463883163145001</v>
      </c>
    </row>
    <row r="1157" spans="1:2">
      <c r="A1157" s="5">
        <v>47708</v>
      </c>
      <c r="B1157" s="31">
        <v>13.4640139251352</v>
      </c>
    </row>
    <row r="1158" spans="1:2">
      <c r="A1158" s="5">
        <v>47709</v>
      </c>
      <c r="B1158" s="31">
        <v>13.4641423759823</v>
      </c>
    </row>
    <row r="1159" spans="1:2">
      <c r="A1159" s="5">
        <v>47710</v>
      </c>
      <c r="B1159" s="31">
        <v>13.4642686896565</v>
      </c>
    </row>
    <row r="1160" spans="1:2">
      <c r="A1160" s="5">
        <v>47711</v>
      </c>
      <c r="B1160" s="31">
        <v>13.4643930401276</v>
      </c>
    </row>
    <row r="1161" spans="1:2">
      <c r="A1161" s="5">
        <v>47714</v>
      </c>
      <c r="B1161" s="31">
        <v>13.4647560520221</v>
      </c>
    </row>
    <row r="1162" spans="1:2">
      <c r="A1162" s="5">
        <v>47715</v>
      </c>
      <c r="B1162" s="31">
        <v>13.464874289380599</v>
      </c>
    </row>
    <row r="1163" spans="1:2">
      <c r="A1163" s="5">
        <v>47716</v>
      </c>
      <c r="B1163" s="31">
        <v>13.4649914333858</v>
      </c>
    </row>
    <row r="1164" spans="1:2">
      <c r="A1164" s="5">
        <v>47717</v>
      </c>
      <c r="B1164" s="31">
        <v>13.4651076580077</v>
      </c>
    </row>
    <row r="1165" spans="1:2">
      <c r="A1165" s="5">
        <v>47718</v>
      </c>
      <c r="B1165" s="31">
        <v>13.4652231372164</v>
      </c>
    </row>
    <row r="1166" spans="1:2">
      <c r="A1166" s="5">
        <v>47721</v>
      </c>
      <c r="B1166" s="31">
        <v>13.4655668420619</v>
      </c>
    </row>
    <row r="1167" spans="1:2">
      <c r="A1167" s="5">
        <v>47722</v>
      </c>
      <c r="B1167" s="31">
        <v>13.4656810793169</v>
      </c>
    </row>
    <row r="1168" spans="1:2">
      <c r="A1168" s="5">
        <v>47723</v>
      </c>
      <c r="B1168" s="31">
        <v>13.4657954410084</v>
      </c>
    </row>
    <row r="1169" spans="1:2">
      <c r="A1169" s="5">
        <v>47724</v>
      </c>
      <c r="B1169" s="31">
        <v>13.465910101106401</v>
      </c>
    </row>
    <row r="1170" spans="1:2">
      <c r="A1170" s="5">
        <v>47725</v>
      </c>
      <c r="B1170" s="31">
        <v>13.4660252335807</v>
      </c>
    </row>
    <row r="1171" spans="1:2">
      <c r="A1171" s="5">
        <v>47728</v>
      </c>
      <c r="B1171" s="31">
        <v>13.4663752049621</v>
      </c>
    </row>
    <row r="1172" spans="1:2">
      <c r="A1172" s="5">
        <v>47729</v>
      </c>
      <c r="B1172" s="31">
        <v>13.466493966641799</v>
      </c>
    </row>
    <row r="1173" spans="1:2">
      <c r="A1173" s="5">
        <v>47730</v>
      </c>
      <c r="B1173" s="31">
        <v>13.4666140705478</v>
      </c>
    </row>
    <row r="1174" spans="1:2">
      <c r="A1174" s="5">
        <v>47731</v>
      </c>
      <c r="B1174" s="31">
        <v>13.466735690649999</v>
      </c>
    </row>
    <row r="1175" spans="1:2">
      <c r="A1175" s="5">
        <v>47732</v>
      </c>
      <c r="B1175" s="31">
        <v>13.466859000918401</v>
      </c>
    </row>
    <row r="1176" spans="1:2">
      <c r="A1176" s="5">
        <v>47735</v>
      </c>
      <c r="B1176" s="31">
        <v>13.467240812420201</v>
      </c>
    </row>
    <row r="1177" spans="1:2">
      <c r="A1177" s="5">
        <v>47736</v>
      </c>
      <c r="B1177" s="31">
        <v>13.467372623052899</v>
      </c>
    </row>
    <row r="1178" spans="1:2">
      <c r="A1178" s="5">
        <v>47737</v>
      </c>
      <c r="B1178" s="31">
        <v>13.467506993701599</v>
      </c>
    </row>
    <row r="1179" spans="1:2">
      <c r="A1179" s="5">
        <v>47738</v>
      </c>
      <c r="B1179" s="31">
        <v>13.467644098336301</v>
      </c>
    </row>
    <row r="1180" spans="1:2">
      <c r="A1180" s="5">
        <v>47739</v>
      </c>
      <c r="B1180" s="31">
        <v>13.4677841109268</v>
      </c>
    </row>
    <row r="1181" spans="1:2">
      <c r="A1181" s="5">
        <v>47742</v>
      </c>
      <c r="B1181" s="31">
        <v>13.4682233361338</v>
      </c>
    </row>
    <row r="1182" spans="1:2">
      <c r="A1182" s="5">
        <v>47743</v>
      </c>
      <c r="B1182" s="31">
        <v>13.468376720247701</v>
      </c>
    </row>
    <row r="1183" spans="1:2">
      <c r="A1183" s="5">
        <v>47744</v>
      </c>
      <c r="B1183" s="31">
        <v>13.468533882167399</v>
      </c>
    </row>
    <row r="1184" spans="1:2">
      <c r="A1184" s="5">
        <v>47745</v>
      </c>
      <c r="B1184" s="31">
        <v>13.4686949958628</v>
      </c>
    </row>
    <row r="1185" spans="1:2">
      <c r="A1185" s="5">
        <v>47746</v>
      </c>
      <c r="B1185" s="31">
        <v>13.468860235303801</v>
      </c>
    </row>
    <row r="1186" spans="1:2">
      <c r="A1186" s="5">
        <v>47749</v>
      </c>
      <c r="B1186" s="31">
        <v>13.4693824478006</v>
      </c>
    </row>
    <row r="1187" spans="1:2">
      <c r="A1187" s="5">
        <v>47750</v>
      </c>
      <c r="B1187" s="31">
        <v>13.469565929924</v>
      </c>
    </row>
    <row r="1188" spans="1:2">
      <c r="A1188" s="5">
        <v>47751</v>
      </c>
      <c r="B1188" s="31">
        <v>13.4697544076428</v>
      </c>
    </row>
    <row r="1189" spans="1:2">
      <c r="A1189" s="5">
        <v>47752</v>
      </c>
      <c r="B1189" s="31">
        <v>13.4699480549271</v>
      </c>
    </row>
    <row r="1190" spans="1:2">
      <c r="A1190" s="5">
        <v>47753</v>
      </c>
      <c r="B1190" s="31">
        <v>13.470147045746801</v>
      </c>
    </row>
    <row r="1191" spans="1:2">
      <c r="A1191" s="5">
        <v>47756</v>
      </c>
      <c r="B1191" s="31">
        <v>13.470777819118201</v>
      </c>
    </row>
    <row r="1192" spans="1:2">
      <c r="A1192" s="5">
        <v>47757</v>
      </c>
      <c r="B1192" s="31">
        <v>13.4709999237792</v>
      </c>
    </row>
    <row r="1193" spans="1:2">
      <c r="A1193" s="5">
        <v>47758</v>
      </c>
      <c r="B1193" s="31">
        <v>13.471228199389699</v>
      </c>
    </row>
    <row r="1194" spans="1:2">
      <c r="A1194" s="5">
        <v>47759</v>
      </c>
      <c r="B1194" s="31">
        <v>13.471462607740399</v>
      </c>
    </row>
    <row r="1195" spans="1:2">
      <c r="A1195" s="5">
        <v>47760</v>
      </c>
      <c r="B1195" s="31">
        <v>13.471703068186599</v>
      </c>
    </row>
    <row r="1196" spans="1:2">
      <c r="A1196" s="5">
        <v>47763</v>
      </c>
      <c r="B1196" s="31">
        <v>13.472459955648301</v>
      </c>
    </row>
    <row r="1197" spans="1:2">
      <c r="A1197" s="5">
        <v>47764</v>
      </c>
      <c r="B1197" s="31">
        <v>13.4727238180268</v>
      </c>
    </row>
    <row r="1198" spans="1:2">
      <c r="A1198" s="5">
        <v>47765</v>
      </c>
      <c r="B1198" s="31">
        <v>13.4729933292761</v>
      </c>
    </row>
    <row r="1199" spans="1:2">
      <c r="A1199" s="5">
        <v>47766</v>
      </c>
      <c r="B1199" s="31">
        <v>13.4732684087513</v>
      </c>
    </row>
    <row r="1200" spans="1:2">
      <c r="A1200" s="5">
        <v>47767</v>
      </c>
      <c r="B1200" s="31">
        <v>13.4735489758075</v>
      </c>
    </row>
    <row r="1201" spans="1:2">
      <c r="A1201" s="5">
        <v>47770</v>
      </c>
      <c r="B1201" s="31">
        <v>13.4744227960123</v>
      </c>
    </row>
    <row r="1202" spans="1:2">
      <c r="A1202" s="5">
        <v>47771</v>
      </c>
      <c r="B1202" s="31">
        <v>13.474724506943</v>
      </c>
    </row>
    <row r="1203" spans="1:2">
      <c r="A1203" s="5">
        <v>47772</v>
      </c>
      <c r="B1203" s="31">
        <v>13.4750313022301</v>
      </c>
    </row>
    <row r="1204" spans="1:2">
      <c r="A1204" s="5">
        <v>47773</v>
      </c>
      <c r="B1204" s="31">
        <v>13.475343101228599</v>
      </c>
    </row>
    <row r="1205" spans="1:2">
      <c r="A1205" s="5">
        <v>47774</v>
      </c>
      <c r="B1205" s="31">
        <v>13.475659823293499</v>
      </c>
    </row>
    <row r="1206" spans="1:2">
      <c r="A1206" s="5">
        <v>47777</v>
      </c>
      <c r="B1206" s="31">
        <v>13.4766387214381</v>
      </c>
    </row>
    <row r="1207" spans="1:2">
      <c r="A1207" s="5">
        <v>47778</v>
      </c>
      <c r="B1207" s="31">
        <v>13.4769743293199</v>
      </c>
    </row>
    <row r="1208" spans="1:2">
      <c r="A1208" s="5">
        <v>47779</v>
      </c>
      <c r="B1208" s="31">
        <v>13.4773144570435</v>
      </c>
    </row>
    <row r="1209" spans="1:2">
      <c r="A1209" s="5">
        <v>47780</v>
      </c>
      <c r="B1209" s="31">
        <v>13.477659023964099</v>
      </c>
    </row>
    <row r="1210" spans="1:2">
      <c r="A1210" s="5">
        <v>47781</v>
      </c>
      <c r="B1210" s="31">
        <v>13.4780079494367</v>
      </c>
    </row>
    <row r="1211" spans="1:2">
      <c r="A1211" s="5">
        <v>47784</v>
      </c>
      <c r="B1211" s="31">
        <v>13.4790800707177</v>
      </c>
    </row>
    <row r="1212" spans="1:2">
      <c r="A1212" s="5">
        <v>47785</v>
      </c>
      <c r="B1212" s="31">
        <v>13.479445623949299</v>
      </c>
    </row>
    <row r="1213" spans="1:2">
      <c r="A1213" s="5">
        <v>47786</v>
      </c>
      <c r="B1213" s="31">
        <v>13.4798151325083</v>
      </c>
    </row>
    <row r="1214" spans="1:2">
      <c r="A1214" s="5">
        <v>47787</v>
      </c>
      <c r="B1214" s="31">
        <v>13.4801885157499</v>
      </c>
    </row>
    <row r="1215" spans="1:2">
      <c r="A1215" s="5">
        <v>47788</v>
      </c>
      <c r="B1215" s="31">
        <v>13.480565693029099</v>
      </c>
    </row>
    <row r="1216" spans="1:2">
      <c r="A1216" s="5">
        <v>47791</v>
      </c>
      <c r="B1216" s="31">
        <v>13.4817191826429</v>
      </c>
    </row>
    <row r="1217" spans="1:2">
      <c r="A1217" s="5">
        <v>47792</v>
      </c>
      <c r="B1217" s="31">
        <v>13.482110729623299</v>
      </c>
    </row>
    <row r="1218" spans="1:2">
      <c r="A1218" s="5">
        <v>47793</v>
      </c>
      <c r="B1218" s="31">
        <v>13.4825056674166</v>
      </c>
    </row>
    <row r="1219" spans="1:2">
      <c r="A1219" s="5">
        <v>47794</v>
      </c>
      <c r="B1219" s="31">
        <v>13.482903915377999</v>
      </c>
    </row>
    <row r="1220" spans="1:2">
      <c r="A1220" s="5">
        <v>47795</v>
      </c>
      <c r="B1220" s="31">
        <v>13.483305392862601</v>
      </c>
    </row>
    <row r="1221" spans="1:2">
      <c r="A1221" s="5">
        <v>47798</v>
      </c>
      <c r="B1221" s="31">
        <v>13.484528396005899</v>
      </c>
    </row>
    <row r="1222" spans="1:2">
      <c r="A1222" s="5">
        <v>47799</v>
      </c>
      <c r="B1222" s="31">
        <v>13.484941985133799</v>
      </c>
    </row>
    <row r="1223" spans="1:2">
      <c r="A1223" s="5">
        <v>47800</v>
      </c>
      <c r="B1223" s="31">
        <v>13.485358400560299</v>
      </c>
    </row>
    <row r="1224" spans="1:2">
      <c r="A1224" s="5">
        <v>47801</v>
      </c>
      <c r="B1224" s="31">
        <v>13.485777561640401</v>
      </c>
    </row>
    <row r="1225" spans="1:2">
      <c r="A1225" s="5">
        <v>47805</v>
      </c>
      <c r="B1225" s="31">
        <v>13.487480049598499</v>
      </c>
    </row>
    <row r="1226" spans="1:2">
      <c r="A1226" s="5">
        <v>47806</v>
      </c>
      <c r="B1226" s="31">
        <v>13.4879117292729</v>
      </c>
    </row>
    <row r="1227" spans="1:2">
      <c r="A1227" s="5">
        <v>47808</v>
      </c>
      <c r="B1227" s="31">
        <v>13.488781793329</v>
      </c>
    </row>
    <row r="1228" spans="1:2">
      <c r="A1228" s="5">
        <v>47809</v>
      </c>
      <c r="B1228" s="31">
        <v>13.4892200164209</v>
      </c>
    </row>
    <row r="1229" spans="1:2">
      <c r="A1229" s="5">
        <v>47812</v>
      </c>
      <c r="B1229" s="31">
        <v>13.4905464822128</v>
      </c>
    </row>
    <row r="1230" spans="1:2">
      <c r="A1230" s="5">
        <v>47813</v>
      </c>
      <c r="B1230" s="31">
        <v>13.490992300832501</v>
      </c>
    </row>
    <row r="1231" spans="1:2">
      <c r="A1231" s="5">
        <v>47814</v>
      </c>
      <c r="B1231" s="31">
        <v>13.491439816721799</v>
      </c>
    </row>
    <row r="1232" spans="1:2">
      <c r="A1232" s="5">
        <v>47815</v>
      </c>
      <c r="B1232" s="31">
        <v>13.491888949235801</v>
      </c>
    </row>
    <row r="1233" spans="1:2">
      <c r="A1233" s="5">
        <v>47816</v>
      </c>
      <c r="B1233" s="31">
        <v>13.4923396177296</v>
      </c>
    </row>
    <row r="1234" spans="1:2">
      <c r="A1234" s="5">
        <v>47819</v>
      </c>
      <c r="B1234" s="31">
        <v>13.4937000326407</v>
      </c>
    </row>
    <row r="1235" spans="1:2">
      <c r="A1235" s="5">
        <v>47820</v>
      </c>
      <c r="B1235" s="31">
        <v>13.494156038604499</v>
      </c>
    </row>
    <row r="1236" spans="1:2">
      <c r="A1236" s="5">
        <v>47821</v>
      </c>
      <c r="B1236" s="31">
        <v>13.494613177323499</v>
      </c>
    </row>
    <row r="1237" spans="1:2">
      <c r="A1237" s="5">
        <v>47822</v>
      </c>
      <c r="B1237" s="31">
        <v>13.4950713681528</v>
      </c>
    </row>
    <row r="1238" spans="1:2">
      <c r="A1238" s="5">
        <v>47823</v>
      </c>
      <c r="B1238" s="31">
        <v>13.4955305304475</v>
      </c>
    </row>
    <row r="1239" spans="1:2">
      <c r="A1239" s="5">
        <v>47826</v>
      </c>
      <c r="B1239" s="31">
        <v>13.4969130396743</v>
      </c>
    </row>
    <row r="1240" spans="1:2">
      <c r="A1240" s="5">
        <v>47827</v>
      </c>
      <c r="B1240" s="31">
        <v>13.4973752813811</v>
      </c>
    </row>
    <row r="1241" spans="1:2">
      <c r="A1241" s="5">
        <v>47828</v>
      </c>
      <c r="B1241" s="31">
        <v>13.497838091328701</v>
      </c>
    </row>
    <row r="1242" spans="1:2">
      <c r="A1242" s="5">
        <v>47829</v>
      </c>
      <c r="B1242" s="31">
        <v>13.4983013888721</v>
      </c>
    </row>
    <row r="1243" spans="1:2">
      <c r="A1243" s="5">
        <v>47830</v>
      </c>
      <c r="B1243" s="31">
        <v>13.4987650933664</v>
      </c>
    </row>
    <row r="1244" spans="1:2">
      <c r="A1244" s="5">
        <v>47833</v>
      </c>
      <c r="B1244" s="31">
        <v>13.5001578421054</v>
      </c>
    </row>
    <row r="1245" spans="1:2">
      <c r="A1245" s="5">
        <v>47834</v>
      </c>
      <c r="B1245" s="31">
        <v>13.500622367954101</v>
      </c>
    </row>
    <row r="1246" spans="1:2">
      <c r="A1246" s="5">
        <v>47835</v>
      </c>
      <c r="B1246" s="31">
        <v>13.501086897529101</v>
      </c>
    </row>
    <row r="1247" spans="1:2">
      <c r="A1247" s="5">
        <v>47836</v>
      </c>
      <c r="B1247" s="31">
        <v>13.501551350185499</v>
      </c>
    </row>
    <row r="1248" spans="1:2">
      <c r="A1248" s="5">
        <v>47837</v>
      </c>
      <c r="B1248" s="31">
        <v>13.5020156452783</v>
      </c>
    </row>
    <row r="1249" spans="1:2">
      <c r="A1249" s="5">
        <v>47840</v>
      </c>
      <c r="B1249" s="31">
        <v>13.5034067787262</v>
      </c>
    </row>
    <row r="1250" spans="1:2">
      <c r="A1250" s="5">
        <v>47841</v>
      </c>
      <c r="B1250" s="31">
        <v>13.503869637115599</v>
      </c>
    </row>
    <row r="1251" spans="1:2">
      <c r="A1251" s="5">
        <v>47843</v>
      </c>
      <c r="B1251" s="31">
        <v>13.504793590885001</v>
      </c>
    </row>
    <row r="1252" spans="1:2">
      <c r="A1252" s="5">
        <v>47844</v>
      </c>
      <c r="B1252" s="31">
        <v>13.5052545249752</v>
      </c>
    </row>
    <row r="1253" spans="1:2">
      <c r="A1253" s="5">
        <v>47847</v>
      </c>
      <c r="B1253" s="31">
        <v>13.506632188328499</v>
      </c>
    </row>
    <row r="1254" spans="1:2">
      <c r="A1254" s="5">
        <v>47848</v>
      </c>
      <c r="B1254" s="31">
        <v>13.507089427657499</v>
      </c>
    </row>
    <row r="1255" spans="1:2">
      <c r="A1255" s="5">
        <v>47850</v>
      </c>
      <c r="B1255" s="31">
        <v>13.508000449762701</v>
      </c>
    </row>
    <row r="1256" spans="1:2">
      <c r="A1256" s="5">
        <v>47851</v>
      </c>
      <c r="B1256" s="31">
        <v>13.508454085099</v>
      </c>
    </row>
    <row r="1257" spans="1:2">
      <c r="A1257" s="5">
        <v>47854</v>
      </c>
      <c r="B1257" s="31">
        <v>13.5098072960959</v>
      </c>
    </row>
    <row r="1258" spans="1:2">
      <c r="A1258" s="5">
        <v>47855</v>
      </c>
      <c r="B1258" s="31">
        <v>13.5102558096052</v>
      </c>
    </row>
    <row r="1259" spans="1:2">
      <c r="A1259" s="5">
        <v>47856</v>
      </c>
      <c r="B1259" s="31">
        <v>13.5107030487935</v>
      </c>
    </row>
    <row r="1260" spans="1:2">
      <c r="A1260" s="5">
        <v>47857</v>
      </c>
      <c r="B1260" s="31">
        <v>13.511149016115001</v>
      </c>
    </row>
    <row r="1261" spans="1:2">
      <c r="A1261" s="5">
        <v>47858</v>
      </c>
      <c r="B1261" s="31">
        <v>13.511593714024</v>
      </c>
    </row>
    <row r="1262" spans="1:2">
      <c r="A1262" s="5">
        <v>47861</v>
      </c>
      <c r="B1262" s="31">
        <v>13.512920215819101</v>
      </c>
    </row>
    <row r="1263" spans="1:2">
      <c r="A1263" s="5">
        <v>47862</v>
      </c>
      <c r="B1263" s="31">
        <v>13.513359860621099</v>
      </c>
    </row>
    <row r="1264" spans="1:2">
      <c r="A1264" s="5">
        <v>47863</v>
      </c>
      <c r="B1264" s="31">
        <v>13.513798248282001</v>
      </c>
    </row>
    <row r="1265" spans="1:2">
      <c r="A1265" s="5">
        <v>47864</v>
      </c>
      <c r="B1265" s="31">
        <v>13.5142353812561</v>
      </c>
    </row>
    <row r="1266" spans="1:2">
      <c r="A1266" s="5">
        <v>47865</v>
      </c>
      <c r="B1266" s="31">
        <v>13.514671261997799</v>
      </c>
    </row>
    <row r="1267" spans="1:2">
      <c r="A1267" s="5">
        <v>47868</v>
      </c>
      <c r="B1267" s="31">
        <v>13.515971415370499</v>
      </c>
    </row>
    <row r="1268" spans="1:2">
      <c r="A1268" s="5">
        <v>47869</v>
      </c>
      <c r="B1268" s="31">
        <v>13.516402311724899</v>
      </c>
    </row>
    <row r="1269" spans="1:2">
      <c r="A1269" s="5">
        <v>47870</v>
      </c>
      <c r="B1269" s="31">
        <v>13.5168319681183</v>
      </c>
    </row>
    <row r="1270" spans="1:2">
      <c r="A1270" s="5">
        <v>47871</v>
      </c>
      <c r="B1270" s="31">
        <v>13.5172603870049</v>
      </c>
    </row>
    <row r="1271" spans="1:2">
      <c r="A1271" s="5">
        <v>47872</v>
      </c>
      <c r="B1271" s="31">
        <v>13.5176875708389</v>
      </c>
    </row>
    <row r="1272" spans="1:2">
      <c r="A1272" s="5">
        <v>47875</v>
      </c>
      <c r="B1272" s="31">
        <v>13.5189617365687</v>
      </c>
    </row>
    <row r="1273" spans="1:2">
      <c r="A1273" s="5">
        <v>47876</v>
      </c>
      <c r="B1273" s="31">
        <v>13.5193840047355</v>
      </c>
    </row>
    <row r="1274" spans="1:2">
      <c r="A1274" s="5">
        <v>47877</v>
      </c>
      <c r="B1274" s="31">
        <v>13.519805050121199</v>
      </c>
    </row>
    <row r="1275" spans="1:2">
      <c r="A1275" s="5">
        <v>47878</v>
      </c>
      <c r="B1275" s="31">
        <v>13.52022487518</v>
      </c>
    </row>
    <row r="1276" spans="1:2">
      <c r="A1276" s="5">
        <v>47879</v>
      </c>
      <c r="B1276" s="31">
        <v>13.5206434823663</v>
      </c>
    </row>
    <row r="1277" spans="1:2">
      <c r="A1277" s="5">
        <v>47882</v>
      </c>
      <c r="B1277" s="31">
        <v>13.521892021232601</v>
      </c>
    </row>
    <row r="1278" spans="1:2">
      <c r="A1278" s="5">
        <v>47883</v>
      </c>
      <c r="B1278" s="31">
        <v>13.5223057814715</v>
      </c>
    </row>
    <row r="1279" spans="1:2">
      <c r="A1279" s="5">
        <v>47884</v>
      </c>
      <c r="B1279" s="31">
        <v>13.5227183361093</v>
      </c>
    </row>
    <row r="1280" spans="1:2">
      <c r="A1280" s="5">
        <v>47885</v>
      </c>
      <c r="B1280" s="31">
        <v>13.5231296876002</v>
      </c>
    </row>
    <row r="1281" spans="1:2">
      <c r="A1281" s="5">
        <v>47886</v>
      </c>
      <c r="B1281" s="31">
        <v>13.5235398383985</v>
      </c>
    </row>
    <row r="1282" spans="1:2">
      <c r="A1282" s="5">
        <v>47889</v>
      </c>
      <c r="B1282" s="31">
        <v>13.524763111180899</v>
      </c>
    </row>
    <row r="1283" spans="1:2">
      <c r="A1283" s="5">
        <v>47890</v>
      </c>
      <c r="B1283" s="31">
        <v>13.5251684837518</v>
      </c>
    </row>
    <row r="1284" spans="1:2">
      <c r="A1284" s="5">
        <v>47891</v>
      </c>
      <c r="B1284" s="31">
        <v>13.5255726679015</v>
      </c>
    </row>
    <row r="1285" spans="1:2">
      <c r="A1285" s="5">
        <v>47892</v>
      </c>
      <c r="B1285" s="31">
        <v>13.5259756660843</v>
      </c>
    </row>
    <row r="1286" spans="1:2">
      <c r="A1286" s="5">
        <v>47893</v>
      </c>
      <c r="B1286" s="31">
        <v>13.526377480754499</v>
      </c>
    </row>
    <row r="1287" spans="1:2">
      <c r="A1287" s="5">
        <v>47896</v>
      </c>
      <c r="B1287" s="31">
        <v>13.5275758482324</v>
      </c>
    </row>
    <row r="1288" spans="1:2">
      <c r="A1288" s="5">
        <v>47897</v>
      </c>
      <c r="B1288" s="31">
        <v>13.527972953395</v>
      </c>
    </row>
    <row r="1289" spans="1:2">
      <c r="A1289" s="5">
        <v>47898</v>
      </c>
      <c r="B1289" s="31">
        <v>13.5283688873164</v>
      </c>
    </row>
    <row r="1290" spans="1:2">
      <c r="A1290" s="5">
        <v>47899</v>
      </c>
      <c r="B1290" s="31">
        <v>13.528763652451</v>
      </c>
    </row>
    <row r="1291" spans="1:2">
      <c r="A1291" s="5">
        <v>47900</v>
      </c>
      <c r="B1291" s="31">
        <v>13.529157251252901</v>
      </c>
    </row>
    <row r="1292" spans="1:2">
      <c r="A1292" s="5">
        <v>47905</v>
      </c>
      <c r="B1292" s="31">
        <v>13.5311078361729</v>
      </c>
    </row>
    <row r="1293" spans="1:2">
      <c r="A1293" s="5">
        <v>47906</v>
      </c>
      <c r="B1293" s="31">
        <v>13.531494488519</v>
      </c>
    </row>
    <row r="1294" spans="1:2">
      <c r="A1294" s="5">
        <v>47907</v>
      </c>
      <c r="B1294" s="31">
        <v>13.531879991712399</v>
      </c>
    </row>
    <row r="1295" spans="1:2">
      <c r="A1295" s="5">
        <v>47910</v>
      </c>
      <c r="B1295" s="31">
        <v>13.5330296309196</v>
      </c>
    </row>
    <row r="1296" spans="1:2">
      <c r="A1296" s="5">
        <v>47911</v>
      </c>
      <c r="B1296" s="31">
        <v>13.5334105620452</v>
      </c>
    </row>
    <row r="1297" spans="1:2">
      <c r="A1297" s="5">
        <v>47912</v>
      </c>
      <c r="B1297" s="31">
        <v>13.5337903562896</v>
      </c>
    </row>
    <row r="1298" spans="1:2">
      <c r="A1298" s="5">
        <v>47913</v>
      </c>
      <c r="B1298" s="31">
        <v>13.5341690161071</v>
      </c>
    </row>
    <row r="1299" spans="1:2">
      <c r="A1299" s="5">
        <v>47914</v>
      </c>
      <c r="B1299" s="31">
        <v>13.5345465439518</v>
      </c>
    </row>
    <row r="1300" spans="1:2">
      <c r="A1300" s="5">
        <v>47917</v>
      </c>
      <c r="B1300" s="31">
        <v>13.535672360192899</v>
      </c>
    </row>
    <row r="1301" spans="1:2">
      <c r="A1301" s="5">
        <v>47918</v>
      </c>
      <c r="B1301" s="31">
        <v>13.5360453846898</v>
      </c>
    </row>
    <row r="1302" spans="1:2">
      <c r="A1302" s="5">
        <v>47919</v>
      </c>
      <c r="B1302" s="31">
        <v>13.536417289485399</v>
      </c>
    </row>
    <row r="1303" spans="1:2">
      <c r="A1303" s="5">
        <v>47920</v>
      </c>
      <c r="B1303" s="31">
        <v>13.536788077034</v>
      </c>
    </row>
    <row r="1304" spans="1:2">
      <c r="A1304" s="5">
        <v>47921</v>
      </c>
      <c r="B1304" s="31">
        <v>13.5371577497899</v>
      </c>
    </row>
    <row r="1305" spans="1:2">
      <c r="A1305" s="5">
        <v>47924</v>
      </c>
      <c r="B1305" s="31">
        <v>13.5382601038443</v>
      </c>
    </row>
    <row r="1306" spans="1:2">
      <c r="A1306" s="5">
        <v>47925</v>
      </c>
      <c r="B1306" s="31">
        <v>13.5386253419722</v>
      </c>
    </row>
    <row r="1307" spans="1:2">
      <c r="A1307" s="5">
        <v>47926</v>
      </c>
      <c r="B1307" s="31">
        <v>13.5389894775789</v>
      </c>
    </row>
    <row r="1308" spans="1:2">
      <c r="A1308" s="5">
        <v>47927</v>
      </c>
      <c r="B1308" s="31">
        <v>13.5393525131185</v>
      </c>
    </row>
    <row r="1309" spans="1:2">
      <c r="A1309" s="5">
        <v>47928</v>
      </c>
      <c r="B1309" s="31">
        <v>13.5397144510454</v>
      </c>
    </row>
    <row r="1310" spans="1:2">
      <c r="A1310" s="5">
        <v>47931</v>
      </c>
      <c r="B1310" s="31">
        <v>13.5407937036926</v>
      </c>
    </row>
    <row r="1311" spans="1:2">
      <c r="A1311" s="5">
        <v>47932</v>
      </c>
      <c r="B1311" s="31">
        <v>13.5411512757114</v>
      </c>
    </row>
    <row r="1312" spans="1:2">
      <c r="A1312" s="5">
        <v>47933</v>
      </c>
      <c r="B1312" s="31">
        <v>13.5415077623889</v>
      </c>
    </row>
    <row r="1313" spans="1:2">
      <c r="A1313" s="5">
        <v>47934</v>
      </c>
      <c r="B1313" s="31">
        <v>13.5418631661794</v>
      </c>
    </row>
    <row r="1314" spans="1:2">
      <c r="A1314" s="5">
        <v>47935</v>
      </c>
      <c r="B1314" s="31">
        <v>13.5422174895371</v>
      </c>
    </row>
    <row r="1315" spans="1:2">
      <c r="A1315" s="5">
        <v>47938</v>
      </c>
      <c r="B1315" s="31">
        <v>13.543274001556499</v>
      </c>
    </row>
    <row r="1316" spans="1:2">
      <c r="A1316" s="5">
        <v>47939</v>
      </c>
      <c r="B1316" s="31">
        <v>13.543624027726</v>
      </c>
    </row>
    <row r="1317" spans="1:2">
      <c r="A1317" s="5">
        <v>47940</v>
      </c>
      <c r="B1317" s="31">
        <v>13.5439729857342</v>
      </c>
    </row>
    <row r="1318" spans="1:2">
      <c r="A1318" s="5">
        <v>47941</v>
      </c>
      <c r="B1318" s="31">
        <v>13.5443208780353</v>
      </c>
    </row>
    <row r="1319" spans="1:2">
      <c r="A1319" s="5">
        <v>47942</v>
      </c>
      <c r="B1319" s="31">
        <v>13.544667707083599</v>
      </c>
    </row>
    <row r="1320" spans="1:2">
      <c r="A1320" s="5">
        <v>47945</v>
      </c>
      <c r="B1320" s="31">
        <v>13.545701839254701</v>
      </c>
    </row>
    <row r="1321" spans="1:2">
      <c r="A1321" s="5">
        <v>47946</v>
      </c>
      <c r="B1321" s="31">
        <v>13.5460444398348</v>
      </c>
    </row>
    <row r="1322" spans="1:2">
      <c r="A1322" s="5">
        <v>47947</v>
      </c>
      <c r="B1322" s="31">
        <v>13.5463859894334</v>
      </c>
    </row>
    <row r="1323" spans="1:2">
      <c r="A1323" s="5">
        <v>47948</v>
      </c>
      <c r="B1323" s="31">
        <v>13.546726490505</v>
      </c>
    </row>
    <row r="1324" spans="1:2">
      <c r="A1324" s="5">
        <v>47952</v>
      </c>
      <c r="B1324" s="31">
        <v>13.5480780586061</v>
      </c>
    </row>
    <row r="1325" spans="1:2">
      <c r="A1325" s="5">
        <v>47953</v>
      </c>
      <c r="B1325" s="31">
        <v>13.5484133538565</v>
      </c>
    </row>
    <row r="1326" spans="1:2">
      <c r="A1326" s="5">
        <v>47954</v>
      </c>
      <c r="B1326" s="31">
        <v>13.5487476153055</v>
      </c>
    </row>
    <row r="1327" spans="1:2">
      <c r="A1327" s="5">
        <v>47955</v>
      </c>
      <c r="B1327" s="31">
        <v>13.5490808454073</v>
      </c>
    </row>
    <row r="1328" spans="1:2">
      <c r="A1328" s="5">
        <v>47956</v>
      </c>
      <c r="B1328" s="31">
        <v>13.549413046616399</v>
      </c>
    </row>
    <row r="1329" spans="1:2">
      <c r="A1329" s="5">
        <v>47960</v>
      </c>
      <c r="B1329" s="31">
        <v>13.5507316116098</v>
      </c>
    </row>
    <row r="1330" spans="1:2">
      <c r="A1330" s="5">
        <v>47961</v>
      </c>
      <c r="B1330" s="31">
        <v>13.551058705169</v>
      </c>
    </row>
    <row r="1331" spans="1:2">
      <c r="A1331" s="5">
        <v>47962</v>
      </c>
      <c r="B1331" s="31">
        <v>13.5513847845609</v>
      </c>
    </row>
    <row r="1332" spans="1:2">
      <c r="A1332" s="5">
        <v>47963</v>
      </c>
      <c r="B1332" s="31">
        <v>13.55170985224</v>
      </c>
    </row>
    <row r="1333" spans="1:2">
      <c r="A1333" s="5">
        <v>47966</v>
      </c>
      <c r="B1333" s="31">
        <v>13.5526790095431</v>
      </c>
    </row>
    <row r="1334" spans="1:2">
      <c r="A1334" s="5">
        <v>47967</v>
      </c>
      <c r="B1334" s="31">
        <v>13.5530000549136</v>
      </c>
    </row>
    <row r="1335" spans="1:2">
      <c r="A1335" s="5">
        <v>47968</v>
      </c>
      <c r="B1335" s="31">
        <v>13.553320100842701</v>
      </c>
    </row>
    <row r="1336" spans="1:2">
      <c r="A1336" s="5">
        <v>47970</v>
      </c>
      <c r="B1336" s="31">
        <v>13.553957204193599</v>
      </c>
    </row>
    <row r="1337" spans="1:2">
      <c r="A1337" s="5">
        <v>47973</v>
      </c>
      <c r="B1337" s="31">
        <v>13.554905424766201</v>
      </c>
    </row>
    <row r="1338" spans="1:2">
      <c r="A1338" s="5">
        <v>47974</v>
      </c>
      <c r="B1338" s="31">
        <v>13.5552195255865</v>
      </c>
    </row>
    <row r="1339" spans="1:2">
      <c r="A1339" s="5">
        <v>47975</v>
      </c>
      <c r="B1339" s="31">
        <v>13.5555326441454</v>
      </c>
    </row>
    <row r="1340" spans="1:2">
      <c r="A1340" s="5">
        <v>47976</v>
      </c>
      <c r="B1340" s="31">
        <v>13.5558447828971</v>
      </c>
    </row>
    <row r="1341" spans="1:2">
      <c r="A1341" s="5">
        <v>47977</v>
      </c>
      <c r="B1341" s="31">
        <v>13.556155944295799</v>
      </c>
    </row>
    <row r="1342" spans="1:2">
      <c r="A1342" s="5">
        <v>47980</v>
      </c>
      <c r="B1342" s="31">
        <v>13.557083588917401</v>
      </c>
    </row>
    <row r="1343" spans="1:2">
      <c r="A1343" s="5">
        <v>47981</v>
      </c>
      <c r="B1343" s="31">
        <v>13.557390865447401</v>
      </c>
    </row>
    <row r="1344" spans="1:2">
      <c r="A1344" s="5">
        <v>47982</v>
      </c>
      <c r="B1344" s="31">
        <v>13.5576971768958</v>
      </c>
    </row>
    <row r="1345" spans="1:2">
      <c r="A1345" s="5">
        <v>47983</v>
      </c>
      <c r="B1345" s="31">
        <v>13.5580025257171</v>
      </c>
    </row>
    <row r="1346" spans="1:2">
      <c r="A1346" s="5">
        <v>47984</v>
      </c>
      <c r="B1346" s="31">
        <v>13.558306914365399</v>
      </c>
    </row>
    <row r="1347" spans="1:2">
      <c r="A1347" s="5">
        <v>47987</v>
      </c>
      <c r="B1347" s="31">
        <v>13.5592143438155</v>
      </c>
    </row>
    <row r="1348" spans="1:2">
      <c r="A1348" s="5">
        <v>47988</v>
      </c>
      <c r="B1348" s="31">
        <v>13.5595149163149</v>
      </c>
    </row>
    <row r="1349" spans="1:2">
      <c r="A1349" s="5">
        <v>47989</v>
      </c>
      <c r="B1349" s="31">
        <v>13.559814540912701</v>
      </c>
    </row>
    <row r="1350" spans="1:2">
      <c r="A1350" s="5">
        <v>47990</v>
      </c>
      <c r="B1350" s="31">
        <v>13.5601132200634</v>
      </c>
    </row>
    <row r="1351" spans="1:2">
      <c r="A1351" s="5">
        <v>47991</v>
      </c>
      <c r="B1351" s="31">
        <v>13.560410956221</v>
      </c>
    </row>
    <row r="1352" spans="1:2">
      <c r="A1352" s="5">
        <v>47994</v>
      </c>
      <c r="B1352" s="31">
        <v>13.5612985312791</v>
      </c>
    </row>
    <row r="1353" spans="1:2">
      <c r="A1353" s="5">
        <v>47995</v>
      </c>
      <c r="B1353" s="31">
        <v>13.5615925200078</v>
      </c>
    </row>
    <row r="1354" spans="1:2">
      <c r="A1354" s="5">
        <v>47996</v>
      </c>
      <c r="B1354" s="31">
        <v>13.5618855780149</v>
      </c>
    </row>
    <row r="1355" spans="1:2">
      <c r="A1355" s="5">
        <v>47997</v>
      </c>
      <c r="B1355" s="31">
        <v>13.562177707754699</v>
      </c>
    </row>
    <row r="1356" spans="1:2">
      <c r="A1356" s="5">
        <v>47998</v>
      </c>
      <c r="B1356" s="31">
        <v>13.5624689116816</v>
      </c>
    </row>
    <row r="1357" spans="1:2">
      <c r="A1357" s="5">
        <v>48001</v>
      </c>
      <c r="B1357" s="31">
        <v>13.5633369931271</v>
      </c>
    </row>
    <row r="1358" spans="1:2">
      <c r="A1358" s="5">
        <v>48002</v>
      </c>
      <c r="B1358" s="31">
        <v>13.563624518344801</v>
      </c>
    </row>
    <row r="1359" spans="1:2">
      <c r="A1359" s="5">
        <v>48003</v>
      </c>
      <c r="B1359" s="31">
        <v>13.563911130020999</v>
      </c>
    </row>
    <row r="1360" spans="1:2">
      <c r="A1360" s="5">
        <v>48004</v>
      </c>
      <c r="B1360" s="31">
        <v>13.5641968306098</v>
      </c>
    </row>
    <row r="1361" spans="1:2">
      <c r="A1361" s="5">
        <v>48005</v>
      </c>
      <c r="B1361" s="31">
        <v>13.564481622565699</v>
      </c>
    </row>
    <row r="1362" spans="1:2">
      <c r="A1362" s="5">
        <v>48008</v>
      </c>
      <c r="B1362" s="31">
        <v>13.5653305711781</v>
      </c>
    </row>
    <row r="1363" spans="1:2">
      <c r="A1363" s="5">
        <v>48009</v>
      </c>
      <c r="B1363" s="31">
        <v>13.565611753144699</v>
      </c>
    </row>
    <row r="1364" spans="1:2">
      <c r="A1364" s="5">
        <v>48010</v>
      </c>
      <c r="B1364" s="31">
        <v>13.5658920387498</v>
      </c>
    </row>
    <row r="1365" spans="1:2">
      <c r="A1365" s="5">
        <v>48012</v>
      </c>
      <c r="B1365" s="31">
        <v>13.566449930692199</v>
      </c>
    </row>
    <row r="1366" spans="1:2">
      <c r="A1366" s="5">
        <v>48015</v>
      </c>
      <c r="B1366" s="31">
        <v>13.5672801072509</v>
      </c>
    </row>
    <row r="1367" spans="1:2">
      <c r="A1367" s="5">
        <v>48016</v>
      </c>
      <c r="B1367" s="31">
        <v>13.5675550662263</v>
      </c>
    </row>
    <row r="1368" spans="1:2">
      <c r="A1368" s="5">
        <v>48017</v>
      </c>
      <c r="B1368" s="31">
        <v>13.567829146019999</v>
      </c>
    </row>
    <row r="1369" spans="1:2">
      <c r="A1369" s="5">
        <v>48018</v>
      </c>
      <c r="B1369" s="31">
        <v>13.5681023490864</v>
      </c>
    </row>
    <row r="1370" spans="1:2">
      <c r="A1370" s="5">
        <v>48019</v>
      </c>
      <c r="B1370" s="31">
        <v>13.568374677879801</v>
      </c>
    </row>
    <row r="1371" spans="1:2">
      <c r="A1371" s="5">
        <v>48022</v>
      </c>
      <c r="B1371" s="31">
        <v>13.5691864431643</v>
      </c>
    </row>
    <row r="1372" spans="1:2">
      <c r="A1372" s="5">
        <v>48023</v>
      </c>
      <c r="B1372" s="31">
        <v>13.569455299408199</v>
      </c>
    </row>
    <row r="1373" spans="1:2">
      <c r="A1373" s="5">
        <v>48024</v>
      </c>
      <c r="B1373" s="31">
        <v>13.569723293650499</v>
      </c>
    </row>
    <row r="1374" spans="1:2">
      <c r="A1374" s="5">
        <v>48025</v>
      </c>
      <c r="B1374" s="31">
        <v>13.569990428345401</v>
      </c>
    </row>
    <row r="1375" spans="1:2">
      <c r="A1375" s="5">
        <v>48026</v>
      </c>
      <c r="B1375" s="31">
        <v>13.5702567059472</v>
      </c>
    </row>
    <row r="1376" spans="1:2">
      <c r="A1376" s="5">
        <v>48029</v>
      </c>
      <c r="B1376" s="31">
        <v>13.571050420737</v>
      </c>
    </row>
    <row r="1377" spans="1:2">
      <c r="A1377" s="5">
        <v>48030</v>
      </c>
      <c r="B1377" s="31">
        <v>13.5713132945093</v>
      </c>
    </row>
    <row r="1378" spans="1:2">
      <c r="A1378" s="5">
        <v>48031</v>
      </c>
      <c r="B1378" s="31">
        <v>13.5715753234599</v>
      </c>
    </row>
    <row r="1379" spans="1:2">
      <c r="A1379" s="5">
        <v>48032</v>
      </c>
      <c r="B1379" s="31">
        <v>13.5718365100431</v>
      </c>
    </row>
    <row r="1380" spans="1:2">
      <c r="A1380" s="5">
        <v>48033</v>
      </c>
      <c r="B1380" s="31">
        <v>13.5720968567132</v>
      </c>
    </row>
    <row r="1381" spans="1:2">
      <c r="A1381" s="5">
        <v>48036</v>
      </c>
      <c r="B1381" s="31">
        <v>13.572872881787699</v>
      </c>
    </row>
    <row r="1382" spans="1:2">
      <c r="A1382" s="5">
        <v>48037</v>
      </c>
      <c r="B1382" s="31">
        <v>13.573129893348201</v>
      </c>
    </row>
    <row r="1383" spans="1:2">
      <c r="A1383" s="5">
        <v>48038</v>
      </c>
      <c r="B1383" s="31">
        <v>13.573386077266999</v>
      </c>
    </row>
    <row r="1384" spans="1:2">
      <c r="A1384" s="5">
        <v>48039</v>
      </c>
      <c r="B1384" s="31">
        <v>13.5736414359984</v>
      </c>
    </row>
    <row r="1385" spans="1:2">
      <c r="A1385" s="5">
        <v>48040</v>
      </c>
      <c r="B1385" s="31">
        <v>13.573895971996601</v>
      </c>
    </row>
    <row r="1386" spans="1:2">
      <c r="A1386" s="5">
        <v>48043</v>
      </c>
      <c r="B1386" s="31">
        <v>13.574654668135301</v>
      </c>
    </row>
    <row r="1387" spans="1:2">
      <c r="A1387" s="5">
        <v>48044</v>
      </c>
      <c r="B1387" s="31">
        <v>13.5749059377438</v>
      </c>
    </row>
    <row r="1388" spans="1:2">
      <c r="A1388" s="5">
        <v>48045</v>
      </c>
      <c r="B1388" s="31">
        <v>13.5751563968906</v>
      </c>
    </row>
    <row r="1389" spans="1:2">
      <c r="A1389" s="5">
        <v>48046</v>
      </c>
      <c r="B1389" s="31">
        <v>13.575406048029899</v>
      </c>
    </row>
    <row r="1390" spans="1:2">
      <c r="A1390" s="5">
        <v>48047</v>
      </c>
      <c r="B1390" s="31">
        <v>13.575654893616001</v>
      </c>
    </row>
    <row r="1391" spans="1:2">
      <c r="A1391" s="5">
        <v>48050</v>
      </c>
      <c r="B1391" s="31">
        <v>13.5763966215984</v>
      </c>
    </row>
    <row r="1392" spans="1:2">
      <c r="A1392" s="5">
        <v>48051</v>
      </c>
      <c r="B1392" s="31">
        <v>13.5766422695147</v>
      </c>
    </row>
    <row r="1393" spans="1:2">
      <c r="A1393" s="5">
        <v>48052</v>
      </c>
      <c r="B1393" s="31">
        <v>13.5768871241493</v>
      </c>
    </row>
    <row r="1394" spans="1:2">
      <c r="A1394" s="5">
        <v>48053</v>
      </c>
      <c r="B1394" s="31">
        <v>13.5771311879564</v>
      </c>
    </row>
    <row r="1395" spans="1:2">
      <c r="A1395" s="5">
        <v>48054</v>
      </c>
      <c r="B1395" s="31">
        <v>13.577374463390299</v>
      </c>
    </row>
    <row r="1396" spans="1:2">
      <c r="A1396" s="5">
        <v>48057</v>
      </c>
      <c r="B1396" s="31">
        <v>13.5780995839957</v>
      </c>
    </row>
    <row r="1397" spans="1:2">
      <c r="A1397" s="5">
        <v>48058</v>
      </c>
      <c r="B1397" s="31">
        <v>13.5783397304797</v>
      </c>
    </row>
    <row r="1398" spans="1:2">
      <c r="A1398" s="5">
        <v>48059</v>
      </c>
      <c r="B1398" s="31">
        <v>13.5785791008619</v>
      </c>
    </row>
    <row r="1399" spans="1:2">
      <c r="A1399" s="5">
        <v>48060</v>
      </c>
      <c r="B1399" s="31">
        <v>13.5788176975966</v>
      </c>
    </row>
    <row r="1400" spans="1:2">
      <c r="A1400" s="5">
        <v>48061</v>
      </c>
      <c r="B1400" s="31">
        <v>13.5790555231381</v>
      </c>
    </row>
    <row r="1401" spans="1:2">
      <c r="A1401" s="5">
        <v>48064</v>
      </c>
      <c r="B1401" s="31">
        <v>13.579764397146199</v>
      </c>
    </row>
    <row r="1402" spans="1:2">
      <c r="A1402" s="5">
        <v>48065</v>
      </c>
      <c r="B1402" s="31">
        <v>13.5799991624576</v>
      </c>
    </row>
    <row r="1403" spans="1:2">
      <c r="A1403" s="5">
        <v>48066</v>
      </c>
      <c r="B1403" s="31">
        <v>13.5802331688473</v>
      </c>
    </row>
    <row r="1404" spans="1:2">
      <c r="A1404" s="5">
        <v>48067</v>
      </c>
      <c r="B1404" s="31">
        <v>13.580466418769401</v>
      </c>
    </row>
    <row r="1405" spans="1:2">
      <c r="A1405" s="5">
        <v>48068</v>
      </c>
      <c r="B1405" s="31">
        <v>13.580698914678299</v>
      </c>
    </row>
    <row r="1406" spans="1:2">
      <c r="A1406" s="5">
        <v>48071</v>
      </c>
      <c r="B1406" s="31">
        <v>13.581391902868299</v>
      </c>
    </row>
    <row r="1407" spans="1:2">
      <c r="A1407" s="5">
        <v>48072</v>
      </c>
      <c r="B1407" s="31">
        <v>13.5816214072671</v>
      </c>
    </row>
    <row r="1408" spans="1:2">
      <c r="A1408" s="5">
        <v>48073</v>
      </c>
      <c r="B1408" s="31">
        <v>13.581850169924</v>
      </c>
    </row>
    <row r="1409" spans="1:2">
      <c r="A1409" s="5">
        <v>48074</v>
      </c>
      <c r="B1409" s="31">
        <v>13.5820781932934</v>
      </c>
    </row>
    <row r="1410" spans="1:2">
      <c r="A1410" s="5">
        <v>48075</v>
      </c>
      <c r="B1410" s="31">
        <v>13.5823054798295</v>
      </c>
    </row>
    <row r="1411" spans="1:2">
      <c r="A1411" s="5">
        <v>48078</v>
      </c>
      <c r="B1411" s="31">
        <v>13.582982942981101</v>
      </c>
    </row>
    <row r="1412" spans="1:2">
      <c r="A1412" s="5">
        <v>48079</v>
      </c>
      <c r="B1412" s="31">
        <v>13.5832073067269</v>
      </c>
    </row>
    <row r="1413" spans="1:2">
      <c r="A1413" s="5">
        <v>48080</v>
      </c>
      <c r="B1413" s="31">
        <v>13.5834309459109</v>
      </c>
    </row>
    <row r="1414" spans="1:2">
      <c r="A1414" s="5">
        <v>48081</v>
      </c>
      <c r="B1414" s="31">
        <v>13.583653862987401</v>
      </c>
    </row>
    <row r="1415" spans="1:2">
      <c r="A1415" s="5">
        <v>48082</v>
      </c>
      <c r="B1415" s="31">
        <v>13.5838760604105</v>
      </c>
    </row>
    <row r="1416" spans="1:2">
      <c r="A1416" s="5">
        <v>48085</v>
      </c>
      <c r="B1416" s="31">
        <v>13.584538359303099</v>
      </c>
    </row>
    <row r="1417" spans="1:2">
      <c r="A1417" s="5">
        <v>48086</v>
      </c>
      <c r="B1417" s="31">
        <v>13.584757702655899</v>
      </c>
    </row>
    <row r="1418" spans="1:2">
      <c r="A1418" s="5">
        <v>48087</v>
      </c>
      <c r="B1418" s="31">
        <v>13.584976338626801</v>
      </c>
    </row>
    <row r="1419" spans="1:2">
      <c r="A1419" s="5">
        <v>48088</v>
      </c>
      <c r="B1419" s="31">
        <v>13.585194269670099</v>
      </c>
    </row>
    <row r="1420" spans="1:2">
      <c r="A1420" s="5">
        <v>48089</v>
      </c>
      <c r="B1420" s="31">
        <v>13.5854114982401</v>
      </c>
    </row>
    <row r="1421" spans="1:2">
      <c r="A1421" s="5">
        <v>48092</v>
      </c>
      <c r="B1421" s="31">
        <v>13.586058993653101</v>
      </c>
    </row>
    <row r="1422" spans="1:2">
      <c r="A1422" s="5">
        <v>48093</v>
      </c>
      <c r="B1422" s="31">
        <v>13.586273436872601</v>
      </c>
    </row>
    <row r="1423" spans="1:2">
      <c r="A1423" s="5">
        <v>48094</v>
      </c>
      <c r="B1423" s="31">
        <v>13.586487189890301</v>
      </c>
    </row>
    <row r="1424" spans="1:2">
      <c r="A1424" s="5">
        <v>48095</v>
      </c>
      <c r="B1424" s="31">
        <v>13.5867002551603</v>
      </c>
    </row>
    <row r="1425" spans="1:2">
      <c r="A1425" s="5">
        <v>48096</v>
      </c>
      <c r="B1425" s="31">
        <v>13.586912635137001</v>
      </c>
    </row>
    <row r="1426" spans="1:2">
      <c r="A1426" s="5">
        <v>48099</v>
      </c>
      <c r="B1426" s="31">
        <v>13.587545687849801</v>
      </c>
    </row>
    <row r="1427" spans="1:2">
      <c r="A1427" s="5">
        <v>48100</v>
      </c>
      <c r="B1427" s="31">
        <v>13.587755351196</v>
      </c>
    </row>
    <row r="1428" spans="1:2">
      <c r="A1428" s="5">
        <v>48101</v>
      </c>
      <c r="B1428" s="31">
        <v>13.5879643415202</v>
      </c>
    </row>
    <row r="1429" spans="1:2">
      <c r="A1429" s="5">
        <v>48102</v>
      </c>
      <c r="B1429" s="31">
        <v>13.588172661276801</v>
      </c>
    </row>
    <row r="1430" spans="1:2">
      <c r="A1430" s="5">
        <v>48103</v>
      </c>
      <c r="B1430" s="31">
        <v>13.588380312919901</v>
      </c>
    </row>
    <row r="1431" spans="1:2">
      <c r="A1431" s="5">
        <v>48106</v>
      </c>
      <c r="B1431" s="31">
        <v>13.5889992837121</v>
      </c>
    </row>
    <row r="1432" spans="1:2">
      <c r="A1432" s="5">
        <v>48107</v>
      </c>
      <c r="B1432" s="31">
        <v>13.5892042874447</v>
      </c>
    </row>
    <row r="1433" spans="1:2">
      <c r="A1433" s="5">
        <v>48108</v>
      </c>
      <c r="B1433" s="31">
        <v>13.5894086353353</v>
      </c>
    </row>
    <row r="1434" spans="1:2">
      <c r="A1434" s="5">
        <v>48109</v>
      </c>
      <c r="B1434" s="31">
        <v>13.5896123298382</v>
      </c>
    </row>
    <row r="1435" spans="1:2">
      <c r="A1435" s="5">
        <v>48110</v>
      </c>
      <c r="B1435" s="31">
        <v>13.589815373407699</v>
      </c>
    </row>
    <row r="1436" spans="1:2">
      <c r="A1436" s="5">
        <v>48113</v>
      </c>
      <c r="B1436" s="31">
        <v>13.5904206230587</v>
      </c>
    </row>
    <row r="1437" spans="1:2">
      <c r="A1437" s="5">
        <v>48114</v>
      </c>
      <c r="B1437" s="31">
        <v>13.5906210874374</v>
      </c>
    </row>
    <row r="1438" spans="1:2">
      <c r="A1438" s="5">
        <v>48115</v>
      </c>
      <c r="B1438" s="31">
        <v>13.5908209131542</v>
      </c>
    </row>
    <row r="1439" spans="1:2">
      <c r="A1439" s="5">
        <v>48116</v>
      </c>
      <c r="B1439" s="31">
        <v>13.5910201026633</v>
      </c>
    </row>
    <row r="1440" spans="1:2">
      <c r="A1440" s="5">
        <v>48117</v>
      </c>
      <c r="B1440" s="31">
        <v>13.591218658418899</v>
      </c>
    </row>
    <row r="1441" spans="1:2">
      <c r="A1441" s="5">
        <v>48120</v>
      </c>
      <c r="B1441" s="31">
        <v>13.591810547708199</v>
      </c>
    </row>
    <row r="1442" spans="1:2">
      <c r="A1442" s="5">
        <v>48121</v>
      </c>
      <c r="B1442" s="31">
        <v>13.592006592993</v>
      </c>
    </row>
    <row r="1443" spans="1:2">
      <c r="A1443" s="5">
        <v>48122</v>
      </c>
      <c r="B1443" s="31">
        <v>13.592202016795801</v>
      </c>
    </row>
    <row r="1444" spans="1:2">
      <c r="A1444" s="5">
        <v>48123</v>
      </c>
      <c r="B1444" s="31">
        <v>13.592396821570899</v>
      </c>
    </row>
    <row r="1445" spans="1:2">
      <c r="A1445" s="5">
        <v>48124</v>
      </c>
      <c r="B1445" s="31">
        <v>13.5925910097725</v>
      </c>
    </row>
    <row r="1446" spans="1:2">
      <c r="A1446" s="5">
        <v>48127</v>
      </c>
      <c r="B1446" s="31">
        <v>13.5931698994795</v>
      </c>
    </row>
    <row r="1447" spans="1:2">
      <c r="A1447" s="5">
        <v>48128</v>
      </c>
      <c r="B1447" s="31">
        <v>13.5933616459302</v>
      </c>
    </row>
    <row r="1448" spans="1:2">
      <c r="A1448" s="5">
        <v>48129</v>
      </c>
      <c r="B1448" s="31">
        <v>13.593552788078799</v>
      </c>
    </row>
    <row r="1449" spans="1:2">
      <c r="A1449" s="5">
        <v>48130</v>
      </c>
      <c r="B1449" s="31">
        <v>13.5937433283797</v>
      </c>
    </row>
    <row r="1450" spans="1:2">
      <c r="A1450" s="5">
        <v>48131</v>
      </c>
      <c r="B1450" s="31">
        <v>13.593933269287101</v>
      </c>
    </row>
    <row r="1451" spans="1:2">
      <c r="A1451" s="5">
        <v>48134</v>
      </c>
      <c r="B1451" s="31">
        <v>13.594499520191301</v>
      </c>
    </row>
    <row r="1452" spans="1:2">
      <c r="A1452" s="5">
        <v>48135</v>
      </c>
      <c r="B1452" s="31">
        <v>13.5946870880676</v>
      </c>
    </row>
    <row r="1453" spans="1:2">
      <c r="A1453" s="5">
        <v>48136</v>
      </c>
      <c r="B1453" s="31">
        <v>13.5948740688219</v>
      </c>
    </row>
    <row r="1454" spans="1:2">
      <c r="A1454" s="5">
        <v>48137</v>
      </c>
      <c r="B1454" s="31">
        <v>13.5950604649084</v>
      </c>
    </row>
    <row r="1455" spans="1:2">
      <c r="A1455" s="5">
        <v>48138</v>
      </c>
      <c r="B1455" s="31">
        <v>13.595246278781399</v>
      </c>
    </row>
    <row r="1456" spans="1:2">
      <c r="A1456" s="5">
        <v>48141</v>
      </c>
      <c r="B1456" s="31">
        <v>13.5958002516623</v>
      </c>
    </row>
    <row r="1457" spans="1:2">
      <c r="A1457" s="5">
        <v>48142</v>
      </c>
      <c r="B1457" s="31">
        <v>13.5959837612242</v>
      </c>
    </row>
    <row r="1458" spans="1:2">
      <c r="A1458" s="5">
        <v>48143</v>
      </c>
      <c r="B1458" s="31">
        <v>13.5961667008439</v>
      </c>
    </row>
    <row r="1459" spans="1:2">
      <c r="A1459" s="5">
        <v>48144</v>
      </c>
      <c r="B1459" s="31">
        <v>13.596349072975899</v>
      </c>
    </row>
    <row r="1460" spans="1:2">
      <c r="A1460" s="5">
        <v>48145</v>
      </c>
      <c r="B1460" s="31">
        <v>13.596530880074299</v>
      </c>
    </row>
    <row r="1461" spans="1:2">
      <c r="A1461" s="5">
        <v>48148</v>
      </c>
      <c r="B1461" s="31">
        <v>13.597072935711299</v>
      </c>
    </row>
    <row r="1462" spans="1:2">
      <c r="A1462" s="5">
        <v>48149</v>
      </c>
      <c r="B1462" s="31">
        <v>13.597252507218499</v>
      </c>
    </row>
    <row r="1463" spans="1:2">
      <c r="A1463" s="5">
        <v>48150</v>
      </c>
      <c r="B1463" s="31">
        <v>13.5974315259636</v>
      </c>
    </row>
    <row r="1464" spans="1:2">
      <c r="A1464" s="5">
        <v>48151</v>
      </c>
      <c r="B1464" s="31">
        <v>13.5976099944008</v>
      </c>
    </row>
    <row r="1465" spans="1:2">
      <c r="A1465" s="5">
        <v>48152</v>
      </c>
      <c r="B1465" s="31">
        <v>13.597787914984499</v>
      </c>
    </row>
    <row r="1466" spans="1:2">
      <c r="A1466" s="5">
        <v>48155</v>
      </c>
      <c r="B1466" s="31">
        <v>13.598318414157101</v>
      </c>
    </row>
    <row r="1467" spans="1:2">
      <c r="A1467" s="5">
        <v>48156</v>
      </c>
      <c r="B1467" s="31">
        <v>13.598494167869401</v>
      </c>
    </row>
    <row r="1468" spans="1:2">
      <c r="A1468" s="5">
        <v>48157</v>
      </c>
      <c r="B1468" s="31">
        <v>13.5986693859996</v>
      </c>
    </row>
    <row r="1469" spans="1:2">
      <c r="A1469" s="5">
        <v>48158</v>
      </c>
      <c r="B1469" s="31">
        <v>13.598844071001899</v>
      </c>
    </row>
    <row r="1470" spans="1:2">
      <c r="A1470" s="5">
        <v>48159</v>
      </c>
      <c r="B1470" s="31">
        <v>13.5990182253306</v>
      </c>
    </row>
    <row r="1471" spans="1:2">
      <c r="A1471" s="5">
        <v>48162</v>
      </c>
      <c r="B1471" s="31">
        <v>13.599537528818299</v>
      </c>
    </row>
    <row r="1472" spans="1:2">
      <c r="A1472" s="5">
        <v>48163</v>
      </c>
      <c r="B1472" s="31">
        <v>13.599709584995599</v>
      </c>
    </row>
    <row r="1473" spans="1:2">
      <c r="A1473" s="5">
        <v>48164</v>
      </c>
      <c r="B1473" s="31">
        <v>13.5998811227707</v>
      </c>
    </row>
    <row r="1474" spans="1:2">
      <c r="A1474" s="5">
        <v>48165</v>
      </c>
      <c r="B1474" s="31">
        <v>13.6000521445979</v>
      </c>
    </row>
    <row r="1475" spans="1:2">
      <c r="A1475" s="5">
        <v>48166</v>
      </c>
      <c r="B1475" s="31">
        <v>13.600222652931601</v>
      </c>
    </row>
    <row r="1476" spans="1:2">
      <c r="A1476" s="5">
        <v>48169</v>
      </c>
      <c r="B1476" s="31">
        <v>13.6007311215137</v>
      </c>
    </row>
    <row r="1477" spans="1:2">
      <c r="A1477" s="5">
        <v>48170</v>
      </c>
      <c r="B1477" s="31">
        <v>13.600899600415801</v>
      </c>
    </row>
    <row r="1478" spans="1:2">
      <c r="A1478" s="5">
        <v>48171</v>
      </c>
      <c r="B1478" s="31">
        <v>13.6010675780957</v>
      </c>
    </row>
    <row r="1479" spans="1:2">
      <c r="A1479" s="5">
        <v>48173</v>
      </c>
      <c r="B1479" s="31">
        <v>13.601402039606</v>
      </c>
    </row>
    <row r="1480" spans="1:2">
      <c r="A1480" s="5">
        <v>48176</v>
      </c>
      <c r="B1480" s="31">
        <v>13.601900034062099</v>
      </c>
    </row>
    <row r="1481" spans="1:2">
      <c r="A1481" s="5">
        <v>48177</v>
      </c>
      <c r="B1481" s="31">
        <v>13.602065055948801</v>
      </c>
    </row>
    <row r="1482" spans="1:2">
      <c r="A1482" s="5">
        <v>48178</v>
      </c>
      <c r="B1482" s="31">
        <v>13.6022295937933</v>
      </c>
    </row>
    <row r="1483" spans="1:2">
      <c r="A1483" s="5">
        <v>48179</v>
      </c>
      <c r="B1483" s="31">
        <v>13.6023936500498</v>
      </c>
    </row>
    <row r="1484" spans="1:2">
      <c r="A1484" s="5">
        <v>48180</v>
      </c>
      <c r="B1484" s="31">
        <v>13.602557227172699</v>
      </c>
    </row>
    <row r="1485" spans="1:2">
      <c r="A1485" s="5">
        <v>48183</v>
      </c>
      <c r="B1485" s="31">
        <v>13.6030451082823</v>
      </c>
    </row>
    <row r="1486" spans="1:2">
      <c r="A1486" s="5">
        <v>48184</v>
      </c>
      <c r="B1486" s="31">
        <v>13.603206793413401</v>
      </c>
    </row>
    <row r="1487" spans="1:2">
      <c r="A1487" s="5">
        <v>48185</v>
      </c>
      <c r="B1487" s="31">
        <v>13.6033680116822</v>
      </c>
    </row>
    <row r="1488" spans="1:2">
      <c r="A1488" s="5">
        <v>48186</v>
      </c>
      <c r="B1488" s="31">
        <v>13.6035287655431</v>
      </c>
    </row>
    <row r="1489" spans="1:2">
      <c r="A1489" s="5">
        <v>48187</v>
      </c>
      <c r="B1489" s="31">
        <v>13.603689057450399</v>
      </c>
    </row>
    <row r="1490" spans="1:2">
      <c r="A1490" s="5">
        <v>48190</v>
      </c>
      <c r="B1490" s="31">
        <v>13.6041671859928</v>
      </c>
    </row>
    <row r="1491" spans="1:2">
      <c r="A1491" s="5">
        <v>48191</v>
      </c>
      <c r="B1491" s="31">
        <v>13.6043256546282</v>
      </c>
    </row>
    <row r="1492" spans="1:2">
      <c r="A1492" s="5">
        <v>48192</v>
      </c>
      <c r="B1492" s="31">
        <v>13.604483673581299</v>
      </c>
    </row>
    <row r="1493" spans="1:2">
      <c r="A1493" s="5">
        <v>48193</v>
      </c>
      <c r="B1493" s="31">
        <v>13.6046412453064</v>
      </c>
    </row>
    <row r="1494" spans="1:2">
      <c r="A1494" s="5">
        <v>48194</v>
      </c>
      <c r="B1494" s="31">
        <v>13.6047983722578</v>
      </c>
    </row>
    <row r="1495" spans="1:2">
      <c r="A1495" s="5">
        <v>48197</v>
      </c>
      <c r="B1495" s="31">
        <v>13.605267109012599</v>
      </c>
    </row>
    <row r="1496" spans="1:2">
      <c r="A1496" s="5">
        <v>48198</v>
      </c>
      <c r="B1496" s="31">
        <v>13.6054224814121</v>
      </c>
    </row>
    <row r="1497" spans="1:2">
      <c r="A1497" s="5">
        <v>48199</v>
      </c>
      <c r="B1497" s="31">
        <v>13.605577421309199</v>
      </c>
    </row>
    <row r="1498" spans="1:2">
      <c r="A1498" s="5">
        <v>48200</v>
      </c>
      <c r="B1498" s="31">
        <v>13.605731931158299</v>
      </c>
    </row>
    <row r="1499" spans="1:2">
      <c r="A1499" s="5">
        <v>48201</v>
      </c>
      <c r="B1499" s="31">
        <v>13.6058860134137</v>
      </c>
    </row>
    <row r="1500" spans="1:2">
      <c r="A1500" s="5">
        <v>48204</v>
      </c>
      <c r="B1500" s="31">
        <v>13.6063457191604</v>
      </c>
    </row>
    <row r="1501" spans="1:2">
      <c r="A1501" s="5">
        <v>48205</v>
      </c>
      <c r="B1501" s="31">
        <v>13.606498115583699</v>
      </c>
    </row>
    <row r="1502" spans="1:2">
      <c r="A1502" s="5">
        <v>48206</v>
      </c>
      <c r="B1502" s="31">
        <v>13.606650096684699</v>
      </c>
    </row>
    <row r="1503" spans="1:2">
      <c r="A1503" s="5">
        <v>48208</v>
      </c>
      <c r="B1503" s="31">
        <v>13.606952822736901</v>
      </c>
    </row>
    <row r="1504" spans="1:2">
      <c r="A1504" s="5">
        <v>48211</v>
      </c>
      <c r="B1504" s="31">
        <v>13.6074038582548</v>
      </c>
    </row>
    <row r="1505" spans="1:2">
      <c r="A1505" s="5">
        <v>48212</v>
      </c>
      <c r="B1505" s="31">
        <v>13.6075533989618</v>
      </c>
    </row>
    <row r="1506" spans="1:2">
      <c r="A1506" s="5">
        <v>48213</v>
      </c>
      <c r="B1506" s="31">
        <v>13.6077025415265</v>
      </c>
    </row>
    <row r="1507" spans="1:2">
      <c r="A1507" s="5">
        <v>48215</v>
      </c>
      <c r="B1507" s="31">
        <v>13.607999642046</v>
      </c>
    </row>
    <row r="1508" spans="1:2">
      <c r="A1508" s="5">
        <v>48218</v>
      </c>
      <c r="B1508" s="31">
        <v>13.6084423575866</v>
      </c>
    </row>
    <row r="1509" spans="1:2">
      <c r="A1509" s="5">
        <v>48219</v>
      </c>
      <c r="B1509" s="31">
        <v>13.608589148409701</v>
      </c>
    </row>
    <row r="1510" spans="1:2">
      <c r="A1510" s="5">
        <v>48220</v>
      </c>
      <c r="B1510" s="31">
        <v>13.6087355489122</v>
      </c>
    </row>
    <row r="1511" spans="1:2">
      <c r="A1511" s="5">
        <v>48221</v>
      </c>
      <c r="B1511" s="31">
        <v>13.608881559208699</v>
      </c>
    </row>
    <row r="1512" spans="1:2">
      <c r="A1512" s="5">
        <v>48222</v>
      </c>
      <c r="B1512" s="31">
        <v>13.6090271794138</v>
      </c>
    </row>
    <row r="1513" spans="1:2">
      <c r="A1513" s="5">
        <v>48225</v>
      </c>
      <c r="B1513" s="31">
        <v>13.6094617006287</v>
      </c>
    </row>
    <row r="1514" spans="1:2">
      <c r="A1514" s="5">
        <v>48226</v>
      </c>
      <c r="B1514" s="31">
        <v>13.6096057616158</v>
      </c>
    </row>
    <row r="1515" spans="1:2">
      <c r="A1515" s="5">
        <v>48227</v>
      </c>
      <c r="B1515" s="31">
        <v>13.609749433085099</v>
      </c>
    </row>
    <row r="1516" spans="1:2">
      <c r="A1516" s="5">
        <v>48228</v>
      </c>
      <c r="B1516" s="31">
        <v>13.6098927151513</v>
      </c>
    </row>
    <row r="1517" spans="1:2">
      <c r="A1517" s="5">
        <v>48229</v>
      </c>
      <c r="B1517" s="31">
        <v>13.610035607929101</v>
      </c>
    </row>
    <row r="1518" spans="1:2">
      <c r="A1518" s="5">
        <v>48232</v>
      </c>
      <c r="B1518" s="31">
        <v>13.610461951679399</v>
      </c>
    </row>
    <row r="1519" spans="1:2">
      <c r="A1519" s="5">
        <v>48233</v>
      </c>
      <c r="B1519" s="31">
        <v>13.610603288450701</v>
      </c>
    </row>
    <row r="1520" spans="1:2">
      <c r="A1520" s="5">
        <v>48234</v>
      </c>
      <c r="B1520" s="31">
        <v>13.6107442365072</v>
      </c>
    </row>
    <row r="1521" spans="1:2">
      <c r="A1521" s="5">
        <v>48235</v>
      </c>
      <c r="B1521" s="31">
        <v>13.610884795963599</v>
      </c>
    </row>
    <row r="1522" spans="1:2">
      <c r="A1522" s="5">
        <v>48236</v>
      </c>
      <c r="B1522" s="31">
        <v>13.6110249669344</v>
      </c>
    </row>
    <row r="1523" spans="1:2">
      <c r="A1523" s="5">
        <v>48239</v>
      </c>
      <c r="B1523" s="31">
        <v>13.6114431500813</v>
      </c>
    </row>
    <row r="1524" spans="1:2">
      <c r="A1524" s="5">
        <v>48240</v>
      </c>
      <c r="B1524" s="31">
        <v>13.611581768257301</v>
      </c>
    </row>
    <row r="1525" spans="1:2">
      <c r="A1525" s="5">
        <v>48241</v>
      </c>
      <c r="B1525" s="31">
        <v>13.6117199985214</v>
      </c>
    </row>
    <row r="1526" spans="1:2">
      <c r="A1526" s="5">
        <v>48242</v>
      </c>
      <c r="B1526" s="31">
        <v>13.611857840988201</v>
      </c>
    </row>
    <row r="1527" spans="1:2">
      <c r="A1527" s="5">
        <v>48243</v>
      </c>
      <c r="B1527" s="31">
        <v>13.6119952957725</v>
      </c>
    </row>
    <row r="1528" spans="1:2">
      <c r="A1528" s="5">
        <v>48246</v>
      </c>
      <c r="B1528" s="31">
        <v>13.612405335177099</v>
      </c>
    </row>
    <row r="1529" spans="1:2">
      <c r="A1529" s="5">
        <v>48247</v>
      </c>
      <c r="B1529" s="31">
        <v>13.612541240378199</v>
      </c>
    </row>
    <row r="1530" spans="1:2">
      <c r="A1530" s="5">
        <v>48248</v>
      </c>
      <c r="B1530" s="31">
        <v>13.612676758470201</v>
      </c>
    </row>
    <row r="1531" spans="1:2">
      <c r="A1531" s="5">
        <v>48249</v>
      </c>
      <c r="B1531" s="31">
        <v>13.612811889568</v>
      </c>
    </row>
    <row r="1532" spans="1:2">
      <c r="A1532" s="5">
        <v>48250</v>
      </c>
      <c r="B1532" s="31">
        <v>13.612946633786001</v>
      </c>
    </row>
    <row r="1533" spans="1:2">
      <c r="A1533" s="5">
        <v>48255</v>
      </c>
      <c r="B1533" s="31">
        <v>13.613614555696399</v>
      </c>
    </row>
    <row r="1534" spans="1:2">
      <c r="A1534" s="5">
        <v>48256</v>
      </c>
      <c r="B1534" s="31">
        <v>13.6137469810454</v>
      </c>
    </row>
    <row r="1535" spans="1:2">
      <c r="A1535" s="5">
        <v>48257</v>
      </c>
      <c r="B1535" s="31">
        <v>13.6138790203177</v>
      </c>
    </row>
    <row r="1536" spans="1:2">
      <c r="A1536" s="5">
        <v>48260</v>
      </c>
      <c r="B1536" s="31">
        <v>13.6142728228211</v>
      </c>
    </row>
    <row r="1537" spans="1:2">
      <c r="A1537" s="5">
        <v>48261</v>
      </c>
      <c r="B1537" s="31">
        <v>13.614403318933499</v>
      </c>
    </row>
    <row r="1538" spans="1:2">
      <c r="A1538" s="5">
        <v>48262</v>
      </c>
      <c r="B1538" s="31">
        <v>13.6145334295426</v>
      </c>
    </row>
    <row r="1539" spans="1:2">
      <c r="A1539" s="5">
        <v>48263</v>
      </c>
      <c r="B1539" s="31">
        <v>13.6146631547632</v>
      </c>
    </row>
    <row r="1540" spans="1:2">
      <c r="A1540" s="5">
        <v>48264</v>
      </c>
      <c r="B1540" s="31">
        <v>13.6147924947101</v>
      </c>
    </row>
    <row r="1541" spans="1:2">
      <c r="A1541" s="5">
        <v>48267</v>
      </c>
      <c r="B1541" s="31">
        <v>13.615178204054599</v>
      </c>
    </row>
    <row r="1542" spans="1:2">
      <c r="A1542" s="5">
        <v>48268</v>
      </c>
      <c r="B1542" s="31">
        <v>13.615306004053201</v>
      </c>
    </row>
    <row r="1543" spans="1:2">
      <c r="A1543" s="5">
        <v>48269</v>
      </c>
      <c r="B1543" s="31">
        <v>13.615433419351501</v>
      </c>
    </row>
    <row r="1544" spans="1:2">
      <c r="A1544" s="5">
        <v>48270</v>
      </c>
      <c r="B1544" s="31">
        <v>13.6155604500642</v>
      </c>
    </row>
    <row r="1545" spans="1:2">
      <c r="A1545" s="5">
        <v>48271</v>
      </c>
      <c r="B1545" s="31">
        <v>13.6156870963059</v>
      </c>
    </row>
    <row r="1546" spans="1:2">
      <c r="A1546" s="5">
        <v>48274</v>
      </c>
      <c r="B1546" s="31">
        <v>13.6160647293528</v>
      </c>
    </row>
    <row r="1547" spans="1:2">
      <c r="A1547" s="5">
        <v>48275</v>
      </c>
      <c r="B1547" s="31">
        <v>13.616189838858</v>
      </c>
    </row>
    <row r="1548" spans="1:2">
      <c r="A1548" s="5">
        <v>48276</v>
      </c>
      <c r="B1548" s="31">
        <v>13.6163145644657</v>
      </c>
    </row>
    <row r="1549" spans="1:2">
      <c r="A1549" s="5">
        <v>48277</v>
      </c>
      <c r="B1549" s="31">
        <v>13.616438906290799</v>
      </c>
    </row>
    <row r="1550" spans="1:2">
      <c r="A1550" s="5">
        <v>48278</v>
      </c>
      <c r="B1550" s="31">
        <v>13.6165628644479</v>
      </c>
    </row>
    <row r="1551" spans="1:2">
      <c r="A1551" s="5">
        <v>48281</v>
      </c>
      <c r="B1551" s="31">
        <v>13.6169324380582</v>
      </c>
    </row>
    <row r="1552" spans="1:2">
      <c r="A1552" s="5">
        <v>48282</v>
      </c>
      <c r="B1552" s="31">
        <v>13.6170548626904</v>
      </c>
    </row>
    <row r="1553" spans="1:2">
      <c r="A1553" s="5">
        <v>48283</v>
      </c>
      <c r="B1553" s="31">
        <v>13.617176904228</v>
      </c>
    </row>
    <row r="1554" spans="1:2">
      <c r="A1554" s="5">
        <v>48284</v>
      </c>
      <c r="B1554" s="31">
        <v>13.6172985627859</v>
      </c>
    </row>
    <row r="1555" spans="1:2">
      <c r="A1555" s="5">
        <v>48285</v>
      </c>
      <c r="B1555" s="31">
        <v>13.6174198384787</v>
      </c>
    </row>
    <row r="1556" spans="1:2">
      <c r="A1556" s="5">
        <v>48288</v>
      </c>
      <c r="B1556" s="31">
        <v>13.617781369513599</v>
      </c>
    </row>
    <row r="1557" spans="1:2">
      <c r="A1557" s="5">
        <v>48289</v>
      </c>
      <c r="B1557" s="31">
        <v>13.617901114893099</v>
      </c>
    </row>
    <row r="1558" spans="1:2">
      <c r="A1558" s="5">
        <v>48290</v>
      </c>
      <c r="B1558" s="31">
        <v>13.6180204779811</v>
      </c>
    </row>
    <row r="1559" spans="1:2">
      <c r="A1559" s="5">
        <v>48291</v>
      </c>
      <c r="B1559" s="31">
        <v>13.618139458892101</v>
      </c>
    </row>
    <row r="1560" spans="1:2">
      <c r="A1560" s="5">
        <v>48292</v>
      </c>
      <c r="B1560" s="31">
        <v>13.618258057741</v>
      </c>
    </row>
    <row r="1561" spans="1:2">
      <c r="A1561" s="5">
        <v>48295</v>
      </c>
      <c r="B1561" s="31">
        <v>13.6186115630617</v>
      </c>
    </row>
    <row r="1562" spans="1:2">
      <c r="A1562" s="5">
        <v>48296</v>
      </c>
      <c r="B1562" s="31">
        <v>13.6187286348089</v>
      </c>
    </row>
    <row r="1563" spans="1:2">
      <c r="A1563" s="5">
        <v>48297</v>
      </c>
      <c r="B1563" s="31">
        <v>13.6188453250675</v>
      </c>
    </row>
    <row r="1564" spans="1:2">
      <c r="A1564" s="5">
        <v>48298</v>
      </c>
      <c r="B1564" s="31">
        <v>13.6189616339521</v>
      </c>
    </row>
    <row r="1565" spans="1:2">
      <c r="A1565" s="5">
        <v>48302</v>
      </c>
      <c r="B1565" s="31">
        <v>13.619423058044999</v>
      </c>
    </row>
    <row r="1566" spans="1:2">
      <c r="A1566" s="5">
        <v>48303</v>
      </c>
      <c r="B1566" s="31">
        <v>13.6195374617804</v>
      </c>
    </row>
    <row r="1567" spans="1:2">
      <c r="A1567" s="5">
        <v>48304</v>
      </c>
      <c r="B1567" s="31">
        <v>13.619651484829999</v>
      </c>
    </row>
    <row r="1568" spans="1:2">
      <c r="A1568" s="5">
        <v>48305</v>
      </c>
      <c r="B1568" s="31">
        <v>13.619765127308501</v>
      </c>
    </row>
    <row r="1569" spans="1:2">
      <c r="A1569" s="5">
        <v>48306</v>
      </c>
      <c r="B1569" s="31">
        <v>13.619878389330699</v>
      </c>
    </row>
    <row r="1570" spans="1:2">
      <c r="A1570" s="5">
        <v>48309</v>
      </c>
      <c r="B1570" s="31">
        <v>13.6202158938063</v>
      </c>
    </row>
    <row r="1571" spans="1:2">
      <c r="A1571" s="5">
        <v>48310</v>
      </c>
      <c r="B1571" s="31">
        <v>13.620327635150201</v>
      </c>
    </row>
    <row r="1572" spans="1:2">
      <c r="A1572" s="5">
        <v>48311</v>
      </c>
      <c r="B1572" s="31">
        <v>13.620438996611201</v>
      </c>
    </row>
    <row r="1573" spans="1:2">
      <c r="A1573" s="5">
        <v>48312</v>
      </c>
      <c r="B1573" s="31">
        <v>13.6205499783041</v>
      </c>
    </row>
    <row r="1574" spans="1:2">
      <c r="A1574" s="5">
        <v>48313</v>
      </c>
      <c r="B1574" s="31">
        <v>13.6206605803435</v>
      </c>
    </row>
    <row r="1575" spans="1:2">
      <c r="A1575" s="5">
        <v>48316</v>
      </c>
      <c r="B1575" s="31">
        <v>13.6209901096883</v>
      </c>
    </row>
    <row r="1576" spans="1:2">
      <c r="A1576" s="5">
        <v>48317</v>
      </c>
      <c r="B1576" s="31">
        <v>13.621099194260999</v>
      </c>
    </row>
    <row r="1577" spans="1:2">
      <c r="A1577" s="5">
        <v>48318</v>
      </c>
      <c r="B1577" s="31">
        <v>13.6212078997538</v>
      </c>
    </row>
    <row r="1578" spans="1:2">
      <c r="A1578" s="5">
        <v>48319</v>
      </c>
      <c r="B1578" s="31">
        <v>13.621316226281399</v>
      </c>
    </row>
    <row r="1579" spans="1:2">
      <c r="A1579" s="5">
        <v>48320</v>
      </c>
      <c r="B1579" s="31">
        <v>13.6214241739585</v>
      </c>
    </row>
    <row r="1580" spans="1:2">
      <c r="A1580" s="5">
        <v>48323</v>
      </c>
      <c r="B1580" s="31">
        <v>13.6217457450336</v>
      </c>
    </row>
    <row r="1581" spans="1:2">
      <c r="A1581" s="5">
        <v>48324</v>
      </c>
      <c r="B1581" s="31">
        <v>13.621852178455599</v>
      </c>
    </row>
    <row r="1582" spans="1:2">
      <c r="A1582" s="5">
        <v>48326</v>
      </c>
      <c r="B1582" s="31">
        <v>13.6220639105833</v>
      </c>
    </row>
    <row r="1583" spans="1:2">
      <c r="A1583" s="5">
        <v>48327</v>
      </c>
      <c r="B1583" s="31">
        <v>13.622169209518299</v>
      </c>
    </row>
    <row r="1584" spans="1:2">
      <c r="A1584" s="5">
        <v>48330</v>
      </c>
      <c r="B1584" s="31">
        <v>13.622482839184901</v>
      </c>
    </row>
    <row r="1585" spans="1:2">
      <c r="A1585" s="5">
        <v>48331</v>
      </c>
      <c r="B1585" s="31">
        <v>13.622586627076601</v>
      </c>
    </row>
    <row r="1586" spans="1:2">
      <c r="A1586" s="5">
        <v>48332</v>
      </c>
      <c r="B1586" s="31">
        <v>13.622690037494101</v>
      </c>
    </row>
    <row r="1587" spans="1:2">
      <c r="A1587" s="5">
        <v>48333</v>
      </c>
      <c r="B1587" s="31">
        <v>13.6227930705523</v>
      </c>
    </row>
    <row r="1588" spans="1:2">
      <c r="A1588" s="5">
        <v>48334</v>
      </c>
      <c r="B1588" s="31">
        <v>13.6228957263657</v>
      </c>
    </row>
    <row r="1589" spans="1:2">
      <c r="A1589" s="5">
        <v>48337</v>
      </c>
      <c r="B1589" s="31">
        <v>13.623201431484899</v>
      </c>
    </row>
    <row r="1590" spans="1:2">
      <c r="A1590" s="5">
        <v>48338</v>
      </c>
      <c r="B1590" s="31">
        <v>13.6233025794666</v>
      </c>
    </row>
    <row r="1591" spans="1:2">
      <c r="A1591" s="5">
        <v>48339</v>
      </c>
      <c r="B1591" s="31">
        <v>13.6234033507771</v>
      </c>
    </row>
    <row r="1592" spans="1:2">
      <c r="A1592" s="5">
        <v>48340</v>
      </c>
      <c r="B1592" s="31">
        <v>13.623503745531099</v>
      </c>
    </row>
    <row r="1593" spans="1:2">
      <c r="A1593" s="5">
        <v>48341</v>
      </c>
      <c r="B1593" s="31">
        <v>13.623603763843301</v>
      </c>
    </row>
    <row r="1594" spans="1:2">
      <c r="A1594" s="5">
        <v>48344</v>
      </c>
      <c r="B1594" s="31">
        <v>13.6239015612763</v>
      </c>
    </row>
    <row r="1595" spans="1:2">
      <c r="A1595" s="5">
        <v>48345</v>
      </c>
      <c r="B1595" s="31">
        <v>13.6240000749684</v>
      </c>
    </row>
    <row r="1596" spans="1:2">
      <c r="A1596" s="5">
        <v>48346</v>
      </c>
      <c r="B1596" s="31">
        <v>13.6240982127922</v>
      </c>
    </row>
    <row r="1597" spans="1:2">
      <c r="A1597" s="5">
        <v>48347</v>
      </c>
      <c r="B1597" s="31">
        <v>13.624195974862401</v>
      </c>
    </row>
    <row r="1598" spans="1:2">
      <c r="A1598" s="5">
        <v>48348</v>
      </c>
      <c r="B1598" s="31">
        <v>13.6242933612938</v>
      </c>
    </row>
    <row r="1599" spans="1:2">
      <c r="A1599" s="5">
        <v>48351</v>
      </c>
      <c r="B1599" s="31">
        <v>13.6245832679017</v>
      </c>
    </row>
    <row r="1600" spans="1:2">
      <c r="A1600" s="5">
        <v>48352</v>
      </c>
      <c r="B1600" s="31">
        <v>13.6246791529246</v>
      </c>
    </row>
    <row r="1601" spans="1:2">
      <c r="A1601" s="5">
        <v>48353</v>
      </c>
      <c r="B1601" s="31">
        <v>13.6247746628821</v>
      </c>
    </row>
    <row r="1602" spans="1:2">
      <c r="A1602" s="5">
        <v>48354</v>
      </c>
      <c r="B1602" s="31">
        <v>13.624869797889</v>
      </c>
    </row>
    <row r="1603" spans="1:2">
      <c r="A1603" s="5">
        <v>48355</v>
      </c>
      <c r="B1603" s="31">
        <v>13.624964558059901</v>
      </c>
    </row>
    <row r="1604" spans="1:2">
      <c r="A1604" s="5">
        <v>48358</v>
      </c>
      <c r="B1604" s="31">
        <v>13.625246590703799</v>
      </c>
    </row>
    <row r="1605" spans="1:2">
      <c r="A1605" s="5">
        <v>48359</v>
      </c>
      <c r="B1605" s="31">
        <v>13.6253398526779</v>
      </c>
    </row>
    <row r="1606" spans="1:2">
      <c r="A1606" s="5">
        <v>48360</v>
      </c>
      <c r="B1606" s="31">
        <v>13.625432740389501</v>
      </c>
    </row>
    <row r="1607" spans="1:2">
      <c r="A1607" s="5">
        <v>48362</v>
      </c>
      <c r="B1607" s="31">
        <v>13.625617393484101</v>
      </c>
    </row>
    <row r="1608" spans="1:2">
      <c r="A1608" s="5">
        <v>48365</v>
      </c>
      <c r="B1608" s="31">
        <v>13.625891569025301</v>
      </c>
    </row>
    <row r="1609" spans="1:2">
      <c r="A1609" s="5">
        <v>48366</v>
      </c>
      <c r="B1609" s="31">
        <v>13.6259822135709</v>
      </c>
    </row>
    <row r="1610" spans="1:2">
      <c r="A1610" s="5">
        <v>48367</v>
      </c>
      <c r="B1610" s="31">
        <v>13.626072484657</v>
      </c>
    </row>
    <row r="1611" spans="1:2">
      <c r="A1611" s="5">
        <v>48368</v>
      </c>
      <c r="B1611" s="31">
        <v>13.6261623823983</v>
      </c>
    </row>
    <row r="1612" spans="1:2">
      <c r="A1612" s="5">
        <v>48369</v>
      </c>
      <c r="B1612" s="31">
        <v>13.626251906909401</v>
      </c>
    </row>
    <row r="1613" spans="1:2">
      <c r="A1613" s="5">
        <v>48372</v>
      </c>
      <c r="B1613" s="31">
        <v>13.626518242208901</v>
      </c>
    </row>
    <row r="1614" spans="1:2">
      <c r="A1614" s="5">
        <v>48373</v>
      </c>
      <c r="B1614" s="31">
        <v>13.626606274946401</v>
      </c>
    </row>
    <row r="1615" spans="1:2">
      <c r="A1615" s="5">
        <v>48374</v>
      </c>
      <c r="B1615" s="31">
        <v>13.626693935027401</v>
      </c>
    </row>
    <row r="1616" spans="1:2">
      <c r="A1616" s="5">
        <v>48375</v>
      </c>
      <c r="B1616" s="31">
        <v>13.6267812225664</v>
      </c>
    </row>
    <row r="1617" spans="1:2">
      <c r="A1617" s="5">
        <v>48376</v>
      </c>
      <c r="B1617" s="31">
        <v>13.626868137678199</v>
      </c>
    </row>
    <row r="1618" spans="1:2">
      <c r="A1618" s="5">
        <v>48379</v>
      </c>
      <c r="B1618" s="31">
        <v>13.6271266495972</v>
      </c>
    </row>
    <row r="1619" spans="1:2">
      <c r="A1619" s="5">
        <v>48380</v>
      </c>
      <c r="B1619" s="31">
        <v>13.627212076147099</v>
      </c>
    </row>
    <row r="1620" spans="1:2">
      <c r="A1620" s="5">
        <v>48381</v>
      </c>
      <c r="B1620" s="31">
        <v>13.6272971308432</v>
      </c>
    </row>
    <row r="1621" spans="1:2">
      <c r="A1621" s="5">
        <v>48382</v>
      </c>
      <c r="B1621" s="31">
        <v>13.627381813800399</v>
      </c>
    </row>
    <row r="1622" spans="1:2">
      <c r="A1622" s="5">
        <v>48383</v>
      </c>
      <c r="B1622" s="31">
        <v>13.6274661251332</v>
      </c>
    </row>
    <row r="1623" spans="1:2">
      <c r="A1623" s="5">
        <v>48386</v>
      </c>
      <c r="B1623" s="31">
        <v>13.627716830532901</v>
      </c>
    </row>
    <row r="1624" spans="1:2">
      <c r="A1624" s="5">
        <v>48387</v>
      </c>
      <c r="B1624" s="31">
        <v>13.627799656515499</v>
      </c>
    </row>
    <row r="1625" spans="1:2">
      <c r="A1625" s="5">
        <v>48388</v>
      </c>
      <c r="B1625" s="31">
        <v>13.627882111447301</v>
      </c>
    </row>
    <row r="1626" spans="1:2">
      <c r="A1626" s="5">
        <v>48389</v>
      </c>
      <c r="B1626" s="31">
        <v>13.627964195443001</v>
      </c>
    </row>
    <row r="1627" spans="1:2">
      <c r="A1627" s="5">
        <v>48390</v>
      </c>
      <c r="B1627" s="31">
        <v>13.628045908617199</v>
      </c>
    </row>
    <row r="1628" spans="1:2">
      <c r="A1628" s="5">
        <v>48393</v>
      </c>
      <c r="B1628" s="31">
        <v>13.6282888243587</v>
      </c>
    </row>
    <row r="1629" spans="1:2">
      <c r="A1629" s="5">
        <v>48394</v>
      </c>
      <c r="B1629" s="31">
        <v>13.628369055394399</v>
      </c>
    </row>
    <row r="1630" spans="1:2">
      <c r="A1630" s="5">
        <v>48395</v>
      </c>
      <c r="B1630" s="31">
        <v>13.628448916182199</v>
      </c>
    </row>
    <row r="1631" spans="1:2">
      <c r="A1631" s="5">
        <v>48396</v>
      </c>
      <c r="B1631" s="31">
        <v>13.6285284068368</v>
      </c>
    </row>
    <row r="1632" spans="1:2">
      <c r="A1632" s="5">
        <v>48397</v>
      </c>
      <c r="B1632" s="31">
        <v>13.6286075274729</v>
      </c>
    </row>
    <row r="1633" spans="1:2">
      <c r="A1633" s="5">
        <v>48400</v>
      </c>
      <c r="B1633" s="31">
        <v>13.628842670417299</v>
      </c>
    </row>
    <row r="1634" spans="1:2">
      <c r="A1634" s="5">
        <v>48401</v>
      </c>
      <c r="B1634" s="31">
        <v>13.6289203121264</v>
      </c>
    </row>
    <row r="1635" spans="1:2">
      <c r="A1635" s="5">
        <v>48402</v>
      </c>
      <c r="B1635" s="31">
        <v>13.6289975843906</v>
      </c>
    </row>
    <row r="1636" spans="1:2">
      <c r="A1636" s="5">
        <v>48403</v>
      </c>
      <c r="B1636" s="31">
        <v>13.6290744873245</v>
      </c>
    </row>
    <row r="1637" spans="1:2">
      <c r="A1637" s="5">
        <v>48404</v>
      </c>
      <c r="B1637" s="31">
        <v>13.6291510210428</v>
      </c>
    </row>
    <row r="1638" spans="1:2">
      <c r="A1638" s="5">
        <v>48407</v>
      </c>
      <c r="B1638" s="31">
        <v>13.6293784080513</v>
      </c>
    </row>
    <row r="1639" spans="1:2">
      <c r="A1639" s="5">
        <v>48408</v>
      </c>
      <c r="B1639" s="31">
        <v>13.629453466054301</v>
      </c>
    </row>
    <row r="1640" spans="1:2">
      <c r="A1640" s="5">
        <v>48409</v>
      </c>
      <c r="B1640" s="31">
        <v>13.629528155415199</v>
      </c>
    </row>
    <row r="1641" spans="1:2">
      <c r="A1641" s="5">
        <v>48410</v>
      </c>
      <c r="B1641" s="31">
        <v>13.629602476248801</v>
      </c>
    </row>
    <row r="1642" spans="1:2">
      <c r="A1642" s="5">
        <v>48411</v>
      </c>
      <c r="B1642" s="31">
        <v>13.629676428669701</v>
      </c>
    </row>
    <row r="1643" spans="1:2">
      <c r="A1643" s="5">
        <v>48414</v>
      </c>
      <c r="B1643" s="31">
        <v>13.6298960766034</v>
      </c>
    </row>
    <row r="1644" spans="1:2">
      <c r="A1644" s="5">
        <v>48415</v>
      </c>
      <c r="B1644" s="31">
        <v>13.6299685565207</v>
      </c>
    </row>
    <row r="1645" spans="1:2">
      <c r="A1645" s="5">
        <v>48416</v>
      </c>
      <c r="B1645" s="31">
        <v>13.6300406685988</v>
      </c>
    </row>
    <row r="1646" spans="1:2">
      <c r="A1646" s="5">
        <v>48417</v>
      </c>
      <c r="B1646" s="31">
        <v>13.6301124129524</v>
      </c>
    </row>
    <row r="1647" spans="1:2">
      <c r="A1647" s="5">
        <v>48418</v>
      </c>
      <c r="B1647" s="31">
        <v>13.6301837896963</v>
      </c>
    </row>
    <row r="1648" spans="1:2">
      <c r="A1648" s="5">
        <v>48421</v>
      </c>
      <c r="B1648" s="31">
        <v>13.6303957154164</v>
      </c>
    </row>
    <row r="1649" spans="1:2">
      <c r="A1649" s="5">
        <v>48422</v>
      </c>
      <c r="B1649" s="31">
        <v>13.630465622868201</v>
      </c>
    </row>
    <row r="1650" spans="1:2">
      <c r="A1650" s="5">
        <v>48423</v>
      </c>
      <c r="B1650" s="31">
        <v>13.630535163283801</v>
      </c>
    </row>
    <row r="1651" spans="1:2">
      <c r="A1651" s="5">
        <v>48424</v>
      </c>
      <c r="B1651" s="31">
        <v>13.6306043367779</v>
      </c>
    </row>
    <row r="1652" spans="1:2">
      <c r="A1652" s="5">
        <v>48425</v>
      </c>
      <c r="B1652" s="31">
        <v>13.630673143465099</v>
      </c>
    </row>
    <row r="1653" spans="1:2">
      <c r="A1653" s="5">
        <v>48428</v>
      </c>
      <c r="B1653" s="31">
        <v>13.6308773638328</v>
      </c>
    </row>
    <row r="1654" spans="1:2">
      <c r="A1654" s="5">
        <v>48429</v>
      </c>
      <c r="B1654" s="31">
        <v>13.630944704439599</v>
      </c>
    </row>
    <row r="1655" spans="1:2">
      <c r="A1655" s="5">
        <v>48430</v>
      </c>
      <c r="B1655" s="31">
        <v>13.6310116788132</v>
      </c>
    </row>
    <row r="1656" spans="1:2">
      <c r="A1656" s="5">
        <v>48431</v>
      </c>
      <c r="B1656" s="31">
        <v>13.631078287068</v>
      </c>
    </row>
    <row r="1657" spans="1:2">
      <c r="A1657" s="5">
        <v>48432</v>
      </c>
      <c r="B1657" s="31">
        <v>13.631144529319</v>
      </c>
    </row>
    <row r="1658" spans="1:2">
      <c r="A1658" s="5">
        <v>48435</v>
      </c>
      <c r="B1658" s="31">
        <v>13.6313410611953</v>
      </c>
    </row>
    <row r="1659" spans="1:2">
      <c r="A1659" s="5">
        <v>48436</v>
      </c>
      <c r="B1659" s="31">
        <v>13.6314058405776</v>
      </c>
    </row>
    <row r="1660" spans="1:2">
      <c r="A1660" s="5">
        <v>48437</v>
      </c>
      <c r="B1660" s="31">
        <v>13.6314702545294</v>
      </c>
    </row>
    <row r="1661" spans="1:2">
      <c r="A1661" s="5">
        <v>48438</v>
      </c>
      <c r="B1661" s="31">
        <v>13.6315343031655</v>
      </c>
    </row>
    <row r="1662" spans="1:2">
      <c r="A1662" s="5">
        <v>48439</v>
      </c>
      <c r="B1662" s="31">
        <v>13.6315979866006</v>
      </c>
    </row>
    <row r="1663" spans="1:2">
      <c r="A1663" s="5">
        <v>48442</v>
      </c>
      <c r="B1663" s="31">
        <v>13.631786846846699</v>
      </c>
    </row>
    <row r="1664" spans="1:2">
      <c r="A1664" s="5">
        <v>48443</v>
      </c>
      <c r="B1664" s="31">
        <v>13.6318490706247</v>
      </c>
    </row>
    <row r="1665" spans="1:2">
      <c r="A1665" s="5">
        <v>48444</v>
      </c>
      <c r="B1665" s="31">
        <v>13.6319109297752</v>
      </c>
    </row>
    <row r="1666" spans="1:2">
      <c r="A1666" s="5">
        <v>48445</v>
      </c>
      <c r="B1666" s="31">
        <v>13.631972424412901</v>
      </c>
    </row>
    <row r="1667" spans="1:2">
      <c r="A1667" s="5">
        <v>48446</v>
      </c>
      <c r="B1667" s="31">
        <v>13.6320335546524</v>
      </c>
    </row>
    <row r="1668" spans="1:2">
      <c r="A1668" s="5">
        <v>48449</v>
      </c>
      <c r="B1668" s="31">
        <v>13.6322147601295</v>
      </c>
    </row>
    <row r="1669" spans="1:2">
      <c r="A1669" s="5">
        <v>48450</v>
      </c>
      <c r="B1669" s="31">
        <v>13.632274433923699</v>
      </c>
    </row>
    <row r="1670" spans="1:2">
      <c r="A1670" s="5">
        <v>48451</v>
      </c>
      <c r="B1670" s="31">
        <v>13.6323337438933</v>
      </c>
    </row>
    <row r="1671" spans="1:2">
      <c r="A1671" s="5">
        <v>48452</v>
      </c>
      <c r="B1671" s="31">
        <v>13.6323926901529</v>
      </c>
    </row>
    <row r="1672" spans="1:2">
      <c r="A1672" s="5">
        <v>48453</v>
      </c>
      <c r="B1672" s="31">
        <v>13.6324512728174</v>
      </c>
    </row>
    <row r="1673" spans="1:2">
      <c r="A1673" s="5">
        <v>48456</v>
      </c>
      <c r="B1673" s="31">
        <v>13.632624840386599</v>
      </c>
    </row>
    <row r="1674" spans="1:2">
      <c r="A1674" s="5">
        <v>48457</v>
      </c>
      <c r="B1674" s="31">
        <v>13.6326819698173</v>
      </c>
    </row>
    <row r="1675" spans="1:2">
      <c r="A1675" s="5">
        <v>48458</v>
      </c>
      <c r="B1675" s="31">
        <v>13.632738736226299</v>
      </c>
    </row>
    <row r="1676" spans="1:2">
      <c r="A1676" s="5">
        <v>48459</v>
      </c>
      <c r="B1676" s="31">
        <v>13.6327951397283</v>
      </c>
    </row>
    <row r="1677" spans="1:2">
      <c r="A1677" s="5">
        <v>48460</v>
      </c>
      <c r="B1677" s="31">
        <v>13.632851180437999</v>
      </c>
    </row>
    <row r="1678" spans="1:2">
      <c r="A1678" s="5">
        <v>48463</v>
      </c>
      <c r="B1678" s="31">
        <v>13.6330171269605</v>
      </c>
    </row>
    <row r="1679" spans="1:2">
      <c r="A1679" s="5">
        <v>48465</v>
      </c>
      <c r="B1679" s="31">
        <v>13.6331259461169</v>
      </c>
    </row>
    <row r="1680" spans="1:2">
      <c r="A1680" s="5">
        <v>48466</v>
      </c>
      <c r="B1680" s="31">
        <v>13.6331798124816</v>
      </c>
    </row>
    <row r="1681" spans="1:2">
      <c r="A1681" s="5">
        <v>48467</v>
      </c>
      <c r="B1681" s="31">
        <v>13.633233316857</v>
      </c>
    </row>
    <row r="1682" spans="1:2">
      <c r="A1682" s="5">
        <v>48470</v>
      </c>
      <c r="B1682" s="31">
        <v>13.633391659193901</v>
      </c>
    </row>
    <row r="1683" spans="1:2">
      <c r="A1683" s="5">
        <v>48471</v>
      </c>
      <c r="B1683" s="31">
        <v>13.6334437167588</v>
      </c>
    </row>
    <row r="1684" spans="1:2">
      <c r="A1684" s="5">
        <v>48472</v>
      </c>
      <c r="B1684" s="31">
        <v>13.6334954129078</v>
      </c>
    </row>
    <row r="1685" spans="1:2">
      <c r="A1685" s="5">
        <v>48473</v>
      </c>
      <c r="B1685" s="31">
        <v>13.6335467477556</v>
      </c>
    </row>
    <row r="1686" spans="1:2">
      <c r="A1686" s="5">
        <v>48474</v>
      </c>
      <c r="B1686" s="31">
        <v>13.633597721417001</v>
      </c>
    </row>
    <row r="1687" spans="1:2">
      <c r="A1687" s="5">
        <v>48477</v>
      </c>
      <c r="B1687" s="31">
        <v>13.633748476429499</v>
      </c>
    </row>
    <row r="1688" spans="1:2">
      <c r="A1688" s="5">
        <v>48478</v>
      </c>
      <c r="B1688" s="31">
        <v>13.633798006492</v>
      </c>
    </row>
    <row r="1689" spans="1:2">
      <c r="A1689" s="5">
        <v>48479</v>
      </c>
      <c r="B1689" s="31">
        <v>13.6338471759417</v>
      </c>
    </row>
    <row r="1690" spans="1:2">
      <c r="A1690" s="5">
        <v>48480</v>
      </c>
      <c r="B1690" s="31">
        <v>13.633895984893</v>
      </c>
    </row>
    <row r="1691" spans="1:2">
      <c r="A1691" s="5">
        <v>48481</v>
      </c>
      <c r="B1691" s="31">
        <v>13.633944433460799</v>
      </c>
    </row>
    <row r="1692" spans="1:2">
      <c r="A1692" s="5">
        <v>48484</v>
      </c>
      <c r="B1692" s="31">
        <v>13.63408761801</v>
      </c>
    </row>
    <row r="1693" spans="1:2">
      <c r="A1693" s="5">
        <v>48485</v>
      </c>
      <c r="B1693" s="31">
        <v>13.634134626190599</v>
      </c>
    </row>
    <row r="1694" spans="1:2">
      <c r="A1694" s="5">
        <v>48486</v>
      </c>
      <c r="B1694" s="31">
        <v>13.6341812745612</v>
      </c>
    </row>
    <row r="1695" spans="1:2">
      <c r="A1695" s="5">
        <v>48487</v>
      </c>
      <c r="B1695" s="31">
        <v>13.634227563236401</v>
      </c>
    </row>
    <row r="1696" spans="1:2">
      <c r="A1696" s="5">
        <v>48488</v>
      </c>
      <c r="B1696" s="31">
        <v>13.634273492330999</v>
      </c>
    </row>
    <row r="1697" spans="1:2">
      <c r="A1697" s="5">
        <v>48491</v>
      </c>
      <c r="B1697" s="31">
        <v>13.634409123277999</v>
      </c>
    </row>
    <row r="1698" spans="1:2">
      <c r="A1698" s="5">
        <v>48492</v>
      </c>
      <c r="B1698" s="31">
        <v>13.634453615197099</v>
      </c>
    </row>
    <row r="1699" spans="1:2">
      <c r="A1699" s="5">
        <v>48493</v>
      </c>
      <c r="B1699" s="31">
        <v>13.634497748109</v>
      </c>
    </row>
    <row r="1700" spans="1:2">
      <c r="A1700" s="5">
        <v>48494</v>
      </c>
      <c r="B1700" s="31">
        <v>13.634541522128499</v>
      </c>
    </row>
    <row r="1701" spans="1:2">
      <c r="A1701" s="5">
        <v>48495</v>
      </c>
      <c r="B1701" s="31">
        <v>13.634584937370301</v>
      </c>
    </row>
    <row r="1702" spans="1:2">
      <c r="A1702" s="5">
        <v>48498</v>
      </c>
      <c r="B1702" s="31">
        <v>13.634713031576201</v>
      </c>
    </row>
    <row r="1703" spans="1:2">
      <c r="A1703" s="5">
        <v>48500</v>
      </c>
      <c r="B1703" s="31">
        <v>13.634796635927801</v>
      </c>
    </row>
    <row r="1704" spans="1:2">
      <c r="A1704" s="5">
        <v>48501</v>
      </c>
      <c r="B1704" s="31">
        <v>13.634837900912</v>
      </c>
    </row>
    <row r="1705" spans="1:2">
      <c r="A1705" s="5">
        <v>48502</v>
      </c>
      <c r="B1705" s="31">
        <v>13.6348788079213</v>
      </c>
    </row>
    <row r="1706" spans="1:2">
      <c r="A1706" s="5">
        <v>48505</v>
      </c>
      <c r="B1706" s="31">
        <v>13.6349993822474</v>
      </c>
    </row>
    <row r="1707" spans="1:2">
      <c r="A1707" s="5">
        <v>48506</v>
      </c>
      <c r="B1707" s="31">
        <v>13.635038858504499</v>
      </c>
    </row>
    <row r="1708" spans="1:2">
      <c r="A1708" s="5">
        <v>48507</v>
      </c>
      <c r="B1708" s="31">
        <v>13.6350779773603</v>
      </c>
    </row>
    <row r="1709" spans="1:2">
      <c r="A1709" s="5">
        <v>48508</v>
      </c>
      <c r="B1709" s="31">
        <v>13.635116738929501</v>
      </c>
    </row>
    <row r="1710" spans="1:2">
      <c r="A1710" s="5">
        <v>48509</v>
      </c>
      <c r="B1710" s="31">
        <v>13.635155143326701</v>
      </c>
    </row>
    <row r="1711" spans="1:2">
      <c r="A1711" s="5">
        <v>48512</v>
      </c>
      <c r="B1711" s="31">
        <v>13.6352682146342</v>
      </c>
    </row>
    <row r="1712" spans="1:2">
      <c r="A1712" s="5">
        <v>48513</v>
      </c>
      <c r="B1712" s="31">
        <v>13.635305191490801</v>
      </c>
    </row>
    <row r="1713" spans="1:11">
      <c r="A1713" s="5">
        <v>48514</v>
      </c>
      <c r="B1713" s="31">
        <v>13.6353418117491</v>
      </c>
    </row>
    <row r="1714" spans="1:11">
      <c r="A1714" s="5">
        <v>48515</v>
      </c>
      <c r="B1714" s="31">
        <v>13.6353780755237</v>
      </c>
    </row>
    <row r="1715" spans="1:11">
      <c r="A1715" s="5">
        <v>48516</v>
      </c>
      <c r="B1715" s="31">
        <v>13.6354139829293</v>
      </c>
    </row>
    <row r="1716" spans="1:11">
      <c r="A1716" s="5">
        <v>48519</v>
      </c>
      <c r="B1716" s="31">
        <v>13.635519568079101</v>
      </c>
    </row>
    <row r="1717" spans="1:11">
      <c r="A1717" s="5">
        <v>48521</v>
      </c>
      <c r="B1717" s="31">
        <v>13.635588178437001</v>
      </c>
    </row>
    <row r="1718" spans="1:11">
      <c r="A1718" s="5">
        <v>48522</v>
      </c>
      <c r="B1718" s="31">
        <v>13.635621950037301</v>
      </c>
    </row>
    <row r="1719" spans="1:11">
      <c r="A1719" s="5">
        <v>48523</v>
      </c>
      <c r="B1719" s="31">
        <v>13.6356553660716</v>
      </c>
    </row>
    <row r="1720" spans="1:11">
      <c r="A1720" s="5">
        <v>48526</v>
      </c>
      <c r="B1720" s="31">
        <v>13.6357534819251</v>
      </c>
    </row>
    <row r="1721" spans="1:11">
      <c r="A1721" s="5">
        <v>48527</v>
      </c>
      <c r="B1721" s="31">
        <v>13.6357854768421</v>
      </c>
    </row>
    <row r="1722" spans="1:11">
      <c r="A1722" s="5">
        <v>48528</v>
      </c>
      <c r="B1722" s="31">
        <v>13.6358171167665</v>
      </c>
    </row>
    <row r="1723" spans="1:11">
      <c r="A1723" s="5">
        <v>48529</v>
      </c>
      <c r="B1723" s="31">
        <v>13.635848401813</v>
      </c>
    </row>
    <row r="1724" spans="1:11">
      <c r="A1724" s="5">
        <v>48530</v>
      </c>
      <c r="B1724" s="31">
        <v>13.635879332096399</v>
      </c>
    </row>
    <row r="1725" spans="1:11">
      <c r="A1725" s="5">
        <v>48534</v>
      </c>
      <c r="B1725" s="31">
        <v>13.635999507892301</v>
      </c>
    </row>
    <row r="1726" spans="1:11">
      <c r="A1726" s="5">
        <v>48535</v>
      </c>
      <c r="B1726" s="31">
        <v>13.636028666080399</v>
      </c>
    </row>
    <row r="1727" spans="1:11">
      <c r="A1727" s="5">
        <v>48536</v>
      </c>
      <c r="B1727" s="31">
        <v>13.636057470193499</v>
      </c>
    </row>
    <row r="1728" spans="1:11">
      <c r="A1728" s="5">
        <v>48537</v>
      </c>
      <c r="B1728" s="31">
        <v>13.6360859203464</v>
      </c>
      <c r="K1728" s="8">
        <f ca="1">+TODAY()</f>
        <v>46021</v>
      </c>
    </row>
    <row r="1729" spans="1:11">
      <c r="A1729" s="5">
        <v>48540</v>
      </c>
      <c r="B1729" s="31">
        <v>13.636169148190399</v>
      </c>
      <c r="K1729">
        <f>+K17288</f>
        <v>0</v>
      </c>
    </row>
    <row r="1730" spans="1:11">
      <c r="A1730" s="5">
        <v>48541</v>
      </c>
      <c r="B1730" s="31">
        <v>13.6361961836493</v>
      </c>
      <c r="K1730">
        <f>96*30</f>
        <v>2880</v>
      </c>
    </row>
    <row r="1731" spans="1:11">
      <c r="A1731" s="5">
        <v>48542</v>
      </c>
      <c r="B1731" s="31">
        <v>13.6362228657214</v>
      </c>
      <c r="K1731" s="8">
        <f ca="1">+K1728+K1730</f>
        <v>48901</v>
      </c>
    </row>
    <row r="1732" spans="1:11">
      <c r="A1732" s="5">
        <v>48543</v>
      </c>
      <c r="B1732" s="31">
        <v>13.636249194521399</v>
      </c>
    </row>
    <row r="1733" spans="1:11">
      <c r="A1733" s="5">
        <v>48544</v>
      </c>
      <c r="B1733" s="31">
        <v>13.636275170164099</v>
      </c>
    </row>
    <row r="1734" spans="1:11">
      <c r="A1734" s="5">
        <v>48547</v>
      </c>
      <c r="B1734" s="31">
        <v>13.6363509792952</v>
      </c>
    </row>
    <row r="1735" spans="1:11">
      <c r="A1735" s="5">
        <v>48548</v>
      </c>
      <c r="B1735" s="31">
        <v>13.6363755434555</v>
      </c>
    </row>
    <row r="1736" spans="1:11">
      <c r="A1736" s="5">
        <v>48549</v>
      </c>
      <c r="B1736" s="31">
        <v>13.636399755032</v>
      </c>
    </row>
    <row r="1737" spans="1:11">
      <c r="A1737" s="5">
        <v>48550</v>
      </c>
      <c r="B1737" s="31">
        <v>13.6364236141394</v>
      </c>
    </row>
    <row r="1738" spans="1:11">
      <c r="A1738" s="5">
        <v>48551</v>
      </c>
      <c r="B1738" s="31">
        <v>13.636447120892299</v>
      </c>
    </row>
    <row r="1739" spans="1:11">
      <c r="A1739" s="5">
        <v>48554</v>
      </c>
      <c r="B1739" s="31">
        <v>13.6365155281716</v>
      </c>
    </row>
    <row r="1740" spans="1:11">
      <c r="A1740" s="5">
        <v>48555</v>
      </c>
      <c r="B1740" s="31">
        <v>13.6365376266538</v>
      </c>
    </row>
    <row r="1741" spans="1:11">
      <c r="A1741" s="5">
        <v>48556</v>
      </c>
      <c r="B1741" s="31">
        <v>13.6365593733551</v>
      </c>
    </row>
    <row r="1742" spans="1:11">
      <c r="A1742" s="5">
        <v>48557</v>
      </c>
      <c r="B1742" s="31">
        <v>13.6365807683902</v>
      </c>
    </row>
    <row r="1743" spans="1:11">
      <c r="A1743" s="5">
        <v>48558</v>
      </c>
      <c r="B1743" s="31">
        <v>13.6366018118737</v>
      </c>
    </row>
    <row r="1744" spans="1:11">
      <c r="A1744" s="5">
        <v>48561</v>
      </c>
      <c r="B1744" s="31">
        <v>13.6366628341623</v>
      </c>
    </row>
    <row r="1745" spans="1:2">
      <c r="A1745" s="5">
        <v>48562</v>
      </c>
      <c r="B1745" s="31">
        <v>13.6366824725868</v>
      </c>
    </row>
    <row r="1746" spans="1:2">
      <c r="A1746" s="5">
        <v>48563</v>
      </c>
      <c r="B1746" s="31">
        <v>13.636701760033199</v>
      </c>
    </row>
    <row r="1747" spans="1:2">
      <c r="A1747" s="5">
        <v>48564</v>
      </c>
      <c r="B1747" s="31">
        <v>13.636720696616401</v>
      </c>
    </row>
    <row r="1748" spans="1:2">
      <c r="A1748" s="5">
        <v>48565</v>
      </c>
      <c r="B1748" s="31">
        <v>13.636739282451</v>
      </c>
    </row>
    <row r="1749" spans="1:2">
      <c r="A1749" s="5">
        <v>48568</v>
      </c>
      <c r="B1749" s="31">
        <v>13.63679293661</v>
      </c>
    </row>
    <row r="1750" spans="1:2">
      <c r="A1750" s="5">
        <v>48569</v>
      </c>
      <c r="B1750" s="31">
        <v>13.636810120597101</v>
      </c>
    </row>
    <row r="1751" spans="1:2">
      <c r="A1751" s="5">
        <v>48570</v>
      </c>
      <c r="B1751" s="31">
        <v>13.6368269544091</v>
      </c>
    </row>
    <row r="1752" spans="1:2">
      <c r="A1752" s="5">
        <v>48571</v>
      </c>
      <c r="B1752" s="31">
        <v>13.636843438160801</v>
      </c>
    </row>
    <row r="1753" spans="1:2">
      <c r="A1753" s="5">
        <v>48572</v>
      </c>
      <c r="B1753" s="31">
        <v>13.636859571966699</v>
      </c>
    </row>
    <row r="1754" spans="1:2">
      <c r="A1754" s="5">
        <v>48575</v>
      </c>
      <c r="B1754" s="31">
        <v>13.6369058748573</v>
      </c>
    </row>
    <row r="1755" spans="1:2">
      <c r="A1755" s="5">
        <v>48576</v>
      </c>
      <c r="B1755" s="31">
        <v>13.6369206100275</v>
      </c>
    </row>
    <row r="1756" spans="1:2">
      <c r="A1756" s="5">
        <v>48577</v>
      </c>
      <c r="B1756" s="31">
        <v>13.636934995825399</v>
      </c>
    </row>
    <row r="1757" spans="1:2">
      <c r="A1757" s="5">
        <v>48578</v>
      </c>
      <c r="B1757" s="31">
        <v>13.6369490323659</v>
      </c>
    </row>
    <row r="1758" spans="1:2">
      <c r="A1758" s="5">
        <v>48579</v>
      </c>
      <c r="B1758" s="31">
        <v>13.6369627197636</v>
      </c>
    </row>
    <row r="1759" spans="1:2">
      <c r="A1759" s="5">
        <v>48582</v>
      </c>
      <c r="B1759" s="31">
        <v>13.637001688247</v>
      </c>
    </row>
    <row r="1760" spans="1:2">
      <c r="A1760" s="5">
        <v>48583</v>
      </c>
      <c r="B1760" s="31">
        <v>13.637013980524101</v>
      </c>
    </row>
    <row r="1761" spans="1:2">
      <c r="A1761" s="5">
        <v>48584</v>
      </c>
      <c r="B1761" s="31">
        <v>13.6370259260532</v>
      </c>
    </row>
    <row r="1762" spans="1:2">
      <c r="A1762" s="5">
        <v>48585</v>
      </c>
      <c r="B1762" s="31">
        <v>13.6370375267703</v>
      </c>
    </row>
    <row r="1763" spans="1:2">
      <c r="A1763" s="5">
        <v>48586</v>
      </c>
      <c r="B1763" s="31">
        <v>13.6370487846114</v>
      </c>
    </row>
    <row r="1764" spans="1:2">
      <c r="A1764" s="5">
        <v>48589</v>
      </c>
      <c r="B1764" s="31">
        <v>13.637080520238399</v>
      </c>
    </row>
    <row r="1765" spans="1:2">
      <c r="A1765" s="5">
        <v>48590</v>
      </c>
      <c r="B1765" s="31">
        <v>13.637090425935201</v>
      </c>
    </row>
    <row r="1766" spans="1:2">
      <c r="A1766" s="5">
        <v>48591</v>
      </c>
      <c r="B1766" s="31">
        <v>13.637099998436</v>
      </c>
    </row>
    <row r="1767" spans="1:2">
      <c r="A1767" s="5">
        <v>48592</v>
      </c>
      <c r="B1767" s="31">
        <v>13.637109239676599</v>
      </c>
    </row>
    <row r="1768" spans="1:2">
      <c r="A1768" s="5">
        <v>48593</v>
      </c>
      <c r="B1768" s="31">
        <v>13.6371181515931</v>
      </c>
    </row>
    <row r="1769" spans="1:2">
      <c r="A1769" s="5">
        <v>48596</v>
      </c>
      <c r="B1769" s="31">
        <v>13.6371429307576</v>
      </c>
    </row>
    <row r="1770" spans="1:2">
      <c r="A1770" s="5">
        <v>48597</v>
      </c>
      <c r="B1770" s="31">
        <v>13.6371505447374</v>
      </c>
    </row>
    <row r="1771" spans="1:2">
      <c r="A1771" s="5">
        <v>48598</v>
      </c>
      <c r="B1771" s="31">
        <v>13.637157839073099</v>
      </c>
    </row>
    <row r="1772" spans="1:2">
      <c r="A1772" s="5">
        <v>48599</v>
      </c>
      <c r="B1772" s="31">
        <v>13.637164815700499</v>
      </c>
    </row>
    <row r="1773" spans="1:2">
      <c r="A1773" s="5">
        <v>48600</v>
      </c>
      <c r="B1773" s="31">
        <v>13.637171476555601</v>
      </c>
    </row>
    <row r="1774" spans="1:2">
      <c r="A1774" s="5">
        <v>48603</v>
      </c>
      <c r="B1774" s="31">
        <v>13.637189583847601</v>
      </c>
    </row>
    <row r="1775" spans="1:2">
      <c r="A1775" s="5">
        <v>48604</v>
      </c>
      <c r="B1775" s="31">
        <v>13.6371950009736</v>
      </c>
    </row>
    <row r="1776" spans="1:2">
      <c r="A1776" s="5">
        <v>48605</v>
      </c>
      <c r="B1776" s="31">
        <v>13.637200112007401</v>
      </c>
    </row>
    <row r="1777" spans="1:2">
      <c r="A1777" s="5">
        <v>48606</v>
      </c>
      <c r="B1777" s="31">
        <v>13.6372049188848</v>
      </c>
    </row>
    <row r="1778" spans="1:2">
      <c r="A1778" s="5">
        <v>48607</v>
      </c>
      <c r="B1778" s="31">
        <v>13.637209423541901</v>
      </c>
    </row>
    <row r="1779" spans="1:2">
      <c r="A1779" s="5">
        <v>48610</v>
      </c>
      <c r="B1779" s="31">
        <v>13.637221143551001</v>
      </c>
    </row>
    <row r="1780" spans="1:2">
      <c r="A1780" s="5">
        <v>48611</v>
      </c>
      <c r="B1780" s="31">
        <v>13.6372244586866</v>
      </c>
    </row>
    <row r="1781" spans="1:2">
      <c r="A1781" s="5">
        <v>48612</v>
      </c>
      <c r="B1781" s="31">
        <v>13.6372274812818</v>
      </c>
    </row>
    <row r="1782" spans="1:2">
      <c r="A1782" s="5">
        <v>48613</v>
      </c>
      <c r="B1782" s="31">
        <v>13.637230213272501</v>
      </c>
    </row>
    <row r="1783" spans="1:2">
      <c r="A1783" s="5">
        <v>48614</v>
      </c>
      <c r="B1783" s="31">
        <v>13.637232656594801</v>
      </c>
    </row>
    <row r="1784" spans="1:2">
      <c r="A1784" s="5">
        <v>48617</v>
      </c>
      <c r="B1784" s="31">
        <v>13.6372382739108</v>
      </c>
    </row>
    <row r="1785" spans="1:2">
      <c r="A1785" s="5">
        <v>48618</v>
      </c>
      <c r="B1785" s="31">
        <v>13.6372395819192</v>
      </c>
    </row>
    <row r="1786" spans="1:2">
      <c r="A1786" s="5">
        <v>48619</v>
      </c>
      <c r="B1786" s="31">
        <v>13.637240610938999</v>
      </c>
    </row>
    <row r="1787" spans="1:2">
      <c r="A1787" s="5">
        <v>48620</v>
      </c>
      <c r="B1787" s="31">
        <v>13.6372413629063</v>
      </c>
    </row>
    <row r="1788" spans="1:2">
      <c r="A1788" s="5">
        <v>48621</v>
      </c>
      <c r="B1788" s="31">
        <v>13.637241839757101</v>
      </c>
    </row>
    <row r="1789" spans="1:2">
      <c r="A1789" s="5">
        <v>48624</v>
      </c>
      <c r="B1789" s="31">
        <v>13.6372416389699</v>
      </c>
    </row>
    <row r="1790" spans="1:2">
      <c r="A1790" s="5">
        <v>48625</v>
      </c>
      <c r="B1790" s="31">
        <v>13.637241034714201</v>
      </c>
    </row>
    <row r="1791" spans="1:2">
      <c r="A1791" s="5">
        <v>48626</v>
      </c>
      <c r="B1791" s="31">
        <v>13.637240165022</v>
      </c>
    </row>
    <row r="1792" spans="1:2">
      <c r="A1792" s="5">
        <v>48627</v>
      </c>
      <c r="B1792" s="31">
        <v>13.6372390318291</v>
      </c>
    </row>
    <row r="1793" spans="1:2">
      <c r="A1793" s="5">
        <v>48628</v>
      </c>
      <c r="B1793" s="31">
        <v>13.6372376370716</v>
      </c>
    </row>
    <row r="1794" spans="1:2">
      <c r="A1794" s="5">
        <v>48631</v>
      </c>
      <c r="B1794" s="31">
        <v>13.6372319027709</v>
      </c>
    </row>
    <row r="1795" spans="1:2">
      <c r="A1795" s="5">
        <v>48632</v>
      </c>
      <c r="B1795" s="31">
        <v>13.6372294811146</v>
      </c>
    </row>
    <row r="1796" spans="1:2">
      <c r="A1796" s="5">
        <v>48633</v>
      </c>
      <c r="B1796" s="31">
        <v>13.637226807573599</v>
      </c>
    </row>
    <row r="1797" spans="1:2">
      <c r="A1797" s="5">
        <v>48634</v>
      </c>
      <c r="B1797" s="31">
        <v>13.6372238840838</v>
      </c>
    </row>
    <row r="1798" spans="1:2">
      <c r="A1798" s="5">
        <v>48635</v>
      </c>
      <c r="B1798" s="31">
        <v>13.6372207125812</v>
      </c>
    </row>
    <row r="1799" spans="1:2">
      <c r="A1799" s="5">
        <v>48640</v>
      </c>
      <c r="B1799" s="31">
        <v>13.637201202636501</v>
      </c>
    </row>
    <row r="1800" spans="1:2">
      <c r="A1800" s="5">
        <v>48641</v>
      </c>
      <c r="B1800" s="31">
        <v>13.6371965837131</v>
      </c>
    </row>
    <row r="1801" spans="1:2">
      <c r="A1801" s="5">
        <v>48642</v>
      </c>
      <c r="B1801" s="31">
        <v>13.6371917303288</v>
      </c>
    </row>
    <row r="1802" spans="1:2">
      <c r="A1802" s="5">
        <v>48645</v>
      </c>
      <c r="B1802" s="31">
        <v>13.6371757827705</v>
      </c>
    </row>
    <row r="1803" spans="1:2">
      <c r="A1803" s="5">
        <v>48646</v>
      </c>
      <c r="B1803" s="31">
        <v>13.637170010902601</v>
      </c>
    </row>
    <row r="1804" spans="1:2">
      <c r="A1804" s="5">
        <v>48647</v>
      </c>
      <c r="B1804" s="31">
        <v>13.6371640142538</v>
      </c>
    </row>
    <row r="1805" spans="1:2">
      <c r="A1805" s="5">
        <v>48648</v>
      </c>
      <c r="B1805" s="31">
        <v>13.637157794759901</v>
      </c>
    </row>
    <row r="1806" spans="1:2">
      <c r="A1806" s="5">
        <v>48649</v>
      </c>
      <c r="B1806" s="31">
        <v>13.637151354357099</v>
      </c>
    </row>
    <row r="1807" spans="1:2">
      <c r="A1807" s="5">
        <v>48652</v>
      </c>
      <c r="B1807" s="31">
        <v>13.637130727054799</v>
      </c>
    </row>
    <row r="1808" spans="1:2">
      <c r="A1808" s="5">
        <v>48653</v>
      </c>
      <c r="B1808" s="31">
        <v>13.6371234223759</v>
      </c>
    </row>
    <row r="1809" spans="1:2">
      <c r="A1809" s="5">
        <v>48654</v>
      </c>
      <c r="B1809" s="31">
        <v>13.6371159064681</v>
      </c>
    </row>
    <row r="1810" spans="1:2">
      <c r="A1810" s="5">
        <v>48655</v>
      </c>
      <c r="B1810" s="31">
        <v>13.6371081812671</v>
      </c>
    </row>
    <row r="1811" spans="1:2">
      <c r="A1811" s="5">
        <v>48656</v>
      </c>
      <c r="B1811" s="31">
        <v>13.6371002487091</v>
      </c>
    </row>
    <row r="1812" spans="1:2">
      <c r="A1812" s="5">
        <v>48659</v>
      </c>
      <c r="B1812" s="31">
        <v>13.637075226252399</v>
      </c>
    </row>
    <row r="1813" spans="1:2">
      <c r="A1813" s="5">
        <v>48660</v>
      </c>
      <c r="B1813" s="31">
        <v>13.637066483625899</v>
      </c>
    </row>
    <row r="1814" spans="1:2">
      <c r="A1814" s="5">
        <v>48661</v>
      </c>
      <c r="B1814" s="31">
        <v>13.6370575433223</v>
      </c>
    </row>
    <row r="1815" spans="1:2">
      <c r="A1815" s="5">
        <v>48662</v>
      </c>
      <c r="B1815" s="31">
        <v>13.637048407277501</v>
      </c>
    </row>
    <row r="1816" spans="1:2">
      <c r="A1816" s="5">
        <v>48663</v>
      </c>
      <c r="B1816" s="31">
        <v>13.637039077427501</v>
      </c>
    </row>
    <row r="1817" spans="1:2">
      <c r="A1817" s="5">
        <v>48666</v>
      </c>
      <c r="B1817" s="31">
        <v>13.6370099444063</v>
      </c>
    </row>
    <row r="1818" spans="1:2">
      <c r="A1818" s="5">
        <v>48667</v>
      </c>
      <c r="B1818" s="31">
        <v>13.6369998586954</v>
      </c>
    </row>
    <row r="1819" spans="1:2">
      <c r="A1819" s="5">
        <v>48668</v>
      </c>
      <c r="B1819" s="31">
        <v>13.636989588859301</v>
      </c>
    </row>
    <row r="1820" spans="1:2">
      <c r="A1820" s="5">
        <v>48669</v>
      </c>
      <c r="B1820" s="31">
        <v>13.636979136833901</v>
      </c>
    </row>
    <row r="1821" spans="1:2">
      <c r="A1821" s="5">
        <v>48670</v>
      </c>
      <c r="B1821" s="31">
        <v>13.636968504555201</v>
      </c>
    </row>
    <row r="1822" spans="1:2">
      <c r="A1822" s="5">
        <v>48673</v>
      </c>
      <c r="B1822" s="31">
        <v>13.636935545559201</v>
      </c>
    </row>
    <row r="1823" spans="1:2">
      <c r="A1823" s="5">
        <v>48674</v>
      </c>
      <c r="B1823" s="31">
        <v>13.6369242116272</v>
      </c>
    </row>
    <row r="1824" spans="1:2">
      <c r="A1824" s="5">
        <v>48675</v>
      </c>
      <c r="B1824" s="31">
        <v>13.636912707121899</v>
      </c>
    </row>
    <row r="1825" spans="1:2">
      <c r="A1825" s="5">
        <v>48676</v>
      </c>
      <c r="B1825" s="31">
        <v>13.6369010339791</v>
      </c>
    </row>
    <row r="1826" spans="1:2">
      <c r="A1826" s="5">
        <v>48677</v>
      </c>
      <c r="B1826" s="31">
        <v>13.636889194135</v>
      </c>
    </row>
    <row r="1827" spans="1:2">
      <c r="A1827" s="5">
        <v>48680</v>
      </c>
      <c r="B1827" s="31">
        <v>13.636852693754101</v>
      </c>
    </row>
    <row r="1828" spans="1:2">
      <c r="A1828" s="5">
        <v>48681</v>
      </c>
      <c r="B1828" s="31">
        <v>13.6368402064642</v>
      </c>
    </row>
    <row r="1829" spans="1:2">
      <c r="A1829" s="5">
        <v>48682</v>
      </c>
      <c r="B1829" s="31">
        <v>13.6368275621529</v>
      </c>
    </row>
    <row r="1830" spans="1:2">
      <c r="A1830" s="5">
        <v>48683</v>
      </c>
      <c r="B1830" s="31">
        <v>13.636814762756099</v>
      </c>
    </row>
    <row r="1831" spans="1:2">
      <c r="A1831" s="5">
        <v>48687</v>
      </c>
      <c r="B1831" s="31">
        <v>13.636762053033699</v>
      </c>
    </row>
    <row r="1832" spans="1:2">
      <c r="A1832" s="5">
        <v>48688</v>
      </c>
      <c r="B1832" s="31">
        <v>13.6367485072492</v>
      </c>
    </row>
    <row r="1833" spans="1:2">
      <c r="A1833" s="5">
        <v>48689</v>
      </c>
      <c r="B1833" s="31">
        <v>13.636734817995199</v>
      </c>
    </row>
    <row r="1834" spans="1:2">
      <c r="A1834" s="5">
        <v>48691</v>
      </c>
      <c r="B1834" s="31">
        <v>13.636707016822401</v>
      </c>
    </row>
    <row r="1835" spans="1:2">
      <c r="A1835" s="5">
        <v>48694</v>
      </c>
      <c r="B1835" s="31">
        <v>13.636664287440899</v>
      </c>
    </row>
    <row r="1836" spans="1:2">
      <c r="A1836" s="5">
        <v>48695</v>
      </c>
      <c r="B1836" s="31">
        <v>13.636649778025101</v>
      </c>
    </row>
    <row r="1837" spans="1:2">
      <c r="A1837" s="5">
        <v>48696</v>
      </c>
      <c r="B1837" s="31">
        <v>13.6366351386916</v>
      </c>
    </row>
    <row r="1838" spans="1:2">
      <c r="A1838" s="5">
        <v>48697</v>
      </c>
      <c r="B1838" s="31">
        <v>13.6366203713765</v>
      </c>
    </row>
    <row r="1839" spans="1:2">
      <c r="A1839" s="5">
        <v>48698</v>
      </c>
      <c r="B1839" s="31">
        <v>13.6366054780156</v>
      </c>
    </row>
    <row r="1840" spans="1:2">
      <c r="A1840" s="5">
        <v>48701</v>
      </c>
      <c r="B1840" s="31">
        <v>13.6365600610185</v>
      </c>
    </row>
    <row r="1841" spans="1:2">
      <c r="A1841" s="5">
        <v>48702</v>
      </c>
      <c r="B1841" s="31">
        <v>13.6365446828347</v>
      </c>
    </row>
    <row r="1842" spans="1:2">
      <c r="A1842" s="5">
        <v>48703</v>
      </c>
      <c r="B1842" s="31">
        <v>13.636529188284999</v>
      </c>
    </row>
    <row r="1843" spans="1:2">
      <c r="A1843" s="5">
        <v>48704</v>
      </c>
      <c r="B1843" s="31">
        <v>13.6365135793056</v>
      </c>
    </row>
    <row r="1844" spans="1:2">
      <c r="A1844" s="5">
        <v>48705</v>
      </c>
      <c r="B1844" s="31">
        <v>13.6364978578323</v>
      </c>
    </row>
    <row r="1845" spans="1:2">
      <c r="A1845" s="5">
        <v>48708</v>
      </c>
      <c r="B1845" s="31">
        <v>13.6364500378094</v>
      </c>
    </row>
    <row r="1846" spans="1:2">
      <c r="A1846" s="5">
        <v>48709</v>
      </c>
      <c r="B1846" s="31">
        <v>13.6364338857208</v>
      </c>
    </row>
    <row r="1847" spans="1:2">
      <c r="A1847" s="5">
        <v>48710</v>
      </c>
      <c r="B1847" s="31">
        <v>13.636417630818199</v>
      </c>
    </row>
    <row r="1848" spans="1:2">
      <c r="A1848" s="5">
        <v>48711</v>
      </c>
      <c r="B1848" s="31">
        <v>13.6364012750377</v>
      </c>
    </row>
    <row r="1849" spans="1:2">
      <c r="A1849" s="5">
        <v>48712</v>
      </c>
      <c r="B1849" s="31">
        <v>13.6363848203153</v>
      </c>
    </row>
    <row r="1850" spans="1:2">
      <c r="A1850" s="5">
        <v>48715</v>
      </c>
      <c r="B1850" s="31">
        <v>13.6363348818565</v>
      </c>
    </row>
    <row r="1851" spans="1:2">
      <c r="A1851" s="5">
        <v>48716</v>
      </c>
      <c r="B1851" s="31">
        <v>13.636318050726199</v>
      </c>
    </row>
    <row r="1852" spans="1:2">
      <c r="A1852" s="5">
        <v>48717</v>
      </c>
      <c r="B1852" s="31">
        <v>13.636301130333999</v>
      </c>
    </row>
    <row r="1853" spans="1:2">
      <c r="A1853" s="5">
        <v>48718</v>
      </c>
      <c r="B1853" s="31">
        <v>13.6362841226158</v>
      </c>
    </row>
    <row r="1854" spans="1:2">
      <c r="A1854" s="5">
        <v>48719</v>
      </c>
      <c r="B1854" s="31">
        <v>13.636267029507501</v>
      </c>
    </row>
    <row r="1855" spans="1:2">
      <c r="A1855" s="5">
        <v>48722</v>
      </c>
      <c r="B1855" s="31">
        <v>13.6362152572024</v>
      </c>
    </row>
    <row r="1856" spans="1:2">
      <c r="A1856" s="5">
        <v>48723</v>
      </c>
      <c r="B1856" s="31">
        <v>13.6361978418939</v>
      </c>
    </row>
    <row r="1857" spans="1:2">
      <c r="A1857" s="5">
        <v>48724</v>
      </c>
      <c r="B1857" s="31">
        <v>13.6361803508753</v>
      </c>
    </row>
    <row r="1858" spans="1:2">
      <c r="A1858" s="5">
        <v>48725</v>
      </c>
      <c r="B1858" s="31">
        <v>13.6361627860826</v>
      </c>
    </row>
    <row r="1859" spans="1:2">
      <c r="A1859" s="5">
        <v>48726</v>
      </c>
      <c r="B1859" s="31">
        <v>13.6361451494517</v>
      </c>
    </row>
    <row r="1860" spans="1:2">
      <c r="A1860" s="5">
        <v>48729</v>
      </c>
      <c r="B1860" s="31">
        <v>13.636091827890199</v>
      </c>
    </row>
    <row r="1861" spans="1:2">
      <c r="A1861" s="5">
        <v>48730</v>
      </c>
      <c r="B1861" s="31">
        <v>13.636073923266601</v>
      </c>
    </row>
    <row r="1862" spans="1:2">
      <c r="A1862" s="5">
        <v>48731</v>
      </c>
      <c r="B1862" s="31">
        <v>13.636055956484901</v>
      </c>
    </row>
    <row r="1863" spans="1:2">
      <c r="A1863" s="5">
        <v>48732</v>
      </c>
      <c r="B1863" s="31">
        <v>13.636037929480899</v>
      </c>
    </row>
    <row r="1864" spans="1:2">
      <c r="A1864" s="5">
        <v>48733</v>
      </c>
      <c r="B1864" s="31">
        <v>13.636019844190701</v>
      </c>
    </row>
    <row r="1865" spans="1:2">
      <c r="A1865" s="5">
        <v>48736</v>
      </c>
      <c r="B1865" s="31">
        <v>13.635965257962599</v>
      </c>
    </row>
    <row r="1866" spans="1:2">
      <c r="A1866" s="5">
        <v>48737</v>
      </c>
      <c r="B1866" s="31">
        <v>13.635946958887301</v>
      </c>
    </row>
    <row r="1867" spans="1:2">
      <c r="A1867" s="5">
        <v>48738</v>
      </c>
      <c r="B1867" s="31">
        <v>13.635928611205699</v>
      </c>
    </row>
    <row r="1868" spans="1:2">
      <c r="A1868" s="5">
        <v>48739</v>
      </c>
      <c r="B1868" s="31">
        <v>13.6359102168537</v>
      </c>
    </row>
    <row r="1869" spans="1:2">
      <c r="A1869" s="5">
        <v>48740</v>
      </c>
      <c r="B1869" s="31">
        <v>13.6358917777674</v>
      </c>
    </row>
    <row r="1870" spans="1:2">
      <c r="A1870" s="5">
        <v>48743</v>
      </c>
      <c r="B1870" s="31">
        <v>13.635836211462401</v>
      </c>
    </row>
    <row r="1871" spans="1:2">
      <c r="A1871" s="5">
        <v>48744</v>
      </c>
      <c r="B1871" s="31">
        <v>13.635817612798601</v>
      </c>
    </row>
    <row r="1872" spans="1:2">
      <c r="A1872" s="5">
        <v>48745</v>
      </c>
      <c r="B1872" s="31">
        <v>13.6357989790804</v>
      </c>
    </row>
    <row r="1873" spans="1:2">
      <c r="A1873" s="5">
        <v>48747</v>
      </c>
      <c r="B1873" s="31">
        <v>13.6357616142247</v>
      </c>
    </row>
    <row r="1874" spans="1:2">
      <c r="A1874" s="5">
        <v>48750</v>
      </c>
      <c r="B1874" s="31">
        <v>13.6357053524326</v>
      </c>
    </row>
    <row r="1875" spans="1:2">
      <c r="A1875" s="5">
        <v>48751</v>
      </c>
      <c r="B1875" s="31">
        <v>13.6356865490435</v>
      </c>
    </row>
    <row r="1876" spans="1:2">
      <c r="A1876" s="5">
        <v>48752</v>
      </c>
      <c r="B1876" s="31">
        <v>13.635667724152</v>
      </c>
    </row>
    <row r="1877" spans="1:2">
      <c r="A1877" s="5">
        <v>48753</v>
      </c>
      <c r="B1877" s="31">
        <v>13.6356488796939</v>
      </c>
    </row>
    <row r="1878" spans="1:2">
      <c r="A1878" s="5">
        <v>48754</v>
      </c>
      <c r="B1878" s="31">
        <v>13.6356300176052</v>
      </c>
    </row>
    <row r="1879" spans="1:2">
      <c r="A1879" s="5">
        <v>48757</v>
      </c>
      <c r="B1879" s="31">
        <v>13.6355733449158</v>
      </c>
    </row>
    <row r="1880" spans="1:2">
      <c r="A1880" s="5">
        <v>48758</v>
      </c>
      <c r="B1880" s="31">
        <v>13.635554431664801</v>
      </c>
    </row>
    <row r="1881" spans="1:2">
      <c r="A1881" s="5">
        <v>48759</v>
      </c>
      <c r="B1881" s="31">
        <v>13.6355355104632</v>
      </c>
    </row>
    <row r="1882" spans="1:2">
      <c r="A1882" s="5">
        <v>48760</v>
      </c>
      <c r="B1882" s="31">
        <v>13.635516583246901</v>
      </c>
    </row>
    <row r="1883" spans="1:2">
      <c r="A1883" s="5">
        <v>48761</v>
      </c>
      <c r="B1883" s="31">
        <v>13.635497651952001</v>
      </c>
    </row>
    <row r="1884" spans="1:2">
      <c r="A1884" s="5">
        <v>48764</v>
      </c>
      <c r="B1884" s="31">
        <v>13.635440852955099</v>
      </c>
    </row>
    <row r="1885" spans="1:2">
      <c r="A1885" s="5">
        <v>48765</v>
      </c>
      <c r="B1885" s="31">
        <v>13.635421924705399</v>
      </c>
    </row>
    <row r="1886" spans="1:2">
      <c r="A1886" s="5">
        <v>48766</v>
      </c>
      <c r="B1886" s="31">
        <v>13.635403002057</v>
      </c>
    </row>
    <row r="1887" spans="1:2">
      <c r="A1887" s="5">
        <v>48767</v>
      </c>
      <c r="B1887" s="31">
        <v>13.6353840869458</v>
      </c>
    </row>
    <row r="1888" spans="1:2">
      <c r="A1888" s="5">
        <v>48768</v>
      </c>
      <c r="B1888" s="31">
        <v>13.635365181307799</v>
      </c>
    </row>
    <row r="1889" spans="1:2">
      <c r="A1889" s="5">
        <v>48771</v>
      </c>
      <c r="B1889" s="31">
        <v>13.635308540593201</v>
      </c>
    </row>
    <row r="1890" spans="1:2">
      <c r="A1890" s="5">
        <v>48772</v>
      </c>
      <c r="B1890" s="31">
        <v>13.635289692208</v>
      </c>
    </row>
    <row r="1891" spans="1:2">
      <c r="A1891" s="5">
        <v>48773</v>
      </c>
      <c r="B1891" s="31">
        <v>13.635270862976</v>
      </c>
    </row>
    <row r="1892" spans="1:2">
      <c r="A1892" s="5">
        <v>48774</v>
      </c>
      <c r="B1892" s="31">
        <v>13.635252054833201</v>
      </c>
    </row>
    <row r="1893" spans="1:2">
      <c r="A1893" s="5">
        <v>48775</v>
      </c>
      <c r="B1893" s="31">
        <v>13.635233269715499</v>
      </c>
    </row>
    <row r="1894" spans="1:2">
      <c r="A1894" s="5">
        <v>48778</v>
      </c>
      <c r="B1894" s="31">
        <v>13.635177071872899</v>
      </c>
    </row>
    <row r="1895" spans="1:2">
      <c r="A1895" s="5">
        <v>48779</v>
      </c>
      <c r="B1895" s="31">
        <v>13.6351583982156</v>
      </c>
    </row>
    <row r="1896" spans="1:2">
      <c r="A1896" s="5">
        <v>48780</v>
      </c>
      <c r="B1896" s="31">
        <v>13.6351397572633</v>
      </c>
    </row>
    <row r="1897" spans="1:2">
      <c r="A1897" s="5">
        <v>48781</v>
      </c>
      <c r="B1897" s="31">
        <v>13.6351211509521</v>
      </c>
    </row>
    <row r="1898" spans="1:2">
      <c r="A1898" s="5">
        <v>48782</v>
      </c>
      <c r="B1898" s="31">
        <v>13.635102581217801</v>
      </c>
    </row>
    <row r="1899" spans="1:2">
      <c r="A1899" s="5">
        <v>48785</v>
      </c>
      <c r="B1899" s="31">
        <v>13.635047110837199</v>
      </c>
    </row>
    <row r="1900" spans="1:2">
      <c r="A1900" s="5">
        <v>48786</v>
      </c>
      <c r="B1900" s="31">
        <v>13.6350287067709</v>
      </c>
    </row>
    <row r="1901" spans="1:2">
      <c r="A1901" s="5">
        <v>48787</v>
      </c>
      <c r="B1901" s="31">
        <v>13.6350103489616</v>
      </c>
    </row>
    <row r="1902" spans="1:2">
      <c r="A1902" s="5">
        <v>48788</v>
      </c>
      <c r="B1902" s="31">
        <v>13.6349920393452</v>
      </c>
    </row>
    <row r="1903" spans="1:2">
      <c r="A1903" s="5">
        <v>48789</v>
      </c>
      <c r="B1903" s="31">
        <v>13.6349737798578</v>
      </c>
    </row>
    <row r="1904" spans="1:2">
      <c r="A1904" s="5">
        <v>48792</v>
      </c>
      <c r="B1904" s="31">
        <v>13.6349193215288</v>
      </c>
    </row>
    <row r="1905" spans="1:2">
      <c r="A1905" s="5">
        <v>48793</v>
      </c>
      <c r="B1905" s="31">
        <v>13.6349012819168</v>
      </c>
    </row>
    <row r="1906" spans="1:2">
      <c r="A1906" s="5">
        <v>48794</v>
      </c>
      <c r="B1906" s="31">
        <v>13.634883302113799</v>
      </c>
    </row>
    <row r="1907" spans="1:2">
      <c r="A1907" s="5">
        <v>48795</v>
      </c>
      <c r="B1907" s="31">
        <v>13.6348653840555</v>
      </c>
    </row>
    <row r="1908" spans="1:2">
      <c r="A1908" s="5">
        <v>48796</v>
      </c>
      <c r="B1908" s="31">
        <v>13.634847529678099</v>
      </c>
    </row>
    <row r="1909" spans="1:2">
      <c r="A1909" s="5">
        <v>48799</v>
      </c>
      <c r="B1909" s="31">
        <v>13.6347943679905</v>
      </c>
    </row>
    <row r="1910" spans="1:2">
      <c r="A1910" s="5">
        <v>48800</v>
      </c>
      <c r="B1910" s="31">
        <v>13.6347767876962</v>
      </c>
    </row>
    <row r="1911" spans="1:2">
      <c r="A1911" s="5">
        <v>48801</v>
      </c>
      <c r="B1911" s="31">
        <v>13.6347592807626</v>
      </c>
    </row>
    <row r="1912" spans="1:2">
      <c r="A1912" s="5">
        <v>48802</v>
      </c>
      <c r="B1912" s="31">
        <v>13.634741849125801</v>
      </c>
    </row>
    <row r="1913" spans="1:2">
      <c r="A1913" s="5">
        <v>48803</v>
      </c>
      <c r="B1913" s="31">
        <v>13.634724494721601</v>
      </c>
    </row>
    <row r="1914" spans="1:2">
      <c r="A1914" s="5">
        <v>48806</v>
      </c>
      <c r="B1914" s="31">
        <v>13.6346729142653</v>
      </c>
    </row>
    <row r="1915" spans="1:2">
      <c r="A1915" s="5">
        <v>48807</v>
      </c>
      <c r="B1915" s="31">
        <v>13.6346558881518</v>
      </c>
    </row>
    <row r="1916" spans="1:2">
      <c r="A1916" s="5">
        <v>48808</v>
      </c>
      <c r="B1916" s="31">
        <v>13.634638948951</v>
      </c>
    </row>
    <row r="1917" spans="1:2">
      <c r="A1917" s="5">
        <v>48809</v>
      </c>
      <c r="B1917" s="31">
        <v>13.6346220985988</v>
      </c>
    </row>
    <row r="1918" spans="1:2">
      <c r="A1918" s="5">
        <v>48810</v>
      </c>
      <c r="B1918" s="31">
        <v>13.6346053390312</v>
      </c>
    </row>
    <row r="1919" spans="1:2">
      <c r="A1919" s="5">
        <v>48813</v>
      </c>
      <c r="B1919" s="31">
        <v>13.634555624395899</v>
      </c>
    </row>
    <row r="1920" spans="1:2">
      <c r="A1920" s="5">
        <v>48814</v>
      </c>
      <c r="B1920" s="31">
        <v>13.6345392473266</v>
      </c>
    </row>
    <row r="1921" spans="1:2">
      <c r="A1921" s="5">
        <v>48815</v>
      </c>
      <c r="B1921" s="31">
        <v>13.6345229707218</v>
      </c>
    </row>
    <row r="1922" spans="1:2">
      <c r="A1922" s="5">
        <v>48816</v>
      </c>
      <c r="B1922" s="31">
        <v>13.634506796517501</v>
      </c>
    </row>
    <row r="1923" spans="1:2">
      <c r="A1923" s="5">
        <v>48817</v>
      </c>
      <c r="B1923" s="31">
        <v>13.6344907266497</v>
      </c>
    </row>
    <row r="1924" spans="1:2">
      <c r="A1924" s="5">
        <v>48820</v>
      </c>
      <c r="B1924" s="31">
        <v>13.6344431624252</v>
      </c>
    </row>
    <row r="1925" spans="1:2">
      <c r="A1925" s="5">
        <v>48821</v>
      </c>
      <c r="B1925" s="31">
        <v>13.6344275292633</v>
      </c>
    </row>
    <row r="1926" spans="1:2">
      <c r="A1926" s="5">
        <v>48822</v>
      </c>
      <c r="B1926" s="31">
        <v>13.634412010117799</v>
      </c>
    </row>
    <row r="1927" spans="1:2">
      <c r="A1927" s="5">
        <v>48823</v>
      </c>
      <c r="B1927" s="31">
        <v>13.6343966069247</v>
      </c>
    </row>
    <row r="1928" spans="1:2">
      <c r="A1928" s="5">
        <v>48824</v>
      </c>
      <c r="B1928" s="31">
        <v>13.634381321619999</v>
      </c>
    </row>
    <row r="1929" spans="1:2">
      <c r="A1929" s="5">
        <v>48827</v>
      </c>
      <c r="B1929" s="31">
        <v>13.6343361923961</v>
      </c>
    </row>
    <row r="1930" spans="1:2">
      <c r="A1930" s="5">
        <v>48828</v>
      </c>
      <c r="B1930" s="31">
        <v>13.634321398004801</v>
      </c>
    </row>
    <row r="1931" spans="1:2">
      <c r="A1931" s="5">
        <v>48830</v>
      </c>
      <c r="B1931" s="31">
        <v>13.6342921938632</v>
      </c>
    </row>
    <row r="1932" spans="1:2">
      <c r="A1932" s="5">
        <v>48831</v>
      </c>
      <c r="B1932" s="31">
        <v>13.6342777879848</v>
      </c>
    </row>
    <row r="1933" spans="1:2">
      <c r="A1933" s="5">
        <v>48834</v>
      </c>
      <c r="B1933" s="31">
        <v>13.634235378351301</v>
      </c>
    </row>
    <row r="1934" spans="1:2">
      <c r="A1934" s="5">
        <v>48835</v>
      </c>
      <c r="B1934" s="31">
        <v>13.6342215175939</v>
      </c>
    </row>
    <row r="1935" spans="1:2">
      <c r="A1935" s="5">
        <v>48836</v>
      </c>
      <c r="B1935" s="31">
        <v>13.634207797956799</v>
      </c>
    </row>
    <row r="1936" spans="1:2">
      <c r="A1936" s="5">
        <v>48837</v>
      </c>
      <c r="B1936" s="31">
        <v>13.6341942213758</v>
      </c>
    </row>
    <row r="1937" spans="1:2">
      <c r="A1937" s="5">
        <v>48838</v>
      </c>
      <c r="B1937" s="31">
        <v>13.6341807897871</v>
      </c>
    </row>
    <row r="1938" spans="1:2">
      <c r="A1938" s="5">
        <v>48841</v>
      </c>
      <c r="B1938" s="31">
        <v>13.6341413843337</v>
      </c>
    </row>
    <row r="1939" spans="1:2">
      <c r="A1939" s="5">
        <v>48842</v>
      </c>
      <c r="B1939" s="31">
        <v>13.6341285520735</v>
      </c>
    </row>
    <row r="1940" spans="1:2">
      <c r="A1940" s="5">
        <v>48843</v>
      </c>
      <c r="B1940" s="31">
        <v>13.634115874485399</v>
      </c>
    </row>
    <row r="1941" spans="1:2">
      <c r="A1941" s="5">
        <v>48844</v>
      </c>
      <c r="B1941" s="31">
        <v>13.6341033535055</v>
      </c>
    </row>
    <row r="1942" spans="1:2">
      <c r="A1942" s="5">
        <v>48845</v>
      </c>
      <c r="B1942" s="31">
        <v>13.6340909910696</v>
      </c>
    </row>
    <row r="1943" spans="1:2">
      <c r="A1943" s="5">
        <v>48848</v>
      </c>
      <c r="B1943" s="31">
        <v>13.6340548743862</v>
      </c>
    </row>
    <row r="1944" spans="1:2">
      <c r="A1944" s="5">
        <v>48849</v>
      </c>
      <c r="B1944" s="31">
        <v>13.6340431654864</v>
      </c>
    </row>
    <row r="1945" spans="1:2">
      <c r="A1945" s="5">
        <v>48850</v>
      </c>
      <c r="B1945" s="31">
        <v>13.634031624810699</v>
      </c>
    </row>
    <row r="1946" spans="1:2">
      <c r="A1946" s="5">
        <v>48851</v>
      </c>
      <c r="B1946" s="31">
        <v>13.634020254294899</v>
      </c>
    </row>
    <row r="1947" spans="1:2">
      <c r="A1947" s="5">
        <v>48852</v>
      </c>
      <c r="B1947" s="31">
        <v>13.6340090558752</v>
      </c>
    </row>
    <row r="1948" spans="1:2">
      <c r="A1948" s="5">
        <v>48855</v>
      </c>
      <c r="B1948" s="31">
        <v>13.6339765125515</v>
      </c>
    </row>
    <row r="1949" spans="1:2">
      <c r="A1949" s="5">
        <v>48856</v>
      </c>
      <c r="B1949" s="31">
        <v>13.6339660218755</v>
      </c>
    </row>
    <row r="1950" spans="1:2">
      <c r="A1950" s="5">
        <v>48857</v>
      </c>
      <c r="B1950" s="31">
        <v>13.6339557129753</v>
      </c>
    </row>
    <row r="1951" spans="1:2">
      <c r="A1951" s="5">
        <v>48858</v>
      </c>
      <c r="B1951" s="31">
        <v>13.6339455877871</v>
      </c>
    </row>
    <row r="1952" spans="1:2">
      <c r="A1952" s="5">
        <v>48859</v>
      </c>
      <c r="B1952" s="31">
        <v>13.6339356482467</v>
      </c>
    </row>
    <row r="1953" spans="1:2">
      <c r="A1953" s="5">
        <v>48862</v>
      </c>
      <c r="B1953" s="31">
        <v>13.633906962872601</v>
      </c>
    </row>
    <row r="1954" spans="1:2">
      <c r="A1954" s="5">
        <v>48863</v>
      </c>
      <c r="B1954" s="31">
        <v>13.6338977852835</v>
      </c>
    </row>
    <row r="1955" spans="1:2">
      <c r="A1955" s="5">
        <v>48865</v>
      </c>
      <c r="B1955" s="31">
        <v>13.633880018024801</v>
      </c>
    </row>
    <row r="1956" spans="1:2">
      <c r="A1956" s="5">
        <v>48866</v>
      </c>
      <c r="B1956" s="31">
        <v>13.633871432227</v>
      </c>
    </row>
    <row r="1957" spans="1:2">
      <c r="A1957" s="5">
        <v>48869</v>
      </c>
      <c r="B1957" s="31">
        <v>13.633846889392199</v>
      </c>
    </row>
    <row r="1958" spans="1:2">
      <c r="A1958" s="5">
        <v>48870</v>
      </c>
      <c r="B1958" s="31">
        <v>13.6338391197534</v>
      </c>
    </row>
    <row r="1959" spans="1:2">
      <c r="A1959" s="5">
        <v>48871</v>
      </c>
      <c r="B1959" s="31">
        <v>13.633831558994199</v>
      </c>
    </row>
    <row r="1960" spans="1:2">
      <c r="A1960" s="5">
        <v>48872</v>
      </c>
      <c r="B1960" s="31">
        <v>13.6338242090508</v>
      </c>
    </row>
    <row r="1961" spans="1:2">
      <c r="A1961" s="5">
        <v>48873</v>
      </c>
      <c r="B1961" s="31">
        <v>13.6338170718589</v>
      </c>
    </row>
    <row r="1962" spans="1:2">
      <c r="A1962" s="5">
        <v>48876</v>
      </c>
      <c r="B1962" s="31">
        <v>13.633796956153301</v>
      </c>
    </row>
    <row r="1963" spans="1:2">
      <c r="A1963" s="5">
        <v>48877</v>
      </c>
      <c r="B1963" s="31">
        <v>13.633790689327901</v>
      </c>
    </row>
    <row r="1964" spans="1:2">
      <c r="A1964" s="5">
        <v>48878</v>
      </c>
      <c r="B1964" s="31">
        <v>13.633784644934201</v>
      </c>
    </row>
    <row r="1965" spans="1:2">
      <c r="A1965" s="5">
        <v>48879</v>
      </c>
      <c r="B1965" s="31">
        <v>13.633778824907999</v>
      </c>
    </row>
    <row r="1966" spans="1:2">
      <c r="A1966" s="5">
        <v>48880</v>
      </c>
      <c r="B1966" s="31">
        <v>13.6337732311853</v>
      </c>
    </row>
    <row r="1967" spans="1:2">
      <c r="A1967" s="5">
        <v>48883</v>
      </c>
      <c r="B1967" s="31">
        <v>13.6337578271986</v>
      </c>
    </row>
    <row r="1968" spans="1:2">
      <c r="A1968" s="5">
        <v>48884</v>
      </c>
      <c r="B1968" s="31">
        <v>13.63375315805</v>
      </c>
    </row>
    <row r="1969" spans="1:2">
      <c r="A1969" s="5">
        <v>48886</v>
      </c>
      <c r="B1969" s="31">
        <v>13.6337445296392</v>
      </c>
    </row>
    <row r="1970" spans="1:2">
      <c r="A1970" s="5">
        <v>48887</v>
      </c>
      <c r="B1970" s="31">
        <v>13.633740574249</v>
      </c>
    </row>
    <row r="1971" spans="1:2">
      <c r="A1971" s="5">
        <v>48890</v>
      </c>
      <c r="B1971" s="31">
        <v>13.633730166570899</v>
      </c>
    </row>
    <row r="1972" spans="1:2">
      <c r="A1972" s="5">
        <v>48891</v>
      </c>
      <c r="B1972" s="31">
        <v>13.6337271899623</v>
      </c>
    </row>
    <row r="1973" spans="1:2">
      <c r="A1973" s="5">
        <v>48892</v>
      </c>
      <c r="B1973" s="31">
        <v>13.6337244628891</v>
      </c>
    </row>
    <row r="1974" spans="1:2">
      <c r="A1974" s="5">
        <v>48893</v>
      </c>
      <c r="B1974" s="31">
        <v>13.6337219872873</v>
      </c>
    </row>
    <row r="1975" spans="1:2">
      <c r="A1975" s="5">
        <v>48894</v>
      </c>
      <c r="B1975" s="31">
        <v>13.633719765092801</v>
      </c>
    </row>
    <row r="1976" spans="1:2">
      <c r="A1976" s="5">
        <v>48897</v>
      </c>
      <c r="B1976" s="31">
        <v>13.633714638313201</v>
      </c>
    </row>
    <row r="1977" spans="1:2">
      <c r="A1977" s="5">
        <v>48899</v>
      </c>
      <c r="B1977" s="31">
        <v>13.633712522989899</v>
      </c>
    </row>
    <row r="1978" spans="1:2">
      <c r="A1978" s="5">
        <v>48900</v>
      </c>
      <c r="B1978" s="31">
        <v>13.633711861895099</v>
      </c>
    </row>
    <row r="1979" spans="1:2">
      <c r="A1979" s="5">
        <v>48901</v>
      </c>
      <c r="B1979" s="31">
        <v>13.6337114677596</v>
      </c>
    </row>
    <row r="1980" spans="1:2">
      <c r="A1980" s="5">
        <v>48904</v>
      </c>
      <c r="B1980" s="31">
        <v>13.6337119064682</v>
      </c>
    </row>
    <row r="1981" spans="1:2">
      <c r="A1981" s="5">
        <v>48905</v>
      </c>
      <c r="B1981" s="31">
        <v>13.633712599529501</v>
      </c>
    </row>
    <row r="1982" spans="1:2">
      <c r="A1982" s="5">
        <v>48906</v>
      </c>
      <c r="B1982" s="31">
        <v>13.633713569229901</v>
      </c>
    </row>
    <row r="1983" spans="1:2">
      <c r="A1983" s="5">
        <v>48907</v>
      </c>
      <c r="B1983" s="31">
        <v>13.633714817505499</v>
      </c>
    </row>
    <row r="1984" spans="1:2">
      <c r="A1984" s="5">
        <v>48908</v>
      </c>
      <c r="B1984" s="31">
        <v>13.6337163462921</v>
      </c>
    </row>
    <row r="1985" spans="1:2">
      <c r="A1985" s="5">
        <v>48911</v>
      </c>
      <c r="B1985" s="31">
        <v>13.6337226350789</v>
      </c>
    </row>
    <row r="1986" spans="1:2">
      <c r="A1986" s="5">
        <v>48912</v>
      </c>
      <c r="B1986" s="31">
        <v>13.6337253052699</v>
      </c>
    </row>
    <row r="1987" spans="1:2">
      <c r="A1987" s="5">
        <v>48913</v>
      </c>
      <c r="B1987" s="31">
        <v>13.633728265652</v>
      </c>
    </row>
    <row r="1988" spans="1:2">
      <c r="A1988" s="5">
        <v>48914</v>
      </c>
      <c r="B1988" s="31">
        <v>13.6337315181612</v>
      </c>
    </row>
    <row r="1989" spans="1:2">
      <c r="A1989" s="5">
        <v>48915</v>
      </c>
      <c r="B1989" s="31">
        <v>13.633735064733401</v>
      </c>
    </row>
    <row r="1990" spans="1:2">
      <c r="A1990" s="5">
        <v>48918</v>
      </c>
      <c r="B1990" s="31">
        <v>13.6337474881879</v>
      </c>
    </row>
    <row r="1991" spans="1:2">
      <c r="A1991" s="5">
        <v>48919</v>
      </c>
      <c r="B1991" s="31">
        <v>13.633752230372099</v>
      </c>
    </row>
    <row r="1992" spans="1:2">
      <c r="A1992" s="5">
        <v>48920</v>
      </c>
      <c r="B1992" s="31">
        <v>13.6337572762991</v>
      </c>
    </row>
    <row r="1993" spans="1:2">
      <c r="A1993" s="5">
        <v>48921</v>
      </c>
      <c r="B1993" s="31">
        <v>13.633762627905099</v>
      </c>
    </row>
    <row r="1994" spans="1:2">
      <c r="A1994" s="5">
        <v>48922</v>
      </c>
      <c r="B1994" s="31">
        <v>13.633768287126101</v>
      </c>
    </row>
    <row r="1995" spans="1:2">
      <c r="A1995" s="5">
        <v>48925</v>
      </c>
      <c r="B1995" s="31">
        <v>13.6337871298383</v>
      </c>
    </row>
    <row r="1996" spans="1:2">
      <c r="A1996" s="5">
        <v>48926</v>
      </c>
      <c r="B1996" s="31">
        <v>13.633794038878699</v>
      </c>
    </row>
    <row r="1997" spans="1:2">
      <c r="A1997" s="5">
        <v>48927</v>
      </c>
      <c r="B1997" s="31">
        <v>13.633801265214</v>
      </c>
    </row>
    <row r="1998" spans="1:2">
      <c r="A1998" s="5">
        <v>48928</v>
      </c>
      <c r="B1998" s="31">
        <v>13.6338088107802</v>
      </c>
    </row>
    <row r="1999" spans="1:2">
      <c r="A1999" s="5">
        <v>48929</v>
      </c>
      <c r="B1999" s="31">
        <v>13.633816677513099</v>
      </c>
    </row>
    <row r="2000" spans="1:2">
      <c r="A2000" s="5">
        <v>48932</v>
      </c>
      <c r="B2000" s="31">
        <v>13.6338422240727</v>
      </c>
    </row>
    <row r="2001" spans="1:2">
      <c r="A2001" s="5">
        <v>48933</v>
      </c>
      <c r="B2001" s="31">
        <v>13.633851394832799</v>
      </c>
    </row>
    <row r="2002" spans="1:2">
      <c r="A2002" s="5">
        <v>48934</v>
      </c>
      <c r="B2002" s="31">
        <v>13.6338608964396</v>
      </c>
    </row>
    <row r="2003" spans="1:2">
      <c r="A2003" s="5">
        <v>48935</v>
      </c>
      <c r="B2003" s="31">
        <v>13.6338707308291</v>
      </c>
    </row>
    <row r="2004" spans="1:2">
      <c r="A2004" s="5">
        <v>48936</v>
      </c>
      <c r="B2004" s="31">
        <v>13.633880899937299</v>
      </c>
    </row>
    <row r="2005" spans="1:2">
      <c r="A2005" s="5">
        <v>48939</v>
      </c>
      <c r="B2005" s="31">
        <v>13.633913434934099</v>
      </c>
    </row>
    <row r="2006" spans="1:2">
      <c r="A2006" s="5">
        <v>48940</v>
      </c>
      <c r="B2006" s="31">
        <v>13.633924962277</v>
      </c>
    </row>
    <row r="2007" spans="1:2">
      <c r="A2007" s="5">
        <v>48941</v>
      </c>
      <c r="B2007" s="31">
        <v>13.6339368340186</v>
      </c>
    </row>
    <row r="2008" spans="1:2">
      <c r="A2008" s="5">
        <v>48942</v>
      </c>
      <c r="B2008" s="31">
        <v>13.6339490520947</v>
      </c>
    </row>
    <row r="2009" spans="1:2">
      <c r="A2009" s="5">
        <v>48943</v>
      </c>
      <c r="B2009" s="31">
        <v>13.6339616184415</v>
      </c>
    </row>
    <row r="2010" spans="1:2">
      <c r="A2010" s="5">
        <v>48946</v>
      </c>
      <c r="B2010" s="31">
        <v>13.6340014264653</v>
      </c>
    </row>
    <row r="2011" spans="1:2">
      <c r="A2011" s="5">
        <v>48947</v>
      </c>
      <c r="B2011" s="31">
        <v>13.6340154042992</v>
      </c>
    </row>
    <row r="2012" spans="1:2">
      <c r="A2012" s="5">
        <v>48948</v>
      </c>
      <c r="B2012" s="31">
        <v>13.634029734353099</v>
      </c>
    </row>
    <row r="2013" spans="1:2">
      <c r="A2013" s="5">
        <v>48949</v>
      </c>
      <c r="B2013" s="31">
        <v>13.634044412832401</v>
      </c>
    </row>
    <row r="2014" spans="1:2">
      <c r="A2014" s="5">
        <v>48950</v>
      </c>
      <c r="B2014" s="31">
        <v>13.6340594359425</v>
      </c>
    </row>
    <row r="2015" spans="1:2">
      <c r="A2015" s="5">
        <v>48953</v>
      </c>
      <c r="B2015" s="31">
        <v>13.6341065351117</v>
      </c>
    </row>
    <row r="2016" spans="1:2">
      <c r="A2016" s="5">
        <v>48954</v>
      </c>
      <c r="B2016" s="31">
        <v>13.634122898799101</v>
      </c>
    </row>
    <row r="2017" spans="1:2">
      <c r="A2017" s="5">
        <v>48955</v>
      </c>
      <c r="B2017" s="31">
        <v>13.6341395881445</v>
      </c>
    </row>
    <row r="2018" spans="1:2">
      <c r="A2018" s="5">
        <v>48956</v>
      </c>
      <c r="B2018" s="31">
        <v>13.6341565993531</v>
      </c>
    </row>
    <row r="2019" spans="1:2">
      <c r="A2019" s="5">
        <v>48957</v>
      </c>
      <c r="B2019" s="31">
        <v>13.6341739286304</v>
      </c>
    </row>
    <row r="2020" spans="1:2">
      <c r="A2020" s="5">
        <v>48960</v>
      </c>
      <c r="B2020" s="31">
        <v>13.634227786928999</v>
      </c>
    </row>
    <row r="2021" spans="1:2">
      <c r="A2021" s="5">
        <v>48961</v>
      </c>
      <c r="B2021" s="31">
        <v>13.634246350535401</v>
      </c>
    </row>
    <row r="2022" spans="1:2">
      <c r="A2022" s="5">
        <v>48962</v>
      </c>
      <c r="B2022" s="31">
        <v>13.634265213237599</v>
      </c>
    </row>
    <row r="2023" spans="1:2">
      <c r="A2023" s="5">
        <v>48963</v>
      </c>
      <c r="B2023" s="31">
        <v>13.634284371241099</v>
      </c>
    </row>
    <row r="2024" spans="1:2">
      <c r="A2024" s="5">
        <v>48964</v>
      </c>
      <c r="B2024" s="31">
        <v>13.6343038207512</v>
      </c>
    </row>
    <row r="2025" spans="1:2">
      <c r="A2025" s="5">
        <v>48967</v>
      </c>
      <c r="B2025" s="31">
        <v>13.634363880375499</v>
      </c>
    </row>
    <row r="2026" spans="1:2">
      <c r="A2026" s="5">
        <v>48968</v>
      </c>
      <c r="B2026" s="31">
        <v>13.6343844579664</v>
      </c>
    </row>
    <row r="2027" spans="1:2">
      <c r="A2027" s="5">
        <v>48969</v>
      </c>
      <c r="B2027" s="31">
        <v>13.634405308091001</v>
      </c>
    </row>
    <row r="2028" spans="1:2">
      <c r="A2028" s="5">
        <v>48970</v>
      </c>
      <c r="B2028" s="31">
        <v>13.6344264269547</v>
      </c>
    </row>
    <row r="2029" spans="1:2">
      <c r="A2029" s="5">
        <v>48971</v>
      </c>
      <c r="B2029" s="31">
        <v>13.634447810763</v>
      </c>
    </row>
    <row r="2030" spans="1:2">
      <c r="A2030" s="5">
        <v>48974</v>
      </c>
      <c r="B2030" s="31">
        <v>13.634513513909599</v>
      </c>
    </row>
    <row r="2031" spans="1:2">
      <c r="A2031" s="5">
        <v>48975</v>
      </c>
      <c r="B2031" s="31">
        <v>13.6345359195503</v>
      </c>
    </row>
    <row r="2032" spans="1:2">
      <c r="A2032" s="5">
        <v>48976</v>
      </c>
      <c r="B2032" s="31">
        <v>13.634558571162801</v>
      </c>
    </row>
    <row r="2033" spans="1:2">
      <c r="A2033" s="5">
        <v>48977</v>
      </c>
      <c r="B2033" s="31">
        <v>13.6345814649523</v>
      </c>
    </row>
    <row r="2034" spans="1:2">
      <c r="A2034" s="5">
        <v>48978</v>
      </c>
      <c r="B2034" s="31">
        <v>13.6346045971243</v>
      </c>
    </row>
    <row r="2035" spans="1:2">
      <c r="A2035" s="5">
        <v>48981</v>
      </c>
      <c r="B2035" s="31">
        <v>13.6346753859894</v>
      </c>
    </row>
    <row r="2036" spans="1:2">
      <c r="A2036" s="5">
        <v>48982</v>
      </c>
      <c r="B2036" s="31">
        <v>13.634699433745499</v>
      </c>
    </row>
    <row r="2037" spans="1:2">
      <c r="A2037" s="5">
        <v>48983</v>
      </c>
      <c r="B2037" s="31">
        <v>13.6347237009113</v>
      </c>
    </row>
    <row r="2038" spans="1:2">
      <c r="A2038" s="5">
        <v>48984</v>
      </c>
      <c r="B2038" s="31">
        <v>13.634748183692</v>
      </c>
    </row>
    <row r="2039" spans="1:2">
      <c r="A2039" s="5">
        <v>48985</v>
      </c>
      <c r="B2039" s="31">
        <v>13.6347728782932</v>
      </c>
    </row>
    <row r="2040" spans="1:2">
      <c r="A2040" s="5">
        <v>48988</v>
      </c>
      <c r="B2040" s="31">
        <v>13.6348481950733</v>
      </c>
    </row>
    <row r="2041" spans="1:2">
      <c r="A2041" s="5">
        <v>48989</v>
      </c>
      <c r="B2041" s="31">
        <v>13.634873699010299</v>
      </c>
    </row>
    <row r="2042" spans="1:2">
      <c r="A2042" s="5">
        <v>48990</v>
      </c>
      <c r="B2042" s="31">
        <v>13.6348993957948</v>
      </c>
    </row>
    <row r="2043" spans="1:2">
      <c r="A2043" s="5">
        <v>48991</v>
      </c>
      <c r="B2043" s="31">
        <v>13.634925281632301</v>
      </c>
    </row>
    <row r="2044" spans="1:2">
      <c r="A2044" s="5">
        <v>48992</v>
      </c>
      <c r="B2044" s="31">
        <v>13.634951352728001</v>
      </c>
    </row>
    <row r="2045" spans="1:2">
      <c r="A2045" s="5">
        <v>48997</v>
      </c>
      <c r="B2045" s="31">
        <v>13.635084354271701</v>
      </c>
    </row>
    <row r="2046" spans="1:2">
      <c r="A2046" s="5">
        <v>48998</v>
      </c>
      <c r="B2046" s="31">
        <v>13.6351114572313</v>
      </c>
    </row>
    <row r="2047" spans="1:2">
      <c r="A2047" s="5">
        <v>48999</v>
      </c>
      <c r="B2047" s="31">
        <v>13.6351387188872</v>
      </c>
    </row>
    <row r="2048" spans="1:2">
      <c r="A2048" s="5">
        <v>49002</v>
      </c>
      <c r="B2048" s="31">
        <v>13.6352214180866</v>
      </c>
    </row>
    <row r="2049" spans="1:2">
      <c r="A2049" s="5">
        <v>49003</v>
      </c>
      <c r="B2049" s="31">
        <v>13.6352492765817</v>
      </c>
    </row>
    <row r="2050" spans="1:2">
      <c r="A2050" s="5">
        <v>49004</v>
      </c>
      <c r="B2050" s="31">
        <v>13.635277274800201</v>
      </c>
    </row>
    <row r="2051" spans="1:2">
      <c r="A2051" s="5">
        <v>49005</v>
      </c>
      <c r="B2051" s="31">
        <v>13.635305408947399</v>
      </c>
    </row>
    <row r="2052" spans="1:2">
      <c r="A2052" s="5">
        <v>49006</v>
      </c>
      <c r="B2052" s="31">
        <v>13.6353336752289</v>
      </c>
    </row>
    <row r="2053" spans="1:2">
      <c r="A2053" s="5">
        <v>49009</v>
      </c>
      <c r="B2053" s="31">
        <v>13.6354192289325</v>
      </c>
    </row>
    <row r="2054" spans="1:2">
      <c r="A2054" s="5">
        <v>49010</v>
      </c>
      <c r="B2054" s="31">
        <v>13.6354479858049</v>
      </c>
    </row>
    <row r="2055" spans="1:2">
      <c r="A2055" s="5">
        <v>49011</v>
      </c>
      <c r="B2055" s="31">
        <v>13.635476855838499</v>
      </c>
    </row>
    <row r="2056" spans="1:2">
      <c r="A2056" s="5">
        <v>49012</v>
      </c>
      <c r="B2056" s="31">
        <v>13.6355058352389</v>
      </c>
    </row>
    <row r="2057" spans="1:2">
      <c r="A2057" s="5">
        <v>49013</v>
      </c>
      <c r="B2057" s="31">
        <v>13.6355349202114</v>
      </c>
    </row>
    <row r="2058" spans="1:2">
      <c r="A2058" s="5">
        <v>49016</v>
      </c>
      <c r="B2058" s="31">
        <v>13.635622770615701</v>
      </c>
    </row>
    <row r="2059" spans="1:2">
      <c r="A2059" s="5">
        <v>49017</v>
      </c>
      <c r="B2059" s="31">
        <v>13.635652239930799</v>
      </c>
    </row>
    <row r="2060" spans="1:2">
      <c r="A2060" s="5">
        <v>49018</v>
      </c>
      <c r="B2060" s="31">
        <v>13.6356817958451</v>
      </c>
    </row>
    <row r="2061" spans="1:2">
      <c r="A2061" s="5">
        <v>49019</v>
      </c>
      <c r="B2061" s="31">
        <v>13.635711434564101</v>
      </c>
    </row>
    <row r="2062" spans="1:2">
      <c r="A2062" s="5">
        <v>49020</v>
      </c>
      <c r="B2062" s="31">
        <v>13.6357411522931</v>
      </c>
    </row>
    <row r="2063" spans="1:2">
      <c r="A2063" s="5">
        <v>49023</v>
      </c>
      <c r="B2063" s="31">
        <v>13.6358307415944</v>
      </c>
    </row>
    <row r="2064" spans="1:2">
      <c r="A2064" s="5">
        <v>49024</v>
      </c>
      <c r="B2064" s="31">
        <v>13.635860737417699</v>
      </c>
    </row>
    <row r="2065" spans="1:2">
      <c r="A2065" s="5">
        <v>49025</v>
      </c>
      <c r="B2065" s="31">
        <v>13.6358907932782</v>
      </c>
    </row>
    <row r="2066" spans="1:2">
      <c r="A2066" s="5">
        <v>49026</v>
      </c>
      <c r="B2066" s="31">
        <v>13.6359209053812</v>
      </c>
    </row>
    <row r="2067" spans="1:2">
      <c r="A2067" s="5">
        <v>49027</v>
      </c>
      <c r="B2067" s="31">
        <v>13.6359510699321</v>
      </c>
    </row>
    <row r="2068" spans="1:2">
      <c r="A2068" s="5">
        <v>49030</v>
      </c>
      <c r="B2068" s="31">
        <v>13.636041840327</v>
      </c>
    </row>
    <row r="2069" spans="1:2">
      <c r="A2069" s="5">
        <v>49031</v>
      </c>
      <c r="B2069" s="31">
        <v>13.636072176723999</v>
      </c>
    </row>
    <row r="2070" spans="1:2">
      <c r="A2070" s="5">
        <v>49032</v>
      </c>
      <c r="B2070" s="31">
        <v>13.636102546596</v>
      </c>
    </row>
    <row r="2071" spans="1:2">
      <c r="A2071" s="5">
        <v>49033</v>
      </c>
      <c r="B2071" s="31">
        <v>13.636132946148599</v>
      </c>
    </row>
    <row r="2072" spans="1:2">
      <c r="A2072" s="5">
        <v>49034</v>
      </c>
      <c r="B2072" s="31">
        <v>13.636163371586999</v>
      </c>
    </row>
    <row r="2073" spans="1:2">
      <c r="A2073" s="5">
        <v>49037</v>
      </c>
      <c r="B2073" s="31">
        <v>13.636254765271699</v>
      </c>
    </row>
    <row r="2074" spans="1:2">
      <c r="A2074" s="5">
        <v>49038</v>
      </c>
      <c r="B2074" s="31">
        <v>13.636285256307801</v>
      </c>
    </row>
    <row r="2075" spans="1:2">
      <c r="A2075" s="5">
        <v>49039</v>
      </c>
      <c r="B2075" s="31">
        <v>13.6363157542569</v>
      </c>
    </row>
    <row r="2076" spans="1:2">
      <c r="A2076" s="5">
        <v>49040</v>
      </c>
      <c r="B2076" s="31">
        <v>13.636346255324501</v>
      </c>
    </row>
    <row r="2077" spans="1:2">
      <c r="A2077" s="5">
        <v>49044</v>
      </c>
      <c r="B2077" s="31">
        <v>13.636468214886801</v>
      </c>
    </row>
    <row r="2078" spans="1:2">
      <c r="A2078" s="5">
        <v>49045</v>
      </c>
      <c r="B2078" s="31">
        <v>13.6364986746276</v>
      </c>
    </row>
    <row r="2079" spans="1:2">
      <c r="A2079" s="5">
        <v>49046</v>
      </c>
      <c r="B2079" s="31">
        <v>13.636529114719201</v>
      </c>
    </row>
    <row r="2080" spans="1:2">
      <c r="A2080" s="5">
        <v>49047</v>
      </c>
      <c r="B2080" s="31">
        <v>13.636559531367199</v>
      </c>
    </row>
    <row r="2081" spans="1:2">
      <c r="A2081" s="5">
        <v>49048</v>
      </c>
      <c r="B2081" s="31">
        <v>13.636589920776901</v>
      </c>
    </row>
    <row r="2082" spans="1:2">
      <c r="A2082" s="5">
        <v>49051</v>
      </c>
      <c r="B2082" s="31">
        <v>13.6366808876307</v>
      </c>
    </row>
    <row r="2083" spans="1:2">
      <c r="A2083" s="5">
        <v>49052</v>
      </c>
      <c r="B2083" s="31">
        <v>13.636711130141499</v>
      </c>
    </row>
    <row r="2084" spans="1:2">
      <c r="A2084" s="5">
        <v>49053</v>
      </c>
      <c r="B2084" s="31">
        <v>13.6367413264412</v>
      </c>
    </row>
    <row r="2085" spans="1:2">
      <c r="A2085" s="5">
        <v>49054</v>
      </c>
      <c r="B2085" s="31">
        <v>13.6367714727351</v>
      </c>
    </row>
    <row r="2086" spans="1:2">
      <c r="A2086" s="5">
        <v>49058</v>
      </c>
      <c r="B2086" s="31">
        <v>13.6368914819615</v>
      </c>
    </row>
    <row r="2087" spans="1:2">
      <c r="A2087" s="5">
        <v>49059</v>
      </c>
      <c r="B2087" s="31">
        <v>13.6369213213079</v>
      </c>
    </row>
    <row r="2088" spans="1:2">
      <c r="A2088" s="5">
        <v>49060</v>
      </c>
      <c r="B2088" s="31">
        <v>13.636951087881</v>
      </c>
    </row>
    <row r="2089" spans="1:2">
      <c r="A2089" s="5">
        <v>49061</v>
      </c>
      <c r="B2089" s="31">
        <v>13.6369807778864</v>
      </c>
    </row>
    <row r="2090" spans="1:2">
      <c r="A2090" s="5">
        <v>49062</v>
      </c>
      <c r="B2090" s="31">
        <v>13.637010387529299</v>
      </c>
    </row>
    <row r="2091" spans="1:2">
      <c r="A2091" s="5">
        <v>49066</v>
      </c>
      <c r="B2091" s="31">
        <v>13.6371279465851</v>
      </c>
    </row>
    <row r="2092" spans="1:2">
      <c r="A2092" s="5">
        <v>49067</v>
      </c>
      <c r="B2092" s="31">
        <v>13.6371570974972</v>
      </c>
    </row>
    <row r="2093" spans="1:2">
      <c r="A2093" s="5">
        <v>49068</v>
      </c>
      <c r="B2093" s="31">
        <v>13.6371861452793</v>
      </c>
    </row>
    <row r="2094" spans="1:2">
      <c r="A2094" s="5">
        <v>49069</v>
      </c>
      <c r="B2094" s="31">
        <v>13.637215086136999</v>
      </c>
    </row>
    <row r="2095" spans="1:2">
      <c r="A2095" s="5">
        <v>49072</v>
      </c>
      <c r="B2095" s="31">
        <v>13.6373012292174</v>
      </c>
    </row>
    <row r="2096" spans="1:2">
      <c r="A2096" s="5">
        <v>49073</v>
      </c>
      <c r="B2096" s="31">
        <v>13.6373297044313</v>
      </c>
    </row>
    <row r="2097" spans="1:2">
      <c r="A2097" s="5">
        <v>49074</v>
      </c>
      <c r="B2097" s="31">
        <v>13.6373580537478</v>
      </c>
    </row>
    <row r="2098" spans="1:2">
      <c r="A2098" s="5">
        <v>49075</v>
      </c>
      <c r="B2098" s="31">
        <v>13.6373862733723</v>
      </c>
    </row>
    <row r="2099" spans="1:2">
      <c r="A2099" s="5">
        <v>49076</v>
      </c>
      <c r="B2099" s="31">
        <v>13.6374143595103</v>
      </c>
    </row>
    <row r="2100" spans="1:2">
      <c r="A2100" s="5">
        <v>49079</v>
      </c>
      <c r="B2100" s="31">
        <v>13.637497779059</v>
      </c>
    </row>
    <row r="2101" spans="1:2">
      <c r="A2101" s="5">
        <v>49080</v>
      </c>
      <c r="B2101" s="31">
        <v>13.6375252933049</v>
      </c>
    </row>
    <row r="2102" spans="1:2">
      <c r="A2102" s="5">
        <v>49081</v>
      </c>
      <c r="B2102" s="31">
        <v>13.6375526550913</v>
      </c>
    </row>
    <row r="2103" spans="1:2">
      <c r="A2103" s="5">
        <v>49082</v>
      </c>
      <c r="B2103" s="31">
        <v>13.6375798606236</v>
      </c>
    </row>
    <row r="2104" spans="1:2">
      <c r="A2104" s="5">
        <v>49083</v>
      </c>
      <c r="B2104" s="31">
        <v>13.637606906107299</v>
      </c>
    </row>
    <row r="2105" spans="1:2">
      <c r="A2105" s="5">
        <v>49086</v>
      </c>
      <c r="B2105" s="31">
        <v>13.637687044320799</v>
      </c>
    </row>
    <row r="2106" spans="1:2">
      <c r="A2106" s="5">
        <v>49087</v>
      </c>
      <c r="B2106" s="31">
        <v>13.6377134116641</v>
      </c>
    </row>
    <row r="2107" spans="1:2">
      <c r="A2107" s="5">
        <v>49088</v>
      </c>
      <c r="B2107" s="31">
        <v>13.637739599985901</v>
      </c>
    </row>
    <row r="2108" spans="1:2">
      <c r="A2108" s="5">
        <v>49089</v>
      </c>
      <c r="B2108" s="31">
        <v>13.6377656054915</v>
      </c>
    </row>
    <row r="2109" spans="1:2">
      <c r="A2109" s="5">
        <v>49090</v>
      </c>
      <c r="B2109" s="31">
        <v>13.6377914243864</v>
      </c>
    </row>
    <row r="2110" spans="1:2">
      <c r="A2110" s="5">
        <v>49093</v>
      </c>
      <c r="B2110" s="31">
        <v>13.637867723461</v>
      </c>
    </row>
    <row r="2111" spans="1:2">
      <c r="A2111" s="5">
        <v>49094</v>
      </c>
      <c r="B2111" s="31">
        <v>13.6378927579673</v>
      </c>
    </row>
    <row r="2112" spans="1:2">
      <c r="A2112" s="5">
        <v>49095</v>
      </c>
      <c r="B2112" s="31">
        <v>13.6379175868899</v>
      </c>
    </row>
    <row r="2113" spans="1:2">
      <c r="A2113" s="5">
        <v>49096</v>
      </c>
      <c r="B2113" s="31">
        <v>13.6379422064342</v>
      </c>
    </row>
    <row r="2114" spans="1:2">
      <c r="A2114" s="5">
        <v>49097</v>
      </c>
      <c r="B2114" s="31">
        <v>13.637966612805799</v>
      </c>
    </row>
    <row r="2115" spans="1:2">
      <c r="A2115" s="5">
        <v>49100</v>
      </c>
      <c r="B2115" s="31">
        <v>13.638038514938</v>
      </c>
    </row>
    <row r="2116" spans="1:2">
      <c r="A2116" s="5">
        <v>49101</v>
      </c>
      <c r="B2116" s="31">
        <v>13.6380620306727</v>
      </c>
    </row>
    <row r="2117" spans="1:2">
      <c r="A2117" s="5">
        <v>49102</v>
      </c>
      <c r="B2117" s="31">
        <v>13.6380853142616</v>
      </c>
    </row>
    <row r="2118" spans="1:2">
      <c r="A2118" s="5">
        <v>49104</v>
      </c>
      <c r="B2118" s="31">
        <v>13.6381311698239</v>
      </c>
    </row>
    <row r="2119" spans="1:2">
      <c r="A2119" s="5">
        <v>49107</v>
      </c>
      <c r="B2119" s="31">
        <v>13.6381981172101</v>
      </c>
    </row>
    <row r="2120" spans="1:2">
      <c r="A2120" s="5">
        <v>49108</v>
      </c>
      <c r="B2120" s="31">
        <v>13.6382199282386</v>
      </c>
    </row>
    <row r="2121" spans="1:2">
      <c r="A2121" s="5">
        <v>49109</v>
      </c>
      <c r="B2121" s="31">
        <v>13.6382414805592</v>
      </c>
    </row>
    <row r="2122" spans="1:2">
      <c r="A2122" s="5">
        <v>49110</v>
      </c>
      <c r="B2122" s="31">
        <v>13.6382627703775</v>
      </c>
    </row>
    <row r="2123" spans="1:2">
      <c r="A2123" s="5">
        <v>49111</v>
      </c>
      <c r="B2123" s="31">
        <v>13.6382837938989</v>
      </c>
    </row>
    <row r="2124" spans="1:2">
      <c r="A2124" s="5">
        <v>49114</v>
      </c>
      <c r="B2124" s="31">
        <v>13.638345228735499</v>
      </c>
    </row>
    <row r="2125" spans="1:2">
      <c r="A2125" s="5">
        <v>49115</v>
      </c>
      <c r="B2125" s="31">
        <v>13.638365149123301</v>
      </c>
    </row>
    <row r="2126" spans="1:2">
      <c r="A2126" s="5">
        <v>49116</v>
      </c>
      <c r="B2126" s="31">
        <v>13.6383847842412</v>
      </c>
    </row>
    <row r="2127" spans="1:2">
      <c r="A2127" s="5">
        <v>49117</v>
      </c>
      <c r="B2127" s="31">
        <v>13.638404130294701</v>
      </c>
    </row>
    <row r="2128" spans="1:2">
      <c r="A2128" s="5">
        <v>49118</v>
      </c>
      <c r="B2128" s="31">
        <v>13.638423183489101</v>
      </c>
    </row>
    <row r="2129" spans="1:2">
      <c r="A2129" s="5">
        <v>49121</v>
      </c>
      <c r="B2129" s="31">
        <v>13.6384785479725</v>
      </c>
    </row>
    <row r="2130" spans="1:2">
      <c r="A2130" s="5">
        <v>49122</v>
      </c>
      <c r="B2130" s="31">
        <v>13.6384963917851</v>
      </c>
    </row>
    <row r="2131" spans="1:2">
      <c r="A2131" s="5">
        <v>49123</v>
      </c>
      <c r="B2131" s="31">
        <v>13.6385139237657</v>
      </c>
    </row>
    <row r="2132" spans="1:2">
      <c r="A2132" s="5">
        <v>49124</v>
      </c>
      <c r="B2132" s="31">
        <v>13.638531140119801</v>
      </c>
    </row>
    <row r="2133" spans="1:2">
      <c r="A2133" s="5">
        <v>49125</v>
      </c>
      <c r="B2133" s="31">
        <v>13.6385480370528</v>
      </c>
    </row>
    <row r="2134" spans="1:2">
      <c r="A2134" s="5">
        <v>49128</v>
      </c>
      <c r="B2134" s="31">
        <v>13.638596773379501</v>
      </c>
    </row>
    <row r="2135" spans="1:2">
      <c r="A2135" s="5">
        <v>49129</v>
      </c>
      <c r="B2135" s="31">
        <v>13.6386123546823</v>
      </c>
    </row>
    <row r="2136" spans="1:2">
      <c r="A2136" s="5">
        <v>49130</v>
      </c>
      <c r="B2136" s="31">
        <v>13.6386275975911</v>
      </c>
    </row>
    <row r="2137" spans="1:2">
      <c r="A2137" s="5">
        <v>49131</v>
      </c>
      <c r="B2137" s="31">
        <v>13.638642498311301</v>
      </c>
    </row>
    <row r="2138" spans="1:2">
      <c r="A2138" s="5">
        <v>49132</v>
      </c>
      <c r="B2138" s="31">
        <v>13.6386570530484</v>
      </c>
    </row>
    <row r="2139" spans="1:2">
      <c r="A2139" s="5">
        <v>49135</v>
      </c>
      <c r="B2139" s="31">
        <v>13.638698603414699</v>
      </c>
    </row>
    <row r="2140" spans="1:2">
      <c r="A2140" s="5">
        <v>49136</v>
      </c>
      <c r="B2140" s="31">
        <v>13.6387117362732</v>
      </c>
    </row>
    <row r="2141" spans="1:2">
      <c r="A2141" s="5">
        <v>49137</v>
      </c>
      <c r="B2141" s="31">
        <v>13.6387245041757</v>
      </c>
    </row>
    <row r="2142" spans="1:2">
      <c r="A2142" s="5">
        <v>49138</v>
      </c>
      <c r="B2142" s="31">
        <v>13.6387369033275</v>
      </c>
    </row>
    <row r="2143" spans="1:2">
      <c r="A2143" s="5">
        <v>49139</v>
      </c>
      <c r="B2143" s="31">
        <v>13.638748929934</v>
      </c>
    </row>
    <row r="2144" spans="1:2">
      <c r="A2144" s="5">
        <v>49142</v>
      </c>
      <c r="B2144" s="31">
        <v>13.638782736536401</v>
      </c>
    </row>
    <row r="2145" spans="1:2">
      <c r="A2145" s="5">
        <v>49143</v>
      </c>
      <c r="B2145" s="31">
        <v>13.638793235016101</v>
      </c>
    </row>
    <row r="2146" spans="1:2">
      <c r="A2146" s="5">
        <v>49144</v>
      </c>
      <c r="B2146" s="31">
        <v>13.638803341977701</v>
      </c>
    </row>
    <row r="2147" spans="1:2">
      <c r="A2147" s="5">
        <v>49145</v>
      </c>
      <c r="B2147" s="31">
        <v>13.6388130536265</v>
      </c>
    </row>
    <row r="2148" spans="1:2">
      <c r="A2148" s="5">
        <v>49146</v>
      </c>
      <c r="B2148" s="31">
        <v>13.638822366168</v>
      </c>
    </row>
    <row r="2149" spans="1:2">
      <c r="A2149" s="5">
        <v>49149</v>
      </c>
      <c r="B2149" s="31">
        <v>13.6388478712029</v>
      </c>
    </row>
    <row r="2150" spans="1:2">
      <c r="A2150" s="5">
        <v>49150</v>
      </c>
      <c r="B2150" s="31">
        <v>13.6388555493693</v>
      </c>
    </row>
    <row r="2151" spans="1:2">
      <c r="A2151" s="5">
        <v>49151</v>
      </c>
      <c r="B2151" s="31">
        <v>13.6388628094554</v>
      </c>
    </row>
    <row r="2152" spans="1:2">
      <c r="A2152" s="5">
        <v>49152</v>
      </c>
      <c r="B2152" s="31">
        <v>13.6388696476668</v>
      </c>
    </row>
    <row r="2153" spans="1:2">
      <c r="A2153" s="5">
        <v>49153</v>
      </c>
      <c r="B2153" s="31">
        <v>13.6388760602088</v>
      </c>
    </row>
    <row r="2154" spans="1:2">
      <c r="A2154" s="5">
        <v>49156</v>
      </c>
      <c r="B2154" s="31">
        <v>13.638892705872401</v>
      </c>
    </row>
    <row r="2155" spans="1:2">
      <c r="A2155" s="5">
        <v>49157</v>
      </c>
      <c r="B2155" s="31">
        <v>13.638897377791</v>
      </c>
    </row>
    <row r="2156" spans="1:2">
      <c r="A2156" s="5">
        <v>49158</v>
      </c>
      <c r="B2156" s="31">
        <v>13.638901605067201</v>
      </c>
    </row>
    <row r="2157" spans="1:2">
      <c r="A2157" s="5">
        <v>49159</v>
      </c>
      <c r="B2157" s="31">
        <v>13.6389053839066</v>
      </c>
    </row>
    <row r="2158" spans="1:2">
      <c r="A2158" s="5">
        <v>49160</v>
      </c>
      <c r="B2158" s="31">
        <v>13.6389087105144</v>
      </c>
    </row>
    <row r="2159" spans="1:2">
      <c r="A2159" s="5">
        <v>49163</v>
      </c>
      <c r="B2159" s="31">
        <v>13.6389159390034</v>
      </c>
    </row>
    <row r="2160" spans="1:2">
      <c r="A2160" s="5">
        <v>49164</v>
      </c>
      <c r="B2160" s="31">
        <v>13.638917418739601</v>
      </c>
    </row>
    <row r="2161" spans="1:2">
      <c r="A2161" s="5">
        <v>49165</v>
      </c>
      <c r="B2161" s="31">
        <v>13.6389184272713</v>
      </c>
    </row>
    <row r="2162" spans="1:2">
      <c r="A2162" s="5">
        <v>49166</v>
      </c>
      <c r="B2162" s="31">
        <v>13.6389189608041</v>
      </c>
    </row>
    <row r="2163" spans="1:2">
      <c r="A2163" s="5">
        <v>49167</v>
      </c>
      <c r="B2163" s="31">
        <v>13.638919015543401</v>
      </c>
    </row>
    <row r="2164" spans="1:2">
      <c r="A2164" s="5">
        <v>49170</v>
      </c>
      <c r="B2164" s="31">
        <v>13.638916269054</v>
      </c>
    </row>
    <row r="2165" spans="1:2">
      <c r="A2165" s="5">
        <v>49171</v>
      </c>
      <c r="B2165" s="31">
        <v>13.6389143706733</v>
      </c>
    </row>
    <row r="2166" spans="1:2">
      <c r="A2166" s="5">
        <v>49172</v>
      </c>
      <c r="B2166" s="31">
        <v>13.638911974526</v>
      </c>
    </row>
    <row r="2167" spans="1:2">
      <c r="A2167" s="5">
        <v>49173</v>
      </c>
      <c r="B2167" s="31">
        <v>13.6389090768178</v>
      </c>
    </row>
    <row r="2168" spans="1:2">
      <c r="A2168" s="5">
        <v>49174</v>
      </c>
      <c r="B2168" s="31">
        <v>13.6389056737539</v>
      </c>
    </row>
    <row r="2169" spans="1:2">
      <c r="A2169" s="5">
        <v>49177</v>
      </c>
      <c r="B2169" s="31">
        <v>13.6388923944826</v>
      </c>
    </row>
    <row r="2170" spans="1:2">
      <c r="A2170" s="5">
        <v>49178</v>
      </c>
      <c r="B2170" s="31">
        <v>13.638886932050401</v>
      </c>
    </row>
    <row r="2171" spans="1:2">
      <c r="A2171" s="5">
        <v>49179</v>
      </c>
      <c r="B2171" s="31">
        <v>13.638880945289699</v>
      </c>
    </row>
    <row r="2172" spans="1:2">
      <c r="A2172" s="5">
        <v>49180</v>
      </c>
      <c r="B2172" s="31">
        <v>13.638874430405799</v>
      </c>
    </row>
    <row r="2173" spans="1:2">
      <c r="A2173" s="5">
        <v>49181</v>
      </c>
      <c r="B2173" s="31">
        <v>13.6388673836042</v>
      </c>
    </row>
    <row r="2174" spans="1:2">
      <c r="A2174" s="5">
        <v>49184</v>
      </c>
      <c r="B2174" s="31">
        <v>13.638843013747501</v>
      </c>
    </row>
    <row r="2175" spans="1:2">
      <c r="A2175" s="5">
        <v>49185</v>
      </c>
      <c r="B2175" s="31">
        <v>13.6388338013293</v>
      </c>
    </row>
    <row r="2176" spans="1:2">
      <c r="A2176" s="5">
        <v>49186</v>
      </c>
      <c r="B2176" s="31">
        <v>13.6388240380205</v>
      </c>
    </row>
    <row r="2177" spans="1:2">
      <c r="A2177" s="5">
        <v>49187</v>
      </c>
      <c r="B2177" s="31">
        <v>13.6388137200265</v>
      </c>
    </row>
    <row r="2178" spans="1:2">
      <c r="A2178" s="5">
        <v>49188</v>
      </c>
      <c r="B2178" s="31">
        <v>13.6388028435527</v>
      </c>
    </row>
    <row r="2179" spans="1:2">
      <c r="A2179" s="5">
        <v>49191</v>
      </c>
      <c r="B2179" s="31">
        <v>13.638766825306901</v>
      </c>
    </row>
    <row r="2180" spans="1:2">
      <c r="A2180" s="5">
        <v>49192</v>
      </c>
      <c r="B2180" s="31">
        <v>13.6387536769682</v>
      </c>
    </row>
    <row r="2181" spans="1:2">
      <c r="A2181" s="5">
        <v>49193</v>
      </c>
      <c r="B2181" s="31">
        <v>13.638739951176801</v>
      </c>
    </row>
    <row r="2182" spans="1:2">
      <c r="A2182" s="5">
        <v>49195</v>
      </c>
      <c r="B2182" s="31">
        <v>13.638710752057699</v>
      </c>
    </row>
    <row r="2183" spans="1:2">
      <c r="A2183" s="5">
        <v>49198</v>
      </c>
      <c r="B2183" s="31">
        <v>13.6386625276192</v>
      </c>
    </row>
    <row r="2184" spans="1:2">
      <c r="A2184" s="5">
        <v>49199</v>
      </c>
      <c r="B2184" s="31">
        <v>13.6386452574254</v>
      </c>
    </row>
    <row r="2185" spans="1:2">
      <c r="A2185" s="5">
        <v>49200</v>
      </c>
      <c r="B2185" s="31">
        <v>13.6386273832169</v>
      </c>
    </row>
    <row r="2186" spans="1:2">
      <c r="A2186" s="5">
        <v>49201</v>
      </c>
      <c r="B2186" s="31">
        <v>13.638608901199101</v>
      </c>
    </row>
    <row r="2187" spans="1:2">
      <c r="A2187" s="5">
        <v>49202</v>
      </c>
      <c r="B2187" s="31">
        <v>13.638589807577301</v>
      </c>
    </row>
    <row r="2188" spans="1:2">
      <c r="A2188" s="5">
        <v>49205</v>
      </c>
      <c r="B2188" s="31">
        <v>13.6385288191426</v>
      </c>
    </row>
    <row r="2189" spans="1:2">
      <c r="A2189" s="5">
        <v>49206</v>
      </c>
      <c r="B2189" s="31">
        <v>13.638507241159299</v>
      </c>
    </row>
    <row r="2190" spans="1:2">
      <c r="A2190" s="5">
        <v>49207</v>
      </c>
      <c r="B2190" s="31">
        <v>13.6384850325991</v>
      </c>
    </row>
    <row r="2191" spans="1:2">
      <c r="A2191" s="5">
        <v>49208</v>
      </c>
      <c r="B2191" s="31">
        <v>13.6384621896675</v>
      </c>
    </row>
    <row r="2192" spans="1:2">
      <c r="A2192" s="5">
        <v>49209</v>
      </c>
      <c r="B2192" s="31">
        <v>13.63843870857</v>
      </c>
    </row>
    <row r="2193" spans="1:2">
      <c r="A2193" s="5">
        <v>49212</v>
      </c>
      <c r="B2193" s="31">
        <v>13.638364398335399</v>
      </c>
    </row>
    <row r="2194" spans="1:2">
      <c r="A2194" s="5">
        <v>49213</v>
      </c>
      <c r="B2194" s="31">
        <v>13.638338326628</v>
      </c>
    </row>
    <row r="2195" spans="1:2">
      <c r="A2195" s="5">
        <v>49214</v>
      </c>
      <c r="B2195" s="31">
        <v>13.6383115977817</v>
      </c>
    </row>
    <row r="2196" spans="1:2">
      <c r="A2196" s="5">
        <v>49215</v>
      </c>
      <c r="B2196" s="31">
        <v>13.638284208001799</v>
      </c>
    </row>
    <row r="2197" spans="1:2">
      <c r="A2197" s="5">
        <v>49216</v>
      </c>
      <c r="B2197" s="31">
        <v>13.6382561534939</v>
      </c>
    </row>
    <row r="2198" spans="1:2">
      <c r="A2198" s="5">
        <v>49219</v>
      </c>
      <c r="B2198" s="31">
        <v>13.638167963655899</v>
      </c>
    </row>
    <row r="2199" spans="1:2">
      <c r="A2199" s="5">
        <v>49220</v>
      </c>
      <c r="B2199" s="31">
        <v>13.6381372122899</v>
      </c>
    </row>
    <row r="2200" spans="1:2">
      <c r="A2200" s="5">
        <v>49221</v>
      </c>
      <c r="B2200" s="31">
        <v>13.638105777222901</v>
      </c>
    </row>
    <row r="2201" spans="1:2">
      <c r="A2201" s="5">
        <v>49222</v>
      </c>
      <c r="B2201" s="31">
        <v>13.6380736546603</v>
      </c>
    </row>
    <row r="2202" spans="1:2">
      <c r="A2202" s="5">
        <v>49223</v>
      </c>
      <c r="B2202" s="31">
        <v>13.6380408408075</v>
      </c>
    </row>
    <row r="2203" spans="1:2">
      <c r="A2203" s="5">
        <v>49226</v>
      </c>
      <c r="B2203" s="31">
        <v>13.637938213562499</v>
      </c>
    </row>
    <row r="2204" spans="1:2">
      <c r="A2204" s="5">
        <v>49227</v>
      </c>
      <c r="B2204" s="31">
        <v>13.637902596603301</v>
      </c>
    </row>
    <row r="2205" spans="1:2">
      <c r="A2205" s="5">
        <v>49228</v>
      </c>
      <c r="B2205" s="31">
        <v>13.637866269381</v>
      </c>
    </row>
    <row r="2206" spans="1:2">
      <c r="A2206" s="5">
        <v>49230</v>
      </c>
      <c r="B2206" s="31">
        <v>13.637791468969001</v>
      </c>
    </row>
    <row r="2207" spans="1:2">
      <c r="A2207" s="5">
        <v>49233</v>
      </c>
      <c r="B2207" s="31">
        <v>13.637673846513399</v>
      </c>
    </row>
    <row r="2208" spans="1:2">
      <c r="A2208" s="5">
        <v>49234</v>
      </c>
      <c r="B2208" s="31">
        <v>13.637633178026499</v>
      </c>
    </row>
    <row r="2209" spans="1:2">
      <c r="A2209" s="5">
        <v>49235</v>
      </c>
      <c r="B2209" s="31">
        <v>13.6375917727144</v>
      </c>
    </row>
    <row r="2210" spans="1:2">
      <c r="A2210" s="5">
        <v>49236</v>
      </c>
      <c r="B2210" s="31">
        <v>13.6375496267827</v>
      </c>
    </row>
    <row r="2211" spans="1:2">
      <c r="A2211" s="5">
        <v>49237</v>
      </c>
      <c r="B2211" s="31">
        <v>13.637506736436601</v>
      </c>
    </row>
    <row r="2212" spans="1:2">
      <c r="A2212" s="5">
        <v>49240</v>
      </c>
      <c r="B2212" s="31">
        <v>13.6373735609668</v>
      </c>
    </row>
    <row r="2213" spans="1:2">
      <c r="A2213" s="5">
        <v>49241</v>
      </c>
      <c r="B2213" s="31">
        <v>13.6373276550177</v>
      </c>
    </row>
    <row r="2214" spans="1:2">
      <c r="A2214" s="5">
        <v>49242</v>
      </c>
      <c r="B2214" s="31">
        <v>13.6372809856814</v>
      </c>
    </row>
    <row r="2215" spans="1:2">
      <c r="A2215" s="5">
        <v>49243</v>
      </c>
      <c r="B2215" s="31">
        <v>13.6372335491633</v>
      </c>
    </row>
    <row r="2216" spans="1:2">
      <c r="A2216" s="5">
        <v>49244</v>
      </c>
      <c r="B2216" s="31">
        <v>13.6371853416688</v>
      </c>
    </row>
    <row r="2217" spans="1:2">
      <c r="A2217" s="5">
        <v>49247</v>
      </c>
      <c r="B2217" s="31">
        <v>13.637036055381101</v>
      </c>
    </row>
    <row r="2218" spans="1:2">
      <c r="A2218" s="5">
        <v>49248</v>
      </c>
      <c r="B2218" s="31">
        <v>13.636984726035299</v>
      </c>
    </row>
    <row r="2219" spans="1:2">
      <c r="A2219" s="5">
        <v>49249</v>
      </c>
      <c r="B2219" s="31">
        <v>13.6369326067401</v>
      </c>
    </row>
    <row r="2220" spans="1:2">
      <c r="A2220" s="5">
        <v>49251</v>
      </c>
      <c r="B2220" s="31">
        <v>13.6368259831237</v>
      </c>
    </row>
    <row r="2221" spans="1:2">
      <c r="A2221" s="5">
        <v>49254</v>
      </c>
      <c r="B2221" s="31">
        <v>13.636660028214701</v>
      </c>
    </row>
    <row r="2222" spans="1:2">
      <c r="A2222" s="5">
        <v>49255</v>
      </c>
      <c r="B2222" s="31">
        <v>13.6366030895375</v>
      </c>
    </row>
    <row r="2223" spans="1:2">
      <c r="A2223" s="5">
        <v>49256</v>
      </c>
      <c r="B2223" s="31">
        <v>13.636545334349</v>
      </c>
    </row>
    <row r="2224" spans="1:2">
      <c r="A2224" s="5">
        <v>49257</v>
      </c>
      <c r="B2224" s="31">
        <v>13.6364867588546</v>
      </c>
    </row>
    <row r="2225" spans="1:2">
      <c r="A2225" s="5">
        <v>49258</v>
      </c>
      <c r="B2225" s="31">
        <v>13.636427359259599</v>
      </c>
    </row>
    <row r="2226" spans="1:2">
      <c r="A2226" s="5">
        <v>49261</v>
      </c>
      <c r="B2226" s="31">
        <v>13.636244177925599</v>
      </c>
    </row>
    <row r="2227" spans="1:2">
      <c r="A2227" s="5">
        <v>49262</v>
      </c>
      <c r="B2227" s="31">
        <v>13.6361814439827</v>
      </c>
    </row>
    <row r="2228" spans="1:2">
      <c r="A2228" s="5">
        <v>49264</v>
      </c>
      <c r="B2228" s="31">
        <v>13.6360534430819</v>
      </c>
    </row>
    <row r="2229" spans="1:2">
      <c r="A2229" s="5">
        <v>49265</v>
      </c>
      <c r="B2229" s="31">
        <v>13.635988168534899</v>
      </c>
    </row>
    <row r="2230" spans="1:2">
      <c r="A2230" s="5">
        <v>49269</v>
      </c>
      <c r="B2230" s="31">
        <v>13.6357184878291</v>
      </c>
    </row>
    <row r="2231" spans="1:2">
      <c r="A2231" s="5">
        <v>49270</v>
      </c>
      <c r="B2231" s="31">
        <v>13.635648903050299</v>
      </c>
    </row>
    <row r="2232" spans="1:2">
      <c r="A2232" s="5">
        <v>49271</v>
      </c>
      <c r="B2232" s="31">
        <v>13.6355784448414</v>
      </c>
    </row>
    <row r="2233" spans="1:2">
      <c r="A2233" s="5">
        <v>49272</v>
      </c>
      <c r="B2233" s="31">
        <v>13.6355071094079</v>
      </c>
    </row>
    <row r="2234" spans="1:2">
      <c r="A2234" s="5">
        <v>49275</v>
      </c>
      <c r="B2234" s="31">
        <v>13.635287801813201</v>
      </c>
    </row>
    <row r="2235" spans="1:2">
      <c r="A2235" s="5">
        <v>49276</v>
      </c>
      <c r="B2235" s="31">
        <v>13.635212919535</v>
      </c>
    </row>
    <row r="2236" spans="1:2">
      <c r="A2236" s="5">
        <v>49277</v>
      </c>
      <c r="B2236" s="31">
        <v>13.6351371410593</v>
      </c>
    </row>
    <row r="2237" spans="1:2">
      <c r="A2237" s="5">
        <v>49278</v>
      </c>
      <c r="B2237" s="31">
        <v>13.635060462591399</v>
      </c>
    </row>
    <row r="2238" spans="1:2">
      <c r="A2238" s="5">
        <v>49279</v>
      </c>
      <c r="B2238" s="31">
        <v>13.6349828803367</v>
      </c>
    </row>
    <row r="2239" spans="1:2">
      <c r="A2239" s="5">
        <v>49282</v>
      </c>
      <c r="B2239" s="31">
        <v>13.634744672906301</v>
      </c>
    </row>
    <row r="2240" spans="1:2">
      <c r="A2240" s="5">
        <v>49283</v>
      </c>
      <c r="B2240" s="31">
        <v>13.6346634375588</v>
      </c>
    </row>
    <row r="2241" spans="1:2">
      <c r="A2241" s="5">
        <v>49284</v>
      </c>
      <c r="B2241" s="31">
        <v>13.6345812794516</v>
      </c>
    </row>
    <row r="2242" spans="1:2">
      <c r="A2242" s="5">
        <v>49285</v>
      </c>
      <c r="B2242" s="31">
        <v>13.634498194790099</v>
      </c>
    </row>
    <row r="2243" spans="1:2">
      <c r="A2243" s="5">
        <v>49286</v>
      </c>
      <c r="B2243" s="31">
        <v>13.6344141797798</v>
      </c>
    </row>
    <row r="2244" spans="1:2">
      <c r="A2244" s="5">
        <v>49289</v>
      </c>
      <c r="B2244" s="31">
        <v>13.634156514710099</v>
      </c>
    </row>
    <row r="2245" spans="1:2">
      <c r="A2245" s="5">
        <v>49290</v>
      </c>
      <c r="B2245" s="31">
        <v>13.6340687403587</v>
      </c>
    </row>
    <row r="2246" spans="1:2">
      <c r="A2246" s="5">
        <v>49291</v>
      </c>
      <c r="B2246" s="31">
        <v>13.6339800166855</v>
      </c>
    </row>
    <row r="2247" spans="1:2">
      <c r="A2247" s="5">
        <v>49292</v>
      </c>
      <c r="B2247" s="31">
        <v>13.633890339895901</v>
      </c>
    </row>
    <row r="2248" spans="1:2">
      <c r="A2248" s="5">
        <v>49293</v>
      </c>
      <c r="B2248" s="31">
        <v>13.6337997061955</v>
      </c>
    </row>
    <row r="2249" spans="1:2">
      <c r="A2249" s="5">
        <v>49296</v>
      </c>
      <c r="B2249" s="31">
        <v>13.633522025682799</v>
      </c>
    </row>
    <row r="2250" spans="1:2">
      <c r="A2250" s="5">
        <v>49297</v>
      </c>
      <c r="B2250" s="31">
        <v>13.6334275263929</v>
      </c>
    </row>
    <row r="2251" spans="1:2">
      <c r="A2251" s="5">
        <v>49298</v>
      </c>
      <c r="B2251" s="31">
        <v>13.633332051219201</v>
      </c>
    </row>
    <row r="2252" spans="1:2">
      <c r="A2252" s="5">
        <v>49299</v>
      </c>
      <c r="B2252" s="31">
        <v>13.633235596366999</v>
      </c>
    </row>
    <row r="2253" spans="1:2">
      <c r="A2253" s="5">
        <v>49300</v>
      </c>
      <c r="B2253" s="31">
        <v>13.6331381580419</v>
      </c>
    </row>
    <row r="2254" spans="1:2">
      <c r="A2254" s="5">
        <v>49304</v>
      </c>
      <c r="B2254" s="31">
        <v>13.6327384941199</v>
      </c>
    </row>
    <row r="2255" spans="1:2">
      <c r="A2255" s="5">
        <v>49305</v>
      </c>
      <c r="B2255" s="31">
        <v>13.6326360815111</v>
      </c>
    </row>
    <row r="2256" spans="1:2">
      <c r="A2256" s="5">
        <v>49306</v>
      </c>
      <c r="B2256" s="31">
        <v>13.6325326626618</v>
      </c>
    </row>
    <row r="2257" spans="1:2">
      <c r="A2257" s="5">
        <v>49307</v>
      </c>
      <c r="B2257" s="31">
        <v>13.6324282337774</v>
      </c>
    </row>
    <row r="2258" spans="1:2">
      <c r="A2258" s="5">
        <v>49311</v>
      </c>
      <c r="B2258" s="31">
        <v>13.6320003419978</v>
      </c>
    </row>
    <row r="2259" spans="1:2">
      <c r="A2259" s="5">
        <v>49312</v>
      </c>
      <c r="B2259" s="31">
        <v>13.6318908076664</v>
      </c>
    </row>
    <row r="2260" spans="1:2">
      <c r="A2260" s="5">
        <v>49313</v>
      </c>
      <c r="B2260" s="31">
        <v>13.6317802504146</v>
      </c>
    </row>
    <row r="2261" spans="1:2">
      <c r="A2261" s="5">
        <v>49314</v>
      </c>
      <c r="B2261" s="31">
        <v>13.631668676329999</v>
      </c>
    </row>
    <row r="2262" spans="1:2">
      <c r="A2262" s="5">
        <v>49317</v>
      </c>
      <c r="B2262" s="31">
        <v>13.631327913954401</v>
      </c>
    </row>
    <row r="2263" spans="1:2">
      <c r="A2263" s="5">
        <v>49318</v>
      </c>
      <c r="B2263" s="31">
        <v>13.631212333413799</v>
      </c>
    </row>
    <row r="2264" spans="1:2">
      <c r="A2264" s="5">
        <v>49319</v>
      </c>
      <c r="B2264" s="31">
        <v>13.631095766478101</v>
      </c>
    </row>
    <row r="2265" spans="1:2">
      <c r="A2265" s="5">
        <v>49320</v>
      </c>
      <c r="B2265" s="31">
        <v>13.630978219234899</v>
      </c>
    </row>
    <row r="2266" spans="1:2">
      <c r="A2266" s="5">
        <v>49321</v>
      </c>
      <c r="B2266" s="31">
        <v>13.6308596977716</v>
      </c>
    </row>
    <row r="2267" spans="1:2">
      <c r="A2267" s="5">
        <v>49324</v>
      </c>
      <c r="B2267" s="31">
        <v>13.6304983489376</v>
      </c>
    </row>
    <row r="2268" spans="1:2">
      <c r="A2268" s="5">
        <v>49325</v>
      </c>
      <c r="B2268" s="31">
        <v>13.630375991469901</v>
      </c>
    </row>
    <row r="2269" spans="1:2">
      <c r="A2269" s="5">
        <v>49326</v>
      </c>
      <c r="B2269" s="31">
        <v>13.6302526902201</v>
      </c>
    </row>
    <row r="2270" spans="1:2">
      <c r="A2270" s="5">
        <v>49327</v>
      </c>
      <c r="B2270" s="31">
        <v>13.6301284512755</v>
      </c>
    </row>
    <row r="2271" spans="1:2">
      <c r="A2271" s="5">
        <v>49328</v>
      </c>
      <c r="B2271" s="31">
        <v>13.6300032807239</v>
      </c>
    </row>
    <row r="2272" spans="1:2">
      <c r="A2272" s="5">
        <v>49331</v>
      </c>
      <c r="B2272" s="31">
        <v>13.6296222403017</v>
      </c>
    </row>
    <row r="2273" spans="1:2">
      <c r="A2273" s="5">
        <v>49332</v>
      </c>
      <c r="B2273" s="31">
        <v>13.629493404197101</v>
      </c>
    </row>
    <row r="2274" spans="1:2">
      <c r="A2274" s="5">
        <v>49333</v>
      </c>
      <c r="B2274" s="31">
        <v>13.629363666923201</v>
      </c>
    </row>
    <row r="2275" spans="1:2">
      <c r="A2275" s="5">
        <v>49334</v>
      </c>
      <c r="B2275" s="31">
        <v>13.6292330345675</v>
      </c>
    </row>
    <row r="2276" spans="1:2">
      <c r="A2276" s="5">
        <v>49335</v>
      </c>
      <c r="B2276" s="31">
        <v>13.629101513217501</v>
      </c>
    </row>
    <row r="2277" spans="1:2">
      <c r="A2277" s="5">
        <v>49338</v>
      </c>
      <c r="B2277" s="31">
        <v>13.6287016760777</v>
      </c>
    </row>
    <row r="2278" spans="1:2">
      <c r="A2278" s="5">
        <v>49339</v>
      </c>
      <c r="B2278" s="31">
        <v>13.6285666596263</v>
      </c>
    </row>
    <row r="2279" spans="1:2">
      <c r="A2279" s="5">
        <v>49340</v>
      </c>
      <c r="B2279" s="31">
        <v>13.6284307846185</v>
      </c>
    </row>
    <row r="2280" spans="1:2">
      <c r="A2280" s="5">
        <v>49341</v>
      </c>
      <c r="B2280" s="31">
        <v>13.6282940571417</v>
      </c>
    </row>
    <row r="2281" spans="1:2">
      <c r="A2281" s="5">
        <v>49342</v>
      </c>
      <c r="B2281" s="31">
        <v>13.628156483283499</v>
      </c>
    </row>
    <row r="2282" spans="1:2">
      <c r="A2282" s="5">
        <v>49347</v>
      </c>
      <c r="B2282" s="31">
        <v>13.6274561313367</v>
      </c>
    </row>
    <row r="2283" spans="1:2">
      <c r="A2283" s="5">
        <v>49348</v>
      </c>
      <c r="B2283" s="31">
        <v>13.627313607029</v>
      </c>
    </row>
    <row r="2284" spans="1:2">
      <c r="A2284" s="5">
        <v>49349</v>
      </c>
      <c r="B2284" s="31">
        <v>13.6271702789528</v>
      </c>
    </row>
    <row r="2285" spans="1:2">
      <c r="A2285" s="5">
        <v>49352</v>
      </c>
      <c r="B2285" s="31">
        <v>13.6267355329888</v>
      </c>
    </row>
    <row r="2286" spans="1:2">
      <c r="A2286" s="5">
        <v>49353</v>
      </c>
      <c r="B2286" s="31">
        <v>13.6265890507142</v>
      </c>
    </row>
    <row r="2287" spans="1:2">
      <c r="A2287" s="5">
        <v>49354</v>
      </c>
      <c r="B2287" s="31">
        <v>13.626441795108899</v>
      </c>
    </row>
    <row r="2288" spans="1:2">
      <c r="A2288" s="5">
        <v>49355</v>
      </c>
      <c r="B2288" s="31">
        <v>13.6262937722604</v>
      </c>
    </row>
    <row r="2289" spans="1:2">
      <c r="A2289" s="5">
        <v>49356</v>
      </c>
      <c r="B2289" s="31">
        <v>13.6261449882562</v>
      </c>
    </row>
    <row r="2290" spans="1:2">
      <c r="A2290" s="5">
        <v>49359</v>
      </c>
      <c r="B2290" s="31">
        <v>13.6256941301857</v>
      </c>
    </row>
    <row r="2291" spans="1:2">
      <c r="A2291" s="5">
        <v>49360</v>
      </c>
      <c r="B2291" s="31">
        <v>13.6255423624347</v>
      </c>
    </row>
    <row r="2292" spans="1:2">
      <c r="A2292" s="5">
        <v>49361</v>
      </c>
      <c r="B2292" s="31">
        <v>13.6253898639658</v>
      </c>
    </row>
    <row r="2293" spans="1:2">
      <c r="A2293" s="5">
        <v>49362</v>
      </c>
      <c r="B2293" s="31">
        <v>13.6252366408666</v>
      </c>
    </row>
    <row r="2294" spans="1:2">
      <c r="A2294" s="5">
        <v>49363</v>
      </c>
      <c r="B2294" s="31">
        <v>13.6250826992247</v>
      </c>
    </row>
    <row r="2295" spans="1:2">
      <c r="A2295" s="5">
        <v>49366</v>
      </c>
      <c r="B2295" s="31">
        <v>13.624616623918101</v>
      </c>
    </row>
    <row r="2296" spans="1:2">
      <c r="A2296" s="5">
        <v>49367</v>
      </c>
      <c r="B2296" s="31">
        <v>13.624459868980701</v>
      </c>
    </row>
    <row r="2297" spans="1:2">
      <c r="A2297" s="5">
        <v>49368</v>
      </c>
      <c r="B2297" s="31">
        <v>13.624302425938399</v>
      </c>
    </row>
    <row r="2298" spans="1:2">
      <c r="A2298" s="5">
        <v>49369</v>
      </c>
      <c r="B2298" s="31">
        <v>13.624144300878701</v>
      </c>
    </row>
    <row r="2299" spans="1:2">
      <c r="A2299" s="5">
        <v>49370</v>
      </c>
      <c r="B2299" s="31">
        <v>13.6239854998891</v>
      </c>
    </row>
    <row r="2300" spans="1:2">
      <c r="A2300" s="5">
        <v>49373</v>
      </c>
      <c r="B2300" s="31">
        <v>13.6235051022168</v>
      </c>
    </row>
    <row r="2301" spans="1:2">
      <c r="A2301" s="5">
        <v>49374</v>
      </c>
      <c r="B2301" s="31">
        <v>13.6233436583833</v>
      </c>
    </row>
    <row r="2302" spans="1:2">
      <c r="A2302" s="5">
        <v>49375</v>
      </c>
      <c r="B2302" s="31">
        <v>13.623181569057699</v>
      </c>
    </row>
    <row r="2303" spans="1:2">
      <c r="A2303" s="5">
        <v>49376</v>
      </c>
      <c r="B2303" s="31">
        <v>13.6230188403275</v>
      </c>
    </row>
    <row r="2304" spans="1:2">
      <c r="A2304" s="5">
        <v>49377</v>
      </c>
      <c r="B2304" s="31">
        <v>13.6228554782804</v>
      </c>
    </row>
    <row r="2305" spans="1:2">
      <c r="A2305" s="5">
        <v>49380</v>
      </c>
      <c r="B2305" s="31">
        <v>13.6223616531127</v>
      </c>
    </row>
    <row r="2306" spans="1:2">
      <c r="A2306" s="5">
        <v>49381</v>
      </c>
      <c r="B2306" s="31">
        <v>13.6221958186731</v>
      </c>
    </row>
    <row r="2307" spans="1:2">
      <c r="A2307" s="5">
        <v>49382</v>
      </c>
      <c r="B2307" s="31">
        <v>13.6220293813544</v>
      </c>
    </row>
    <row r="2308" spans="1:2">
      <c r="A2308" s="5">
        <v>49383</v>
      </c>
      <c r="B2308" s="31">
        <v>13.621862347244001</v>
      </c>
    </row>
    <row r="2309" spans="1:2">
      <c r="A2309" s="5">
        <v>49384</v>
      </c>
      <c r="B2309" s="31">
        <v>13.6216947224294</v>
      </c>
    </row>
    <row r="2310" spans="1:2">
      <c r="A2310" s="5">
        <v>49387</v>
      </c>
      <c r="B2310" s="31">
        <v>13.6211883646367</v>
      </c>
    </row>
    <row r="2311" spans="1:2">
      <c r="A2311" s="5">
        <v>49388</v>
      </c>
      <c r="B2311" s="31">
        <v>13.6210184378813</v>
      </c>
    </row>
    <row r="2312" spans="1:2">
      <c r="A2312" s="5">
        <v>49389</v>
      </c>
      <c r="B2312" s="31">
        <v>13.620847950859501</v>
      </c>
    </row>
    <row r="2313" spans="1:2">
      <c r="A2313" s="5">
        <v>49390</v>
      </c>
      <c r="B2313" s="31">
        <v>13.620676909658901</v>
      </c>
    </row>
    <row r="2314" spans="1:2">
      <c r="A2314" s="5">
        <v>49394</v>
      </c>
      <c r="B2314" s="31">
        <v>13.6199873248198</v>
      </c>
    </row>
    <row r="2315" spans="1:2">
      <c r="A2315" s="5">
        <v>49395</v>
      </c>
      <c r="B2315" s="31">
        <v>13.6198136040385</v>
      </c>
    </row>
    <row r="2316" spans="1:2">
      <c r="A2316" s="5">
        <v>49396</v>
      </c>
      <c r="B2316" s="31">
        <v>13.619639365603801</v>
      </c>
    </row>
    <row r="2317" spans="1:2">
      <c r="A2317" s="5">
        <v>49397</v>
      </c>
      <c r="B2317" s="31">
        <v>13.619464615603199</v>
      </c>
    </row>
    <row r="2318" spans="1:2">
      <c r="A2318" s="5">
        <v>49398</v>
      </c>
      <c r="B2318" s="31">
        <v>13.6192893601243</v>
      </c>
    </row>
    <row r="2319" spans="1:2">
      <c r="A2319" s="5">
        <v>49401</v>
      </c>
      <c r="B2319" s="31">
        <v>13.618760621692701</v>
      </c>
    </row>
    <row r="2320" spans="1:2">
      <c r="A2320" s="5">
        <v>49402</v>
      </c>
      <c r="B2320" s="31">
        <v>13.618583405175899</v>
      </c>
    </row>
    <row r="2321" spans="1:2">
      <c r="A2321" s="5">
        <v>49403</v>
      </c>
      <c r="B2321" s="31">
        <v>13.618405713618399</v>
      </c>
    </row>
    <row r="2322" spans="1:2">
      <c r="A2322" s="5">
        <v>49404</v>
      </c>
      <c r="B2322" s="31">
        <v>13.6182275531079</v>
      </c>
    </row>
    <row r="2323" spans="1:2">
      <c r="A2323" s="5">
        <v>49405</v>
      </c>
      <c r="B2323" s="31">
        <v>13.6180489297319</v>
      </c>
    </row>
    <row r="2324" spans="1:2">
      <c r="A2324" s="5">
        <v>49408</v>
      </c>
      <c r="B2324" s="31">
        <v>13.617510343286501</v>
      </c>
    </row>
    <row r="2325" spans="1:2">
      <c r="A2325" s="5">
        <v>49409</v>
      </c>
      <c r="B2325" s="31">
        <v>13.6173299293241</v>
      </c>
    </row>
    <row r="2326" spans="1:2">
      <c r="A2326" s="5">
        <v>49410</v>
      </c>
      <c r="B2326" s="31">
        <v>13.617149082934001</v>
      </c>
    </row>
    <row r="2327" spans="1:2">
      <c r="A2327" s="5">
        <v>49411</v>
      </c>
      <c r="B2327" s="31">
        <v>13.6169678102038</v>
      </c>
    </row>
    <row r="2328" spans="1:2">
      <c r="A2328" s="5">
        <v>49412</v>
      </c>
      <c r="B2328" s="31">
        <v>13.616786117220901</v>
      </c>
    </row>
    <row r="2329" spans="1:2">
      <c r="A2329" s="5">
        <v>49415</v>
      </c>
      <c r="B2329" s="31">
        <v>13.6162385776321</v>
      </c>
    </row>
    <row r="2330" spans="1:2">
      <c r="A2330" s="5">
        <v>49416</v>
      </c>
      <c r="B2330" s="31">
        <v>13.6160552645143</v>
      </c>
    </row>
    <row r="2331" spans="1:2">
      <c r="A2331" s="5">
        <v>49417</v>
      </c>
      <c r="B2331" s="31">
        <v>13.615871561581599</v>
      </c>
    </row>
    <row r="2332" spans="1:2">
      <c r="A2332" s="5">
        <v>49418</v>
      </c>
      <c r="B2332" s="31">
        <v>13.6156874749217</v>
      </c>
    </row>
    <row r="2333" spans="1:2">
      <c r="A2333" s="5">
        <v>49419</v>
      </c>
      <c r="B2333" s="31">
        <v>13.615503010622101</v>
      </c>
    </row>
    <row r="2334" spans="1:2">
      <c r="A2334" s="5">
        <v>49422</v>
      </c>
      <c r="B2334" s="31">
        <v>13.6149474127602</v>
      </c>
    </row>
    <row r="2335" spans="1:2">
      <c r="A2335" s="5">
        <v>49423</v>
      </c>
      <c r="B2335" s="31">
        <v>13.614761498777201</v>
      </c>
    </row>
    <row r="2336" spans="1:2">
      <c r="A2336" s="5">
        <v>49424</v>
      </c>
      <c r="B2336" s="31">
        <v>13.614575237592099</v>
      </c>
    </row>
    <row r="2337" spans="1:2">
      <c r="A2337" s="5">
        <v>49425</v>
      </c>
      <c r="B2337" s="31">
        <v>13.6143886352927</v>
      </c>
    </row>
    <row r="2338" spans="1:2">
      <c r="A2338" s="5">
        <v>49426</v>
      </c>
      <c r="B2338" s="31">
        <v>13.614201697966401</v>
      </c>
    </row>
    <row r="2339" spans="1:2">
      <c r="A2339" s="5">
        <v>49429</v>
      </c>
      <c r="B2339" s="31">
        <v>13.6136389367019</v>
      </c>
    </row>
    <row r="2340" spans="1:2">
      <c r="A2340" s="5">
        <v>49431</v>
      </c>
      <c r="B2340" s="31">
        <v>13.6132621989964</v>
      </c>
    </row>
    <row r="2341" spans="1:2">
      <c r="A2341" s="5">
        <v>49432</v>
      </c>
      <c r="B2341" s="31">
        <v>13.6130733793476</v>
      </c>
    </row>
    <row r="2342" spans="1:2">
      <c r="A2342" s="5">
        <v>49433</v>
      </c>
      <c r="B2342" s="31">
        <v>13.6128842672848</v>
      </c>
    </row>
    <row r="2343" spans="1:2">
      <c r="A2343" s="5">
        <v>49436</v>
      </c>
      <c r="B2343" s="31">
        <v>13.612315237488</v>
      </c>
    </row>
    <row r="2344" spans="1:2">
      <c r="A2344" s="5">
        <v>49437</v>
      </c>
      <c r="B2344" s="31">
        <v>13.612125016644701</v>
      </c>
    </row>
    <row r="2345" spans="1:2">
      <c r="A2345" s="5">
        <v>49438</v>
      </c>
      <c r="B2345" s="31">
        <v>13.6119345338253</v>
      </c>
    </row>
    <row r="2346" spans="1:2">
      <c r="A2346" s="5">
        <v>49439</v>
      </c>
      <c r="B2346" s="31">
        <v>13.611743795117199</v>
      </c>
    </row>
    <row r="2347" spans="1:2">
      <c r="A2347" s="5">
        <v>49440</v>
      </c>
      <c r="B2347" s="31">
        <v>13.611552806608</v>
      </c>
    </row>
    <row r="2348" spans="1:2">
      <c r="A2348" s="5">
        <v>49443</v>
      </c>
      <c r="B2348" s="31">
        <v>13.6109784031493</v>
      </c>
    </row>
    <row r="2349" spans="1:2">
      <c r="A2349" s="5">
        <v>49444</v>
      </c>
      <c r="B2349" s="31">
        <v>13.610786476311301</v>
      </c>
    </row>
    <row r="2350" spans="1:2">
      <c r="A2350" s="5">
        <v>49445</v>
      </c>
      <c r="B2350" s="31">
        <v>13.6105943301098</v>
      </c>
    </row>
    <row r="2351" spans="1:2">
      <c r="A2351" s="5">
        <v>49446</v>
      </c>
      <c r="B2351" s="31">
        <v>13.6104019706326</v>
      </c>
    </row>
    <row r="2352" spans="1:2">
      <c r="A2352" s="5">
        <v>49447</v>
      </c>
      <c r="B2352" s="31">
        <v>13.6102094039672</v>
      </c>
    </row>
    <row r="2353" spans="1:2">
      <c r="A2353" s="5">
        <v>49450</v>
      </c>
      <c r="B2353" s="31">
        <v>13.6096305217169</v>
      </c>
    </row>
    <row r="2354" spans="1:2">
      <c r="A2354" s="5">
        <v>49451</v>
      </c>
      <c r="B2354" s="31">
        <v>13.6094371871741</v>
      </c>
    </row>
    <row r="2355" spans="1:2">
      <c r="A2355" s="5">
        <v>49452</v>
      </c>
      <c r="B2355" s="31">
        <v>13.6092436758808</v>
      </c>
    </row>
    <row r="2356" spans="1:2">
      <c r="A2356" s="5">
        <v>49454</v>
      </c>
      <c r="B2356" s="31">
        <v>13.608856147393</v>
      </c>
    </row>
    <row r="2357" spans="1:2">
      <c r="A2357" s="5">
        <v>49457</v>
      </c>
      <c r="B2357" s="31">
        <v>13.6082736812217</v>
      </c>
    </row>
    <row r="2358" spans="1:2">
      <c r="A2358" s="5">
        <v>49458</v>
      </c>
      <c r="B2358" s="31">
        <v>13.608079237264199</v>
      </c>
    </row>
    <row r="2359" spans="1:2">
      <c r="A2359" s="5">
        <v>49459</v>
      </c>
      <c r="B2359" s="31">
        <v>13.6078846591691</v>
      </c>
    </row>
    <row r="2360" spans="1:2">
      <c r="A2360" s="5">
        <v>49460</v>
      </c>
      <c r="B2360" s="31">
        <v>13.607689953024</v>
      </c>
    </row>
    <row r="2361" spans="1:2">
      <c r="A2361" s="5">
        <v>49461</v>
      </c>
      <c r="B2361" s="31">
        <v>13.6074951249165</v>
      </c>
    </row>
    <row r="2362" spans="1:2">
      <c r="A2362" s="5">
        <v>49464</v>
      </c>
      <c r="B2362" s="31">
        <v>13.606909969694399</v>
      </c>
    </row>
    <row r="2363" spans="1:2">
      <c r="A2363" s="5">
        <v>49465</v>
      </c>
      <c r="B2363" s="31">
        <v>13.6067147146124</v>
      </c>
    </row>
    <row r="2364" spans="1:2">
      <c r="A2364" s="5">
        <v>49466</v>
      </c>
      <c r="B2364" s="31">
        <v>13.606519368005699</v>
      </c>
    </row>
    <row r="2365" spans="1:2">
      <c r="A2365" s="5">
        <v>49467</v>
      </c>
      <c r="B2365" s="31">
        <v>13.6063239359619</v>
      </c>
    </row>
    <row r="2366" spans="1:2">
      <c r="A2366" s="5">
        <v>49468</v>
      </c>
      <c r="B2366" s="31">
        <v>13.6061284245684</v>
      </c>
    </row>
    <row r="2367" spans="1:2">
      <c r="A2367" s="5">
        <v>49471</v>
      </c>
      <c r="B2367" s="31">
        <v>13.605541475166</v>
      </c>
    </row>
    <row r="2368" spans="1:2">
      <c r="A2368" s="5">
        <v>49472</v>
      </c>
      <c r="B2368" s="31">
        <v>13.6053457072497</v>
      </c>
    </row>
    <row r="2369" spans="1:2">
      <c r="A2369" s="5">
        <v>49473</v>
      </c>
      <c r="B2369" s="31">
        <v>13.605149890421499</v>
      </c>
    </row>
    <row r="2370" spans="1:2">
      <c r="A2370" s="5">
        <v>49474</v>
      </c>
      <c r="B2370" s="31">
        <v>13.604954030768999</v>
      </c>
    </row>
    <row r="2371" spans="1:2">
      <c r="A2371" s="5">
        <v>49475</v>
      </c>
      <c r="B2371" s="31">
        <v>13.6047581343798</v>
      </c>
    </row>
    <row r="2372" spans="1:2">
      <c r="A2372" s="5">
        <v>49478</v>
      </c>
      <c r="B2372" s="31">
        <v>13.604170285667401</v>
      </c>
    </row>
    <row r="2373" spans="1:2">
      <c r="A2373" s="5">
        <v>49479</v>
      </c>
      <c r="B2373" s="31">
        <v>13.603974303206799</v>
      </c>
    </row>
    <row r="2374" spans="1:2">
      <c r="A2374" s="5">
        <v>49480</v>
      </c>
      <c r="B2374" s="31">
        <v>13.6037783144473</v>
      </c>
    </row>
    <row r="2375" spans="1:2">
      <c r="A2375" s="5">
        <v>49481</v>
      </c>
      <c r="B2375" s="31">
        <v>13.603582325476401</v>
      </c>
    </row>
    <row r="2376" spans="1:2">
      <c r="A2376" s="5">
        <v>49482</v>
      </c>
      <c r="B2376" s="31">
        <v>13.603386342381601</v>
      </c>
    </row>
    <row r="2377" spans="1:2">
      <c r="A2377" s="5">
        <v>49485</v>
      </c>
      <c r="B2377" s="31">
        <v>13.602798489229601</v>
      </c>
    </row>
    <row r="2378" spans="1:2">
      <c r="A2378" s="5">
        <v>49486</v>
      </c>
      <c r="B2378" s="31">
        <v>13.6026025905149</v>
      </c>
    </row>
    <row r="2379" spans="1:2">
      <c r="A2379" s="5">
        <v>49487</v>
      </c>
      <c r="B2379" s="31">
        <v>13.602406728114101</v>
      </c>
    </row>
    <row r="2380" spans="1:2">
      <c r="A2380" s="5">
        <v>49488</v>
      </c>
      <c r="B2380" s="31">
        <v>13.602210908114801</v>
      </c>
    </row>
    <row r="2381" spans="1:2">
      <c r="A2381" s="5">
        <v>49489</v>
      </c>
      <c r="B2381" s="31">
        <v>13.6020151366045</v>
      </c>
    </row>
    <row r="2382" spans="1:2">
      <c r="A2382" s="5">
        <v>49492</v>
      </c>
      <c r="B2382" s="31">
        <v>13.601428173883299</v>
      </c>
    </row>
    <row r="2383" spans="1:2">
      <c r="A2383" s="5">
        <v>49493</v>
      </c>
      <c r="B2383" s="31">
        <v>13.6012326572046</v>
      </c>
    </row>
    <row r="2384" spans="1:2">
      <c r="A2384" s="5">
        <v>49494</v>
      </c>
      <c r="B2384" s="31">
        <v>13.601037219452699</v>
      </c>
    </row>
    <row r="2385" spans="1:2">
      <c r="A2385" s="5">
        <v>49495</v>
      </c>
      <c r="B2385" s="31">
        <v>13.6008418667152</v>
      </c>
    </row>
    <row r="2386" spans="1:2">
      <c r="A2386" s="5">
        <v>49496</v>
      </c>
      <c r="B2386" s="31">
        <v>13.600646605079501</v>
      </c>
    </row>
    <row r="2387" spans="1:2">
      <c r="A2387" s="5">
        <v>49499</v>
      </c>
      <c r="B2387" s="31">
        <v>13.600061427659501</v>
      </c>
    </row>
    <row r="2388" spans="1:2">
      <c r="A2388" s="5">
        <v>49500</v>
      </c>
      <c r="B2388" s="31">
        <v>13.599866591307</v>
      </c>
    </row>
    <row r="2389" spans="1:2">
      <c r="A2389" s="5">
        <v>49501</v>
      </c>
      <c r="B2389" s="31">
        <v>13.599671876494099</v>
      </c>
    </row>
    <row r="2390" spans="1:2">
      <c r="A2390" s="5">
        <v>49502</v>
      </c>
      <c r="B2390" s="31">
        <v>13.599477289308499</v>
      </c>
    </row>
    <row r="2391" spans="1:2">
      <c r="A2391" s="5">
        <v>49503</v>
      </c>
      <c r="B2391" s="31">
        <v>13.599282835837601</v>
      </c>
    </row>
    <row r="2392" spans="1:2">
      <c r="A2392" s="5">
        <v>49506</v>
      </c>
      <c r="B2392" s="31">
        <v>13.598700338589101</v>
      </c>
    </row>
    <row r="2393" spans="1:2">
      <c r="A2393" s="5">
        <v>49507</v>
      </c>
      <c r="B2393" s="31">
        <v>13.598506480852899</v>
      </c>
    </row>
    <row r="2394" spans="1:2">
      <c r="A2394" s="5">
        <v>49508</v>
      </c>
      <c r="B2394" s="31">
        <v>13.598312787269199</v>
      </c>
    </row>
    <row r="2395" spans="1:2">
      <c r="A2395" s="5">
        <v>49509</v>
      </c>
      <c r="B2395" s="31">
        <v>13.598119263925501</v>
      </c>
    </row>
    <row r="2396" spans="1:2">
      <c r="A2396" s="5">
        <v>49510</v>
      </c>
      <c r="B2396" s="31">
        <v>13.597925916909601</v>
      </c>
    </row>
    <row r="2397" spans="1:2">
      <c r="A2397" s="5">
        <v>49513</v>
      </c>
      <c r="B2397" s="31">
        <v>13.597346994703001</v>
      </c>
    </row>
    <row r="2398" spans="1:2">
      <c r="A2398" s="5">
        <v>49514</v>
      </c>
      <c r="B2398" s="31">
        <v>13.5971544138732</v>
      </c>
    </row>
    <row r="2399" spans="1:2">
      <c r="A2399" s="5">
        <v>49515</v>
      </c>
      <c r="B2399" s="31">
        <v>13.596962039808799</v>
      </c>
    </row>
    <row r="2400" spans="1:2">
      <c r="A2400" s="5">
        <v>49516</v>
      </c>
      <c r="B2400" s="31">
        <v>13.5967698785973</v>
      </c>
    </row>
    <row r="2401" spans="1:2">
      <c r="A2401" s="5">
        <v>49517</v>
      </c>
      <c r="B2401" s="31">
        <v>13.5965779363263</v>
      </c>
    </row>
    <row r="2402" spans="1:2">
      <c r="A2402" s="5">
        <v>49520</v>
      </c>
      <c r="B2402" s="31">
        <v>13.596003484032201</v>
      </c>
    </row>
    <row r="2403" spans="1:2">
      <c r="A2403" s="5">
        <v>49521</v>
      </c>
      <c r="B2403" s="31">
        <v>13.5958124783988</v>
      </c>
    </row>
    <row r="2404" spans="1:2">
      <c r="A2404" s="5">
        <v>49522</v>
      </c>
      <c r="B2404" s="31">
        <v>13.5956217221438</v>
      </c>
    </row>
    <row r="2405" spans="1:2">
      <c r="A2405" s="5">
        <v>49523</v>
      </c>
      <c r="B2405" s="31">
        <v>13.5954312213546</v>
      </c>
    </row>
    <row r="2406" spans="1:2">
      <c r="A2406" s="5">
        <v>49524</v>
      </c>
      <c r="B2406" s="31">
        <v>13.595240982118799</v>
      </c>
    </row>
    <row r="2407" spans="1:2">
      <c r="A2407" s="5">
        <v>49527</v>
      </c>
      <c r="B2407" s="31">
        <v>13.5946718946074</v>
      </c>
    </row>
    <row r="2408" spans="1:2">
      <c r="A2408" s="5">
        <v>49528</v>
      </c>
      <c r="B2408" s="31">
        <v>13.5944827624607</v>
      </c>
    </row>
    <row r="2409" spans="1:2">
      <c r="A2409" s="5">
        <v>49529</v>
      </c>
      <c r="B2409" s="31">
        <v>13.5942939223052</v>
      </c>
    </row>
    <row r="2410" spans="1:2">
      <c r="A2410" s="5">
        <v>49530</v>
      </c>
      <c r="B2410" s="31">
        <v>13.594105380228401</v>
      </c>
    </row>
    <row r="2411" spans="1:2">
      <c r="A2411" s="5">
        <v>49531</v>
      </c>
      <c r="B2411" s="31">
        <v>13.593917142317901</v>
      </c>
    </row>
    <row r="2412" spans="1:2">
      <c r="A2412" s="5">
        <v>49534</v>
      </c>
      <c r="B2412" s="31">
        <v>13.593354314459599</v>
      </c>
    </row>
    <row r="2413" spans="1:2">
      <c r="A2413" s="5">
        <v>49535</v>
      </c>
      <c r="B2413" s="31">
        <v>13.593167354089699</v>
      </c>
    </row>
    <row r="2414" spans="1:2">
      <c r="A2414" s="5">
        <v>49536</v>
      </c>
      <c r="B2414" s="31">
        <v>13.5929807283238</v>
      </c>
    </row>
    <row r="2415" spans="1:2">
      <c r="A2415" s="5">
        <v>49537</v>
      </c>
      <c r="B2415" s="31">
        <v>13.5927944432496</v>
      </c>
    </row>
    <row r="2416" spans="1:2">
      <c r="A2416" s="5">
        <v>49538</v>
      </c>
      <c r="B2416" s="31">
        <v>13.5926085049545</v>
      </c>
    </row>
    <row r="2417" spans="1:2">
      <c r="A2417" s="5">
        <v>49541</v>
      </c>
      <c r="B2417" s="31">
        <v>13.592052831619601</v>
      </c>
    </row>
    <row r="2418" spans="1:2">
      <c r="A2418" s="5">
        <v>49542</v>
      </c>
      <c r="B2418" s="31">
        <v>13.591868341316699</v>
      </c>
    </row>
    <row r="2419" spans="1:2">
      <c r="A2419" s="5">
        <v>49543</v>
      </c>
      <c r="B2419" s="31">
        <v>13.5916842282306</v>
      </c>
    </row>
    <row r="2420" spans="1:2">
      <c r="A2420" s="5">
        <v>49544</v>
      </c>
      <c r="B2420" s="31">
        <v>13.591500498448999</v>
      </c>
    </row>
    <row r="2421" spans="1:2">
      <c r="A2421" s="5">
        <v>49545</v>
      </c>
      <c r="B2421" s="31">
        <v>13.5913171580595</v>
      </c>
    </row>
    <row r="2422" spans="1:2">
      <c r="A2422" s="5">
        <v>49548</v>
      </c>
      <c r="B2422" s="31">
        <v>13.5907695341185</v>
      </c>
    </row>
    <row r="2423" spans="1:2">
      <c r="A2423" s="5">
        <v>49549</v>
      </c>
      <c r="B2423" s="31">
        <v>13.5905878121726</v>
      </c>
    </row>
    <row r="2424" spans="1:2">
      <c r="A2424" s="5">
        <v>49550</v>
      </c>
      <c r="B2424" s="31">
        <v>13.5904065100564</v>
      </c>
    </row>
    <row r="2425" spans="1:2">
      <c r="A2425" s="5">
        <v>49551</v>
      </c>
      <c r="B2425" s="31">
        <v>13.5902256338576</v>
      </c>
    </row>
    <row r="2426" spans="1:2">
      <c r="A2426" s="5">
        <v>49552</v>
      </c>
      <c r="B2426" s="31">
        <v>13.590045189663799</v>
      </c>
    </row>
    <row r="2427" spans="1:2">
      <c r="A2427" s="5">
        <v>49555</v>
      </c>
      <c r="B2427" s="31">
        <v>13.589506509987</v>
      </c>
    </row>
    <row r="2428" spans="1:2">
      <c r="A2428" s="5">
        <v>49556</v>
      </c>
      <c r="B2428" s="31">
        <v>13.5893278546883</v>
      </c>
    </row>
    <row r="2429" spans="1:2">
      <c r="A2429" s="5">
        <v>49557</v>
      </c>
      <c r="B2429" s="31">
        <v>13.589149661832201</v>
      </c>
    </row>
    <row r="2430" spans="1:2">
      <c r="A2430" s="5">
        <v>49558</v>
      </c>
      <c r="B2430" s="31">
        <v>13.588971937506299</v>
      </c>
    </row>
    <row r="2431" spans="1:2">
      <c r="A2431" s="5">
        <v>49562</v>
      </c>
      <c r="B2431" s="31">
        <v>13.588265847256199</v>
      </c>
    </row>
    <row r="2432" spans="1:2">
      <c r="A2432" s="5">
        <v>49563</v>
      </c>
      <c r="B2432" s="31">
        <v>13.5880905568947</v>
      </c>
    </row>
    <row r="2433" spans="1:2">
      <c r="A2433" s="5">
        <v>49564</v>
      </c>
      <c r="B2433" s="31">
        <v>13.587915771588801</v>
      </c>
    </row>
    <row r="2434" spans="1:2">
      <c r="A2434" s="5">
        <v>49565</v>
      </c>
      <c r="B2434" s="31">
        <v>13.587741497426</v>
      </c>
    </row>
    <row r="2435" spans="1:2">
      <c r="A2435" s="5">
        <v>49566</v>
      </c>
      <c r="B2435" s="31">
        <v>13.5875677404938</v>
      </c>
    </row>
    <row r="2436" spans="1:2">
      <c r="A2436" s="5">
        <v>49569</v>
      </c>
      <c r="B2436" s="31">
        <v>13.5870496339568</v>
      </c>
    </row>
    <row r="2437" spans="1:2">
      <c r="A2437" s="5">
        <v>49570</v>
      </c>
      <c r="B2437" s="31">
        <v>13.586878006822699</v>
      </c>
    </row>
    <row r="2438" spans="1:2">
      <c r="A2438" s="5">
        <v>49571</v>
      </c>
      <c r="B2438" s="31">
        <v>13.586706927357101</v>
      </c>
    </row>
    <row r="2439" spans="1:2">
      <c r="A2439" s="5">
        <v>49572</v>
      </c>
      <c r="B2439" s="31">
        <v>13.5865364016475</v>
      </c>
    </row>
    <row r="2440" spans="1:2">
      <c r="A2440" s="5">
        <v>49573</v>
      </c>
      <c r="B2440" s="31">
        <v>13.5863664357814</v>
      </c>
    </row>
    <row r="2441" spans="1:2">
      <c r="A2441" s="5">
        <v>49576</v>
      </c>
      <c r="B2441" s="31">
        <v>13.5858599581197</v>
      </c>
    </row>
    <row r="2442" spans="1:2">
      <c r="A2442" s="5">
        <v>49577</v>
      </c>
      <c r="B2442" s="31">
        <v>13.5856922925033</v>
      </c>
    </row>
    <row r="2443" spans="1:2">
      <c r="A2443" s="5">
        <v>49578</v>
      </c>
      <c r="B2443" s="31">
        <v>13.585525217168099</v>
      </c>
    </row>
    <row r="2444" spans="1:2">
      <c r="A2444" s="5">
        <v>49579</v>
      </c>
      <c r="B2444" s="31">
        <v>13.5853587382018</v>
      </c>
    </row>
    <row r="2445" spans="1:2">
      <c r="A2445" s="5">
        <v>49580</v>
      </c>
      <c r="B2445" s="31">
        <v>13.5851928616918</v>
      </c>
    </row>
    <row r="2446" spans="1:2">
      <c r="A2446" s="5">
        <v>49583</v>
      </c>
      <c r="B2446" s="31">
        <v>13.584698907776</v>
      </c>
    </row>
    <row r="2447" spans="1:2">
      <c r="A2447" s="5">
        <v>49584</v>
      </c>
      <c r="B2447" s="31">
        <v>13.584535501967199</v>
      </c>
    </row>
    <row r="2448" spans="1:2">
      <c r="A2448" s="5">
        <v>49585</v>
      </c>
      <c r="B2448" s="31">
        <v>13.5843727290526</v>
      </c>
    </row>
    <row r="2449" spans="1:2">
      <c r="A2449" s="5">
        <v>49586</v>
      </c>
      <c r="B2449" s="31">
        <v>13.5842105951197</v>
      </c>
    </row>
    <row r="2450" spans="1:2">
      <c r="A2450" s="5">
        <v>49587</v>
      </c>
      <c r="B2450" s="31">
        <v>13.584049106256099</v>
      </c>
    </row>
    <row r="2451" spans="1:2">
      <c r="A2451" s="5">
        <v>49590</v>
      </c>
      <c r="B2451" s="31">
        <v>13.5835685709564</v>
      </c>
    </row>
    <row r="2452" spans="1:2">
      <c r="A2452" s="5">
        <v>49591</v>
      </c>
      <c r="B2452" s="31">
        <v>13.5834097232455</v>
      </c>
    </row>
    <row r="2453" spans="1:2">
      <c r="A2453" s="5">
        <v>49592</v>
      </c>
      <c r="B2453" s="31">
        <v>13.583251551041499</v>
      </c>
    </row>
    <row r="2454" spans="1:2">
      <c r="A2454" s="5">
        <v>49593</v>
      </c>
      <c r="B2454" s="31">
        <v>13.583094060432201</v>
      </c>
    </row>
    <row r="2455" spans="1:2">
      <c r="A2455" s="5">
        <v>49597</v>
      </c>
      <c r="B2455" s="31">
        <v>13.582471035691899</v>
      </c>
    </row>
    <row r="2456" spans="1:2">
      <c r="A2456" s="5">
        <v>49598</v>
      </c>
      <c r="B2456" s="31">
        <v>13.582317044368899</v>
      </c>
    </row>
    <row r="2457" spans="1:2">
      <c r="A2457" s="5">
        <v>49599</v>
      </c>
      <c r="B2457" s="31">
        <v>13.582163771165799</v>
      </c>
    </row>
    <row r="2458" spans="1:2">
      <c r="A2458" s="5">
        <v>49600</v>
      </c>
      <c r="B2458" s="31">
        <v>13.5820112221702</v>
      </c>
    </row>
    <row r="2459" spans="1:2">
      <c r="A2459" s="5">
        <v>49601</v>
      </c>
      <c r="B2459" s="31">
        <v>13.581859403469499</v>
      </c>
    </row>
    <row r="2460" spans="1:2">
      <c r="A2460" s="5">
        <v>49604</v>
      </c>
      <c r="B2460" s="31">
        <v>13.581408390013401</v>
      </c>
    </row>
    <row r="2461" spans="1:2">
      <c r="A2461" s="5">
        <v>49605</v>
      </c>
      <c r="B2461" s="31">
        <v>13.581259553368501</v>
      </c>
    </row>
    <row r="2462" spans="1:2">
      <c r="A2462" s="5">
        <v>49606</v>
      </c>
      <c r="B2462" s="31">
        <v>13.5811114774563</v>
      </c>
    </row>
    <row r="2463" spans="1:2">
      <c r="A2463" s="5">
        <v>49607</v>
      </c>
      <c r="B2463" s="31">
        <v>13.580964168364501</v>
      </c>
    </row>
    <row r="2464" spans="1:2">
      <c r="A2464" s="5">
        <v>49608</v>
      </c>
      <c r="B2464" s="31">
        <v>13.5808176321805</v>
      </c>
    </row>
    <row r="2465" spans="1:2">
      <c r="A2465" s="5">
        <v>49611</v>
      </c>
      <c r="B2465" s="31">
        <v>13.5803827219518</v>
      </c>
    </row>
    <row r="2466" spans="1:2">
      <c r="A2466" s="5">
        <v>49612</v>
      </c>
      <c r="B2466" s="31">
        <v>13.580239338275</v>
      </c>
    </row>
    <row r="2467" spans="1:2">
      <c r="A2467" s="5">
        <v>49613</v>
      </c>
      <c r="B2467" s="31">
        <v>13.580096757943901</v>
      </c>
    </row>
    <row r="2468" spans="1:2">
      <c r="A2468" s="5">
        <v>49614</v>
      </c>
      <c r="B2468" s="31">
        <v>13.579954987045999</v>
      </c>
    </row>
    <row r="2469" spans="1:2">
      <c r="A2469" s="5">
        <v>49618</v>
      </c>
      <c r="B2469" s="31">
        <v>13.5793961195379</v>
      </c>
    </row>
    <row r="2470" spans="1:2">
      <c r="A2470" s="5">
        <v>49619</v>
      </c>
      <c r="B2470" s="31">
        <v>13.5792584871194</v>
      </c>
    </row>
    <row r="2471" spans="1:2">
      <c r="A2471" s="5">
        <v>49620</v>
      </c>
      <c r="B2471" s="31">
        <v>13.579121700659501</v>
      </c>
    </row>
    <row r="2472" spans="1:2">
      <c r="A2472" s="5">
        <v>49621</v>
      </c>
      <c r="B2472" s="31">
        <v>13.578985766245699</v>
      </c>
    </row>
    <row r="2473" spans="1:2">
      <c r="A2473" s="5">
        <v>49622</v>
      </c>
      <c r="B2473" s="31">
        <v>13.5788506899656</v>
      </c>
    </row>
    <row r="2474" spans="1:2">
      <c r="A2474" s="5">
        <v>49625</v>
      </c>
      <c r="B2474" s="31">
        <v>13.578450670802599</v>
      </c>
    </row>
    <row r="2475" spans="1:2">
      <c r="A2475" s="5">
        <v>49626</v>
      </c>
      <c r="B2475" s="31">
        <v>13.5783190879326</v>
      </c>
    </row>
    <row r="2476" spans="1:2">
      <c r="A2476" s="5">
        <v>49627</v>
      </c>
      <c r="B2476" s="31">
        <v>13.5781883936341</v>
      </c>
    </row>
    <row r="2477" spans="1:2">
      <c r="A2477" s="5">
        <v>49629</v>
      </c>
      <c r="B2477" s="31">
        <v>13.5779296951014</v>
      </c>
    </row>
    <row r="2478" spans="1:2">
      <c r="A2478" s="5">
        <v>49632</v>
      </c>
      <c r="B2478" s="31">
        <v>13.577548463776999</v>
      </c>
    </row>
    <row r="2479" spans="1:2">
      <c r="A2479" s="5">
        <v>49634</v>
      </c>
      <c r="B2479" s="31">
        <v>13.5772989248985</v>
      </c>
    </row>
    <row r="2480" spans="1:2">
      <c r="A2480" s="5">
        <v>49635</v>
      </c>
      <c r="B2480" s="31">
        <v>13.5771755583232</v>
      </c>
    </row>
    <row r="2481" spans="1:2">
      <c r="A2481" s="5">
        <v>49636</v>
      </c>
      <c r="B2481" s="31">
        <v>13.5770531351074</v>
      </c>
    </row>
    <row r="2482" spans="1:2">
      <c r="A2482" s="5">
        <v>49639</v>
      </c>
      <c r="B2482" s="31">
        <v>13.576691586491799</v>
      </c>
    </row>
    <row r="2483" spans="1:2">
      <c r="A2483" s="5">
        <v>49640</v>
      </c>
      <c r="B2483" s="31">
        <v>13.5765729975891</v>
      </c>
    </row>
    <row r="2484" spans="1:2">
      <c r="A2484" s="5">
        <v>49641</v>
      </c>
      <c r="B2484" s="31">
        <v>13.5764553824835</v>
      </c>
    </row>
    <row r="2485" spans="1:2">
      <c r="A2485" s="5">
        <v>49642</v>
      </c>
      <c r="B2485" s="31">
        <v>13.576338747262801</v>
      </c>
    </row>
    <row r="2486" spans="1:2">
      <c r="A2486" s="5">
        <v>49643</v>
      </c>
      <c r="B2486" s="31">
        <v>13.5762230980142</v>
      </c>
    </row>
    <row r="2487" spans="1:2">
      <c r="A2487" s="5">
        <v>49646</v>
      </c>
      <c r="B2487" s="31">
        <v>13.5758821269779</v>
      </c>
    </row>
    <row r="2488" spans="1:2">
      <c r="A2488" s="5">
        <v>49647</v>
      </c>
      <c r="B2488" s="31">
        <v>13.5757704824941</v>
      </c>
    </row>
    <row r="2489" spans="1:2">
      <c r="A2489" s="5">
        <v>49648</v>
      </c>
      <c r="B2489" s="31">
        <v>13.5756598544203</v>
      </c>
    </row>
    <row r="2490" spans="1:2">
      <c r="A2490" s="5">
        <v>49649</v>
      </c>
      <c r="B2490" s="31">
        <v>13.575550248844101</v>
      </c>
    </row>
    <row r="2491" spans="1:2">
      <c r="A2491" s="5">
        <v>49650</v>
      </c>
      <c r="B2491" s="31">
        <v>13.575441671853</v>
      </c>
    </row>
    <row r="2492" spans="1:2">
      <c r="A2492" s="5">
        <v>49653</v>
      </c>
      <c r="B2492" s="31">
        <v>13.575122173266299</v>
      </c>
    </row>
    <row r="2493" spans="1:2">
      <c r="A2493" s="5">
        <v>49654</v>
      </c>
      <c r="B2493" s="31">
        <v>13.5750177714914</v>
      </c>
    </row>
    <row r="2494" spans="1:2">
      <c r="A2494" s="5">
        <v>49655</v>
      </c>
      <c r="B2494" s="31">
        <v>13.5749144287395</v>
      </c>
    </row>
    <row r="2495" spans="1:2">
      <c r="A2495" s="5">
        <v>49656</v>
      </c>
      <c r="B2495" s="31">
        <v>13.574812151098</v>
      </c>
    </row>
    <row r="2496" spans="1:2">
      <c r="A2496" s="5">
        <v>49657</v>
      </c>
      <c r="B2496" s="31">
        <v>13.5747109446545</v>
      </c>
    </row>
    <row r="2497" spans="1:2">
      <c r="A2497" s="5">
        <v>49660</v>
      </c>
      <c r="B2497" s="31">
        <v>13.574413813387901</v>
      </c>
    </row>
    <row r="2498" spans="1:2">
      <c r="A2498" s="5">
        <v>49661</v>
      </c>
      <c r="B2498" s="31">
        <v>13.574316952612101</v>
      </c>
    </row>
    <row r="2499" spans="1:2">
      <c r="A2499" s="5">
        <v>49662</v>
      </c>
      <c r="B2499" s="31">
        <v>13.5742211934721</v>
      </c>
    </row>
    <row r="2500" spans="1:2">
      <c r="A2500" s="5">
        <v>49663</v>
      </c>
      <c r="B2500" s="31">
        <v>13.574126542055501</v>
      </c>
    </row>
    <row r="2501" spans="1:2">
      <c r="A2501" s="5">
        <v>49664</v>
      </c>
      <c r="B2501" s="31">
        <v>13.574033004449699</v>
      </c>
    </row>
    <row r="2502" spans="1:2">
      <c r="A2502" s="5">
        <v>49667</v>
      </c>
      <c r="B2502" s="31">
        <v>13.5737591353735</v>
      </c>
    </row>
    <row r="2503" spans="1:2">
      <c r="A2503" s="5">
        <v>49669</v>
      </c>
      <c r="B2503" s="31">
        <v>13.5735822366491</v>
      </c>
    </row>
    <row r="2504" spans="1:2">
      <c r="A2504" s="5">
        <v>49670</v>
      </c>
      <c r="B2504" s="31">
        <v>13.573495509747399</v>
      </c>
    </row>
    <row r="2505" spans="1:2">
      <c r="A2505" s="5">
        <v>49671</v>
      </c>
      <c r="B2505" s="31">
        <v>13.573409939269499</v>
      </c>
    </row>
    <row r="2506" spans="1:2">
      <c r="A2506" s="5">
        <v>49674</v>
      </c>
      <c r="B2506" s="31">
        <v>13.5731602272541</v>
      </c>
    </row>
    <row r="2507" spans="1:2">
      <c r="A2507" s="5">
        <v>49676</v>
      </c>
      <c r="B2507" s="31">
        <v>13.5729996463012</v>
      </c>
    </row>
    <row r="2508" spans="1:2">
      <c r="A2508" s="5">
        <v>49677</v>
      </c>
      <c r="B2508" s="31">
        <v>13.5729211400488</v>
      </c>
    </row>
    <row r="2509" spans="1:2">
      <c r="A2509" s="5">
        <v>49678</v>
      </c>
      <c r="B2509" s="31">
        <v>13.572843819898299</v>
      </c>
    </row>
    <row r="2510" spans="1:2">
      <c r="A2510" s="5">
        <v>49681</v>
      </c>
      <c r="B2510" s="31">
        <v>13.5726189075852</v>
      </c>
    </row>
    <row r="2511" spans="1:2">
      <c r="A2511" s="5">
        <v>49682</v>
      </c>
      <c r="B2511" s="31">
        <v>13.5725462633695</v>
      </c>
    </row>
    <row r="2512" spans="1:2">
      <c r="A2512" s="5">
        <v>49683</v>
      </c>
      <c r="B2512" s="31">
        <v>13.5724747710193</v>
      </c>
    </row>
    <row r="2513" spans="1:2">
      <c r="A2513" s="5">
        <v>49684</v>
      </c>
      <c r="B2513" s="31">
        <v>13.5724044236874</v>
      </c>
    </row>
    <row r="2514" spans="1:2">
      <c r="A2514" s="5">
        <v>49685</v>
      </c>
      <c r="B2514" s="31">
        <v>13.5723352145265</v>
      </c>
    </row>
    <row r="2515" spans="1:2">
      <c r="A2515" s="5">
        <v>49688</v>
      </c>
      <c r="B2515" s="31">
        <v>13.572134347597499</v>
      </c>
    </row>
    <row r="2516" spans="1:2">
      <c r="A2516" s="5">
        <v>49689</v>
      </c>
      <c r="B2516" s="31">
        <v>13.5720696226482</v>
      </c>
    </row>
    <row r="2517" spans="1:2">
      <c r="A2517" s="5">
        <v>49690</v>
      </c>
      <c r="B2517" s="31">
        <v>13.5720060016335</v>
      </c>
    </row>
    <row r="2518" spans="1:2">
      <c r="A2518" s="5">
        <v>49691</v>
      </c>
      <c r="B2518" s="31">
        <v>13.5719434777064</v>
      </c>
    </row>
    <row r="2519" spans="1:2">
      <c r="A2519" s="5">
        <v>49692</v>
      </c>
      <c r="B2519" s="31">
        <v>13.5718820440195</v>
      </c>
    </row>
    <row r="2520" spans="1:2">
      <c r="A2520" s="5">
        <v>49695</v>
      </c>
      <c r="B2520" s="31">
        <v>13.5717042159273</v>
      </c>
    </row>
    <row r="2521" spans="1:2">
      <c r="A2521" s="5">
        <v>49696</v>
      </c>
      <c r="B2521" s="31">
        <v>13.571647074728601</v>
      </c>
    </row>
    <row r="2522" spans="1:2">
      <c r="A2522" s="5">
        <v>49697</v>
      </c>
      <c r="B2522" s="31">
        <v>13.571590989533901</v>
      </c>
    </row>
    <row r="2523" spans="1:2">
      <c r="A2523" s="5">
        <v>49698</v>
      </c>
      <c r="B2523" s="31">
        <v>13.5715359534958</v>
      </c>
    </row>
    <row r="2524" spans="1:2">
      <c r="A2524" s="5">
        <v>49699</v>
      </c>
      <c r="B2524" s="31">
        <v>13.5714819597671</v>
      </c>
    </row>
    <row r="2525" spans="1:2">
      <c r="A2525" s="5">
        <v>49702</v>
      </c>
      <c r="B2525" s="31">
        <v>13.5713261639647</v>
      </c>
    </row>
    <row r="2526" spans="1:2">
      <c r="A2526" s="5">
        <v>49703</v>
      </c>
      <c r="B2526" s="31">
        <v>13.571276271001</v>
      </c>
    </row>
    <row r="2527" spans="1:2">
      <c r="A2527" s="5">
        <v>49704</v>
      </c>
      <c r="B2527" s="31">
        <v>13.571227386110399</v>
      </c>
    </row>
    <row r="2528" spans="1:2">
      <c r="A2528" s="5">
        <v>49705</v>
      </c>
      <c r="B2528" s="31">
        <v>13.571179502445601</v>
      </c>
    </row>
    <row r="2529" spans="1:2">
      <c r="A2529" s="5">
        <v>49706</v>
      </c>
      <c r="B2529" s="31">
        <v>13.571132613159399</v>
      </c>
    </row>
    <row r="2530" spans="1:2">
      <c r="A2530" s="5">
        <v>49709</v>
      </c>
      <c r="B2530" s="31">
        <v>13.5709978430997</v>
      </c>
    </row>
    <row r="2531" spans="1:2">
      <c r="A2531" s="5">
        <v>49710</v>
      </c>
      <c r="B2531" s="31">
        <v>13.570954862855199</v>
      </c>
    </row>
    <row r="2532" spans="1:2">
      <c r="A2532" s="5">
        <v>49711</v>
      </c>
      <c r="B2532" s="31">
        <v>13.570912842753</v>
      </c>
    </row>
    <row r="2533" spans="1:2">
      <c r="A2533" s="5">
        <v>49712</v>
      </c>
      <c r="B2533" s="31">
        <v>13.5708717759458</v>
      </c>
    </row>
    <row r="2534" spans="1:2">
      <c r="A2534" s="5">
        <v>49713</v>
      </c>
      <c r="B2534" s="31">
        <v>13.570831655586399</v>
      </c>
    </row>
    <row r="2535" spans="1:2">
      <c r="A2535" s="5">
        <v>49716</v>
      </c>
      <c r="B2535" s="31">
        <v>13.5707169047222</v>
      </c>
    </row>
    <row r="2536" spans="1:2">
      <c r="A2536" s="5">
        <v>49717</v>
      </c>
      <c r="B2536" s="31">
        <v>13.5706805016813</v>
      </c>
    </row>
    <row r="2537" spans="1:2">
      <c r="A2537" s="5">
        <v>49718</v>
      </c>
      <c r="B2537" s="31">
        <v>13.5706450108518</v>
      </c>
    </row>
    <row r="2538" spans="1:2">
      <c r="A2538" s="5">
        <v>49719</v>
      </c>
      <c r="B2538" s="31">
        <v>13.5706104253865</v>
      </c>
    </row>
    <row r="2539" spans="1:2">
      <c r="A2539" s="5">
        <v>49720</v>
      </c>
      <c r="B2539" s="31">
        <v>13.5705767384382</v>
      </c>
    </row>
    <row r="2540" spans="1:2">
      <c r="A2540" s="5">
        <v>49723</v>
      </c>
      <c r="B2540" s="31">
        <v>13.5704810002223</v>
      </c>
    </row>
    <row r="2541" spans="1:2">
      <c r="A2541" s="5">
        <v>49724</v>
      </c>
      <c r="B2541" s="31">
        <v>13.570450838869199</v>
      </c>
    </row>
    <row r="2542" spans="1:2">
      <c r="A2542" s="5">
        <v>49725</v>
      </c>
      <c r="B2542" s="31">
        <v>13.5704215417967</v>
      </c>
    </row>
    <row r="2543" spans="1:2">
      <c r="A2543" s="5">
        <v>49726</v>
      </c>
      <c r="B2543" s="31">
        <v>13.5703931021577</v>
      </c>
    </row>
    <row r="2544" spans="1:2">
      <c r="A2544" s="5">
        <v>49727</v>
      </c>
      <c r="B2544" s="31">
        <v>13.570365513104701</v>
      </c>
    </row>
    <row r="2545" spans="1:2">
      <c r="A2545" s="5">
        <v>49732</v>
      </c>
      <c r="B2545" s="31">
        <v>13.570240086977901</v>
      </c>
    </row>
    <row r="2546" spans="1:2">
      <c r="A2546" s="5">
        <v>49733</v>
      </c>
      <c r="B2546" s="31">
        <v>13.570217457649299</v>
      </c>
    </row>
    <row r="2547" spans="1:2">
      <c r="A2547" s="5">
        <v>49734</v>
      </c>
      <c r="B2547" s="31">
        <v>13.570195630976</v>
      </c>
    </row>
    <row r="2548" spans="1:2">
      <c r="A2548" s="5">
        <v>49737</v>
      </c>
      <c r="B2548" s="31">
        <v>13.5701348984154</v>
      </c>
    </row>
    <row r="2549" spans="1:2">
      <c r="A2549" s="5">
        <v>49738</v>
      </c>
      <c r="B2549" s="31">
        <v>13.570116213890801</v>
      </c>
    </row>
    <row r="2550" spans="1:2">
      <c r="A2550" s="5">
        <v>49739</v>
      </c>
      <c r="B2550" s="31">
        <v>13.570098297785201</v>
      </c>
    </row>
    <row r="2551" spans="1:2">
      <c r="A2551" s="5">
        <v>49740</v>
      </c>
      <c r="B2551" s="31">
        <v>13.570081143251301</v>
      </c>
    </row>
    <row r="2552" spans="1:2">
      <c r="A2552" s="5">
        <v>49741</v>
      </c>
      <c r="B2552" s="31">
        <v>13.570064743442</v>
      </c>
    </row>
    <row r="2553" spans="1:2">
      <c r="A2553" s="5">
        <v>49744</v>
      </c>
      <c r="B2553" s="31">
        <v>13.5700200038884</v>
      </c>
    </row>
    <row r="2554" spans="1:2">
      <c r="A2554" s="5">
        <v>49745</v>
      </c>
      <c r="B2554" s="31">
        <v>13.570006554504401</v>
      </c>
    </row>
    <row r="2555" spans="1:2">
      <c r="A2555" s="5">
        <v>49746</v>
      </c>
      <c r="B2555" s="31">
        <v>13.5699938256087</v>
      </c>
    </row>
    <row r="2556" spans="1:2">
      <c r="A2556" s="5">
        <v>49747</v>
      </c>
      <c r="B2556" s="31">
        <v>13.5699818103539</v>
      </c>
    </row>
    <row r="2557" spans="1:2">
      <c r="A2557" s="5">
        <v>49748</v>
      </c>
      <c r="B2557" s="31">
        <v>13.569970501892801</v>
      </c>
    </row>
    <row r="2558" spans="1:2">
      <c r="A2558" s="5">
        <v>49751</v>
      </c>
      <c r="B2558" s="31">
        <v>13.569940748799</v>
      </c>
    </row>
    <row r="2559" spans="1:2">
      <c r="A2559" s="5">
        <v>49752</v>
      </c>
      <c r="B2559" s="31">
        <v>13.56993219904</v>
      </c>
    </row>
    <row r="2560" spans="1:2">
      <c r="A2560" s="5">
        <v>49753</v>
      </c>
      <c r="B2560" s="31">
        <v>13.5699243218384</v>
      </c>
    </row>
    <row r="2561" spans="1:2">
      <c r="A2561" s="5">
        <v>49754</v>
      </c>
      <c r="B2561" s="31">
        <v>13.569917110346999</v>
      </c>
    </row>
    <row r="2562" spans="1:2">
      <c r="A2562" s="5">
        <v>49755</v>
      </c>
      <c r="B2562" s="31">
        <v>13.5699105577184</v>
      </c>
    </row>
    <row r="2563" spans="1:2">
      <c r="A2563" s="5">
        <v>49758</v>
      </c>
      <c r="B2563" s="31">
        <v>13.569894784537199</v>
      </c>
    </row>
    <row r="2564" spans="1:2">
      <c r="A2564" s="5">
        <v>49759</v>
      </c>
      <c r="B2564" s="31">
        <v>13.569890798887499</v>
      </c>
    </row>
    <row r="2565" spans="1:2">
      <c r="A2565" s="5">
        <v>49760</v>
      </c>
      <c r="B2565" s="31">
        <v>13.5698874378644</v>
      </c>
    </row>
    <row r="2566" spans="1:2">
      <c r="A2566" s="5">
        <v>49761</v>
      </c>
      <c r="B2566" s="31">
        <v>13.5698846946205</v>
      </c>
    </row>
    <row r="2567" spans="1:2">
      <c r="A2567" s="5">
        <v>49762</v>
      </c>
      <c r="B2567" s="31">
        <v>13.569882562308701</v>
      </c>
    </row>
    <row r="2568" spans="1:2">
      <c r="A2568" s="5">
        <v>49765</v>
      </c>
      <c r="B2568" s="31">
        <v>13.5698797624931</v>
      </c>
    </row>
    <row r="2569" spans="1:2">
      <c r="A2569" s="5">
        <v>49766</v>
      </c>
      <c r="B2569" s="31">
        <v>13.5698800054369</v>
      </c>
    </row>
    <row r="2570" spans="1:2">
      <c r="A2570" s="5">
        <v>49767</v>
      </c>
      <c r="B2570" s="31">
        <v>13.569880825076501</v>
      </c>
    </row>
    <row r="2571" spans="1:2">
      <c r="A2571" s="5">
        <v>49768</v>
      </c>
      <c r="B2571" s="31">
        <v>13.569882214564601</v>
      </c>
    </row>
    <row r="2572" spans="1:2">
      <c r="A2572" s="5">
        <v>49769</v>
      </c>
      <c r="B2572" s="31">
        <v>13.5698841670539</v>
      </c>
    </row>
    <row r="2573" spans="1:2">
      <c r="A2573" s="5">
        <v>49772</v>
      </c>
      <c r="B2573" s="31">
        <v>13.569893334056699</v>
      </c>
    </row>
    <row r="2574" spans="1:2">
      <c r="A2574" s="5">
        <v>49773</v>
      </c>
      <c r="B2574" s="31">
        <v>13.569897470078301</v>
      </c>
    </row>
    <row r="2575" spans="1:2">
      <c r="A2575" s="5">
        <v>49774</v>
      </c>
      <c r="B2575" s="31">
        <v>13.5699021348649</v>
      </c>
    </row>
    <row r="2576" spans="1:2">
      <c r="A2576" s="5">
        <v>49775</v>
      </c>
      <c r="B2576" s="31">
        <v>13.5699073215692</v>
      </c>
    </row>
    <row r="2577" spans="1:2">
      <c r="A2577" s="5">
        <v>49779</v>
      </c>
      <c r="B2577" s="31">
        <v>13.569933150617899</v>
      </c>
    </row>
    <row r="2578" spans="1:2">
      <c r="A2578" s="5">
        <v>49780</v>
      </c>
      <c r="B2578" s="31">
        <v>13.5699408442017</v>
      </c>
    </row>
    <row r="2579" spans="1:2">
      <c r="A2579" s="5">
        <v>49781</v>
      </c>
      <c r="B2579" s="31">
        <v>13.569949018619599</v>
      </c>
    </row>
    <row r="2580" spans="1:2">
      <c r="A2580" s="5">
        <v>49782</v>
      </c>
      <c r="B2580" s="31">
        <v>13.569957667024299</v>
      </c>
    </row>
    <row r="2581" spans="1:2">
      <c r="A2581" s="5">
        <v>49783</v>
      </c>
      <c r="B2581" s="31">
        <v>13.5699667825687</v>
      </c>
    </row>
    <row r="2582" spans="1:2">
      <c r="A2582" s="5">
        <v>49787</v>
      </c>
      <c r="B2582" s="31">
        <v>13.570007779197001</v>
      </c>
    </row>
    <row r="2583" spans="1:2">
      <c r="A2583" s="5">
        <v>49788</v>
      </c>
      <c r="B2583" s="31">
        <v>13.5700191277305</v>
      </c>
    </row>
    <row r="2584" spans="1:2">
      <c r="A2584" s="5">
        <v>49789</v>
      </c>
      <c r="B2584" s="31">
        <v>13.570030902319999</v>
      </c>
    </row>
    <row r="2585" spans="1:2">
      <c r="A2585" s="5">
        <v>49790</v>
      </c>
      <c r="B2585" s="31">
        <v>13.570043096118299</v>
      </c>
    </row>
    <row r="2586" spans="1:2">
      <c r="A2586" s="5">
        <v>49793</v>
      </c>
      <c r="B2586" s="31">
        <v>13.5700821242934</v>
      </c>
    </row>
    <row r="2587" spans="1:2">
      <c r="A2587" s="5">
        <v>49794</v>
      </c>
      <c r="B2587" s="31">
        <v>13.5700959264543</v>
      </c>
    </row>
    <row r="2588" spans="1:2">
      <c r="A2588" s="5">
        <v>49795</v>
      </c>
      <c r="B2588" s="31">
        <v>13.570110113587599</v>
      </c>
    </row>
    <row r="2589" spans="1:2">
      <c r="A2589" s="5">
        <v>49797</v>
      </c>
      <c r="B2589" s="31">
        <v>13.5701396153828</v>
      </c>
    </row>
    <row r="2590" spans="1:2">
      <c r="A2590" s="5">
        <v>49800</v>
      </c>
      <c r="B2590" s="31">
        <v>13.570186584187701</v>
      </c>
    </row>
    <row r="2591" spans="1:2">
      <c r="A2591" s="5">
        <v>49801</v>
      </c>
      <c r="B2591" s="31">
        <v>13.570202937363501</v>
      </c>
    </row>
    <row r="2592" spans="1:2">
      <c r="A2592" s="5">
        <v>49802</v>
      </c>
      <c r="B2592" s="31">
        <v>13.5702196275811</v>
      </c>
    </row>
    <row r="2593" spans="1:2">
      <c r="A2593" s="5">
        <v>49803</v>
      </c>
      <c r="B2593" s="31">
        <v>13.570236647992999</v>
      </c>
    </row>
    <row r="2594" spans="1:2">
      <c r="A2594" s="5">
        <v>49804</v>
      </c>
      <c r="B2594" s="31">
        <v>13.5702539917521</v>
      </c>
    </row>
    <row r="2595" spans="1:2">
      <c r="A2595" s="5">
        <v>49807</v>
      </c>
      <c r="B2595" s="31">
        <v>13.570307894639701</v>
      </c>
    </row>
    <row r="2596" spans="1:2">
      <c r="A2596" s="5">
        <v>49808</v>
      </c>
      <c r="B2596" s="31">
        <v>13.5703264633148</v>
      </c>
    </row>
    <row r="2597" spans="1:2">
      <c r="A2597" s="5">
        <v>49809</v>
      </c>
      <c r="B2597" s="31">
        <v>13.570345321100801</v>
      </c>
    </row>
    <row r="2598" spans="1:2">
      <c r="A2598" s="5">
        <v>49810</v>
      </c>
      <c r="B2598" s="31">
        <v>13.570364461150399</v>
      </c>
    </row>
    <row r="2599" spans="1:2">
      <c r="A2599" s="5">
        <v>49811</v>
      </c>
      <c r="B2599" s="31">
        <v>13.570383876616299</v>
      </c>
    </row>
    <row r="2600" spans="1:2">
      <c r="A2600" s="5">
        <v>49814</v>
      </c>
      <c r="B2600" s="31">
        <v>13.5704437070394</v>
      </c>
    </row>
    <row r="2601" spans="1:2">
      <c r="A2601" s="5">
        <v>49815</v>
      </c>
      <c r="B2601" s="31">
        <v>13.570464155698099</v>
      </c>
    </row>
    <row r="2602" spans="1:2">
      <c r="A2602" s="5">
        <v>49816</v>
      </c>
      <c r="B2602" s="31">
        <v>13.5704848455368</v>
      </c>
    </row>
    <row r="2603" spans="1:2">
      <c r="A2603" s="5">
        <v>49817</v>
      </c>
      <c r="B2603" s="31">
        <v>13.5705057697083</v>
      </c>
    </row>
    <row r="2604" spans="1:2">
      <c r="A2604" s="5">
        <v>49818</v>
      </c>
      <c r="B2604" s="31">
        <v>13.5705269213653</v>
      </c>
    </row>
    <row r="2605" spans="1:2">
      <c r="A2605" s="5">
        <v>49821</v>
      </c>
      <c r="B2605" s="31">
        <v>13.570591672776899</v>
      </c>
    </row>
    <row r="2606" spans="1:2">
      <c r="A2606" s="5">
        <v>49822</v>
      </c>
      <c r="B2606" s="31">
        <v>13.5706136659034</v>
      </c>
    </row>
    <row r="2607" spans="1:2">
      <c r="A2607" s="5">
        <v>49823</v>
      </c>
      <c r="B2607" s="31">
        <v>13.570635852279199</v>
      </c>
    </row>
    <row r="2608" spans="1:2">
      <c r="A2608" s="5">
        <v>49824</v>
      </c>
      <c r="B2608" s="31">
        <v>13.570658225056899</v>
      </c>
    </row>
    <row r="2609" spans="1:2">
      <c r="A2609" s="5">
        <v>49825</v>
      </c>
      <c r="B2609" s="31">
        <v>13.570680777389301</v>
      </c>
    </row>
    <row r="2610" spans="1:2">
      <c r="A2610" s="5">
        <v>49828</v>
      </c>
      <c r="B2610" s="31">
        <v>13.5707494432421</v>
      </c>
    </row>
    <row r="2611" spans="1:2">
      <c r="A2611" s="5">
        <v>49829</v>
      </c>
      <c r="B2611" s="31">
        <v>13.570772645320799</v>
      </c>
    </row>
    <row r="2612" spans="1:2">
      <c r="A2612" s="5">
        <v>49830</v>
      </c>
      <c r="B2612" s="31">
        <v>13.5707959927178</v>
      </c>
    </row>
    <row r="2613" spans="1:2">
      <c r="A2613" s="5">
        <v>49831</v>
      </c>
      <c r="B2613" s="31">
        <v>13.570819478585999</v>
      </c>
    </row>
    <row r="2614" spans="1:2">
      <c r="A2614" s="5">
        <v>49832</v>
      </c>
      <c r="B2614" s="31">
        <v>13.5708430960781</v>
      </c>
    </row>
    <row r="2615" spans="1:2">
      <c r="A2615" s="5">
        <v>49835</v>
      </c>
      <c r="B2615" s="31">
        <v>13.5709146698251</v>
      </c>
    </row>
    <row r="2616" spans="1:2">
      <c r="A2616" s="5">
        <v>49836</v>
      </c>
      <c r="B2616" s="31">
        <v>13.570938745340101</v>
      </c>
    </row>
    <row r="2617" spans="1:2">
      <c r="A2617" s="5">
        <v>49837</v>
      </c>
      <c r="B2617" s="31">
        <v>13.570962918242801</v>
      </c>
    </row>
    <row r="2618" spans="1:2">
      <c r="A2618" s="5">
        <v>49839</v>
      </c>
      <c r="B2618" s="31">
        <v>13.571011528821799</v>
      </c>
    </row>
    <row r="2619" spans="1:2">
      <c r="A2619" s="5">
        <v>49842</v>
      </c>
      <c r="B2619" s="31">
        <v>13.571085003915799</v>
      </c>
    </row>
    <row r="2620" spans="1:2">
      <c r="A2620" s="5">
        <v>49843</v>
      </c>
      <c r="B2620" s="31">
        <v>13.571109617351601</v>
      </c>
    </row>
    <row r="2621" spans="1:2">
      <c r="A2621" s="5">
        <v>49844</v>
      </c>
      <c r="B2621" s="31">
        <v>13.571134280244101</v>
      </c>
    </row>
    <row r="2622" spans="1:2">
      <c r="A2622" s="5">
        <v>49845</v>
      </c>
      <c r="B2622" s="31">
        <v>13.5711589857461</v>
      </c>
    </row>
    <row r="2623" spans="1:2">
      <c r="A2623" s="5">
        <v>49846</v>
      </c>
      <c r="B2623" s="31">
        <v>13.571183727010499</v>
      </c>
    </row>
    <row r="2624" spans="1:2">
      <c r="A2624" s="5">
        <v>49849</v>
      </c>
      <c r="B2624" s="31">
        <v>13.5712580969043</v>
      </c>
    </row>
    <row r="2625" spans="1:2">
      <c r="A2625" s="5">
        <v>49850</v>
      </c>
      <c r="B2625" s="31">
        <v>13.571282912745099</v>
      </c>
    </row>
    <row r="2626" spans="1:2">
      <c r="A2626" s="5">
        <v>49851</v>
      </c>
      <c r="B2626" s="31">
        <v>13.571307730111799</v>
      </c>
    </row>
    <row r="2627" spans="1:2">
      <c r="A2627" s="5">
        <v>49852</v>
      </c>
      <c r="B2627" s="31">
        <v>13.571332542157201</v>
      </c>
    </row>
    <row r="2628" spans="1:2">
      <c r="A2628" s="5">
        <v>49853</v>
      </c>
      <c r="B2628" s="31">
        <v>13.571357342034</v>
      </c>
    </row>
    <row r="2629" spans="1:2">
      <c r="A2629" s="5">
        <v>49856</v>
      </c>
      <c r="B2629" s="31">
        <v>13.571431600180601</v>
      </c>
    </row>
    <row r="2630" spans="1:2">
      <c r="A2630" s="5">
        <v>49857</v>
      </c>
      <c r="B2630" s="31">
        <v>13.571456282910599</v>
      </c>
    </row>
    <row r="2631" spans="1:2">
      <c r="A2631" s="5">
        <v>49858</v>
      </c>
      <c r="B2631" s="31">
        <v>13.5714809192358</v>
      </c>
    </row>
    <row r="2632" spans="1:2">
      <c r="A2632" s="5">
        <v>49859</v>
      </c>
      <c r="B2632" s="31">
        <v>13.571505502308799</v>
      </c>
    </row>
    <row r="2633" spans="1:2">
      <c r="A2633" s="5">
        <v>49860</v>
      </c>
      <c r="B2633" s="31">
        <v>13.571530025282501</v>
      </c>
    </row>
    <row r="2634" spans="1:2">
      <c r="A2634" s="5">
        <v>49863</v>
      </c>
      <c r="B2634" s="31">
        <v>13.5716031651347</v>
      </c>
    </row>
    <row r="2635" spans="1:2">
      <c r="A2635" s="5">
        <v>49864</v>
      </c>
      <c r="B2635" s="31">
        <v>13.571627379238301</v>
      </c>
    </row>
    <row r="2636" spans="1:2">
      <c r="A2636" s="5">
        <v>49865</v>
      </c>
      <c r="B2636" s="31">
        <v>13.571651499006199</v>
      </c>
    </row>
    <row r="2637" spans="1:2">
      <c r="A2637" s="5">
        <v>49866</v>
      </c>
      <c r="B2637" s="31">
        <v>13.5716755175911</v>
      </c>
    </row>
    <row r="2638" spans="1:2">
      <c r="A2638" s="5">
        <v>49867</v>
      </c>
      <c r="B2638" s="31">
        <v>13.5716994281459</v>
      </c>
    </row>
    <row r="2639" spans="1:2">
      <c r="A2639" s="5">
        <v>49870</v>
      </c>
      <c r="B2639" s="31">
        <v>13.5717704431566</v>
      </c>
    </row>
    <row r="2640" spans="1:2">
      <c r="A2640" s="5">
        <v>49871</v>
      </c>
      <c r="B2640" s="31">
        <v>13.571793853118001</v>
      </c>
    </row>
    <row r="2641" spans="1:2">
      <c r="A2641" s="5">
        <v>49872</v>
      </c>
      <c r="B2641" s="31">
        <v>13.5718171208129</v>
      </c>
    </row>
    <row r="2642" spans="1:2">
      <c r="A2642" s="5">
        <v>49873</v>
      </c>
      <c r="B2642" s="31">
        <v>13.571840239394099</v>
      </c>
    </row>
    <row r="2643" spans="1:2">
      <c r="A2643" s="5">
        <v>49874</v>
      </c>
      <c r="B2643" s="31">
        <v>13.571863202014301</v>
      </c>
    </row>
    <row r="2644" spans="1:2">
      <c r="A2644" s="5">
        <v>49877</v>
      </c>
      <c r="B2644" s="31">
        <v>13.5719310856362</v>
      </c>
    </row>
    <row r="2645" spans="1:2">
      <c r="A2645" s="5">
        <v>49878</v>
      </c>
      <c r="B2645" s="31">
        <v>13.571953355939799</v>
      </c>
    </row>
    <row r="2646" spans="1:2">
      <c r="A2646" s="5">
        <v>49879</v>
      </c>
      <c r="B2646" s="31">
        <v>13.571975436046101</v>
      </c>
    </row>
    <row r="2647" spans="1:2">
      <c r="A2647" s="5">
        <v>49880</v>
      </c>
      <c r="B2647" s="31">
        <v>13.571997319107799</v>
      </c>
    </row>
    <row r="2648" spans="1:2">
      <c r="A2648" s="5">
        <v>49881</v>
      </c>
      <c r="B2648" s="31">
        <v>13.5720189982777</v>
      </c>
    </row>
    <row r="2649" spans="1:2">
      <c r="A2649" s="5">
        <v>49884</v>
      </c>
      <c r="B2649" s="31">
        <v>13.572082743963801</v>
      </c>
    </row>
    <row r="2650" spans="1:2">
      <c r="A2650" s="5">
        <v>49885</v>
      </c>
      <c r="B2650" s="31">
        <v>13.572103539093799</v>
      </c>
    </row>
    <row r="2651" spans="1:2">
      <c r="A2651" s="5">
        <v>49886</v>
      </c>
      <c r="B2651" s="31">
        <v>13.5721240960956</v>
      </c>
    </row>
    <row r="2652" spans="1:2">
      <c r="A2652" s="5">
        <v>49887</v>
      </c>
      <c r="B2652" s="31">
        <v>13.572144408122099</v>
      </c>
    </row>
    <row r="2653" spans="1:2">
      <c r="A2653" s="5">
        <v>49888</v>
      </c>
      <c r="B2653" s="31">
        <v>13.572164468325999</v>
      </c>
    </row>
    <row r="2654" spans="1:2">
      <c r="A2654" s="5">
        <v>49891</v>
      </c>
      <c r="B2654" s="31">
        <v>13.5722230695291</v>
      </c>
    </row>
    <row r="2655" spans="1:2">
      <c r="A2655" s="5">
        <v>49892</v>
      </c>
      <c r="B2655" s="31">
        <v>13.5722420539698</v>
      </c>
    </row>
    <row r="2656" spans="1:2">
      <c r="A2656" s="5">
        <v>49893</v>
      </c>
      <c r="B2656" s="31">
        <v>13.5722607523516</v>
      </c>
    </row>
    <row r="2657" spans="1:2">
      <c r="A2657" s="5">
        <v>49894</v>
      </c>
      <c r="B2657" s="31">
        <v>13.5722791578272</v>
      </c>
    </row>
    <row r="2658" spans="1:2">
      <c r="A2658" s="5">
        <v>49895</v>
      </c>
      <c r="B2658" s="31">
        <v>13.5722972635493</v>
      </c>
    </row>
    <row r="2659" spans="1:2">
      <c r="A2659" s="5">
        <v>49898</v>
      </c>
      <c r="B2659" s="31">
        <v>13.5723497137223</v>
      </c>
    </row>
    <row r="2660" spans="1:2">
      <c r="A2660" s="5">
        <v>49899</v>
      </c>
      <c r="B2660" s="31">
        <v>13.572366551958</v>
      </c>
    </row>
    <row r="2661" spans="1:2">
      <c r="A2661" s="5">
        <v>49900</v>
      </c>
      <c r="B2661" s="31">
        <v>13.572383056204</v>
      </c>
    </row>
    <row r="2662" spans="1:2">
      <c r="A2662" s="5">
        <v>49901</v>
      </c>
      <c r="B2662" s="31">
        <v>13.572399219612899</v>
      </c>
    </row>
    <row r="2663" spans="1:2">
      <c r="A2663" s="5">
        <v>49902</v>
      </c>
      <c r="B2663" s="31">
        <v>13.572415035337601</v>
      </c>
    </row>
    <row r="2664" spans="1:2">
      <c r="A2664" s="5">
        <v>49905</v>
      </c>
      <c r="B2664" s="31">
        <v>13.5724603279333</v>
      </c>
    </row>
    <row r="2665" spans="1:2">
      <c r="A2665" s="5">
        <v>49906</v>
      </c>
      <c r="B2665" s="31">
        <v>13.5724746844483</v>
      </c>
    </row>
    <row r="2666" spans="1:2">
      <c r="A2666" s="5">
        <v>49907</v>
      </c>
      <c r="B2666" s="31">
        <v>13.572488659042801</v>
      </c>
    </row>
    <row r="2667" spans="1:2">
      <c r="A2667" s="5">
        <v>49908</v>
      </c>
      <c r="B2667" s="31">
        <v>13.5725022448693</v>
      </c>
    </row>
    <row r="2668" spans="1:2">
      <c r="A2668" s="5">
        <v>49909</v>
      </c>
      <c r="B2668" s="31">
        <v>13.572515435080801</v>
      </c>
    </row>
    <row r="2669" spans="1:2">
      <c r="A2669" s="5">
        <v>49912</v>
      </c>
      <c r="B2669" s="31">
        <v>13.5725525635522</v>
      </c>
    </row>
    <row r="2670" spans="1:2">
      <c r="A2670" s="5">
        <v>49913</v>
      </c>
      <c r="B2670" s="31">
        <v>13.5725641028308</v>
      </c>
    </row>
    <row r="2671" spans="1:2">
      <c r="A2671" s="5">
        <v>49914</v>
      </c>
      <c r="B2671" s="31">
        <v>13.572575212258</v>
      </c>
    </row>
    <row r="2672" spans="1:2">
      <c r="A2672" s="5">
        <v>49915</v>
      </c>
      <c r="B2672" s="31">
        <v>13.5725858849865</v>
      </c>
    </row>
    <row r="2673" spans="1:9">
      <c r="A2673" s="5">
        <v>49916</v>
      </c>
      <c r="B2673" s="31">
        <v>13.572596114169199</v>
      </c>
    </row>
    <row r="2674" spans="1:9">
      <c r="A2674" s="5">
        <v>49919</v>
      </c>
      <c r="B2674" s="31">
        <v>13.572624071969001</v>
      </c>
    </row>
    <row r="2675" spans="1:9">
      <c r="A2675" s="5">
        <v>49920</v>
      </c>
      <c r="B2675" s="31">
        <v>13.5726324584954</v>
      </c>
    </row>
    <row r="2676" spans="1:9">
      <c r="A2676" s="5">
        <v>49921</v>
      </c>
      <c r="B2676" s="31">
        <v>13.5726403672397</v>
      </c>
    </row>
    <row r="2677" spans="1:9">
      <c r="A2677" s="5">
        <v>49922</v>
      </c>
      <c r="B2677" s="31">
        <v>13.572647791354401</v>
      </c>
    </row>
    <row r="2678" spans="1:9">
      <c r="A2678" s="5">
        <v>49923</v>
      </c>
      <c r="B2678" s="31">
        <v>13.5726547239925</v>
      </c>
    </row>
    <row r="2679" spans="1:9">
      <c r="A2679" s="5">
        <v>49926</v>
      </c>
      <c r="B2679" s="31">
        <v>13.572672504573699</v>
      </c>
    </row>
    <row r="2680" spans="1:9">
      <c r="A2680" s="5">
        <v>49927</v>
      </c>
      <c r="B2680" s="31">
        <v>13.5726774028323</v>
      </c>
      <c r="I2680" s="8"/>
    </row>
    <row r="2681" spans="1:9">
      <c r="A2681" s="5">
        <v>49928</v>
      </c>
      <c r="B2681" s="31">
        <v>13.5726817753778</v>
      </c>
    </row>
    <row r="2682" spans="1:9">
      <c r="A2682" s="5">
        <v>49929</v>
      </c>
      <c r="B2682" s="31">
        <v>13.572685615363101</v>
      </c>
    </row>
    <row r="2683" spans="1:9">
      <c r="A2683" s="5">
        <v>49930</v>
      </c>
      <c r="B2683" s="31">
        <v>13.5726889159408</v>
      </c>
    </row>
    <row r="2684" spans="1:9">
      <c r="A2684" s="5">
        <v>49933</v>
      </c>
      <c r="B2684" s="31">
        <v>13.5726955127562</v>
      </c>
    </row>
    <row r="2685" spans="1:9">
      <c r="A2685" s="5">
        <v>49934</v>
      </c>
      <c r="B2685" s="31">
        <v>13.572696587231199</v>
      </c>
    </row>
    <row r="2686" spans="1:9">
      <c r="A2686" s="5">
        <v>49935</v>
      </c>
      <c r="B2686" s="31">
        <v>13.5726970880624</v>
      </c>
    </row>
    <row r="2687" spans="1:9">
      <c r="A2687" s="5">
        <v>49936</v>
      </c>
      <c r="B2687" s="31">
        <v>13.5726970084025</v>
      </c>
    </row>
    <row r="2688" spans="1:9">
      <c r="A2688" s="5">
        <v>49937</v>
      </c>
      <c r="B2688" s="31">
        <v>13.5726963414042</v>
      </c>
    </row>
    <row r="2689" spans="1:2">
      <c r="A2689" s="5">
        <v>49940</v>
      </c>
      <c r="B2689" s="31">
        <v>13.5726907479067</v>
      </c>
    </row>
    <row r="2690" spans="1:2">
      <c r="A2690" s="5">
        <v>49941</v>
      </c>
      <c r="B2690" s="31">
        <v>13.5726876630824</v>
      </c>
    </row>
    <row r="2691" spans="1:2">
      <c r="A2691" s="5">
        <v>49942</v>
      </c>
      <c r="B2691" s="31">
        <v>13.5726839566835</v>
      </c>
    </row>
    <row r="2692" spans="1:2">
      <c r="A2692" s="5">
        <v>49943</v>
      </c>
      <c r="B2692" s="31">
        <v>13.572679621862701</v>
      </c>
    </row>
    <row r="2693" spans="1:2">
      <c r="A2693" s="5">
        <v>49944</v>
      </c>
      <c r="B2693" s="31">
        <v>13.572674651772701</v>
      </c>
    </row>
    <row r="2694" spans="1:2">
      <c r="A2694" s="5">
        <v>49947</v>
      </c>
      <c r="B2694" s="31">
        <v>13.5726558614151</v>
      </c>
    </row>
    <row r="2695" spans="1:2">
      <c r="A2695" s="5">
        <v>49948</v>
      </c>
      <c r="B2695" s="31">
        <v>13.5726482817758</v>
      </c>
    </row>
    <row r="2696" spans="1:2">
      <c r="A2696" s="5">
        <v>49949</v>
      </c>
      <c r="B2696" s="31">
        <v>13.572640032631099</v>
      </c>
    </row>
    <row r="2697" spans="1:2">
      <c r="A2697" s="5">
        <v>49950</v>
      </c>
      <c r="B2697" s="31">
        <v>13.572631107133599</v>
      </c>
    </row>
    <row r="2698" spans="1:2">
      <c r="A2698" s="5">
        <v>49951</v>
      </c>
      <c r="B2698" s="31">
        <v>13.572621498436201</v>
      </c>
    </row>
    <row r="2699" spans="1:2">
      <c r="A2699" s="5">
        <v>49954</v>
      </c>
      <c r="B2699" s="31">
        <v>13.572588504671399</v>
      </c>
    </row>
    <row r="2700" spans="1:2">
      <c r="A2700" s="5">
        <v>49955</v>
      </c>
      <c r="B2700" s="31">
        <v>13.5725760947014</v>
      </c>
    </row>
    <row r="2701" spans="1:2">
      <c r="A2701" s="5">
        <v>49956</v>
      </c>
      <c r="B2701" s="31">
        <v>13.5725629672951</v>
      </c>
    </row>
    <row r="2702" spans="1:2">
      <c r="A2702" s="5">
        <v>49957</v>
      </c>
      <c r="B2702" s="31">
        <v>13.572549115605399</v>
      </c>
    </row>
    <row r="2703" spans="1:2">
      <c r="A2703" s="5">
        <v>49958</v>
      </c>
      <c r="B2703" s="31">
        <v>13.5725345327848</v>
      </c>
    </row>
    <row r="2704" spans="1:2">
      <c r="A2704" s="5">
        <v>49961</v>
      </c>
      <c r="B2704" s="31">
        <v>13.572486329065599</v>
      </c>
    </row>
    <row r="2705" spans="1:2">
      <c r="A2705" s="5">
        <v>49962</v>
      </c>
      <c r="B2705" s="31">
        <v>13.572468753249201</v>
      </c>
    </row>
    <row r="2706" spans="1:2">
      <c r="A2706" s="5">
        <v>49963</v>
      </c>
      <c r="B2706" s="31">
        <v>13.572450412065701</v>
      </c>
    </row>
    <row r="2707" spans="1:2">
      <c r="A2707" s="5">
        <v>49964</v>
      </c>
      <c r="B2707" s="31">
        <v>13.572431298667899</v>
      </c>
    </row>
    <row r="2708" spans="1:2">
      <c r="A2708" s="5">
        <v>49965</v>
      </c>
      <c r="B2708" s="31">
        <v>13.572411406208399</v>
      </c>
    </row>
    <row r="2709" spans="1:2">
      <c r="A2709" s="5">
        <v>49968</v>
      </c>
      <c r="B2709" s="31">
        <v>13.572346985987799</v>
      </c>
    </row>
    <row r="2710" spans="1:2">
      <c r="A2710" s="5">
        <v>49969</v>
      </c>
      <c r="B2710" s="31">
        <v>13.572323908809199</v>
      </c>
    </row>
    <row r="2711" spans="1:2">
      <c r="A2711" s="5">
        <v>49970</v>
      </c>
      <c r="B2711" s="31">
        <v>13.5723000183328</v>
      </c>
    </row>
    <row r="2712" spans="1:2">
      <c r="A2712" s="5">
        <v>49971</v>
      </c>
      <c r="B2712" s="31">
        <v>13.5722753077112</v>
      </c>
    </row>
    <row r="2713" spans="1:2">
      <c r="A2713" s="5">
        <v>49972</v>
      </c>
      <c r="B2713" s="31">
        <v>13.5722497700972</v>
      </c>
    </row>
    <row r="2714" spans="1:2">
      <c r="A2714" s="5">
        <v>49975</v>
      </c>
      <c r="B2714" s="31">
        <v>13.572168126827901</v>
      </c>
    </row>
    <row r="2715" spans="1:2">
      <c r="A2715" s="5">
        <v>49976</v>
      </c>
      <c r="B2715" s="31">
        <v>13.5721392127715</v>
      </c>
    </row>
    <row r="2716" spans="1:2">
      <c r="A2716" s="5">
        <v>49977</v>
      </c>
      <c r="B2716" s="31">
        <v>13.5721094374864</v>
      </c>
    </row>
    <row r="2717" spans="1:2">
      <c r="A2717" s="5">
        <v>49978</v>
      </c>
      <c r="B2717" s="31">
        <v>13.5720787941254</v>
      </c>
    </row>
    <row r="2718" spans="1:2">
      <c r="A2718" s="5">
        <v>49979</v>
      </c>
      <c r="B2718" s="31">
        <v>13.572047275840999</v>
      </c>
    </row>
    <row r="2719" spans="1:2">
      <c r="A2719" s="5">
        <v>49982</v>
      </c>
      <c r="B2719" s="31">
        <v>13.571947402976001</v>
      </c>
    </row>
    <row r="2720" spans="1:2">
      <c r="A2720" s="5">
        <v>49983</v>
      </c>
      <c r="B2720" s="31">
        <v>13.571912316526101</v>
      </c>
    </row>
    <row r="2721" spans="1:2">
      <c r="A2721" s="5">
        <v>49984</v>
      </c>
      <c r="B2721" s="31">
        <v>13.5718763209166</v>
      </c>
    </row>
    <row r="2722" spans="1:2">
      <c r="A2722" s="5">
        <v>49985</v>
      </c>
      <c r="B2722" s="31">
        <v>13.571839409300299</v>
      </c>
    </row>
    <row r="2723" spans="1:2">
      <c r="A2723" s="5">
        <v>49986</v>
      </c>
      <c r="B2723" s="31">
        <v>13.571801574829999</v>
      </c>
    </row>
    <row r="2724" spans="1:2">
      <c r="A2724" s="5">
        <v>49989</v>
      </c>
      <c r="B2724" s="31">
        <v>13.571682465822001</v>
      </c>
    </row>
    <row r="2725" spans="1:2">
      <c r="A2725" s="5">
        <v>49990</v>
      </c>
      <c r="B2725" s="31">
        <v>13.5716408714629</v>
      </c>
    </row>
    <row r="2726" spans="1:2">
      <c r="A2726" s="5">
        <v>49991</v>
      </c>
      <c r="B2726" s="31">
        <v>13.571598320013299</v>
      </c>
    </row>
    <row r="2727" spans="1:2">
      <c r="A2727" s="5">
        <v>49992</v>
      </c>
      <c r="B2727" s="31">
        <v>13.5715548046261</v>
      </c>
    </row>
    <row r="2728" spans="1:2">
      <c r="A2728" s="5">
        <v>49993</v>
      </c>
      <c r="B2728" s="31">
        <v>13.5715103184541</v>
      </c>
    </row>
    <row r="2729" spans="1:2">
      <c r="A2729" s="5">
        <v>49996</v>
      </c>
      <c r="B2729" s="31">
        <v>13.571370966756101</v>
      </c>
    </row>
    <row r="2730" spans="1:2">
      <c r="A2730" s="5">
        <v>49997</v>
      </c>
      <c r="B2730" s="31">
        <v>13.5713225289719</v>
      </c>
    </row>
    <row r="2731" spans="1:2">
      <c r="A2731" s="5">
        <v>49998</v>
      </c>
      <c r="B2731" s="31">
        <v>13.571273086166601</v>
      </c>
    </row>
    <row r="2732" spans="1:2">
      <c r="A2732" s="5">
        <v>50000</v>
      </c>
      <c r="B2732" s="31">
        <v>13.571171158103301</v>
      </c>
    </row>
    <row r="2733" spans="1:2">
      <c r="A2733" s="5">
        <v>50003</v>
      </c>
      <c r="B2733" s="31">
        <v>13.571010557168099</v>
      </c>
    </row>
    <row r="2734" spans="1:2">
      <c r="A2734" s="5">
        <v>50004</v>
      </c>
      <c r="B2734" s="31">
        <v>13.570954940443301</v>
      </c>
    </row>
    <row r="2735" spans="1:2">
      <c r="A2735" s="5">
        <v>50005</v>
      </c>
      <c r="B2735" s="31">
        <v>13.570898270766399</v>
      </c>
    </row>
    <row r="2736" spans="1:2">
      <c r="A2736" s="5">
        <v>50006</v>
      </c>
      <c r="B2736" s="31">
        <v>13.5708405412903</v>
      </c>
    </row>
    <row r="2737" spans="1:2">
      <c r="A2737" s="5">
        <v>50007</v>
      </c>
      <c r="B2737" s="31">
        <v>13.5707817451677</v>
      </c>
    </row>
    <row r="2738" spans="1:2">
      <c r="A2738" s="5">
        <v>50010</v>
      </c>
      <c r="B2738" s="31">
        <v>13.570598888448201</v>
      </c>
    </row>
    <row r="2739" spans="1:2">
      <c r="A2739" s="5">
        <v>50011</v>
      </c>
      <c r="B2739" s="31">
        <v>13.570535757266899</v>
      </c>
    </row>
    <row r="2740" spans="1:2">
      <c r="A2740" s="5">
        <v>50012</v>
      </c>
      <c r="B2740" s="31">
        <v>13.5704715252028</v>
      </c>
    </row>
    <row r="2741" spans="1:2">
      <c r="A2741" s="5">
        <v>50013</v>
      </c>
      <c r="B2741" s="31">
        <v>13.5704061854087</v>
      </c>
    </row>
    <row r="2742" spans="1:2">
      <c r="A2742" s="5">
        <v>50014</v>
      </c>
      <c r="B2742" s="31">
        <v>13.570339731037199</v>
      </c>
    </row>
    <row r="2743" spans="1:2">
      <c r="A2743" s="5">
        <v>50017</v>
      </c>
      <c r="B2743" s="31">
        <v>13.570133611986201</v>
      </c>
    </row>
    <row r="2744" spans="1:2">
      <c r="A2744" s="5">
        <v>50018</v>
      </c>
      <c r="B2744" s="31">
        <v>13.570062630832799</v>
      </c>
    </row>
    <row r="2745" spans="1:2">
      <c r="A2745" s="5">
        <v>50019</v>
      </c>
      <c r="B2745" s="31">
        <v>13.569990500865799</v>
      </c>
    </row>
    <row r="2746" spans="1:2">
      <c r="A2746" s="5">
        <v>50020</v>
      </c>
      <c r="B2746" s="31">
        <v>13.569917215237901</v>
      </c>
    </row>
    <row r="2747" spans="1:2">
      <c r="A2747" s="5">
        <v>50021</v>
      </c>
      <c r="B2747" s="31">
        <v>13.5698427671019</v>
      </c>
    </row>
    <row r="2748" spans="1:2">
      <c r="A2748" s="5">
        <v>50024</v>
      </c>
      <c r="B2748" s="31">
        <v>13.5696123791723</v>
      </c>
    </row>
    <row r="2749" spans="1:2">
      <c r="A2749" s="5">
        <v>50025</v>
      </c>
      <c r="B2749" s="31">
        <v>13.5695332125311</v>
      </c>
    </row>
    <row r="2750" spans="1:2">
      <c r="A2750" s="5">
        <v>50026</v>
      </c>
      <c r="B2750" s="31">
        <v>13.569452849145399</v>
      </c>
    </row>
    <row r="2751" spans="1:2">
      <c r="A2751" s="5">
        <v>50027</v>
      </c>
      <c r="B2751" s="31">
        <v>13.569371282168101</v>
      </c>
    </row>
    <row r="2752" spans="1:2">
      <c r="A2752" s="5">
        <v>50028</v>
      </c>
      <c r="B2752" s="31">
        <v>13.5692885047517</v>
      </c>
    </row>
    <row r="2753" spans="1:2">
      <c r="A2753" s="5">
        <v>50031</v>
      </c>
      <c r="B2753" s="31">
        <v>13.5690328413964</v>
      </c>
    </row>
    <row r="2754" spans="1:2">
      <c r="A2754" s="5">
        <v>50032</v>
      </c>
      <c r="B2754" s="31">
        <v>13.568945153751599</v>
      </c>
    </row>
    <row r="2755" spans="1:2">
      <c r="A2755" s="5">
        <v>50033</v>
      </c>
      <c r="B2755" s="31">
        <v>13.5688562214316</v>
      </c>
    </row>
    <row r="2756" spans="1:2">
      <c r="A2756" s="5">
        <v>50035</v>
      </c>
      <c r="B2756" s="31">
        <v>13.5686745953768</v>
      </c>
    </row>
    <row r="2757" spans="1:2">
      <c r="A2757" s="5">
        <v>50038</v>
      </c>
      <c r="B2757" s="31">
        <v>13.568392650048599</v>
      </c>
    </row>
    <row r="2758" spans="1:2">
      <c r="A2758" s="5">
        <v>50039</v>
      </c>
      <c r="B2758" s="31">
        <v>13.5682961058845</v>
      </c>
    </row>
    <row r="2759" spans="1:2">
      <c r="A2759" s="5">
        <v>50040</v>
      </c>
      <c r="B2759" s="31">
        <v>13.5681982691145</v>
      </c>
    </row>
    <row r="2760" spans="1:2">
      <c r="A2760" s="5">
        <v>50042</v>
      </c>
      <c r="B2760" s="31">
        <v>13.567998690367</v>
      </c>
    </row>
    <row r="2761" spans="1:2">
      <c r="A2761" s="5">
        <v>50045</v>
      </c>
      <c r="B2761" s="31">
        <v>13.5676895165745</v>
      </c>
    </row>
    <row r="2762" spans="1:2">
      <c r="A2762" s="5">
        <v>50046</v>
      </c>
      <c r="B2762" s="31">
        <v>13.567583862674001</v>
      </c>
    </row>
    <row r="2763" spans="1:2">
      <c r="A2763" s="5">
        <v>50047</v>
      </c>
      <c r="B2763" s="31">
        <v>13.567476921619599</v>
      </c>
    </row>
    <row r="2764" spans="1:2">
      <c r="A2764" s="5">
        <v>50048</v>
      </c>
      <c r="B2764" s="31">
        <v>13.567368699909499</v>
      </c>
    </row>
    <row r="2765" spans="1:2">
      <c r="A2765" s="5">
        <v>50049</v>
      </c>
      <c r="B2765" s="31">
        <v>13.567259204042299</v>
      </c>
    </row>
    <row r="2766" spans="1:2">
      <c r="A2766" s="5">
        <v>50052</v>
      </c>
      <c r="B2766" s="31">
        <v>13.5669231364824</v>
      </c>
    </row>
    <row r="2767" spans="1:2">
      <c r="A2767" s="5">
        <v>50053</v>
      </c>
      <c r="B2767" s="31">
        <v>13.566808608971099</v>
      </c>
    </row>
    <row r="2768" spans="1:2">
      <c r="A2768" s="5">
        <v>50054</v>
      </c>
      <c r="B2768" s="31">
        <v>13.566692839795</v>
      </c>
    </row>
    <row r="2769" spans="1:2">
      <c r="A2769" s="5">
        <v>50055</v>
      </c>
      <c r="B2769" s="31">
        <v>13.5665758354525</v>
      </c>
    </row>
    <row r="2770" spans="1:2">
      <c r="A2770" s="5">
        <v>50056</v>
      </c>
      <c r="B2770" s="31">
        <v>13.566457602442</v>
      </c>
    </row>
    <row r="2771" spans="1:2">
      <c r="A2771" s="5">
        <v>50059</v>
      </c>
      <c r="B2771" s="31">
        <v>13.5660955963872</v>
      </c>
    </row>
    <row r="2772" spans="1:2">
      <c r="A2772" s="5">
        <v>50060</v>
      </c>
      <c r="B2772" s="31">
        <v>13.565972513689299</v>
      </c>
    </row>
    <row r="2773" spans="1:2">
      <c r="A2773" s="5">
        <v>50061</v>
      </c>
      <c r="B2773" s="31">
        <v>13.5658482348158</v>
      </c>
    </row>
    <row r="2774" spans="1:2">
      <c r="A2774" s="5">
        <v>50062</v>
      </c>
      <c r="B2774" s="31">
        <v>13.5657227662649</v>
      </c>
    </row>
    <row r="2775" spans="1:2">
      <c r="A2775" s="5">
        <v>50063</v>
      </c>
      <c r="B2775" s="31">
        <v>13.5655961145353</v>
      </c>
    </row>
    <row r="2776" spans="1:2">
      <c r="A2776" s="5">
        <v>50066</v>
      </c>
      <c r="B2776" s="31">
        <v>13.5652091252581</v>
      </c>
    </row>
    <row r="2777" spans="1:2">
      <c r="A2777" s="5">
        <v>50067</v>
      </c>
      <c r="B2777" s="31">
        <v>13.565077805797801</v>
      </c>
    </row>
    <row r="2778" spans="1:2">
      <c r="A2778" s="5">
        <v>50068</v>
      </c>
      <c r="B2778" s="31">
        <v>13.564945335650901</v>
      </c>
    </row>
    <row r="2779" spans="1:2">
      <c r="A2779" s="5">
        <v>50069</v>
      </c>
      <c r="B2779" s="31">
        <v>13.564811721316</v>
      </c>
    </row>
    <row r="2780" spans="1:2">
      <c r="A2780" s="5">
        <v>50070</v>
      </c>
      <c r="B2780" s="31">
        <v>13.5646769692914</v>
      </c>
    </row>
    <row r="2781" spans="1:2">
      <c r="A2781" s="5">
        <v>50073</v>
      </c>
      <c r="B2781" s="31">
        <v>13.5642659520644</v>
      </c>
    </row>
    <row r="2782" spans="1:2">
      <c r="A2782" s="5">
        <v>50074</v>
      </c>
      <c r="B2782" s="31">
        <v>13.5641267142658</v>
      </c>
    </row>
    <row r="2783" spans="1:2">
      <c r="A2783" s="5">
        <v>50075</v>
      </c>
      <c r="B2783" s="31">
        <v>13.563986371269801</v>
      </c>
    </row>
    <row r="2784" spans="1:2">
      <c r="A2784" s="5">
        <v>50076</v>
      </c>
      <c r="B2784" s="31">
        <v>13.5638449295749</v>
      </c>
    </row>
    <row r="2785" spans="1:2">
      <c r="A2785" s="5">
        <v>50077</v>
      </c>
      <c r="B2785" s="31">
        <v>13.563702395679501</v>
      </c>
    </row>
    <row r="2786" spans="1:2">
      <c r="A2786" s="5">
        <v>50080</v>
      </c>
      <c r="B2786" s="31">
        <v>13.5632683057752</v>
      </c>
    </row>
    <row r="2787" spans="1:2">
      <c r="A2787" s="5">
        <v>50081</v>
      </c>
      <c r="B2787" s="31">
        <v>13.5631214680624</v>
      </c>
    </row>
    <row r="2788" spans="1:2">
      <c r="A2788" s="5">
        <v>50082</v>
      </c>
      <c r="B2788" s="31">
        <v>13.5629735706415</v>
      </c>
    </row>
    <row r="2789" spans="1:2">
      <c r="A2789" s="5">
        <v>50083</v>
      </c>
      <c r="B2789" s="31">
        <v>13.5628246200109</v>
      </c>
    </row>
    <row r="2790" spans="1:2">
      <c r="A2790" s="5">
        <v>50084</v>
      </c>
      <c r="B2790" s="31">
        <v>13.562674622668901</v>
      </c>
    </row>
    <row r="2791" spans="1:2">
      <c r="A2791" s="5">
        <v>50089</v>
      </c>
      <c r="B2791" s="31">
        <v>13.561909162735301</v>
      </c>
    </row>
    <row r="2792" spans="1:2">
      <c r="A2792" s="5">
        <v>50090</v>
      </c>
      <c r="B2792" s="31">
        <v>13.5617530215931</v>
      </c>
    </row>
    <row r="2793" spans="1:2">
      <c r="A2793" s="5">
        <v>50091</v>
      </c>
      <c r="B2793" s="31">
        <v>13.5615958792286</v>
      </c>
    </row>
    <row r="2794" spans="1:2">
      <c r="A2794" s="5">
        <v>50094</v>
      </c>
      <c r="B2794" s="31">
        <v>13.5611185097871</v>
      </c>
    </row>
    <row r="2795" spans="1:2">
      <c r="A2795" s="5">
        <v>50095</v>
      </c>
      <c r="B2795" s="31">
        <v>13.5609574275187</v>
      </c>
    </row>
    <row r="2796" spans="1:2">
      <c r="A2796" s="5">
        <v>50096</v>
      </c>
      <c r="B2796" s="31">
        <v>13.560795376520399</v>
      </c>
    </row>
    <row r="2797" spans="1:2">
      <c r="A2797" s="5">
        <v>50097</v>
      </c>
      <c r="B2797" s="31">
        <v>13.560632363290701</v>
      </c>
    </row>
    <row r="2798" spans="1:2">
      <c r="A2798" s="5">
        <v>50098</v>
      </c>
      <c r="B2798" s="31">
        <v>13.560468394328</v>
      </c>
    </row>
    <row r="2799" spans="1:2">
      <c r="A2799" s="5">
        <v>50101</v>
      </c>
      <c r="B2799" s="31">
        <v>13.5599708180267</v>
      </c>
    </row>
    <row r="2800" spans="1:2">
      <c r="A2800" s="5">
        <v>50102</v>
      </c>
      <c r="B2800" s="31">
        <v>13.5598030911167</v>
      </c>
    </row>
    <row r="2801" spans="1:2">
      <c r="A2801" s="5">
        <v>50103</v>
      </c>
      <c r="B2801" s="31">
        <v>13.559634440966001</v>
      </c>
    </row>
    <row r="2802" spans="1:2">
      <c r="A2802" s="5">
        <v>50104</v>
      </c>
      <c r="B2802" s="31">
        <v>13.559464874073001</v>
      </c>
    </row>
    <row r="2803" spans="1:2">
      <c r="A2803" s="5">
        <v>50105</v>
      </c>
      <c r="B2803" s="31">
        <v>13.559294396936201</v>
      </c>
    </row>
    <row r="2804" spans="1:2">
      <c r="A2804" s="5">
        <v>50108</v>
      </c>
      <c r="B2804" s="31">
        <v>13.558777569047599</v>
      </c>
    </row>
    <row r="2805" spans="1:2">
      <c r="A2805" s="5">
        <v>50109</v>
      </c>
      <c r="B2805" s="31">
        <v>13.558603515920201</v>
      </c>
    </row>
    <row r="2806" spans="1:2">
      <c r="A2806" s="5">
        <v>50110</v>
      </c>
      <c r="B2806" s="31">
        <v>13.558428585041201</v>
      </c>
    </row>
    <row r="2807" spans="1:2">
      <c r="A2807" s="5">
        <v>50111</v>
      </c>
      <c r="B2807" s="31">
        <v>13.558252782909101</v>
      </c>
    </row>
    <row r="2808" spans="1:2">
      <c r="A2808" s="5">
        <v>50112</v>
      </c>
      <c r="B2808" s="31">
        <v>13.5580761160224</v>
      </c>
    </row>
    <row r="2809" spans="1:2">
      <c r="A2809" s="5">
        <v>50115</v>
      </c>
      <c r="B2809" s="31">
        <v>13.557540991819099</v>
      </c>
    </row>
    <row r="2810" spans="1:2">
      <c r="A2810" s="5">
        <v>50116</v>
      </c>
      <c r="B2810" s="31">
        <v>13.557360930898399</v>
      </c>
    </row>
    <row r="2811" spans="1:2">
      <c r="A2811" s="5">
        <v>50117</v>
      </c>
      <c r="B2811" s="31">
        <v>13.5571800377153</v>
      </c>
    </row>
    <row r="2812" spans="1:2">
      <c r="A2812" s="5">
        <v>50118</v>
      </c>
      <c r="B2812" s="31">
        <v>13.556998318768301</v>
      </c>
    </row>
    <row r="2813" spans="1:2">
      <c r="A2813" s="5">
        <v>50119</v>
      </c>
      <c r="B2813" s="31">
        <v>13.556815780555899</v>
      </c>
    </row>
    <row r="2814" spans="1:2">
      <c r="A2814" s="5">
        <v>50122</v>
      </c>
      <c r="B2814" s="31">
        <v>13.5562633153103</v>
      </c>
    </row>
    <row r="2815" spans="1:2">
      <c r="A2815" s="5">
        <v>50123</v>
      </c>
      <c r="B2815" s="31">
        <v>13.5560775650205</v>
      </c>
    </row>
    <row r="2816" spans="1:2">
      <c r="A2816" s="5">
        <v>50124</v>
      </c>
      <c r="B2816" s="31">
        <v>13.5558910279575</v>
      </c>
    </row>
    <row r="2817" spans="1:2">
      <c r="A2817" s="5">
        <v>50125</v>
      </c>
      <c r="B2817" s="31">
        <v>13.555703710619801</v>
      </c>
    </row>
    <row r="2818" spans="1:2">
      <c r="A2818" s="5">
        <v>50126</v>
      </c>
      <c r="B2818" s="31">
        <v>13.555515619505799</v>
      </c>
    </row>
    <row r="2819" spans="1:2">
      <c r="A2819" s="5">
        <v>50129</v>
      </c>
      <c r="B2819" s="31">
        <v>13.554946768490399</v>
      </c>
    </row>
    <row r="2820" spans="1:2">
      <c r="A2820" s="5">
        <v>50130</v>
      </c>
      <c r="B2820" s="31">
        <v>13.5547556472557</v>
      </c>
    </row>
    <row r="2821" spans="1:2">
      <c r="A2821" s="5">
        <v>50131</v>
      </c>
      <c r="B2821" s="31">
        <v>13.554563784737001</v>
      </c>
    </row>
    <row r="2822" spans="1:2">
      <c r="A2822" s="5">
        <v>50132</v>
      </c>
      <c r="B2822" s="31">
        <v>13.5543711874327</v>
      </c>
    </row>
    <row r="2823" spans="1:2">
      <c r="A2823" s="5">
        <v>50136</v>
      </c>
      <c r="B2823" s="31">
        <v>13.5535935803287</v>
      </c>
    </row>
    <row r="2824" spans="1:2">
      <c r="A2824" s="5">
        <v>50137</v>
      </c>
      <c r="B2824" s="31">
        <v>13.5533974065733</v>
      </c>
    </row>
    <row r="2825" spans="1:2">
      <c r="A2825" s="5">
        <v>50138</v>
      </c>
      <c r="B2825" s="31">
        <v>13.553200537023001</v>
      </c>
    </row>
    <row r="2826" spans="1:2">
      <c r="A2826" s="5">
        <v>50139</v>
      </c>
      <c r="B2826" s="31">
        <v>13.5530029781763</v>
      </c>
    </row>
    <row r="2827" spans="1:2">
      <c r="A2827" s="5">
        <v>50140</v>
      </c>
      <c r="B2827" s="31">
        <v>13.5528047365316</v>
      </c>
    </row>
    <row r="2828" spans="1:2">
      <c r="A2828" s="5">
        <v>50143</v>
      </c>
      <c r="B2828" s="31">
        <v>13.5522059797943</v>
      </c>
    </row>
    <row r="2829" spans="1:2">
      <c r="A2829" s="5">
        <v>50144</v>
      </c>
      <c r="B2829" s="31">
        <v>13.5520050719423</v>
      </c>
    </row>
    <row r="2830" spans="1:2">
      <c r="A2830" s="5">
        <v>50145</v>
      </c>
      <c r="B2830" s="31">
        <v>13.5518035137846</v>
      </c>
    </row>
    <row r="2831" spans="1:2">
      <c r="A2831" s="5">
        <v>50146</v>
      </c>
      <c r="B2831" s="31">
        <v>13.551601311819701</v>
      </c>
    </row>
    <row r="2832" spans="1:2">
      <c r="A2832" s="5">
        <v>50147</v>
      </c>
      <c r="B2832" s="31">
        <v>13.551398472545999</v>
      </c>
    </row>
    <row r="2833" spans="1:2">
      <c r="A2833" s="5">
        <v>50150</v>
      </c>
      <c r="B2833" s="31">
        <v>13.550786195856499</v>
      </c>
    </row>
    <row r="2834" spans="1:2">
      <c r="A2834" s="5">
        <v>50152</v>
      </c>
      <c r="B2834" s="31">
        <v>13.5503749439912</v>
      </c>
    </row>
    <row r="2835" spans="1:2">
      <c r="A2835" s="5">
        <v>50153</v>
      </c>
      <c r="B2835" s="31">
        <v>13.5501684173322</v>
      </c>
    </row>
    <row r="2836" spans="1:2">
      <c r="A2836" s="5">
        <v>50154</v>
      </c>
      <c r="B2836" s="31">
        <v>13.549961298853599</v>
      </c>
    </row>
    <row r="2837" spans="1:2">
      <c r="A2837" s="5">
        <v>50157</v>
      </c>
      <c r="B2837" s="31">
        <v>13.549336457484401</v>
      </c>
    </row>
    <row r="2838" spans="1:2">
      <c r="A2838" s="5">
        <v>50158</v>
      </c>
      <c r="B2838" s="31">
        <v>13.5491270367118</v>
      </c>
    </row>
    <row r="2839" spans="1:2">
      <c r="A2839" s="5">
        <v>50159</v>
      </c>
      <c r="B2839" s="31">
        <v>13.5489170566119</v>
      </c>
    </row>
    <row r="2840" spans="1:2">
      <c r="A2840" s="5">
        <v>50160</v>
      </c>
      <c r="B2840" s="31">
        <v>13.548706523683</v>
      </c>
    </row>
    <row r="2841" spans="1:2">
      <c r="A2841" s="5">
        <v>50164</v>
      </c>
      <c r="B2841" s="31">
        <v>13.547858993647299</v>
      </c>
    </row>
    <row r="2842" spans="1:2">
      <c r="A2842" s="5">
        <v>50165</v>
      </c>
      <c r="B2842" s="31">
        <v>13.5476457940507</v>
      </c>
    </row>
    <row r="2843" spans="1:2">
      <c r="A2843" s="5">
        <v>50166</v>
      </c>
      <c r="B2843" s="31">
        <v>13.547432080615801</v>
      </c>
    </row>
    <row r="2844" spans="1:2">
      <c r="A2844" s="5">
        <v>50167</v>
      </c>
      <c r="B2844" s="31">
        <v>13.547217859841201</v>
      </c>
    </row>
    <row r="2845" spans="1:2">
      <c r="A2845" s="5">
        <v>50168</v>
      </c>
      <c r="B2845" s="31">
        <v>13.5470031382253</v>
      </c>
    </row>
    <row r="2846" spans="1:2">
      <c r="A2846" s="5">
        <v>50171</v>
      </c>
      <c r="B2846" s="31">
        <v>13.5463560333144</v>
      </c>
    </row>
    <row r="2847" spans="1:2">
      <c r="A2847" s="5">
        <v>50172</v>
      </c>
      <c r="B2847" s="31">
        <v>13.5461393733178</v>
      </c>
    </row>
    <row r="2848" spans="1:2">
      <c r="A2848" s="5">
        <v>50173</v>
      </c>
      <c r="B2848" s="31">
        <v>13.545922244972299</v>
      </c>
    </row>
    <row r="2849" spans="1:2">
      <c r="A2849" s="5">
        <v>50174</v>
      </c>
      <c r="B2849" s="31">
        <v>13.545704654776101</v>
      </c>
    </row>
    <row r="2850" spans="1:2">
      <c r="A2850" s="5">
        <v>50175</v>
      </c>
      <c r="B2850" s="31">
        <v>13.545486609227799</v>
      </c>
    </row>
    <row r="2851" spans="1:2">
      <c r="A2851" s="5">
        <v>50178</v>
      </c>
      <c r="B2851" s="31">
        <v>13.5448298054548</v>
      </c>
    </row>
    <row r="2852" spans="1:2">
      <c r="A2852" s="5">
        <v>50179</v>
      </c>
      <c r="B2852" s="31">
        <v>13.5446100034825</v>
      </c>
    </row>
    <row r="2853" spans="1:2">
      <c r="A2853" s="5">
        <v>50180</v>
      </c>
      <c r="B2853" s="31">
        <v>13.5443897786504</v>
      </c>
    </row>
    <row r="2854" spans="1:2">
      <c r="A2854" s="5">
        <v>50181</v>
      </c>
      <c r="B2854" s="31">
        <v>13.544169137456899</v>
      </c>
    </row>
    <row r="2855" spans="1:2">
      <c r="A2855" s="5">
        <v>50182</v>
      </c>
      <c r="B2855" s="31">
        <v>13.5439480864004</v>
      </c>
    </row>
    <row r="2856" spans="1:2">
      <c r="A2856" s="5">
        <v>50185</v>
      </c>
      <c r="B2856" s="31">
        <v>13.543282539037801</v>
      </c>
    </row>
    <row r="2857" spans="1:2">
      <c r="A2857" s="5">
        <v>50186</v>
      </c>
      <c r="B2857" s="31">
        <v>13.543059913514</v>
      </c>
    </row>
    <row r="2858" spans="1:2">
      <c r="A2858" s="5">
        <v>50187</v>
      </c>
      <c r="B2858" s="31">
        <v>13.542836910619499</v>
      </c>
    </row>
    <row r="2859" spans="1:2">
      <c r="A2859" s="5">
        <v>50188</v>
      </c>
      <c r="B2859" s="31">
        <v>13.5426135368528</v>
      </c>
    </row>
    <row r="2860" spans="1:2">
      <c r="A2860" s="5">
        <v>50189</v>
      </c>
      <c r="B2860" s="31">
        <v>13.5423897987122</v>
      </c>
    </row>
    <row r="2861" spans="1:2">
      <c r="A2861" s="5">
        <v>50192</v>
      </c>
      <c r="B2861" s="31">
        <v>13.5417164630325</v>
      </c>
    </row>
    <row r="2862" spans="1:2">
      <c r="A2862" s="5">
        <v>50193</v>
      </c>
      <c r="B2862" s="31">
        <v>13.5414913323813</v>
      </c>
    </row>
    <row r="2863" spans="1:2">
      <c r="A2863" s="5">
        <v>50194</v>
      </c>
      <c r="B2863" s="31">
        <v>13.541265869848701</v>
      </c>
    </row>
    <row r="2864" spans="1:2">
      <c r="A2864" s="5">
        <v>50196</v>
      </c>
      <c r="B2864" s="31">
        <v>13.540813975132499</v>
      </c>
    </row>
    <row r="2865" spans="1:2">
      <c r="A2865" s="5">
        <v>50199</v>
      </c>
      <c r="B2865" s="31">
        <v>13.5401338064082</v>
      </c>
    </row>
    <row r="2866" spans="1:2">
      <c r="A2866" s="5">
        <v>50200</v>
      </c>
      <c r="B2866" s="31">
        <v>13.5399064890538</v>
      </c>
    </row>
    <row r="2867" spans="1:2">
      <c r="A2867" s="5">
        <v>50201</v>
      </c>
      <c r="B2867" s="31">
        <v>13.539678885307101</v>
      </c>
    </row>
    <row r="2868" spans="1:2">
      <c r="A2868" s="5">
        <v>50202</v>
      </c>
      <c r="B2868" s="31">
        <v>13.5394510016665</v>
      </c>
    </row>
    <row r="2869" spans="1:2">
      <c r="A2869" s="5">
        <v>50203</v>
      </c>
      <c r="B2869" s="31">
        <v>13.539222844630499</v>
      </c>
    </row>
    <row r="2870" spans="1:2">
      <c r="A2870" s="5">
        <v>50206</v>
      </c>
      <c r="B2870" s="31">
        <v>13.538536798134</v>
      </c>
    </row>
    <row r="2871" spans="1:2">
      <c r="A2871" s="5">
        <v>50207</v>
      </c>
      <c r="B2871" s="31">
        <v>13.5383076125007</v>
      </c>
    </row>
    <row r="2872" spans="1:2">
      <c r="A2872" s="5">
        <v>50208</v>
      </c>
      <c r="B2872" s="31">
        <v>13.5380781859641</v>
      </c>
    </row>
    <row r="2873" spans="1:2">
      <c r="A2873" s="5">
        <v>50209</v>
      </c>
      <c r="B2873" s="31">
        <v>13.537848525022801</v>
      </c>
    </row>
    <row r="2874" spans="1:2">
      <c r="A2874" s="5">
        <v>50210</v>
      </c>
      <c r="B2874" s="31">
        <v>13.5376186361752</v>
      </c>
    </row>
    <row r="2875" spans="1:2">
      <c r="A2875" s="5">
        <v>50213</v>
      </c>
      <c r="B2875" s="31">
        <v>13.536927667179301</v>
      </c>
    </row>
    <row r="2876" spans="1:2">
      <c r="A2876" s="5">
        <v>50214</v>
      </c>
      <c r="B2876" s="31">
        <v>13.5366969316911</v>
      </c>
    </row>
    <row r="2877" spans="1:2">
      <c r="A2877" s="5">
        <v>50215</v>
      </c>
      <c r="B2877" s="31">
        <v>13.536466000788799</v>
      </c>
    </row>
    <row r="2878" spans="1:2">
      <c r="A2878" s="5">
        <v>50216</v>
      </c>
      <c r="B2878" s="31">
        <v>13.536234880971</v>
      </c>
    </row>
    <row r="2879" spans="1:2">
      <c r="A2879" s="5">
        <v>50217</v>
      </c>
      <c r="B2879" s="31">
        <v>13.5360035787361</v>
      </c>
    </row>
    <row r="2880" spans="1:2">
      <c r="A2880" s="5">
        <v>50220</v>
      </c>
      <c r="B2880" s="31">
        <v>13.535308642513099</v>
      </c>
    </row>
    <row r="2881" spans="1:2">
      <c r="A2881" s="5">
        <v>50221</v>
      </c>
      <c r="B2881" s="31">
        <v>13.535076675594199</v>
      </c>
    </row>
    <row r="2882" spans="1:2">
      <c r="A2882" s="5">
        <v>50222</v>
      </c>
      <c r="B2882" s="31">
        <v>13.5348445587505</v>
      </c>
    </row>
    <row r="2883" spans="1:2">
      <c r="A2883" s="5">
        <v>50223</v>
      </c>
      <c r="B2883" s="31">
        <v>13.534612298480299</v>
      </c>
    </row>
    <row r="2884" spans="1:2">
      <c r="A2884" s="5">
        <v>50224</v>
      </c>
      <c r="B2884" s="31">
        <v>13.5343799012822</v>
      </c>
    </row>
    <row r="2885" spans="1:2">
      <c r="A2885" s="5">
        <v>50227</v>
      </c>
      <c r="B2885" s="31">
        <v>13.533681953104701</v>
      </c>
    </row>
    <row r="2886" spans="1:2">
      <c r="A2886" s="5">
        <v>50228</v>
      </c>
      <c r="B2886" s="31">
        <v>13.5334490731793</v>
      </c>
    </row>
    <row r="2887" spans="1:2">
      <c r="A2887" s="5">
        <v>50229</v>
      </c>
      <c r="B2887" s="31">
        <v>13.5332160888182</v>
      </c>
    </row>
    <row r="2888" spans="1:2">
      <c r="A2888" s="5">
        <v>50230</v>
      </c>
      <c r="B2888" s="31">
        <v>13.532983006519901</v>
      </c>
    </row>
    <row r="2889" spans="1:2">
      <c r="A2889" s="5">
        <v>50231</v>
      </c>
      <c r="B2889" s="31">
        <v>13.5327498327828</v>
      </c>
    </row>
    <row r="2890" spans="1:2">
      <c r="A2890" s="5">
        <v>50234</v>
      </c>
      <c r="B2890" s="31">
        <v>13.532049827923201</v>
      </c>
    </row>
    <row r="2891" spans="1:2">
      <c r="A2891" s="5">
        <v>50235</v>
      </c>
      <c r="B2891" s="31">
        <v>13.5318163534155</v>
      </c>
    </row>
    <row r="2892" spans="1:2">
      <c r="A2892" s="5">
        <v>50236</v>
      </c>
      <c r="B2892" s="31">
        <v>13.531582819961301</v>
      </c>
    </row>
    <row r="2893" spans="1:2">
      <c r="A2893" s="5">
        <v>50237</v>
      </c>
      <c r="B2893" s="31">
        <v>13.531349234058901</v>
      </c>
    </row>
    <row r="2894" spans="1:2">
      <c r="A2894" s="5">
        <v>50238</v>
      </c>
      <c r="B2894" s="31">
        <v>13.531115602207</v>
      </c>
    </row>
    <row r="2895" spans="1:2">
      <c r="A2895" s="5">
        <v>50241</v>
      </c>
      <c r="B2895" s="31">
        <v>13.530414495938</v>
      </c>
    </row>
    <row r="2896" spans="1:2">
      <c r="A2896" s="5">
        <v>50242</v>
      </c>
      <c r="B2896" s="31">
        <v>13.5301807452721</v>
      </c>
    </row>
    <row r="2897" spans="1:2">
      <c r="A2897" s="5">
        <v>50243</v>
      </c>
      <c r="B2897" s="31">
        <v>13.5299469811489</v>
      </c>
    </row>
    <row r="2898" spans="1:2">
      <c r="A2898" s="5">
        <v>50244</v>
      </c>
      <c r="B2898" s="31">
        <v>13.529713210066699</v>
      </c>
    </row>
    <row r="2899" spans="1:2">
      <c r="A2899" s="5">
        <v>50245</v>
      </c>
      <c r="B2899" s="31">
        <v>13.529479438524101</v>
      </c>
    </row>
    <row r="2900" spans="1:2">
      <c r="A2900" s="5">
        <v>50248</v>
      </c>
      <c r="B2900" s="31">
        <v>13.5287781861181</v>
      </c>
    </row>
    <row r="2901" spans="1:2">
      <c r="A2901" s="5">
        <v>50249</v>
      </c>
      <c r="B2901" s="31">
        <v>13.528544477718199</v>
      </c>
    </row>
    <row r="2902" spans="1:2">
      <c r="A2902" s="5">
        <v>50250</v>
      </c>
      <c r="B2902" s="31">
        <v>13.5283108013502</v>
      </c>
    </row>
    <row r="2903" spans="1:2">
      <c r="A2903" s="5">
        <v>50251</v>
      </c>
      <c r="B2903" s="31">
        <v>13.5280771635124</v>
      </c>
    </row>
    <row r="2904" spans="1:2">
      <c r="A2904" s="5">
        <v>50252</v>
      </c>
      <c r="B2904" s="31">
        <v>13.5278435707033</v>
      </c>
    </row>
    <row r="2905" spans="1:2">
      <c r="A2905" s="5">
        <v>50255</v>
      </c>
      <c r="B2905" s="31">
        <v>13.527143127432799</v>
      </c>
    </row>
    <row r="2906" spans="1:2">
      <c r="A2906" s="5">
        <v>50256</v>
      </c>
      <c r="B2906" s="31">
        <v>13.5269097797231</v>
      </c>
    </row>
    <row r="2907" spans="1:2">
      <c r="A2907" s="5">
        <v>50257</v>
      </c>
      <c r="B2907" s="31">
        <v>13.526676509534401</v>
      </c>
    </row>
    <row r="2908" spans="1:2">
      <c r="A2908" s="5">
        <v>50258</v>
      </c>
      <c r="B2908" s="31">
        <v>13.5264433233651</v>
      </c>
    </row>
    <row r="2909" spans="1:2">
      <c r="A2909" s="5">
        <v>50259</v>
      </c>
      <c r="B2909" s="31">
        <v>13.526210227713699</v>
      </c>
    </row>
    <row r="2910" spans="1:2">
      <c r="A2910" s="5">
        <v>50262</v>
      </c>
      <c r="B2910" s="31">
        <v>13.5255115488513</v>
      </c>
    </row>
    <row r="2911" spans="1:2">
      <c r="A2911" s="5">
        <v>50263</v>
      </c>
      <c r="B2911" s="31">
        <v>13.525278880256</v>
      </c>
    </row>
    <row r="2912" spans="1:2">
      <c r="A2912" s="5">
        <v>50264</v>
      </c>
      <c r="B2912" s="31">
        <v>13.525046334670799</v>
      </c>
    </row>
    <row r="2913" spans="1:2">
      <c r="A2913" s="5">
        <v>50265</v>
      </c>
      <c r="B2913" s="31">
        <v>13.5248139185942</v>
      </c>
    </row>
    <row r="2914" spans="1:2">
      <c r="A2914" s="5">
        <v>50266</v>
      </c>
      <c r="B2914" s="31">
        <v>13.5245816385246</v>
      </c>
    </row>
    <row r="2915" spans="1:2">
      <c r="A2915" s="5">
        <v>50269</v>
      </c>
      <c r="B2915" s="31">
        <v>13.523885679342801</v>
      </c>
    </row>
    <row r="2916" spans="1:2">
      <c r="A2916" s="5">
        <v>50270</v>
      </c>
      <c r="B2916" s="31">
        <v>13.523654008286</v>
      </c>
    </row>
    <row r="2917" spans="1:2">
      <c r="A2917" s="5">
        <v>50271</v>
      </c>
      <c r="B2917" s="31">
        <v>13.523422505728499</v>
      </c>
    </row>
    <row r="2918" spans="1:2">
      <c r="A2918" s="5">
        <v>50272</v>
      </c>
      <c r="B2918" s="31">
        <v>13.5231911781687</v>
      </c>
    </row>
    <row r="2919" spans="1:2">
      <c r="A2919" s="5">
        <v>50273</v>
      </c>
      <c r="B2919" s="31">
        <v>13.5229600321052</v>
      </c>
    </row>
    <row r="2920" spans="1:2">
      <c r="A2920" s="5">
        <v>50276</v>
      </c>
      <c r="B2920" s="31">
        <v>13.5222677478765</v>
      </c>
    </row>
    <row r="2921" spans="1:2">
      <c r="A2921" s="5">
        <v>50277</v>
      </c>
      <c r="B2921" s="31">
        <v>13.5220373927824</v>
      </c>
    </row>
    <row r="2922" spans="1:2">
      <c r="A2922" s="5">
        <v>50278</v>
      </c>
      <c r="B2922" s="31">
        <v>13.5218072516767</v>
      </c>
    </row>
    <row r="2923" spans="1:2">
      <c r="A2923" s="5">
        <v>50279</v>
      </c>
      <c r="B2923" s="31">
        <v>13.521577331057999</v>
      </c>
    </row>
    <row r="2924" spans="1:2">
      <c r="A2924" s="5">
        <v>50280</v>
      </c>
      <c r="B2924" s="31">
        <v>13.5213476374247</v>
      </c>
    </row>
    <row r="2925" spans="1:2">
      <c r="A2925" s="5">
        <v>50283</v>
      </c>
      <c r="B2925" s="31">
        <v>13.5206599834216</v>
      </c>
    </row>
    <row r="2926" spans="1:2">
      <c r="A2926" s="5">
        <v>50284</v>
      </c>
      <c r="B2926" s="31">
        <v>13.5204312627143</v>
      </c>
    </row>
    <row r="2927" spans="1:2">
      <c r="A2927" s="5">
        <v>50285</v>
      </c>
      <c r="B2927" s="31">
        <v>13.5202028014847</v>
      </c>
    </row>
    <row r="2928" spans="1:2">
      <c r="A2928" s="5">
        <v>50286</v>
      </c>
      <c r="B2928" s="31">
        <v>13.5199746062312</v>
      </c>
    </row>
    <row r="2929" spans="1:2">
      <c r="A2929" s="5">
        <v>50287</v>
      </c>
      <c r="B2929" s="31">
        <v>13.519746683452199</v>
      </c>
    </row>
    <row r="2930" spans="1:2">
      <c r="A2930" s="5">
        <v>50291</v>
      </c>
      <c r="B2930" s="31">
        <v>13.518837847051</v>
      </c>
    </row>
    <row r="2931" spans="1:2">
      <c r="A2931" s="5">
        <v>50292</v>
      </c>
      <c r="B2931" s="31">
        <v>13.5186113841216</v>
      </c>
    </row>
    <row r="2932" spans="1:2">
      <c r="A2932" s="5">
        <v>50293</v>
      </c>
      <c r="B2932" s="31">
        <v>13.518385232657501</v>
      </c>
    </row>
    <row r="2933" spans="1:2">
      <c r="A2933" s="5">
        <v>50294</v>
      </c>
      <c r="B2933" s="31">
        <v>13.518159399157099</v>
      </c>
    </row>
    <row r="2934" spans="1:2">
      <c r="A2934" s="5">
        <v>50297</v>
      </c>
      <c r="B2934" s="31">
        <v>13.5174838714227</v>
      </c>
    </row>
    <row r="2935" spans="1:2">
      <c r="A2935" s="5">
        <v>50298</v>
      </c>
      <c r="B2935" s="31">
        <v>13.5172593747617</v>
      </c>
    </row>
    <row r="2936" spans="1:2">
      <c r="A2936" s="5">
        <v>50299</v>
      </c>
      <c r="B2936" s="31">
        <v>13.517035228556701</v>
      </c>
    </row>
    <row r="2937" spans="1:2">
      <c r="A2937" s="5">
        <v>50300</v>
      </c>
      <c r="B2937" s="31">
        <v>13.5168114393061</v>
      </c>
    </row>
    <row r="2938" spans="1:2">
      <c r="A2938" s="5">
        <v>50301</v>
      </c>
      <c r="B2938" s="31">
        <v>13.5165880135084</v>
      </c>
    </row>
    <row r="2939" spans="1:2">
      <c r="A2939" s="5">
        <v>50304</v>
      </c>
      <c r="B2939" s="31">
        <v>13.5159199818172</v>
      </c>
    </row>
    <row r="2940" spans="1:2">
      <c r="A2940" s="5">
        <v>50305</v>
      </c>
      <c r="B2940" s="31">
        <v>13.515698074815599</v>
      </c>
    </row>
    <row r="2941" spans="1:2">
      <c r="A2941" s="5">
        <v>50306</v>
      </c>
      <c r="B2941" s="31">
        <v>13.515476563759099</v>
      </c>
    </row>
    <row r="2942" spans="1:2">
      <c r="A2942" s="5">
        <v>50307</v>
      </c>
      <c r="B2942" s="31">
        <v>13.5152554551462</v>
      </c>
    </row>
    <row r="2943" spans="1:2">
      <c r="A2943" s="5">
        <v>50308</v>
      </c>
      <c r="B2943" s="31">
        <v>13.5150347554754</v>
      </c>
    </row>
    <row r="2944" spans="1:2">
      <c r="A2944" s="5">
        <v>50311</v>
      </c>
      <c r="B2944" s="31">
        <v>13.514375175099801</v>
      </c>
    </row>
    <row r="2945" spans="1:2">
      <c r="A2945" s="5">
        <v>50312</v>
      </c>
      <c r="B2945" s="31">
        <v>13.5141561761818</v>
      </c>
    </row>
    <row r="2946" spans="1:2">
      <c r="A2946" s="5">
        <v>50313</v>
      </c>
      <c r="B2946" s="31">
        <v>13.513937618698</v>
      </c>
    </row>
    <row r="2947" spans="1:2">
      <c r="A2947" s="5">
        <v>50314</v>
      </c>
      <c r="B2947" s="31">
        <v>13.5137195091471</v>
      </c>
    </row>
    <row r="2948" spans="1:2">
      <c r="A2948" s="5">
        <v>50315</v>
      </c>
      <c r="B2948" s="31">
        <v>13.5135018540273</v>
      </c>
    </row>
    <row r="2949" spans="1:2">
      <c r="A2949" s="5">
        <v>50318</v>
      </c>
      <c r="B2949" s="31">
        <v>13.512851680239899</v>
      </c>
    </row>
    <row r="2950" spans="1:2">
      <c r="A2950" s="5">
        <v>50319</v>
      </c>
      <c r="B2950" s="31">
        <v>13.512635907829599</v>
      </c>
    </row>
    <row r="2951" spans="1:2">
      <c r="A2951" s="5">
        <v>50320</v>
      </c>
      <c r="B2951" s="31">
        <v>13.512420622342701</v>
      </c>
    </row>
    <row r="2952" spans="1:2">
      <c r="A2952" s="5">
        <v>50321</v>
      </c>
      <c r="B2952" s="31">
        <v>13.5122058302778</v>
      </c>
    </row>
    <row r="2953" spans="1:2">
      <c r="A2953" s="5">
        <v>50322</v>
      </c>
      <c r="B2953" s="31">
        <v>13.5119915381333</v>
      </c>
    </row>
    <row r="2954" spans="1:2">
      <c r="A2954" s="5">
        <v>50326</v>
      </c>
      <c r="B2954" s="31">
        <v>13.5111394987282</v>
      </c>
    </row>
    <row r="2955" spans="1:2">
      <c r="A2955" s="5">
        <v>50327</v>
      </c>
      <c r="B2955" s="31">
        <v>13.510927803662399</v>
      </c>
    </row>
    <row r="2956" spans="1:2">
      <c r="A2956" s="5">
        <v>50328</v>
      </c>
      <c r="B2956" s="31">
        <v>13.510716647507699</v>
      </c>
    </row>
    <row r="2957" spans="1:2">
      <c r="A2957" s="5">
        <v>50329</v>
      </c>
      <c r="B2957" s="31">
        <v>13.5105060367626</v>
      </c>
    </row>
    <row r="2958" spans="1:2">
      <c r="A2958" s="5">
        <v>50332</v>
      </c>
      <c r="B2958" s="31">
        <v>13.5098775419691</v>
      </c>
    </row>
    <row r="2959" spans="1:2">
      <c r="A2959" s="5">
        <v>50333</v>
      </c>
      <c r="B2959" s="31">
        <v>13.5096691778467</v>
      </c>
    </row>
    <row r="2960" spans="1:2">
      <c r="A2960" s="5">
        <v>50334</v>
      </c>
      <c r="B2960" s="31">
        <v>13.5094613916262</v>
      </c>
    </row>
    <row r="2961" spans="1:2">
      <c r="A2961" s="5">
        <v>50335</v>
      </c>
      <c r="B2961" s="31">
        <v>13.509254189805899</v>
      </c>
    </row>
    <row r="2962" spans="1:2">
      <c r="A2962" s="5">
        <v>50336</v>
      </c>
      <c r="B2962" s="31">
        <v>13.509047578884401</v>
      </c>
    </row>
    <row r="2963" spans="1:2">
      <c r="A2963" s="5">
        <v>50339</v>
      </c>
      <c r="B2963" s="31">
        <v>13.508431356496599</v>
      </c>
    </row>
    <row r="2964" spans="1:2">
      <c r="A2964" s="5">
        <v>50340</v>
      </c>
      <c r="B2964" s="31">
        <v>13.5082271741545</v>
      </c>
    </row>
    <row r="2965" spans="1:2">
      <c r="A2965" s="5">
        <v>50341</v>
      </c>
      <c r="B2965" s="31">
        <v>13.508023615203401</v>
      </c>
    </row>
    <row r="2966" spans="1:2">
      <c r="A2966" s="5">
        <v>50342</v>
      </c>
      <c r="B2966" s="31">
        <v>13.507820686141701</v>
      </c>
    </row>
    <row r="2967" spans="1:2">
      <c r="A2967" s="5">
        <v>50343</v>
      </c>
      <c r="B2967" s="31">
        <v>13.507618393467901</v>
      </c>
    </row>
    <row r="2968" spans="1:2">
      <c r="A2968" s="5">
        <v>50347</v>
      </c>
      <c r="B2968" s="31">
        <v>13.506815716620601</v>
      </c>
    </row>
    <row r="2969" spans="1:2">
      <c r="A2969" s="5">
        <v>50348</v>
      </c>
      <c r="B2969" s="31">
        <v>13.5066167033631</v>
      </c>
    </row>
    <row r="2970" spans="1:2">
      <c r="A2970" s="5">
        <v>50349</v>
      </c>
      <c r="B2970" s="31">
        <v>13.5064183654841</v>
      </c>
    </row>
    <row r="2971" spans="1:2">
      <c r="A2971" s="5">
        <v>50350</v>
      </c>
      <c r="B2971" s="31">
        <v>13.5062207094822</v>
      </c>
    </row>
    <row r="2972" spans="1:2">
      <c r="A2972" s="5">
        <v>50353</v>
      </c>
      <c r="B2972" s="31">
        <v>13.5056318977235</v>
      </c>
    </row>
    <row r="2973" spans="1:2">
      <c r="A2973" s="5">
        <v>50354</v>
      </c>
      <c r="B2973" s="31">
        <v>13.505437034214401</v>
      </c>
    </row>
    <row r="2974" spans="1:2">
      <c r="A2974" s="5">
        <v>50355</v>
      </c>
      <c r="B2974" s="31">
        <v>13.505242885074599</v>
      </c>
    </row>
    <row r="2975" spans="1:2">
      <c r="A2975" s="5">
        <v>50356</v>
      </c>
      <c r="B2975" s="31">
        <v>13.505049456802499</v>
      </c>
    </row>
    <row r="2976" spans="1:2">
      <c r="A2976" s="5">
        <v>50357</v>
      </c>
      <c r="B2976" s="31">
        <v>13.5048567558967</v>
      </c>
    </row>
    <row r="2977" spans="1:2">
      <c r="A2977" s="5">
        <v>50360</v>
      </c>
      <c r="B2977" s="31">
        <v>13.5042830823612</v>
      </c>
    </row>
    <row r="2978" spans="1:2">
      <c r="A2978" s="5">
        <v>50361</v>
      </c>
      <c r="B2978" s="31">
        <v>13.504093355904899</v>
      </c>
    </row>
    <row r="2979" spans="1:2">
      <c r="A2979" s="5">
        <v>50362</v>
      </c>
      <c r="B2979" s="31">
        <v>13.503904389306999</v>
      </c>
    </row>
    <row r="2980" spans="1:2">
      <c r="A2980" s="5">
        <v>50363</v>
      </c>
      <c r="B2980" s="31">
        <v>13.5037161890661</v>
      </c>
    </row>
    <row r="2981" spans="1:2">
      <c r="A2981" s="5">
        <v>50367</v>
      </c>
      <c r="B2981" s="31">
        <v>13.502971181640801</v>
      </c>
    </row>
    <row r="2982" spans="1:2">
      <c r="A2982" s="5">
        <v>50368</v>
      </c>
      <c r="B2982" s="31">
        <v>13.502786910661399</v>
      </c>
    </row>
    <row r="2983" spans="1:2">
      <c r="A2983" s="5">
        <v>50369</v>
      </c>
      <c r="B2983" s="31">
        <v>13.5026034450296</v>
      </c>
    </row>
    <row r="2984" spans="1:2">
      <c r="A2984" s="5">
        <v>50370</v>
      </c>
      <c r="B2984" s="31">
        <v>13.5024207912439</v>
      </c>
    </row>
    <row r="2985" spans="1:2">
      <c r="A2985" s="5">
        <v>50371</v>
      </c>
      <c r="B2985" s="31">
        <v>13.502238955802801</v>
      </c>
    </row>
    <row r="2986" spans="1:2">
      <c r="A2986" s="5">
        <v>50374</v>
      </c>
      <c r="B2986" s="31">
        <v>13.5016984245314</v>
      </c>
    </row>
    <row r="2987" spans="1:2">
      <c r="A2987" s="5">
        <v>50375</v>
      </c>
      <c r="B2987" s="31">
        <v>13.501519927453099</v>
      </c>
    </row>
    <row r="2988" spans="1:2">
      <c r="A2988" s="5">
        <v>50376</v>
      </c>
      <c r="B2988" s="31">
        <v>13.501342281211601</v>
      </c>
    </row>
    <row r="2989" spans="1:2">
      <c r="A2989" s="5">
        <v>50377</v>
      </c>
      <c r="B2989" s="31">
        <v>13.5011654923054</v>
      </c>
    </row>
    <row r="2990" spans="1:2">
      <c r="A2990" s="5">
        <v>50378</v>
      </c>
      <c r="B2990" s="31">
        <v>13.500989567232899</v>
      </c>
    </row>
    <row r="2991" spans="1:2">
      <c r="A2991" s="5">
        <v>50381</v>
      </c>
      <c r="B2991" s="31">
        <v>13.500467040002301</v>
      </c>
    </row>
    <row r="2992" spans="1:2">
      <c r="A2992" s="5">
        <v>50382</v>
      </c>
      <c r="B2992" s="31">
        <v>13.500294635249199</v>
      </c>
    </row>
    <row r="2993" spans="1:2">
      <c r="A2993" s="5">
        <v>50383</v>
      </c>
      <c r="B2993" s="31">
        <v>13.5001231268221</v>
      </c>
    </row>
    <row r="2994" spans="1:2">
      <c r="A2994" s="5">
        <v>50384</v>
      </c>
      <c r="B2994" s="31">
        <v>13.4999525212195</v>
      </c>
    </row>
    <row r="2995" spans="1:2">
      <c r="A2995" s="5">
        <v>50385</v>
      </c>
      <c r="B2995" s="31">
        <v>13.4997828249398</v>
      </c>
    </row>
    <row r="2996" spans="1:2">
      <c r="A2996" s="5">
        <v>50388</v>
      </c>
      <c r="B2996" s="31">
        <v>13.499279257022501</v>
      </c>
    </row>
    <row r="2997" spans="1:2">
      <c r="A2997" s="5">
        <v>50389</v>
      </c>
      <c r="B2997" s="31">
        <v>13.4991132630189</v>
      </c>
    </row>
    <row r="2998" spans="1:2">
      <c r="A2998" s="5">
        <v>50390</v>
      </c>
      <c r="B2998" s="31">
        <v>13.4989482108305</v>
      </c>
    </row>
    <row r="2999" spans="1:2">
      <c r="A2999" s="5">
        <v>50391</v>
      </c>
      <c r="B2999" s="31">
        <v>13.4987841069556</v>
      </c>
    </row>
    <row r="3000" spans="1:2">
      <c r="A3000" s="5">
        <v>50392</v>
      </c>
      <c r="B3000" s="31">
        <v>13.4986209578928</v>
      </c>
    </row>
    <row r="3001" spans="1:2">
      <c r="A3001" s="5">
        <v>50395</v>
      </c>
      <c r="B3001" s="31">
        <v>13.4981373045614</v>
      </c>
    </row>
    <row r="3002" spans="1:2">
      <c r="A3002" s="5">
        <v>50396</v>
      </c>
      <c r="B3002" s="31">
        <v>13.4979780397314</v>
      </c>
    </row>
    <row r="3003" spans="1:2">
      <c r="A3003" s="5">
        <v>50397</v>
      </c>
      <c r="B3003" s="31">
        <v>13.4978197622058</v>
      </c>
    </row>
    <row r="3004" spans="1:2">
      <c r="A3004" s="5">
        <v>50398</v>
      </c>
      <c r="B3004" s="31">
        <v>13.4976624784829</v>
      </c>
    </row>
    <row r="3005" spans="1:2">
      <c r="A3005" s="5">
        <v>50402</v>
      </c>
      <c r="B3005" s="31">
        <v>13.4970434115881</v>
      </c>
    </row>
    <row r="3006" spans="1:2">
      <c r="A3006" s="5">
        <v>50403</v>
      </c>
      <c r="B3006" s="31">
        <v>13.4968911943559</v>
      </c>
    </row>
    <row r="3007" spans="1:2">
      <c r="A3007" s="5">
        <v>50404</v>
      </c>
      <c r="B3007" s="31">
        <v>13.4967400099172</v>
      </c>
    </row>
    <row r="3008" spans="1:2">
      <c r="A3008" s="5">
        <v>50405</v>
      </c>
      <c r="B3008" s="31">
        <v>13.496589864770501</v>
      </c>
    </row>
    <row r="3009" spans="1:2">
      <c r="A3009" s="5">
        <v>50409</v>
      </c>
      <c r="B3009" s="31">
        <v>13.4959998070719</v>
      </c>
    </row>
    <row r="3010" spans="1:2">
      <c r="A3010" s="5">
        <v>50410</v>
      </c>
      <c r="B3010" s="31">
        <v>13.4958549543414</v>
      </c>
    </row>
    <row r="3011" spans="1:2">
      <c r="A3011" s="5">
        <v>50411</v>
      </c>
      <c r="B3011" s="31">
        <v>13.4957111707722</v>
      </c>
    </row>
    <row r="3012" spans="1:2">
      <c r="A3012" s="5">
        <v>50412</v>
      </c>
      <c r="B3012" s="31">
        <v>13.4955684537411</v>
      </c>
    </row>
    <row r="3013" spans="1:2">
      <c r="A3013" s="5">
        <v>50413</v>
      </c>
      <c r="B3013" s="31">
        <v>13.4954268006253</v>
      </c>
    </row>
    <row r="3014" spans="1:2">
      <c r="A3014" s="5">
        <v>50416</v>
      </c>
      <c r="B3014" s="31">
        <v>13.495008198539701</v>
      </c>
    </row>
    <row r="3015" spans="1:2">
      <c r="A3015" s="5">
        <v>50417</v>
      </c>
      <c r="B3015" s="31">
        <v>13.494870774855</v>
      </c>
    </row>
    <row r="3016" spans="1:2">
      <c r="A3016" s="5">
        <v>50418</v>
      </c>
      <c r="B3016" s="31">
        <v>13.4947344019707</v>
      </c>
    </row>
    <row r="3017" spans="1:2">
      <c r="A3017" s="5">
        <v>50419</v>
      </c>
      <c r="B3017" s="31">
        <v>13.4945990772638</v>
      </c>
    </row>
    <row r="3018" spans="1:2">
      <c r="A3018" s="5">
        <v>50420</v>
      </c>
      <c r="B3018" s="31">
        <v>13.4944647981111</v>
      </c>
    </row>
    <row r="3019" spans="1:2">
      <c r="A3019" s="5">
        <v>50423</v>
      </c>
      <c r="B3019" s="31">
        <v>13.4940682077495</v>
      </c>
    </row>
    <row r="3020" spans="1:2">
      <c r="A3020" s="5">
        <v>50424</v>
      </c>
      <c r="B3020" s="31">
        <v>13.4939380845844</v>
      </c>
    </row>
    <row r="3021" spans="1:2">
      <c r="A3021" s="5">
        <v>50425</v>
      </c>
      <c r="B3021" s="31">
        <v>13.4938089938587</v>
      </c>
    </row>
    <row r="3022" spans="1:2">
      <c r="A3022" s="5">
        <v>50426</v>
      </c>
      <c r="B3022" s="31">
        <v>13.4936809329495</v>
      </c>
    </row>
    <row r="3023" spans="1:2">
      <c r="A3023" s="5">
        <v>50427</v>
      </c>
      <c r="B3023" s="31">
        <v>13.493553899233699</v>
      </c>
    </row>
    <row r="3024" spans="1:2">
      <c r="A3024" s="5">
        <v>50430</v>
      </c>
      <c r="B3024" s="31">
        <v>13.4931789350172</v>
      </c>
    </row>
    <row r="3025" spans="1:2">
      <c r="A3025" s="5">
        <v>50431</v>
      </c>
      <c r="B3025" s="31">
        <v>13.4930559838454</v>
      </c>
    </row>
    <row r="3026" spans="1:2">
      <c r="A3026" s="5">
        <v>50432</v>
      </c>
      <c r="B3026" s="31">
        <v>13.492934046752</v>
      </c>
    </row>
    <row r="3027" spans="1:2">
      <c r="A3027" s="5">
        <v>50433</v>
      </c>
      <c r="B3027" s="31">
        <v>13.4928131211142</v>
      </c>
    </row>
    <row r="3028" spans="1:2">
      <c r="A3028" s="5">
        <v>50434</v>
      </c>
      <c r="B3028" s="31">
        <v>13.492693204309001</v>
      </c>
    </row>
    <row r="3029" spans="1:2">
      <c r="A3029" s="5">
        <v>50437</v>
      </c>
      <c r="B3029" s="31">
        <v>13.4923394806586</v>
      </c>
    </row>
    <row r="3030" spans="1:2">
      <c r="A3030" s="5">
        <v>50438</v>
      </c>
      <c r="B3030" s="31">
        <v>13.4922235729537</v>
      </c>
    </row>
    <row r="3031" spans="1:2">
      <c r="A3031" s="5">
        <v>50439</v>
      </c>
      <c r="B3031" s="31">
        <v>13.4921086609664</v>
      </c>
    </row>
    <row r="3032" spans="1:2">
      <c r="A3032" s="5">
        <v>50440</v>
      </c>
      <c r="B3032" s="31">
        <v>13.4919947420737</v>
      </c>
    </row>
    <row r="3033" spans="1:2">
      <c r="A3033" s="5">
        <v>50441</v>
      </c>
      <c r="B3033" s="31">
        <v>13.4918818136527</v>
      </c>
    </row>
    <row r="3034" spans="1:2">
      <c r="A3034" s="5">
        <v>50444</v>
      </c>
      <c r="B3034" s="31">
        <v>13.491548944989599</v>
      </c>
    </row>
    <row r="3035" spans="1:2">
      <c r="A3035" s="5">
        <v>50445</v>
      </c>
      <c r="B3035" s="31">
        <v>13.4914399522252</v>
      </c>
    </row>
    <row r="3036" spans="1:2">
      <c r="A3036" s="5">
        <v>50446</v>
      </c>
      <c r="B3036" s="31">
        <v>13.4913319368176</v>
      </c>
    </row>
    <row r="3037" spans="1:2">
      <c r="A3037" s="5">
        <v>50447</v>
      </c>
      <c r="B3037" s="31">
        <v>13.4912248961438</v>
      </c>
    </row>
    <row r="3038" spans="1:2">
      <c r="A3038" s="5">
        <v>50448</v>
      </c>
      <c r="B3038" s="31">
        <v>13.4911188275806</v>
      </c>
    </row>
    <row r="3039" spans="1:2">
      <c r="A3039" s="5">
        <v>50451</v>
      </c>
      <c r="B3039" s="31">
        <v>13.490806428325801</v>
      </c>
    </row>
    <row r="3040" spans="1:2">
      <c r="A3040" s="5">
        <v>50452</v>
      </c>
      <c r="B3040" s="31">
        <v>13.4907042219758</v>
      </c>
    </row>
    <row r="3041" spans="1:2">
      <c r="A3041" s="5">
        <v>50453</v>
      </c>
      <c r="B3041" s="31">
        <v>13.4906029746216</v>
      </c>
    </row>
    <row r="3042" spans="1:2">
      <c r="A3042" s="5">
        <v>50454</v>
      </c>
      <c r="B3042" s="31">
        <v>13.4905026836402</v>
      </c>
    </row>
    <row r="3043" spans="1:2">
      <c r="A3043" s="5">
        <v>50455</v>
      </c>
      <c r="B3043" s="31">
        <v>13.4904033464087</v>
      </c>
    </row>
    <row r="3044" spans="1:2">
      <c r="A3044" s="5">
        <v>50458</v>
      </c>
      <c r="B3044" s="31">
        <v>13.4901110309833</v>
      </c>
    </row>
    <row r="3045" spans="1:2">
      <c r="A3045" s="5">
        <v>50459</v>
      </c>
      <c r="B3045" s="31">
        <v>13.4900154825212</v>
      </c>
    </row>
    <row r="3046" spans="1:2">
      <c r="A3046" s="5">
        <v>50460</v>
      </c>
      <c r="B3046" s="31">
        <v>13.4899208746941</v>
      </c>
    </row>
    <row r="3047" spans="1:2">
      <c r="A3047" s="5">
        <v>50461</v>
      </c>
      <c r="B3047" s="31">
        <v>13.4898272048789</v>
      </c>
    </row>
    <row r="3048" spans="1:2">
      <c r="A3048" s="5">
        <v>50462</v>
      </c>
      <c r="B3048" s="31">
        <v>13.489734470452699</v>
      </c>
    </row>
    <row r="3049" spans="1:2">
      <c r="A3049" s="5">
        <v>50465</v>
      </c>
      <c r="B3049" s="31">
        <v>13.4894618532777</v>
      </c>
    </row>
    <row r="3050" spans="1:2">
      <c r="A3050" s="5">
        <v>50466</v>
      </c>
      <c r="B3050" s="31">
        <v>13.489372834177299</v>
      </c>
    </row>
    <row r="3051" spans="1:2">
      <c r="A3051" s="5">
        <v>50467</v>
      </c>
      <c r="B3051" s="31">
        <v>13.489284737350999</v>
      </c>
    </row>
    <row r="3052" spans="1:2">
      <c r="A3052" s="5">
        <v>50468</v>
      </c>
      <c r="B3052" s="31">
        <v>13.4891975601757</v>
      </c>
    </row>
    <row r="3053" spans="1:2">
      <c r="A3053" s="5">
        <v>50469</v>
      </c>
      <c r="B3053" s="31">
        <v>13.4891113000284</v>
      </c>
    </row>
    <row r="3054" spans="1:2">
      <c r="A3054" s="5">
        <v>50474</v>
      </c>
      <c r="B3054" s="31">
        <v>13.4886936629081</v>
      </c>
    </row>
    <row r="3055" spans="1:2">
      <c r="A3055" s="5">
        <v>50475</v>
      </c>
      <c r="B3055" s="31">
        <v>13.4886128498463</v>
      </c>
    </row>
    <row r="3056" spans="1:2">
      <c r="A3056" s="5">
        <v>50476</v>
      </c>
      <c r="B3056" s="31">
        <v>13.488532935451699</v>
      </c>
    </row>
    <row r="3057" spans="1:2">
      <c r="A3057" s="5">
        <v>50479</v>
      </c>
      <c r="B3057" s="31">
        <v>13.4882985580408</v>
      </c>
    </row>
    <row r="3058" spans="1:2">
      <c r="A3058" s="5">
        <v>50480</v>
      </c>
      <c r="B3058" s="31">
        <v>13.4882222120848</v>
      </c>
    </row>
    <row r="3059" spans="1:2">
      <c r="A3059" s="5">
        <v>50481</v>
      </c>
      <c r="B3059" s="31">
        <v>13.4881467516811</v>
      </c>
    </row>
    <row r="3060" spans="1:2">
      <c r="A3060" s="5">
        <v>50482</v>
      </c>
      <c r="B3060" s="31">
        <v>13.4880721742066</v>
      </c>
    </row>
    <row r="3061" spans="1:2">
      <c r="A3061" s="5">
        <v>50483</v>
      </c>
      <c r="B3061" s="31">
        <v>13.487998477038399</v>
      </c>
    </row>
    <row r="3062" spans="1:2">
      <c r="A3062" s="5">
        <v>50486</v>
      </c>
      <c r="B3062" s="31">
        <v>13.4877826411411</v>
      </c>
    </row>
    <row r="3063" spans="1:2">
      <c r="A3063" s="5">
        <v>50487</v>
      </c>
      <c r="B3063" s="31">
        <v>13.4877124389679</v>
      </c>
    </row>
    <row r="3064" spans="1:2">
      <c r="A3064" s="5">
        <v>50488</v>
      </c>
      <c r="B3064" s="31">
        <v>13.487643103986001</v>
      </c>
    </row>
    <row r="3065" spans="1:2">
      <c r="A3065" s="5">
        <v>50489</v>
      </c>
      <c r="B3065" s="31">
        <v>13.4875746335725</v>
      </c>
    </row>
    <row r="3066" spans="1:2">
      <c r="A3066" s="5">
        <v>50490</v>
      </c>
      <c r="B3066" s="31">
        <v>13.4875070251042</v>
      </c>
    </row>
    <row r="3067" spans="1:2">
      <c r="A3067" s="5">
        <v>50493</v>
      </c>
      <c r="B3067" s="31">
        <v>13.4873093451417</v>
      </c>
    </row>
    <row r="3068" spans="1:2">
      <c r="A3068" s="5">
        <v>50494</v>
      </c>
      <c r="B3068" s="31">
        <v>13.4872451582249</v>
      </c>
    </row>
    <row r="3069" spans="1:2">
      <c r="A3069" s="5">
        <v>50495</v>
      </c>
      <c r="B3069" s="31">
        <v>13.4871818201386</v>
      </c>
    </row>
    <row r="3070" spans="1:2">
      <c r="A3070" s="5">
        <v>50496</v>
      </c>
      <c r="B3070" s="31">
        <v>13.487119328259601</v>
      </c>
    </row>
    <row r="3071" spans="1:2">
      <c r="A3071" s="5">
        <v>50497</v>
      </c>
      <c r="B3071" s="31">
        <v>13.487057679965099</v>
      </c>
    </row>
    <row r="3072" spans="1:2">
      <c r="A3072" s="5">
        <v>50500</v>
      </c>
      <c r="B3072" s="31">
        <v>13.4868777703583</v>
      </c>
    </row>
    <row r="3073" spans="1:2">
      <c r="A3073" s="5">
        <v>50501</v>
      </c>
      <c r="B3073" s="31">
        <v>13.486819470171699</v>
      </c>
    </row>
    <row r="3074" spans="1:2">
      <c r="A3074" s="5">
        <v>50502</v>
      </c>
      <c r="B3074" s="31">
        <v>13.4867620004546</v>
      </c>
    </row>
    <row r="3075" spans="1:2">
      <c r="A3075" s="5">
        <v>50503</v>
      </c>
      <c r="B3075" s="31">
        <v>13.486705358584</v>
      </c>
    </row>
    <row r="3076" spans="1:2">
      <c r="A3076" s="5">
        <v>50504</v>
      </c>
      <c r="B3076" s="31">
        <v>13.486649541936901</v>
      </c>
    </row>
    <row r="3077" spans="1:2">
      <c r="A3077" s="5">
        <v>50507</v>
      </c>
      <c r="B3077" s="31">
        <v>13.486487017106899</v>
      </c>
    </row>
    <row r="3078" spans="1:2">
      <c r="A3078" s="5">
        <v>50508</v>
      </c>
      <c r="B3078" s="31">
        <v>13.486434475124099</v>
      </c>
    </row>
    <row r="3079" spans="1:2">
      <c r="A3079" s="5">
        <v>50509</v>
      </c>
      <c r="B3079" s="31">
        <v>13.4863827452499</v>
      </c>
    </row>
    <row r="3080" spans="1:2">
      <c r="A3080" s="5">
        <v>50510</v>
      </c>
      <c r="B3080" s="31">
        <v>13.486331824861301</v>
      </c>
    </row>
    <row r="3081" spans="1:2">
      <c r="A3081" s="5">
        <v>50511</v>
      </c>
      <c r="B3081" s="31">
        <v>13.4862817113353</v>
      </c>
    </row>
    <row r="3082" spans="1:2">
      <c r="A3082" s="5">
        <v>50514</v>
      </c>
      <c r="B3082" s="31">
        <v>13.4861361857032</v>
      </c>
    </row>
    <row r="3083" spans="1:2">
      <c r="A3083" s="5">
        <v>50515</v>
      </c>
      <c r="B3083" s="31">
        <v>13.4860892733979</v>
      </c>
    </row>
    <row r="3084" spans="1:2">
      <c r="A3084" s="5">
        <v>50517</v>
      </c>
      <c r="B3084" s="31">
        <v>13.485997827407401</v>
      </c>
    </row>
    <row r="3085" spans="1:2">
      <c r="A3085" s="5">
        <v>50521</v>
      </c>
      <c r="B3085" s="31">
        <v>13.4858243764631</v>
      </c>
    </row>
    <row r="3086" spans="1:2">
      <c r="A3086" s="5">
        <v>50522</v>
      </c>
      <c r="B3086" s="31">
        <v>13.485782965308999</v>
      </c>
    </row>
    <row r="3087" spans="1:2">
      <c r="A3087" s="5">
        <v>50523</v>
      </c>
      <c r="B3087" s="31">
        <v>13.485742329541599</v>
      </c>
    </row>
    <row r="3088" spans="1:2">
      <c r="A3088" s="5">
        <v>50524</v>
      </c>
      <c r="B3088" s="31">
        <v>13.4857024665381</v>
      </c>
    </row>
    <row r="3089" spans="1:2">
      <c r="A3089" s="5">
        <v>50525</v>
      </c>
      <c r="B3089" s="31">
        <v>13.485663373675401</v>
      </c>
    </row>
    <row r="3090" spans="1:2">
      <c r="A3090" s="5">
        <v>50528</v>
      </c>
      <c r="B3090" s="31">
        <v>13.485550689702301</v>
      </c>
    </row>
    <row r="3091" spans="1:2">
      <c r="A3091" s="5">
        <v>50529</v>
      </c>
      <c r="B3091" s="31">
        <v>13.4855146511731</v>
      </c>
    </row>
    <row r="3092" spans="1:2">
      <c r="A3092" s="5">
        <v>50530</v>
      </c>
      <c r="B3092" s="31">
        <v>13.485479369669701</v>
      </c>
    </row>
    <row r="3093" spans="1:2">
      <c r="A3093" s="5">
        <v>50531</v>
      </c>
      <c r="B3093" s="31">
        <v>13.4854448425692</v>
      </c>
    </row>
    <row r="3094" spans="1:2">
      <c r="A3094" s="5">
        <v>50532</v>
      </c>
      <c r="B3094" s="31">
        <v>13.4854110672487</v>
      </c>
    </row>
    <row r="3095" spans="1:2">
      <c r="A3095" s="5">
        <v>50535</v>
      </c>
      <c r="B3095" s="31">
        <v>13.485314225736801</v>
      </c>
    </row>
    <row r="3096" spans="1:2">
      <c r="A3096" s="5">
        <v>50536</v>
      </c>
      <c r="B3096" s="31">
        <v>13.485283431306099</v>
      </c>
    </row>
    <row r="3097" spans="1:2">
      <c r="A3097" s="5">
        <v>50537</v>
      </c>
      <c r="B3097" s="31">
        <v>13.485253375540401</v>
      </c>
    </row>
    <row r="3098" spans="1:2">
      <c r="A3098" s="5">
        <v>50538</v>
      </c>
      <c r="B3098" s="31">
        <v>13.485224055816699</v>
      </c>
    </row>
    <row r="3099" spans="1:2">
      <c r="A3099" s="5">
        <v>50539</v>
      </c>
      <c r="B3099" s="31">
        <v>13.485195469512</v>
      </c>
    </row>
    <row r="3100" spans="1:2">
      <c r="A3100" s="5">
        <v>50542</v>
      </c>
      <c r="B3100" s="31">
        <v>13.4851140848822</v>
      </c>
    </row>
    <row r="3101" spans="1:2">
      <c r="A3101" s="5">
        <v>50543</v>
      </c>
      <c r="B3101" s="31">
        <v>13.485088406023801</v>
      </c>
    </row>
    <row r="3102" spans="1:2">
      <c r="A3102" s="5">
        <v>50544</v>
      </c>
      <c r="B3102" s="31">
        <v>13.4850634474694</v>
      </c>
    </row>
    <row r="3103" spans="1:2">
      <c r="A3103" s="5">
        <v>50545</v>
      </c>
      <c r="B3103" s="31">
        <v>13.4850392065962</v>
      </c>
    </row>
    <row r="3104" spans="1:2">
      <c r="A3104" s="5">
        <v>50546</v>
      </c>
      <c r="B3104" s="31">
        <v>13.4850156807811</v>
      </c>
    </row>
    <row r="3105" spans="1:2">
      <c r="A3105" s="5">
        <v>50549</v>
      </c>
      <c r="B3105" s="31">
        <v>13.484949367454499</v>
      </c>
    </row>
    <row r="3106" spans="1:2">
      <c r="A3106" s="5">
        <v>50550</v>
      </c>
      <c r="B3106" s="31">
        <v>13.484928675641999</v>
      </c>
    </row>
    <row r="3107" spans="1:2">
      <c r="A3107" s="5">
        <v>50551</v>
      </c>
      <c r="B3107" s="31">
        <v>13.4849086857727</v>
      </c>
    </row>
    <row r="3108" spans="1:2">
      <c r="A3108" s="5">
        <v>50552</v>
      </c>
      <c r="B3108" s="31">
        <v>13.4848893952236</v>
      </c>
    </row>
    <row r="3109" spans="1:2">
      <c r="A3109" s="5">
        <v>50553</v>
      </c>
      <c r="B3109" s="31">
        <v>13.4848708013717</v>
      </c>
    </row>
    <row r="3110" spans="1:2">
      <c r="A3110" s="5">
        <v>50556</v>
      </c>
      <c r="B3110" s="31">
        <v>13.4848191737695</v>
      </c>
    </row>
    <row r="3111" spans="1:2">
      <c r="A3111" s="5">
        <v>50557</v>
      </c>
      <c r="B3111" s="31">
        <v>13.484803340476599</v>
      </c>
    </row>
    <row r="3112" spans="1:2">
      <c r="A3112" s="5">
        <v>50558</v>
      </c>
      <c r="B3112" s="31">
        <v>13.484788190766</v>
      </c>
    </row>
    <row r="3113" spans="1:2">
      <c r="A3113" s="5">
        <v>50559</v>
      </c>
      <c r="B3113" s="31">
        <v>13.484773722014699</v>
      </c>
    </row>
    <row r="3114" spans="1:2">
      <c r="A3114" s="5">
        <v>50560</v>
      </c>
      <c r="B3114" s="31">
        <v>13.4847599315998</v>
      </c>
    </row>
    <row r="3115" spans="1:2">
      <c r="A3115" s="5">
        <v>50563</v>
      </c>
      <c r="B3115" s="31">
        <v>13.484722604142901</v>
      </c>
    </row>
    <row r="3116" spans="1:2">
      <c r="A3116" s="5">
        <v>50564</v>
      </c>
      <c r="B3116" s="31">
        <v>13.4847115008434</v>
      </c>
    </row>
    <row r="3117" spans="1:2">
      <c r="A3117" s="5">
        <v>50565</v>
      </c>
      <c r="B3117" s="31">
        <v>13.4847010627652</v>
      </c>
    </row>
    <row r="3118" spans="1:2">
      <c r="A3118" s="5">
        <v>50566</v>
      </c>
      <c r="B3118" s="31">
        <v>13.484691287285401</v>
      </c>
    </row>
    <row r="3119" spans="1:2">
      <c r="A3119" s="5">
        <v>50567</v>
      </c>
      <c r="B3119" s="31">
        <v>13.484682171781101</v>
      </c>
    </row>
    <row r="3120" spans="1:2">
      <c r="A3120" s="5">
        <v>50570</v>
      </c>
      <c r="B3120" s="31">
        <v>13.484658758890699</v>
      </c>
    </row>
    <row r="3121" spans="1:2">
      <c r="A3121" s="5">
        <v>50571</v>
      </c>
      <c r="B3121" s="31">
        <v>13.4846522570581</v>
      </c>
    </row>
    <row r="3122" spans="1:2">
      <c r="A3122" s="5">
        <v>50572</v>
      </c>
      <c r="B3122" s="31">
        <v>13.484646402086</v>
      </c>
    </row>
    <row r="3123" spans="1:2">
      <c r="A3123" s="5">
        <v>50573</v>
      </c>
      <c r="B3123" s="31">
        <v>13.4846411913515</v>
      </c>
    </row>
    <row r="3124" spans="1:2">
      <c r="A3124" s="5">
        <v>50574</v>
      </c>
      <c r="B3124" s="31">
        <v>13.484636622231401</v>
      </c>
    </row>
    <row r="3125" spans="1:2">
      <c r="A3125" s="5">
        <v>50577</v>
      </c>
      <c r="B3125" s="31">
        <v>13.484626738328499</v>
      </c>
    </row>
    <row r="3126" spans="1:2">
      <c r="A3126" s="5">
        <v>50578</v>
      </c>
      <c r="B3126" s="31">
        <v>13.4846247094367</v>
      </c>
    </row>
    <row r="3127" spans="1:2">
      <c r="A3127" s="5">
        <v>50579</v>
      </c>
      <c r="B3127" s="31">
        <v>13.4846233090444</v>
      </c>
    </row>
    <row r="3128" spans="1:2">
      <c r="A3128" s="5">
        <v>50581</v>
      </c>
      <c r="B3128" s="31">
        <v>13.4846223832667</v>
      </c>
    </row>
    <row r="3129" spans="1:2">
      <c r="A3129" s="5">
        <v>50584</v>
      </c>
      <c r="B3129" s="31">
        <v>13.484625642772301</v>
      </c>
    </row>
    <row r="3130" spans="1:2">
      <c r="A3130" s="5">
        <v>50585</v>
      </c>
      <c r="B3130" s="31">
        <v>13.484627958294899</v>
      </c>
    </row>
    <row r="3131" spans="1:2">
      <c r="A3131" s="5">
        <v>50586</v>
      </c>
      <c r="B3131" s="31">
        <v>13.4846308839561</v>
      </c>
    </row>
    <row r="3132" spans="1:2">
      <c r="A3132" s="5">
        <v>50587</v>
      </c>
      <c r="B3132" s="31">
        <v>13.484634417133</v>
      </c>
    </row>
    <row r="3133" spans="1:2">
      <c r="A3133" s="5">
        <v>50588</v>
      </c>
      <c r="B3133" s="31">
        <v>13.484638555202601</v>
      </c>
    </row>
    <row r="3134" spans="1:2">
      <c r="A3134" s="5">
        <v>50591</v>
      </c>
      <c r="B3134" s="31">
        <v>13.484654572537901</v>
      </c>
    </row>
    <row r="3135" spans="1:2">
      <c r="A3135" s="5">
        <v>50592</v>
      </c>
      <c r="B3135" s="31">
        <v>13.4846611039485</v>
      </c>
    </row>
    <row r="3136" spans="1:2">
      <c r="A3136" s="5">
        <v>50593</v>
      </c>
      <c r="B3136" s="31">
        <v>13.4846682271369</v>
      </c>
    </row>
    <row r="3137" spans="1:2">
      <c r="A3137" s="5">
        <v>50594</v>
      </c>
      <c r="B3137" s="31">
        <v>13.4846759394801</v>
      </c>
    </row>
    <row r="3138" spans="1:2">
      <c r="A3138" s="5">
        <v>50595</v>
      </c>
      <c r="B3138" s="31">
        <v>13.484684238355101</v>
      </c>
    </row>
    <row r="3139" spans="1:2">
      <c r="A3139" s="5">
        <v>50598</v>
      </c>
      <c r="B3139" s="31">
        <v>13.484712627941001</v>
      </c>
    </row>
    <row r="3140" spans="1:2">
      <c r="A3140" s="5">
        <v>50599</v>
      </c>
      <c r="B3140" s="31">
        <v>13.484723246713401</v>
      </c>
    </row>
    <row r="3141" spans="1:2">
      <c r="A3141" s="5">
        <v>50600</v>
      </c>
      <c r="B3141" s="31">
        <v>13.4847344389027</v>
      </c>
    </row>
    <row r="3142" spans="1:2">
      <c r="A3142" s="5">
        <v>50601</v>
      </c>
      <c r="B3142" s="31">
        <v>13.4847462018858</v>
      </c>
    </row>
    <row r="3143" spans="1:2">
      <c r="A3143" s="5">
        <v>50602</v>
      </c>
      <c r="B3143" s="31">
        <v>13.4847585330398</v>
      </c>
    </row>
    <row r="3144" spans="1:2">
      <c r="A3144" s="5">
        <v>50605</v>
      </c>
      <c r="B3144" s="31">
        <v>13.4847989092976</v>
      </c>
    </row>
    <row r="3145" spans="1:2">
      <c r="A3145" s="5">
        <v>50606</v>
      </c>
      <c r="B3145" s="31">
        <v>13.4848134869054</v>
      </c>
    </row>
    <row r="3146" spans="1:2">
      <c r="A3146" s="5">
        <v>50607</v>
      </c>
      <c r="B3146" s="31">
        <v>13.4848286195692</v>
      </c>
    </row>
    <row r="3147" spans="1:2">
      <c r="A3147" s="5">
        <v>50608</v>
      </c>
      <c r="B3147" s="31">
        <v>13.484844304666</v>
      </c>
    </row>
    <row r="3148" spans="1:2">
      <c r="A3148" s="5">
        <v>50609</v>
      </c>
      <c r="B3148" s="31">
        <v>13.4848605395728</v>
      </c>
    </row>
    <row r="3149" spans="1:2">
      <c r="A3149" s="5">
        <v>50612</v>
      </c>
      <c r="B3149" s="31">
        <v>13.4849125169234</v>
      </c>
    </row>
    <row r="3150" spans="1:2">
      <c r="A3150" s="5">
        <v>50613</v>
      </c>
      <c r="B3150" s="31">
        <v>13.484930924840301</v>
      </c>
    </row>
    <row r="3151" spans="1:2">
      <c r="A3151" s="5">
        <v>50614</v>
      </c>
      <c r="B3151" s="31">
        <v>13.4849498694524</v>
      </c>
    </row>
    <row r="3152" spans="1:2">
      <c r="A3152" s="5">
        <v>50615</v>
      </c>
      <c r="B3152" s="31">
        <v>13.4849693481365</v>
      </c>
    </row>
    <row r="3153" spans="1:2">
      <c r="A3153" s="5">
        <v>50616</v>
      </c>
      <c r="B3153" s="31">
        <v>13.484989358269701</v>
      </c>
    </row>
    <row r="3154" spans="1:2">
      <c r="A3154" s="5">
        <v>50619</v>
      </c>
      <c r="B3154" s="31">
        <v>13.485052551134199</v>
      </c>
    </row>
    <row r="3155" spans="1:2">
      <c r="A3155" s="5">
        <v>50620</v>
      </c>
      <c r="B3155" s="31">
        <v>13.485074660834</v>
      </c>
    </row>
    <row r="3156" spans="1:2">
      <c r="A3156" s="5">
        <v>50621</v>
      </c>
      <c r="B3156" s="31">
        <v>13.485097288867999</v>
      </c>
    </row>
    <row r="3157" spans="1:2">
      <c r="A3157" s="5">
        <v>50622</v>
      </c>
      <c r="B3157" s="31">
        <v>13.485120432613099</v>
      </c>
    </row>
    <row r="3158" spans="1:2">
      <c r="A3158" s="5">
        <v>50623</v>
      </c>
      <c r="B3158" s="31">
        <v>13.4851440894465</v>
      </c>
    </row>
    <row r="3159" spans="1:2">
      <c r="A3159" s="5">
        <v>50626</v>
      </c>
      <c r="B3159" s="31">
        <v>13.485218112245899</v>
      </c>
    </row>
    <row r="3160" spans="1:2">
      <c r="A3160" s="5">
        <v>50627</v>
      </c>
      <c r="B3160" s="31">
        <v>13.4852437952022</v>
      </c>
    </row>
    <row r="3161" spans="1:2">
      <c r="A3161" s="5">
        <v>50628</v>
      </c>
      <c r="B3161" s="31">
        <v>13.4852699781318</v>
      </c>
    </row>
    <row r="3162" spans="1:2">
      <c r="A3162" s="5">
        <v>50629</v>
      </c>
      <c r="B3162" s="31">
        <v>13.4852966584117</v>
      </c>
    </row>
    <row r="3163" spans="1:2">
      <c r="A3163" s="5">
        <v>50630</v>
      </c>
      <c r="B3163" s="31">
        <v>13.485323833418899</v>
      </c>
    </row>
    <row r="3164" spans="1:2">
      <c r="A3164" s="5">
        <v>50633</v>
      </c>
      <c r="B3164" s="31">
        <v>13.485408300574299</v>
      </c>
    </row>
    <row r="3165" spans="1:2">
      <c r="A3165" s="5">
        <v>50634</v>
      </c>
      <c r="B3165" s="31">
        <v>13.4854374282608</v>
      </c>
    </row>
    <row r="3166" spans="1:2">
      <c r="A3166" s="5">
        <v>50635</v>
      </c>
      <c r="B3166" s="31">
        <v>13.485467037559699</v>
      </c>
    </row>
    <row r="3167" spans="1:2">
      <c r="A3167" s="5">
        <v>50636</v>
      </c>
      <c r="B3167" s="31">
        <v>13.485497125847999</v>
      </c>
    </row>
    <row r="3168" spans="1:2">
      <c r="A3168" s="5">
        <v>50637</v>
      </c>
      <c r="B3168" s="31">
        <v>13.4855276905027</v>
      </c>
    </row>
    <row r="3169" spans="1:2">
      <c r="A3169" s="5">
        <v>50640</v>
      </c>
      <c r="B3169" s="31">
        <v>13.4856222164352</v>
      </c>
    </row>
    <row r="3170" spans="1:2">
      <c r="A3170" s="5">
        <v>50641</v>
      </c>
      <c r="B3170" s="31">
        <v>13.485654660325601</v>
      </c>
    </row>
    <row r="3171" spans="1:2">
      <c r="A3171" s="5">
        <v>50642</v>
      </c>
      <c r="B3171" s="31">
        <v>13.485687567467499</v>
      </c>
    </row>
    <row r="3172" spans="1:2">
      <c r="A3172" s="5">
        <v>50643</v>
      </c>
      <c r="B3172" s="31">
        <v>13.4857209352379</v>
      </c>
    </row>
    <row r="3173" spans="1:2">
      <c r="A3173" s="5">
        <v>50644</v>
      </c>
      <c r="B3173" s="31">
        <v>13.4857547610137</v>
      </c>
    </row>
    <row r="3174" spans="1:2">
      <c r="A3174" s="5">
        <v>50647</v>
      </c>
      <c r="B3174" s="31">
        <v>13.485858960144499</v>
      </c>
    </row>
    <row r="3175" spans="1:2">
      <c r="A3175" s="5">
        <v>50648</v>
      </c>
      <c r="B3175" s="31">
        <v>13.485894591712499</v>
      </c>
    </row>
    <row r="3176" spans="1:2">
      <c r="A3176" s="5">
        <v>50649</v>
      </c>
      <c r="B3176" s="31">
        <v>13.485930668170999</v>
      </c>
    </row>
    <row r="3177" spans="1:2">
      <c r="A3177" s="5">
        <v>50650</v>
      </c>
      <c r="B3177" s="31">
        <v>13.4859671868972</v>
      </c>
    </row>
    <row r="3178" spans="1:2">
      <c r="A3178" s="5">
        <v>50651</v>
      </c>
      <c r="B3178" s="31">
        <v>13.4860041452679</v>
      </c>
    </row>
    <row r="3179" spans="1:2">
      <c r="A3179" s="5">
        <v>50654</v>
      </c>
      <c r="B3179" s="31">
        <v>13.486117632017899</v>
      </c>
    </row>
    <row r="3180" spans="1:2">
      <c r="A3180" s="5">
        <v>50656</v>
      </c>
      <c r="B3180" s="31">
        <v>13.486195439986099</v>
      </c>
    </row>
    <row r="3181" spans="1:2">
      <c r="A3181" s="5">
        <v>50657</v>
      </c>
      <c r="B3181" s="31">
        <v>13.486234981141701</v>
      </c>
    </row>
    <row r="3182" spans="1:2">
      <c r="A3182" s="5">
        <v>50658</v>
      </c>
      <c r="B3182" s="31">
        <v>13.486274943581</v>
      </c>
    </row>
    <row r="3183" spans="1:2">
      <c r="A3183" s="5">
        <v>50661</v>
      </c>
      <c r="B3183" s="31">
        <v>13.486397332371199</v>
      </c>
    </row>
    <row r="3184" spans="1:2">
      <c r="A3184" s="5">
        <v>50662</v>
      </c>
      <c r="B3184" s="31">
        <v>13.486438953715499</v>
      </c>
    </row>
    <row r="3185" spans="1:2">
      <c r="A3185" s="5">
        <v>50663</v>
      </c>
      <c r="B3185" s="31">
        <v>13.4864809832285</v>
      </c>
    </row>
    <row r="3186" spans="1:2">
      <c r="A3186" s="5">
        <v>50664</v>
      </c>
      <c r="B3186" s="31">
        <v>13.4865234182872</v>
      </c>
    </row>
    <row r="3187" spans="1:2">
      <c r="A3187" s="5">
        <v>50665</v>
      </c>
      <c r="B3187" s="31">
        <v>13.4865662562688</v>
      </c>
    </row>
    <row r="3188" spans="1:2">
      <c r="A3188" s="5">
        <v>50668</v>
      </c>
      <c r="B3188" s="31">
        <v>13.4866971615204</v>
      </c>
    </row>
    <row r="3189" spans="1:2">
      <c r="A3189" s="5">
        <v>50669</v>
      </c>
      <c r="B3189" s="31">
        <v>13.486741584963299</v>
      </c>
    </row>
    <row r="3190" spans="1:2">
      <c r="A3190" s="5">
        <v>50670</v>
      </c>
      <c r="B3190" s="31">
        <v>13.486786398214001</v>
      </c>
    </row>
    <row r="3191" spans="1:2">
      <c r="A3191" s="5">
        <v>50671</v>
      </c>
      <c r="B3191" s="31">
        <v>13.4868315986496</v>
      </c>
    </row>
    <row r="3192" spans="1:2">
      <c r="A3192" s="5">
        <v>50672</v>
      </c>
      <c r="B3192" s="31">
        <v>13.4868771836472</v>
      </c>
    </row>
    <row r="3193" spans="1:2">
      <c r="A3193" s="5">
        <v>50675</v>
      </c>
      <c r="B3193" s="31">
        <v>13.4870162197812</v>
      </c>
    </row>
    <row r="3194" spans="1:2">
      <c r="A3194" s="5">
        <v>50676</v>
      </c>
      <c r="B3194" s="31">
        <v>13.4870633167964</v>
      </c>
    </row>
    <row r="3195" spans="1:2">
      <c r="A3195" s="5">
        <v>50677</v>
      </c>
      <c r="B3195" s="31">
        <v>13.487110785258601</v>
      </c>
    </row>
    <row r="3196" spans="1:2">
      <c r="A3196" s="5">
        <v>50678</v>
      </c>
      <c r="B3196" s="31">
        <v>13.487158622544699</v>
      </c>
    </row>
    <row r="3197" spans="1:2">
      <c r="A3197" s="5">
        <v>50679</v>
      </c>
      <c r="B3197" s="31">
        <v>13.487206826031899</v>
      </c>
    </row>
    <row r="3198" spans="1:2">
      <c r="A3198" s="5">
        <v>50682</v>
      </c>
      <c r="B3198" s="31">
        <v>13.4873536074694</v>
      </c>
    </row>
    <row r="3199" spans="1:2">
      <c r="A3199" s="5">
        <v>50683</v>
      </c>
      <c r="B3199" s="31">
        <v>13.487403249530701</v>
      </c>
    </row>
    <row r="3200" spans="1:2">
      <c r="A3200" s="5">
        <v>50684</v>
      </c>
      <c r="B3200" s="31">
        <v>13.487453244678001</v>
      </c>
    </row>
    <row r="3201" spans="1:2">
      <c r="A3201" s="5">
        <v>50685</v>
      </c>
      <c r="B3201" s="31">
        <v>13.4875035902883</v>
      </c>
    </row>
    <row r="3202" spans="1:2">
      <c r="A3202" s="5">
        <v>50686</v>
      </c>
      <c r="B3202" s="31">
        <v>13.487554283738801</v>
      </c>
    </row>
    <row r="3203" spans="1:2">
      <c r="A3203" s="5">
        <v>50689</v>
      </c>
      <c r="B3203" s="31">
        <v>13.4877084249009</v>
      </c>
    </row>
    <row r="3204" spans="1:2">
      <c r="A3204" s="5">
        <v>50691</v>
      </c>
      <c r="B3204" s="31">
        <v>13.487812876788</v>
      </c>
    </row>
    <row r="3205" spans="1:2">
      <c r="A3205" s="5">
        <v>50692</v>
      </c>
      <c r="B3205" s="31">
        <v>13.487865602196299</v>
      </c>
    </row>
    <row r="3206" spans="1:2">
      <c r="A3206" s="5">
        <v>50693</v>
      </c>
      <c r="B3206" s="31">
        <v>13.487918657083799</v>
      </c>
    </row>
    <row r="3207" spans="1:2">
      <c r="A3207" s="5">
        <v>50696</v>
      </c>
      <c r="B3207" s="31">
        <v>13.488079772391499</v>
      </c>
    </row>
    <row r="3208" spans="1:2">
      <c r="A3208" s="5">
        <v>50697</v>
      </c>
      <c r="B3208" s="31">
        <v>13.4881341189658</v>
      </c>
    </row>
    <row r="3209" spans="1:2">
      <c r="A3209" s="5">
        <v>50698</v>
      </c>
      <c r="B3209" s="31">
        <v>13.4881887819044</v>
      </c>
    </row>
    <row r="3210" spans="1:2">
      <c r="A3210" s="5">
        <v>50699</v>
      </c>
      <c r="B3210" s="31">
        <v>13.4882437585843</v>
      </c>
    </row>
    <row r="3211" spans="1:2">
      <c r="A3211" s="5">
        <v>50700</v>
      </c>
      <c r="B3211" s="31">
        <v>13.488299046382499</v>
      </c>
    </row>
    <row r="3212" spans="1:2">
      <c r="A3212" s="5">
        <v>50703</v>
      </c>
      <c r="B3212" s="31">
        <v>13.488466750256899</v>
      </c>
    </row>
    <row r="3213" spans="1:2">
      <c r="A3213" s="5">
        <v>50704</v>
      </c>
      <c r="B3213" s="31">
        <v>13.4885232562984</v>
      </c>
    </row>
    <row r="3214" spans="1:2">
      <c r="A3214" s="5">
        <v>50705</v>
      </c>
      <c r="B3214" s="31">
        <v>13.4885800603432</v>
      </c>
    </row>
    <row r="3215" spans="1:2">
      <c r="A3215" s="5">
        <v>50706</v>
      </c>
      <c r="B3215" s="31">
        <v>13.4886371597684</v>
      </c>
    </row>
    <row r="3216" spans="1:2">
      <c r="A3216" s="5">
        <v>50707</v>
      </c>
      <c r="B3216" s="31">
        <v>13.488694551950999</v>
      </c>
    </row>
    <row r="3217" spans="1:2">
      <c r="A3217" s="5">
        <v>50710</v>
      </c>
      <c r="B3217" s="31">
        <v>13.4888684588131</v>
      </c>
    </row>
    <row r="3218" spans="1:2">
      <c r="A3218" s="5">
        <v>50712</v>
      </c>
      <c r="B3218" s="31">
        <v>13.488985812420101</v>
      </c>
    </row>
    <row r="3219" spans="1:2">
      <c r="A3219" s="5">
        <v>50713</v>
      </c>
      <c r="B3219" s="31">
        <v>13.489044906064199</v>
      </c>
    </row>
    <row r="3220" spans="1:2">
      <c r="A3220" s="5">
        <v>50714</v>
      </c>
      <c r="B3220" s="31">
        <v>13.4891042741049</v>
      </c>
    </row>
    <row r="3221" spans="1:2">
      <c r="A3221" s="5">
        <v>50717</v>
      </c>
      <c r="B3221" s="31">
        <v>13.4892839983758</v>
      </c>
    </row>
    <row r="3222" spans="1:2">
      <c r="A3222" s="5">
        <v>50718</v>
      </c>
      <c r="B3222" s="31">
        <v>13.4893444377726</v>
      </c>
    </row>
    <row r="3223" spans="1:2">
      <c r="A3223" s="5">
        <v>50719</v>
      </c>
      <c r="B3223" s="31">
        <v>13.489405138450801</v>
      </c>
    </row>
    <row r="3224" spans="1:2">
      <c r="A3224" s="5">
        <v>50720</v>
      </c>
      <c r="B3224" s="31">
        <v>13.4894660977877</v>
      </c>
    </row>
    <row r="3225" spans="1:2">
      <c r="A3225" s="5">
        <v>50721</v>
      </c>
      <c r="B3225" s="31">
        <v>13.489527313160099</v>
      </c>
    </row>
    <row r="3226" spans="1:2">
      <c r="A3226" s="5">
        <v>50725</v>
      </c>
      <c r="B3226" s="31">
        <v>13.4897746825458</v>
      </c>
    </row>
    <row r="3227" spans="1:2">
      <c r="A3227" s="5">
        <v>50726</v>
      </c>
      <c r="B3227" s="31">
        <v>13.4898371387513</v>
      </c>
    </row>
    <row r="3228" spans="1:2">
      <c r="A3228" s="5">
        <v>50727</v>
      </c>
      <c r="B3228" s="31">
        <v>13.4898998352545</v>
      </c>
    </row>
    <row r="3229" spans="1:2">
      <c r="A3229" s="5">
        <v>50728</v>
      </c>
      <c r="B3229" s="31">
        <v>13.489962769432401</v>
      </c>
    </row>
    <row r="3230" spans="1:2">
      <c r="A3230" s="5">
        <v>50731</v>
      </c>
      <c r="B3230" s="31">
        <v>13.4901529717842</v>
      </c>
    </row>
    <row r="3231" spans="1:2">
      <c r="A3231" s="5">
        <v>50732</v>
      </c>
      <c r="B3231" s="31">
        <v>13.490216830430899</v>
      </c>
    </row>
    <row r="3232" spans="1:2">
      <c r="A3232" s="5">
        <v>50733</v>
      </c>
      <c r="B3232" s="31">
        <v>13.490280913637401</v>
      </c>
    </row>
    <row r="3233" spans="1:2">
      <c r="A3233" s="5">
        <v>50734</v>
      </c>
      <c r="B3233" s="31">
        <v>13.4903452187807</v>
      </c>
    </row>
    <row r="3234" spans="1:2">
      <c r="A3234" s="5">
        <v>50735</v>
      </c>
      <c r="B3234" s="31">
        <v>13.4904097432377</v>
      </c>
    </row>
    <row r="3235" spans="1:2">
      <c r="A3235" s="5">
        <v>50738</v>
      </c>
      <c r="B3235" s="31">
        <v>13.490604606261501</v>
      </c>
    </row>
    <row r="3236" spans="1:2">
      <c r="A3236" s="5">
        <v>50739</v>
      </c>
      <c r="B3236" s="31">
        <v>13.4906699817438</v>
      </c>
    </row>
    <row r="3237" spans="1:2">
      <c r="A3237" s="5">
        <v>50740</v>
      </c>
      <c r="B3237" s="31">
        <v>13.4907355634249</v>
      </c>
    </row>
    <row r="3238" spans="1:2">
      <c r="A3238" s="5">
        <v>50741</v>
      </c>
      <c r="B3238" s="31">
        <v>13.490801348681901</v>
      </c>
    </row>
    <row r="3239" spans="1:2">
      <c r="A3239" s="5">
        <v>50742</v>
      </c>
      <c r="B3239" s="31">
        <v>13.4908673348917</v>
      </c>
    </row>
    <row r="3240" spans="1:2">
      <c r="A3240" s="5">
        <v>50745</v>
      </c>
      <c r="B3240" s="31">
        <v>13.491066473008599</v>
      </c>
    </row>
    <row r="3241" spans="1:2">
      <c r="A3241" s="5">
        <v>50746</v>
      </c>
      <c r="B3241" s="31">
        <v>13.491133236800099</v>
      </c>
    </row>
    <row r="3242" spans="1:2">
      <c r="A3242" s="5">
        <v>50747</v>
      </c>
      <c r="B3242" s="31">
        <v>13.491200188429501</v>
      </c>
    </row>
    <row r="3243" spans="1:2">
      <c r="A3243" s="5">
        <v>50748</v>
      </c>
      <c r="B3243" s="31">
        <v>13.491267325273901</v>
      </c>
    </row>
    <row r="3244" spans="1:2">
      <c r="A3244" s="5">
        <v>50749</v>
      </c>
      <c r="B3244" s="31">
        <v>13.4913346447103</v>
      </c>
    </row>
    <row r="3245" spans="1:2">
      <c r="A3245" s="5">
        <v>50752</v>
      </c>
      <c r="B3245" s="31">
        <v>13.4915376723414</v>
      </c>
    </row>
    <row r="3246" spans="1:2">
      <c r="A3246" s="5">
        <v>50753</v>
      </c>
      <c r="B3246" s="31">
        <v>13.4916056959158</v>
      </c>
    </row>
    <row r="3247" spans="1:2">
      <c r="A3247" s="5">
        <v>50754</v>
      </c>
      <c r="B3247" s="31">
        <v>13.491673888967201</v>
      </c>
    </row>
    <row r="3248" spans="1:2">
      <c r="A3248" s="5">
        <v>50755</v>
      </c>
      <c r="B3248" s="31">
        <v>13.491742248872701</v>
      </c>
    </row>
    <row r="3249" spans="1:2">
      <c r="A3249" s="5">
        <v>50756</v>
      </c>
      <c r="B3249" s="31">
        <v>13.4918107730093</v>
      </c>
    </row>
    <row r="3250" spans="1:2">
      <c r="A3250" s="5">
        <v>50759</v>
      </c>
      <c r="B3250" s="31">
        <v>13.492017304575599</v>
      </c>
    </row>
    <row r="3251" spans="1:2">
      <c r="A3251" s="5">
        <v>50760</v>
      </c>
      <c r="B3251" s="31">
        <v>13.4920864594066</v>
      </c>
    </row>
    <row r="3252" spans="1:2">
      <c r="A3252" s="5">
        <v>50761</v>
      </c>
      <c r="B3252" s="31">
        <v>13.4921557653538</v>
      </c>
    </row>
    <row r="3253" spans="1:2">
      <c r="A3253" s="5">
        <v>50762</v>
      </c>
      <c r="B3253" s="31">
        <v>13.492225219794101</v>
      </c>
    </row>
    <row r="3254" spans="1:2">
      <c r="A3254" s="5">
        <v>50763</v>
      </c>
      <c r="B3254" s="31">
        <v>13.4922948201046</v>
      </c>
    </row>
    <row r="3255" spans="1:2">
      <c r="A3255" s="5">
        <v>50766</v>
      </c>
      <c r="B3255" s="31">
        <v>13.4925044700272</v>
      </c>
    </row>
    <row r="3256" spans="1:2">
      <c r="A3256" s="5">
        <v>50767</v>
      </c>
      <c r="B3256" s="31">
        <v>13.4925746275885</v>
      </c>
    </row>
    <row r="3257" spans="1:2">
      <c r="A3257" s="5">
        <v>50768</v>
      </c>
      <c r="B3257" s="31">
        <v>13.492644917905</v>
      </c>
    </row>
    <row r="3258" spans="1:2">
      <c r="A3258" s="5">
        <v>50769</v>
      </c>
      <c r="B3258" s="31">
        <v>13.492715338353801</v>
      </c>
    </row>
    <row r="3259" spans="1:2">
      <c r="A3259" s="5">
        <v>50770</v>
      </c>
      <c r="B3259" s="31">
        <v>13.4927858863119</v>
      </c>
    </row>
    <row r="3260" spans="1:2">
      <c r="A3260" s="5">
        <v>50773</v>
      </c>
      <c r="B3260" s="31">
        <v>13.4929982690118</v>
      </c>
    </row>
    <row r="3261" spans="1:2">
      <c r="A3261" s="5">
        <v>50774</v>
      </c>
      <c r="B3261" s="31">
        <v>13.4930693011607</v>
      </c>
    </row>
    <row r="3262" spans="1:2">
      <c r="A3262" s="5">
        <v>50775</v>
      </c>
      <c r="B3262" s="31">
        <v>13.4931404500054</v>
      </c>
    </row>
    <row r="3263" spans="1:2">
      <c r="A3263" s="5">
        <v>50776</v>
      </c>
      <c r="B3263" s="31">
        <v>13.493211715224501</v>
      </c>
    </row>
    <row r="3264" spans="1:2">
      <c r="A3264" s="5">
        <v>50777</v>
      </c>
      <c r="B3264" s="31">
        <v>13.4932830964964</v>
      </c>
    </row>
    <row r="3265" spans="1:2">
      <c r="A3265" s="5">
        <v>50780</v>
      </c>
      <c r="B3265" s="31">
        <v>13.493497933415</v>
      </c>
    </row>
    <row r="3266" spans="1:2">
      <c r="A3266" s="5">
        <v>50781</v>
      </c>
      <c r="B3266" s="31">
        <v>13.493569775683801</v>
      </c>
    </row>
    <row r="3267" spans="1:2">
      <c r="A3267" s="5">
        <v>50782</v>
      </c>
      <c r="B3267" s="31">
        <v>13.4936417323981</v>
      </c>
    </row>
    <row r="3268" spans="1:2">
      <c r="A3268" s="5">
        <v>50783</v>
      </c>
      <c r="B3268" s="31">
        <v>13.493713803236499</v>
      </c>
    </row>
    <row r="3269" spans="1:2">
      <c r="A3269" s="5">
        <v>50784</v>
      </c>
      <c r="B3269" s="31">
        <v>13.4937859878774</v>
      </c>
    </row>
    <row r="3270" spans="1:2">
      <c r="A3270" s="5">
        <v>50787</v>
      </c>
      <c r="B3270" s="31">
        <v>13.494003221400799</v>
      </c>
    </row>
    <row r="3271" spans="1:2">
      <c r="A3271" s="5">
        <v>50788</v>
      </c>
      <c r="B3271" s="31">
        <v>13.4940758580373</v>
      </c>
    </row>
    <row r="3272" spans="1:2">
      <c r="A3272" s="5">
        <v>50789</v>
      </c>
      <c r="B3272" s="31">
        <v>13.494148606868899</v>
      </c>
    </row>
    <row r="3273" spans="1:2">
      <c r="A3273" s="5">
        <v>50790</v>
      </c>
      <c r="B3273" s="31">
        <v>13.494221467574199</v>
      </c>
    </row>
    <row r="3274" spans="1:2">
      <c r="A3274" s="5">
        <v>50791</v>
      </c>
      <c r="B3274" s="31">
        <v>13.4942944398317</v>
      </c>
    </row>
    <row r="3275" spans="1:2">
      <c r="A3275" s="5">
        <v>50794</v>
      </c>
      <c r="B3275" s="31">
        <v>13.4945140227029</v>
      </c>
    </row>
    <row r="3276" spans="1:2">
      <c r="A3276" s="5">
        <v>50795</v>
      </c>
      <c r="B3276" s="31">
        <v>13.4945874379546</v>
      </c>
    </row>
    <row r="3277" spans="1:2">
      <c r="A3277" s="5">
        <v>50796</v>
      </c>
      <c r="B3277" s="31">
        <v>13.494660963151199</v>
      </c>
    </row>
    <row r="3278" spans="1:2">
      <c r="A3278" s="5">
        <v>50797</v>
      </c>
      <c r="B3278" s="31">
        <v>13.4947345979711</v>
      </c>
    </row>
    <row r="3279" spans="1:2">
      <c r="A3279" s="5">
        <v>50798</v>
      </c>
      <c r="B3279" s="31">
        <v>13.494808342092901</v>
      </c>
    </row>
    <row r="3280" spans="1:2">
      <c r="A3280" s="5">
        <v>50801</v>
      </c>
      <c r="B3280" s="31">
        <v>13.495030227055</v>
      </c>
    </row>
    <row r="3281" spans="1:2">
      <c r="A3281" s="5">
        <v>50802</v>
      </c>
      <c r="B3281" s="31">
        <v>13.4951044051697</v>
      </c>
    </row>
    <row r="3282" spans="1:2">
      <c r="A3282" s="5">
        <v>50803</v>
      </c>
      <c r="B3282" s="31">
        <v>13.495178690978801</v>
      </c>
    </row>
    <row r="3283" spans="1:2">
      <c r="A3283" s="5">
        <v>50804</v>
      </c>
      <c r="B3283" s="31">
        <v>13.495253084161</v>
      </c>
    </row>
    <row r="3284" spans="1:2">
      <c r="A3284" s="5">
        <v>50805</v>
      </c>
      <c r="B3284" s="31">
        <v>13.495327584394801</v>
      </c>
    </row>
    <row r="3285" spans="1:2">
      <c r="A3285" s="5">
        <v>50808</v>
      </c>
      <c r="B3285" s="31">
        <v>13.495551724190699</v>
      </c>
    </row>
    <row r="3286" spans="1:2">
      <c r="A3286" s="5">
        <v>50809</v>
      </c>
      <c r="B3286" s="31">
        <v>13.495626649416</v>
      </c>
    </row>
    <row r="3287" spans="1:2">
      <c r="A3287" s="5">
        <v>50810</v>
      </c>
      <c r="B3287" s="31">
        <v>13.4957016800854</v>
      </c>
    </row>
    <row r="3288" spans="1:2">
      <c r="A3288" s="5">
        <v>50811</v>
      </c>
      <c r="B3288" s="31">
        <v>13.495776815877599</v>
      </c>
    </row>
    <row r="3289" spans="1:2">
      <c r="A3289" s="5">
        <v>50812</v>
      </c>
      <c r="B3289" s="31">
        <v>13.4958520564709</v>
      </c>
    </row>
    <row r="3290" spans="1:2">
      <c r="A3290" s="5">
        <v>50815</v>
      </c>
      <c r="B3290" s="31">
        <v>13.4960784038437</v>
      </c>
    </row>
    <row r="3291" spans="1:2">
      <c r="A3291" s="5">
        <v>50816</v>
      </c>
      <c r="B3291" s="31">
        <v>13.4961540604272</v>
      </c>
    </row>
    <row r="3292" spans="1:2">
      <c r="A3292" s="5">
        <v>50817</v>
      </c>
      <c r="B3292" s="31">
        <v>13.496229820204601</v>
      </c>
    </row>
    <row r="3293" spans="1:2">
      <c r="A3293" s="5">
        <v>50818</v>
      </c>
      <c r="B3293" s="31">
        <v>13.4963056828544</v>
      </c>
    </row>
    <row r="3294" spans="1:2">
      <c r="A3294" s="5">
        <v>50819</v>
      </c>
      <c r="B3294" s="31">
        <v>13.496381648055101</v>
      </c>
    </row>
    <row r="3295" spans="1:2">
      <c r="A3295" s="5">
        <v>50824</v>
      </c>
      <c r="B3295" s="31">
        <v>13.4967630010702</v>
      </c>
    </row>
    <row r="3296" spans="1:2">
      <c r="A3296" s="5">
        <v>50825</v>
      </c>
      <c r="B3296" s="31">
        <v>13.4968395748252</v>
      </c>
    </row>
    <row r="3297" spans="1:2">
      <c r="A3297" s="5">
        <v>50826</v>
      </c>
      <c r="B3297" s="31">
        <v>13.496916248880799</v>
      </c>
    </row>
    <row r="3298" spans="1:2">
      <c r="A3298" s="5">
        <v>50829</v>
      </c>
      <c r="B3298" s="31">
        <v>13.4971468696363</v>
      </c>
    </row>
    <row r="3299" spans="1:2">
      <c r="A3299" s="5">
        <v>50830</v>
      </c>
      <c r="B3299" s="31">
        <v>13.497223941679399</v>
      </c>
    </row>
    <row r="3300" spans="1:2">
      <c r="A3300" s="5">
        <v>50831</v>
      </c>
      <c r="B3300" s="31">
        <v>13.4973011124157</v>
      </c>
    </row>
    <row r="3301" spans="1:2">
      <c r="A3301" s="5">
        <v>50832</v>
      </c>
      <c r="B3301" s="31">
        <v>13.497378381523699</v>
      </c>
    </row>
    <row r="3302" spans="1:2">
      <c r="A3302" s="5">
        <v>50833</v>
      </c>
      <c r="B3302" s="31">
        <v>13.497455748681899</v>
      </c>
    </row>
    <row r="3303" spans="1:2">
      <c r="A3303" s="5">
        <v>50836</v>
      </c>
      <c r="B3303" s="31">
        <v>13.497688435243299</v>
      </c>
    </row>
    <row r="3304" spans="1:2">
      <c r="A3304" s="5">
        <v>50837</v>
      </c>
      <c r="B3304" s="31">
        <v>13.497766191387701</v>
      </c>
    </row>
    <row r="3305" spans="1:2">
      <c r="A3305" s="5">
        <v>50838</v>
      </c>
      <c r="B3305" s="31">
        <v>13.497844043974901</v>
      </c>
    </row>
    <row r="3306" spans="1:2">
      <c r="A3306" s="5">
        <v>50839</v>
      </c>
      <c r="B3306" s="31">
        <v>13.4979219926835</v>
      </c>
    </row>
    <row r="3307" spans="1:2">
      <c r="A3307" s="5">
        <v>50840</v>
      </c>
      <c r="B3307" s="31">
        <v>13.498000037192</v>
      </c>
    </row>
    <row r="3308" spans="1:2">
      <c r="A3308" s="5">
        <v>50843</v>
      </c>
      <c r="B3308" s="31">
        <v>13.4982347423022</v>
      </c>
    </row>
    <row r="3309" spans="1:2">
      <c r="A3309" s="5">
        <v>50844</v>
      </c>
      <c r="B3309" s="31">
        <v>13.498313166795599</v>
      </c>
    </row>
    <row r="3310" spans="1:2">
      <c r="A3310" s="5">
        <v>50845</v>
      </c>
      <c r="B3310" s="31">
        <v>13.498391685481399</v>
      </c>
    </row>
    <row r="3311" spans="1:2">
      <c r="A3311" s="5">
        <v>50846</v>
      </c>
      <c r="B3311" s="31">
        <v>13.4984702980384</v>
      </c>
    </row>
    <row r="3312" spans="1:2">
      <c r="A3312" s="5">
        <v>50847</v>
      </c>
      <c r="B3312" s="31">
        <v>13.498549004144801</v>
      </c>
    </row>
    <row r="3313" spans="1:2">
      <c r="A3313" s="5">
        <v>50850</v>
      </c>
      <c r="B3313" s="31">
        <v>13.4987856805469</v>
      </c>
    </row>
    <row r="3314" spans="1:2">
      <c r="A3314" s="5">
        <v>50851</v>
      </c>
      <c r="B3314" s="31">
        <v>13.498864757636801</v>
      </c>
    </row>
    <row r="3315" spans="1:2">
      <c r="A3315" s="5">
        <v>50852</v>
      </c>
      <c r="B3315" s="31">
        <v>13.498943926669</v>
      </c>
    </row>
    <row r="3316" spans="1:2">
      <c r="A3316" s="5">
        <v>50853</v>
      </c>
      <c r="B3316" s="31">
        <v>13.4990231873219</v>
      </c>
    </row>
    <row r="3317" spans="1:2">
      <c r="A3317" s="5">
        <v>50854</v>
      </c>
      <c r="B3317" s="31">
        <v>13.499102539274</v>
      </c>
    </row>
    <row r="3318" spans="1:2">
      <c r="A3318" s="5">
        <v>50857</v>
      </c>
      <c r="B3318" s="31">
        <v>13.4993411397109</v>
      </c>
    </row>
    <row r="3319" spans="1:2">
      <c r="A3319" s="5">
        <v>50858</v>
      </c>
      <c r="B3319" s="31">
        <v>13.4994208536451</v>
      </c>
    </row>
    <row r="3320" spans="1:2">
      <c r="A3320" s="5">
        <v>50859</v>
      </c>
      <c r="B3320" s="31">
        <v>13.4995006572712</v>
      </c>
    </row>
    <row r="3321" spans="1:2">
      <c r="A3321" s="5">
        <v>50860</v>
      </c>
      <c r="B3321" s="31">
        <v>13.4995805502677</v>
      </c>
    </row>
    <row r="3322" spans="1:2">
      <c r="A3322" s="5">
        <v>50861</v>
      </c>
      <c r="B3322" s="31">
        <v>13.499660532313101</v>
      </c>
    </row>
    <row r="3323" spans="1:2">
      <c r="A3323" s="5">
        <v>50864</v>
      </c>
      <c r="B3323" s="31">
        <v>13.4999010095279</v>
      </c>
    </row>
    <row r="3324" spans="1:2">
      <c r="A3324" s="5">
        <v>50865</v>
      </c>
      <c r="B3324" s="31">
        <v>13.499981344554101</v>
      </c>
    </row>
    <row r="3325" spans="1:2">
      <c r="A3325" s="5">
        <v>50866</v>
      </c>
      <c r="B3325" s="31">
        <v>13.500061767021799</v>
      </c>
    </row>
    <row r="3326" spans="1:2">
      <c r="A3326" s="5">
        <v>50867</v>
      </c>
      <c r="B3326" s="31">
        <v>13.5001422766096</v>
      </c>
    </row>
    <row r="3327" spans="1:2">
      <c r="A3327" s="5">
        <v>50871</v>
      </c>
      <c r="B3327" s="31">
        <v>13.5004651797316</v>
      </c>
    </row>
    <row r="3328" spans="1:2">
      <c r="A3328" s="5">
        <v>50872</v>
      </c>
      <c r="B3328" s="31">
        <v>13.5005461200974</v>
      </c>
    </row>
    <row r="3329" spans="1:2">
      <c r="A3329" s="5">
        <v>50873</v>
      </c>
      <c r="B3329" s="31">
        <v>13.5006271456545</v>
      </c>
    </row>
    <row r="3330" spans="1:2">
      <c r="A3330" s="5">
        <v>50874</v>
      </c>
      <c r="B3330" s="31">
        <v>13.5007082560812</v>
      </c>
    </row>
    <row r="3331" spans="1:2">
      <c r="A3331" s="5">
        <v>50875</v>
      </c>
      <c r="B3331" s="31">
        <v>13.5007894510562</v>
      </c>
    </row>
    <row r="3332" spans="1:2">
      <c r="A3332" s="5">
        <v>50878</v>
      </c>
      <c r="B3332" s="31">
        <v>13.501033540055699</v>
      </c>
    </row>
    <row r="3333" spans="1:2">
      <c r="A3333" s="5">
        <v>50879</v>
      </c>
      <c r="B3333" s="31">
        <v>13.501115070008799</v>
      </c>
    </row>
    <row r="3334" spans="1:2">
      <c r="A3334" s="5">
        <v>50880</v>
      </c>
      <c r="B3334" s="31">
        <v>13.501196682902799</v>
      </c>
    </row>
    <row r="3335" spans="1:2">
      <c r="A3335" s="5">
        <v>50882</v>
      </c>
      <c r="B3335" s="31">
        <v>13.501360156227401</v>
      </c>
    </row>
    <row r="3336" spans="1:2">
      <c r="A3336" s="5">
        <v>50885</v>
      </c>
      <c r="B3336" s="31">
        <v>13.5016059802338</v>
      </c>
    </row>
    <row r="3337" spans="1:2">
      <c r="A3337" s="5">
        <v>50886</v>
      </c>
      <c r="B3337" s="31">
        <v>13.5016880840219</v>
      </c>
    </row>
    <row r="3338" spans="1:2">
      <c r="A3338" s="5">
        <v>50887</v>
      </c>
      <c r="B3338" s="31">
        <v>13.501770268500501</v>
      </c>
    </row>
    <row r="3339" spans="1:2">
      <c r="A3339" s="5">
        <v>50888</v>
      </c>
      <c r="B3339" s="31">
        <v>13.501852533348201</v>
      </c>
    </row>
    <row r="3340" spans="1:2">
      <c r="A3340" s="5">
        <v>50889</v>
      </c>
      <c r="B3340" s="31">
        <v>13.5019348782434</v>
      </c>
    </row>
    <row r="3341" spans="1:2">
      <c r="A3341" s="5">
        <v>50892</v>
      </c>
      <c r="B3341" s="31">
        <v>13.5021823899997</v>
      </c>
    </row>
    <row r="3342" spans="1:2">
      <c r="A3342" s="5">
        <v>50893</v>
      </c>
      <c r="B3342" s="31">
        <v>13.502265051870401</v>
      </c>
    </row>
    <row r="3343" spans="1:2">
      <c r="A3343" s="5">
        <v>50894</v>
      </c>
      <c r="B3343" s="31">
        <v>13.5023477921813</v>
      </c>
    </row>
    <row r="3344" spans="1:2">
      <c r="A3344" s="5">
        <v>50895</v>
      </c>
      <c r="B3344" s="31">
        <v>13.502430610610901</v>
      </c>
    </row>
    <row r="3345" spans="1:2">
      <c r="A3345" s="5">
        <v>50896</v>
      </c>
      <c r="B3345" s="31">
        <v>13.502513506837801</v>
      </c>
    </row>
    <row r="3346" spans="1:2">
      <c r="A3346" s="5">
        <v>50899</v>
      </c>
      <c r="B3346" s="31">
        <v>13.502762659086899</v>
      </c>
    </row>
    <row r="3347" spans="1:2">
      <c r="A3347" s="5">
        <v>50900</v>
      </c>
      <c r="B3347" s="31">
        <v>13.502845863288</v>
      </c>
    </row>
    <row r="3348" spans="1:2">
      <c r="A3348" s="5">
        <v>50901</v>
      </c>
      <c r="B3348" s="31">
        <v>13.5029291436788</v>
      </c>
    </row>
    <row r="3349" spans="1:2">
      <c r="A3349" s="5">
        <v>50902</v>
      </c>
      <c r="B3349" s="31">
        <v>13.5030124999381</v>
      </c>
    </row>
    <row r="3350" spans="1:2">
      <c r="A3350" s="5">
        <v>50903</v>
      </c>
      <c r="B3350" s="31">
        <v>13.5030959317442</v>
      </c>
    </row>
    <row r="3351" spans="1:2">
      <c r="A3351" s="5">
        <v>50906</v>
      </c>
      <c r="B3351" s="31">
        <v>13.503346677229301</v>
      </c>
    </row>
    <row r="3352" spans="1:2">
      <c r="A3352" s="5">
        <v>50907</v>
      </c>
      <c r="B3352" s="31">
        <v>13.503430408008301</v>
      </c>
    </row>
    <row r="3353" spans="1:2">
      <c r="A3353" s="5">
        <v>50908</v>
      </c>
      <c r="B3353" s="31">
        <v>13.503514212726801</v>
      </c>
    </row>
    <row r="3354" spans="1:2">
      <c r="A3354" s="5">
        <v>50909</v>
      </c>
      <c r="B3354" s="31">
        <v>13.503598091063299</v>
      </c>
    </row>
    <row r="3355" spans="1:2">
      <c r="A3355" s="5">
        <v>50910</v>
      </c>
      <c r="B3355" s="31">
        <v>13.503682042696401</v>
      </c>
    </row>
    <row r="3356" spans="1:2">
      <c r="A3356" s="5">
        <v>50913</v>
      </c>
      <c r="B3356" s="31">
        <v>13.5039343341604</v>
      </c>
    </row>
    <row r="3357" spans="1:2">
      <c r="A3357" s="5">
        <v>50914</v>
      </c>
      <c r="B3357" s="31">
        <v>13.504018575765</v>
      </c>
    </row>
    <row r="3358" spans="1:2">
      <c r="A3358" s="5">
        <v>50915</v>
      </c>
      <c r="B3358" s="31">
        <v>13.5041028890588</v>
      </c>
    </row>
    <row r="3359" spans="1:2">
      <c r="A3359" s="5">
        <v>50916</v>
      </c>
      <c r="B3359" s="31">
        <v>13.5041872737203</v>
      </c>
    </row>
    <row r="3360" spans="1:2">
      <c r="A3360" s="5">
        <v>50917</v>
      </c>
      <c r="B3360" s="31">
        <v>13.504271729428</v>
      </c>
    </row>
    <row r="3361" spans="1:2">
      <c r="A3361" s="5">
        <v>50920</v>
      </c>
      <c r="B3361" s="31">
        <v>13.5045255196139</v>
      </c>
    </row>
    <row r="3362" spans="1:2">
      <c r="A3362" s="5">
        <v>50921</v>
      </c>
      <c r="B3362" s="31">
        <v>13.5046102562918</v>
      </c>
    </row>
    <row r="3363" spans="1:2">
      <c r="A3363" s="5">
        <v>50922</v>
      </c>
      <c r="B3363" s="31">
        <v>13.5046950624085</v>
      </c>
    </row>
    <row r="3364" spans="1:2">
      <c r="A3364" s="5">
        <v>50923</v>
      </c>
      <c r="B3364" s="31">
        <v>13.5047799376427</v>
      </c>
    </row>
    <row r="3365" spans="1:2">
      <c r="A3365" s="5">
        <v>50924</v>
      </c>
      <c r="B3365" s="31">
        <v>13.504864881672701</v>
      </c>
    </row>
    <row r="3366" spans="1:2">
      <c r="A3366" s="5">
        <v>50927</v>
      </c>
      <c r="B3366" s="31">
        <v>13.505120123323399</v>
      </c>
    </row>
    <row r="3367" spans="1:2">
      <c r="A3367" s="5">
        <v>50928</v>
      </c>
      <c r="B3367" s="31">
        <v>13.5052053393223</v>
      </c>
    </row>
    <row r="3368" spans="1:2">
      <c r="A3368" s="5">
        <v>50929</v>
      </c>
      <c r="B3368" s="31">
        <v>13.505290622509699</v>
      </c>
    </row>
    <row r="3369" spans="1:2">
      <c r="A3369" s="5">
        <v>50931</v>
      </c>
      <c r="B3369" s="31">
        <v>13.5054613891642</v>
      </c>
    </row>
    <row r="3370" spans="1:2">
      <c r="A3370" s="5">
        <v>50934</v>
      </c>
      <c r="B3370" s="31">
        <v>13.505718035022801</v>
      </c>
    </row>
    <row r="3371" spans="1:2">
      <c r="A3371" s="5">
        <v>50935</v>
      </c>
      <c r="B3371" s="31">
        <v>13.5058037145903</v>
      </c>
    </row>
    <row r="3372" spans="1:2">
      <c r="A3372" s="5">
        <v>50936</v>
      </c>
      <c r="B3372" s="31">
        <v>13.505889459096</v>
      </c>
    </row>
    <row r="3373" spans="1:2">
      <c r="A3373" s="5">
        <v>50937</v>
      </c>
      <c r="B3373" s="31">
        <v>13.5059752682184</v>
      </c>
    </row>
    <row r="3374" spans="1:2">
      <c r="A3374" s="5">
        <v>50938</v>
      </c>
      <c r="B3374" s="31">
        <v>13.506061141636099</v>
      </c>
    </row>
    <row r="3375" spans="1:2">
      <c r="A3375" s="5">
        <v>50941</v>
      </c>
      <c r="B3375" s="31">
        <v>13.5063191444456</v>
      </c>
    </row>
    <row r="3376" spans="1:2">
      <c r="A3376" s="5">
        <v>50942</v>
      </c>
      <c r="B3376" s="31">
        <v>13.506405271829401</v>
      </c>
    </row>
    <row r="3377" spans="1:2">
      <c r="A3377" s="5">
        <v>50943</v>
      </c>
      <c r="B3377" s="31">
        <v>13.506491461901099</v>
      </c>
    </row>
    <row r="3378" spans="1:2">
      <c r="A3378" s="5">
        <v>50944</v>
      </c>
      <c r="B3378" s="31">
        <v>13.5065777143391</v>
      </c>
    </row>
    <row r="3379" spans="1:2">
      <c r="A3379" s="5">
        <v>50945</v>
      </c>
      <c r="B3379" s="31">
        <v>13.506664028822099</v>
      </c>
    </row>
    <row r="3380" spans="1:2">
      <c r="A3380" s="5">
        <v>50948</v>
      </c>
      <c r="B3380" s="31">
        <v>13.5069233413255</v>
      </c>
    </row>
    <row r="3381" spans="1:2">
      <c r="A3381" s="5">
        <v>50949</v>
      </c>
      <c r="B3381" s="31">
        <v>13.5070099007733</v>
      </c>
    </row>
    <row r="3382" spans="1:2">
      <c r="A3382" s="5">
        <v>50950</v>
      </c>
      <c r="B3382" s="31">
        <v>13.5070965206586</v>
      </c>
    </row>
    <row r="3383" spans="1:2">
      <c r="A3383" s="5">
        <v>50951</v>
      </c>
      <c r="B3383" s="31">
        <v>13.50718320066</v>
      </c>
    </row>
    <row r="3384" spans="1:2">
      <c r="A3384" s="5">
        <v>50952</v>
      </c>
      <c r="B3384" s="31">
        <v>13.507269940455901</v>
      </c>
    </row>
    <row r="3385" spans="1:2">
      <c r="A3385" s="5">
        <v>50955</v>
      </c>
      <c r="B3385" s="31">
        <v>13.507530515396301</v>
      </c>
    </row>
    <row r="3386" spans="1:2">
      <c r="A3386" s="5">
        <v>50956</v>
      </c>
      <c r="B3386" s="31">
        <v>13.507617491155701</v>
      </c>
    </row>
    <row r="3387" spans="1:2">
      <c r="A3387" s="5">
        <v>50957</v>
      </c>
      <c r="B3387" s="31">
        <v>13.5077045251023</v>
      </c>
    </row>
    <row r="3388" spans="1:2">
      <c r="A3388" s="5">
        <v>50958</v>
      </c>
      <c r="B3388" s="31">
        <v>13.5077916169146</v>
      </c>
    </row>
    <row r="3389" spans="1:2">
      <c r="A3389" s="5">
        <v>50959</v>
      </c>
      <c r="B3389" s="31">
        <v>13.507878766271199</v>
      </c>
    </row>
    <row r="3390" spans="1:2">
      <c r="A3390" s="5">
        <v>50962</v>
      </c>
      <c r="B3390" s="31">
        <v>13.5081405563914</v>
      </c>
    </row>
    <row r="3391" spans="1:2">
      <c r="A3391" s="5">
        <v>50963</v>
      </c>
      <c r="B3391" s="31">
        <v>13.5082279327102</v>
      </c>
    </row>
    <row r="3392" spans="1:2">
      <c r="A3392" s="5">
        <v>50964</v>
      </c>
      <c r="B3392" s="31">
        <v>13.5083153649657</v>
      </c>
    </row>
    <row r="3393" spans="1:2">
      <c r="A3393" s="5">
        <v>50965</v>
      </c>
      <c r="B3393" s="31">
        <v>13.508402852836699</v>
      </c>
    </row>
    <row r="3394" spans="1:2">
      <c r="A3394" s="5">
        <v>50966</v>
      </c>
      <c r="B3394" s="31">
        <v>13.5084903960016</v>
      </c>
    </row>
    <row r="3395" spans="1:2">
      <c r="A3395" s="5">
        <v>50969</v>
      </c>
      <c r="B3395" s="31">
        <v>13.508753354044799</v>
      </c>
    </row>
    <row r="3396" spans="1:2">
      <c r="A3396" s="5">
        <v>50970</v>
      </c>
      <c r="B3396" s="31">
        <v>13.508841115170499</v>
      </c>
    </row>
    <row r="3397" spans="1:2">
      <c r="A3397" s="5">
        <v>50971</v>
      </c>
      <c r="B3397" s="31">
        <v>13.5089289299827</v>
      </c>
    </row>
    <row r="3398" spans="1:2">
      <c r="A3398" s="5">
        <v>50972</v>
      </c>
      <c r="B3398" s="31">
        <v>13.5090167981599</v>
      </c>
    </row>
    <row r="3399" spans="1:2">
      <c r="A3399" s="5">
        <v>50973</v>
      </c>
      <c r="B3399" s="31">
        <v>13.509104719380799</v>
      </c>
    </row>
    <row r="3400" spans="1:2">
      <c r="A3400" s="5">
        <v>50976</v>
      </c>
      <c r="B3400" s="31">
        <v>13.5093687980899</v>
      </c>
    </row>
    <row r="3401" spans="1:2">
      <c r="A3401" s="5">
        <v>50977</v>
      </c>
      <c r="B3401" s="31">
        <v>13.5094569282702</v>
      </c>
    </row>
    <row r="3402" spans="1:2">
      <c r="A3402" s="5">
        <v>50978</v>
      </c>
      <c r="B3402" s="31">
        <v>13.509545109886799</v>
      </c>
    </row>
    <row r="3403" spans="1:2">
      <c r="A3403" s="5">
        <v>50979</v>
      </c>
      <c r="B3403" s="31">
        <v>13.509633342618001</v>
      </c>
    </row>
    <row r="3404" spans="1:2">
      <c r="A3404" s="5">
        <v>50980</v>
      </c>
      <c r="B3404" s="31">
        <v>13.5097216261425</v>
      </c>
    </row>
    <row r="3405" spans="1:2">
      <c r="A3405" s="5">
        <v>50983</v>
      </c>
      <c r="B3405" s="31">
        <v>13.509986778260499</v>
      </c>
    </row>
    <row r="3406" spans="1:2">
      <c r="A3406" s="5">
        <v>50984</v>
      </c>
      <c r="B3406" s="31">
        <v>13.5100752617432</v>
      </c>
    </row>
    <row r="3407" spans="1:2">
      <c r="A3407" s="5">
        <v>50985</v>
      </c>
      <c r="B3407" s="31">
        <v>13.510163794411699</v>
      </c>
    </row>
    <row r="3408" spans="1:2">
      <c r="A3408" s="5">
        <v>50986</v>
      </c>
      <c r="B3408" s="31">
        <v>13.510252375944599</v>
      </c>
    </row>
    <row r="3409" spans="1:2">
      <c r="A3409" s="5">
        <v>50987</v>
      </c>
      <c r="B3409" s="31">
        <v>13.510341006020299</v>
      </c>
    </row>
    <row r="3410" spans="1:2">
      <c r="A3410" s="5">
        <v>50990</v>
      </c>
      <c r="B3410" s="31">
        <v>13.510607184290301</v>
      </c>
    </row>
    <row r="3411" spans="1:2">
      <c r="A3411" s="5">
        <v>50991</v>
      </c>
      <c r="B3411" s="31">
        <v>13.510696005323</v>
      </c>
    </row>
    <row r="3412" spans="1:2">
      <c r="A3412" s="5">
        <v>50992</v>
      </c>
      <c r="B3412" s="31">
        <v>13.510784873291099</v>
      </c>
    </row>
    <row r="3413" spans="1:2">
      <c r="A3413" s="5">
        <v>50993</v>
      </c>
      <c r="B3413" s="31">
        <v>13.510873787873299</v>
      </c>
    </row>
    <row r="3414" spans="1:2">
      <c r="A3414" s="5">
        <v>50994</v>
      </c>
      <c r="B3414" s="31">
        <v>13.510962748748</v>
      </c>
    </row>
    <row r="3415" spans="1:2">
      <c r="A3415" s="5">
        <v>50997</v>
      </c>
      <c r="B3415" s="31">
        <v>13.511229905913</v>
      </c>
    </row>
    <row r="3416" spans="1:2">
      <c r="A3416" s="5">
        <v>50998</v>
      </c>
      <c r="B3416" s="31">
        <v>13.5113190487432</v>
      </c>
    </row>
    <row r="3417" spans="1:2">
      <c r="A3417" s="5">
        <v>50999</v>
      </c>
      <c r="B3417" s="31">
        <v>13.511408236258699</v>
      </c>
    </row>
    <row r="3418" spans="1:2">
      <c r="A3418" s="5">
        <v>51000</v>
      </c>
      <c r="B3418" s="31">
        <v>13.5114974681379</v>
      </c>
    </row>
    <row r="3419" spans="1:2">
      <c r="A3419" s="5">
        <v>51001</v>
      </c>
      <c r="B3419" s="31">
        <v>13.511586744059301</v>
      </c>
    </row>
    <row r="3420" spans="1:2">
      <c r="A3420" s="5">
        <v>51004</v>
      </c>
      <c r="B3420" s="31">
        <v>13.511854832862101</v>
      </c>
    </row>
    <row r="3421" spans="1:2">
      <c r="A3421" s="5">
        <v>51005</v>
      </c>
      <c r="B3421" s="31">
        <v>13.5119442817377</v>
      </c>
    </row>
    <row r="3422" spans="1:2">
      <c r="A3422" s="5">
        <v>51006</v>
      </c>
      <c r="B3422" s="31">
        <v>13.512033773048101</v>
      </c>
    </row>
    <row r="3423" spans="1:2">
      <c r="A3423" s="5">
        <v>51007</v>
      </c>
      <c r="B3423" s="31">
        <v>13.512123306471899</v>
      </c>
    </row>
    <row r="3424" spans="1:2">
      <c r="A3424" s="5">
        <v>51008</v>
      </c>
      <c r="B3424" s="31">
        <v>13.512212881687599</v>
      </c>
    </row>
    <row r="3425" spans="1:2">
      <c r="A3425" s="5">
        <v>51011</v>
      </c>
      <c r="B3425" s="31">
        <v>13.5124818548714</v>
      </c>
    </row>
    <row r="3426" spans="1:2">
      <c r="A3426" s="5">
        <v>51012</v>
      </c>
      <c r="B3426" s="31">
        <v>13.512571594040001</v>
      </c>
    </row>
    <row r="3427" spans="1:2">
      <c r="A3427" s="5">
        <v>51013</v>
      </c>
      <c r="B3427" s="31">
        <v>13.512661373393099</v>
      </c>
    </row>
    <row r="3428" spans="1:2">
      <c r="A3428" s="5">
        <v>51014</v>
      </c>
      <c r="B3428" s="31">
        <v>13.512751192609199</v>
      </c>
    </row>
    <row r="3429" spans="1:2">
      <c r="A3429" s="5">
        <v>51015</v>
      </c>
      <c r="B3429" s="31">
        <v>13.5128410513669</v>
      </c>
    </row>
    <row r="3430" spans="1:2">
      <c r="A3430" s="5">
        <v>51018</v>
      </c>
      <c r="B3430" s="31">
        <v>13.513110861674599</v>
      </c>
    </row>
    <row r="3431" spans="1:2">
      <c r="A3431" s="5">
        <v>51019</v>
      </c>
      <c r="B3431" s="31">
        <v>13.5132008753838</v>
      </c>
    </row>
    <row r="3432" spans="1:2">
      <c r="A3432" s="5">
        <v>51021</v>
      </c>
      <c r="B3432" s="31">
        <v>13.513381016283301</v>
      </c>
    </row>
    <row r="3433" spans="1:2">
      <c r="A3433" s="5">
        <v>51022</v>
      </c>
      <c r="B3433" s="31">
        <v>13.513471142830699</v>
      </c>
    </row>
    <row r="3434" spans="1:2">
      <c r="A3434" s="5">
        <v>51025</v>
      </c>
      <c r="B3434" s="31">
        <v>13.513741743005401</v>
      </c>
    </row>
    <row r="3435" spans="1:2">
      <c r="A3435" s="5">
        <v>51026</v>
      </c>
      <c r="B3435" s="31">
        <v>13.513832015502899</v>
      </c>
    </row>
    <row r="3436" spans="1:2">
      <c r="A3436" s="5">
        <v>51027</v>
      </c>
      <c r="B3436" s="31">
        <v>13.5139223236843</v>
      </c>
    </row>
    <row r="3437" spans="1:2">
      <c r="A3437" s="5">
        <v>51028</v>
      </c>
      <c r="B3437" s="31">
        <v>13.514012667228</v>
      </c>
    </row>
    <row r="3438" spans="1:2">
      <c r="A3438" s="5">
        <v>51029</v>
      </c>
      <c r="B3438" s="31">
        <v>13.5141030458127</v>
      </c>
    </row>
    <row r="3439" spans="1:2">
      <c r="A3439" s="5">
        <v>51032</v>
      </c>
      <c r="B3439" s="31">
        <v>13.5143743885973</v>
      </c>
    </row>
    <row r="3440" spans="1:2">
      <c r="A3440" s="5">
        <v>51033</v>
      </c>
      <c r="B3440" s="31">
        <v>13.514464904130801</v>
      </c>
    </row>
    <row r="3441" spans="1:2">
      <c r="A3441" s="5">
        <v>51034</v>
      </c>
      <c r="B3441" s="31">
        <v>13.514555453097801</v>
      </c>
    </row>
    <row r="3442" spans="1:2">
      <c r="A3442" s="5">
        <v>51035</v>
      </c>
      <c r="B3442" s="31">
        <v>13.5146460351769</v>
      </c>
    </row>
    <row r="3443" spans="1:2">
      <c r="A3443" s="5">
        <v>51036</v>
      </c>
      <c r="B3443" s="31">
        <v>13.514736650046601</v>
      </c>
    </row>
    <row r="3444" spans="1:2">
      <c r="A3444" s="5">
        <v>51039</v>
      </c>
      <c r="B3444" s="31">
        <v>13.5150086881841</v>
      </c>
    </row>
    <row r="3445" spans="1:2">
      <c r="A3445" s="5">
        <v>51040</v>
      </c>
      <c r="B3445" s="31">
        <v>13.5150994310013</v>
      </c>
    </row>
    <row r="3446" spans="1:2">
      <c r="A3446" s="5">
        <v>51041</v>
      </c>
      <c r="B3446" s="31">
        <v>13.5151902050016</v>
      </c>
    </row>
    <row r="3447" spans="1:2">
      <c r="A3447" s="5">
        <v>51042</v>
      </c>
      <c r="B3447" s="31">
        <v>13.515281009863701</v>
      </c>
    </row>
    <row r="3448" spans="1:2">
      <c r="A3448" s="5">
        <v>51043</v>
      </c>
      <c r="B3448" s="31">
        <v>13.515371845265999</v>
      </c>
    </row>
    <row r="3449" spans="1:2">
      <c r="A3449" s="5">
        <v>51046</v>
      </c>
      <c r="B3449" s="31">
        <v>13.5156445314995</v>
      </c>
    </row>
    <row r="3450" spans="1:2">
      <c r="A3450" s="5">
        <v>51047</v>
      </c>
      <c r="B3450" s="31">
        <v>13.515735485847999</v>
      </c>
    </row>
    <row r="3451" spans="1:2">
      <c r="A3451" s="5">
        <v>51048</v>
      </c>
      <c r="B3451" s="31">
        <v>13.5158264691293</v>
      </c>
    </row>
    <row r="3452" spans="1:2">
      <c r="A3452" s="5">
        <v>51049</v>
      </c>
      <c r="B3452" s="31">
        <v>13.515917481022001</v>
      </c>
    </row>
    <row r="3453" spans="1:2">
      <c r="A3453" s="5">
        <v>51050</v>
      </c>
      <c r="B3453" s="31">
        <v>13.516008521204601</v>
      </c>
    </row>
    <row r="3454" spans="1:2">
      <c r="A3454" s="5">
        <v>51053</v>
      </c>
      <c r="B3454" s="31">
        <v>13.5162818082771</v>
      </c>
    </row>
    <row r="3455" spans="1:2">
      <c r="A3455" s="5">
        <v>51054</v>
      </c>
      <c r="B3455" s="31">
        <v>13.516372958404601</v>
      </c>
    </row>
    <row r="3456" spans="1:2">
      <c r="A3456" s="5">
        <v>51056</v>
      </c>
      <c r="B3456" s="31">
        <v>13.516555338385601</v>
      </c>
    </row>
    <row r="3457" spans="1:2">
      <c r="A3457" s="5">
        <v>51057</v>
      </c>
      <c r="B3457" s="31">
        <v>13.516646567596201</v>
      </c>
    </row>
    <row r="3458" spans="1:2">
      <c r="A3458" s="5">
        <v>51060</v>
      </c>
      <c r="B3458" s="31">
        <v>13.5169204082507</v>
      </c>
    </row>
    <row r="3459" spans="1:2">
      <c r="A3459" s="5">
        <v>51061</v>
      </c>
      <c r="B3459" s="31">
        <v>13.517011738404801</v>
      </c>
    </row>
    <row r="3460" spans="1:2">
      <c r="A3460" s="5">
        <v>51062</v>
      </c>
      <c r="B3460" s="31">
        <v>13.5171030929911</v>
      </c>
    </row>
    <row r="3461" spans="1:2">
      <c r="A3461" s="5">
        <v>51063</v>
      </c>
      <c r="B3461" s="31">
        <v>13.5171944716881</v>
      </c>
    </row>
    <row r="3462" spans="1:2">
      <c r="A3462" s="5">
        <v>51064</v>
      </c>
      <c r="B3462" s="31">
        <v>13.5172858741743</v>
      </c>
    </row>
    <row r="3463" spans="1:2">
      <c r="A3463" s="5">
        <v>51067</v>
      </c>
      <c r="B3463" s="31">
        <v>13.517560221153801</v>
      </c>
    </row>
    <row r="3464" spans="1:2">
      <c r="A3464" s="5">
        <v>51068</v>
      </c>
      <c r="B3464" s="31">
        <v>13.5176517155822</v>
      </c>
    </row>
    <row r="3465" spans="1:2">
      <c r="A3465" s="5">
        <v>51069</v>
      </c>
      <c r="B3465" s="31">
        <v>13.517743232192499</v>
      </c>
    </row>
    <row r="3466" spans="1:2">
      <c r="A3466" s="5">
        <v>51070</v>
      </c>
      <c r="B3466" s="31">
        <v>13.5178347706632</v>
      </c>
    </row>
    <row r="3467" spans="1:2">
      <c r="A3467" s="5">
        <v>51071</v>
      </c>
      <c r="B3467" s="31">
        <v>13.517926330672701</v>
      </c>
    </row>
    <row r="3468" spans="1:2">
      <c r="A3468" s="5">
        <v>51074</v>
      </c>
      <c r="B3468" s="31">
        <v>13.5182011367201</v>
      </c>
    </row>
    <row r="3469" spans="1:2">
      <c r="A3469" s="5">
        <v>51075</v>
      </c>
      <c r="B3469" s="31">
        <v>13.518292779670601</v>
      </c>
    </row>
    <row r="3470" spans="1:2">
      <c r="A3470" s="5">
        <v>51077</v>
      </c>
      <c r="B3470" s="31">
        <v>13.518476125044501</v>
      </c>
    </row>
    <row r="3471" spans="1:2">
      <c r="A3471" s="5">
        <v>51078</v>
      </c>
      <c r="B3471" s="31">
        <v>13.5185678268251</v>
      </c>
    </row>
    <row r="3472" spans="1:2">
      <c r="A3472" s="5">
        <v>51081</v>
      </c>
      <c r="B3472" s="31">
        <v>13.5188430446834</v>
      </c>
    </row>
    <row r="3473" spans="1:2">
      <c r="A3473" s="5">
        <v>51082</v>
      </c>
      <c r="B3473" s="31">
        <v>13.5189348204035</v>
      </c>
    </row>
    <row r="3474" spans="1:2">
      <c r="A3474" s="5">
        <v>51083</v>
      </c>
      <c r="B3474" s="31">
        <v>13.519026613804799</v>
      </c>
    </row>
    <row r="3475" spans="1:2">
      <c r="A3475" s="5">
        <v>51084</v>
      </c>
      <c r="B3475" s="31">
        <v>13.5191184245658</v>
      </c>
    </row>
    <row r="3476" spans="1:2">
      <c r="A3476" s="5">
        <v>51085</v>
      </c>
      <c r="B3476" s="31">
        <v>13.519210252364999</v>
      </c>
    </row>
    <row r="3477" spans="1:2">
      <c r="A3477" s="5">
        <v>51088</v>
      </c>
      <c r="B3477" s="31">
        <v>13.519485834777299</v>
      </c>
    </row>
    <row r="3478" spans="1:2">
      <c r="A3478" s="5">
        <v>51090</v>
      </c>
      <c r="B3478" s="31">
        <v>13.519669635683</v>
      </c>
    </row>
    <row r="3479" spans="1:2">
      <c r="A3479" s="5">
        <v>51091</v>
      </c>
      <c r="B3479" s="31">
        <v>13.5197615589606</v>
      </c>
    </row>
    <row r="3480" spans="1:2">
      <c r="A3480" s="5">
        <v>51092</v>
      </c>
      <c r="B3480" s="31">
        <v>13.519853497026199</v>
      </c>
    </row>
    <row r="3481" spans="1:2">
      <c r="A3481" s="5">
        <v>51095</v>
      </c>
      <c r="B3481" s="31">
        <v>13.5201293967355</v>
      </c>
    </row>
    <row r="3482" spans="1:2">
      <c r="A3482" s="5">
        <v>51096</v>
      </c>
      <c r="B3482" s="31">
        <v>13.5202213907379</v>
      </c>
    </row>
    <row r="3483" spans="1:2">
      <c r="A3483" s="5">
        <v>51097</v>
      </c>
      <c r="B3483" s="31">
        <v>13.5203133979208</v>
      </c>
    </row>
    <row r="3484" spans="1:2">
      <c r="A3484" s="5">
        <v>51098</v>
      </c>
      <c r="B3484" s="31">
        <v>13.520405417962801</v>
      </c>
    </row>
    <row r="3485" spans="1:2">
      <c r="A3485" s="5">
        <v>51099</v>
      </c>
      <c r="B3485" s="31">
        <v>13.520497450542299</v>
      </c>
    </row>
    <row r="3486" spans="1:2">
      <c r="A3486" s="5">
        <v>51102</v>
      </c>
      <c r="B3486" s="31">
        <v>13.5207736202916</v>
      </c>
    </row>
    <row r="3487" spans="1:2">
      <c r="A3487" s="5">
        <v>51103</v>
      </c>
      <c r="B3487" s="31">
        <v>13.5208656998067</v>
      </c>
    </row>
    <row r="3488" spans="1:2">
      <c r="A3488" s="5">
        <v>51104</v>
      </c>
      <c r="B3488" s="31">
        <v>13.5209577902519</v>
      </c>
    </row>
    <row r="3489" spans="1:2">
      <c r="A3489" s="5">
        <v>51105</v>
      </c>
      <c r="B3489" s="31">
        <v>13.5210498913059</v>
      </c>
    </row>
    <row r="3490" spans="1:2">
      <c r="A3490" s="5">
        <v>51106</v>
      </c>
      <c r="B3490" s="31">
        <v>13.5211420026471</v>
      </c>
    </row>
    <row r="3491" spans="1:2">
      <c r="A3491" s="5">
        <v>51109</v>
      </c>
      <c r="B3491" s="31">
        <v>13.521418395179399</v>
      </c>
    </row>
    <row r="3492" spans="1:2">
      <c r="A3492" s="5">
        <v>51110</v>
      </c>
      <c r="B3492" s="31">
        <v>13.5215105444548</v>
      </c>
    </row>
    <row r="3493" spans="1:2">
      <c r="A3493" s="5">
        <v>51111</v>
      </c>
      <c r="B3493" s="31">
        <v>13.52160270241</v>
      </c>
    </row>
    <row r="3494" spans="1:2">
      <c r="A3494" s="5">
        <v>51112</v>
      </c>
      <c r="B3494" s="31">
        <v>13.521694868723699</v>
      </c>
    </row>
    <row r="3495" spans="1:2">
      <c r="A3495" s="5">
        <v>51113</v>
      </c>
      <c r="B3495" s="31">
        <v>13.5217870430742</v>
      </c>
    </row>
    <row r="3496" spans="1:2">
      <c r="A3496" s="5">
        <v>51116</v>
      </c>
      <c r="B3496" s="31">
        <v>13.5220636111325</v>
      </c>
    </row>
    <row r="3497" spans="1:2">
      <c r="A3497" s="5">
        <v>51117</v>
      </c>
      <c r="B3497" s="31">
        <v>13.5221558144158</v>
      </c>
    </row>
    <row r="3498" spans="1:2">
      <c r="A3498" s="5">
        <v>51118</v>
      </c>
      <c r="B3498" s="31">
        <v>13.5222480241288</v>
      </c>
    </row>
    <row r="3499" spans="1:2">
      <c r="A3499" s="5">
        <v>51119</v>
      </c>
      <c r="B3499" s="31">
        <v>13.522340239949701</v>
      </c>
    </row>
    <row r="3500" spans="1:2">
      <c r="A3500" s="5">
        <v>51120</v>
      </c>
      <c r="B3500" s="31">
        <v>13.5224324615572</v>
      </c>
    </row>
    <row r="3501" spans="1:2">
      <c r="A3501" s="5">
        <v>51123</v>
      </c>
      <c r="B3501" s="31">
        <v>13.522709157884499</v>
      </c>
    </row>
    <row r="3502" spans="1:2">
      <c r="A3502" s="5">
        <v>51124</v>
      </c>
      <c r="B3502" s="31">
        <v>13.5228013994235</v>
      </c>
    </row>
    <row r="3503" spans="1:2">
      <c r="A3503" s="5">
        <v>51125</v>
      </c>
      <c r="B3503" s="31">
        <v>13.522893645141799</v>
      </c>
    </row>
    <row r="3504" spans="1:2">
      <c r="A3504" s="5">
        <v>51126</v>
      </c>
      <c r="B3504" s="31">
        <v>13.522985894717699</v>
      </c>
    </row>
    <row r="3505" spans="1:2">
      <c r="A3505" s="5">
        <v>51127</v>
      </c>
      <c r="B3505" s="31">
        <v>13.523078147829899</v>
      </c>
    </row>
    <row r="3506" spans="1:2">
      <c r="A3506" s="5">
        <v>51130</v>
      </c>
      <c r="B3506" s="31">
        <v>13.523354925169199</v>
      </c>
    </row>
    <row r="3507" spans="1:2">
      <c r="A3507" s="5">
        <v>51131</v>
      </c>
      <c r="B3507" s="31">
        <v>13.5234471892116</v>
      </c>
    </row>
    <row r="3508" spans="1:2">
      <c r="A3508" s="5">
        <v>51132</v>
      </c>
      <c r="B3508" s="31">
        <v>13.523539455182799</v>
      </c>
    </row>
    <row r="3509" spans="1:2">
      <c r="A3509" s="5">
        <v>51133</v>
      </c>
      <c r="B3509" s="31">
        <v>13.523631722761399</v>
      </c>
    </row>
    <row r="3510" spans="1:2">
      <c r="A3510" s="5">
        <v>51134</v>
      </c>
      <c r="B3510" s="31">
        <v>13.523723991625999</v>
      </c>
    </row>
    <row r="3511" spans="1:2">
      <c r="A3511" s="5">
        <v>51137</v>
      </c>
      <c r="B3511" s="31">
        <v>13.524000802720201</v>
      </c>
    </row>
    <row r="3512" spans="1:2">
      <c r="A3512" s="5">
        <v>51138</v>
      </c>
      <c r="B3512" s="31">
        <v>13.524000802720201</v>
      </c>
    </row>
    <row r="3513" spans="1:2">
      <c r="A3513" s="5">
        <v>51139</v>
      </c>
      <c r="B3513" s="31">
        <v>13.524000802720201</v>
      </c>
    </row>
    <row r="3514" spans="1:2">
      <c r="A3514" s="5">
        <v>51140</v>
      </c>
      <c r="B3514" s="31">
        <v>13.524000802720201</v>
      </c>
    </row>
    <row r="3515" spans="1:2">
      <c r="A3515" s="5">
        <v>51141</v>
      </c>
      <c r="B3515" s="31">
        <v>13.524000802720201</v>
      </c>
    </row>
    <row r="3516" spans="1:2">
      <c r="A3516" s="5">
        <v>51144</v>
      </c>
      <c r="B3516" s="31">
        <v>13.524000802720201</v>
      </c>
    </row>
    <row r="3517" spans="1:2">
      <c r="A3517" s="5">
        <v>51145</v>
      </c>
      <c r="B3517" s="31">
        <v>13.524000802720201</v>
      </c>
    </row>
    <row r="3518" spans="1:2">
      <c r="A3518" s="5">
        <v>51146</v>
      </c>
      <c r="B3518" s="31">
        <v>13.524000802720201</v>
      </c>
    </row>
    <row r="3519" spans="1:2">
      <c r="A3519" s="5">
        <v>51147</v>
      </c>
      <c r="B3519" s="31">
        <v>13.524000802720201</v>
      </c>
    </row>
    <row r="3520" spans="1:2">
      <c r="A3520" s="5">
        <v>51148</v>
      </c>
      <c r="B3520" s="31">
        <v>13.524000802720201</v>
      </c>
    </row>
    <row r="3521" spans="1:2">
      <c r="A3521" s="5">
        <v>51151</v>
      </c>
      <c r="B3521" s="31">
        <v>13.524000802720201</v>
      </c>
    </row>
    <row r="3522" spans="1:2">
      <c r="A3522" s="5">
        <v>51152</v>
      </c>
      <c r="B3522" s="31">
        <v>13.524000802720201</v>
      </c>
    </row>
    <row r="3523" spans="1:2">
      <c r="A3523" s="5">
        <v>51153</v>
      </c>
      <c r="B3523" s="31">
        <v>13.524000802720201</v>
      </c>
    </row>
    <row r="3524" spans="1:2">
      <c r="A3524" s="5">
        <v>51154</v>
      </c>
      <c r="B3524" s="31">
        <v>13.524000802720201</v>
      </c>
    </row>
    <row r="3525" spans="1:2">
      <c r="A3525" s="5">
        <v>51155</v>
      </c>
      <c r="B3525" s="31">
        <v>13.524000802720201</v>
      </c>
    </row>
    <row r="3526" spans="1:2">
      <c r="A3526" s="5">
        <v>51158</v>
      </c>
      <c r="B3526" s="31">
        <v>13.524000802720201</v>
      </c>
    </row>
    <row r="3527" spans="1:2">
      <c r="A3527" s="5">
        <v>51159</v>
      </c>
      <c r="B3527" s="31">
        <v>13.524000802720201</v>
      </c>
    </row>
    <row r="3528" spans="1:2">
      <c r="A3528" s="5">
        <v>51160</v>
      </c>
      <c r="B3528" s="31">
        <v>13.524000802720201</v>
      </c>
    </row>
    <row r="3529" spans="1:2">
      <c r="A3529" s="5">
        <v>51161</v>
      </c>
      <c r="B3529" s="31">
        <v>13.524000802720201</v>
      </c>
    </row>
    <row r="3530" spans="1:2">
      <c r="A3530" s="5">
        <v>51162</v>
      </c>
      <c r="B3530" s="31">
        <v>13.524000802720201</v>
      </c>
    </row>
    <row r="3531" spans="1:2">
      <c r="A3531" s="5">
        <v>51165</v>
      </c>
      <c r="B3531" s="31">
        <v>13.524000802720201</v>
      </c>
    </row>
    <row r="3532" spans="1:2">
      <c r="A3532" s="5">
        <v>51166</v>
      </c>
      <c r="B3532" s="31">
        <v>13.524000802720201</v>
      </c>
    </row>
    <row r="3533" spans="1:2">
      <c r="A3533" s="5">
        <v>51167</v>
      </c>
      <c r="B3533" s="31">
        <v>13.524000802720201</v>
      </c>
    </row>
    <row r="3534" spans="1:2">
      <c r="A3534" s="5">
        <v>51168</v>
      </c>
      <c r="B3534" s="31">
        <v>13.524000802720201</v>
      </c>
    </row>
    <row r="3535" spans="1:2">
      <c r="A3535" s="5">
        <v>51169</v>
      </c>
      <c r="B3535" s="31">
        <v>13.524000802720201</v>
      </c>
    </row>
    <row r="3536" spans="1:2">
      <c r="A3536" s="5">
        <v>51172</v>
      </c>
      <c r="B3536" s="31">
        <v>13.524000802720201</v>
      </c>
    </row>
    <row r="3537" spans="1:2">
      <c r="A3537" s="5">
        <v>51173</v>
      </c>
      <c r="B3537" s="31">
        <v>13.524000802720201</v>
      </c>
    </row>
    <row r="3538" spans="1:2">
      <c r="A3538" s="5">
        <v>51174</v>
      </c>
      <c r="B3538" s="31">
        <v>13.524000802720201</v>
      </c>
    </row>
    <row r="3539" spans="1:2">
      <c r="A3539" s="5">
        <v>51175</v>
      </c>
      <c r="B3539" s="31">
        <v>13.524000802720201</v>
      </c>
    </row>
    <row r="3540" spans="1:2">
      <c r="A3540" s="5">
        <v>51176</v>
      </c>
      <c r="B3540" s="31">
        <v>13.524000802720201</v>
      </c>
    </row>
    <row r="3541" spans="1:2">
      <c r="A3541" s="5">
        <v>51181</v>
      </c>
      <c r="B3541" s="31">
        <v>13.524000802720201</v>
      </c>
    </row>
    <row r="3542" spans="1:2">
      <c r="A3542" s="5">
        <v>51182</v>
      </c>
      <c r="B3542" s="31">
        <v>13.524000802720201</v>
      </c>
    </row>
    <row r="3543" spans="1:2">
      <c r="A3543" s="5">
        <v>51183</v>
      </c>
      <c r="B3543" s="31">
        <v>13.524000802720201</v>
      </c>
    </row>
    <row r="3544" spans="1:2">
      <c r="A3544" s="5">
        <v>51186</v>
      </c>
      <c r="B3544" s="31">
        <v>13.524000802720201</v>
      </c>
    </row>
    <row r="3545" spans="1:2">
      <c r="A3545" s="5">
        <v>51187</v>
      </c>
      <c r="B3545" s="31">
        <v>13.524000802720201</v>
      </c>
    </row>
    <row r="3546" spans="1:2">
      <c r="A3546" s="5">
        <v>51188</v>
      </c>
      <c r="B3546" s="31">
        <v>13.524000802720201</v>
      </c>
    </row>
    <row r="3547" spans="1:2">
      <c r="A3547" s="5">
        <v>51189</v>
      </c>
      <c r="B3547" s="31">
        <v>13.524000802720201</v>
      </c>
    </row>
    <row r="3548" spans="1:2">
      <c r="A3548" s="5">
        <v>51190</v>
      </c>
      <c r="B3548" s="31">
        <v>13.524000802720201</v>
      </c>
    </row>
    <row r="3549" spans="1:2">
      <c r="A3549" s="5">
        <v>51193</v>
      </c>
      <c r="B3549" s="31">
        <v>13.524000802720201</v>
      </c>
    </row>
    <row r="3550" spans="1:2">
      <c r="A3550" s="5">
        <v>51194</v>
      </c>
      <c r="B3550" s="31">
        <v>13.524000802720201</v>
      </c>
    </row>
    <row r="3551" spans="1:2">
      <c r="A3551" s="5">
        <v>51195</v>
      </c>
      <c r="B3551" s="31">
        <v>13.524000802720201</v>
      </c>
    </row>
    <row r="3552" spans="1:2">
      <c r="A3552" s="5">
        <v>51196</v>
      </c>
      <c r="B3552" s="31">
        <v>13.524000802720201</v>
      </c>
    </row>
    <row r="3553" spans="1:2">
      <c r="A3553" s="5">
        <v>51197</v>
      </c>
      <c r="B3553" s="31">
        <v>13.524000802720201</v>
      </c>
    </row>
    <row r="3554" spans="1:2">
      <c r="A3554" s="5">
        <v>51200</v>
      </c>
      <c r="B3554" s="31">
        <v>13.524000802720201</v>
      </c>
    </row>
    <row r="3555" spans="1:2">
      <c r="A3555" s="5">
        <v>51201</v>
      </c>
      <c r="B3555" s="31">
        <v>13.524000802720201</v>
      </c>
    </row>
    <row r="3556" spans="1:2">
      <c r="A3556" s="5">
        <v>51202</v>
      </c>
      <c r="B3556" s="31">
        <v>13.524000802720201</v>
      </c>
    </row>
    <row r="3557" spans="1:2">
      <c r="A3557" s="5">
        <v>51203</v>
      </c>
      <c r="B3557" s="31">
        <v>13.524000802720201</v>
      </c>
    </row>
    <row r="3558" spans="1:2">
      <c r="A3558" s="5">
        <v>51204</v>
      </c>
      <c r="B3558" s="31">
        <v>13.524000802720201</v>
      </c>
    </row>
    <row r="3559" spans="1:2">
      <c r="A3559" s="5">
        <v>51207</v>
      </c>
      <c r="B3559" s="31">
        <v>13.524000802720201</v>
      </c>
    </row>
    <row r="3560" spans="1:2">
      <c r="A3560" s="5">
        <v>51208</v>
      </c>
      <c r="B3560" s="31">
        <v>13.524000802720201</v>
      </c>
    </row>
    <row r="3561" spans="1:2">
      <c r="A3561" s="5">
        <v>51209</v>
      </c>
      <c r="B3561" s="31">
        <v>13.524000802720201</v>
      </c>
    </row>
    <row r="3562" spans="1:2">
      <c r="A3562" s="5">
        <v>51210</v>
      </c>
      <c r="B3562" s="31">
        <v>13.524000802720201</v>
      </c>
    </row>
    <row r="3563" spans="1:2">
      <c r="A3563" s="5">
        <v>51211</v>
      </c>
      <c r="B3563" s="31">
        <v>13.524000802720201</v>
      </c>
    </row>
    <row r="3564" spans="1:2">
      <c r="A3564" s="5">
        <v>51214</v>
      </c>
      <c r="B3564" s="31">
        <v>13.524000802720201</v>
      </c>
    </row>
    <row r="3565" spans="1:2">
      <c r="A3565" s="5">
        <v>51215</v>
      </c>
      <c r="B3565" s="31">
        <v>13.524000802720201</v>
      </c>
    </row>
    <row r="3566" spans="1:2">
      <c r="A3566" s="5">
        <v>51216</v>
      </c>
      <c r="B3566" s="31">
        <v>13.524000802720201</v>
      </c>
    </row>
    <row r="3567" spans="1:2">
      <c r="A3567" s="5">
        <v>51217</v>
      </c>
      <c r="B3567" s="31">
        <v>13.524000802720201</v>
      </c>
    </row>
    <row r="3568" spans="1:2">
      <c r="A3568" s="5">
        <v>51218</v>
      </c>
      <c r="B3568" s="31">
        <v>13.524000802720201</v>
      </c>
    </row>
    <row r="3569" spans="1:2">
      <c r="A3569" s="5">
        <v>51221</v>
      </c>
      <c r="B3569" s="31">
        <v>13.524000802720201</v>
      </c>
    </row>
    <row r="3570" spans="1:2">
      <c r="A3570" s="5">
        <v>51222</v>
      </c>
      <c r="B3570" s="31">
        <v>13.524000802720201</v>
      </c>
    </row>
    <row r="3571" spans="1:2">
      <c r="A3571" s="5">
        <v>51223</v>
      </c>
      <c r="B3571" s="31">
        <v>13.524000802720201</v>
      </c>
    </row>
    <row r="3572" spans="1:2">
      <c r="A3572" s="5">
        <v>51224</v>
      </c>
      <c r="B3572" s="31">
        <v>13.524000802720201</v>
      </c>
    </row>
    <row r="3573" spans="1:2">
      <c r="A3573" s="5">
        <v>51228</v>
      </c>
      <c r="B3573" s="31">
        <v>13.524000802720201</v>
      </c>
    </row>
    <row r="3574" spans="1:2">
      <c r="A3574" s="5">
        <v>51229</v>
      </c>
      <c r="B3574" s="31">
        <v>13.524000802720201</v>
      </c>
    </row>
    <row r="3575" spans="1:2">
      <c r="A3575" s="5">
        <v>51230</v>
      </c>
      <c r="B3575" s="31">
        <v>13.524000802720201</v>
      </c>
    </row>
    <row r="3576" spans="1:2">
      <c r="A3576" s="5">
        <v>51231</v>
      </c>
      <c r="B3576" s="31">
        <v>13.524000802720201</v>
      </c>
    </row>
    <row r="3577" spans="1:2">
      <c r="A3577" s="5">
        <v>51232</v>
      </c>
      <c r="B3577" s="31">
        <v>13.524000802720201</v>
      </c>
    </row>
    <row r="3578" spans="1:2">
      <c r="A3578" s="5">
        <v>51235</v>
      </c>
      <c r="B3578" s="31">
        <v>13.524000802720201</v>
      </c>
    </row>
    <row r="3579" spans="1:2">
      <c r="A3579" s="5">
        <v>51236</v>
      </c>
      <c r="B3579" s="31">
        <v>13.524000802720201</v>
      </c>
    </row>
    <row r="3580" spans="1:2">
      <c r="A3580" s="5">
        <v>51237</v>
      </c>
      <c r="B3580" s="31">
        <v>13.524000802720201</v>
      </c>
    </row>
    <row r="3581" spans="1:2">
      <c r="A3581" s="5">
        <v>51238</v>
      </c>
      <c r="B3581" s="31">
        <v>13.524000802720201</v>
      </c>
    </row>
    <row r="3582" spans="1:2">
      <c r="A3582" s="5">
        <v>51239</v>
      </c>
      <c r="B3582" s="31">
        <v>13.524000802720201</v>
      </c>
    </row>
    <row r="3583" spans="1:2">
      <c r="A3583" s="5">
        <v>51242</v>
      </c>
      <c r="B3583" s="31">
        <v>13.524000802720201</v>
      </c>
    </row>
    <row r="3584" spans="1:2">
      <c r="A3584" s="5">
        <v>51243</v>
      </c>
      <c r="B3584" s="31">
        <v>13.524000802720201</v>
      </c>
    </row>
    <row r="3585" spans="1:2">
      <c r="A3585" s="5">
        <v>51244</v>
      </c>
      <c r="B3585" s="31">
        <v>13.524000802720201</v>
      </c>
    </row>
    <row r="3586" spans="1:2">
      <c r="A3586" s="5">
        <v>51245</v>
      </c>
      <c r="B3586" s="31">
        <v>13.524000802720201</v>
      </c>
    </row>
    <row r="3587" spans="1:2">
      <c r="A3587" s="5">
        <v>51246</v>
      </c>
      <c r="B3587" s="31">
        <v>13.524000802720201</v>
      </c>
    </row>
    <row r="3588" spans="1:2">
      <c r="A3588" s="5">
        <v>51249</v>
      </c>
      <c r="B3588" s="31">
        <v>13.524000802720201</v>
      </c>
    </row>
    <row r="3589" spans="1:2">
      <c r="A3589" s="5">
        <v>51250</v>
      </c>
      <c r="B3589" s="31">
        <v>13.524000802720201</v>
      </c>
    </row>
    <row r="3590" spans="1:2">
      <c r="A3590" s="5">
        <v>51251</v>
      </c>
      <c r="B3590" s="31">
        <v>13.524000802720201</v>
      </c>
    </row>
    <row r="3591" spans="1:2">
      <c r="A3591" s="5">
        <v>51252</v>
      </c>
      <c r="B3591" s="31">
        <v>13.524000802720201</v>
      </c>
    </row>
    <row r="3592" spans="1:2">
      <c r="A3592" s="5">
        <v>51253</v>
      </c>
      <c r="B3592" s="31">
        <v>13.524000802720201</v>
      </c>
    </row>
    <row r="3593" spans="1:2">
      <c r="A3593" s="5">
        <v>51256</v>
      </c>
      <c r="B3593" s="31">
        <v>13.524000802720201</v>
      </c>
    </row>
    <row r="3594" spans="1:2">
      <c r="A3594" s="5">
        <v>51258</v>
      </c>
      <c r="B3594" s="31">
        <v>13.524000802720201</v>
      </c>
    </row>
    <row r="3595" spans="1:2">
      <c r="A3595" s="5">
        <v>51259</v>
      </c>
      <c r="B3595" s="31">
        <v>13.524000802720201</v>
      </c>
    </row>
    <row r="3596" spans="1:2">
      <c r="A3596" s="5">
        <v>51260</v>
      </c>
      <c r="B3596" s="31">
        <v>13.524000802720201</v>
      </c>
    </row>
    <row r="3597" spans="1:2">
      <c r="A3597" s="5">
        <v>51263</v>
      </c>
      <c r="B3597" s="31">
        <v>13.524000802720201</v>
      </c>
    </row>
    <row r="3598" spans="1:2">
      <c r="A3598" s="5">
        <v>51264</v>
      </c>
      <c r="B3598" s="31">
        <v>13.524000802720201</v>
      </c>
    </row>
    <row r="3599" spans="1:2">
      <c r="A3599" s="5">
        <v>51265</v>
      </c>
      <c r="B3599" s="31">
        <v>13.524000802720201</v>
      </c>
    </row>
    <row r="3600" spans="1:2">
      <c r="A3600" s="5">
        <v>51266</v>
      </c>
      <c r="B3600" s="31">
        <v>13.524000802720201</v>
      </c>
    </row>
    <row r="3601" spans="1:2">
      <c r="A3601" s="5">
        <v>51267</v>
      </c>
      <c r="B3601" s="31">
        <v>13.524000802720201</v>
      </c>
    </row>
    <row r="3602" spans="1:2">
      <c r="A3602" s="5">
        <v>51270</v>
      </c>
      <c r="B3602" s="31">
        <v>13.524000802720201</v>
      </c>
    </row>
    <row r="3603" spans="1:2">
      <c r="A3603" s="5">
        <v>51271</v>
      </c>
      <c r="B3603" s="31">
        <v>13.524000802720201</v>
      </c>
    </row>
    <row r="3604" spans="1:2">
      <c r="A3604" s="5">
        <v>51272</v>
      </c>
      <c r="B3604" s="31">
        <v>13.524000802720201</v>
      </c>
    </row>
    <row r="3605" spans="1:2">
      <c r="A3605" s="5">
        <v>51273</v>
      </c>
      <c r="B3605" s="31">
        <v>13.524000802720201</v>
      </c>
    </row>
    <row r="3606" spans="1:2">
      <c r="A3606" s="5">
        <v>51274</v>
      </c>
      <c r="B3606" s="31">
        <v>13.524000802720201</v>
      </c>
    </row>
    <row r="3607" spans="1:2">
      <c r="A3607" s="5">
        <v>51277</v>
      </c>
      <c r="B3607" s="31">
        <v>13.524000802720201</v>
      </c>
    </row>
    <row r="3608" spans="1:2">
      <c r="A3608" s="5">
        <v>51278</v>
      </c>
      <c r="B3608" s="31">
        <v>13.524000802720201</v>
      </c>
    </row>
    <row r="3609" spans="1:2">
      <c r="A3609" s="5">
        <v>51279</v>
      </c>
      <c r="B3609" s="31">
        <v>13.524000802720201</v>
      </c>
    </row>
    <row r="3610" spans="1:2">
      <c r="A3610" s="5">
        <v>51280</v>
      </c>
      <c r="B3610" s="31">
        <v>13.524000802720201</v>
      </c>
    </row>
    <row r="3611" spans="1:2">
      <c r="A3611" s="5">
        <v>51281</v>
      </c>
      <c r="B3611" s="31">
        <v>13.524000802720201</v>
      </c>
    </row>
    <row r="3612" spans="1:2">
      <c r="A3612" s="5">
        <v>51284</v>
      </c>
      <c r="B3612" s="31">
        <v>13.524000802720201</v>
      </c>
    </row>
    <row r="3613" spans="1:2">
      <c r="A3613" s="5">
        <v>51285</v>
      </c>
      <c r="B3613" s="31">
        <v>13.524000802720201</v>
      </c>
    </row>
    <row r="3614" spans="1:2">
      <c r="A3614" s="5">
        <v>51286</v>
      </c>
      <c r="B3614" s="31">
        <v>13.524000802720201</v>
      </c>
    </row>
    <row r="3615" spans="1:2">
      <c r="A3615" s="5">
        <v>51288</v>
      </c>
      <c r="B3615" s="31">
        <v>13.524000802720201</v>
      </c>
    </row>
    <row r="3616" spans="1:2">
      <c r="A3616" s="5">
        <v>51291</v>
      </c>
      <c r="B3616" s="31">
        <v>13.524000802720201</v>
      </c>
    </row>
    <row r="3617" spans="1:2">
      <c r="A3617" s="5">
        <v>51292</v>
      </c>
      <c r="B3617" s="31">
        <v>13.524000802720201</v>
      </c>
    </row>
    <row r="3618" spans="1:2">
      <c r="A3618" s="5">
        <v>51293</v>
      </c>
      <c r="B3618" s="31">
        <v>13.524000802720201</v>
      </c>
    </row>
    <row r="3619" spans="1:2">
      <c r="A3619" s="5">
        <v>51294</v>
      </c>
      <c r="B3619" s="31">
        <v>13.524000802720201</v>
      </c>
    </row>
    <row r="3620" spans="1:2">
      <c r="A3620" s="5">
        <v>51295</v>
      </c>
      <c r="B3620" s="31">
        <v>13.524000802720201</v>
      </c>
    </row>
    <row r="3621" spans="1:2">
      <c r="A3621" s="5">
        <v>51298</v>
      </c>
      <c r="B3621" s="31">
        <v>13.524000802720201</v>
      </c>
    </row>
    <row r="3622" spans="1:2">
      <c r="A3622" s="5">
        <v>51299</v>
      </c>
      <c r="B3622" s="31">
        <v>13.524000802720201</v>
      </c>
    </row>
    <row r="3623" spans="1:2">
      <c r="A3623" s="5">
        <v>51300</v>
      </c>
      <c r="B3623" s="31">
        <v>13.524000802720201</v>
      </c>
    </row>
    <row r="3624" spans="1:2">
      <c r="A3624" s="5">
        <v>51301</v>
      </c>
      <c r="B3624" s="31">
        <v>13.524000802720201</v>
      </c>
    </row>
    <row r="3625" spans="1:2">
      <c r="A3625" s="5">
        <v>51302</v>
      </c>
      <c r="B3625" s="31">
        <v>13.524000802720201</v>
      </c>
    </row>
    <row r="3626" spans="1:2">
      <c r="A3626" s="5">
        <v>51305</v>
      </c>
      <c r="B3626" s="31">
        <v>13.524000802720201</v>
      </c>
    </row>
    <row r="3627" spans="1:2">
      <c r="A3627" s="5">
        <v>51306</v>
      </c>
      <c r="B3627" s="31">
        <v>13.524000802720201</v>
      </c>
    </row>
    <row r="3628" spans="1:2">
      <c r="A3628" s="5">
        <v>51307</v>
      </c>
      <c r="B3628" s="31">
        <v>13.524000802720201</v>
      </c>
    </row>
    <row r="3629" spans="1:2">
      <c r="A3629" s="5">
        <v>51308</v>
      </c>
      <c r="B3629" s="31">
        <v>13.524000802720201</v>
      </c>
    </row>
    <row r="3630" spans="1:2">
      <c r="A3630" s="5">
        <v>51309</v>
      </c>
      <c r="B3630" s="31">
        <v>13.524000802720201</v>
      </c>
    </row>
    <row r="3631" spans="1:2">
      <c r="A3631" s="5">
        <v>51312</v>
      </c>
      <c r="B3631" s="31">
        <v>13.524000802720201</v>
      </c>
    </row>
    <row r="3632" spans="1:2">
      <c r="A3632" s="5">
        <v>51313</v>
      </c>
      <c r="B3632" s="31">
        <v>13.524000802720201</v>
      </c>
    </row>
    <row r="3633" spans="1:2">
      <c r="A3633" s="5">
        <v>51314</v>
      </c>
      <c r="B3633" s="31">
        <v>13.524000802720201</v>
      </c>
    </row>
    <row r="3634" spans="1:2">
      <c r="A3634" s="5">
        <v>51315</v>
      </c>
      <c r="B3634" s="31">
        <v>13.524000802720201</v>
      </c>
    </row>
    <row r="3635" spans="1:2">
      <c r="A3635" s="5">
        <v>51316</v>
      </c>
      <c r="B3635" s="31">
        <v>13.524000802720201</v>
      </c>
    </row>
    <row r="3636" spans="1:2">
      <c r="A3636" s="5">
        <v>51319</v>
      </c>
      <c r="B3636" s="31">
        <v>13.524000802720201</v>
      </c>
    </row>
    <row r="3637" spans="1:2">
      <c r="A3637" s="5">
        <v>51320</v>
      </c>
      <c r="B3637" s="31">
        <v>13.524000802720201</v>
      </c>
    </row>
    <row r="3638" spans="1:2">
      <c r="A3638" s="5">
        <v>51321</v>
      </c>
      <c r="B3638" s="31">
        <v>13.524000802720201</v>
      </c>
    </row>
    <row r="3639" spans="1:2">
      <c r="A3639" s="5">
        <v>51322</v>
      </c>
      <c r="B3639" s="31">
        <v>13.524000802720201</v>
      </c>
    </row>
    <row r="3640" spans="1:2">
      <c r="A3640" s="5">
        <v>51323</v>
      </c>
      <c r="B3640" s="31">
        <v>13.524000802720201</v>
      </c>
    </row>
    <row r="3641" spans="1:2">
      <c r="A3641" s="5">
        <v>51326</v>
      </c>
      <c r="B3641" s="31">
        <v>13.524000802720201</v>
      </c>
    </row>
    <row r="3642" spans="1:2">
      <c r="A3642" s="5">
        <v>51327</v>
      </c>
      <c r="B3642" s="31">
        <v>13.524000802720201</v>
      </c>
    </row>
    <row r="3643" spans="1:2">
      <c r="A3643" s="5">
        <v>51328</v>
      </c>
      <c r="B3643" s="31">
        <v>13.524000802720201</v>
      </c>
    </row>
    <row r="3644" spans="1:2">
      <c r="A3644" s="5">
        <v>51329</v>
      </c>
      <c r="B3644" s="31">
        <v>13.524000802720201</v>
      </c>
    </row>
    <row r="3645" spans="1:2">
      <c r="A3645" s="5">
        <v>51330</v>
      </c>
      <c r="B3645" s="31">
        <v>13.524000802720201</v>
      </c>
    </row>
    <row r="3646" spans="1:2">
      <c r="A3646" s="5">
        <v>51333</v>
      </c>
      <c r="B3646" s="31">
        <v>13.524000802720201</v>
      </c>
    </row>
    <row r="3647" spans="1:2">
      <c r="A3647" s="5">
        <v>51334</v>
      </c>
      <c r="B3647" s="31">
        <v>13.524000802720201</v>
      </c>
    </row>
    <row r="3648" spans="1:2">
      <c r="A3648" s="5">
        <v>51335</v>
      </c>
      <c r="B3648" s="31">
        <v>13.524000802720201</v>
      </c>
    </row>
    <row r="3649" spans="1:2">
      <c r="A3649" s="5">
        <v>51336</v>
      </c>
      <c r="B3649" s="31">
        <v>13.524000802720201</v>
      </c>
    </row>
    <row r="3650" spans="1:2">
      <c r="A3650" s="5">
        <v>51337</v>
      </c>
      <c r="B3650" s="31">
        <v>13.524000802720201</v>
      </c>
    </row>
    <row r="3651" spans="1:2">
      <c r="A3651" s="5">
        <v>51340</v>
      </c>
      <c r="B3651" s="31">
        <v>13.524000802720201</v>
      </c>
    </row>
    <row r="3652" spans="1:2">
      <c r="A3652" s="5">
        <v>51341</v>
      </c>
      <c r="B3652" s="31">
        <v>13.524000802720201</v>
      </c>
    </row>
    <row r="3653" spans="1:2">
      <c r="A3653" s="5">
        <v>51342</v>
      </c>
      <c r="B3653" s="31">
        <v>13.524000802720201</v>
      </c>
    </row>
    <row r="3654" spans="1:2">
      <c r="A3654" s="5">
        <v>51343</v>
      </c>
      <c r="B3654" s="31">
        <v>13.524000802720201</v>
      </c>
    </row>
    <row r="3655" spans="1:2">
      <c r="A3655" s="5">
        <v>51344</v>
      </c>
      <c r="B3655" s="31">
        <v>13.524000802720201</v>
      </c>
    </row>
    <row r="3656" spans="1:2">
      <c r="A3656" s="5">
        <v>51347</v>
      </c>
      <c r="B3656" s="31">
        <v>13.524000802720201</v>
      </c>
    </row>
    <row r="3657" spans="1:2">
      <c r="A3657" s="5">
        <v>51348</v>
      </c>
      <c r="B3657" s="31">
        <v>13.524000802720201</v>
      </c>
    </row>
    <row r="3658" spans="1:2">
      <c r="A3658" s="5">
        <v>51349</v>
      </c>
      <c r="B3658" s="31">
        <v>13.524000802720201</v>
      </c>
    </row>
    <row r="3659" spans="1:2">
      <c r="A3659" s="5">
        <v>51350</v>
      </c>
      <c r="B3659" s="31">
        <v>13.524000802720201</v>
      </c>
    </row>
    <row r="3660" spans="1:2">
      <c r="A3660" s="5">
        <v>51351</v>
      </c>
      <c r="B3660" s="31">
        <v>13.524000802720201</v>
      </c>
    </row>
    <row r="3661" spans="1:2">
      <c r="A3661" s="5">
        <v>51354</v>
      </c>
      <c r="B3661" s="31">
        <v>13.524000802720201</v>
      </c>
    </row>
    <row r="3662" spans="1:2">
      <c r="A3662" s="5">
        <v>51355</v>
      </c>
      <c r="B3662" s="31">
        <v>13.524000802720201</v>
      </c>
    </row>
    <row r="3663" spans="1:2">
      <c r="A3663" s="5">
        <v>51356</v>
      </c>
      <c r="B3663" s="31">
        <v>13.524000802720201</v>
      </c>
    </row>
    <row r="3664" spans="1:2">
      <c r="A3664" s="5">
        <v>51357</v>
      </c>
      <c r="B3664" s="31">
        <v>13.524000802720201</v>
      </c>
    </row>
    <row r="3665" spans="1:2">
      <c r="A3665" s="5">
        <v>51358</v>
      </c>
      <c r="B3665" s="31">
        <v>13.524000802720201</v>
      </c>
    </row>
    <row r="3666" spans="1:2">
      <c r="A3666" s="5">
        <v>51361</v>
      </c>
      <c r="B3666" s="31">
        <v>13.524000802720201</v>
      </c>
    </row>
    <row r="3667" spans="1:2">
      <c r="A3667" s="5">
        <v>51362</v>
      </c>
      <c r="B3667" s="31">
        <v>13.524000802720201</v>
      </c>
    </row>
    <row r="3668" spans="1:2">
      <c r="A3668" s="5">
        <v>51363</v>
      </c>
      <c r="B3668" s="31">
        <v>13.524000802720201</v>
      </c>
    </row>
    <row r="3669" spans="1:2">
      <c r="A3669" s="5">
        <v>51364</v>
      </c>
      <c r="B3669" s="31">
        <v>13.524000802720201</v>
      </c>
    </row>
    <row r="3670" spans="1:2">
      <c r="A3670" s="5">
        <v>51365</v>
      </c>
      <c r="B3670" s="31">
        <v>13.524000802720201</v>
      </c>
    </row>
    <row r="3671" spans="1:2">
      <c r="A3671" s="5">
        <v>51368</v>
      </c>
      <c r="B3671" s="31">
        <v>13.524000802720201</v>
      </c>
    </row>
    <row r="3672" spans="1:2">
      <c r="A3672" s="5">
        <v>51369</v>
      </c>
      <c r="B3672" s="31">
        <v>13.524000802720201</v>
      </c>
    </row>
    <row r="3673" spans="1:2">
      <c r="A3673" s="5">
        <v>51370</v>
      </c>
      <c r="B3673" s="31">
        <v>13.524000802720201</v>
      </c>
    </row>
    <row r="3674" spans="1:2">
      <c r="A3674" s="5">
        <v>51371</v>
      </c>
      <c r="B3674" s="31">
        <v>13.524000802720201</v>
      </c>
    </row>
    <row r="3675" spans="1:2">
      <c r="A3675" s="5">
        <v>51372</v>
      </c>
      <c r="B3675" s="31">
        <v>13.524000802720201</v>
      </c>
    </row>
    <row r="3676" spans="1:2">
      <c r="A3676" s="5">
        <v>51375</v>
      </c>
      <c r="B3676" s="31">
        <v>13.524000802720201</v>
      </c>
    </row>
    <row r="3677" spans="1:2">
      <c r="A3677" s="5">
        <v>51376</v>
      </c>
      <c r="B3677" s="31">
        <v>13.524000802720201</v>
      </c>
    </row>
    <row r="3678" spans="1:2">
      <c r="A3678" s="5">
        <v>51377</v>
      </c>
      <c r="B3678" s="31">
        <v>13.524000802720201</v>
      </c>
    </row>
    <row r="3679" spans="1:2">
      <c r="A3679" s="5">
        <v>51378</v>
      </c>
      <c r="B3679" s="31">
        <v>13.524000802720201</v>
      </c>
    </row>
    <row r="3680" spans="1:2">
      <c r="A3680" s="5">
        <v>51379</v>
      </c>
      <c r="B3680" s="31">
        <v>13.524000802720201</v>
      </c>
    </row>
    <row r="3681" spans="1:2">
      <c r="A3681" s="5">
        <v>51382</v>
      </c>
      <c r="B3681" s="31">
        <v>13.524000802720201</v>
      </c>
    </row>
    <row r="3682" spans="1:2">
      <c r="A3682" s="5">
        <v>51383</v>
      </c>
      <c r="B3682" s="31">
        <v>13.524000802720201</v>
      </c>
    </row>
    <row r="3683" spans="1:2">
      <c r="A3683" s="5">
        <v>51384</v>
      </c>
      <c r="B3683" s="31">
        <v>13.524000802720201</v>
      </c>
    </row>
    <row r="3684" spans="1:2">
      <c r="A3684" s="5">
        <v>51385</v>
      </c>
      <c r="B3684" s="31">
        <v>13.524000802720201</v>
      </c>
    </row>
    <row r="3685" spans="1:2">
      <c r="A3685" s="5">
        <v>51389</v>
      </c>
      <c r="B3685" s="31">
        <v>13.524000802720201</v>
      </c>
    </row>
    <row r="3686" spans="1:2">
      <c r="A3686" s="5">
        <v>51390</v>
      </c>
      <c r="B3686" s="31">
        <v>13.524000802720201</v>
      </c>
    </row>
    <row r="3687" spans="1:2">
      <c r="A3687" s="5">
        <v>51391</v>
      </c>
      <c r="B3687" s="31">
        <v>13.524000802720201</v>
      </c>
    </row>
    <row r="3688" spans="1:2">
      <c r="A3688" s="5">
        <v>51392</v>
      </c>
      <c r="B3688" s="31">
        <v>13.524000802720201</v>
      </c>
    </row>
    <row r="3689" spans="1:2">
      <c r="A3689" s="5">
        <v>51393</v>
      </c>
      <c r="B3689" s="31">
        <v>13.524000802720201</v>
      </c>
    </row>
    <row r="3690" spans="1:2">
      <c r="A3690" s="5">
        <v>51396</v>
      </c>
      <c r="B3690" s="31">
        <v>13.524000802720201</v>
      </c>
    </row>
    <row r="3691" spans="1:2">
      <c r="A3691" s="5">
        <v>51397</v>
      </c>
      <c r="B3691" s="31">
        <v>13.524000802720201</v>
      </c>
    </row>
    <row r="3692" spans="1:2">
      <c r="A3692" s="5">
        <v>51398</v>
      </c>
      <c r="B3692" s="31">
        <v>13.524000802720201</v>
      </c>
    </row>
    <row r="3693" spans="1:2">
      <c r="A3693" s="5">
        <v>51399</v>
      </c>
      <c r="B3693" s="31">
        <v>13.524000802720201</v>
      </c>
    </row>
    <row r="3694" spans="1:2">
      <c r="A3694" s="5">
        <v>51400</v>
      </c>
      <c r="B3694" s="31">
        <v>13.524000802720201</v>
      </c>
    </row>
    <row r="3695" spans="1:2">
      <c r="A3695" s="5">
        <v>51403</v>
      </c>
      <c r="B3695" s="31">
        <v>13.524000802720201</v>
      </c>
    </row>
    <row r="3696" spans="1:2">
      <c r="A3696" s="5">
        <v>51404</v>
      </c>
      <c r="B3696" s="31">
        <v>13.524000802720201</v>
      </c>
    </row>
    <row r="3697" spans="1:2">
      <c r="A3697" s="5">
        <v>51405</v>
      </c>
      <c r="B3697" s="31">
        <v>13.524000802720201</v>
      </c>
    </row>
    <row r="3698" spans="1:2">
      <c r="A3698" s="5">
        <v>51406</v>
      </c>
      <c r="B3698" s="31">
        <v>13.524000802720201</v>
      </c>
    </row>
    <row r="3699" spans="1:2">
      <c r="A3699" s="5">
        <v>51407</v>
      </c>
      <c r="B3699" s="31">
        <v>13.524000802720201</v>
      </c>
    </row>
    <row r="3700" spans="1:2">
      <c r="A3700" s="5">
        <v>51410</v>
      </c>
      <c r="B3700" s="31">
        <v>13.524000802720201</v>
      </c>
    </row>
    <row r="3701" spans="1:2">
      <c r="A3701" s="5">
        <v>51411</v>
      </c>
      <c r="B3701" s="31">
        <v>13.524000802720201</v>
      </c>
    </row>
    <row r="3702" spans="1:2">
      <c r="A3702" s="5">
        <v>51412</v>
      </c>
      <c r="B3702" s="31">
        <v>13.524000802720201</v>
      </c>
    </row>
    <row r="3703" spans="1:2">
      <c r="A3703" s="5">
        <v>51413</v>
      </c>
      <c r="B3703" s="31">
        <v>13.524000802720201</v>
      </c>
    </row>
    <row r="3704" spans="1:2">
      <c r="A3704" s="5">
        <v>51414</v>
      </c>
      <c r="B3704" s="31">
        <v>13.524000802720201</v>
      </c>
    </row>
    <row r="3705" spans="1:2">
      <c r="A3705" s="5">
        <v>51417</v>
      </c>
      <c r="B3705" s="31">
        <v>13.524000802720201</v>
      </c>
    </row>
    <row r="3706" spans="1:2">
      <c r="A3706" s="5">
        <v>51418</v>
      </c>
      <c r="B3706" s="31">
        <v>13.524000802720201</v>
      </c>
    </row>
    <row r="3707" spans="1:2">
      <c r="A3707" s="5">
        <v>51419</v>
      </c>
      <c r="B3707" s="31">
        <v>13.524000802720201</v>
      </c>
    </row>
    <row r="3708" spans="1:2">
      <c r="A3708" s="5">
        <v>51420</v>
      </c>
      <c r="B3708" s="31">
        <v>13.524000802720201</v>
      </c>
    </row>
    <row r="3709" spans="1:2">
      <c r="A3709" s="5">
        <v>51424</v>
      </c>
      <c r="B3709" s="31">
        <v>13.524000802720201</v>
      </c>
    </row>
    <row r="3710" spans="1:2">
      <c r="A3710" s="5">
        <v>51425</v>
      </c>
      <c r="B3710" s="31">
        <v>13.524000802720201</v>
      </c>
    </row>
    <row r="3711" spans="1:2">
      <c r="A3711" s="5">
        <v>51426</v>
      </c>
      <c r="B3711" s="31">
        <v>13.524000802720201</v>
      </c>
    </row>
    <row r="3712" spans="1:2">
      <c r="A3712" s="5">
        <v>51427</v>
      </c>
      <c r="B3712" s="31">
        <v>13.524000802720201</v>
      </c>
    </row>
    <row r="3713" spans="1:2">
      <c r="A3713" s="5">
        <v>51428</v>
      </c>
      <c r="B3713" s="31">
        <v>13.524000802720201</v>
      </c>
    </row>
    <row r="3714" spans="1:2">
      <c r="A3714" s="5">
        <v>51431</v>
      </c>
      <c r="B3714" s="31">
        <v>13.524000802720201</v>
      </c>
    </row>
    <row r="3715" spans="1:2">
      <c r="A3715" s="5">
        <v>51432</v>
      </c>
      <c r="B3715" s="31">
        <v>13.524000802720201</v>
      </c>
    </row>
    <row r="3716" spans="1:2">
      <c r="A3716" s="5">
        <v>51433</v>
      </c>
      <c r="B3716" s="31">
        <v>13.524000802720201</v>
      </c>
    </row>
    <row r="3717" spans="1:2">
      <c r="A3717" s="5">
        <v>51434</v>
      </c>
      <c r="B3717" s="31">
        <v>13.524000802720201</v>
      </c>
    </row>
    <row r="3718" spans="1:2">
      <c r="A3718" s="5">
        <v>51435</v>
      </c>
      <c r="B3718" s="31">
        <v>13.524000802720201</v>
      </c>
    </row>
    <row r="3719" spans="1:2">
      <c r="A3719" s="5">
        <v>51438</v>
      </c>
      <c r="B3719" s="31">
        <v>13.524000802720201</v>
      </c>
    </row>
    <row r="3720" spans="1:2">
      <c r="A3720" s="5">
        <v>51439</v>
      </c>
      <c r="B3720" s="31">
        <v>13.524000802720201</v>
      </c>
    </row>
    <row r="3721" spans="1:2">
      <c r="A3721" s="5">
        <v>51440</v>
      </c>
      <c r="B3721" s="31">
        <v>13.524000802720201</v>
      </c>
    </row>
    <row r="3722" spans="1:2">
      <c r="A3722" s="5">
        <v>51441</v>
      </c>
      <c r="B3722" s="31">
        <v>13.524000802720201</v>
      </c>
    </row>
    <row r="3723" spans="1:2">
      <c r="A3723" s="5">
        <v>51445</v>
      </c>
      <c r="B3723" s="31">
        <v>13.524000802720201</v>
      </c>
    </row>
    <row r="3724" spans="1:2">
      <c r="A3724" s="5">
        <v>51446</v>
      </c>
      <c r="B3724" s="31">
        <v>13.524000802720201</v>
      </c>
    </row>
    <row r="3725" spans="1:2">
      <c r="A3725" s="5">
        <v>51447</v>
      </c>
      <c r="B3725" s="31">
        <v>13.524000802720201</v>
      </c>
    </row>
    <row r="3726" spans="1:2">
      <c r="A3726" s="5">
        <v>51448</v>
      </c>
      <c r="B3726" s="31">
        <v>13.524000802720201</v>
      </c>
    </row>
    <row r="3727" spans="1:2">
      <c r="A3727" s="5">
        <v>51449</v>
      </c>
      <c r="B3727" s="31">
        <v>13.524000802720201</v>
      </c>
    </row>
    <row r="3728" spans="1:2">
      <c r="A3728" s="5">
        <v>51452</v>
      </c>
      <c r="B3728" s="31">
        <v>13.524000802720201</v>
      </c>
    </row>
    <row r="3729" spans="1:2">
      <c r="A3729" s="5">
        <v>51453</v>
      </c>
      <c r="B3729" s="31">
        <v>13.524000802720201</v>
      </c>
    </row>
    <row r="3730" spans="1:2">
      <c r="A3730" s="5">
        <v>51454</v>
      </c>
      <c r="B3730" s="31">
        <v>13.524000802720201</v>
      </c>
    </row>
    <row r="3731" spans="1:2">
      <c r="A3731" s="5">
        <v>51456</v>
      </c>
      <c r="B3731" s="31">
        <v>13.524000802720201</v>
      </c>
    </row>
    <row r="3732" spans="1:2">
      <c r="A3732" s="5">
        <v>51459</v>
      </c>
      <c r="B3732" s="31">
        <v>13.524000802720201</v>
      </c>
    </row>
    <row r="3733" spans="1:2">
      <c r="A3733" s="5">
        <v>51461</v>
      </c>
      <c r="B3733" s="31">
        <v>13.524000802720201</v>
      </c>
    </row>
    <row r="3734" spans="1:2">
      <c r="A3734" s="5">
        <v>51462</v>
      </c>
      <c r="B3734" s="31">
        <v>13.524000802720201</v>
      </c>
    </row>
    <row r="3735" spans="1:2">
      <c r="A3735" s="5">
        <v>51463</v>
      </c>
      <c r="B3735" s="31">
        <v>13.524000802720201</v>
      </c>
    </row>
    <row r="3736" spans="1:2">
      <c r="A3736" s="5">
        <v>51466</v>
      </c>
      <c r="B3736" s="31">
        <v>13.524000802720201</v>
      </c>
    </row>
    <row r="3737" spans="1:2">
      <c r="A3737" s="5">
        <v>51467</v>
      </c>
      <c r="B3737" s="31">
        <v>13.524000802720201</v>
      </c>
    </row>
    <row r="3738" spans="1:2">
      <c r="A3738" s="5">
        <v>51468</v>
      </c>
      <c r="B3738" s="31">
        <v>13.524000802720201</v>
      </c>
    </row>
    <row r="3739" spans="1:2">
      <c r="A3739" s="5">
        <v>51469</v>
      </c>
      <c r="B3739" s="31">
        <v>13.524000802720201</v>
      </c>
    </row>
    <row r="3740" spans="1:2">
      <c r="A3740" s="5">
        <v>51470</v>
      </c>
      <c r="B3740" s="31">
        <v>13.524000802720201</v>
      </c>
    </row>
    <row r="3741" spans="1:2">
      <c r="A3741" s="5">
        <v>51473</v>
      </c>
      <c r="B3741" s="31">
        <v>13.524000802720201</v>
      </c>
    </row>
    <row r="3742" spans="1:2">
      <c r="A3742" s="5">
        <v>51474</v>
      </c>
      <c r="B3742" s="31">
        <v>13.524000802720201</v>
      </c>
    </row>
    <row r="3743" spans="1:2">
      <c r="A3743" s="5">
        <v>51475</v>
      </c>
      <c r="B3743" s="31">
        <v>13.524000802720201</v>
      </c>
    </row>
    <row r="3744" spans="1:2">
      <c r="A3744" s="5">
        <v>51476</v>
      </c>
      <c r="B3744" s="31">
        <v>13.524000802720201</v>
      </c>
    </row>
    <row r="3745" spans="1:2">
      <c r="A3745" s="5">
        <v>51477</v>
      </c>
      <c r="B3745" s="31">
        <v>13.524000802720201</v>
      </c>
    </row>
    <row r="3746" spans="1:2">
      <c r="A3746" s="5">
        <v>51480</v>
      </c>
      <c r="B3746" s="31">
        <v>13.524000802720201</v>
      </c>
    </row>
    <row r="3747" spans="1:2">
      <c r="A3747" s="5">
        <v>51481</v>
      </c>
      <c r="B3747" s="31">
        <v>13.524000802720201</v>
      </c>
    </row>
    <row r="3748" spans="1:2">
      <c r="A3748" s="5">
        <v>51482</v>
      </c>
      <c r="B3748" s="31">
        <v>13.524000802720201</v>
      </c>
    </row>
    <row r="3749" spans="1:2">
      <c r="A3749" s="5">
        <v>51483</v>
      </c>
      <c r="B3749" s="31">
        <v>13.524000802720201</v>
      </c>
    </row>
    <row r="3750" spans="1:2">
      <c r="A3750" s="5">
        <v>51484</v>
      </c>
      <c r="B3750" s="31">
        <v>13.524000802720201</v>
      </c>
    </row>
    <row r="3751" spans="1:2">
      <c r="A3751" s="5">
        <v>51487</v>
      </c>
      <c r="B3751" s="31">
        <v>13.524000802720201</v>
      </c>
    </row>
    <row r="3752" spans="1:2">
      <c r="A3752" s="5">
        <v>51488</v>
      </c>
      <c r="B3752" s="31">
        <v>13.524000802720201</v>
      </c>
    </row>
    <row r="3753" spans="1:2">
      <c r="A3753" s="5">
        <v>51489</v>
      </c>
      <c r="B3753" s="31">
        <v>13.524000802720201</v>
      </c>
    </row>
    <row r="3754" spans="1:2">
      <c r="A3754" s="5">
        <v>51490</v>
      </c>
      <c r="B3754" s="31">
        <v>13.524000802720201</v>
      </c>
    </row>
    <row r="3755" spans="1:2">
      <c r="A3755" s="5">
        <v>51491</v>
      </c>
      <c r="B3755" s="31">
        <v>13.524000802720201</v>
      </c>
    </row>
    <row r="3756" spans="1:2">
      <c r="A3756" s="5">
        <v>51494</v>
      </c>
      <c r="B3756" s="31">
        <v>13.524000802720201</v>
      </c>
    </row>
    <row r="3757" spans="1:2">
      <c r="A3757" s="5">
        <v>51496</v>
      </c>
      <c r="B3757" s="31">
        <v>13.524000802720201</v>
      </c>
    </row>
    <row r="3758" spans="1:2">
      <c r="A3758" s="5">
        <v>51497</v>
      </c>
      <c r="B3758" s="31">
        <v>13.524000802720201</v>
      </c>
    </row>
    <row r="3759" spans="1:2">
      <c r="A3759" s="5">
        <v>51498</v>
      </c>
      <c r="B3759" s="31">
        <v>13.524000802720201</v>
      </c>
    </row>
    <row r="3760" spans="1:2">
      <c r="A3760" s="5">
        <v>51501</v>
      </c>
      <c r="B3760" s="31">
        <v>13.524000802720201</v>
      </c>
    </row>
    <row r="3761" spans="1:2">
      <c r="A3761" s="5">
        <v>51503</v>
      </c>
      <c r="B3761" s="31">
        <v>13.524000802720201</v>
      </c>
    </row>
    <row r="3762" spans="1:2">
      <c r="A3762" s="5">
        <v>51504</v>
      </c>
      <c r="B3762" s="31">
        <v>13.524000802720201</v>
      </c>
    </row>
    <row r="3763" spans="1:2">
      <c r="A3763" s="5">
        <v>51505</v>
      </c>
      <c r="B3763" s="31">
        <v>13.524000802720201</v>
      </c>
    </row>
    <row r="3764" spans="1:2">
      <c r="A3764" s="5">
        <v>51508</v>
      </c>
      <c r="B3764" s="31">
        <v>13.524000802720201</v>
      </c>
    </row>
    <row r="3765" spans="1:2">
      <c r="A3765" s="5">
        <v>51509</v>
      </c>
      <c r="B3765" s="31">
        <v>13.524000802720201</v>
      </c>
    </row>
    <row r="3766" spans="1:2">
      <c r="A3766" s="5">
        <v>51510</v>
      </c>
      <c r="B3766" s="31">
        <v>13.524000802720201</v>
      </c>
    </row>
    <row r="3767" spans="1:2">
      <c r="A3767" s="5">
        <v>51511</v>
      </c>
      <c r="B3767" s="31">
        <v>13.524000802720201</v>
      </c>
    </row>
    <row r="3768" spans="1:2">
      <c r="A3768" s="5">
        <v>51512</v>
      </c>
      <c r="B3768" s="31">
        <v>13.524000802720201</v>
      </c>
    </row>
    <row r="3769" spans="1:2">
      <c r="A3769" s="5">
        <v>51515</v>
      </c>
      <c r="B3769" s="31">
        <v>13.524000802720201</v>
      </c>
    </row>
    <row r="3770" spans="1:2">
      <c r="A3770" s="5">
        <v>51516</v>
      </c>
      <c r="B3770" s="31">
        <v>13.524000802720201</v>
      </c>
    </row>
    <row r="3771" spans="1:2">
      <c r="A3771" s="5">
        <v>51517</v>
      </c>
      <c r="B3771" s="31">
        <v>13.524000802720201</v>
      </c>
    </row>
    <row r="3772" spans="1:2">
      <c r="A3772" s="5">
        <v>51518</v>
      </c>
      <c r="B3772" s="31">
        <v>13.524000802720201</v>
      </c>
    </row>
    <row r="3773" spans="1:2">
      <c r="A3773" s="5">
        <v>51519</v>
      </c>
      <c r="B3773" s="31">
        <v>13.524000802720201</v>
      </c>
    </row>
    <row r="3774" spans="1:2">
      <c r="A3774" s="5">
        <v>51522</v>
      </c>
      <c r="B3774" s="31">
        <v>13.524000802720201</v>
      </c>
    </row>
    <row r="3775" spans="1:2">
      <c r="A3775" s="5">
        <v>51523</v>
      </c>
      <c r="B3775" s="31">
        <v>13.524000802720201</v>
      </c>
    </row>
    <row r="3776" spans="1:2">
      <c r="A3776" s="5">
        <v>51524</v>
      </c>
      <c r="B3776" s="31">
        <v>13.524000802720201</v>
      </c>
    </row>
    <row r="3777" spans="1:2">
      <c r="A3777" s="5">
        <v>51525</v>
      </c>
      <c r="B3777" s="31">
        <v>13.524000802720201</v>
      </c>
    </row>
    <row r="3778" spans="1:2">
      <c r="A3778" s="5">
        <v>51526</v>
      </c>
      <c r="B3778" s="31">
        <v>13.524000802720201</v>
      </c>
    </row>
    <row r="3779" spans="1:2">
      <c r="A3779" s="5">
        <v>51529</v>
      </c>
      <c r="B3779" s="31">
        <v>13.524000802720201</v>
      </c>
    </row>
    <row r="3780" spans="1:2">
      <c r="A3780" s="5">
        <v>51530</v>
      </c>
      <c r="B3780" s="31">
        <v>13.524000802720201</v>
      </c>
    </row>
    <row r="3781" spans="1:2">
      <c r="A3781" s="5">
        <v>51531</v>
      </c>
      <c r="B3781" s="31">
        <v>13.524000802720201</v>
      </c>
    </row>
    <row r="3782" spans="1:2">
      <c r="A3782" s="5">
        <v>51532</v>
      </c>
      <c r="B3782" s="31">
        <v>13.524000802720201</v>
      </c>
    </row>
    <row r="3783" spans="1:2">
      <c r="A3783" s="5">
        <v>51533</v>
      </c>
      <c r="B3783" s="31">
        <v>13.524000802720201</v>
      </c>
    </row>
    <row r="3784" spans="1:2">
      <c r="A3784" s="5">
        <v>51536</v>
      </c>
      <c r="B3784" s="31">
        <v>13.524000802720201</v>
      </c>
    </row>
    <row r="3785" spans="1:2">
      <c r="A3785" s="5">
        <v>51537</v>
      </c>
      <c r="B3785" s="31">
        <v>13.524000802720201</v>
      </c>
    </row>
    <row r="3786" spans="1:2">
      <c r="A3786" s="5">
        <v>51538</v>
      </c>
      <c r="B3786" s="31">
        <v>13.524000802720201</v>
      </c>
    </row>
    <row r="3787" spans="1:2">
      <c r="A3787" s="5">
        <v>51539</v>
      </c>
      <c r="B3787" s="31">
        <v>13.524000802720201</v>
      </c>
    </row>
    <row r="3788" spans="1:2">
      <c r="A3788" s="5">
        <v>51540</v>
      </c>
      <c r="B3788" s="31">
        <v>13.524000802720201</v>
      </c>
    </row>
    <row r="3789" spans="1:2">
      <c r="A3789" s="5">
        <v>51543</v>
      </c>
      <c r="B3789" s="31">
        <v>13.524000802720201</v>
      </c>
    </row>
    <row r="3790" spans="1:2">
      <c r="A3790" s="5">
        <v>51544</v>
      </c>
      <c r="B3790" s="31">
        <v>13.524000802720201</v>
      </c>
    </row>
    <row r="3791" spans="1:2">
      <c r="A3791" s="5">
        <v>51545</v>
      </c>
      <c r="B3791" s="31">
        <v>13.524000802720201</v>
      </c>
    </row>
    <row r="3792" spans="1:2">
      <c r="A3792" s="5">
        <v>51546</v>
      </c>
      <c r="B3792" s="31">
        <v>13.524000802720201</v>
      </c>
    </row>
    <row r="3793" spans="1:2">
      <c r="A3793" s="5">
        <v>51547</v>
      </c>
      <c r="B3793" s="31">
        <v>13.524000802720201</v>
      </c>
    </row>
    <row r="3794" spans="1:2">
      <c r="A3794" s="5">
        <v>51550</v>
      </c>
      <c r="B3794" s="31">
        <v>13.524000802720201</v>
      </c>
    </row>
    <row r="3795" spans="1:2">
      <c r="A3795" s="5">
        <v>51551</v>
      </c>
      <c r="B3795" s="31">
        <v>13.524000802720201</v>
      </c>
    </row>
    <row r="3796" spans="1:2">
      <c r="A3796" s="5">
        <v>51552</v>
      </c>
      <c r="B3796" s="31">
        <v>13.524000802720201</v>
      </c>
    </row>
    <row r="3797" spans="1:2">
      <c r="A3797" s="5">
        <v>51553</v>
      </c>
      <c r="B3797" s="31">
        <v>13.524000802720201</v>
      </c>
    </row>
    <row r="3798" spans="1:2">
      <c r="A3798" s="5">
        <v>51554</v>
      </c>
      <c r="B3798" s="31">
        <v>13.524000802720201</v>
      </c>
    </row>
    <row r="3799" spans="1:2">
      <c r="A3799" s="5">
        <v>51557</v>
      </c>
      <c r="B3799" s="31">
        <v>13.524000802720201</v>
      </c>
    </row>
    <row r="3800" spans="1:2">
      <c r="A3800" s="5">
        <v>51558</v>
      </c>
      <c r="B3800" s="31">
        <v>13.524000802720201</v>
      </c>
    </row>
    <row r="3801" spans="1:2">
      <c r="A3801" s="5">
        <v>51559</v>
      </c>
      <c r="B3801" s="31">
        <v>13.524000802720201</v>
      </c>
    </row>
    <row r="3802" spans="1:2">
      <c r="A3802" s="5">
        <v>51560</v>
      </c>
      <c r="B3802" s="31">
        <v>13.524000802720201</v>
      </c>
    </row>
    <row r="3803" spans="1:2">
      <c r="A3803" s="5">
        <v>51561</v>
      </c>
      <c r="B3803" s="31">
        <v>13.524000802720201</v>
      </c>
    </row>
    <row r="3804" spans="1:2">
      <c r="A3804" s="5">
        <v>51566</v>
      </c>
      <c r="B3804" s="31">
        <v>13.524000802720201</v>
      </c>
    </row>
    <row r="3805" spans="1:2">
      <c r="A3805" s="5">
        <v>51567</v>
      </c>
      <c r="B3805" s="31">
        <v>13.524000802720201</v>
      </c>
    </row>
    <row r="3806" spans="1:2">
      <c r="A3806" s="5">
        <v>51568</v>
      </c>
      <c r="B3806" s="31">
        <v>13.524000802720201</v>
      </c>
    </row>
    <row r="3807" spans="1:2">
      <c r="A3807" s="5">
        <v>51571</v>
      </c>
      <c r="B3807" s="31">
        <v>13.524000802720201</v>
      </c>
    </row>
    <row r="3808" spans="1:2">
      <c r="A3808" s="5">
        <v>51572</v>
      </c>
      <c r="B3808" s="31">
        <v>13.524000802720201</v>
      </c>
    </row>
    <row r="3809" spans="1:2">
      <c r="A3809" s="5">
        <v>51573</v>
      </c>
      <c r="B3809" s="31">
        <v>13.524000802720201</v>
      </c>
    </row>
    <row r="3810" spans="1:2">
      <c r="A3810" s="5">
        <v>51574</v>
      </c>
      <c r="B3810" s="31">
        <v>13.524000802720201</v>
      </c>
    </row>
    <row r="3811" spans="1:2">
      <c r="A3811" s="5">
        <v>51575</v>
      </c>
      <c r="B3811" s="31">
        <v>13.524000802720201</v>
      </c>
    </row>
    <row r="3812" spans="1:2">
      <c r="A3812" s="5">
        <v>51578</v>
      </c>
      <c r="B3812" s="31">
        <v>13.524000802720201</v>
      </c>
    </row>
    <row r="3813" spans="1:2">
      <c r="A3813" s="5">
        <v>51579</v>
      </c>
      <c r="B3813" s="31">
        <v>13.524000802720201</v>
      </c>
    </row>
    <row r="3814" spans="1:2">
      <c r="A3814" s="5">
        <v>51580</v>
      </c>
      <c r="B3814" s="31">
        <v>13.524000802720201</v>
      </c>
    </row>
    <row r="3815" spans="1:2">
      <c r="A3815" s="5">
        <v>51581</v>
      </c>
      <c r="B3815" s="31">
        <v>13.524000802720201</v>
      </c>
    </row>
    <row r="3816" spans="1:2">
      <c r="A3816" s="5">
        <v>51582</v>
      </c>
      <c r="B3816" s="31">
        <v>13.524000802720201</v>
      </c>
    </row>
    <row r="3817" spans="1:2">
      <c r="A3817" s="5">
        <v>51585</v>
      </c>
      <c r="B3817" s="31">
        <v>13.524000802720201</v>
      </c>
    </row>
    <row r="3818" spans="1:2">
      <c r="A3818" s="5">
        <v>51586</v>
      </c>
      <c r="B3818" s="31">
        <v>13.524000802720201</v>
      </c>
    </row>
    <row r="3819" spans="1:2">
      <c r="A3819" s="5">
        <v>51587</v>
      </c>
      <c r="B3819" s="31">
        <v>13.524000802720201</v>
      </c>
    </row>
    <row r="3820" spans="1:2">
      <c r="A3820" s="5">
        <v>51588</v>
      </c>
      <c r="B3820" s="31">
        <v>13.524000802720201</v>
      </c>
    </row>
    <row r="3821" spans="1:2">
      <c r="A3821" s="5">
        <v>51589</v>
      </c>
      <c r="B3821" s="31">
        <v>13.524000802720201</v>
      </c>
    </row>
    <row r="3822" spans="1:2">
      <c r="A3822" s="5">
        <v>51592</v>
      </c>
      <c r="B3822" s="31">
        <v>13.524000802720201</v>
      </c>
    </row>
    <row r="3823" spans="1:2">
      <c r="A3823" s="5">
        <v>51593</v>
      </c>
      <c r="B3823" s="31">
        <v>13.524000802720201</v>
      </c>
    </row>
    <row r="3824" spans="1:2">
      <c r="A3824" s="5">
        <v>51594</v>
      </c>
      <c r="B3824" s="31">
        <v>13.524000802720201</v>
      </c>
    </row>
    <row r="3825" spans="1:2">
      <c r="A3825" s="5">
        <v>51595</v>
      </c>
      <c r="B3825" s="31">
        <v>13.524000802720201</v>
      </c>
    </row>
    <row r="3826" spans="1:2">
      <c r="A3826" s="5">
        <v>51596</v>
      </c>
      <c r="B3826" s="31">
        <v>13.524000802720201</v>
      </c>
    </row>
    <row r="3827" spans="1:2">
      <c r="A3827" s="5">
        <v>51599</v>
      </c>
      <c r="B3827" s="31">
        <v>13.524000802720201</v>
      </c>
    </row>
    <row r="3828" spans="1:2">
      <c r="A3828" s="5">
        <v>51600</v>
      </c>
      <c r="B3828" s="31">
        <v>13.524000802720201</v>
      </c>
    </row>
    <row r="3829" spans="1:2">
      <c r="A3829" s="5">
        <v>51601</v>
      </c>
      <c r="B3829" s="31">
        <v>13.524000802720201</v>
      </c>
    </row>
    <row r="3830" spans="1:2">
      <c r="A3830" s="5">
        <v>51602</v>
      </c>
      <c r="B3830" s="31">
        <v>13.524000802720201</v>
      </c>
    </row>
    <row r="3831" spans="1:2">
      <c r="A3831" s="5">
        <v>51603</v>
      </c>
      <c r="B3831" s="31">
        <v>13.524000802720201</v>
      </c>
    </row>
    <row r="3832" spans="1:2">
      <c r="A3832" s="5">
        <v>51606</v>
      </c>
      <c r="B3832" s="31">
        <v>13.524000802720201</v>
      </c>
    </row>
    <row r="3833" spans="1:2">
      <c r="A3833" s="5">
        <v>51607</v>
      </c>
      <c r="B3833" s="31">
        <v>13.524000802720201</v>
      </c>
    </row>
    <row r="3834" spans="1:2">
      <c r="A3834" s="5">
        <v>51608</v>
      </c>
      <c r="B3834" s="31">
        <v>13.524000802720201</v>
      </c>
    </row>
    <row r="3835" spans="1:2">
      <c r="A3835" s="5">
        <v>51609</v>
      </c>
      <c r="B3835" s="31">
        <v>13.524000802720201</v>
      </c>
    </row>
    <row r="3836" spans="1:2">
      <c r="A3836" s="5">
        <v>51613</v>
      </c>
      <c r="B3836" s="31">
        <v>13.524000802720201</v>
      </c>
    </row>
    <row r="3837" spans="1:2">
      <c r="A3837" s="5">
        <v>51614</v>
      </c>
      <c r="B3837" s="31">
        <v>13.524000802720201</v>
      </c>
    </row>
    <row r="3838" spans="1:2">
      <c r="A3838" s="5">
        <v>51615</v>
      </c>
      <c r="B3838" s="31">
        <v>13.524000802720201</v>
      </c>
    </row>
    <row r="3839" spans="1:2">
      <c r="A3839" s="5">
        <v>51616</v>
      </c>
      <c r="B3839" s="31">
        <v>13.524000802720201</v>
      </c>
    </row>
    <row r="3840" spans="1:2">
      <c r="A3840" s="5">
        <v>51617</v>
      </c>
      <c r="B3840" s="31">
        <v>13.524000802720201</v>
      </c>
    </row>
    <row r="3841" spans="1:2">
      <c r="A3841" s="5">
        <v>51620</v>
      </c>
      <c r="B3841" s="31">
        <v>13.524000802720201</v>
      </c>
    </row>
    <row r="3842" spans="1:2">
      <c r="A3842" s="5">
        <v>51621</v>
      </c>
      <c r="B3842" s="31">
        <v>13.524000802720201</v>
      </c>
    </row>
    <row r="3843" spans="1:2">
      <c r="A3843" s="5">
        <v>51623</v>
      </c>
      <c r="B3843" s="31">
        <v>13.524000802720201</v>
      </c>
    </row>
    <row r="3844" spans="1:2">
      <c r="A3844" s="5">
        <v>51624</v>
      </c>
      <c r="B3844" s="31">
        <v>13.524000802720201</v>
      </c>
    </row>
    <row r="3845" spans="1:2">
      <c r="A3845" s="5">
        <v>51627</v>
      </c>
      <c r="B3845" s="31">
        <v>13.524000802720201</v>
      </c>
    </row>
    <row r="3846" spans="1:2">
      <c r="A3846" s="5">
        <v>51628</v>
      </c>
      <c r="B3846" s="31">
        <v>13.524000802720201</v>
      </c>
    </row>
    <row r="3847" spans="1:2">
      <c r="A3847" s="5">
        <v>51629</v>
      </c>
      <c r="B3847" s="31">
        <v>13.524000802720201</v>
      </c>
    </row>
    <row r="3848" spans="1:2">
      <c r="A3848" s="5">
        <v>51630</v>
      </c>
      <c r="B3848" s="31">
        <v>13.524000802720201</v>
      </c>
    </row>
    <row r="3849" spans="1:2">
      <c r="A3849" s="5">
        <v>51631</v>
      </c>
      <c r="B3849" s="31">
        <v>13.524000802720201</v>
      </c>
    </row>
    <row r="3850" spans="1:2">
      <c r="A3850" s="5">
        <v>51634</v>
      </c>
      <c r="B3850" s="31">
        <v>13.524000802720201</v>
      </c>
    </row>
    <row r="3851" spans="1:2">
      <c r="A3851" s="5">
        <v>51635</v>
      </c>
      <c r="B3851" s="31">
        <v>13.524000802720201</v>
      </c>
    </row>
    <row r="3852" spans="1:2">
      <c r="A3852" s="5">
        <v>51636</v>
      </c>
      <c r="B3852" s="31">
        <v>13.524000802720201</v>
      </c>
    </row>
    <row r="3853" spans="1:2">
      <c r="A3853" s="5">
        <v>51637</v>
      </c>
      <c r="B3853" s="31">
        <v>13.524000802720201</v>
      </c>
    </row>
    <row r="3854" spans="1:2">
      <c r="A3854" s="5">
        <v>51638</v>
      </c>
      <c r="B3854" s="31">
        <v>13.524000802720201</v>
      </c>
    </row>
    <row r="3855" spans="1:2">
      <c r="A3855" s="5">
        <v>51641</v>
      </c>
      <c r="B3855" s="31">
        <v>13.524000802720201</v>
      </c>
    </row>
    <row r="3856" spans="1:2">
      <c r="A3856" s="5">
        <v>51642</v>
      </c>
      <c r="B3856" s="31">
        <v>13.524000802720201</v>
      </c>
    </row>
    <row r="3857" spans="1:2">
      <c r="A3857" s="5">
        <v>51643</v>
      </c>
      <c r="B3857" s="31">
        <v>13.524000802720201</v>
      </c>
    </row>
    <row r="3858" spans="1:2">
      <c r="A3858" s="5">
        <v>51644</v>
      </c>
      <c r="B3858" s="31">
        <v>13.524000802720201</v>
      </c>
    </row>
    <row r="3859" spans="1:2">
      <c r="A3859" s="5">
        <v>51645</v>
      </c>
      <c r="B3859" s="31">
        <v>13.524000802720201</v>
      </c>
    </row>
    <row r="3860" spans="1:2">
      <c r="A3860" s="5">
        <v>51648</v>
      </c>
      <c r="B3860" s="31">
        <v>13.524000802720201</v>
      </c>
    </row>
    <row r="3861" spans="1:2">
      <c r="A3861" s="5">
        <v>51649</v>
      </c>
      <c r="B3861" s="31">
        <v>13.524000802720201</v>
      </c>
    </row>
    <row r="3862" spans="1:2">
      <c r="A3862" s="5">
        <v>51650</v>
      </c>
      <c r="B3862" s="31">
        <v>13.524000802720201</v>
      </c>
    </row>
    <row r="3863" spans="1:2">
      <c r="A3863" s="5">
        <v>51651</v>
      </c>
      <c r="B3863" s="31">
        <v>13.524000802720201</v>
      </c>
    </row>
    <row r="3864" spans="1:2">
      <c r="A3864" s="5">
        <v>51652</v>
      </c>
      <c r="B3864" s="31">
        <v>13.524000802720201</v>
      </c>
    </row>
    <row r="3865" spans="1:2">
      <c r="A3865" s="5">
        <v>51655</v>
      </c>
      <c r="B3865" s="31">
        <v>13.524000802720201</v>
      </c>
    </row>
    <row r="3866" spans="1:2">
      <c r="A3866" s="5">
        <v>51656</v>
      </c>
      <c r="B3866" s="31">
        <v>13.524000802720201</v>
      </c>
    </row>
    <row r="3867" spans="1:2">
      <c r="A3867" s="5">
        <v>51657</v>
      </c>
      <c r="B3867" s="31">
        <v>13.524000802720201</v>
      </c>
    </row>
    <row r="3868" spans="1:2">
      <c r="A3868" s="5">
        <v>51658</v>
      </c>
      <c r="B3868" s="31">
        <v>13.524000802720201</v>
      </c>
    </row>
    <row r="3869" spans="1:2">
      <c r="A3869" s="5">
        <v>51659</v>
      </c>
      <c r="B3869" s="31">
        <v>13.524000802720201</v>
      </c>
    </row>
    <row r="3870" spans="1:2">
      <c r="A3870" s="5">
        <v>51662</v>
      </c>
      <c r="B3870" s="31">
        <v>13.524000802720201</v>
      </c>
    </row>
    <row r="3871" spans="1:2">
      <c r="A3871" s="5">
        <v>51663</v>
      </c>
      <c r="B3871" s="31">
        <v>13.524000802720201</v>
      </c>
    </row>
    <row r="3872" spans="1:2">
      <c r="A3872" s="5">
        <v>51664</v>
      </c>
      <c r="B3872" s="31">
        <v>13.524000802720201</v>
      </c>
    </row>
    <row r="3873" spans="1:2">
      <c r="A3873" s="5">
        <v>51665</v>
      </c>
      <c r="B3873" s="31">
        <v>13.524000802720201</v>
      </c>
    </row>
    <row r="3874" spans="1:2">
      <c r="A3874" s="5">
        <v>51666</v>
      </c>
      <c r="B3874" s="31">
        <v>13.524000802720201</v>
      </c>
    </row>
    <row r="3875" spans="1:2">
      <c r="A3875" s="5">
        <v>51669</v>
      </c>
      <c r="B3875" s="31">
        <v>13.524000802720201</v>
      </c>
    </row>
    <row r="3876" spans="1:2">
      <c r="A3876" s="5">
        <v>51670</v>
      </c>
      <c r="B3876" s="31">
        <v>13.524000802720201</v>
      </c>
    </row>
    <row r="3877" spans="1:2">
      <c r="A3877" s="5">
        <v>51671</v>
      </c>
      <c r="B3877" s="31">
        <v>13.524000802720201</v>
      </c>
    </row>
    <row r="3878" spans="1:2">
      <c r="A3878" s="5">
        <v>51673</v>
      </c>
      <c r="B3878" s="31">
        <v>13.524000802720201</v>
      </c>
    </row>
    <row r="3879" spans="1:2">
      <c r="A3879" s="5">
        <v>51676</v>
      </c>
      <c r="B3879" s="31">
        <v>13.524000802720201</v>
      </c>
    </row>
    <row r="3880" spans="1:2">
      <c r="A3880" s="5">
        <v>51677</v>
      </c>
      <c r="B3880" s="31">
        <v>13.524000802720201</v>
      </c>
    </row>
    <row r="3881" spans="1:2">
      <c r="A3881" s="5">
        <v>51678</v>
      </c>
      <c r="B3881" s="31">
        <v>13.524000802720201</v>
      </c>
    </row>
    <row r="3882" spans="1:2">
      <c r="A3882" s="5">
        <v>51679</v>
      </c>
      <c r="B3882" s="31">
        <v>13.524000802720201</v>
      </c>
    </row>
    <row r="3883" spans="1:2">
      <c r="A3883" s="5">
        <v>51680</v>
      </c>
      <c r="B3883" s="31">
        <v>13.524000802720201</v>
      </c>
    </row>
    <row r="3884" spans="1:2">
      <c r="A3884" s="5">
        <v>51683</v>
      </c>
      <c r="B3884" s="31">
        <v>13.524000802720201</v>
      </c>
    </row>
    <row r="3885" spans="1:2">
      <c r="A3885" s="5">
        <v>51684</v>
      </c>
      <c r="B3885" s="31">
        <v>13.524000802720201</v>
      </c>
    </row>
    <row r="3886" spans="1:2">
      <c r="A3886" s="5">
        <v>51685</v>
      </c>
      <c r="B3886" s="31">
        <v>13.524000802720201</v>
      </c>
    </row>
    <row r="3887" spans="1:2">
      <c r="A3887" s="5">
        <v>51686</v>
      </c>
      <c r="B3887" s="31">
        <v>13.524000802720201</v>
      </c>
    </row>
    <row r="3888" spans="1:2">
      <c r="A3888" s="5">
        <v>51687</v>
      </c>
      <c r="B3888" s="31">
        <v>13.524000802720201</v>
      </c>
    </row>
    <row r="3889" spans="1:2">
      <c r="A3889" s="5">
        <v>51690</v>
      </c>
      <c r="B3889" s="31">
        <v>13.524000802720201</v>
      </c>
    </row>
    <row r="3890" spans="1:2">
      <c r="A3890" s="5">
        <v>51691</v>
      </c>
      <c r="B3890" s="31">
        <v>13.524000802720201</v>
      </c>
    </row>
    <row r="3891" spans="1:2">
      <c r="A3891" s="5">
        <v>51692</v>
      </c>
      <c r="B3891" s="31">
        <v>13.524000802720201</v>
      </c>
    </row>
    <row r="3892" spans="1:2">
      <c r="A3892" s="5">
        <v>51693</v>
      </c>
      <c r="B3892" s="31">
        <v>13.524000802720201</v>
      </c>
    </row>
    <row r="3893" spans="1:2">
      <c r="A3893" s="5">
        <v>51694</v>
      </c>
      <c r="B3893" s="31">
        <v>13.524000802720201</v>
      </c>
    </row>
    <row r="3894" spans="1:2">
      <c r="A3894" s="5">
        <v>51697</v>
      </c>
      <c r="B3894" s="31">
        <v>13.524000802720201</v>
      </c>
    </row>
    <row r="3895" spans="1:2">
      <c r="A3895" s="5">
        <v>51698</v>
      </c>
      <c r="B3895" s="31">
        <v>13.524000802720201</v>
      </c>
    </row>
    <row r="3896" spans="1:2">
      <c r="A3896" s="5">
        <v>51699</v>
      </c>
      <c r="B3896" s="31">
        <v>13.524000802720201</v>
      </c>
    </row>
    <row r="3897" spans="1:2">
      <c r="A3897" s="5">
        <v>51700</v>
      </c>
      <c r="B3897" s="31">
        <v>13.524000802720201</v>
      </c>
    </row>
    <row r="3898" spans="1:2">
      <c r="A3898" s="5">
        <v>51701</v>
      </c>
      <c r="B3898" s="31">
        <v>13.524000802720201</v>
      </c>
    </row>
    <row r="3899" spans="1:2">
      <c r="A3899" s="5">
        <v>51704</v>
      </c>
      <c r="B3899" s="31">
        <v>13.524000802720201</v>
      </c>
    </row>
    <row r="3900" spans="1:2">
      <c r="A3900" s="5">
        <v>51705</v>
      </c>
      <c r="B3900" s="31">
        <v>13.524000802720201</v>
      </c>
    </row>
    <row r="3901" spans="1:2">
      <c r="A3901" s="5">
        <v>51706</v>
      </c>
      <c r="B3901" s="31">
        <v>13.524000802720201</v>
      </c>
    </row>
    <row r="3902" spans="1:2">
      <c r="A3902" s="5">
        <v>51707</v>
      </c>
      <c r="B3902" s="31">
        <v>13.524000802720201</v>
      </c>
    </row>
    <row r="3903" spans="1:2">
      <c r="A3903" s="5">
        <v>51708</v>
      </c>
      <c r="B3903" s="31">
        <v>13.524000802720201</v>
      </c>
    </row>
    <row r="3904" spans="1:2">
      <c r="A3904" s="5">
        <v>51711</v>
      </c>
      <c r="B3904" s="31">
        <v>13.524000802720201</v>
      </c>
    </row>
    <row r="3905" spans="1:2">
      <c r="A3905" s="5">
        <v>51712</v>
      </c>
      <c r="B3905" s="31">
        <v>13.524000802720201</v>
      </c>
    </row>
    <row r="3906" spans="1:2">
      <c r="A3906" s="5">
        <v>51713</v>
      </c>
      <c r="B3906" s="31">
        <v>13.524000802720201</v>
      </c>
    </row>
    <row r="3907" spans="1:2">
      <c r="A3907" s="5">
        <v>51714</v>
      </c>
      <c r="B3907" s="31">
        <v>13.524000802720201</v>
      </c>
    </row>
    <row r="3908" spans="1:2">
      <c r="A3908" s="5">
        <v>51715</v>
      </c>
      <c r="B3908" s="31">
        <v>13.524000802720201</v>
      </c>
    </row>
    <row r="3909" spans="1:2">
      <c r="A3909" s="5">
        <v>51718</v>
      </c>
      <c r="B3909" s="31">
        <v>13.524000802720201</v>
      </c>
    </row>
    <row r="3910" spans="1:2">
      <c r="A3910" s="5">
        <v>51719</v>
      </c>
      <c r="B3910" s="31">
        <v>13.524000802720201</v>
      </c>
    </row>
    <row r="3911" spans="1:2">
      <c r="A3911" s="5">
        <v>51720</v>
      </c>
      <c r="B3911" s="31">
        <v>13.524000802720201</v>
      </c>
    </row>
    <row r="3912" spans="1:2">
      <c r="A3912" s="5">
        <v>51721</v>
      </c>
      <c r="B3912" s="31">
        <v>13.524000802720201</v>
      </c>
    </row>
    <row r="3913" spans="1:2">
      <c r="A3913" s="5">
        <v>51722</v>
      </c>
      <c r="B3913" s="31">
        <v>13.524000802720201</v>
      </c>
    </row>
    <row r="3914" spans="1:2">
      <c r="A3914" s="5">
        <v>51725</v>
      </c>
      <c r="B3914" s="31">
        <v>13.524000802720201</v>
      </c>
    </row>
    <row r="3915" spans="1:2">
      <c r="A3915" s="5">
        <v>51726</v>
      </c>
      <c r="B3915" s="31">
        <v>13.524000802720201</v>
      </c>
    </row>
    <row r="3916" spans="1:2">
      <c r="A3916" s="5">
        <v>51727</v>
      </c>
      <c r="B3916" s="31">
        <v>13.524000802720201</v>
      </c>
    </row>
    <row r="3917" spans="1:2">
      <c r="A3917" s="5">
        <v>51728</v>
      </c>
      <c r="B3917" s="31">
        <v>13.524000802720201</v>
      </c>
    </row>
    <row r="3918" spans="1:2">
      <c r="A3918" s="5">
        <v>51729</v>
      </c>
      <c r="B3918" s="31">
        <v>13.524000802720201</v>
      </c>
    </row>
    <row r="3919" spans="1:2">
      <c r="A3919" s="5">
        <v>51732</v>
      </c>
      <c r="B3919" s="31">
        <v>13.524000802720201</v>
      </c>
    </row>
    <row r="3920" spans="1:2">
      <c r="A3920" s="5">
        <v>51733</v>
      </c>
      <c r="B3920" s="31">
        <v>13.524000802720201</v>
      </c>
    </row>
    <row r="3921" spans="1:2">
      <c r="A3921" s="5">
        <v>51734</v>
      </c>
      <c r="B3921" s="31">
        <v>13.524000802720201</v>
      </c>
    </row>
    <row r="3922" spans="1:2">
      <c r="A3922" s="5">
        <v>51735</v>
      </c>
      <c r="B3922" s="31">
        <v>13.524000802720201</v>
      </c>
    </row>
    <row r="3923" spans="1:2">
      <c r="A3923" s="5">
        <v>51736</v>
      </c>
      <c r="B3923" s="31">
        <v>13.524000802720201</v>
      </c>
    </row>
    <row r="3924" spans="1:2">
      <c r="A3924" s="5">
        <v>51739</v>
      </c>
      <c r="B3924" s="31">
        <v>13.524000802720201</v>
      </c>
    </row>
    <row r="3925" spans="1:2">
      <c r="A3925" s="5">
        <v>51740</v>
      </c>
      <c r="B3925" s="31">
        <v>13.524000802720201</v>
      </c>
    </row>
    <row r="3926" spans="1:2">
      <c r="A3926" s="5">
        <v>51741</v>
      </c>
      <c r="B3926" s="31">
        <v>13.524000802720201</v>
      </c>
    </row>
    <row r="3927" spans="1:2">
      <c r="A3927" s="5">
        <v>51742</v>
      </c>
      <c r="B3927" s="31">
        <v>13.524000802720201</v>
      </c>
    </row>
    <row r="3928" spans="1:2">
      <c r="A3928" s="5">
        <v>51743</v>
      </c>
      <c r="B3928" s="31">
        <v>13.524000802720201</v>
      </c>
    </row>
    <row r="3929" spans="1:2">
      <c r="A3929" s="5">
        <v>51746</v>
      </c>
      <c r="B3929" s="31">
        <v>13.524000802720201</v>
      </c>
    </row>
    <row r="3930" spans="1:2">
      <c r="A3930" s="5">
        <v>51747</v>
      </c>
      <c r="B3930" s="31">
        <v>13.524000802720201</v>
      </c>
    </row>
    <row r="3931" spans="1:2">
      <c r="A3931" s="5">
        <v>51748</v>
      </c>
      <c r="B3931" s="31">
        <v>13.524000802720201</v>
      </c>
    </row>
    <row r="3932" spans="1:2">
      <c r="A3932" s="5">
        <v>51749</v>
      </c>
      <c r="B3932" s="31">
        <v>13.524000802720201</v>
      </c>
    </row>
    <row r="3933" spans="1:2">
      <c r="A3933" s="5">
        <v>51750</v>
      </c>
      <c r="B3933" s="31">
        <v>13.524000802720201</v>
      </c>
    </row>
    <row r="3934" spans="1:2">
      <c r="A3934" s="5">
        <v>51753</v>
      </c>
      <c r="B3934" s="31">
        <v>13.524000802720201</v>
      </c>
    </row>
    <row r="3935" spans="1:2">
      <c r="A3935" s="5">
        <v>51754</v>
      </c>
      <c r="B3935" s="31">
        <v>13.524000802720201</v>
      </c>
    </row>
    <row r="3936" spans="1:2">
      <c r="A3936" s="5">
        <v>51755</v>
      </c>
      <c r="B3936" s="31">
        <v>13.524000802720201</v>
      </c>
    </row>
    <row r="3937" spans="1:2">
      <c r="A3937" s="5">
        <v>51756</v>
      </c>
      <c r="B3937" s="31">
        <v>13.524000802720201</v>
      </c>
    </row>
    <row r="3938" spans="1:2">
      <c r="A3938" s="5">
        <v>51757</v>
      </c>
      <c r="B3938" s="31">
        <v>13.524000802720201</v>
      </c>
    </row>
    <row r="3939" spans="1:2">
      <c r="A3939" s="5">
        <v>51760</v>
      </c>
      <c r="B3939" s="31">
        <v>13.524000802720201</v>
      </c>
    </row>
    <row r="3940" spans="1:2">
      <c r="A3940" s="5">
        <v>51761</v>
      </c>
      <c r="B3940" s="31">
        <v>13.524000802720201</v>
      </c>
    </row>
    <row r="3941" spans="1:2">
      <c r="A3941" s="5">
        <v>51762</v>
      </c>
      <c r="B3941" s="31">
        <v>13.524000802720201</v>
      </c>
    </row>
    <row r="3942" spans="1:2">
      <c r="A3942" s="5">
        <v>51763</v>
      </c>
      <c r="B3942" s="31">
        <v>13.524000802720201</v>
      </c>
    </row>
    <row r="3943" spans="1:2">
      <c r="A3943" s="5">
        <v>51764</v>
      </c>
      <c r="B3943" s="31">
        <v>13.524000802720201</v>
      </c>
    </row>
    <row r="3944" spans="1:2">
      <c r="A3944" s="5">
        <v>51767</v>
      </c>
      <c r="B3944" s="31">
        <v>13.524000802720201</v>
      </c>
    </row>
    <row r="3945" spans="1:2">
      <c r="A3945" s="5">
        <v>51768</v>
      </c>
      <c r="B3945" s="31">
        <v>13.524000802720201</v>
      </c>
    </row>
    <row r="3946" spans="1:2">
      <c r="A3946" s="5">
        <v>51769</v>
      </c>
      <c r="B3946" s="31">
        <v>13.524000802720201</v>
      </c>
    </row>
    <row r="3947" spans="1:2">
      <c r="A3947" s="5">
        <v>51770</v>
      </c>
      <c r="B3947" s="31">
        <v>13.524000802720201</v>
      </c>
    </row>
    <row r="3948" spans="1:2">
      <c r="A3948" s="5">
        <v>51771</v>
      </c>
      <c r="B3948" s="31">
        <v>13.524000802720201</v>
      </c>
    </row>
    <row r="3949" spans="1:2">
      <c r="A3949" s="5">
        <v>51774</v>
      </c>
      <c r="B3949" s="31">
        <v>13.524000802720201</v>
      </c>
    </row>
    <row r="3950" spans="1:2">
      <c r="A3950" s="5">
        <v>51775</v>
      </c>
      <c r="B3950" s="31">
        <v>13.524000802720201</v>
      </c>
    </row>
    <row r="3951" spans="1:2">
      <c r="A3951" s="5">
        <v>51776</v>
      </c>
      <c r="B3951" s="31">
        <v>13.524000802720201</v>
      </c>
    </row>
    <row r="3952" spans="1:2">
      <c r="A3952" s="5">
        <v>51777</v>
      </c>
      <c r="B3952" s="31">
        <v>13.524000802720201</v>
      </c>
    </row>
    <row r="3953" spans="1:2">
      <c r="A3953" s="5">
        <v>51778</v>
      </c>
      <c r="B3953" s="31">
        <v>13.524000802720201</v>
      </c>
    </row>
    <row r="3954" spans="1:2">
      <c r="A3954" s="5">
        <v>51781</v>
      </c>
      <c r="B3954" s="31">
        <v>13.524000802720201</v>
      </c>
    </row>
    <row r="3955" spans="1:2">
      <c r="A3955" s="5">
        <v>51782</v>
      </c>
      <c r="B3955" s="31">
        <v>13.524000802720201</v>
      </c>
    </row>
    <row r="3956" spans="1:2">
      <c r="A3956" s="5">
        <v>51783</v>
      </c>
      <c r="B3956" s="31">
        <v>13.524000802720201</v>
      </c>
    </row>
    <row r="3957" spans="1:2">
      <c r="A3957" s="5">
        <v>51784</v>
      </c>
      <c r="B3957" s="31">
        <v>13.524000802720201</v>
      </c>
    </row>
    <row r="3958" spans="1:2">
      <c r="A3958" s="5">
        <v>51785</v>
      </c>
      <c r="B3958" s="31">
        <v>13.524000802720201</v>
      </c>
    </row>
    <row r="3959" spans="1:2">
      <c r="A3959" s="5">
        <v>51788</v>
      </c>
      <c r="B3959" s="31">
        <v>13.524000802720201</v>
      </c>
    </row>
    <row r="3960" spans="1:2">
      <c r="A3960" s="5">
        <v>51789</v>
      </c>
      <c r="B3960" s="31">
        <v>13.524000802720201</v>
      </c>
    </row>
    <row r="3961" spans="1:2">
      <c r="A3961" s="5">
        <v>51790</v>
      </c>
      <c r="B3961" s="31">
        <v>13.524000802720201</v>
      </c>
    </row>
    <row r="3962" spans="1:2">
      <c r="A3962" s="5">
        <v>51791</v>
      </c>
      <c r="B3962" s="31">
        <v>13.524000802720201</v>
      </c>
    </row>
    <row r="3963" spans="1:2">
      <c r="A3963" s="5">
        <v>51792</v>
      </c>
      <c r="B3963" s="31">
        <v>13.524000802720201</v>
      </c>
    </row>
    <row r="3964" spans="1:2">
      <c r="A3964" s="5">
        <v>51795</v>
      </c>
      <c r="B3964" s="31">
        <v>13.524000802720201</v>
      </c>
    </row>
    <row r="3965" spans="1:2">
      <c r="A3965" s="5">
        <v>51796</v>
      </c>
      <c r="B3965" s="31">
        <v>13.524000802720201</v>
      </c>
    </row>
    <row r="3966" spans="1:2">
      <c r="A3966" s="5">
        <v>51797</v>
      </c>
      <c r="B3966" s="31">
        <v>13.524000802720201</v>
      </c>
    </row>
    <row r="3967" spans="1:2">
      <c r="A3967" s="5">
        <v>51798</v>
      </c>
      <c r="B3967" s="31">
        <v>13.524000802720201</v>
      </c>
    </row>
    <row r="3968" spans="1:2">
      <c r="A3968" s="5">
        <v>51799</v>
      </c>
      <c r="B3968" s="31">
        <v>13.524000802720201</v>
      </c>
    </row>
    <row r="3969" spans="1:2">
      <c r="A3969" s="5">
        <v>51802</v>
      </c>
      <c r="B3969" s="31">
        <v>13.524000802720201</v>
      </c>
    </row>
    <row r="3970" spans="1:2">
      <c r="A3970" s="5">
        <v>51803</v>
      </c>
      <c r="B3970" s="31">
        <v>13.524000802720201</v>
      </c>
    </row>
    <row r="3971" spans="1:2">
      <c r="A3971" s="5">
        <v>51804</v>
      </c>
      <c r="B3971" s="31">
        <v>13.524000802720201</v>
      </c>
    </row>
    <row r="3972" spans="1:2">
      <c r="A3972" s="5">
        <v>51805</v>
      </c>
      <c r="B3972" s="31">
        <v>13.524000802720201</v>
      </c>
    </row>
    <row r="3973" spans="1:2">
      <c r="A3973" s="5">
        <v>51806</v>
      </c>
      <c r="B3973" s="31">
        <v>13.524000802720201</v>
      </c>
    </row>
    <row r="3974" spans="1:2">
      <c r="A3974" s="5">
        <v>51809</v>
      </c>
      <c r="B3974" s="31">
        <v>13.524000802720201</v>
      </c>
    </row>
    <row r="3975" spans="1:2">
      <c r="A3975" s="5">
        <v>51810</v>
      </c>
      <c r="B3975" s="31">
        <v>13.524000802720201</v>
      </c>
    </row>
    <row r="3976" spans="1:2">
      <c r="A3976" s="5">
        <v>51811</v>
      </c>
      <c r="B3976" s="31">
        <v>13.524000802720201</v>
      </c>
    </row>
    <row r="3977" spans="1:2">
      <c r="A3977" s="5">
        <v>51812</v>
      </c>
      <c r="B3977" s="31">
        <v>13.524000802720201</v>
      </c>
    </row>
    <row r="3978" spans="1:2">
      <c r="A3978" s="5">
        <v>51813</v>
      </c>
      <c r="B3978" s="31">
        <v>13.524000802720201</v>
      </c>
    </row>
    <row r="3979" spans="1:2">
      <c r="A3979" s="5">
        <v>51816</v>
      </c>
      <c r="B3979" s="31">
        <v>13.524000802720201</v>
      </c>
    </row>
    <row r="3980" spans="1:2">
      <c r="A3980" s="5">
        <v>51817</v>
      </c>
      <c r="B3980" s="31">
        <v>13.524000802720201</v>
      </c>
    </row>
    <row r="3981" spans="1:2">
      <c r="A3981" s="5">
        <v>51818</v>
      </c>
      <c r="B3981" s="31">
        <v>13.524000802720201</v>
      </c>
    </row>
    <row r="3982" spans="1:2">
      <c r="A3982" s="5">
        <v>51819</v>
      </c>
      <c r="B3982" s="31">
        <v>13.524000802720201</v>
      </c>
    </row>
    <row r="3983" spans="1:2">
      <c r="A3983" s="5">
        <v>51823</v>
      </c>
      <c r="B3983" s="31">
        <v>13.524000802720201</v>
      </c>
    </row>
    <row r="3984" spans="1:2">
      <c r="A3984" s="5">
        <v>51824</v>
      </c>
      <c r="B3984" s="31">
        <v>13.524000802720201</v>
      </c>
    </row>
    <row r="3985" spans="1:2">
      <c r="A3985" s="5">
        <v>51826</v>
      </c>
      <c r="B3985" s="31">
        <v>13.524000802720201</v>
      </c>
    </row>
    <row r="3986" spans="1:2">
      <c r="A3986" s="5">
        <v>51827</v>
      </c>
      <c r="B3986" s="31">
        <v>13.524000802720201</v>
      </c>
    </row>
    <row r="3987" spans="1:2">
      <c r="A3987" s="5">
        <v>51830</v>
      </c>
      <c r="B3987" s="31">
        <v>13.524000802720201</v>
      </c>
    </row>
    <row r="3988" spans="1:2">
      <c r="A3988" s="5">
        <v>51831</v>
      </c>
      <c r="B3988" s="31">
        <v>13.524000802720201</v>
      </c>
    </row>
    <row r="3989" spans="1:2">
      <c r="A3989" s="5">
        <v>51832</v>
      </c>
      <c r="B3989" s="31">
        <v>13.524000802720201</v>
      </c>
    </row>
    <row r="3990" spans="1:2">
      <c r="A3990" s="5">
        <v>51833</v>
      </c>
      <c r="B3990" s="31">
        <v>13.524000802720201</v>
      </c>
    </row>
    <row r="3991" spans="1:2">
      <c r="A3991" s="5">
        <v>51834</v>
      </c>
      <c r="B3991" s="31">
        <v>13.524000802720201</v>
      </c>
    </row>
    <row r="3992" spans="1:2">
      <c r="A3992" s="5">
        <v>51837</v>
      </c>
      <c r="B3992" s="31">
        <v>13.524000802720201</v>
      </c>
    </row>
    <row r="3993" spans="1:2">
      <c r="A3993" s="5">
        <v>51838</v>
      </c>
      <c r="B3993" s="31">
        <v>13.524000802720201</v>
      </c>
    </row>
    <row r="3994" spans="1:2">
      <c r="A3994" s="5">
        <v>51839</v>
      </c>
      <c r="B3994" s="31">
        <v>13.524000802720201</v>
      </c>
    </row>
    <row r="3995" spans="1:2">
      <c r="A3995" s="5">
        <v>51840</v>
      </c>
      <c r="B3995" s="31">
        <v>13.524000802720201</v>
      </c>
    </row>
    <row r="3996" spans="1:2">
      <c r="A3996" s="5">
        <v>51841</v>
      </c>
      <c r="B3996" s="31">
        <v>13.524000802720201</v>
      </c>
    </row>
    <row r="3997" spans="1:2">
      <c r="A3997" s="5">
        <v>51844</v>
      </c>
      <c r="B3997" s="31">
        <v>13.524000802720201</v>
      </c>
    </row>
    <row r="3998" spans="1:2">
      <c r="A3998" s="5">
        <v>51845</v>
      </c>
      <c r="B3998" s="31">
        <v>13.524000802720201</v>
      </c>
    </row>
    <row r="3999" spans="1:2">
      <c r="A3999" s="5">
        <v>51846</v>
      </c>
      <c r="B3999" s="31">
        <v>13.524000802720201</v>
      </c>
    </row>
    <row r="4000" spans="1:2">
      <c r="A4000" s="5">
        <v>51847</v>
      </c>
      <c r="B4000" s="31">
        <v>13.524000802720201</v>
      </c>
    </row>
    <row r="4001" spans="1:2">
      <c r="A4001" s="5">
        <v>51848</v>
      </c>
      <c r="B4001" s="31">
        <v>13.524000802720201</v>
      </c>
    </row>
    <row r="4002" spans="1:2">
      <c r="A4002" s="5">
        <v>51851</v>
      </c>
      <c r="B4002" s="31">
        <v>13.524000802720201</v>
      </c>
    </row>
    <row r="4003" spans="1:2">
      <c r="A4003" s="5">
        <v>51852</v>
      </c>
      <c r="B4003" s="31">
        <v>13.524000802720201</v>
      </c>
    </row>
    <row r="4004" spans="1:2">
      <c r="A4004" s="5">
        <v>51853</v>
      </c>
      <c r="B4004" s="31">
        <v>13.524000802720201</v>
      </c>
    </row>
    <row r="4005" spans="1:2">
      <c r="A4005" s="5">
        <v>51854</v>
      </c>
      <c r="B4005" s="31">
        <v>13.524000802720201</v>
      </c>
    </row>
    <row r="4006" spans="1:2">
      <c r="A4006" s="5">
        <v>51855</v>
      </c>
      <c r="B4006" s="31">
        <v>13.524000802720201</v>
      </c>
    </row>
    <row r="4007" spans="1:2">
      <c r="A4007" s="5">
        <v>51858</v>
      </c>
      <c r="B4007" s="31">
        <v>13.524000802720201</v>
      </c>
    </row>
    <row r="4008" spans="1:2">
      <c r="A4008" s="5">
        <v>51859</v>
      </c>
      <c r="B4008" s="31">
        <v>13.524000802720201</v>
      </c>
    </row>
    <row r="4009" spans="1:2">
      <c r="A4009" s="5">
        <v>51861</v>
      </c>
      <c r="B4009" s="31">
        <v>13.524000802720201</v>
      </c>
    </row>
    <row r="4010" spans="1:2">
      <c r="A4010" s="5">
        <v>51862</v>
      </c>
      <c r="B4010" s="31">
        <v>13.524000802720201</v>
      </c>
    </row>
    <row r="4011" spans="1:2">
      <c r="A4011" s="5">
        <v>51865</v>
      </c>
      <c r="B4011" s="31">
        <v>13.524000802720201</v>
      </c>
    </row>
    <row r="4012" spans="1:2">
      <c r="A4012" s="5">
        <v>51866</v>
      </c>
      <c r="B4012" s="31">
        <v>13.524000802720201</v>
      </c>
    </row>
    <row r="4013" spans="1:2">
      <c r="A4013" s="5">
        <v>51868</v>
      </c>
      <c r="B4013" s="31">
        <v>13.524000802720201</v>
      </c>
    </row>
    <row r="4014" spans="1:2">
      <c r="A4014" s="5">
        <v>51869</v>
      </c>
      <c r="B4014" s="31">
        <v>13.524000802720201</v>
      </c>
    </row>
    <row r="4015" spans="1:2">
      <c r="A4015" s="5">
        <v>51872</v>
      </c>
      <c r="B4015" s="32">
        <v>13.524000802720201</v>
      </c>
    </row>
    <row r="4016" spans="1:2">
      <c r="A4016" s="5">
        <v>51873</v>
      </c>
      <c r="B4016" s="32">
        <v>13.524000802720201</v>
      </c>
    </row>
    <row r="4017" spans="1:2">
      <c r="A4017" s="5">
        <v>51874</v>
      </c>
      <c r="B4017" s="31">
        <v>13.524000802720201</v>
      </c>
    </row>
    <row r="4018" spans="1:2">
      <c r="A4018" s="5">
        <v>51875</v>
      </c>
      <c r="B4018" s="31">
        <v>13.524000802720201</v>
      </c>
    </row>
    <row r="4019" spans="1:2">
      <c r="A4019" s="5">
        <v>51876</v>
      </c>
      <c r="B4019" s="31">
        <v>13.524000802720201</v>
      </c>
    </row>
    <row r="4020" spans="1:2">
      <c r="A4020" s="5">
        <v>51879</v>
      </c>
      <c r="B4020" s="31">
        <v>13.524000802720201</v>
      </c>
    </row>
    <row r="4021" spans="1:2">
      <c r="A4021" s="5">
        <v>51880</v>
      </c>
      <c r="B4021" s="31">
        <v>13.524000802720201</v>
      </c>
    </row>
    <row r="4022" spans="1:2">
      <c r="A4022" s="5">
        <v>51881</v>
      </c>
      <c r="B4022" s="31">
        <v>13.524000802720201</v>
      </c>
    </row>
    <row r="4023" spans="1:2">
      <c r="A4023" s="5">
        <v>51882</v>
      </c>
      <c r="B4023" s="31">
        <v>13.524000802720201</v>
      </c>
    </row>
    <row r="4024" spans="1:2">
      <c r="A4024" s="5">
        <v>51883</v>
      </c>
      <c r="B4024" s="31">
        <v>13.524000802720201</v>
      </c>
    </row>
    <row r="4025" spans="1:2">
      <c r="A4025" s="5">
        <v>51886</v>
      </c>
      <c r="B4025" s="31">
        <v>13.524000802720201</v>
      </c>
    </row>
    <row r="4026" spans="1:2">
      <c r="A4026" s="5">
        <v>51887</v>
      </c>
      <c r="B4026" s="31">
        <v>13.524000802720201</v>
      </c>
    </row>
    <row r="4027" spans="1:2">
      <c r="A4027" s="5">
        <v>51888</v>
      </c>
      <c r="B4027" s="31">
        <v>13.524000802720201</v>
      </c>
    </row>
    <row r="4028" spans="1:2">
      <c r="A4028" s="5">
        <v>51889</v>
      </c>
      <c r="B4028" s="31">
        <v>13.524000802720201</v>
      </c>
    </row>
    <row r="4029" spans="1:2">
      <c r="A4029" s="5">
        <v>51890</v>
      </c>
      <c r="B4029" s="31">
        <v>13.524000802720201</v>
      </c>
    </row>
    <row r="4030" spans="1:2">
      <c r="A4030" s="5">
        <v>51893</v>
      </c>
      <c r="B4030" s="31">
        <v>13.524000802720201</v>
      </c>
    </row>
    <row r="4031" spans="1:2">
      <c r="A4031" s="5">
        <v>51894</v>
      </c>
      <c r="B4031" s="31">
        <v>13.524000802720201</v>
      </c>
    </row>
    <row r="4032" spans="1:2">
      <c r="A4032" s="5">
        <v>51895</v>
      </c>
      <c r="B4032" s="31">
        <v>13.524000802720201</v>
      </c>
    </row>
    <row r="4033" spans="1:2">
      <c r="A4033" s="5">
        <v>51896</v>
      </c>
      <c r="B4033" s="31">
        <v>13.524000802720201</v>
      </c>
    </row>
    <row r="4034" spans="1:2">
      <c r="A4034" s="5">
        <v>51897</v>
      </c>
      <c r="B4034" s="31">
        <v>13.524000802720201</v>
      </c>
    </row>
    <row r="4035" spans="1:2">
      <c r="A4035" s="5">
        <v>51900</v>
      </c>
      <c r="B4035" s="31">
        <v>13.524000802720201</v>
      </c>
    </row>
    <row r="4036" spans="1:2">
      <c r="A4036" s="5">
        <v>51901</v>
      </c>
      <c r="B4036" s="31">
        <v>13.524000802720201</v>
      </c>
    </row>
    <row r="4037" spans="1:2">
      <c r="A4037" s="5">
        <v>51902</v>
      </c>
      <c r="B4037" s="31">
        <v>13.524000802720201</v>
      </c>
    </row>
    <row r="4038" spans="1:2">
      <c r="A4038" s="5">
        <v>51903</v>
      </c>
      <c r="B4038" s="31">
        <v>13.524000802720201</v>
      </c>
    </row>
    <row r="4039" spans="1:2">
      <c r="A4039" s="5">
        <v>51904</v>
      </c>
      <c r="B4039" s="31">
        <v>13.524000802720201</v>
      </c>
    </row>
    <row r="4040" spans="1:2">
      <c r="A4040" s="5">
        <v>51907</v>
      </c>
      <c r="B4040" s="31">
        <v>13.524000802720201</v>
      </c>
    </row>
    <row r="4041" spans="1:2">
      <c r="A4041" s="5">
        <v>51908</v>
      </c>
      <c r="B4041" s="31">
        <v>13.524000802720201</v>
      </c>
    </row>
    <row r="4042" spans="1:2">
      <c r="A4042" s="5">
        <v>51909</v>
      </c>
      <c r="B4042" s="31">
        <v>13.524000802720201</v>
      </c>
    </row>
    <row r="4043" spans="1:2">
      <c r="A4043" s="5">
        <v>51910</v>
      </c>
      <c r="B4043" s="31">
        <v>13.524000802720201</v>
      </c>
    </row>
    <row r="4044" spans="1:2">
      <c r="A4044" s="5">
        <v>51911</v>
      </c>
      <c r="B4044" s="31">
        <v>13.524000802720201</v>
      </c>
    </row>
    <row r="4045" spans="1:2">
      <c r="A4045" s="5">
        <v>51916</v>
      </c>
      <c r="B4045" s="31">
        <v>13.524000802720201</v>
      </c>
    </row>
    <row r="4046" spans="1:2">
      <c r="A4046" s="5">
        <v>51917</v>
      </c>
      <c r="B4046" s="31">
        <v>13.524000802720201</v>
      </c>
    </row>
    <row r="4047" spans="1:2">
      <c r="A4047" s="5">
        <v>51918</v>
      </c>
      <c r="B4047" s="31">
        <v>13.524000802720201</v>
      </c>
    </row>
    <row r="4048" spans="1:2">
      <c r="A4048" s="5">
        <v>51921</v>
      </c>
      <c r="B4048" s="31">
        <v>13.524000802720201</v>
      </c>
    </row>
    <row r="4049" spans="1:2">
      <c r="A4049" s="5">
        <v>51922</v>
      </c>
      <c r="B4049" s="31">
        <v>13.524000802720201</v>
      </c>
    </row>
    <row r="4050" spans="1:2">
      <c r="A4050" s="5">
        <v>51923</v>
      </c>
      <c r="B4050" s="31">
        <v>13.524000802720201</v>
      </c>
    </row>
    <row r="4051" spans="1:2">
      <c r="A4051" s="5">
        <v>51924</v>
      </c>
      <c r="B4051" s="31">
        <v>13.524000802720201</v>
      </c>
    </row>
    <row r="4052" spans="1:2">
      <c r="A4052" s="5">
        <v>51925</v>
      </c>
      <c r="B4052" s="31">
        <v>13.524000802720201</v>
      </c>
    </row>
    <row r="4053" spans="1:2">
      <c r="A4053" s="5">
        <v>51928</v>
      </c>
      <c r="B4053" s="31">
        <v>13.524000802720201</v>
      </c>
    </row>
    <row r="4054" spans="1:2">
      <c r="A4054" s="5">
        <v>51929</v>
      </c>
      <c r="B4054" s="31">
        <v>13.524000802720201</v>
      </c>
    </row>
    <row r="4055" spans="1:2">
      <c r="A4055" s="5">
        <v>51930</v>
      </c>
      <c r="B4055" s="31">
        <v>13.524000802720201</v>
      </c>
    </row>
    <row r="4056" spans="1:2">
      <c r="A4056" s="5">
        <v>51931</v>
      </c>
      <c r="B4056" s="31">
        <v>13.524000802720201</v>
      </c>
    </row>
    <row r="4057" spans="1:2">
      <c r="A4057" s="5">
        <v>51932</v>
      </c>
      <c r="B4057" s="31">
        <v>13.524000802720201</v>
      </c>
    </row>
    <row r="4058" spans="1:2">
      <c r="A4058" s="5">
        <v>51935</v>
      </c>
      <c r="B4058" s="31">
        <v>13.524000802720201</v>
      </c>
    </row>
    <row r="4059" spans="1:2">
      <c r="A4059" s="5">
        <v>51936</v>
      </c>
      <c r="B4059" s="31">
        <v>13.524000802720201</v>
      </c>
    </row>
    <row r="4060" spans="1:2">
      <c r="A4060" s="5">
        <v>51937</v>
      </c>
      <c r="B4060" s="31">
        <v>13.524000802720201</v>
      </c>
    </row>
    <row r="4061" spans="1:2">
      <c r="A4061" s="5">
        <v>51938</v>
      </c>
      <c r="B4061" s="31">
        <v>13.524000802720201</v>
      </c>
    </row>
    <row r="4062" spans="1:2">
      <c r="A4062" s="5">
        <v>51939</v>
      </c>
      <c r="B4062" s="31">
        <v>13.524000802720201</v>
      </c>
    </row>
    <row r="4063" spans="1:2">
      <c r="A4063" s="5">
        <v>51942</v>
      </c>
      <c r="B4063" s="31">
        <v>13.524000802720201</v>
      </c>
    </row>
    <row r="4064" spans="1:2">
      <c r="A4064" s="5">
        <v>51943</v>
      </c>
      <c r="B4064" s="31">
        <v>13.524000802720201</v>
      </c>
    </row>
    <row r="4065" spans="1:2">
      <c r="A4065" s="5">
        <v>51944</v>
      </c>
      <c r="B4065" s="31">
        <v>13.524000802720201</v>
      </c>
    </row>
    <row r="4066" spans="1:2">
      <c r="A4066" s="5">
        <v>51945</v>
      </c>
      <c r="B4066" s="31">
        <v>13.524000802720201</v>
      </c>
    </row>
    <row r="4067" spans="1:2">
      <c r="A4067" s="5">
        <v>51946</v>
      </c>
      <c r="B4067" s="31">
        <v>13.524000802720201</v>
      </c>
    </row>
    <row r="4068" spans="1:2">
      <c r="A4068" s="5">
        <v>51949</v>
      </c>
      <c r="B4068" s="31">
        <v>13.524000802720201</v>
      </c>
    </row>
    <row r="4069" spans="1:2">
      <c r="A4069" s="5">
        <v>51950</v>
      </c>
      <c r="B4069" s="31">
        <v>13.524000802720201</v>
      </c>
    </row>
    <row r="4070" spans="1:2">
      <c r="A4070" s="5">
        <v>51951</v>
      </c>
      <c r="B4070" s="31">
        <v>13.524000802720201</v>
      </c>
    </row>
    <row r="4071" spans="1:2">
      <c r="A4071" s="5">
        <v>51952</v>
      </c>
      <c r="B4071" s="31">
        <v>13.524000802720201</v>
      </c>
    </row>
    <row r="4072" spans="1:2">
      <c r="A4072" s="5">
        <v>51953</v>
      </c>
      <c r="B4072" s="31">
        <v>13.524000802720201</v>
      </c>
    </row>
    <row r="4073" spans="1:2">
      <c r="A4073" s="5">
        <v>51956</v>
      </c>
      <c r="B4073" s="31">
        <v>13.524000802720201</v>
      </c>
    </row>
    <row r="4074" spans="1:2">
      <c r="A4074" s="5">
        <v>51957</v>
      </c>
      <c r="B4074" s="31">
        <v>13.524000802720201</v>
      </c>
    </row>
    <row r="4075" spans="1:2">
      <c r="A4075" s="5">
        <v>51958</v>
      </c>
      <c r="B4075" s="31">
        <v>13.524000802720201</v>
      </c>
    </row>
    <row r="4076" spans="1:2">
      <c r="A4076" s="5">
        <v>51959</v>
      </c>
      <c r="B4076" s="31">
        <v>13.524000802720201</v>
      </c>
    </row>
    <row r="4077" spans="1:2">
      <c r="A4077" s="5">
        <v>51963</v>
      </c>
      <c r="B4077" s="31">
        <v>13.524000802720201</v>
      </c>
    </row>
    <row r="4078" spans="1:2">
      <c r="A4078" s="5">
        <v>51964</v>
      </c>
      <c r="B4078" s="31">
        <v>13.524000802720201</v>
      </c>
    </row>
    <row r="4079" spans="1:2">
      <c r="A4079" s="5">
        <v>51965</v>
      </c>
      <c r="B4079" s="31">
        <v>13.524000802720201</v>
      </c>
    </row>
    <row r="4080" spans="1:2">
      <c r="A4080" s="5">
        <v>51966</v>
      </c>
      <c r="B4080" s="31">
        <v>13.524000802720201</v>
      </c>
    </row>
    <row r="4081" spans="1:2">
      <c r="A4081" s="5">
        <v>51967</v>
      </c>
      <c r="B4081" s="31">
        <v>13.524000802720201</v>
      </c>
    </row>
    <row r="4082" spans="1:2">
      <c r="A4082" s="5">
        <v>51970</v>
      </c>
      <c r="B4082" s="31">
        <v>13.524000802720201</v>
      </c>
    </row>
    <row r="4083" spans="1:2">
      <c r="A4083" s="5">
        <v>51971</v>
      </c>
      <c r="B4083" s="31">
        <v>13.524000802720201</v>
      </c>
    </row>
    <row r="4084" spans="1:2">
      <c r="A4084" s="5">
        <v>51972</v>
      </c>
      <c r="B4084" s="31">
        <v>13.524000802720201</v>
      </c>
    </row>
    <row r="4085" spans="1:2">
      <c r="A4085" s="5">
        <v>51973</v>
      </c>
      <c r="B4085" s="31">
        <v>13.524000802720201</v>
      </c>
    </row>
    <row r="4086" spans="1:2">
      <c r="A4086" s="5">
        <v>51974</v>
      </c>
      <c r="B4086" s="31">
        <v>13.524000802720201</v>
      </c>
    </row>
    <row r="4087" spans="1:2">
      <c r="A4087" s="5">
        <v>51978</v>
      </c>
      <c r="B4087" s="31">
        <v>13.524000802720201</v>
      </c>
    </row>
    <row r="4088" spans="1:2">
      <c r="A4088" s="5">
        <v>51979</v>
      </c>
      <c r="B4088" s="31">
        <v>13.524000802720201</v>
      </c>
    </row>
    <row r="4089" spans="1:2">
      <c r="A4089" s="5">
        <v>51980</v>
      </c>
      <c r="B4089" s="31">
        <v>13.524000802720201</v>
      </c>
    </row>
    <row r="4090" spans="1:2">
      <c r="A4090" s="5">
        <v>51981</v>
      </c>
      <c r="B4090" s="31">
        <v>13.524000802720201</v>
      </c>
    </row>
    <row r="4091" spans="1:2">
      <c r="A4091" s="5">
        <v>51984</v>
      </c>
      <c r="B4091" s="31">
        <v>13.524000802720201</v>
      </c>
    </row>
    <row r="4092" spans="1:2">
      <c r="A4092" s="5">
        <v>51985</v>
      </c>
      <c r="B4092" s="31">
        <v>13.524000802720201</v>
      </c>
    </row>
    <row r="4093" spans="1:2">
      <c r="A4093" s="5">
        <v>51986</v>
      </c>
      <c r="B4093" s="31">
        <v>13.524000802720201</v>
      </c>
    </row>
    <row r="4094" spans="1:2">
      <c r="A4094" s="5">
        <v>51988</v>
      </c>
      <c r="B4094" s="31">
        <v>13.524000802720201</v>
      </c>
    </row>
    <row r="4095" spans="1:2">
      <c r="A4095" s="5">
        <v>51991</v>
      </c>
      <c r="B4095" s="31">
        <v>13.524000802720201</v>
      </c>
    </row>
    <row r="4096" spans="1:2">
      <c r="A4096" s="5">
        <v>51992</v>
      </c>
      <c r="B4096" s="31">
        <v>13.524000802720201</v>
      </c>
    </row>
    <row r="4097" spans="1:2">
      <c r="A4097" s="5">
        <v>51993</v>
      </c>
      <c r="B4097" s="31">
        <v>13.524000802720201</v>
      </c>
    </row>
    <row r="4098" spans="1:2">
      <c r="A4098" s="5">
        <v>51994</v>
      </c>
      <c r="B4098" s="31">
        <v>13.524000802720201</v>
      </c>
    </row>
    <row r="4099" spans="1:2">
      <c r="A4099" s="5">
        <v>51995</v>
      </c>
      <c r="B4099" s="31">
        <v>13.524000802720201</v>
      </c>
    </row>
    <row r="4100" spans="1:2">
      <c r="A4100" s="5">
        <v>51998</v>
      </c>
      <c r="B4100" s="31">
        <v>13.524000802720201</v>
      </c>
    </row>
    <row r="4101" spans="1:2">
      <c r="A4101" s="5">
        <v>51999</v>
      </c>
      <c r="B4101" s="31">
        <v>13.524000802720201</v>
      </c>
    </row>
    <row r="4102" spans="1:2">
      <c r="A4102" s="5">
        <v>52000</v>
      </c>
      <c r="B4102" s="31">
        <v>13.524000802720201</v>
      </c>
    </row>
    <row r="4103" spans="1:2">
      <c r="A4103" s="5">
        <v>52001</v>
      </c>
      <c r="B4103" s="31">
        <v>13.524000802720201</v>
      </c>
    </row>
    <row r="4104" spans="1:2">
      <c r="A4104" s="5">
        <v>52002</v>
      </c>
      <c r="B4104" s="31">
        <v>13.524000802720201</v>
      </c>
    </row>
    <row r="4105" spans="1:2">
      <c r="A4105" s="5">
        <v>52005</v>
      </c>
      <c r="B4105" s="31">
        <v>13.524000802720201</v>
      </c>
    </row>
    <row r="4106" spans="1:2">
      <c r="A4106" s="5">
        <v>52006</v>
      </c>
      <c r="B4106" s="31">
        <v>13.524000802720201</v>
      </c>
    </row>
    <row r="4107" spans="1:2">
      <c r="A4107" s="5">
        <v>52007</v>
      </c>
      <c r="B4107" s="31">
        <v>13.524000802720201</v>
      </c>
    </row>
    <row r="4108" spans="1:2">
      <c r="A4108" s="5">
        <v>52008</v>
      </c>
      <c r="B4108" s="31">
        <v>13.524000802720201</v>
      </c>
    </row>
    <row r="4109" spans="1:2">
      <c r="A4109" s="5">
        <v>52009</v>
      </c>
      <c r="B4109" s="31">
        <v>13.524000802720201</v>
      </c>
    </row>
    <row r="4110" spans="1:2">
      <c r="A4110" s="5">
        <v>52012</v>
      </c>
      <c r="B4110" s="31">
        <v>13.524000802720201</v>
      </c>
    </row>
    <row r="4111" spans="1:2">
      <c r="A4111" s="5">
        <v>52013</v>
      </c>
      <c r="B4111" s="31">
        <v>13.524000802720201</v>
      </c>
    </row>
    <row r="4112" spans="1:2">
      <c r="A4112" s="5">
        <v>52014</v>
      </c>
      <c r="B4112" s="31">
        <v>13.524000802720201</v>
      </c>
    </row>
    <row r="4113" spans="1:2">
      <c r="A4113" s="5">
        <v>52015</v>
      </c>
      <c r="B4113" s="31">
        <v>13.524000802720201</v>
      </c>
    </row>
    <row r="4114" spans="1:2">
      <c r="A4114" s="5">
        <v>52016</v>
      </c>
      <c r="B4114" s="31">
        <v>13.524000802720201</v>
      </c>
    </row>
    <row r="4115" spans="1:2">
      <c r="A4115" s="5">
        <v>52019</v>
      </c>
      <c r="B4115" s="31">
        <v>13.524000802720201</v>
      </c>
    </row>
    <row r="4116" spans="1:2">
      <c r="A4116" s="5">
        <v>52020</v>
      </c>
      <c r="B4116" s="31">
        <v>13.524000802720201</v>
      </c>
    </row>
    <row r="4117" spans="1:2">
      <c r="A4117" s="5">
        <v>52021</v>
      </c>
      <c r="B4117" s="31">
        <v>13.524000802720201</v>
      </c>
    </row>
    <row r="4118" spans="1:2">
      <c r="A4118" s="5">
        <v>52023</v>
      </c>
      <c r="B4118" s="31">
        <v>13.524000802720201</v>
      </c>
    </row>
    <row r="4119" spans="1:2">
      <c r="A4119" s="5">
        <v>52026</v>
      </c>
      <c r="B4119" s="31">
        <v>13.524000802720201</v>
      </c>
    </row>
    <row r="4120" spans="1:2">
      <c r="A4120" s="5">
        <v>52027</v>
      </c>
      <c r="B4120" s="31">
        <v>13.524000802720201</v>
      </c>
    </row>
    <row r="4121" spans="1:2">
      <c r="A4121" s="5">
        <v>52028</v>
      </c>
      <c r="B4121" s="31">
        <v>13.524000802720201</v>
      </c>
    </row>
    <row r="4122" spans="1:2">
      <c r="A4122" s="5">
        <v>52029</v>
      </c>
      <c r="B4122" s="31">
        <v>13.524000802720201</v>
      </c>
    </row>
    <row r="4123" spans="1:2">
      <c r="A4123" s="5">
        <v>52030</v>
      </c>
      <c r="B4123" s="31">
        <v>13.524000802720201</v>
      </c>
    </row>
    <row r="4124" spans="1:2">
      <c r="A4124" s="5">
        <v>52033</v>
      </c>
      <c r="B4124" s="31">
        <v>13.524000802720201</v>
      </c>
    </row>
    <row r="4125" spans="1:2">
      <c r="A4125" s="5">
        <v>52034</v>
      </c>
      <c r="B4125" s="31">
        <v>13.524000802720201</v>
      </c>
    </row>
    <row r="4126" spans="1:2">
      <c r="A4126" s="5">
        <v>52035</v>
      </c>
      <c r="B4126" s="31">
        <v>13.524000802720201</v>
      </c>
    </row>
    <row r="4127" spans="1:2">
      <c r="A4127" s="5">
        <v>52036</v>
      </c>
      <c r="B4127" s="31">
        <v>13.524000802720201</v>
      </c>
    </row>
    <row r="4128" spans="1:2">
      <c r="A4128" s="5">
        <v>52037</v>
      </c>
      <c r="B4128" s="31">
        <v>13.524000802720201</v>
      </c>
    </row>
    <row r="4129" spans="1:2">
      <c r="A4129" s="5">
        <v>52040</v>
      </c>
      <c r="B4129" s="31">
        <v>13.524000802720201</v>
      </c>
    </row>
    <row r="4130" spans="1:2">
      <c r="A4130" s="5">
        <v>52041</v>
      </c>
      <c r="B4130" s="31">
        <v>13.524000802720201</v>
      </c>
    </row>
    <row r="4131" spans="1:2">
      <c r="A4131" s="5">
        <v>52042</v>
      </c>
      <c r="B4131" s="31">
        <v>13.524000802720201</v>
      </c>
    </row>
    <row r="4132" spans="1:2">
      <c r="A4132" s="5">
        <v>52043</v>
      </c>
      <c r="B4132" s="31">
        <v>13.524000802720201</v>
      </c>
    </row>
    <row r="4133" spans="1:2">
      <c r="A4133" s="5">
        <v>52044</v>
      </c>
      <c r="B4133" s="31">
        <v>13.524000802720201</v>
      </c>
    </row>
    <row r="4134" spans="1:2">
      <c r="A4134" s="5">
        <v>52047</v>
      </c>
      <c r="B4134" s="31">
        <v>13.524000802720201</v>
      </c>
    </row>
    <row r="4135" spans="1:2">
      <c r="A4135" s="5">
        <v>52048</v>
      </c>
      <c r="B4135" s="31">
        <v>13.524000802720201</v>
      </c>
    </row>
    <row r="4136" spans="1:2">
      <c r="A4136" s="5">
        <v>52049</v>
      </c>
      <c r="B4136" s="31">
        <v>13.524000802720201</v>
      </c>
    </row>
    <row r="4137" spans="1:2">
      <c r="A4137" s="5">
        <v>52050</v>
      </c>
      <c r="B4137" s="31">
        <v>13.524000802720201</v>
      </c>
    </row>
    <row r="4138" spans="1:2">
      <c r="A4138" s="5">
        <v>52051</v>
      </c>
      <c r="B4138" s="31">
        <v>13.524000802720201</v>
      </c>
    </row>
    <row r="4139" spans="1:2">
      <c r="A4139" s="5">
        <v>52054</v>
      </c>
      <c r="B4139" s="31">
        <v>13.524000802720201</v>
      </c>
    </row>
    <row r="4140" spans="1:2">
      <c r="A4140" s="5">
        <v>52055</v>
      </c>
      <c r="B4140" s="31">
        <v>13.524000802720201</v>
      </c>
    </row>
    <row r="4141" spans="1:2">
      <c r="A4141" s="5">
        <v>52056</v>
      </c>
      <c r="B4141" s="31">
        <v>13.524000802720201</v>
      </c>
    </row>
    <row r="4142" spans="1:2">
      <c r="A4142" s="5">
        <v>52057</v>
      </c>
      <c r="B4142" s="31">
        <v>13.524000802720201</v>
      </c>
    </row>
    <row r="4143" spans="1:2">
      <c r="A4143" s="5">
        <v>52058</v>
      </c>
      <c r="B4143" s="31">
        <v>13.524000802720201</v>
      </c>
    </row>
    <row r="4144" spans="1:2">
      <c r="A4144" s="5">
        <v>52061</v>
      </c>
      <c r="B4144" s="31">
        <v>13.524000802720201</v>
      </c>
    </row>
    <row r="4145" spans="1:2">
      <c r="A4145" s="5">
        <v>52062</v>
      </c>
      <c r="B4145" s="31">
        <v>13.524000802720201</v>
      </c>
    </row>
    <row r="4146" spans="1:2">
      <c r="A4146" s="5">
        <v>52063</v>
      </c>
      <c r="B4146" s="31">
        <v>13.524000802720201</v>
      </c>
    </row>
    <row r="4147" spans="1:2">
      <c r="A4147" s="5">
        <v>52064</v>
      </c>
      <c r="B4147" s="31">
        <v>13.524000802720201</v>
      </c>
    </row>
    <row r="4148" spans="1:2">
      <c r="A4148" s="5">
        <v>52065</v>
      </c>
      <c r="B4148" s="31">
        <v>13.524000802720201</v>
      </c>
    </row>
    <row r="4149" spans="1:2">
      <c r="A4149" s="5">
        <v>52068</v>
      </c>
      <c r="B4149" s="31">
        <v>13.524000802720201</v>
      </c>
    </row>
    <row r="4150" spans="1:2">
      <c r="A4150" s="5">
        <v>52069</v>
      </c>
      <c r="B4150" s="31">
        <v>13.524000802720201</v>
      </c>
    </row>
    <row r="4151" spans="1:2">
      <c r="A4151" s="5">
        <v>52070</v>
      </c>
      <c r="B4151" s="31">
        <v>13.524000802720201</v>
      </c>
    </row>
    <row r="4152" spans="1:2">
      <c r="A4152" s="5">
        <v>52071</v>
      </c>
      <c r="B4152" s="31">
        <v>13.524000802720201</v>
      </c>
    </row>
    <row r="4153" spans="1:2">
      <c r="A4153" s="5">
        <v>52072</v>
      </c>
      <c r="B4153" s="31">
        <v>13.524000802720201</v>
      </c>
    </row>
    <row r="4154" spans="1:2">
      <c r="A4154" s="5">
        <v>52075</v>
      </c>
      <c r="B4154" s="31">
        <v>13.524000802720201</v>
      </c>
    </row>
    <row r="4155" spans="1:2">
      <c r="A4155" s="5">
        <v>52076</v>
      </c>
      <c r="B4155" s="31">
        <v>13.524000802720201</v>
      </c>
    </row>
    <row r="4156" spans="1:2">
      <c r="A4156" s="5">
        <v>52077</v>
      </c>
      <c r="B4156" s="31">
        <v>13.524000802720201</v>
      </c>
    </row>
    <row r="4157" spans="1:2">
      <c r="A4157" s="5">
        <v>52078</v>
      </c>
      <c r="B4157" s="31">
        <v>13.524000802720201</v>
      </c>
    </row>
    <row r="4158" spans="1:2">
      <c r="A4158" s="5">
        <v>52079</v>
      </c>
      <c r="B4158" s="31">
        <v>13.524000802720201</v>
      </c>
    </row>
    <row r="4159" spans="1:2">
      <c r="A4159" s="5">
        <v>52082</v>
      </c>
      <c r="B4159" s="31">
        <v>13.524000802720201</v>
      </c>
    </row>
    <row r="4160" spans="1:2">
      <c r="A4160" s="5">
        <v>52083</v>
      </c>
      <c r="B4160" s="31">
        <v>13.524000802720201</v>
      </c>
    </row>
    <row r="4161" spans="1:2">
      <c r="A4161" s="5">
        <v>52084</v>
      </c>
      <c r="B4161" s="31">
        <v>13.524000802720201</v>
      </c>
    </row>
    <row r="4162" spans="1:2">
      <c r="A4162" s="5">
        <v>52085</v>
      </c>
      <c r="B4162" s="31">
        <v>13.524000802720201</v>
      </c>
    </row>
    <row r="4163" spans="1:2">
      <c r="A4163" s="5">
        <v>52086</v>
      </c>
      <c r="B4163" s="31">
        <v>13.524000802720201</v>
      </c>
    </row>
    <row r="4164" spans="1:2">
      <c r="A4164" s="5">
        <v>52089</v>
      </c>
      <c r="B4164" s="31">
        <v>13.524000802720201</v>
      </c>
    </row>
    <row r="4165" spans="1:2">
      <c r="A4165" s="5">
        <v>52090</v>
      </c>
      <c r="B4165" s="31">
        <v>13.524000802720201</v>
      </c>
    </row>
    <row r="4166" spans="1:2">
      <c r="A4166" s="5">
        <v>52091</v>
      </c>
      <c r="B4166" s="31">
        <v>13.524000802720201</v>
      </c>
    </row>
    <row r="4167" spans="1:2">
      <c r="A4167" s="5">
        <v>52092</v>
      </c>
      <c r="B4167" s="31">
        <v>13.524000802720201</v>
      </c>
    </row>
    <row r="4168" spans="1:2">
      <c r="A4168" s="5">
        <v>52093</v>
      </c>
      <c r="B4168" s="31">
        <v>13.524000802720201</v>
      </c>
    </row>
    <row r="4169" spans="1:2">
      <c r="A4169" s="5">
        <v>52096</v>
      </c>
      <c r="B4169" s="31">
        <v>13.524000802720201</v>
      </c>
    </row>
    <row r="4170" spans="1:2">
      <c r="A4170" s="5">
        <v>52097</v>
      </c>
      <c r="B4170" s="31">
        <v>13.524000802720201</v>
      </c>
    </row>
    <row r="4171" spans="1:2">
      <c r="A4171" s="5">
        <v>52098</v>
      </c>
      <c r="B4171" s="31">
        <v>13.524000802720201</v>
      </c>
    </row>
    <row r="4172" spans="1:2">
      <c r="A4172" s="5">
        <v>52099</v>
      </c>
      <c r="B4172" s="31">
        <v>13.524000802720201</v>
      </c>
    </row>
    <row r="4173" spans="1:2">
      <c r="A4173" s="5">
        <v>52100</v>
      </c>
      <c r="B4173" s="31">
        <v>13.524000802720201</v>
      </c>
    </row>
    <row r="4174" spans="1:2">
      <c r="A4174" s="5">
        <v>52103</v>
      </c>
      <c r="B4174" s="31">
        <v>13.524000802720201</v>
      </c>
    </row>
    <row r="4175" spans="1:2">
      <c r="A4175" s="5">
        <v>52104</v>
      </c>
      <c r="B4175" s="31">
        <v>13.524000802720201</v>
      </c>
    </row>
    <row r="4176" spans="1:2">
      <c r="A4176" s="5">
        <v>52105</v>
      </c>
      <c r="B4176" s="31">
        <v>13.524000802720201</v>
      </c>
    </row>
    <row r="4177" spans="1:2">
      <c r="A4177" s="5">
        <v>52106</v>
      </c>
      <c r="B4177" s="31">
        <v>13.524000802720201</v>
      </c>
    </row>
    <row r="4178" spans="1:2">
      <c r="A4178" s="5">
        <v>52107</v>
      </c>
      <c r="B4178" s="31">
        <v>13.524000802720201</v>
      </c>
    </row>
    <row r="4179" spans="1:2">
      <c r="A4179" s="5">
        <v>52110</v>
      </c>
      <c r="B4179" s="31">
        <v>13.524000802720201</v>
      </c>
    </row>
    <row r="4180" spans="1:2">
      <c r="A4180" s="5">
        <v>52111</v>
      </c>
      <c r="B4180" s="31">
        <v>13.524000802720201</v>
      </c>
    </row>
    <row r="4181" spans="1:2">
      <c r="A4181" s="5">
        <v>52112</v>
      </c>
      <c r="B4181" s="31">
        <v>13.524000802720201</v>
      </c>
    </row>
    <row r="4182" spans="1:2">
      <c r="A4182" s="5">
        <v>52113</v>
      </c>
      <c r="B4182" s="31">
        <v>13.524000802720201</v>
      </c>
    </row>
    <row r="4183" spans="1:2">
      <c r="A4183" s="5">
        <v>52114</v>
      </c>
      <c r="B4183" s="31">
        <v>13.524000802720201</v>
      </c>
    </row>
    <row r="4184" spans="1:2">
      <c r="A4184" s="5">
        <v>52117</v>
      </c>
      <c r="B4184" s="31">
        <v>13.524000802720201</v>
      </c>
    </row>
    <row r="4185" spans="1:2">
      <c r="A4185" s="5">
        <v>52118</v>
      </c>
      <c r="B4185" s="31">
        <v>13.524000802720201</v>
      </c>
    </row>
    <row r="4186" spans="1:2">
      <c r="A4186" s="5">
        <v>52119</v>
      </c>
      <c r="B4186" s="31">
        <v>13.524000802720201</v>
      </c>
    </row>
    <row r="4187" spans="1:2">
      <c r="A4187" s="5">
        <v>52120</v>
      </c>
      <c r="B4187" s="31">
        <v>13.524000802720201</v>
      </c>
    </row>
    <row r="4188" spans="1:2">
      <c r="A4188" s="5">
        <v>52121</v>
      </c>
      <c r="B4188" s="31">
        <v>13.524000802720201</v>
      </c>
    </row>
    <row r="4189" spans="1:2">
      <c r="A4189" s="5">
        <v>52124</v>
      </c>
      <c r="B4189" s="31">
        <v>13.524000802720201</v>
      </c>
    </row>
    <row r="4190" spans="1:2">
      <c r="A4190" s="5">
        <v>52125</v>
      </c>
      <c r="B4190" s="31">
        <v>13.524000802720201</v>
      </c>
    </row>
    <row r="4191" spans="1:2">
      <c r="A4191" s="5">
        <v>52126</v>
      </c>
      <c r="B4191" s="31">
        <v>13.524000802720201</v>
      </c>
    </row>
    <row r="4192" spans="1:2">
      <c r="A4192" s="5">
        <v>52127</v>
      </c>
      <c r="B4192" s="31">
        <v>13.524000802720201</v>
      </c>
    </row>
    <row r="4193" spans="1:2">
      <c r="A4193" s="5">
        <v>52128</v>
      </c>
      <c r="B4193" s="31">
        <v>13.524000802720201</v>
      </c>
    </row>
    <row r="4194" spans="1:2">
      <c r="A4194" s="5">
        <v>52131</v>
      </c>
      <c r="B4194" s="31">
        <v>13.524000802720201</v>
      </c>
    </row>
    <row r="4195" spans="1:2">
      <c r="A4195" s="5">
        <v>52132</v>
      </c>
      <c r="B4195" s="31">
        <v>13.524000802720201</v>
      </c>
    </row>
    <row r="4196" spans="1:2">
      <c r="A4196" s="5">
        <v>52133</v>
      </c>
      <c r="B4196" s="31">
        <v>13.524000802720201</v>
      </c>
    </row>
    <row r="4197" spans="1:2">
      <c r="A4197" s="5">
        <v>52134</v>
      </c>
      <c r="B4197" s="31">
        <v>13.524000802720201</v>
      </c>
    </row>
    <row r="4198" spans="1:2">
      <c r="A4198" s="5">
        <v>52135</v>
      </c>
      <c r="B4198" s="31">
        <v>13.524000802720201</v>
      </c>
    </row>
    <row r="4199" spans="1:2">
      <c r="A4199" s="5">
        <v>52138</v>
      </c>
      <c r="B4199" s="31">
        <v>13.524000802720201</v>
      </c>
    </row>
    <row r="4200" spans="1:2">
      <c r="A4200" s="5">
        <v>52139</v>
      </c>
      <c r="B4200" s="31">
        <v>13.524000802720201</v>
      </c>
    </row>
    <row r="4201" spans="1:2">
      <c r="A4201" s="5">
        <v>52140</v>
      </c>
      <c r="B4201" s="31">
        <v>13.524000802720201</v>
      </c>
    </row>
    <row r="4202" spans="1:2">
      <c r="A4202" s="5">
        <v>52141</v>
      </c>
      <c r="B4202" s="31">
        <v>13.524000802720201</v>
      </c>
    </row>
    <row r="4203" spans="1:2">
      <c r="A4203" s="5">
        <v>52142</v>
      </c>
      <c r="B4203" s="31">
        <v>13.524000802720201</v>
      </c>
    </row>
    <row r="4204" spans="1:2">
      <c r="A4204" s="5">
        <v>52145</v>
      </c>
      <c r="B4204" s="31">
        <v>13.524000802720201</v>
      </c>
    </row>
    <row r="4205" spans="1:2">
      <c r="A4205" s="5">
        <v>52146</v>
      </c>
      <c r="B4205" s="31">
        <v>13.524000802720201</v>
      </c>
    </row>
    <row r="4206" spans="1:2">
      <c r="A4206" s="5">
        <v>52147</v>
      </c>
      <c r="B4206" s="31">
        <v>13.524000802720201</v>
      </c>
    </row>
    <row r="4207" spans="1:2">
      <c r="A4207" s="5">
        <v>52148</v>
      </c>
      <c r="B4207" s="31">
        <v>13.524000802720201</v>
      </c>
    </row>
    <row r="4208" spans="1:2">
      <c r="A4208" s="5">
        <v>52149</v>
      </c>
      <c r="B4208" s="31">
        <v>13.524000802720201</v>
      </c>
    </row>
    <row r="4209" spans="1:2">
      <c r="A4209" s="5">
        <v>52152</v>
      </c>
      <c r="B4209" s="31">
        <v>13.524000802720201</v>
      </c>
    </row>
    <row r="4210" spans="1:2">
      <c r="A4210" s="5">
        <v>52153</v>
      </c>
      <c r="B4210" s="31">
        <v>13.524000802720201</v>
      </c>
    </row>
    <row r="4211" spans="1:2">
      <c r="A4211" s="5">
        <v>52154</v>
      </c>
      <c r="B4211" s="31">
        <v>13.524000802720201</v>
      </c>
    </row>
    <row r="4212" spans="1:2">
      <c r="A4212" s="5">
        <v>52155</v>
      </c>
      <c r="B4212" s="31">
        <v>13.524000802720201</v>
      </c>
    </row>
    <row r="4213" spans="1:2">
      <c r="A4213" s="5">
        <v>52156</v>
      </c>
      <c r="B4213" s="31">
        <v>13.524000802720201</v>
      </c>
    </row>
    <row r="4214" spans="1:2">
      <c r="A4214" s="5">
        <v>52159</v>
      </c>
      <c r="B4214" s="31">
        <v>13.524000802720201</v>
      </c>
    </row>
    <row r="4215" spans="1:2">
      <c r="A4215" s="5">
        <v>52160</v>
      </c>
      <c r="B4215" s="31">
        <v>13.524000802720201</v>
      </c>
    </row>
    <row r="4216" spans="1:2">
      <c r="A4216" s="5">
        <v>52161</v>
      </c>
      <c r="B4216" s="31">
        <v>13.524000802720201</v>
      </c>
    </row>
    <row r="4217" spans="1:2">
      <c r="A4217" s="5">
        <v>52162</v>
      </c>
      <c r="B4217" s="31">
        <v>13.524000802720201</v>
      </c>
    </row>
    <row r="4218" spans="1:2">
      <c r="A4218" s="5">
        <v>52163</v>
      </c>
      <c r="B4218" s="31">
        <v>13.524000802720201</v>
      </c>
    </row>
    <row r="4219" spans="1:2">
      <c r="A4219" s="5">
        <v>52166</v>
      </c>
      <c r="B4219" s="31">
        <v>13.524000802720201</v>
      </c>
    </row>
    <row r="4220" spans="1:2">
      <c r="A4220" s="5">
        <v>52167</v>
      </c>
      <c r="B4220" s="31">
        <v>13.524000802720201</v>
      </c>
    </row>
    <row r="4221" spans="1:2">
      <c r="A4221" s="5">
        <v>52168</v>
      </c>
      <c r="B4221" s="31">
        <v>13.524000802720201</v>
      </c>
    </row>
    <row r="4222" spans="1:2">
      <c r="A4222" s="5">
        <v>52169</v>
      </c>
      <c r="B4222" s="31">
        <v>13.524000802720201</v>
      </c>
    </row>
    <row r="4223" spans="1:2">
      <c r="A4223" s="5">
        <v>52170</v>
      </c>
      <c r="B4223" s="31">
        <v>13.524000802720201</v>
      </c>
    </row>
    <row r="4224" spans="1:2">
      <c r="A4224" s="5">
        <v>52173</v>
      </c>
      <c r="B4224" s="31">
        <v>13.524000802720201</v>
      </c>
    </row>
    <row r="4225" spans="1:2">
      <c r="A4225" s="5">
        <v>52174</v>
      </c>
      <c r="B4225" s="31">
        <v>13.524000802720201</v>
      </c>
    </row>
    <row r="4226" spans="1:2">
      <c r="A4226" s="5">
        <v>52175</v>
      </c>
      <c r="B4226" s="31">
        <v>13.524000802720201</v>
      </c>
    </row>
    <row r="4227" spans="1:2">
      <c r="A4227" s="5">
        <v>52176</v>
      </c>
      <c r="B4227" s="31">
        <v>13.524000802720201</v>
      </c>
    </row>
    <row r="4228" spans="1:2">
      <c r="A4228" s="5">
        <v>52177</v>
      </c>
      <c r="B4228" s="31">
        <v>13.524000802720201</v>
      </c>
    </row>
    <row r="4229" spans="1:2">
      <c r="A4229" s="5">
        <v>52180</v>
      </c>
      <c r="B4229" s="31">
        <v>13.524000802720201</v>
      </c>
    </row>
    <row r="4230" spans="1:2">
      <c r="A4230" s="5">
        <v>52181</v>
      </c>
      <c r="B4230" s="31">
        <v>13.524000802720201</v>
      </c>
    </row>
    <row r="4231" spans="1:2">
      <c r="A4231" s="5">
        <v>52182</v>
      </c>
      <c r="B4231" s="31">
        <v>13.524000802720201</v>
      </c>
    </row>
    <row r="4232" spans="1:2">
      <c r="A4232" s="5">
        <v>52183</v>
      </c>
      <c r="B4232" s="31">
        <v>13.524000802720201</v>
      </c>
    </row>
    <row r="4233" spans="1:2">
      <c r="A4233" s="5">
        <v>52184</v>
      </c>
      <c r="B4233" s="31">
        <v>13.524000802720201</v>
      </c>
    </row>
    <row r="4234" spans="1:2">
      <c r="A4234" s="5">
        <v>52187</v>
      </c>
      <c r="B4234" s="31">
        <v>13.524000802720201</v>
      </c>
    </row>
    <row r="4235" spans="1:2">
      <c r="A4235" s="5">
        <v>52188</v>
      </c>
      <c r="B4235" s="31">
        <v>13.524000802720201</v>
      </c>
    </row>
    <row r="4236" spans="1:2">
      <c r="A4236" s="5">
        <v>52189</v>
      </c>
      <c r="B4236" s="31">
        <v>13.524000802720201</v>
      </c>
    </row>
    <row r="4237" spans="1:2">
      <c r="A4237" s="5">
        <v>52191</v>
      </c>
      <c r="B4237" s="31">
        <v>13.524000802720201</v>
      </c>
    </row>
    <row r="4238" spans="1:2">
      <c r="A4238" s="5">
        <v>52194</v>
      </c>
      <c r="B4238" s="31">
        <v>13.524000802720201</v>
      </c>
    </row>
    <row r="4239" spans="1:2">
      <c r="A4239" s="5">
        <v>52195</v>
      </c>
      <c r="B4239" s="31">
        <v>13.524000802720201</v>
      </c>
    </row>
    <row r="4240" spans="1:2">
      <c r="A4240" s="5">
        <v>52196</v>
      </c>
      <c r="B4240" s="31">
        <v>13.524000802720201</v>
      </c>
    </row>
    <row r="4241" spans="1:2">
      <c r="A4241" s="5">
        <v>52197</v>
      </c>
      <c r="B4241" s="31">
        <v>13.524000802720201</v>
      </c>
    </row>
    <row r="4242" spans="1:2">
      <c r="A4242" s="5">
        <v>52198</v>
      </c>
      <c r="B4242" s="31">
        <v>13.524000802720201</v>
      </c>
    </row>
    <row r="4243" spans="1:2">
      <c r="A4243" s="5">
        <v>52201</v>
      </c>
      <c r="B4243" s="31">
        <v>13.524000802720201</v>
      </c>
    </row>
    <row r="4244" spans="1:2">
      <c r="A4244" s="5">
        <v>52202</v>
      </c>
      <c r="B4244" s="31">
        <v>13.524000802720201</v>
      </c>
    </row>
    <row r="4245" spans="1:2">
      <c r="A4245" s="5">
        <v>52203</v>
      </c>
      <c r="B4245" s="31">
        <v>13.524000802720201</v>
      </c>
    </row>
    <row r="4246" spans="1:2">
      <c r="A4246" s="5">
        <v>52204</v>
      </c>
      <c r="B4246" s="31">
        <v>13.524000802720201</v>
      </c>
    </row>
    <row r="4247" spans="1:2">
      <c r="A4247" s="5">
        <v>52205</v>
      </c>
      <c r="B4247" s="31">
        <v>13.524000802720201</v>
      </c>
    </row>
    <row r="4248" spans="1:2">
      <c r="A4248" s="5">
        <v>52208</v>
      </c>
      <c r="B4248" s="31">
        <v>13.524000802720201</v>
      </c>
    </row>
    <row r="4249" spans="1:2">
      <c r="A4249" s="5">
        <v>52209</v>
      </c>
      <c r="B4249" s="31">
        <v>13.524000802720201</v>
      </c>
    </row>
    <row r="4250" spans="1:2">
      <c r="A4250" s="5">
        <v>52210</v>
      </c>
      <c r="B4250" s="31">
        <v>13.524000802720201</v>
      </c>
    </row>
    <row r="4251" spans="1:2">
      <c r="A4251" s="5">
        <v>52211</v>
      </c>
      <c r="B4251" s="31">
        <v>13.524000802720201</v>
      </c>
    </row>
    <row r="4252" spans="1:2">
      <c r="A4252" s="5">
        <v>52212</v>
      </c>
      <c r="B4252" s="31">
        <v>13.524000802720201</v>
      </c>
    </row>
    <row r="4253" spans="1:2">
      <c r="A4253" s="5">
        <v>52215</v>
      </c>
      <c r="B4253" s="31">
        <v>13.524000802720201</v>
      </c>
    </row>
    <row r="4254" spans="1:2">
      <c r="A4254" s="5">
        <v>52216</v>
      </c>
      <c r="B4254" s="31">
        <v>13.524000802720201</v>
      </c>
    </row>
    <row r="4255" spans="1:2">
      <c r="A4255" s="5">
        <v>52217</v>
      </c>
      <c r="B4255" s="31">
        <v>13.524000802720201</v>
      </c>
    </row>
    <row r="4256" spans="1:2">
      <c r="A4256" s="5">
        <v>52218</v>
      </c>
      <c r="B4256" s="31">
        <v>13.524000802720201</v>
      </c>
    </row>
    <row r="4257" spans="1:2">
      <c r="A4257" s="5">
        <v>52219</v>
      </c>
      <c r="B4257" s="31">
        <v>13.524000802720201</v>
      </c>
    </row>
    <row r="4258" spans="1:2">
      <c r="A4258" s="5">
        <v>52222</v>
      </c>
      <c r="B4258" s="31">
        <v>13.524000802720201</v>
      </c>
    </row>
    <row r="4259" spans="1:2">
      <c r="A4259" s="5">
        <v>52223</v>
      </c>
      <c r="B4259" s="31">
        <v>13.524000802720201</v>
      </c>
    </row>
    <row r="4260" spans="1:2">
      <c r="A4260" s="5">
        <v>52224</v>
      </c>
      <c r="B4260" s="31">
        <v>13.524000802720201</v>
      </c>
    </row>
    <row r="4261" spans="1:2">
      <c r="A4261" s="5">
        <v>52226</v>
      </c>
      <c r="B4261" s="31">
        <v>13.524000802720201</v>
      </c>
    </row>
    <row r="4262" spans="1:2">
      <c r="A4262" s="5">
        <v>52229</v>
      </c>
      <c r="B4262" s="31">
        <v>13.524000802720201</v>
      </c>
    </row>
    <row r="4263" spans="1:2">
      <c r="A4263" s="5">
        <v>52230</v>
      </c>
      <c r="B4263" s="31">
        <v>13.524000802720201</v>
      </c>
    </row>
    <row r="4264" spans="1:2">
      <c r="A4264" s="5">
        <v>52231</v>
      </c>
      <c r="B4264" s="31">
        <v>13.524000802720201</v>
      </c>
    </row>
    <row r="4265" spans="1:2">
      <c r="A4265" s="5">
        <v>52233</v>
      </c>
      <c r="B4265" s="31">
        <v>13.524000802720201</v>
      </c>
    </row>
    <row r="4266" spans="1:2">
      <c r="A4266" s="5">
        <v>52236</v>
      </c>
      <c r="B4266" s="31">
        <v>13.524000802720201</v>
      </c>
    </row>
    <row r="4267" spans="1:2">
      <c r="A4267" s="5">
        <v>52237</v>
      </c>
      <c r="B4267" s="31">
        <v>13.524000802720201</v>
      </c>
    </row>
    <row r="4268" spans="1:2">
      <c r="A4268" s="5">
        <v>52238</v>
      </c>
      <c r="B4268" s="31">
        <v>13.524000802720201</v>
      </c>
    </row>
    <row r="4269" spans="1:2">
      <c r="A4269" s="5">
        <v>52239</v>
      </c>
      <c r="B4269" s="31">
        <v>13.524000802720201</v>
      </c>
    </row>
    <row r="4270" spans="1:2">
      <c r="A4270" s="5">
        <v>52240</v>
      </c>
      <c r="B4270" s="31">
        <v>13.524000802720201</v>
      </c>
    </row>
    <row r="4271" spans="1:2">
      <c r="A4271" s="5">
        <v>52243</v>
      </c>
      <c r="B4271" s="31">
        <v>13.524000802720201</v>
      </c>
    </row>
    <row r="4272" spans="1:2">
      <c r="A4272" s="5">
        <v>52244</v>
      </c>
      <c r="B4272" s="31">
        <v>13.524000802720201</v>
      </c>
    </row>
    <row r="4273" spans="1:2">
      <c r="A4273" s="5">
        <v>52245</v>
      </c>
      <c r="B4273" s="31">
        <v>13.524000802720201</v>
      </c>
    </row>
    <row r="4274" spans="1:2">
      <c r="A4274" s="5">
        <v>52246</v>
      </c>
      <c r="B4274" s="31">
        <v>13.524000802720201</v>
      </c>
    </row>
    <row r="4275" spans="1:2">
      <c r="A4275" s="5">
        <v>52247</v>
      </c>
      <c r="B4275" s="31">
        <v>13.524000802720201</v>
      </c>
    </row>
    <row r="4276" spans="1:2">
      <c r="A4276" s="5">
        <v>52250</v>
      </c>
      <c r="B4276" s="31">
        <v>13.524000802720201</v>
      </c>
    </row>
    <row r="4277" spans="1:2">
      <c r="A4277" s="5">
        <v>52251</v>
      </c>
      <c r="B4277" s="31">
        <v>13.524000802720201</v>
      </c>
    </row>
    <row r="4278" spans="1:2">
      <c r="A4278" s="5">
        <v>52252</v>
      </c>
      <c r="B4278" s="31">
        <v>13.524000802720201</v>
      </c>
    </row>
    <row r="4279" spans="1:2">
      <c r="A4279" s="5">
        <v>52253</v>
      </c>
      <c r="B4279" s="31">
        <v>13.524000802720201</v>
      </c>
    </row>
    <row r="4280" spans="1:2">
      <c r="A4280" s="5">
        <v>52254</v>
      </c>
      <c r="B4280" s="31">
        <v>13.524000802720201</v>
      </c>
    </row>
    <row r="4281" spans="1:2">
      <c r="A4281" s="5">
        <v>52257</v>
      </c>
      <c r="B4281" s="31">
        <v>13.524000802720201</v>
      </c>
    </row>
    <row r="4282" spans="1:2">
      <c r="A4282" s="5">
        <v>52258</v>
      </c>
      <c r="B4282" s="31">
        <v>13.524000802720201</v>
      </c>
    </row>
    <row r="4283" spans="1:2">
      <c r="A4283" s="5">
        <v>52259</v>
      </c>
      <c r="B4283" s="31">
        <v>13.524000802720201</v>
      </c>
    </row>
    <row r="4284" spans="1:2">
      <c r="A4284" s="5">
        <v>52260</v>
      </c>
      <c r="B4284" s="31">
        <v>13.524000802720201</v>
      </c>
    </row>
    <row r="4285" spans="1:2">
      <c r="A4285" s="5">
        <v>52261</v>
      </c>
      <c r="B4285" s="31">
        <v>13.524000802720201</v>
      </c>
    </row>
    <row r="4286" spans="1:2">
      <c r="A4286" s="5">
        <v>52264</v>
      </c>
      <c r="B4286" s="31">
        <v>13.524000802720201</v>
      </c>
    </row>
    <row r="4287" spans="1:2">
      <c r="A4287" s="5">
        <v>52265</v>
      </c>
      <c r="B4287" s="31">
        <v>13.524000802720201</v>
      </c>
    </row>
    <row r="4288" spans="1:2">
      <c r="A4288" s="5">
        <v>52266</v>
      </c>
      <c r="B4288" s="31">
        <v>13.524000802720201</v>
      </c>
    </row>
    <row r="4289" spans="1:2">
      <c r="A4289" s="5">
        <v>52267</v>
      </c>
      <c r="B4289" s="31">
        <v>13.524000802720201</v>
      </c>
    </row>
    <row r="4290" spans="1:2">
      <c r="A4290" s="5">
        <v>52268</v>
      </c>
      <c r="B4290" s="31">
        <v>13.524000802720201</v>
      </c>
    </row>
    <row r="4291" spans="1:2">
      <c r="A4291" s="5">
        <v>52273</v>
      </c>
      <c r="B4291" s="31">
        <v>13.524000802720201</v>
      </c>
    </row>
    <row r="4292" spans="1:2">
      <c r="A4292" s="5">
        <v>52274</v>
      </c>
      <c r="B4292" s="31">
        <v>13.524000802720201</v>
      </c>
    </row>
    <row r="4293" spans="1:2">
      <c r="A4293" s="5">
        <v>52275</v>
      </c>
      <c r="B4293" s="31">
        <v>13.524000802720201</v>
      </c>
    </row>
    <row r="4294" spans="1:2">
      <c r="A4294" s="5">
        <v>52278</v>
      </c>
      <c r="B4294" s="31">
        <v>13.524000802720201</v>
      </c>
    </row>
    <row r="4295" spans="1:2">
      <c r="A4295" s="5">
        <v>52279</v>
      </c>
      <c r="B4295" s="31">
        <v>13.524000802720201</v>
      </c>
    </row>
    <row r="4296" spans="1:2">
      <c r="A4296" s="5">
        <v>52280</v>
      </c>
      <c r="B4296" s="31">
        <v>13.524000802720201</v>
      </c>
    </row>
    <row r="4297" spans="1:2">
      <c r="A4297" s="5">
        <v>52281</v>
      </c>
      <c r="B4297" s="31">
        <v>13.524000802720201</v>
      </c>
    </row>
    <row r="4298" spans="1:2">
      <c r="A4298" s="5">
        <v>52282</v>
      </c>
      <c r="B4298" s="31">
        <v>13.524000802720201</v>
      </c>
    </row>
    <row r="4299" spans="1:2">
      <c r="A4299" s="5">
        <v>52285</v>
      </c>
      <c r="B4299" s="31">
        <v>13.524000802720201</v>
      </c>
    </row>
    <row r="4300" spans="1:2">
      <c r="A4300" s="5">
        <v>52286</v>
      </c>
      <c r="B4300" s="31">
        <v>13.524000802720201</v>
      </c>
    </row>
    <row r="4301" spans="1:2">
      <c r="A4301" s="5">
        <v>52287</v>
      </c>
      <c r="B4301" s="31">
        <v>13.524000802720201</v>
      </c>
    </row>
    <row r="4302" spans="1:2">
      <c r="A4302" s="5">
        <v>52288</v>
      </c>
      <c r="B4302" s="31">
        <v>13.524000802720201</v>
      </c>
    </row>
    <row r="4303" spans="1:2">
      <c r="A4303" s="5">
        <v>52289</v>
      </c>
      <c r="B4303" s="31">
        <v>13.524000802720201</v>
      </c>
    </row>
    <row r="4304" spans="1:2">
      <c r="A4304" s="5">
        <v>52292</v>
      </c>
      <c r="B4304" s="31">
        <v>13.524000802720201</v>
      </c>
    </row>
    <row r="4305" spans="1:2">
      <c r="A4305" s="5">
        <v>52293</v>
      </c>
      <c r="B4305" s="31">
        <v>13.524000802720201</v>
      </c>
    </row>
    <row r="4306" spans="1:2">
      <c r="A4306" s="5">
        <v>52294</v>
      </c>
      <c r="B4306" s="31">
        <v>13.524000802720201</v>
      </c>
    </row>
    <row r="4307" spans="1:2">
      <c r="A4307" s="5">
        <v>52295</v>
      </c>
      <c r="B4307" s="31">
        <v>13.524000802720201</v>
      </c>
    </row>
    <row r="4308" spans="1:2">
      <c r="A4308" s="5">
        <v>52296</v>
      </c>
      <c r="B4308" s="31">
        <v>13.524000802720201</v>
      </c>
    </row>
    <row r="4309" spans="1:2">
      <c r="A4309" s="5">
        <v>52299</v>
      </c>
      <c r="B4309" s="31">
        <v>13.524000802720201</v>
      </c>
    </row>
    <row r="4310" spans="1:2">
      <c r="A4310" s="5">
        <v>52300</v>
      </c>
      <c r="B4310" s="31">
        <v>13.524000802720201</v>
      </c>
    </row>
    <row r="4311" spans="1:2">
      <c r="A4311" s="5">
        <v>52301</v>
      </c>
      <c r="B4311" s="31">
        <v>13.524000802720201</v>
      </c>
    </row>
    <row r="4312" spans="1:2">
      <c r="A4312" s="5">
        <v>52302</v>
      </c>
      <c r="B4312" s="31">
        <v>13.524000802720201</v>
      </c>
    </row>
    <row r="4313" spans="1:2">
      <c r="A4313" s="5">
        <v>52303</v>
      </c>
      <c r="B4313" s="31">
        <v>13.524000802720201</v>
      </c>
    </row>
    <row r="4314" spans="1:2">
      <c r="A4314" s="5">
        <v>52306</v>
      </c>
      <c r="B4314" s="31">
        <v>13.524000802720201</v>
      </c>
    </row>
    <row r="4315" spans="1:2">
      <c r="A4315" s="5">
        <v>52307</v>
      </c>
      <c r="B4315" s="31">
        <v>13.524000802720201</v>
      </c>
    </row>
    <row r="4316" spans="1:2">
      <c r="A4316" s="5">
        <v>52308</v>
      </c>
      <c r="B4316" s="31">
        <v>13.524000802720201</v>
      </c>
    </row>
    <row r="4317" spans="1:2">
      <c r="A4317" s="5">
        <v>52309</v>
      </c>
      <c r="B4317" s="31">
        <v>13.524000802720201</v>
      </c>
    </row>
    <row r="4318" spans="1:2">
      <c r="A4318" s="5">
        <v>52310</v>
      </c>
      <c r="B4318" s="31">
        <v>13.524000802720201</v>
      </c>
    </row>
    <row r="4319" spans="1:2">
      <c r="A4319" s="5">
        <v>52313</v>
      </c>
      <c r="B4319" s="31">
        <v>13.524000802720201</v>
      </c>
    </row>
    <row r="4320" spans="1:2">
      <c r="A4320" s="5">
        <v>52314</v>
      </c>
      <c r="B4320" s="31">
        <v>13.524000802720201</v>
      </c>
    </row>
    <row r="4321" spans="1:2">
      <c r="A4321" s="5">
        <v>52315</v>
      </c>
      <c r="B4321" s="31">
        <v>13.524000802720201</v>
      </c>
    </row>
    <row r="4322" spans="1:2">
      <c r="A4322" s="5">
        <v>52316</v>
      </c>
      <c r="B4322" s="31">
        <v>13.524000802720201</v>
      </c>
    </row>
    <row r="4323" spans="1:2">
      <c r="A4323" s="5">
        <v>52320</v>
      </c>
      <c r="B4323" s="31">
        <v>13.524000802720201</v>
      </c>
    </row>
    <row r="4324" spans="1:2">
      <c r="A4324" s="5">
        <v>52321</v>
      </c>
      <c r="B4324" s="31">
        <v>13.524000802720201</v>
      </c>
    </row>
    <row r="4325" spans="1:2">
      <c r="A4325" s="5">
        <v>52322</v>
      </c>
      <c r="B4325" s="31">
        <v>13.524000802720201</v>
      </c>
    </row>
    <row r="4326" spans="1:2">
      <c r="A4326" s="5">
        <v>52323</v>
      </c>
      <c r="B4326" s="31">
        <v>13.524000802720201</v>
      </c>
    </row>
    <row r="4327" spans="1:2">
      <c r="A4327" s="5">
        <v>52324</v>
      </c>
      <c r="B4327" s="31">
        <v>13.524000802720201</v>
      </c>
    </row>
    <row r="4328" spans="1:2">
      <c r="A4328" s="5">
        <v>52327</v>
      </c>
      <c r="B4328" s="31">
        <v>13.524000802720201</v>
      </c>
    </row>
    <row r="4329" spans="1:2">
      <c r="A4329" s="5">
        <v>52328</v>
      </c>
      <c r="B4329" s="31">
        <v>13.524000802720201</v>
      </c>
    </row>
    <row r="4330" spans="1:2">
      <c r="A4330" s="5">
        <v>52329</v>
      </c>
      <c r="B4330" s="31">
        <v>13.524000802720201</v>
      </c>
    </row>
    <row r="4331" spans="1:2">
      <c r="A4331" s="5">
        <v>52330</v>
      </c>
      <c r="B4331" s="31">
        <v>13.524000802720201</v>
      </c>
    </row>
    <row r="4332" spans="1:2">
      <c r="A4332" s="5">
        <v>52331</v>
      </c>
      <c r="B4332" s="31">
        <v>13.524000802720201</v>
      </c>
    </row>
    <row r="4333" spans="1:2">
      <c r="A4333" s="5">
        <v>52334</v>
      </c>
      <c r="B4333" s="31">
        <v>13.524000802720201</v>
      </c>
    </row>
    <row r="4334" spans="1:2">
      <c r="A4334" s="5">
        <v>52335</v>
      </c>
      <c r="B4334" s="31">
        <v>13.524000802720201</v>
      </c>
    </row>
    <row r="4335" spans="1:2">
      <c r="A4335" s="5">
        <v>52336</v>
      </c>
      <c r="B4335" s="31">
        <v>13.524000802720201</v>
      </c>
    </row>
    <row r="4336" spans="1:2">
      <c r="A4336" s="5">
        <v>52337</v>
      </c>
      <c r="B4336" s="31">
        <v>13.524000802720201</v>
      </c>
    </row>
    <row r="4337" spans="1:2">
      <c r="A4337" s="5">
        <v>52338</v>
      </c>
      <c r="B4337" s="31">
        <v>13.524000802720201</v>
      </c>
    </row>
    <row r="4338" spans="1:2">
      <c r="A4338" s="5">
        <v>52341</v>
      </c>
      <c r="B4338" s="31">
        <v>13.524000802720201</v>
      </c>
    </row>
    <row r="4339" spans="1:2">
      <c r="A4339" s="5">
        <v>52343</v>
      </c>
      <c r="B4339" s="31">
        <v>13.524000802720201</v>
      </c>
    </row>
    <row r="4340" spans="1:2">
      <c r="A4340" s="5">
        <v>52344</v>
      </c>
      <c r="B4340" s="31">
        <v>13.524000802720201</v>
      </c>
    </row>
    <row r="4341" spans="1:2">
      <c r="A4341" s="5">
        <v>52345</v>
      </c>
      <c r="B4341" s="31">
        <v>13.524000802720201</v>
      </c>
    </row>
    <row r="4342" spans="1:2">
      <c r="A4342" s="5">
        <v>52348</v>
      </c>
      <c r="B4342" s="31">
        <v>13.524000802720201</v>
      </c>
    </row>
    <row r="4343" spans="1:2">
      <c r="A4343" s="5">
        <v>52349</v>
      </c>
      <c r="B4343" s="31">
        <v>13.524000802720201</v>
      </c>
    </row>
    <row r="4344" spans="1:2">
      <c r="A4344" s="5">
        <v>52350</v>
      </c>
      <c r="B4344" s="31">
        <v>13.524000802720201</v>
      </c>
    </row>
    <row r="4345" spans="1:2">
      <c r="A4345" s="5">
        <v>52351</v>
      </c>
      <c r="B4345" s="31">
        <v>13.524000802720201</v>
      </c>
    </row>
    <row r="4346" spans="1:2">
      <c r="A4346" s="5">
        <v>52355</v>
      </c>
      <c r="B4346" s="31">
        <v>13.524000802720201</v>
      </c>
    </row>
    <row r="4347" spans="1:2">
      <c r="A4347" s="5">
        <v>52356</v>
      </c>
      <c r="B4347" s="31">
        <v>13.524000802720201</v>
      </c>
    </row>
    <row r="4348" spans="1:2">
      <c r="A4348" s="5">
        <v>52357</v>
      </c>
      <c r="B4348" s="31">
        <v>13.524000802720201</v>
      </c>
    </row>
    <row r="4349" spans="1:2">
      <c r="A4349" s="5">
        <v>52358</v>
      </c>
      <c r="B4349" s="31">
        <v>13.524000802720201</v>
      </c>
    </row>
    <row r="4350" spans="1:2">
      <c r="A4350" s="5">
        <v>52359</v>
      </c>
      <c r="B4350" s="31">
        <v>13.524000802720201</v>
      </c>
    </row>
    <row r="4351" spans="1:2">
      <c r="A4351" s="5">
        <v>52362</v>
      </c>
      <c r="B4351" s="31">
        <v>13.524000802720201</v>
      </c>
    </row>
    <row r="4352" spans="1:2">
      <c r="A4352" s="5">
        <v>52363</v>
      </c>
      <c r="B4352" s="31">
        <v>13.524000802720201</v>
      </c>
    </row>
    <row r="4353" spans="1:2">
      <c r="A4353" s="5">
        <v>52364</v>
      </c>
      <c r="B4353" s="31">
        <v>13.524000802720201</v>
      </c>
    </row>
    <row r="4354" spans="1:2">
      <c r="A4354" s="5">
        <v>52365</v>
      </c>
      <c r="B4354" s="31">
        <v>13.524000802720201</v>
      </c>
    </row>
    <row r="4355" spans="1:2">
      <c r="A4355" s="5">
        <v>52366</v>
      </c>
      <c r="B4355" s="31">
        <v>13.524000802720201</v>
      </c>
    </row>
    <row r="4356" spans="1:2">
      <c r="A4356" s="5">
        <v>52369</v>
      </c>
      <c r="B4356" s="31">
        <v>13.524000802720201</v>
      </c>
    </row>
    <row r="4357" spans="1:2">
      <c r="A4357" s="5">
        <v>52370</v>
      </c>
      <c r="B4357" s="31">
        <v>13.524000802720201</v>
      </c>
    </row>
    <row r="4358" spans="1:2">
      <c r="A4358" s="5">
        <v>52371</v>
      </c>
      <c r="B4358" s="31">
        <v>13.524000802720201</v>
      </c>
    </row>
    <row r="4359" spans="1:2">
      <c r="A4359" s="5">
        <v>52372</v>
      </c>
      <c r="B4359" s="31">
        <v>13.524000802720201</v>
      </c>
    </row>
    <row r="4360" spans="1:2">
      <c r="A4360" s="5">
        <v>52373</v>
      </c>
      <c r="B4360" s="31">
        <v>13.524000802720201</v>
      </c>
    </row>
    <row r="4361" spans="1:2">
      <c r="A4361" s="5">
        <v>52376</v>
      </c>
      <c r="B4361" s="31">
        <v>13.524000802720201</v>
      </c>
    </row>
    <row r="4362" spans="1:2">
      <c r="A4362" s="5">
        <v>52377</v>
      </c>
      <c r="B4362" s="31">
        <v>13.524000802720201</v>
      </c>
    </row>
    <row r="4363" spans="1:2">
      <c r="A4363" s="5">
        <v>52378</v>
      </c>
      <c r="B4363" s="31">
        <v>13.524000802720201</v>
      </c>
    </row>
    <row r="4364" spans="1:2">
      <c r="A4364" s="5">
        <v>52380</v>
      </c>
      <c r="B4364" s="31">
        <v>13.524000802720201</v>
      </c>
    </row>
    <row r="4365" spans="1:2">
      <c r="A4365" s="5">
        <v>52383</v>
      </c>
      <c r="B4365" s="31">
        <v>13.524000802720201</v>
      </c>
    </row>
    <row r="4366" spans="1:2">
      <c r="A4366" s="5">
        <v>52384</v>
      </c>
      <c r="B4366" s="31">
        <v>13.524000802720201</v>
      </c>
    </row>
    <row r="4367" spans="1:2">
      <c r="A4367" s="5">
        <v>52385</v>
      </c>
      <c r="B4367" s="31">
        <v>13.524000802720201</v>
      </c>
    </row>
    <row r="4368" spans="1:2">
      <c r="A4368" s="5">
        <v>52386</v>
      </c>
      <c r="B4368" s="31">
        <v>13.524000802720201</v>
      </c>
    </row>
    <row r="4369" spans="1:2">
      <c r="A4369" s="5">
        <v>52387</v>
      </c>
      <c r="B4369" s="31">
        <v>13.524000802720201</v>
      </c>
    </row>
    <row r="4370" spans="1:2">
      <c r="A4370" s="5">
        <v>52390</v>
      </c>
      <c r="B4370" s="31">
        <v>13.524000802720201</v>
      </c>
    </row>
    <row r="4371" spans="1:2">
      <c r="A4371" s="5">
        <v>52391</v>
      </c>
      <c r="B4371" s="31">
        <v>13.524000802720201</v>
      </c>
    </row>
    <row r="4372" spans="1:2">
      <c r="A4372" s="5">
        <v>52392</v>
      </c>
      <c r="B4372" s="31">
        <v>13.524000802720201</v>
      </c>
    </row>
    <row r="4373" spans="1:2">
      <c r="A4373" s="5">
        <v>52393</v>
      </c>
      <c r="B4373" s="31">
        <v>13.524000802720201</v>
      </c>
    </row>
    <row r="4374" spans="1:2">
      <c r="A4374" s="5">
        <v>52394</v>
      </c>
      <c r="B4374" s="31">
        <v>13.524000802720201</v>
      </c>
    </row>
    <row r="4375" spans="1:2">
      <c r="A4375" s="5">
        <v>52397</v>
      </c>
      <c r="B4375" s="31">
        <v>13.524000802720201</v>
      </c>
    </row>
    <row r="4376" spans="1:2">
      <c r="A4376" s="5">
        <v>52398</v>
      </c>
      <c r="B4376" s="31">
        <v>13.524000802720201</v>
      </c>
    </row>
    <row r="4377" spans="1:2">
      <c r="A4377" s="5">
        <v>52399</v>
      </c>
      <c r="B4377" s="31">
        <v>13.524000802720201</v>
      </c>
    </row>
    <row r="4378" spans="1:2">
      <c r="A4378" s="5">
        <v>52400</v>
      </c>
      <c r="B4378" s="31">
        <v>13.524000802720201</v>
      </c>
    </row>
    <row r="4379" spans="1:2">
      <c r="A4379" s="5">
        <v>52401</v>
      </c>
      <c r="B4379" s="31">
        <v>13.524000802720201</v>
      </c>
    </row>
    <row r="4380" spans="1:2">
      <c r="A4380" s="5">
        <v>52404</v>
      </c>
      <c r="B4380" s="31">
        <v>13.524000802720201</v>
      </c>
    </row>
    <row r="4381" spans="1:2">
      <c r="A4381" s="5">
        <v>52405</v>
      </c>
      <c r="B4381" s="31">
        <v>13.524000802720201</v>
      </c>
    </row>
    <row r="4382" spans="1:2">
      <c r="A4382" s="5">
        <v>52406</v>
      </c>
      <c r="B4382" s="31">
        <v>13.524000802720201</v>
      </c>
    </row>
    <row r="4383" spans="1:2">
      <c r="A4383" s="5">
        <v>52407</v>
      </c>
      <c r="B4383" s="31">
        <v>13.524000802720201</v>
      </c>
    </row>
    <row r="4384" spans="1:2">
      <c r="A4384" s="5">
        <v>52408</v>
      </c>
      <c r="B4384" s="31">
        <v>13.524000802720201</v>
      </c>
    </row>
    <row r="4385" spans="1:2">
      <c r="A4385" s="5">
        <v>52411</v>
      </c>
      <c r="B4385" s="31">
        <v>13.524000802720201</v>
      </c>
    </row>
    <row r="4386" spans="1:2">
      <c r="A4386" s="5">
        <v>52412</v>
      </c>
      <c r="B4386" s="31">
        <v>13.524000802720201</v>
      </c>
    </row>
    <row r="4387" spans="1:2">
      <c r="A4387" s="5">
        <v>52413</v>
      </c>
      <c r="B4387" s="31">
        <v>13.524000802720201</v>
      </c>
    </row>
    <row r="4388" spans="1:2">
      <c r="A4388" s="5">
        <v>52414</v>
      </c>
      <c r="B4388" s="31">
        <v>13.524000802720201</v>
      </c>
    </row>
    <row r="4389" spans="1:2">
      <c r="A4389" s="5">
        <v>52415</v>
      </c>
      <c r="B4389" s="31">
        <v>13.524000802720201</v>
      </c>
    </row>
    <row r="4390" spans="1:2">
      <c r="A4390" s="5">
        <v>52418</v>
      </c>
      <c r="B4390" s="31">
        <v>13.524000802720201</v>
      </c>
    </row>
    <row r="4391" spans="1:2">
      <c r="A4391" s="5">
        <v>52419</v>
      </c>
      <c r="B4391" s="31">
        <v>13.524000802720201</v>
      </c>
    </row>
    <row r="4392" spans="1:2">
      <c r="A4392" s="5">
        <v>52420</v>
      </c>
      <c r="B4392" s="31">
        <v>13.524000802720201</v>
      </c>
    </row>
    <row r="4393" spans="1:2">
      <c r="A4393" s="5">
        <v>52421</v>
      </c>
      <c r="B4393" s="31">
        <v>13.524000802720201</v>
      </c>
    </row>
    <row r="4394" spans="1:2">
      <c r="A4394" s="5">
        <v>52422</v>
      </c>
      <c r="B4394" s="31">
        <v>13.524000802720201</v>
      </c>
    </row>
    <row r="4395" spans="1:2">
      <c r="A4395" s="5">
        <v>52425</v>
      </c>
      <c r="B4395" s="31">
        <v>13.524000802720201</v>
      </c>
    </row>
    <row r="4396" spans="1:2">
      <c r="A4396" s="5">
        <v>52426</v>
      </c>
      <c r="B4396" s="31">
        <v>13.524000802720201</v>
      </c>
    </row>
    <row r="4397" spans="1:2">
      <c r="A4397" s="5">
        <v>52427</v>
      </c>
      <c r="B4397" s="31">
        <v>13.524000802720201</v>
      </c>
    </row>
    <row r="4398" spans="1:2">
      <c r="A4398" s="5">
        <v>52428</v>
      </c>
      <c r="B4398" s="31">
        <v>13.524000802720201</v>
      </c>
    </row>
    <row r="4399" spans="1:2">
      <c r="A4399" s="5">
        <v>52429</v>
      </c>
      <c r="B4399" s="31">
        <v>13.524000802720201</v>
      </c>
    </row>
    <row r="4400" spans="1:2">
      <c r="A4400" s="5">
        <v>52432</v>
      </c>
      <c r="B4400" s="31">
        <v>13.524000802720201</v>
      </c>
    </row>
    <row r="4401" spans="1:2">
      <c r="A4401" s="5">
        <v>52433</v>
      </c>
      <c r="B4401" s="31">
        <v>13.524000802720201</v>
      </c>
    </row>
    <row r="4402" spans="1:2">
      <c r="A4402" s="5">
        <v>52434</v>
      </c>
      <c r="B4402" s="31">
        <v>13.524000802720201</v>
      </c>
    </row>
    <row r="4403" spans="1:2">
      <c r="A4403" s="5">
        <v>52435</v>
      </c>
      <c r="B4403" s="31">
        <v>13.524000802720201</v>
      </c>
    </row>
    <row r="4404" spans="1:2">
      <c r="A4404" s="5">
        <v>52436</v>
      </c>
      <c r="B4404" s="31">
        <v>13.524000802720201</v>
      </c>
    </row>
    <row r="4405" spans="1:2">
      <c r="A4405" s="5">
        <v>52439</v>
      </c>
      <c r="B4405" s="31">
        <v>13.524000802720201</v>
      </c>
    </row>
    <row r="4406" spans="1:2">
      <c r="A4406" s="5">
        <v>52440</v>
      </c>
      <c r="B4406" s="31">
        <v>13.524000802720201</v>
      </c>
    </row>
    <row r="4407" spans="1:2">
      <c r="A4407" s="5">
        <v>52441</v>
      </c>
      <c r="B4407" s="31">
        <v>13.524000802720201</v>
      </c>
    </row>
    <row r="4408" spans="1:2">
      <c r="A4408" s="5">
        <v>52442</v>
      </c>
      <c r="B4408" s="31">
        <v>13.524000802720201</v>
      </c>
    </row>
    <row r="4409" spans="1:2">
      <c r="A4409" s="5">
        <v>52443</v>
      </c>
      <c r="B4409" s="31">
        <v>13.524000802720201</v>
      </c>
    </row>
    <row r="4410" spans="1:2">
      <c r="A4410" s="5">
        <v>52446</v>
      </c>
      <c r="B4410" s="31">
        <v>13.524000802720201</v>
      </c>
    </row>
    <row r="4411" spans="1:2">
      <c r="A4411" s="5">
        <v>52447</v>
      </c>
      <c r="B4411" s="31">
        <v>13.524000802720201</v>
      </c>
    </row>
    <row r="4412" spans="1:2">
      <c r="A4412" s="5">
        <v>52448</v>
      </c>
      <c r="B4412" s="31">
        <v>13.524000802720201</v>
      </c>
    </row>
    <row r="4413" spans="1:2">
      <c r="A4413" s="5">
        <v>52449</v>
      </c>
      <c r="B4413" s="31">
        <v>13.524000802720201</v>
      </c>
    </row>
    <row r="4414" spans="1:2">
      <c r="A4414" s="5">
        <v>52450</v>
      </c>
      <c r="B4414" s="31">
        <v>13.524000802720201</v>
      </c>
    </row>
    <row r="4415" spans="1:2">
      <c r="A4415" s="5">
        <v>52453</v>
      </c>
      <c r="B4415" s="31">
        <v>13.524000802720201</v>
      </c>
    </row>
    <row r="4416" spans="1:2">
      <c r="A4416" s="5">
        <v>52454</v>
      </c>
      <c r="B4416" s="31">
        <v>13.524000802720201</v>
      </c>
    </row>
    <row r="4417" spans="1:2">
      <c r="A4417" s="5">
        <v>52455</v>
      </c>
      <c r="B4417" s="31">
        <v>13.524000802720201</v>
      </c>
    </row>
    <row r="4418" spans="1:2">
      <c r="A4418" s="5">
        <v>52456</v>
      </c>
      <c r="B4418" s="31">
        <v>13.524000802720201</v>
      </c>
    </row>
    <row r="4419" spans="1:2">
      <c r="A4419" s="5">
        <v>52457</v>
      </c>
      <c r="B4419" s="31">
        <v>13.524000802720201</v>
      </c>
    </row>
    <row r="4420" spans="1:2">
      <c r="A4420" s="5">
        <v>52460</v>
      </c>
      <c r="B4420" s="31">
        <v>13.524000802720201</v>
      </c>
    </row>
    <row r="4421" spans="1:2">
      <c r="A4421" s="5">
        <v>52461</v>
      </c>
      <c r="B4421" s="31">
        <v>13.524000802720201</v>
      </c>
    </row>
    <row r="4422" spans="1:2">
      <c r="A4422" s="5">
        <v>52462</v>
      </c>
      <c r="B4422" s="31">
        <v>13.524000802720201</v>
      </c>
    </row>
    <row r="4423" spans="1:2">
      <c r="A4423" s="5">
        <v>52463</v>
      </c>
      <c r="B4423" s="31">
        <v>13.524000802720201</v>
      </c>
    </row>
    <row r="4424" spans="1:2">
      <c r="A4424" s="5">
        <v>52464</v>
      </c>
      <c r="B4424" s="31">
        <v>13.524000802720201</v>
      </c>
    </row>
    <row r="4425" spans="1:2">
      <c r="A4425" s="5">
        <v>52467</v>
      </c>
      <c r="B4425" s="31">
        <v>13.524000802720201</v>
      </c>
    </row>
    <row r="4426" spans="1:2">
      <c r="A4426" s="5">
        <v>52468</v>
      </c>
      <c r="B4426" s="31">
        <v>13.524000802720201</v>
      </c>
    </row>
    <row r="4427" spans="1:2">
      <c r="A4427" s="5">
        <v>52469</v>
      </c>
      <c r="B4427" s="31">
        <v>13.524000802720201</v>
      </c>
    </row>
    <row r="4428" spans="1:2">
      <c r="A4428" s="5">
        <v>52470</v>
      </c>
      <c r="B4428" s="31">
        <v>13.524000802720201</v>
      </c>
    </row>
    <row r="4429" spans="1:2">
      <c r="A4429" s="5">
        <v>52471</v>
      </c>
      <c r="B4429" s="31">
        <v>13.524000802720201</v>
      </c>
    </row>
    <row r="4430" spans="1:2">
      <c r="A4430" s="5">
        <v>52474</v>
      </c>
      <c r="B4430" s="31">
        <v>13.524000802720201</v>
      </c>
    </row>
    <row r="4431" spans="1:2">
      <c r="A4431" s="5">
        <v>52475</v>
      </c>
      <c r="B4431" s="31">
        <v>13.524000802720201</v>
      </c>
    </row>
    <row r="4432" spans="1:2">
      <c r="A4432" s="5">
        <v>52476</v>
      </c>
      <c r="B4432" s="31">
        <v>13.524000802720201</v>
      </c>
    </row>
    <row r="4433" spans="1:2">
      <c r="A4433" s="5">
        <v>52477</v>
      </c>
      <c r="B4433" s="31">
        <v>13.524000802720201</v>
      </c>
    </row>
    <row r="4434" spans="1:2">
      <c r="A4434" s="5">
        <v>52478</v>
      </c>
      <c r="B4434" s="31">
        <v>13.524000802720201</v>
      </c>
    </row>
    <row r="4435" spans="1:2">
      <c r="A4435" s="5">
        <v>52482</v>
      </c>
      <c r="B4435" s="31">
        <v>13.524000802720201</v>
      </c>
    </row>
    <row r="4436" spans="1:2">
      <c r="A4436" s="5">
        <v>52483</v>
      </c>
      <c r="B4436" s="31">
        <v>13.524000802720201</v>
      </c>
    </row>
    <row r="4437" spans="1:2">
      <c r="A4437" s="5">
        <v>52484</v>
      </c>
      <c r="B4437" s="31">
        <v>13.524000802720201</v>
      </c>
    </row>
    <row r="4438" spans="1:2">
      <c r="A4438" s="5">
        <v>52485</v>
      </c>
      <c r="B4438" s="31">
        <v>13.524000802720201</v>
      </c>
    </row>
    <row r="4439" spans="1:2">
      <c r="A4439" s="5">
        <v>52488</v>
      </c>
      <c r="B4439" s="31">
        <v>13.524000802720201</v>
      </c>
    </row>
    <row r="4440" spans="1:2">
      <c r="A4440" s="5">
        <v>52489</v>
      </c>
      <c r="B4440" s="31">
        <v>13.524000802720201</v>
      </c>
    </row>
    <row r="4441" spans="1:2">
      <c r="A4441" s="5">
        <v>52490</v>
      </c>
      <c r="B4441" s="31">
        <v>13.524000802720201</v>
      </c>
    </row>
    <row r="4442" spans="1:2">
      <c r="A4442" s="5">
        <v>52491</v>
      </c>
      <c r="B4442" s="31">
        <v>13.524000802720201</v>
      </c>
    </row>
    <row r="4443" spans="1:2">
      <c r="A4443" s="5">
        <v>52492</v>
      </c>
      <c r="B4443" s="31">
        <v>13.524000802720201</v>
      </c>
    </row>
    <row r="4444" spans="1:2">
      <c r="A4444" s="5">
        <v>52495</v>
      </c>
      <c r="B4444" s="31">
        <v>13.524000802720201</v>
      </c>
    </row>
    <row r="4445" spans="1:2">
      <c r="A4445" s="5">
        <v>52496</v>
      </c>
      <c r="B4445" s="31">
        <v>13.524000802720201</v>
      </c>
    </row>
    <row r="4446" spans="1:2">
      <c r="A4446" s="5">
        <v>52497</v>
      </c>
      <c r="B4446" s="31">
        <v>13.524000802720201</v>
      </c>
    </row>
    <row r="4447" spans="1:2">
      <c r="A4447" s="5">
        <v>52498</v>
      </c>
      <c r="B4447" s="31">
        <v>13.524000802720201</v>
      </c>
    </row>
    <row r="4448" spans="1:2">
      <c r="A4448" s="5">
        <v>52499</v>
      </c>
      <c r="B4448" s="31">
        <v>13.524000802720201</v>
      </c>
    </row>
    <row r="4449" spans="1:2">
      <c r="A4449" s="5">
        <v>52502</v>
      </c>
      <c r="B4449" s="31">
        <v>13.524000802720201</v>
      </c>
    </row>
    <row r="4450" spans="1:2">
      <c r="A4450" s="5">
        <v>52503</v>
      </c>
      <c r="B4450" s="31">
        <v>13.524000802720201</v>
      </c>
    </row>
    <row r="4451" spans="1:2">
      <c r="A4451" s="5">
        <v>52504</v>
      </c>
      <c r="B4451" s="31">
        <v>13.524000802720201</v>
      </c>
    </row>
    <row r="4452" spans="1:2">
      <c r="A4452" s="5">
        <v>52505</v>
      </c>
      <c r="B4452" s="31">
        <v>13.524000802720201</v>
      </c>
    </row>
    <row r="4453" spans="1:2">
      <c r="A4453" s="5">
        <v>52506</v>
      </c>
      <c r="B4453" s="31">
        <v>13.524000802720201</v>
      </c>
    </row>
    <row r="4454" spans="1:2">
      <c r="A4454" s="5">
        <v>52509</v>
      </c>
      <c r="B4454" s="31">
        <v>13.524000802720201</v>
      </c>
    </row>
    <row r="4455" spans="1:2">
      <c r="A4455" s="5">
        <v>52510</v>
      </c>
      <c r="B4455" s="31">
        <v>13.524000802720201</v>
      </c>
    </row>
    <row r="4456" spans="1:2">
      <c r="A4456" s="5">
        <v>52511</v>
      </c>
      <c r="B4456" s="31">
        <v>13.524000802720201</v>
      </c>
    </row>
    <row r="4457" spans="1:2">
      <c r="A4457" s="5">
        <v>52512</v>
      </c>
      <c r="B4457" s="31">
        <v>13.524000802720201</v>
      </c>
    </row>
    <row r="4458" spans="1:2">
      <c r="A4458" s="5">
        <v>52513</v>
      </c>
      <c r="B4458" s="31">
        <v>13.524000802720201</v>
      </c>
    </row>
    <row r="4459" spans="1:2">
      <c r="A4459" s="5">
        <v>52517</v>
      </c>
      <c r="B4459" s="31">
        <v>13.524000802720201</v>
      </c>
    </row>
    <row r="4460" spans="1:2">
      <c r="A4460" s="5">
        <v>52518</v>
      </c>
      <c r="B4460" s="31">
        <v>13.524000802720201</v>
      </c>
    </row>
    <row r="4461" spans="1:2">
      <c r="A4461" s="5">
        <v>52519</v>
      </c>
      <c r="B4461" s="31">
        <v>13.524000802720201</v>
      </c>
    </row>
    <row r="4462" spans="1:2">
      <c r="A4462" s="5">
        <v>52520</v>
      </c>
      <c r="B4462" s="31">
        <v>13.524000802720201</v>
      </c>
    </row>
    <row r="4463" spans="1:2">
      <c r="A4463" s="5">
        <v>52523</v>
      </c>
      <c r="B4463" s="31">
        <v>13.524000802720201</v>
      </c>
    </row>
    <row r="4464" spans="1:2">
      <c r="A4464" s="5">
        <v>52524</v>
      </c>
      <c r="B4464" s="31">
        <v>13.524000802720201</v>
      </c>
    </row>
    <row r="4465" spans="1:2">
      <c r="A4465" s="5">
        <v>52525</v>
      </c>
      <c r="B4465" s="31">
        <v>13.524000802720201</v>
      </c>
    </row>
    <row r="4466" spans="1:2">
      <c r="A4466" s="5">
        <v>52526</v>
      </c>
      <c r="B4466" s="31">
        <v>13.524000802720201</v>
      </c>
    </row>
    <row r="4467" spans="1:2">
      <c r="A4467" s="5">
        <v>52527</v>
      </c>
      <c r="B4467" s="31">
        <v>13.524000802720201</v>
      </c>
    </row>
    <row r="4468" spans="1:2">
      <c r="A4468" s="5">
        <v>52530</v>
      </c>
      <c r="B4468" s="31">
        <v>13.524000802720201</v>
      </c>
    </row>
    <row r="4469" spans="1:2">
      <c r="A4469" s="5">
        <v>52531</v>
      </c>
      <c r="B4469" s="31">
        <v>13.524000802720201</v>
      </c>
    </row>
    <row r="4470" spans="1:2">
      <c r="A4470" s="5">
        <v>52532</v>
      </c>
      <c r="B4470" s="31">
        <v>13.524000802720201</v>
      </c>
    </row>
    <row r="4471" spans="1:2">
      <c r="A4471" s="5">
        <v>52533</v>
      </c>
      <c r="B4471" s="31">
        <v>13.524000802720201</v>
      </c>
    </row>
    <row r="4472" spans="1:2">
      <c r="A4472" s="5">
        <v>52534</v>
      </c>
      <c r="B4472" s="31">
        <v>13.524000802720201</v>
      </c>
    </row>
    <row r="4473" spans="1:2">
      <c r="A4473" s="5">
        <v>52538</v>
      </c>
      <c r="B4473" s="31">
        <v>13.524000802720201</v>
      </c>
    </row>
    <row r="4474" spans="1:2">
      <c r="A4474" s="5">
        <v>52539</v>
      </c>
      <c r="B4474" s="31">
        <v>13.524000802720201</v>
      </c>
    </row>
    <row r="4475" spans="1:2">
      <c r="A4475" s="5">
        <v>52540</v>
      </c>
      <c r="B4475" s="31">
        <v>13.524000802720201</v>
      </c>
    </row>
    <row r="4476" spans="1:2">
      <c r="A4476" s="5">
        <v>52541</v>
      </c>
      <c r="B4476" s="31">
        <v>13.524000802720201</v>
      </c>
    </row>
    <row r="4477" spans="1:2">
      <c r="A4477" s="5">
        <v>52544</v>
      </c>
      <c r="B4477" s="31">
        <v>13.524000802720201</v>
      </c>
    </row>
    <row r="4478" spans="1:2">
      <c r="A4478" s="5">
        <v>52545</v>
      </c>
      <c r="B4478" s="31">
        <v>13.524000802720201</v>
      </c>
    </row>
    <row r="4479" spans="1:2">
      <c r="A4479" s="5">
        <v>52546</v>
      </c>
      <c r="B4479" s="31">
        <v>13.524000802720201</v>
      </c>
    </row>
    <row r="4480" spans="1:2">
      <c r="A4480" s="5">
        <v>52547</v>
      </c>
      <c r="B4480" s="31">
        <v>13.524000802720201</v>
      </c>
    </row>
    <row r="4481" spans="1:2">
      <c r="A4481" s="5">
        <v>52548</v>
      </c>
      <c r="B4481" s="31">
        <v>13.524000802720201</v>
      </c>
    </row>
    <row r="4482" spans="1:2">
      <c r="A4482" s="5">
        <v>52551</v>
      </c>
      <c r="B4482" s="31">
        <v>13.524000802720201</v>
      </c>
    </row>
    <row r="4483" spans="1:2">
      <c r="A4483" s="5">
        <v>52552</v>
      </c>
      <c r="B4483" s="31">
        <v>13.524000802720201</v>
      </c>
    </row>
    <row r="4484" spans="1:2">
      <c r="A4484" s="5">
        <v>52553</v>
      </c>
      <c r="B4484" s="31">
        <v>13.524000802720201</v>
      </c>
    </row>
    <row r="4485" spans="1:2">
      <c r="A4485" s="5">
        <v>52554</v>
      </c>
      <c r="B4485" s="31">
        <v>13.524000802720201</v>
      </c>
    </row>
    <row r="4486" spans="1:2">
      <c r="A4486" s="5">
        <v>52558</v>
      </c>
      <c r="B4486" s="31">
        <v>13.524000802720201</v>
      </c>
    </row>
    <row r="4487" spans="1:2">
      <c r="A4487" s="5">
        <v>52559</v>
      </c>
      <c r="B4487" s="31">
        <v>13.524000802720201</v>
      </c>
    </row>
    <row r="4488" spans="1:2">
      <c r="A4488" s="5">
        <v>52560</v>
      </c>
      <c r="B4488" s="31">
        <v>13.524000802720201</v>
      </c>
    </row>
    <row r="4489" spans="1:2">
      <c r="A4489" s="5">
        <v>52561</v>
      </c>
      <c r="B4489" s="31">
        <v>13.524000802720201</v>
      </c>
    </row>
    <row r="4490" spans="1:2">
      <c r="A4490" s="5">
        <v>52562</v>
      </c>
      <c r="B4490" s="31">
        <v>13.524000802720201</v>
      </c>
    </row>
    <row r="4491" spans="1:2">
      <c r="A4491" s="5">
        <v>52565</v>
      </c>
      <c r="B4491" s="31">
        <v>13.524000802720201</v>
      </c>
    </row>
    <row r="4492" spans="1:2">
      <c r="A4492" s="5">
        <v>52566</v>
      </c>
      <c r="B4492" s="31">
        <v>13.524000802720201</v>
      </c>
    </row>
    <row r="4493" spans="1:2">
      <c r="A4493" s="5">
        <v>52567</v>
      </c>
      <c r="B4493" s="31">
        <v>13.524000802720201</v>
      </c>
    </row>
    <row r="4494" spans="1:2">
      <c r="A4494" s="5">
        <v>52568</v>
      </c>
      <c r="B4494" s="31">
        <v>13.524000802720201</v>
      </c>
    </row>
    <row r="4495" spans="1:2">
      <c r="A4495" s="5">
        <v>52569</v>
      </c>
      <c r="B4495" s="31">
        <v>13.524000802720201</v>
      </c>
    </row>
    <row r="4496" spans="1:2">
      <c r="A4496" s="5">
        <v>52572</v>
      </c>
      <c r="B4496" s="31">
        <v>13.524000802720201</v>
      </c>
    </row>
    <row r="4497" spans="1:2">
      <c r="A4497" s="5">
        <v>52573</v>
      </c>
      <c r="B4497" s="31">
        <v>13.524000802720201</v>
      </c>
    </row>
    <row r="4498" spans="1:2">
      <c r="A4498" s="5">
        <v>52574</v>
      </c>
      <c r="B4498" s="31">
        <v>13.524000802720201</v>
      </c>
    </row>
    <row r="4499" spans="1:2">
      <c r="A4499" s="5">
        <v>52575</v>
      </c>
      <c r="B4499" s="31">
        <v>13.524000802720201</v>
      </c>
    </row>
    <row r="4500" spans="1:2">
      <c r="A4500" s="5">
        <v>52576</v>
      </c>
      <c r="B4500" s="31">
        <v>13.524000802720201</v>
      </c>
    </row>
    <row r="4501" spans="1:2">
      <c r="A4501" s="5">
        <v>52579</v>
      </c>
      <c r="B4501" s="31">
        <v>13.524000802720201</v>
      </c>
    </row>
    <row r="4502" spans="1:2">
      <c r="A4502" s="5">
        <v>52580</v>
      </c>
      <c r="B4502" s="31">
        <v>13.524000802720201</v>
      </c>
    </row>
    <row r="4503" spans="1:2">
      <c r="A4503" s="5">
        <v>52581</v>
      </c>
      <c r="B4503" s="31">
        <v>13.524000802720201</v>
      </c>
    </row>
    <row r="4504" spans="1:2">
      <c r="A4504" s="5">
        <v>52582</v>
      </c>
      <c r="B4504" s="31">
        <v>13.524000802720201</v>
      </c>
    </row>
    <row r="4505" spans="1:2">
      <c r="A4505" s="5">
        <v>52583</v>
      </c>
      <c r="B4505" s="31">
        <v>13.524000802720201</v>
      </c>
    </row>
    <row r="4506" spans="1:2">
      <c r="A4506" s="5">
        <v>52586</v>
      </c>
      <c r="B4506" s="31">
        <v>13.524000802720201</v>
      </c>
    </row>
    <row r="4507" spans="1:2">
      <c r="A4507" s="5">
        <v>52587</v>
      </c>
      <c r="B4507" s="31">
        <v>13.524000802720201</v>
      </c>
    </row>
    <row r="4508" spans="1:2">
      <c r="A4508" s="5">
        <v>52588</v>
      </c>
      <c r="B4508" s="31">
        <v>13.524000802720201</v>
      </c>
    </row>
    <row r="4509" spans="1:2">
      <c r="A4509" s="5">
        <v>52589</v>
      </c>
      <c r="B4509" s="31">
        <v>13.524000802720201</v>
      </c>
    </row>
    <row r="4510" spans="1:2">
      <c r="A4510" s="5">
        <v>52593</v>
      </c>
      <c r="B4510" s="31">
        <v>13.524000802720201</v>
      </c>
    </row>
    <row r="4511" spans="1:2">
      <c r="A4511" s="5">
        <v>52594</v>
      </c>
      <c r="B4511" s="31">
        <v>13.524000802720201</v>
      </c>
    </row>
    <row r="4512" spans="1:2">
      <c r="A4512" s="5">
        <v>52595</v>
      </c>
      <c r="B4512" s="31">
        <v>13.524000802720201</v>
      </c>
    </row>
    <row r="4513" spans="1:2">
      <c r="A4513" s="5">
        <v>52596</v>
      </c>
      <c r="B4513" s="31">
        <v>13.524000802720201</v>
      </c>
    </row>
    <row r="4514" spans="1:2">
      <c r="A4514" s="5">
        <v>52600</v>
      </c>
      <c r="B4514" s="31">
        <v>13.524000802720201</v>
      </c>
    </row>
    <row r="4515" spans="1:2">
      <c r="A4515" s="5">
        <v>52601</v>
      </c>
      <c r="B4515" s="31">
        <v>13.524000802720201</v>
      </c>
    </row>
    <row r="4516" spans="1:2">
      <c r="A4516" s="5">
        <v>52602</v>
      </c>
      <c r="B4516" s="31">
        <v>13.524000802720201</v>
      </c>
    </row>
    <row r="4517" spans="1:2">
      <c r="A4517" s="5">
        <v>52603</v>
      </c>
      <c r="B4517" s="31">
        <v>13.524000802720201</v>
      </c>
    </row>
    <row r="4518" spans="1:2">
      <c r="A4518" s="5">
        <v>52604</v>
      </c>
      <c r="B4518" s="31">
        <v>13.524000802720201</v>
      </c>
    </row>
    <row r="4519" spans="1:2">
      <c r="A4519" s="5">
        <v>52607</v>
      </c>
      <c r="B4519" s="31">
        <v>13.524000802720201</v>
      </c>
    </row>
    <row r="4520" spans="1:2">
      <c r="A4520" s="5">
        <v>52608</v>
      </c>
      <c r="B4520" s="31">
        <v>13.524000802720201</v>
      </c>
    </row>
    <row r="4521" spans="1:2">
      <c r="A4521" s="5">
        <v>52609</v>
      </c>
      <c r="B4521" s="31">
        <v>13.524000802720201</v>
      </c>
    </row>
    <row r="4522" spans="1:2">
      <c r="A4522" s="5">
        <v>52610</v>
      </c>
      <c r="B4522" s="31">
        <v>13.524000802720201</v>
      </c>
    </row>
    <row r="4523" spans="1:2">
      <c r="A4523" s="5">
        <v>52611</v>
      </c>
      <c r="B4523" s="31">
        <v>13.524000802720201</v>
      </c>
    </row>
    <row r="4524" spans="1:2">
      <c r="A4524" s="5">
        <v>52614</v>
      </c>
      <c r="B4524" s="31">
        <v>13.524000802720201</v>
      </c>
    </row>
    <row r="4525" spans="1:2">
      <c r="A4525" s="5">
        <v>52615</v>
      </c>
      <c r="B4525" s="31">
        <v>13.524000802720201</v>
      </c>
    </row>
    <row r="4526" spans="1:2">
      <c r="A4526" s="5">
        <v>52616</v>
      </c>
      <c r="B4526" s="31">
        <v>13.524000802720201</v>
      </c>
    </row>
    <row r="4527" spans="1:2">
      <c r="A4527" s="5">
        <v>52617</v>
      </c>
      <c r="B4527" s="31">
        <v>13.524000802720201</v>
      </c>
    </row>
    <row r="4528" spans="1:2">
      <c r="A4528" s="5">
        <v>52618</v>
      </c>
      <c r="B4528" s="31">
        <v>13.524000802720201</v>
      </c>
    </row>
    <row r="4529" spans="1:2">
      <c r="A4529" s="5">
        <v>52621</v>
      </c>
      <c r="B4529" s="31">
        <v>13.524000802720201</v>
      </c>
    </row>
    <row r="4530" spans="1:2">
      <c r="A4530" s="5">
        <v>52622</v>
      </c>
      <c r="B4530" s="31">
        <v>13.524000802720201</v>
      </c>
    </row>
    <row r="4531" spans="1:2">
      <c r="A4531" s="5">
        <v>52623</v>
      </c>
      <c r="B4531" s="31">
        <v>13.524000802720201</v>
      </c>
    </row>
    <row r="4532" spans="1:2">
      <c r="A4532" s="5">
        <v>52624</v>
      </c>
      <c r="B4532" s="31">
        <v>13.524000802720201</v>
      </c>
    </row>
    <row r="4533" spans="1:2">
      <c r="A4533" s="5">
        <v>52625</v>
      </c>
      <c r="B4533" s="31">
        <v>13.524000802720201</v>
      </c>
    </row>
    <row r="4534" spans="1:2">
      <c r="A4534" s="5">
        <v>52628</v>
      </c>
      <c r="B4534" s="31">
        <v>13.524000802720201</v>
      </c>
    </row>
    <row r="4535" spans="1:2">
      <c r="A4535" s="5">
        <v>52629</v>
      </c>
      <c r="B4535" s="31">
        <v>13.524000802720201</v>
      </c>
    </row>
    <row r="4536" spans="1:2">
      <c r="A4536" s="5">
        <v>52630</v>
      </c>
      <c r="B4536" s="31">
        <v>13.524000802720201</v>
      </c>
    </row>
    <row r="4537" spans="1:2">
      <c r="A4537" s="5">
        <v>52631</v>
      </c>
      <c r="B4537" s="31">
        <v>13.524000802720201</v>
      </c>
    </row>
    <row r="4538" spans="1:2">
      <c r="A4538" s="5">
        <v>52632</v>
      </c>
      <c r="B4538" s="31">
        <v>13.524000802720201</v>
      </c>
    </row>
    <row r="4539" spans="1:2">
      <c r="A4539" s="5">
        <v>52635</v>
      </c>
      <c r="B4539" s="31">
        <v>13.524000802720201</v>
      </c>
    </row>
    <row r="4540" spans="1:2">
      <c r="A4540" s="5">
        <v>52636</v>
      </c>
      <c r="B4540" s="31">
        <v>13.524000802720201</v>
      </c>
    </row>
    <row r="4541" spans="1:2">
      <c r="A4541" s="5">
        <v>52637</v>
      </c>
      <c r="B4541" s="31">
        <v>13.524000802720201</v>
      </c>
    </row>
    <row r="4542" spans="1:2">
      <c r="A4542" s="5">
        <v>52638</v>
      </c>
      <c r="B4542" s="31">
        <v>13.524000802720201</v>
      </c>
    </row>
    <row r="4543" spans="1:2">
      <c r="A4543" s="5">
        <v>52639</v>
      </c>
      <c r="B4543" s="31">
        <v>13.524000802720201</v>
      </c>
    </row>
    <row r="4544" spans="1:2">
      <c r="A4544" s="5">
        <v>52642</v>
      </c>
      <c r="B4544" s="31">
        <v>13.524000802720201</v>
      </c>
    </row>
    <row r="4545" spans="1:2">
      <c r="A4545" s="5">
        <v>52643</v>
      </c>
      <c r="B4545" s="31">
        <v>13.524000802720201</v>
      </c>
    </row>
    <row r="4546" spans="1:2">
      <c r="A4546" s="5">
        <v>52644</v>
      </c>
      <c r="B4546" s="31">
        <v>13.524000802720201</v>
      </c>
    </row>
    <row r="4547" spans="1:2">
      <c r="A4547" s="5">
        <v>52645</v>
      </c>
      <c r="B4547" s="31">
        <v>13.524000802720201</v>
      </c>
    </row>
    <row r="4548" spans="1:2">
      <c r="A4548" s="5">
        <v>52646</v>
      </c>
      <c r="B4548" s="31">
        <v>13.524000802720201</v>
      </c>
    </row>
    <row r="4549" spans="1:2">
      <c r="A4549" s="5">
        <v>52649</v>
      </c>
      <c r="B4549" s="31">
        <v>13.524000802720201</v>
      </c>
    </row>
    <row r="4550" spans="1:2">
      <c r="A4550" s="5">
        <v>52650</v>
      </c>
      <c r="B4550" s="31">
        <v>13.524000802720201</v>
      </c>
    </row>
    <row r="4551" spans="1:2">
      <c r="A4551" s="5">
        <v>52651</v>
      </c>
      <c r="B4551" s="31">
        <v>13.524000802720201</v>
      </c>
    </row>
    <row r="4552" spans="1:2">
      <c r="A4552" s="5">
        <v>52652</v>
      </c>
      <c r="B4552" s="31">
        <v>13.524000802720201</v>
      </c>
    </row>
    <row r="4553" spans="1:2">
      <c r="A4553" s="5">
        <v>52653</v>
      </c>
      <c r="B4553" s="31">
        <v>13.524000802720201</v>
      </c>
    </row>
    <row r="4554" spans="1:2">
      <c r="A4554" s="5">
        <v>52658</v>
      </c>
      <c r="B4554" s="31">
        <v>13.524000802720201</v>
      </c>
    </row>
    <row r="4555" spans="1:2">
      <c r="A4555" s="5">
        <v>52659</v>
      </c>
      <c r="B4555" s="31">
        <v>13.524000802720201</v>
      </c>
    </row>
    <row r="4556" spans="1:2">
      <c r="A4556" s="5">
        <v>52660</v>
      </c>
      <c r="B4556" s="31">
        <v>13.524000802720201</v>
      </c>
    </row>
    <row r="4557" spans="1:2">
      <c r="A4557" s="5">
        <v>52663</v>
      </c>
      <c r="B4557" s="31">
        <v>13.524000802720201</v>
      </c>
    </row>
    <row r="4558" spans="1:2">
      <c r="A4558" s="5">
        <v>52664</v>
      </c>
      <c r="B4558" s="31">
        <v>13.524000802720201</v>
      </c>
    </row>
    <row r="4559" spans="1:2">
      <c r="A4559" s="5">
        <v>52665</v>
      </c>
      <c r="B4559" s="31">
        <v>13.524000802720201</v>
      </c>
    </row>
    <row r="4560" spans="1:2">
      <c r="A4560" s="5">
        <v>52666</v>
      </c>
      <c r="B4560" s="31">
        <v>13.524000802720201</v>
      </c>
    </row>
    <row r="4561" spans="1:2">
      <c r="A4561" s="5">
        <v>52667</v>
      </c>
      <c r="B4561" s="31">
        <v>13.524000802720201</v>
      </c>
    </row>
    <row r="4562" spans="1:2">
      <c r="A4562" s="5">
        <v>52670</v>
      </c>
      <c r="B4562" s="31">
        <v>13.524000802720201</v>
      </c>
    </row>
    <row r="4563" spans="1:2">
      <c r="A4563" s="5">
        <v>52671</v>
      </c>
      <c r="B4563" s="31">
        <v>13.524000802720201</v>
      </c>
    </row>
    <row r="4564" spans="1:2">
      <c r="A4564" s="5">
        <v>52672</v>
      </c>
      <c r="B4564" s="31">
        <v>13.524000802720201</v>
      </c>
    </row>
    <row r="4565" spans="1:2">
      <c r="A4565" s="5">
        <v>52673</v>
      </c>
      <c r="B4565" s="31">
        <v>13.524000802720201</v>
      </c>
    </row>
    <row r="4566" spans="1:2">
      <c r="A4566" s="5">
        <v>52674</v>
      </c>
      <c r="B4566" s="31">
        <v>13.524000802720201</v>
      </c>
    </row>
    <row r="4567" spans="1:2">
      <c r="A4567" s="5">
        <v>52677</v>
      </c>
      <c r="B4567" s="31">
        <v>13.524000802720201</v>
      </c>
    </row>
    <row r="4568" spans="1:2">
      <c r="A4568" s="5">
        <v>52678</v>
      </c>
      <c r="B4568" s="31">
        <v>13.524000802720201</v>
      </c>
    </row>
    <row r="4569" spans="1:2">
      <c r="A4569" s="5">
        <v>52679</v>
      </c>
      <c r="B4569" s="31">
        <v>13.524000802720201</v>
      </c>
    </row>
    <row r="4570" spans="1:2">
      <c r="A4570" s="5">
        <v>52680</v>
      </c>
      <c r="B4570" s="31">
        <v>13.524000802720201</v>
      </c>
    </row>
    <row r="4571" spans="1:2">
      <c r="A4571" s="5">
        <v>52681</v>
      </c>
      <c r="B4571" s="31">
        <v>13.524000802720201</v>
      </c>
    </row>
    <row r="4572" spans="1:2">
      <c r="A4572" s="5">
        <v>52684</v>
      </c>
      <c r="B4572" s="31">
        <v>13.524000802720201</v>
      </c>
    </row>
    <row r="4573" spans="1:2">
      <c r="A4573" s="5">
        <v>52685</v>
      </c>
      <c r="B4573" s="31">
        <v>13.524000802720201</v>
      </c>
    </row>
    <row r="4574" spans="1:2">
      <c r="A4574" s="5">
        <v>52686</v>
      </c>
      <c r="B4574" s="31">
        <v>13.524000802720201</v>
      </c>
    </row>
    <row r="4575" spans="1:2">
      <c r="A4575" s="5">
        <v>52687</v>
      </c>
      <c r="B4575" s="31">
        <v>13.524000802720201</v>
      </c>
    </row>
    <row r="4576" spans="1:2">
      <c r="A4576" s="5">
        <v>52688</v>
      </c>
      <c r="B4576" s="31">
        <v>13.524000802720201</v>
      </c>
    </row>
    <row r="4577" spans="1:2">
      <c r="A4577" s="5">
        <v>52691</v>
      </c>
      <c r="B4577" s="31">
        <v>13.524000802720201</v>
      </c>
    </row>
    <row r="4578" spans="1:2">
      <c r="A4578" s="5">
        <v>52692</v>
      </c>
      <c r="B4578" s="31">
        <v>13.524000802720201</v>
      </c>
    </row>
    <row r="4579" spans="1:2">
      <c r="A4579" s="5">
        <v>52693</v>
      </c>
      <c r="B4579" s="31">
        <v>13.524000802720201</v>
      </c>
    </row>
    <row r="4580" spans="1:2">
      <c r="A4580" s="5">
        <v>52694</v>
      </c>
      <c r="B4580" s="31">
        <v>13.524000802720201</v>
      </c>
    </row>
    <row r="4581" spans="1:2">
      <c r="A4581" s="5">
        <v>52695</v>
      </c>
      <c r="B4581" s="31">
        <v>13.524000802720201</v>
      </c>
    </row>
    <row r="4582" spans="1:2">
      <c r="A4582" s="5">
        <v>52698</v>
      </c>
      <c r="B4582" s="31">
        <v>13.524000802720201</v>
      </c>
    </row>
    <row r="4583" spans="1:2">
      <c r="A4583" s="5">
        <v>52699</v>
      </c>
      <c r="B4583" s="31">
        <v>13.524000802720201</v>
      </c>
    </row>
    <row r="4584" spans="1:2">
      <c r="A4584" s="5">
        <v>52700</v>
      </c>
      <c r="B4584" s="31">
        <v>13.524000802720201</v>
      </c>
    </row>
    <row r="4585" spans="1:2">
      <c r="A4585" s="5">
        <v>52701</v>
      </c>
      <c r="B4585" s="31">
        <v>13.524000802720201</v>
      </c>
    </row>
    <row r="4586" spans="1:2">
      <c r="A4586" s="5">
        <v>52705</v>
      </c>
      <c r="B4586" s="31">
        <v>13.524000802720201</v>
      </c>
    </row>
    <row r="4587" spans="1:2">
      <c r="A4587" s="5">
        <v>52706</v>
      </c>
      <c r="B4587" s="31">
        <v>13.524000802720201</v>
      </c>
    </row>
    <row r="4588" spans="1:2">
      <c r="A4588" s="5">
        <v>52707</v>
      </c>
      <c r="B4588" s="31">
        <v>13.524000802720201</v>
      </c>
    </row>
    <row r="4589" spans="1:2">
      <c r="A4589" s="5">
        <v>52709</v>
      </c>
      <c r="B4589" s="31">
        <v>13.524000802720201</v>
      </c>
    </row>
    <row r="4590" spans="1:2">
      <c r="A4590" s="5">
        <v>52712</v>
      </c>
      <c r="B4590" s="31">
        <v>13.524000802720201</v>
      </c>
    </row>
    <row r="4591" spans="1:2">
      <c r="A4591" s="5">
        <v>52713</v>
      </c>
      <c r="B4591" s="31">
        <v>13.524000802720201</v>
      </c>
    </row>
    <row r="4592" spans="1:2">
      <c r="A4592" s="5">
        <v>52714</v>
      </c>
      <c r="B4592" s="31">
        <v>13.524000802720201</v>
      </c>
    </row>
    <row r="4593" spans="1:2">
      <c r="A4593" s="5">
        <v>52715</v>
      </c>
      <c r="B4593" s="31">
        <v>13.524000802720201</v>
      </c>
    </row>
    <row r="4594" spans="1:2">
      <c r="A4594" s="5">
        <v>52716</v>
      </c>
      <c r="B4594" s="31">
        <v>13.524000802720201</v>
      </c>
    </row>
    <row r="4595" spans="1:2">
      <c r="A4595" s="5">
        <v>52719</v>
      </c>
      <c r="B4595" s="31">
        <v>13.524000802720201</v>
      </c>
    </row>
    <row r="4596" spans="1:2">
      <c r="A4596" s="5">
        <v>52720</v>
      </c>
      <c r="B4596" s="31">
        <v>13.524000802720201</v>
      </c>
    </row>
    <row r="4597" spans="1:2">
      <c r="A4597" s="5">
        <v>52721</v>
      </c>
      <c r="B4597" s="31">
        <v>13.524000802720201</v>
      </c>
    </row>
    <row r="4598" spans="1:2">
      <c r="A4598" s="5">
        <v>52722</v>
      </c>
      <c r="B4598" s="31">
        <v>13.524000802720201</v>
      </c>
    </row>
    <row r="4599" spans="1:2">
      <c r="A4599" s="5">
        <v>52723</v>
      </c>
      <c r="B4599" s="31">
        <v>13.524000802720201</v>
      </c>
    </row>
    <row r="4600" spans="1:2">
      <c r="A4600" s="5">
        <v>52726</v>
      </c>
      <c r="B4600" s="31">
        <v>13.524000802720201</v>
      </c>
    </row>
    <row r="4601" spans="1:2">
      <c r="A4601" s="5">
        <v>52727</v>
      </c>
      <c r="B4601" s="31">
        <v>13.524000802720201</v>
      </c>
    </row>
    <row r="4602" spans="1:2">
      <c r="A4602" s="5">
        <v>52728</v>
      </c>
      <c r="B4602" s="31">
        <v>13.524000802720201</v>
      </c>
    </row>
    <row r="4603" spans="1:2">
      <c r="A4603" s="5">
        <v>52729</v>
      </c>
      <c r="B4603" s="31">
        <v>13.524000802720201</v>
      </c>
    </row>
    <row r="4604" spans="1:2">
      <c r="A4604" s="5">
        <v>52730</v>
      </c>
      <c r="B4604" s="31">
        <v>13.524000802720201</v>
      </c>
    </row>
    <row r="4605" spans="1:2">
      <c r="A4605" s="5">
        <v>52733</v>
      </c>
      <c r="B4605" s="31">
        <v>13.524000802720201</v>
      </c>
    </row>
    <row r="4606" spans="1:2">
      <c r="A4606" s="5">
        <v>52734</v>
      </c>
      <c r="B4606" s="31">
        <v>13.524000802720201</v>
      </c>
    </row>
    <row r="4607" spans="1:2">
      <c r="A4607" s="5">
        <v>52735</v>
      </c>
      <c r="B4607" s="31">
        <v>13.524000802720201</v>
      </c>
    </row>
    <row r="4608" spans="1:2">
      <c r="A4608" s="5">
        <v>52736</v>
      </c>
      <c r="B4608" s="31">
        <v>13.524000802720201</v>
      </c>
    </row>
    <row r="4609" spans="1:2">
      <c r="A4609" s="5">
        <v>52737</v>
      </c>
      <c r="B4609" s="31">
        <v>13.524000802720201</v>
      </c>
    </row>
    <row r="4610" spans="1:2">
      <c r="A4610" s="5">
        <v>52740</v>
      </c>
      <c r="B4610" s="31">
        <v>13.524000802720201</v>
      </c>
    </row>
    <row r="4611" spans="1:2">
      <c r="A4611" s="5">
        <v>52741</v>
      </c>
      <c r="B4611" s="31">
        <v>13.524000802720201</v>
      </c>
    </row>
    <row r="4612" spans="1:2">
      <c r="A4612" s="5">
        <v>52742</v>
      </c>
      <c r="B4612" s="31">
        <v>13.524000802720201</v>
      </c>
    </row>
    <row r="4613" spans="1:2">
      <c r="A4613" s="5">
        <v>52743</v>
      </c>
      <c r="B4613" s="31">
        <v>13.524000802720201</v>
      </c>
    </row>
    <row r="4614" spans="1:2">
      <c r="A4614" s="5">
        <v>52744</v>
      </c>
      <c r="B4614" s="31">
        <v>13.524000802720201</v>
      </c>
    </row>
    <row r="4615" spans="1:2">
      <c r="A4615" s="5">
        <v>52747</v>
      </c>
      <c r="B4615" s="31">
        <v>13.524000802720201</v>
      </c>
    </row>
    <row r="4616" spans="1:2">
      <c r="A4616" s="5">
        <v>52748</v>
      </c>
      <c r="B4616" s="31">
        <v>13.524000802720201</v>
      </c>
    </row>
    <row r="4617" spans="1:2">
      <c r="A4617" s="5">
        <v>52749</v>
      </c>
      <c r="B4617" s="31">
        <v>13.524000802720201</v>
      </c>
    </row>
    <row r="4618" spans="1:2">
      <c r="A4618" s="5">
        <v>52750</v>
      </c>
      <c r="B4618" s="31">
        <v>13.524000802720201</v>
      </c>
    </row>
    <row r="4619" spans="1:2">
      <c r="A4619" s="5">
        <v>52751</v>
      </c>
      <c r="B4619" s="31">
        <v>13.524000802720201</v>
      </c>
    </row>
    <row r="4620" spans="1:2">
      <c r="A4620" s="5">
        <v>52754</v>
      </c>
      <c r="B4620" s="31">
        <v>13.524000802720201</v>
      </c>
    </row>
    <row r="4621" spans="1:2">
      <c r="A4621" s="5">
        <v>52755</v>
      </c>
      <c r="B4621" s="31">
        <v>13.524000802720201</v>
      </c>
    </row>
    <row r="4622" spans="1:2">
      <c r="A4622" s="5">
        <v>52756</v>
      </c>
      <c r="B4622" s="31">
        <v>13.524000802720201</v>
      </c>
    </row>
    <row r="4623" spans="1:2">
      <c r="A4623" s="5">
        <v>52757</v>
      </c>
      <c r="B4623" s="31">
        <v>13.524000802720201</v>
      </c>
    </row>
  </sheetData>
  <mergeCells count="1">
    <mergeCell ref="A1:B1"/>
  </mergeCells>
  <pageMargins left="0.7" right="0.7" top="0.75" bottom="0.75" header="0.3" footer="0.3"/>
  <pageSetup orientation="portrait" horizontalDpi="90" verticalDpi="9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0C8471-EE7E-40C2-BBAB-10D19A6C91AB}">
  <sheetPr codeName="Sheet7">
    <tabColor theme="0" tint="-0.499984740745262"/>
  </sheetPr>
  <dimension ref="A1:I21"/>
  <sheetViews>
    <sheetView showGridLines="0" zoomScale="85" zoomScaleNormal="85" workbookViewId="0"/>
  </sheetViews>
  <sheetFormatPr defaultRowHeight="15"/>
  <cols>
    <col min="1" max="1" width="22.140625" customWidth="1"/>
    <col min="2" max="2" width="18" customWidth="1"/>
    <col min="3" max="3" width="21.140625" bestFit="1" customWidth="1"/>
    <col min="4" max="4" width="22.7109375" customWidth="1"/>
    <col min="5" max="5" width="52.28515625" bestFit="1" customWidth="1"/>
    <col min="6" max="6" width="22.7109375" customWidth="1"/>
    <col min="7" max="7" width="20.5703125" customWidth="1"/>
    <col min="8" max="8" width="11.7109375" bestFit="1" customWidth="1"/>
    <col min="9" max="9" width="59" customWidth="1"/>
    <col min="10" max="11" width="11.7109375" bestFit="1" customWidth="1"/>
  </cols>
  <sheetData>
    <row r="1" spans="1:8" ht="18.75" customHeight="1">
      <c r="A1" s="17" t="s">
        <v>108</v>
      </c>
      <c r="E1" s="22"/>
      <c r="F1" s="22"/>
    </row>
    <row r="2" spans="1:8" ht="3.75" customHeight="1">
      <c r="E2" s="22"/>
      <c r="F2" s="22"/>
    </row>
    <row r="3" spans="1:8" ht="24.75" customHeight="1">
      <c r="A3" s="20" t="s">
        <v>109</v>
      </c>
      <c r="B3" s="20" t="s">
        <v>158</v>
      </c>
      <c r="C3" s="20" t="s">
        <v>37</v>
      </c>
      <c r="D3" s="20" t="s">
        <v>127</v>
      </c>
      <c r="E3" s="23" t="s">
        <v>110</v>
      </c>
      <c r="F3" s="20" t="s">
        <v>66</v>
      </c>
      <c r="G3" s="20" t="s">
        <v>123</v>
      </c>
    </row>
    <row r="4" spans="1:8" ht="16.5" hidden="1">
      <c r="A4" s="11" t="s">
        <v>1</v>
      </c>
      <c r="B4" s="11" t="s">
        <v>73</v>
      </c>
      <c r="C4" s="2" t="s">
        <v>130</v>
      </c>
      <c r="D4" s="11" t="s">
        <v>111</v>
      </c>
      <c r="E4" s="21">
        <f ca="1">0.03*VLOOKUP(WORKDAY(EDATE(TODAY(),LEFT(B4,2))-1,1),DI!A4:B4625,2,FALSE)%*(LEFT(B4,2)/12)*1000000</f>
        <v>7893.4298044775996</v>
      </c>
      <c r="F4" s="7" t="s">
        <v>125</v>
      </c>
      <c r="G4" s="7" t="s">
        <v>126</v>
      </c>
      <c r="H4" s="25"/>
    </row>
    <row r="5" spans="1:8" ht="16.5">
      <c r="A5" s="11"/>
      <c r="B5" s="11"/>
      <c r="C5" s="2"/>
      <c r="D5" s="11"/>
      <c r="E5" s="21"/>
      <c r="F5" s="7"/>
      <c r="G5" s="7"/>
      <c r="H5" s="25"/>
    </row>
    <row r="6" spans="1:8" ht="16.5">
      <c r="A6" s="11"/>
      <c r="B6" s="11"/>
      <c r="C6" s="2"/>
      <c r="D6" s="3"/>
      <c r="E6" s="21"/>
      <c r="F6" s="7"/>
      <c r="G6" s="7"/>
      <c r="H6" s="25"/>
    </row>
    <row r="7" spans="1:8" ht="16.5" hidden="1">
      <c r="A7" s="11" t="s">
        <v>128</v>
      </c>
      <c r="B7" s="11" t="s">
        <v>73</v>
      </c>
      <c r="C7" s="2" t="s">
        <v>132</v>
      </c>
      <c r="D7" s="11" t="s">
        <v>111</v>
      </c>
      <c r="E7" s="21">
        <f ca="1">0.03*VLOOKUP(WORKDAY(EDATE(TODAY(),LEFT(B7,2))-1,1),DI!A11:B4632,2,FALSE)%*(LEFT(B7,2)/12)*1000000</f>
        <v>7893.4298044775996</v>
      </c>
      <c r="F7" s="7" t="s">
        <v>125</v>
      </c>
      <c r="G7" s="7" t="s">
        <v>131</v>
      </c>
      <c r="H7" s="25"/>
    </row>
    <row r="8" spans="1:8" ht="16.5" hidden="1">
      <c r="A8" s="11" t="s">
        <v>2</v>
      </c>
      <c r="B8" s="11" t="s">
        <v>72</v>
      </c>
      <c r="C8" s="2" t="s">
        <v>134</v>
      </c>
      <c r="D8" s="11" t="s">
        <v>111</v>
      </c>
      <c r="E8" s="21">
        <f ca="1">0.03*VLOOKUP(WORKDAY(EDATE(TODAY(),LEFT(B8,2))-1,1),DI!A12:B4633,2,FALSE)%*(LEFT(B8,2)/12)*1000000</f>
        <v>4141.0172280218694</v>
      </c>
      <c r="F8" s="34" t="s">
        <v>125</v>
      </c>
      <c r="G8" s="34" t="s">
        <v>135</v>
      </c>
      <c r="H8" s="25"/>
    </row>
    <row r="9" spans="1:8" ht="16.5" hidden="1">
      <c r="A9" s="11" t="s">
        <v>2</v>
      </c>
      <c r="B9" s="11" t="s">
        <v>73</v>
      </c>
      <c r="C9" s="2" t="s">
        <v>130</v>
      </c>
      <c r="D9" s="11" t="s">
        <v>111</v>
      </c>
      <c r="E9" s="21">
        <f ca="1">3%*VLOOKUP(WORKDAY(EDATE(TODAY(),LEFT(B9,2))-1,1),DI!A13:B4634,2,FALSE)%*(LEFT(B9,2)/12)*1000000</f>
        <v>7893.4298044775996</v>
      </c>
      <c r="F9" s="34" t="s">
        <v>125</v>
      </c>
      <c r="G9" s="34" t="s">
        <v>135</v>
      </c>
      <c r="H9" s="25"/>
    </row>
    <row r="10" spans="1:8" ht="16.5" hidden="1">
      <c r="A10" s="11" t="s">
        <v>129</v>
      </c>
      <c r="B10" s="11" t="s">
        <v>73</v>
      </c>
      <c r="C10" s="2" t="s">
        <v>137</v>
      </c>
      <c r="D10" s="3">
        <v>2.5000000000000001E-3</v>
      </c>
      <c r="E10" s="21">
        <v>5006.249999999879</v>
      </c>
      <c r="F10" s="34" t="s">
        <v>125</v>
      </c>
      <c r="G10" s="34" t="s">
        <v>136</v>
      </c>
      <c r="H10" s="25"/>
    </row>
    <row r="12" spans="1:8" ht="16.5">
      <c r="A12" s="26" t="s">
        <v>122</v>
      </c>
    </row>
    <row r="13" spans="1:8" ht="16.5">
      <c r="A13" s="26" t="s">
        <v>124</v>
      </c>
    </row>
    <row r="14" spans="1:8" ht="16.5">
      <c r="A14" s="26"/>
    </row>
    <row r="15" spans="1:8">
      <c r="A15" s="17" t="s">
        <v>113</v>
      </c>
    </row>
    <row r="16" spans="1:8">
      <c r="A16" t="s">
        <v>114</v>
      </c>
    </row>
    <row r="17" spans="1:9" ht="16.5">
      <c r="A17" t="s">
        <v>115</v>
      </c>
      <c r="F17" s="24"/>
      <c r="G17" s="30"/>
      <c r="H17" s="30"/>
    </row>
    <row r="18" spans="1:9">
      <c r="A18" t="s">
        <v>116</v>
      </c>
    </row>
    <row r="19" spans="1:9" ht="16.5">
      <c r="A19" t="s">
        <v>117</v>
      </c>
      <c r="F19" s="24"/>
      <c r="G19" s="30"/>
      <c r="I19" s="30"/>
    </row>
    <row r="20" spans="1:9">
      <c r="E20" s="30"/>
    </row>
    <row r="21" spans="1:9" ht="16.5">
      <c r="E21" s="24"/>
      <c r="F21" s="30"/>
      <c r="G21" s="30"/>
    </row>
  </sheetData>
  <pageMargins left="0.7" right="0.7" top="0.75" bottom="0.75" header="0.3" footer="0.3"/>
  <pageSetup paperSize="9" orientation="portrait" r:id="rId1"/>
  <ignoredErrors>
    <ignoredError sqref="E7" formula="1"/>
  </ignoredErrors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23EF0-2EC2-4014-B8A2-937E3C63855A}">
  <sheetPr codeName="Sheet4"/>
  <dimension ref="A1:B9098"/>
  <sheetViews>
    <sheetView workbookViewId="0"/>
  </sheetViews>
  <sheetFormatPr defaultRowHeight="15"/>
  <cols>
    <col min="1" max="1" width="10.7109375" style="8" bestFit="1" customWidth="1"/>
    <col min="2" max="2" width="9.7109375" bestFit="1" customWidth="1"/>
  </cols>
  <sheetData>
    <row r="1" spans="1:2">
      <c r="A1" s="12" t="s">
        <v>50</v>
      </c>
      <c r="B1" s="13" t="s">
        <v>51</v>
      </c>
    </row>
    <row r="2" spans="1:2">
      <c r="A2" s="5">
        <v>43101</v>
      </c>
      <c r="B2" s="4">
        <v>0</v>
      </c>
    </row>
    <row r="3" spans="1:2">
      <c r="A3" s="5">
        <v>43102</v>
      </c>
      <c r="B3" s="4">
        <v>0</v>
      </c>
    </row>
    <row r="4" spans="1:2">
      <c r="A4" s="5">
        <v>43103</v>
      </c>
      <c r="B4" s="4">
        <v>1</v>
      </c>
    </row>
    <row r="5" spans="1:2">
      <c r="A5" s="5">
        <v>43104</v>
      </c>
      <c r="B5" s="4">
        <v>2</v>
      </c>
    </row>
    <row r="6" spans="1:2">
      <c r="A6" s="5">
        <v>43105</v>
      </c>
      <c r="B6" s="4">
        <v>3</v>
      </c>
    </row>
    <row r="7" spans="1:2">
      <c r="A7" s="5">
        <v>43106</v>
      </c>
      <c r="B7" s="4">
        <v>4</v>
      </c>
    </row>
    <row r="8" spans="1:2">
      <c r="A8" s="5">
        <v>43107</v>
      </c>
      <c r="B8" s="4">
        <v>4</v>
      </c>
    </row>
    <row r="9" spans="1:2">
      <c r="A9" s="5">
        <v>43108</v>
      </c>
      <c r="B9" s="4">
        <v>4</v>
      </c>
    </row>
    <row r="10" spans="1:2">
      <c r="A10" s="5">
        <v>43109</v>
      </c>
      <c r="B10" s="4">
        <v>5</v>
      </c>
    </row>
    <row r="11" spans="1:2">
      <c r="A11" s="5">
        <v>43110</v>
      </c>
      <c r="B11" s="4">
        <v>6</v>
      </c>
    </row>
    <row r="12" spans="1:2">
      <c r="A12" s="5">
        <v>43111</v>
      </c>
      <c r="B12" s="4">
        <v>7</v>
      </c>
    </row>
    <row r="13" spans="1:2">
      <c r="A13" s="5">
        <v>43112</v>
      </c>
      <c r="B13" s="4">
        <v>8</v>
      </c>
    </row>
    <row r="14" spans="1:2">
      <c r="A14" s="5">
        <v>43113</v>
      </c>
      <c r="B14" s="4">
        <v>9</v>
      </c>
    </row>
    <row r="15" spans="1:2">
      <c r="A15" s="5">
        <v>43114</v>
      </c>
      <c r="B15" s="4">
        <v>9</v>
      </c>
    </row>
    <row r="16" spans="1:2">
      <c r="A16" s="5">
        <v>43115</v>
      </c>
      <c r="B16" s="4">
        <v>9</v>
      </c>
    </row>
    <row r="17" spans="1:2">
      <c r="A17" s="5">
        <v>43116</v>
      </c>
      <c r="B17" s="4">
        <v>10</v>
      </c>
    </row>
    <row r="18" spans="1:2">
      <c r="A18" s="5">
        <v>43117</v>
      </c>
      <c r="B18" s="4">
        <v>11</v>
      </c>
    </row>
    <row r="19" spans="1:2">
      <c r="A19" s="5">
        <v>43118</v>
      </c>
      <c r="B19" s="4">
        <v>12</v>
      </c>
    </row>
    <row r="20" spans="1:2">
      <c r="A20" s="5">
        <v>43119</v>
      </c>
      <c r="B20" s="4">
        <v>13</v>
      </c>
    </row>
    <row r="21" spans="1:2">
      <c r="A21" s="5">
        <v>43120</v>
      </c>
      <c r="B21" s="4">
        <v>14</v>
      </c>
    </row>
    <row r="22" spans="1:2">
      <c r="A22" s="5">
        <v>43121</v>
      </c>
      <c r="B22" s="4">
        <v>14</v>
      </c>
    </row>
    <row r="23" spans="1:2">
      <c r="A23" s="5">
        <v>43122</v>
      </c>
      <c r="B23" s="4">
        <v>14</v>
      </c>
    </row>
    <row r="24" spans="1:2">
      <c r="A24" s="5">
        <v>43123</v>
      </c>
      <c r="B24" s="4">
        <v>15</v>
      </c>
    </row>
    <row r="25" spans="1:2">
      <c r="A25" s="5">
        <v>43124</v>
      </c>
      <c r="B25" s="4">
        <v>16</v>
      </c>
    </row>
    <row r="26" spans="1:2">
      <c r="A26" s="5">
        <v>43125</v>
      </c>
      <c r="B26" s="4">
        <v>17</v>
      </c>
    </row>
    <row r="27" spans="1:2">
      <c r="A27" s="5">
        <v>43126</v>
      </c>
      <c r="B27" s="4">
        <v>18</v>
      </c>
    </row>
    <row r="28" spans="1:2">
      <c r="A28" s="5">
        <v>43127</v>
      </c>
      <c r="B28" s="4">
        <v>19</v>
      </c>
    </row>
    <row r="29" spans="1:2">
      <c r="A29" s="5">
        <v>43128</v>
      </c>
      <c r="B29" s="4">
        <v>19</v>
      </c>
    </row>
    <row r="30" spans="1:2">
      <c r="A30" s="5">
        <v>43129</v>
      </c>
      <c r="B30" s="4">
        <v>19</v>
      </c>
    </row>
    <row r="31" spans="1:2">
      <c r="A31" s="5">
        <v>43130</v>
      </c>
      <c r="B31" s="4">
        <v>20</v>
      </c>
    </row>
    <row r="32" spans="1:2">
      <c r="A32" s="5">
        <v>43131</v>
      </c>
      <c r="B32" s="4">
        <v>21</v>
      </c>
    </row>
    <row r="33" spans="1:2">
      <c r="A33" s="5">
        <v>43132</v>
      </c>
      <c r="B33" s="4">
        <v>22</v>
      </c>
    </row>
    <row r="34" spans="1:2">
      <c r="A34" s="5">
        <v>43133</v>
      </c>
      <c r="B34" s="4">
        <v>23</v>
      </c>
    </row>
    <row r="35" spans="1:2">
      <c r="A35" s="5">
        <v>43134</v>
      </c>
      <c r="B35" s="4">
        <v>24</v>
      </c>
    </row>
    <row r="36" spans="1:2">
      <c r="A36" s="5">
        <v>43135</v>
      </c>
      <c r="B36" s="4">
        <v>24</v>
      </c>
    </row>
    <row r="37" spans="1:2">
      <c r="A37" s="5">
        <v>43136</v>
      </c>
      <c r="B37" s="4">
        <v>24</v>
      </c>
    </row>
    <row r="38" spans="1:2">
      <c r="A38" s="5">
        <v>43137</v>
      </c>
      <c r="B38" s="4">
        <v>25</v>
      </c>
    </row>
    <row r="39" spans="1:2">
      <c r="A39" s="5">
        <v>43138</v>
      </c>
      <c r="B39" s="4">
        <v>26</v>
      </c>
    </row>
    <row r="40" spans="1:2">
      <c r="A40" s="5">
        <v>43139</v>
      </c>
      <c r="B40" s="4">
        <v>27</v>
      </c>
    </row>
    <row r="41" spans="1:2">
      <c r="A41" s="5">
        <v>43140</v>
      </c>
      <c r="B41" s="4">
        <v>28</v>
      </c>
    </row>
    <row r="42" spans="1:2">
      <c r="A42" s="5">
        <v>43141</v>
      </c>
      <c r="B42" s="4">
        <v>29</v>
      </c>
    </row>
    <row r="43" spans="1:2">
      <c r="A43" s="5">
        <v>43142</v>
      </c>
      <c r="B43" s="4">
        <v>29</v>
      </c>
    </row>
    <row r="44" spans="1:2">
      <c r="A44" s="5">
        <v>43143</v>
      </c>
      <c r="B44" s="4">
        <v>29</v>
      </c>
    </row>
    <row r="45" spans="1:2">
      <c r="A45" s="5">
        <v>43144</v>
      </c>
      <c r="B45" s="4">
        <v>29</v>
      </c>
    </row>
    <row r="46" spans="1:2">
      <c r="A46" s="5">
        <v>43145</v>
      </c>
      <c r="B46" s="4">
        <v>29</v>
      </c>
    </row>
    <row r="47" spans="1:2">
      <c r="A47" s="5">
        <v>43146</v>
      </c>
      <c r="B47" s="4">
        <v>30</v>
      </c>
    </row>
    <row r="48" spans="1:2">
      <c r="A48" s="5">
        <v>43147</v>
      </c>
      <c r="B48" s="4">
        <v>31</v>
      </c>
    </row>
    <row r="49" spans="1:2">
      <c r="A49" s="5">
        <v>43148</v>
      </c>
      <c r="B49" s="4">
        <v>32</v>
      </c>
    </row>
    <row r="50" spans="1:2">
      <c r="A50" s="5">
        <v>43149</v>
      </c>
      <c r="B50" s="4">
        <v>32</v>
      </c>
    </row>
    <row r="51" spans="1:2">
      <c r="A51" s="5">
        <v>43150</v>
      </c>
      <c r="B51" s="4">
        <v>32</v>
      </c>
    </row>
    <row r="52" spans="1:2">
      <c r="A52" s="5">
        <v>43151</v>
      </c>
      <c r="B52" s="4">
        <v>33</v>
      </c>
    </row>
    <row r="53" spans="1:2">
      <c r="A53" s="5">
        <v>43152</v>
      </c>
      <c r="B53" s="4">
        <v>34</v>
      </c>
    </row>
    <row r="54" spans="1:2">
      <c r="A54" s="5">
        <v>43153</v>
      </c>
      <c r="B54" s="4">
        <v>35</v>
      </c>
    </row>
    <row r="55" spans="1:2">
      <c r="A55" s="5">
        <v>43154</v>
      </c>
      <c r="B55" s="4">
        <v>36</v>
      </c>
    </row>
    <row r="56" spans="1:2">
      <c r="A56" s="5">
        <v>43155</v>
      </c>
      <c r="B56" s="4">
        <v>37</v>
      </c>
    </row>
    <row r="57" spans="1:2">
      <c r="A57" s="5">
        <v>43156</v>
      </c>
      <c r="B57" s="4">
        <v>37</v>
      </c>
    </row>
    <row r="58" spans="1:2">
      <c r="A58" s="5">
        <v>43157</v>
      </c>
      <c r="B58" s="4">
        <v>37</v>
      </c>
    </row>
    <row r="59" spans="1:2">
      <c r="A59" s="5">
        <v>43158</v>
      </c>
      <c r="B59" s="4">
        <v>38</v>
      </c>
    </row>
    <row r="60" spans="1:2">
      <c r="A60" s="5">
        <v>43159</v>
      </c>
      <c r="B60" s="4">
        <v>39</v>
      </c>
    </row>
    <row r="61" spans="1:2">
      <c r="A61" s="5">
        <v>43160</v>
      </c>
      <c r="B61" s="4">
        <v>40</v>
      </c>
    </row>
    <row r="62" spans="1:2">
      <c r="A62" s="5">
        <v>43161</v>
      </c>
      <c r="B62" s="4">
        <v>41</v>
      </c>
    </row>
    <row r="63" spans="1:2">
      <c r="A63" s="5">
        <v>43162</v>
      </c>
      <c r="B63" s="4">
        <v>42</v>
      </c>
    </row>
    <row r="64" spans="1:2">
      <c r="A64" s="5">
        <v>43163</v>
      </c>
      <c r="B64" s="4">
        <v>42</v>
      </c>
    </row>
    <row r="65" spans="1:2">
      <c r="A65" s="5">
        <v>43164</v>
      </c>
      <c r="B65" s="4">
        <v>42</v>
      </c>
    </row>
    <row r="66" spans="1:2">
      <c r="A66" s="5">
        <v>43165</v>
      </c>
      <c r="B66" s="4">
        <v>43</v>
      </c>
    </row>
    <row r="67" spans="1:2">
      <c r="A67" s="5">
        <v>43166</v>
      </c>
      <c r="B67" s="4">
        <v>44</v>
      </c>
    </row>
    <row r="68" spans="1:2">
      <c r="A68" s="5">
        <v>43167</v>
      </c>
      <c r="B68" s="4">
        <v>45</v>
      </c>
    </row>
    <row r="69" spans="1:2">
      <c r="A69" s="5">
        <v>43168</v>
      </c>
      <c r="B69" s="4">
        <v>46</v>
      </c>
    </row>
    <row r="70" spans="1:2">
      <c r="A70" s="5">
        <v>43169</v>
      </c>
      <c r="B70" s="4">
        <v>47</v>
      </c>
    </row>
    <row r="71" spans="1:2">
      <c r="A71" s="5">
        <v>43170</v>
      </c>
      <c r="B71" s="4">
        <v>47</v>
      </c>
    </row>
    <row r="72" spans="1:2">
      <c r="A72" s="5">
        <v>43171</v>
      </c>
      <c r="B72" s="4">
        <v>47</v>
      </c>
    </row>
    <row r="73" spans="1:2">
      <c r="A73" s="5">
        <v>43172</v>
      </c>
      <c r="B73" s="4">
        <v>48</v>
      </c>
    </row>
    <row r="74" spans="1:2">
      <c r="A74" s="5">
        <v>43173</v>
      </c>
      <c r="B74" s="4">
        <v>49</v>
      </c>
    </row>
    <row r="75" spans="1:2">
      <c r="A75" s="5">
        <v>43174</v>
      </c>
      <c r="B75" s="4">
        <v>50</v>
      </c>
    </row>
    <row r="76" spans="1:2">
      <c r="A76" s="5">
        <v>43175</v>
      </c>
      <c r="B76" s="4">
        <v>51</v>
      </c>
    </row>
    <row r="77" spans="1:2">
      <c r="A77" s="5">
        <v>43176</v>
      </c>
      <c r="B77" s="4">
        <v>52</v>
      </c>
    </row>
    <row r="78" spans="1:2">
      <c r="A78" s="5">
        <v>43177</v>
      </c>
      <c r="B78" s="4">
        <v>52</v>
      </c>
    </row>
    <row r="79" spans="1:2">
      <c r="A79" s="5">
        <v>43178</v>
      </c>
      <c r="B79" s="4">
        <v>52</v>
      </c>
    </row>
    <row r="80" spans="1:2">
      <c r="A80" s="5">
        <v>43179</v>
      </c>
      <c r="B80" s="4">
        <v>53</v>
      </c>
    </row>
    <row r="81" spans="1:2">
      <c r="A81" s="5">
        <v>43180</v>
      </c>
      <c r="B81" s="4">
        <v>54</v>
      </c>
    </row>
    <row r="82" spans="1:2">
      <c r="A82" s="5">
        <v>43181</v>
      </c>
      <c r="B82" s="4">
        <v>55</v>
      </c>
    </row>
    <row r="83" spans="1:2">
      <c r="A83" s="5">
        <v>43182</v>
      </c>
      <c r="B83" s="4">
        <v>56</v>
      </c>
    </row>
    <row r="84" spans="1:2">
      <c r="A84" s="5">
        <v>43183</v>
      </c>
      <c r="B84" s="4">
        <v>57</v>
      </c>
    </row>
    <row r="85" spans="1:2">
      <c r="A85" s="5">
        <v>43184</v>
      </c>
      <c r="B85" s="4">
        <v>57</v>
      </c>
    </row>
    <row r="86" spans="1:2">
      <c r="A86" s="5">
        <v>43185</v>
      </c>
      <c r="B86" s="4">
        <v>57</v>
      </c>
    </row>
    <row r="87" spans="1:2">
      <c r="A87" s="5">
        <v>43186</v>
      </c>
      <c r="B87" s="4">
        <v>58</v>
      </c>
    </row>
    <row r="88" spans="1:2">
      <c r="A88" s="5">
        <v>43187</v>
      </c>
      <c r="B88" s="4">
        <v>59</v>
      </c>
    </row>
    <row r="89" spans="1:2">
      <c r="A89" s="5">
        <v>43188</v>
      </c>
      <c r="B89" s="4">
        <v>60</v>
      </c>
    </row>
    <row r="90" spans="1:2">
      <c r="A90" s="5">
        <v>43189</v>
      </c>
      <c r="B90" s="4">
        <v>61</v>
      </c>
    </row>
    <row r="91" spans="1:2">
      <c r="A91" s="5">
        <v>43190</v>
      </c>
      <c r="B91" s="4">
        <v>61</v>
      </c>
    </row>
    <row r="92" spans="1:2">
      <c r="A92" s="5">
        <v>43191</v>
      </c>
      <c r="B92" s="4">
        <v>61</v>
      </c>
    </row>
    <row r="93" spans="1:2">
      <c r="A93" s="5">
        <v>43192</v>
      </c>
      <c r="B93" s="4">
        <v>61</v>
      </c>
    </row>
    <row r="94" spans="1:2">
      <c r="A94" s="5">
        <v>43193</v>
      </c>
      <c r="B94" s="4">
        <v>62</v>
      </c>
    </row>
    <row r="95" spans="1:2">
      <c r="A95" s="5">
        <v>43194</v>
      </c>
      <c r="B95" s="4">
        <v>63</v>
      </c>
    </row>
    <row r="96" spans="1:2">
      <c r="A96" s="5">
        <v>43195</v>
      </c>
      <c r="B96" s="4">
        <v>64</v>
      </c>
    </row>
    <row r="97" spans="1:2">
      <c r="A97" s="5">
        <v>43196</v>
      </c>
      <c r="B97" s="4">
        <v>65</v>
      </c>
    </row>
    <row r="98" spans="1:2">
      <c r="A98" s="5">
        <v>43197</v>
      </c>
      <c r="B98" s="4">
        <v>66</v>
      </c>
    </row>
    <row r="99" spans="1:2">
      <c r="A99" s="5">
        <v>43198</v>
      </c>
      <c r="B99" s="4">
        <v>66</v>
      </c>
    </row>
    <row r="100" spans="1:2">
      <c r="A100" s="5">
        <v>43199</v>
      </c>
      <c r="B100" s="4">
        <v>66</v>
      </c>
    </row>
    <row r="101" spans="1:2">
      <c r="A101" s="5">
        <v>43200</v>
      </c>
      <c r="B101" s="4">
        <v>67</v>
      </c>
    </row>
    <row r="102" spans="1:2">
      <c r="A102" s="5">
        <v>43201</v>
      </c>
      <c r="B102" s="4">
        <v>68</v>
      </c>
    </row>
    <row r="103" spans="1:2">
      <c r="A103" s="5">
        <v>43202</v>
      </c>
      <c r="B103" s="4">
        <v>69</v>
      </c>
    </row>
    <row r="104" spans="1:2">
      <c r="A104" s="5">
        <v>43203</v>
      </c>
      <c r="B104" s="4">
        <v>70</v>
      </c>
    </row>
    <row r="105" spans="1:2">
      <c r="A105" s="5">
        <v>43204</v>
      </c>
      <c r="B105" s="4">
        <v>71</v>
      </c>
    </row>
    <row r="106" spans="1:2">
      <c r="A106" s="5">
        <v>43205</v>
      </c>
      <c r="B106" s="4">
        <v>71</v>
      </c>
    </row>
    <row r="107" spans="1:2">
      <c r="A107" s="5">
        <v>43206</v>
      </c>
      <c r="B107" s="4">
        <v>71</v>
      </c>
    </row>
    <row r="108" spans="1:2">
      <c r="A108" s="5">
        <v>43207</v>
      </c>
      <c r="B108" s="4">
        <v>72</v>
      </c>
    </row>
    <row r="109" spans="1:2">
      <c r="A109" s="5">
        <v>43208</v>
      </c>
      <c r="B109" s="4">
        <v>73</v>
      </c>
    </row>
    <row r="110" spans="1:2">
      <c r="A110" s="5">
        <v>43209</v>
      </c>
      <c r="B110" s="4">
        <v>74</v>
      </c>
    </row>
    <row r="111" spans="1:2">
      <c r="A111" s="5">
        <v>43210</v>
      </c>
      <c r="B111" s="4">
        <v>75</v>
      </c>
    </row>
    <row r="112" spans="1:2">
      <c r="A112" s="5">
        <v>43211</v>
      </c>
      <c r="B112" s="4">
        <v>76</v>
      </c>
    </row>
    <row r="113" spans="1:2">
      <c r="A113" s="5">
        <v>43212</v>
      </c>
      <c r="B113" s="4">
        <v>76</v>
      </c>
    </row>
    <row r="114" spans="1:2">
      <c r="A114" s="5">
        <v>43213</v>
      </c>
      <c r="B114" s="4">
        <v>76</v>
      </c>
    </row>
    <row r="115" spans="1:2">
      <c r="A115" s="5">
        <v>43214</v>
      </c>
      <c r="B115" s="4">
        <v>77</v>
      </c>
    </row>
    <row r="116" spans="1:2">
      <c r="A116" s="5">
        <v>43215</v>
      </c>
      <c r="B116" s="4">
        <v>78</v>
      </c>
    </row>
    <row r="117" spans="1:2">
      <c r="A117" s="5">
        <v>43216</v>
      </c>
      <c r="B117" s="4">
        <v>79</v>
      </c>
    </row>
    <row r="118" spans="1:2">
      <c r="A118" s="5">
        <v>43217</v>
      </c>
      <c r="B118" s="4">
        <v>80</v>
      </c>
    </row>
    <row r="119" spans="1:2">
      <c r="A119" s="5">
        <v>43218</v>
      </c>
      <c r="B119" s="4">
        <v>81</v>
      </c>
    </row>
    <row r="120" spans="1:2">
      <c r="A120" s="5">
        <v>43219</v>
      </c>
      <c r="B120" s="4">
        <v>81</v>
      </c>
    </row>
    <row r="121" spans="1:2">
      <c r="A121" s="5">
        <v>43220</v>
      </c>
      <c r="B121" s="4">
        <v>81</v>
      </c>
    </row>
    <row r="122" spans="1:2">
      <c r="A122" s="5">
        <v>43221</v>
      </c>
      <c r="B122" s="4">
        <v>82</v>
      </c>
    </row>
    <row r="123" spans="1:2">
      <c r="A123" s="5">
        <v>43222</v>
      </c>
      <c r="B123" s="4">
        <v>82</v>
      </c>
    </row>
    <row r="124" spans="1:2">
      <c r="A124" s="5">
        <v>43223</v>
      </c>
      <c r="B124" s="4">
        <v>83</v>
      </c>
    </row>
    <row r="125" spans="1:2">
      <c r="A125" s="5">
        <v>43224</v>
      </c>
      <c r="B125" s="4">
        <v>84</v>
      </c>
    </row>
    <row r="126" spans="1:2">
      <c r="A126" s="5">
        <v>43225</v>
      </c>
      <c r="B126" s="4">
        <v>85</v>
      </c>
    </row>
    <row r="127" spans="1:2">
      <c r="A127" s="5">
        <v>43226</v>
      </c>
      <c r="B127" s="4">
        <v>85</v>
      </c>
    </row>
    <row r="128" spans="1:2">
      <c r="A128" s="5">
        <v>43227</v>
      </c>
      <c r="B128" s="4">
        <v>85</v>
      </c>
    </row>
    <row r="129" spans="1:2">
      <c r="A129" s="5">
        <v>43228</v>
      </c>
      <c r="B129" s="4">
        <v>86</v>
      </c>
    </row>
    <row r="130" spans="1:2">
      <c r="A130" s="5">
        <v>43229</v>
      </c>
      <c r="B130" s="4">
        <v>87</v>
      </c>
    </row>
    <row r="131" spans="1:2">
      <c r="A131" s="5">
        <v>43230</v>
      </c>
      <c r="B131" s="4">
        <v>88</v>
      </c>
    </row>
    <row r="132" spans="1:2">
      <c r="A132" s="5">
        <v>43231</v>
      </c>
      <c r="B132" s="4">
        <v>89</v>
      </c>
    </row>
    <row r="133" spans="1:2">
      <c r="A133" s="5">
        <v>43232</v>
      </c>
      <c r="B133" s="4">
        <v>90</v>
      </c>
    </row>
    <row r="134" spans="1:2">
      <c r="A134" s="5">
        <v>43233</v>
      </c>
      <c r="B134" s="4">
        <v>90</v>
      </c>
    </row>
    <row r="135" spans="1:2">
      <c r="A135" s="5">
        <v>43234</v>
      </c>
      <c r="B135" s="4">
        <v>90</v>
      </c>
    </row>
    <row r="136" spans="1:2">
      <c r="A136" s="5">
        <v>43235</v>
      </c>
      <c r="B136" s="4">
        <v>91</v>
      </c>
    </row>
    <row r="137" spans="1:2">
      <c r="A137" s="5">
        <v>43236</v>
      </c>
      <c r="B137" s="4">
        <v>92</v>
      </c>
    </row>
    <row r="138" spans="1:2">
      <c r="A138" s="5">
        <v>43237</v>
      </c>
      <c r="B138" s="4">
        <v>93</v>
      </c>
    </row>
    <row r="139" spans="1:2">
      <c r="A139" s="5">
        <v>43238</v>
      </c>
      <c r="B139" s="4">
        <v>94</v>
      </c>
    </row>
    <row r="140" spans="1:2">
      <c r="A140" s="5">
        <v>43239</v>
      </c>
      <c r="B140" s="4">
        <v>95</v>
      </c>
    </row>
    <row r="141" spans="1:2">
      <c r="A141" s="5">
        <v>43240</v>
      </c>
      <c r="B141" s="4">
        <v>95</v>
      </c>
    </row>
    <row r="142" spans="1:2">
      <c r="A142" s="5">
        <v>43241</v>
      </c>
      <c r="B142" s="4">
        <v>95</v>
      </c>
    </row>
    <row r="143" spans="1:2">
      <c r="A143" s="5">
        <v>43242</v>
      </c>
      <c r="B143" s="4">
        <v>96</v>
      </c>
    </row>
    <row r="144" spans="1:2">
      <c r="A144" s="5">
        <v>43243</v>
      </c>
      <c r="B144" s="4">
        <v>97</v>
      </c>
    </row>
    <row r="145" spans="1:2">
      <c r="A145" s="5">
        <v>43244</v>
      </c>
      <c r="B145" s="4">
        <v>98</v>
      </c>
    </row>
    <row r="146" spans="1:2">
      <c r="A146" s="5">
        <v>43245</v>
      </c>
      <c r="B146" s="4">
        <v>99</v>
      </c>
    </row>
    <row r="147" spans="1:2">
      <c r="A147" s="5">
        <v>43246</v>
      </c>
      <c r="B147" s="4">
        <v>100</v>
      </c>
    </row>
    <row r="148" spans="1:2">
      <c r="A148" s="5">
        <v>43247</v>
      </c>
      <c r="B148" s="4">
        <v>100</v>
      </c>
    </row>
    <row r="149" spans="1:2">
      <c r="A149" s="5">
        <v>43248</v>
      </c>
      <c r="B149" s="4">
        <v>100</v>
      </c>
    </row>
    <row r="150" spans="1:2">
      <c r="A150" s="5">
        <v>43249</v>
      </c>
      <c r="B150" s="4">
        <v>101</v>
      </c>
    </row>
    <row r="151" spans="1:2">
      <c r="A151" s="5">
        <v>43250</v>
      </c>
      <c r="B151" s="4">
        <v>102</v>
      </c>
    </row>
    <row r="152" spans="1:2">
      <c r="A152" s="5">
        <v>43251</v>
      </c>
      <c r="B152" s="4">
        <v>103</v>
      </c>
    </row>
    <row r="153" spans="1:2">
      <c r="A153" s="5">
        <v>43252</v>
      </c>
      <c r="B153" s="4">
        <v>103</v>
      </c>
    </row>
    <row r="154" spans="1:2">
      <c r="A154" s="5">
        <v>43253</v>
      </c>
      <c r="B154" s="4">
        <v>104</v>
      </c>
    </row>
    <row r="155" spans="1:2">
      <c r="A155" s="5">
        <v>43254</v>
      </c>
      <c r="B155" s="4">
        <v>104</v>
      </c>
    </row>
    <row r="156" spans="1:2">
      <c r="A156" s="5">
        <v>43255</v>
      </c>
      <c r="B156" s="4">
        <v>104</v>
      </c>
    </row>
    <row r="157" spans="1:2">
      <c r="A157" s="5">
        <v>43256</v>
      </c>
      <c r="B157" s="4">
        <v>105</v>
      </c>
    </row>
    <row r="158" spans="1:2">
      <c r="A158" s="5">
        <v>43257</v>
      </c>
      <c r="B158" s="4">
        <v>106</v>
      </c>
    </row>
    <row r="159" spans="1:2">
      <c r="A159" s="5">
        <v>43258</v>
      </c>
      <c r="B159" s="4">
        <v>107</v>
      </c>
    </row>
    <row r="160" spans="1:2">
      <c r="A160" s="5">
        <v>43259</v>
      </c>
      <c r="B160" s="4">
        <v>108</v>
      </c>
    </row>
    <row r="161" spans="1:2">
      <c r="A161" s="5">
        <v>43260</v>
      </c>
      <c r="B161" s="4">
        <v>109</v>
      </c>
    </row>
    <row r="162" spans="1:2">
      <c r="A162" s="5">
        <v>43261</v>
      </c>
      <c r="B162" s="4">
        <v>109</v>
      </c>
    </row>
    <row r="163" spans="1:2">
      <c r="A163" s="5">
        <v>43262</v>
      </c>
      <c r="B163" s="4">
        <v>109</v>
      </c>
    </row>
    <row r="164" spans="1:2">
      <c r="A164" s="5">
        <v>43263</v>
      </c>
      <c r="B164" s="4">
        <v>110</v>
      </c>
    </row>
    <row r="165" spans="1:2">
      <c r="A165" s="5">
        <v>43264</v>
      </c>
      <c r="B165" s="4">
        <v>111</v>
      </c>
    </row>
    <row r="166" spans="1:2">
      <c r="A166" s="5">
        <v>43265</v>
      </c>
      <c r="B166" s="4">
        <v>112</v>
      </c>
    </row>
    <row r="167" spans="1:2">
      <c r="A167" s="5">
        <v>43266</v>
      </c>
      <c r="B167" s="4">
        <v>113</v>
      </c>
    </row>
    <row r="168" spans="1:2">
      <c r="A168" s="5">
        <v>43267</v>
      </c>
      <c r="B168" s="4">
        <v>114</v>
      </c>
    </row>
    <row r="169" spans="1:2">
      <c r="A169" s="5">
        <v>43268</v>
      </c>
      <c r="B169" s="4">
        <v>114</v>
      </c>
    </row>
    <row r="170" spans="1:2">
      <c r="A170" s="5">
        <v>43269</v>
      </c>
      <c r="B170" s="4">
        <v>114</v>
      </c>
    </row>
    <row r="171" spans="1:2">
      <c r="A171" s="5">
        <v>43270</v>
      </c>
      <c r="B171" s="4">
        <v>115</v>
      </c>
    </row>
    <row r="172" spans="1:2">
      <c r="A172" s="5">
        <v>43271</v>
      </c>
      <c r="B172" s="4">
        <v>116</v>
      </c>
    </row>
    <row r="173" spans="1:2">
      <c r="A173" s="5">
        <v>43272</v>
      </c>
      <c r="B173" s="4">
        <v>117</v>
      </c>
    </row>
    <row r="174" spans="1:2">
      <c r="A174" s="5">
        <v>43273</v>
      </c>
      <c r="B174" s="4">
        <v>118</v>
      </c>
    </row>
    <row r="175" spans="1:2">
      <c r="A175" s="5">
        <v>43274</v>
      </c>
      <c r="B175" s="4">
        <v>119</v>
      </c>
    </row>
    <row r="176" spans="1:2">
      <c r="A176" s="5">
        <v>43275</v>
      </c>
      <c r="B176" s="4">
        <v>119</v>
      </c>
    </row>
    <row r="177" spans="1:2">
      <c r="A177" s="5">
        <v>43276</v>
      </c>
      <c r="B177" s="4">
        <v>119</v>
      </c>
    </row>
    <row r="178" spans="1:2">
      <c r="A178" s="5">
        <v>43277</v>
      </c>
      <c r="B178" s="4">
        <v>120</v>
      </c>
    </row>
    <row r="179" spans="1:2">
      <c r="A179" s="5">
        <v>43278</v>
      </c>
      <c r="B179" s="4">
        <v>121</v>
      </c>
    </row>
    <row r="180" spans="1:2">
      <c r="A180" s="5">
        <v>43279</v>
      </c>
      <c r="B180" s="4">
        <v>122</v>
      </c>
    </row>
    <row r="181" spans="1:2">
      <c r="A181" s="5">
        <v>43280</v>
      </c>
      <c r="B181" s="4">
        <v>123</v>
      </c>
    </row>
    <row r="182" spans="1:2">
      <c r="A182" s="5">
        <v>43281</v>
      </c>
      <c r="B182" s="4">
        <v>124</v>
      </c>
    </row>
    <row r="183" spans="1:2">
      <c r="A183" s="5">
        <v>43282</v>
      </c>
      <c r="B183" s="4">
        <v>124</v>
      </c>
    </row>
    <row r="184" spans="1:2">
      <c r="A184" s="5">
        <v>43283</v>
      </c>
      <c r="B184" s="4">
        <v>124</v>
      </c>
    </row>
    <row r="185" spans="1:2">
      <c r="A185" s="5">
        <v>43284</v>
      </c>
      <c r="B185" s="4">
        <v>125</v>
      </c>
    </row>
    <row r="186" spans="1:2">
      <c r="A186" s="5">
        <v>43285</v>
      </c>
      <c r="B186" s="4">
        <v>126</v>
      </c>
    </row>
    <row r="187" spans="1:2">
      <c r="A187" s="5">
        <v>43286</v>
      </c>
      <c r="B187" s="4">
        <v>127</v>
      </c>
    </row>
    <row r="188" spans="1:2">
      <c r="A188" s="5">
        <v>43287</v>
      </c>
      <c r="B188" s="4">
        <v>128</v>
      </c>
    </row>
    <row r="189" spans="1:2">
      <c r="A189" s="5">
        <v>43288</v>
      </c>
      <c r="B189" s="4">
        <v>129</v>
      </c>
    </row>
    <row r="190" spans="1:2">
      <c r="A190" s="5">
        <v>43289</v>
      </c>
      <c r="B190" s="4">
        <v>129</v>
      </c>
    </row>
    <row r="191" spans="1:2">
      <c r="A191" s="5">
        <v>43290</v>
      </c>
      <c r="B191" s="4">
        <v>129</v>
      </c>
    </row>
    <row r="192" spans="1:2">
      <c r="A192" s="5">
        <v>43291</v>
      </c>
      <c r="B192" s="4">
        <v>130</v>
      </c>
    </row>
    <row r="193" spans="1:2">
      <c r="A193" s="5">
        <v>43292</v>
      </c>
      <c r="B193" s="4">
        <v>131</v>
      </c>
    </row>
    <row r="194" spans="1:2">
      <c r="A194" s="5">
        <v>43293</v>
      </c>
      <c r="B194" s="4">
        <v>132</v>
      </c>
    </row>
    <row r="195" spans="1:2">
      <c r="A195" s="5">
        <v>43294</v>
      </c>
      <c r="B195" s="4">
        <v>133</v>
      </c>
    </row>
    <row r="196" spans="1:2">
      <c r="A196" s="5">
        <v>43295</v>
      </c>
      <c r="B196" s="4">
        <v>134</v>
      </c>
    </row>
    <row r="197" spans="1:2">
      <c r="A197" s="5">
        <v>43296</v>
      </c>
      <c r="B197" s="4">
        <v>134</v>
      </c>
    </row>
    <row r="198" spans="1:2">
      <c r="A198" s="5">
        <v>43297</v>
      </c>
      <c r="B198" s="4">
        <v>134</v>
      </c>
    </row>
    <row r="199" spans="1:2">
      <c r="A199" s="5">
        <v>43298</v>
      </c>
      <c r="B199" s="4">
        <v>135</v>
      </c>
    </row>
    <row r="200" spans="1:2">
      <c r="A200" s="5">
        <v>43299</v>
      </c>
      <c r="B200" s="4">
        <v>136</v>
      </c>
    </row>
    <row r="201" spans="1:2">
      <c r="A201" s="5">
        <v>43300</v>
      </c>
      <c r="B201" s="4">
        <v>137</v>
      </c>
    </row>
    <row r="202" spans="1:2">
      <c r="A202" s="5">
        <v>43301</v>
      </c>
      <c r="B202" s="4">
        <v>138</v>
      </c>
    </row>
    <row r="203" spans="1:2">
      <c r="A203" s="5">
        <v>43302</v>
      </c>
      <c r="B203" s="4">
        <v>139</v>
      </c>
    </row>
    <row r="204" spans="1:2">
      <c r="A204" s="5">
        <v>43303</v>
      </c>
      <c r="B204" s="4">
        <v>139</v>
      </c>
    </row>
    <row r="205" spans="1:2">
      <c r="A205" s="5">
        <v>43304</v>
      </c>
      <c r="B205" s="4">
        <v>139</v>
      </c>
    </row>
    <row r="206" spans="1:2">
      <c r="A206" s="5">
        <v>43305</v>
      </c>
      <c r="B206" s="4">
        <v>140</v>
      </c>
    </row>
    <row r="207" spans="1:2">
      <c r="A207" s="5">
        <v>43306</v>
      </c>
      <c r="B207" s="4">
        <v>141</v>
      </c>
    </row>
    <row r="208" spans="1:2">
      <c r="A208" s="5">
        <v>43307</v>
      </c>
      <c r="B208" s="4">
        <v>142</v>
      </c>
    </row>
    <row r="209" spans="1:2">
      <c r="A209" s="5">
        <v>43308</v>
      </c>
      <c r="B209" s="4">
        <v>143</v>
      </c>
    </row>
    <row r="210" spans="1:2">
      <c r="A210" s="5">
        <v>43309</v>
      </c>
      <c r="B210" s="4">
        <v>144</v>
      </c>
    </row>
    <row r="211" spans="1:2">
      <c r="A211" s="5">
        <v>43310</v>
      </c>
      <c r="B211" s="4">
        <v>144</v>
      </c>
    </row>
    <row r="212" spans="1:2">
      <c r="A212" s="5">
        <v>43311</v>
      </c>
      <c r="B212" s="4">
        <v>144</v>
      </c>
    </row>
    <row r="213" spans="1:2">
      <c r="A213" s="5">
        <v>43312</v>
      </c>
      <c r="B213" s="4">
        <v>145</v>
      </c>
    </row>
    <row r="214" spans="1:2">
      <c r="A214" s="5">
        <v>43313</v>
      </c>
      <c r="B214" s="4">
        <v>146</v>
      </c>
    </row>
    <row r="215" spans="1:2">
      <c r="A215" s="5">
        <v>43314</v>
      </c>
      <c r="B215" s="4">
        <v>147</v>
      </c>
    </row>
    <row r="216" spans="1:2">
      <c r="A216" s="5">
        <v>43315</v>
      </c>
      <c r="B216" s="4">
        <v>148</v>
      </c>
    </row>
    <row r="217" spans="1:2">
      <c r="A217" s="5">
        <v>43316</v>
      </c>
      <c r="B217" s="4">
        <v>149</v>
      </c>
    </row>
    <row r="218" spans="1:2">
      <c r="A218" s="5">
        <v>43317</v>
      </c>
      <c r="B218" s="4">
        <v>149</v>
      </c>
    </row>
    <row r="219" spans="1:2">
      <c r="A219" s="5">
        <v>43318</v>
      </c>
      <c r="B219" s="4">
        <v>149</v>
      </c>
    </row>
    <row r="220" spans="1:2">
      <c r="A220" s="5">
        <v>43319</v>
      </c>
      <c r="B220" s="4">
        <v>150</v>
      </c>
    </row>
    <row r="221" spans="1:2">
      <c r="A221" s="5">
        <v>43320</v>
      </c>
      <c r="B221" s="4">
        <v>151</v>
      </c>
    </row>
    <row r="222" spans="1:2">
      <c r="A222" s="5">
        <v>43321</v>
      </c>
      <c r="B222" s="4">
        <v>152</v>
      </c>
    </row>
    <row r="223" spans="1:2">
      <c r="A223" s="5">
        <v>43322</v>
      </c>
      <c r="B223" s="4">
        <v>153</v>
      </c>
    </row>
    <row r="224" spans="1:2">
      <c r="A224" s="5">
        <v>43323</v>
      </c>
      <c r="B224" s="4">
        <v>154</v>
      </c>
    </row>
    <row r="225" spans="1:2">
      <c r="A225" s="5">
        <v>43324</v>
      </c>
      <c r="B225" s="4">
        <v>154</v>
      </c>
    </row>
    <row r="226" spans="1:2">
      <c r="A226" s="5">
        <v>43325</v>
      </c>
      <c r="B226" s="4">
        <v>154</v>
      </c>
    </row>
    <row r="227" spans="1:2">
      <c r="A227" s="5">
        <v>43326</v>
      </c>
      <c r="B227" s="4">
        <v>155</v>
      </c>
    </row>
    <row r="228" spans="1:2">
      <c r="A228" s="5">
        <v>43327</v>
      </c>
      <c r="B228" s="4">
        <v>156</v>
      </c>
    </row>
    <row r="229" spans="1:2">
      <c r="A229" s="5">
        <v>43328</v>
      </c>
      <c r="B229" s="4">
        <v>157</v>
      </c>
    </row>
    <row r="230" spans="1:2">
      <c r="A230" s="5">
        <v>43329</v>
      </c>
      <c r="B230" s="4">
        <v>158</v>
      </c>
    </row>
    <row r="231" spans="1:2">
      <c r="A231" s="5">
        <v>43330</v>
      </c>
      <c r="B231" s="4">
        <v>159</v>
      </c>
    </row>
    <row r="232" spans="1:2">
      <c r="A232" s="5">
        <v>43331</v>
      </c>
      <c r="B232" s="4">
        <v>159</v>
      </c>
    </row>
    <row r="233" spans="1:2">
      <c r="A233" s="5">
        <v>43332</v>
      </c>
      <c r="B233" s="4">
        <v>159</v>
      </c>
    </row>
    <row r="234" spans="1:2">
      <c r="A234" s="5">
        <v>43333</v>
      </c>
      <c r="B234" s="4">
        <v>160</v>
      </c>
    </row>
    <row r="235" spans="1:2">
      <c r="A235" s="5">
        <v>43334</v>
      </c>
      <c r="B235" s="4">
        <v>161</v>
      </c>
    </row>
    <row r="236" spans="1:2">
      <c r="A236" s="5">
        <v>43335</v>
      </c>
      <c r="B236" s="4">
        <v>162</v>
      </c>
    </row>
    <row r="237" spans="1:2">
      <c r="A237" s="5">
        <v>43336</v>
      </c>
      <c r="B237" s="4">
        <v>163</v>
      </c>
    </row>
    <row r="238" spans="1:2">
      <c r="A238" s="5">
        <v>43337</v>
      </c>
      <c r="B238" s="4">
        <v>164</v>
      </c>
    </row>
    <row r="239" spans="1:2">
      <c r="A239" s="5">
        <v>43338</v>
      </c>
      <c r="B239" s="4">
        <v>164</v>
      </c>
    </row>
    <row r="240" spans="1:2">
      <c r="A240" s="5">
        <v>43339</v>
      </c>
      <c r="B240" s="4">
        <v>164</v>
      </c>
    </row>
    <row r="241" spans="1:2">
      <c r="A241" s="5">
        <v>43340</v>
      </c>
      <c r="B241" s="4">
        <v>165</v>
      </c>
    </row>
    <row r="242" spans="1:2">
      <c r="A242" s="5">
        <v>43341</v>
      </c>
      <c r="B242" s="4">
        <v>166</v>
      </c>
    </row>
    <row r="243" spans="1:2">
      <c r="A243" s="5">
        <v>43342</v>
      </c>
      <c r="B243" s="4">
        <v>167</v>
      </c>
    </row>
    <row r="244" spans="1:2">
      <c r="A244" s="5">
        <v>43343</v>
      </c>
      <c r="B244" s="4">
        <v>168</v>
      </c>
    </row>
    <row r="245" spans="1:2">
      <c r="A245" s="5">
        <v>43344</v>
      </c>
      <c r="B245" s="4">
        <v>169</v>
      </c>
    </row>
    <row r="246" spans="1:2">
      <c r="A246" s="5">
        <v>43345</v>
      </c>
      <c r="B246" s="4">
        <v>169</v>
      </c>
    </row>
    <row r="247" spans="1:2">
      <c r="A247" s="5">
        <v>43346</v>
      </c>
      <c r="B247" s="4">
        <v>169</v>
      </c>
    </row>
    <row r="248" spans="1:2">
      <c r="A248" s="5">
        <v>43347</v>
      </c>
      <c r="B248" s="4">
        <v>170</v>
      </c>
    </row>
    <row r="249" spans="1:2">
      <c r="A249" s="5">
        <v>43348</v>
      </c>
      <c r="B249" s="4">
        <v>171</v>
      </c>
    </row>
    <row r="250" spans="1:2">
      <c r="A250" s="5">
        <v>43349</v>
      </c>
      <c r="B250" s="4">
        <v>172</v>
      </c>
    </row>
    <row r="251" spans="1:2">
      <c r="A251" s="5">
        <v>43350</v>
      </c>
      <c r="B251" s="4">
        <v>173</v>
      </c>
    </row>
    <row r="252" spans="1:2">
      <c r="A252" s="5">
        <v>43351</v>
      </c>
      <c r="B252" s="4">
        <v>173</v>
      </c>
    </row>
    <row r="253" spans="1:2">
      <c r="A253" s="5">
        <v>43352</v>
      </c>
      <c r="B253" s="4">
        <v>173</v>
      </c>
    </row>
    <row r="254" spans="1:2">
      <c r="A254" s="5">
        <v>43353</v>
      </c>
      <c r="B254" s="4">
        <v>173</v>
      </c>
    </row>
    <row r="255" spans="1:2">
      <c r="A255" s="5">
        <v>43354</v>
      </c>
      <c r="B255" s="4">
        <v>174</v>
      </c>
    </row>
    <row r="256" spans="1:2">
      <c r="A256" s="5">
        <v>43355</v>
      </c>
      <c r="B256" s="4">
        <v>175</v>
      </c>
    </row>
    <row r="257" spans="1:2">
      <c r="A257" s="5">
        <v>43356</v>
      </c>
      <c r="B257" s="4">
        <v>176</v>
      </c>
    </row>
    <row r="258" spans="1:2">
      <c r="A258" s="5">
        <v>43357</v>
      </c>
      <c r="B258" s="4">
        <v>177</v>
      </c>
    </row>
    <row r="259" spans="1:2">
      <c r="A259" s="5">
        <v>43358</v>
      </c>
      <c r="B259" s="4">
        <v>178</v>
      </c>
    </row>
    <row r="260" spans="1:2">
      <c r="A260" s="5">
        <v>43359</v>
      </c>
      <c r="B260" s="4">
        <v>178</v>
      </c>
    </row>
    <row r="261" spans="1:2">
      <c r="A261" s="5">
        <v>43360</v>
      </c>
      <c r="B261" s="4">
        <v>178</v>
      </c>
    </row>
    <row r="262" spans="1:2">
      <c r="A262" s="5">
        <v>43361</v>
      </c>
      <c r="B262" s="4">
        <v>179</v>
      </c>
    </row>
    <row r="263" spans="1:2">
      <c r="A263" s="5">
        <v>43362</v>
      </c>
      <c r="B263" s="4">
        <v>180</v>
      </c>
    </row>
    <row r="264" spans="1:2">
      <c r="A264" s="5">
        <v>43363</v>
      </c>
      <c r="B264" s="4">
        <v>181</v>
      </c>
    </row>
    <row r="265" spans="1:2">
      <c r="A265" s="5">
        <v>43364</v>
      </c>
      <c r="B265" s="4">
        <v>182</v>
      </c>
    </row>
    <row r="266" spans="1:2">
      <c r="A266" s="5">
        <v>43365</v>
      </c>
      <c r="B266" s="4">
        <v>183</v>
      </c>
    </row>
    <row r="267" spans="1:2">
      <c r="A267" s="5">
        <v>43366</v>
      </c>
      <c r="B267" s="4">
        <v>183</v>
      </c>
    </row>
    <row r="268" spans="1:2">
      <c r="A268" s="5">
        <v>43367</v>
      </c>
      <c r="B268" s="4">
        <v>183</v>
      </c>
    </row>
    <row r="269" spans="1:2">
      <c r="A269" s="5">
        <v>43368</v>
      </c>
      <c r="B269" s="4">
        <v>184</v>
      </c>
    </row>
    <row r="270" spans="1:2">
      <c r="A270" s="5">
        <v>43369</v>
      </c>
      <c r="B270" s="4">
        <v>185</v>
      </c>
    </row>
    <row r="271" spans="1:2">
      <c r="A271" s="5">
        <v>43370</v>
      </c>
      <c r="B271" s="4">
        <v>186</v>
      </c>
    </row>
    <row r="272" spans="1:2">
      <c r="A272" s="5">
        <v>43371</v>
      </c>
      <c r="B272" s="4">
        <v>187</v>
      </c>
    </row>
    <row r="273" spans="1:2">
      <c r="A273" s="5">
        <v>43372</v>
      </c>
      <c r="B273" s="4">
        <v>188</v>
      </c>
    </row>
    <row r="274" spans="1:2">
      <c r="A274" s="5">
        <v>43373</v>
      </c>
      <c r="B274" s="4">
        <v>188</v>
      </c>
    </row>
    <row r="275" spans="1:2">
      <c r="A275" s="5">
        <v>43374</v>
      </c>
      <c r="B275" s="4">
        <v>188</v>
      </c>
    </row>
    <row r="276" spans="1:2">
      <c r="A276" s="5">
        <v>43375</v>
      </c>
      <c r="B276" s="4">
        <v>189</v>
      </c>
    </row>
    <row r="277" spans="1:2">
      <c r="A277" s="5">
        <v>43376</v>
      </c>
      <c r="B277" s="4">
        <v>190</v>
      </c>
    </row>
    <row r="278" spans="1:2">
      <c r="A278" s="5">
        <v>43377</v>
      </c>
      <c r="B278" s="4">
        <v>191</v>
      </c>
    </row>
    <row r="279" spans="1:2">
      <c r="A279" s="5">
        <v>43378</v>
      </c>
      <c r="B279" s="4">
        <v>192</v>
      </c>
    </row>
    <row r="280" spans="1:2">
      <c r="A280" s="5">
        <v>43379</v>
      </c>
      <c r="B280" s="4">
        <v>193</v>
      </c>
    </row>
    <row r="281" spans="1:2">
      <c r="A281" s="5">
        <v>43380</v>
      </c>
      <c r="B281" s="4">
        <v>193</v>
      </c>
    </row>
    <row r="282" spans="1:2">
      <c r="A282" s="5">
        <v>43381</v>
      </c>
      <c r="B282" s="4">
        <v>193</v>
      </c>
    </row>
    <row r="283" spans="1:2">
      <c r="A283" s="5">
        <v>43382</v>
      </c>
      <c r="B283" s="4">
        <v>194</v>
      </c>
    </row>
    <row r="284" spans="1:2">
      <c r="A284" s="5">
        <v>43383</v>
      </c>
      <c r="B284" s="4">
        <v>195</v>
      </c>
    </row>
    <row r="285" spans="1:2">
      <c r="A285" s="5">
        <v>43384</v>
      </c>
      <c r="B285" s="4">
        <v>196</v>
      </c>
    </row>
    <row r="286" spans="1:2">
      <c r="A286" s="5">
        <v>43385</v>
      </c>
      <c r="B286" s="4">
        <v>197</v>
      </c>
    </row>
    <row r="287" spans="1:2">
      <c r="A287" s="5">
        <v>43386</v>
      </c>
      <c r="B287" s="4">
        <v>197</v>
      </c>
    </row>
    <row r="288" spans="1:2">
      <c r="A288" s="5">
        <v>43387</v>
      </c>
      <c r="B288" s="4">
        <v>197</v>
      </c>
    </row>
    <row r="289" spans="1:2">
      <c r="A289" s="5">
        <v>43388</v>
      </c>
      <c r="B289" s="4">
        <v>197</v>
      </c>
    </row>
    <row r="290" spans="1:2">
      <c r="A290" s="5">
        <v>43389</v>
      </c>
      <c r="B290" s="4">
        <v>198</v>
      </c>
    </row>
    <row r="291" spans="1:2">
      <c r="A291" s="5">
        <v>43390</v>
      </c>
      <c r="B291" s="4">
        <v>199</v>
      </c>
    </row>
    <row r="292" spans="1:2">
      <c r="A292" s="5">
        <v>43391</v>
      </c>
      <c r="B292" s="4">
        <v>200</v>
      </c>
    </row>
    <row r="293" spans="1:2">
      <c r="A293" s="5">
        <v>43392</v>
      </c>
      <c r="B293" s="4">
        <v>201</v>
      </c>
    </row>
    <row r="294" spans="1:2">
      <c r="A294" s="5">
        <v>43393</v>
      </c>
      <c r="B294" s="4">
        <v>202</v>
      </c>
    </row>
    <row r="295" spans="1:2">
      <c r="A295" s="5">
        <v>43394</v>
      </c>
      <c r="B295" s="4">
        <v>202</v>
      </c>
    </row>
    <row r="296" spans="1:2">
      <c r="A296" s="5">
        <v>43395</v>
      </c>
      <c r="B296" s="4">
        <v>202</v>
      </c>
    </row>
    <row r="297" spans="1:2">
      <c r="A297" s="5">
        <v>43396</v>
      </c>
      <c r="B297" s="4">
        <v>203</v>
      </c>
    </row>
    <row r="298" spans="1:2">
      <c r="A298" s="5">
        <v>43397</v>
      </c>
      <c r="B298" s="4">
        <v>204</v>
      </c>
    </row>
    <row r="299" spans="1:2">
      <c r="A299" s="5">
        <v>43398</v>
      </c>
      <c r="B299" s="4">
        <v>205</v>
      </c>
    </row>
    <row r="300" spans="1:2">
      <c r="A300" s="5">
        <v>43399</v>
      </c>
      <c r="B300" s="4">
        <v>206</v>
      </c>
    </row>
    <row r="301" spans="1:2">
      <c r="A301" s="5">
        <v>43400</v>
      </c>
      <c r="B301" s="4">
        <v>207</v>
      </c>
    </row>
    <row r="302" spans="1:2">
      <c r="A302" s="5">
        <v>43401</v>
      </c>
      <c r="B302" s="4">
        <v>207</v>
      </c>
    </row>
    <row r="303" spans="1:2">
      <c r="A303" s="5">
        <v>43402</v>
      </c>
      <c r="B303" s="4">
        <v>207</v>
      </c>
    </row>
    <row r="304" spans="1:2">
      <c r="A304" s="5">
        <v>43403</v>
      </c>
      <c r="B304" s="4">
        <v>208</v>
      </c>
    </row>
    <row r="305" spans="1:2">
      <c r="A305" s="5">
        <v>43404</v>
      </c>
      <c r="B305" s="4">
        <v>209</v>
      </c>
    </row>
    <row r="306" spans="1:2">
      <c r="A306" s="5">
        <v>43405</v>
      </c>
      <c r="B306" s="4">
        <v>210</v>
      </c>
    </row>
    <row r="307" spans="1:2">
      <c r="A307" s="5">
        <v>43406</v>
      </c>
      <c r="B307" s="4">
        <v>211</v>
      </c>
    </row>
    <row r="308" spans="1:2">
      <c r="A308" s="5">
        <v>43407</v>
      </c>
      <c r="B308" s="4">
        <v>211</v>
      </c>
    </row>
    <row r="309" spans="1:2">
      <c r="A309" s="5">
        <v>43408</v>
      </c>
      <c r="B309" s="4">
        <v>211</v>
      </c>
    </row>
    <row r="310" spans="1:2">
      <c r="A310" s="5">
        <v>43409</v>
      </c>
      <c r="B310" s="4">
        <v>211</v>
      </c>
    </row>
    <row r="311" spans="1:2">
      <c r="A311" s="5">
        <v>43410</v>
      </c>
      <c r="B311" s="4">
        <v>212</v>
      </c>
    </row>
    <row r="312" spans="1:2">
      <c r="A312" s="5">
        <v>43411</v>
      </c>
      <c r="B312" s="4">
        <v>213</v>
      </c>
    </row>
    <row r="313" spans="1:2">
      <c r="A313" s="5">
        <v>43412</v>
      </c>
      <c r="B313" s="4">
        <v>214</v>
      </c>
    </row>
    <row r="314" spans="1:2">
      <c r="A314" s="5">
        <v>43413</v>
      </c>
      <c r="B314" s="4">
        <v>215</v>
      </c>
    </row>
    <row r="315" spans="1:2">
      <c r="A315" s="5">
        <v>43414</v>
      </c>
      <c r="B315" s="4">
        <v>216</v>
      </c>
    </row>
    <row r="316" spans="1:2">
      <c r="A316" s="5">
        <v>43415</v>
      </c>
      <c r="B316" s="4">
        <v>216</v>
      </c>
    </row>
    <row r="317" spans="1:2">
      <c r="A317" s="5">
        <v>43416</v>
      </c>
      <c r="B317" s="4">
        <v>216</v>
      </c>
    </row>
    <row r="318" spans="1:2">
      <c r="A318" s="5">
        <v>43417</v>
      </c>
      <c r="B318" s="4">
        <v>217</v>
      </c>
    </row>
    <row r="319" spans="1:2">
      <c r="A319" s="5">
        <v>43418</v>
      </c>
      <c r="B319" s="4">
        <v>218</v>
      </c>
    </row>
    <row r="320" spans="1:2">
      <c r="A320" s="5">
        <v>43419</v>
      </c>
      <c r="B320" s="4">
        <v>219</v>
      </c>
    </row>
    <row r="321" spans="1:2">
      <c r="A321" s="5">
        <v>43420</v>
      </c>
      <c r="B321" s="4">
        <v>219</v>
      </c>
    </row>
    <row r="322" spans="1:2">
      <c r="A322" s="5">
        <v>43421</v>
      </c>
      <c r="B322" s="4">
        <v>220</v>
      </c>
    </row>
    <row r="323" spans="1:2">
      <c r="A323" s="5">
        <v>43422</v>
      </c>
      <c r="B323" s="4">
        <v>220</v>
      </c>
    </row>
    <row r="324" spans="1:2">
      <c r="A324" s="5">
        <v>43423</v>
      </c>
      <c r="B324" s="4">
        <v>220</v>
      </c>
    </row>
    <row r="325" spans="1:2">
      <c r="A325" s="5">
        <v>43424</v>
      </c>
      <c r="B325" s="4">
        <v>221</v>
      </c>
    </row>
    <row r="326" spans="1:2">
      <c r="A326" s="5">
        <v>43425</v>
      </c>
      <c r="B326" s="4">
        <v>222</v>
      </c>
    </row>
    <row r="327" spans="1:2">
      <c r="A327" s="5">
        <v>43426</v>
      </c>
      <c r="B327" s="4">
        <v>223</v>
      </c>
    </row>
    <row r="328" spans="1:2">
      <c r="A328" s="5">
        <v>43427</v>
      </c>
      <c r="B328" s="4">
        <v>224</v>
      </c>
    </row>
    <row r="329" spans="1:2">
      <c r="A329" s="5">
        <v>43428</v>
      </c>
      <c r="B329" s="4">
        <v>225</v>
      </c>
    </row>
    <row r="330" spans="1:2">
      <c r="A330" s="5">
        <v>43429</v>
      </c>
      <c r="B330" s="4">
        <v>225</v>
      </c>
    </row>
    <row r="331" spans="1:2">
      <c r="A331" s="5">
        <v>43430</v>
      </c>
      <c r="B331" s="4">
        <v>225</v>
      </c>
    </row>
    <row r="332" spans="1:2">
      <c r="A332" s="5">
        <v>43431</v>
      </c>
      <c r="B332" s="4">
        <v>226</v>
      </c>
    </row>
    <row r="333" spans="1:2">
      <c r="A333" s="5">
        <v>43432</v>
      </c>
      <c r="B333" s="4">
        <v>227</v>
      </c>
    </row>
    <row r="334" spans="1:2">
      <c r="A334" s="5">
        <v>43433</v>
      </c>
      <c r="B334" s="4">
        <v>228</v>
      </c>
    </row>
    <row r="335" spans="1:2">
      <c r="A335" s="5">
        <v>43434</v>
      </c>
      <c r="B335" s="4">
        <v>229</v>
      </c>
    </row>
    <row r="336" spans="1:2">
      <c r="A336" s="5">
        <v>43435</v>
      </c>
      <c r="B336" s="4">
        <v>230</v>
      </c>
    </row>
    <row r="337" spans="1:2">
      <c r="A337" s="5">
        <v>43436</v>
      </c>
      <c r="B337" s="4">
        <v>230</v>
      </c>
    </row>
    <row r="338" spans="1:2">
      <c r="A338" s="5">
        <v>43437</v>
      </c>
      <c r="B338" s="4">
        <v>230</v>
      </c>
    </row>
    <row r="339" spans="1:2">
      <c r="A339" s="5">
        <v>43438</v>
      </c>
      <c r="B339" s="4">
        <v>231</v>
      </c>
    </row>
    <row r="340" spans="1:2">
      <c r="A340" s="5">
        <v>43439</v>
      </c>
      <c r="B340" s="4">
        <v>232</v>
      </c>
    </row>
    <row r="341" spans="1:2">
      <c r="A341" s="5">
        <v>43440</v>
      </c>
      <c r="B341" s="4">
        <v>233</v>
      </c>
    </row>
    <row r="342" spans="1:2">
      <c r="A342" s="5">
        <v>43441</v>
      </c>
      <c r="B342" s="4">
        <v>234</v>
      </c>
    </row>
    <row r="343" spans="1:2">
      <c r="A343" s="5">
        <v>43442</v>
      </c>
      <c r="B343" s="4">
        <v>235</v>
      </c>
    </row>
    <row r="344" spans="1:2">
      <c r="A344" s="5">
        <v>43443</v>
      </c>
      <c r="B344" s="4">
        <v>235</v>
      </c>
    </row>
    <row r="345" spans="1:2">
      <c r="A345" s="5">
        <v>43444</v>
      </c>
      <c r="B345" s="4">
        <v>235</v>
      </c>
    </row>
    <row r="346" spans="1:2">
      <c r="A346" s="5">
        <v>43445</v>
      </c>
      <c r="B346" s="4">
        <v>236</v>
      </c>
    </row>
    <row r="347" spans="1:2">
      <c r="A347" s="5">
        <v>43446</v>
      </c>
      <c r="B347" s="4">
        <v>237</v>
      </c>
    </row>
    <row r="348" spans="1:2">
      <c r="A348" s="5">
        <v>43447</v>
      </c>
      <c r="B348" s="4">
        <v>238</v>
      </c>
    </row>
    <row r="349" spans="1:2">
      <c r="A349" s="5">
        <v>43448</v>
      </c>
      <c r="B349" s="4">
        <v>239</v>
      </c>
    </row>
    <row r="350" spans="1:2">
      <c r="A350" s="5">
        <v>43449</v>
      </c>
      <c r="B350" s="4">
        <v>240</v>
      </c>
    </row>
    <row r="351" spans="1:2">
      <c r="A351" s="5">
        <v>43450</v>
      </c>
      <c r="B351" s="4">
        <v>240</v>
      </c>
    </row>
    <row r="352" spans="1:2">
      <c r="A352" s="5">
        <v>43451</v>
      </c>
      <c r="B352" s="4">
        <v>240</v>
      </c>
    </row>
    <row r="353" spans="1:2">
      <c r="A353" s="5">
        <v>43452</v>
      </c>
      <c r="B353" s="4">
        <v>241</v>
      </c>
    </row>
    <row r="354" spans="1:2">
      <c r="A354" s="5">
        <v>43453</v>
      </c>
      <c r="B354" s="4">
        <v>242</v>
      </c>
    </row>
    <row r="355" spans="1:2">
      <c r="A355" s="5">
        <v>43454</v>
      </c>
      <c r="B355" s="4">
        <v>243</v>
      </c>
    </row>
    <row r="356" spans="1:2">
      <c r="A356" s="5">
        <v>43455</v>
      </c>
      <c r="B356" s="4">
        <v>244</v>
      </c>
    </row>
    <row r="357" spans="1:2">
      <c r="A357" s="5">
        <v>43456</v>
      </c>
      <c r="B357" s="4">
        <v>245</v>
      </c>
    </row>
    <row r="358" spans="1:2">
      <c r="A358" s="5">
        <v>43457</v>
      </c>
      <c r="B358" s="4">
        <v>245</v>
      </c>
    </row>
    <row r="359" spans="1:2">
      <c r="A359" s="5">
        <v>43458</v>
      </c>
      <c r="B359" s="4">
        <v>245</v>
      </c>
    </row>
    <row r="360" spans="1:2">
      <c r="A360" s="5">
        <v>43459</v>
      </c>
      <c r="B360" s="4">
        <v>246</v>
      </c>
    </row>
    <row r="361" spans="1:2">
      <c r="A361" s="5">
        <v>43460</v>
      </c>
      <c r="B361" s="4">
        <v>246</v>
      </c>
    </row>
    <row r="362" spans="1:2">
      <c r="A362" s="5">
        <v>43461</v>
      </c>
      <c r="B362" s="4">
        <v>247</v>
      </c>
    </row>
    <row r="363" spans="1:2">
      <c r="A363" s="5">
        <v>43462</v>
      </c>
      <c r="B363" s="4">
        <v>248</v>
      </c>
    </row>
    <row r="364" spans="1:2">
      <c r="A364" s="5">
        <v>43463</v>
      </c>
      <c r="B364" s="4">
        <v>249</v>
      </c>
    </row>
    <row r="365" spans="1:2">
      <c r="A365" s="5">
        <v>43464</v>
      </c>
      <c r="B365" s="4">
        <v>249</v>
      </c>
    </row>
    <row r="366" spans="1:2">
      <c r="A366" s="5">
        <v>43465</v>
      </c>
      <c r="B366" s="4">
        <v>249</v>
      </c>
    </row>
    <row r="367" spans="1:2">
      <c r="A367" s="5">
        <v>43466</v>
      </c>
      <c r="B367" s="4">
        <v>250</v>
      </c>
    </row>
    <row r="368" spans="1:2">
      <c r="A368" s="5">
        <v>43467</v>
      </c>
      <c r="B368" s="4">
        <v>250</v>
      </c>
    </row>
    <row r="369" spans="1:2">
      <c r="A369" s="5">
        <v>43468</v>
      </c>
      <c r="B369" s="4">
        <v>251</v>
      </c>
    </row>
    <row r="370" spans="1:2">
      <c r="A370" s="5">
        <v>43469</v>
      </c>
      <c r="B370" s="4">
        <v>252</v>
      </c>
    </row>
    <row r="371" spans="1:2">
      <c r="A371" s="5">
        <v>43470</v>
      </c>
      <c r="B371" s="4">
        <v>253</v>
      </c>
    </row>
    <row r="372" spans="1:2">
      <c r="A372" s="5">
        <v>43471</v>
      </c>
      <c r="B372" s="4">
        <v>253</v>
      </c>
    </row>
    <row r="373" spans="1:2">
      <c r="A373" s="5">
        <v>43472</v>
      </c>
      <c r="B373" s="4">
        <v>253</v>
      </c>
    </row>
    <row r="374" spans="1:2">
      <c r="A374" s="5">
        <v>43473</v>
      </c>
      <c r="B374" s="4">
        <v>254</v>
      </c>
    </row>
    <row r="375" spans="1:2">
      <c r="A375" s="5">
        <v>43474</v>
      </c>
      <c r="B375" s="4">
        <v>255</v>
      </c>
    </row>
    <row r="376" spans="1:2">
      <c r="A376" s="5">
        <v>43475</v>
      </c>
      <c r="B376" s="4">
        <v>256</v>
      </c>
    </row>
    <row r="377" spans="1:2">
      <c r="A377" s="5">
        <v>43476</v>
      </c>
      <c r="B377" s="4">
        <v>257</v>
      </c>
    </row>
    <row r="378" spans="1:2">
      <c r="A378" s="5">
        <v>43477</v>
      </c>
      <c r="B378" s="4">
        <v>258</v>
      </c>
    </row>
    <row r="379" spans="1:2">
      <c r="A379" s="5">
        <v>43478</v>
      </c>
      <c r="B379" s="4">
        <v>258</v>
      </c>
    </row>
    <row r="380" spans="1:2">
      <c r="A380" s="5">
        <v>43479</v>
      </c>
      <c r="B380" s="4">
        <v>258</v>
      </c>
    </row>
    <row r="381" spans="1:2">
      <c r="A381" s="5">
        <v>43480</v>
      </c>
      <c r="B381" s="4">
        <v>259</v>
      </c>
    </row>
    <row r="382" spans="1:2">
      <c r="A382" s="5">
        <v>43481</v>
      </c>
      <c r="B382" s="4">
        <v>260</v>
      </c>
    </row>
    <row r="383" spans="1:2">
      <c r="A383" s="5">
        <v>43482</v>
      </c>
      <c r="B383" s="4">
        <v>261</v>
      </c>
    </row>
    <row r="384" spans="1:2">
      <c r="A384" s="5">
        <v>43483</v>
      </c>
      <c r="B384" s="4">
        <v>262</v>
      </c>
    </row>
    <row r="385" spans="1:2">
      <c r="A385" s="5">
        <v>43484</v>
      </c>
      <c r="B385" s="4">
        <v>263</v>
      </c>
    </row>
    <row r="386" spans="1:2">
      <c r="A386" s="5">
        <v>43485</v>
      </c>
      <c r="B386" s="4">
        <v>263</v>
      </c>
    </row>
    <row r="387" spans="1:2">
      <c r="A387" s="5">
        <v>43486</v>
      </c>
      <c r="B387" s="4">
        <v>263</v>
      </c>
    </row>
    <row r="388" spans="1:2">
      <c r="A388" s="5">
        <v>43487</v>
      </c>
      <c r="B388" s="4">
        <v>264</v>
      </c>
    </row>
    <row r="389" spans="1:2">
      <c r="A389" s="5">
        <v>43488</v>
      </c>
      <c r="B389" s="4">
        <v>265</v>
      </c>
    </row>
    <row r="390" spans="1:2">
      <c r="A390" s="5">
        <v>43489</v>
      </c>
      <c r="B390" s="4">
        <v>266</v>
      </c>
    </row>
    <row r="391" spans="1:2">
      <c r="A391" s="5">
        <v>43490</v>
      </c>
      <c r="B391" s="4">
        <v>267</v>
      </c>
    </row>
    <row r="392" spans="1:2">
      <c r="A392" s="5">
        <v>43491</v>
      </c>
      <c r="B392" s="4">
        <v>268</v>
      </c>
    </row>
    <row r="393" spans="1:2">
      <c r="A393" s="5">
        <v>43492</v>
      </c>
      <c r="B393" s="4">
        <v>268</v>
      </c>
    </row>
    <row r="394" spans="1:2">
      <c r="A394" s="5">
        <v>43493</v>
      </c>
      <c r="B394" s="4">
        <v>268</v>
      </c>
    </row>
    <row r="395" spans="1:2">
      <c r="A395" s="5">
        <v>43494</v>
      </c>
      <c r="B395" s="4">
        <v>269</v>
      </c>
    </row>
    <row r="396" spans="1:2">
      <c r="A396" s="5">
        <v>43495</v>
      </c>
      <c r="B396" s="4">
        <v>270</v>
      </c>
    </row>
    <row r="397" spans="1:2">
      <c r="A397" s="5">
        <v>43496</v>
      </c>
      <c r="B397" s="4">
        <v>271</v>
      </c>
    </row>
    <row r="398" spans="1:2">
      <c r="A398" s="5">
        <v>43497</v>
      </c>
      <c r="B398" s="4">
        <v>272</v>
      </c>
    </row>
    <row r="399" spans="1:2">
      <c r="A399" s="5">
        <v>43498</v>
      </c>
      <c r="B399" s="4">
        <v>273</v>
      </c>
    </row>
    <row r="400" spans="1:2">
      <c r="A400" s="5">
        <v>43499</v>
      </c>
      <c r="B400" s="4">
        <v>273</v>
      </c>
    </row>
    <row r="401" spans="1:2">
      <c r="A401" s="5">
        <v>43500</v>
      </c>
      <c r="B401" s="4">
        <v>273</v>
      </c>
    </row>
    <row r="402" spans="1:2">
      <c r="A402" s="5">
        <v>43501</v>
      </c>
      <c r="B402" s="4">
        <v>274</v>
      </c>
    </row>
    <row r="403" spans="1:2">
      <c r="A403" s="5">
        <v>43502</v>
      </c>
      <c r="B403" s="4">
        <v>275</v>
      </c>
    </row>
    <row r="404" spans="1:2">
      <c r="A404" s="5">
        <v>43503</v>
      </c>
      <c r="B404" s="4">
        <v>276</v>
      </c>
    </row>
    <row r="405" spans="1:2">
      <c r="A405" s="5">
        <v>43504</v>
      </c>
      <c r="B405" s="4">
        <v>277</v>
      </c>
    </row>
    <row r="406" spans="1:2">
      <c r="A406" s="5">
        <v>43505</v>
      </c>
      <c r="B406" s="4">
        <v>278</v>
      </c>
    </row>
    <row r="407" spans="1:2">
      <c r="A407" s="5">
        <v>43506</v>
      </c>
      <c r="B407" s="4">
        <v>278</v>
      </c>
    </row>
    <row r="408" spans="1:2">
      <c r="A408" s="5">
        <v>43507</v>
      </c>
      <c r="B408" s="4">
        <v>278</v>
      </c>
    </row>
    <row r="409" spans="1:2">
      <c r="A409" s="5">
        <v>43508</v>
      </c>
      <c r="B409" s="4">
        <v>279</v>
      </c>
    </row>
    <row r="410" spans="1:2">
      <c r="A410" s="5">
        <v>43509</v>
      </c>
      <c r="B410" s="4">
        <v>280</v>
      </c>
    </row>
    <row r="411" spans="1:2">
      <c r="A411" s="5">
        <v>43510</v>
      </c>
      <c r="B411" s="4">
        <v>281</v>
      </c>
    </row>
    <row r="412" spans="1:2">
      <c r="A412" s="5">
        <v>43511</v>
      </c>
      <c r="B412" s="4">
        <v>282</v>
      </c>
    </row>
    <row r="413" spans="1:2">
      <c r="A413" s="5">
        <v>43512</v>
      </c>
      <c r="B413" s="4">
        <v>283</v>
      </c>
    </row>
    <row r="414" spans="1:2">
      <c r="A414" s="5">
        <v>43513</v>
      </c>
      <c r="B414" s="4">
        <v>283</v>
      </c>
    </row>
    <row r="415" spans="1:2">
      <c r="A415" s="5">
        <v>43514</v>
      </c>
      <c r="B415" s="4">
        <v>283</v>
      </c>
    </row>
    <row r="416" spans="1:2">
      <c r="A416" s="5">
        <v>43515</v>
      </c>
      <c r="B416" s="4">
        <v>284</v>
      </c>
    </row>
    <row r="417" spans="1:2">
      <c r="A417" s="5">
        <v>43516</v>
      </c>
      <c r="B417" s="4">
        <v>285</v>
      </c>
    </row>
    <row r="418" spans="1:2">
      <c r="A418" s="5">
        <v>43517</v>
      </c>
      <c r="B418" s="4">
        <v>286</v>
      </c>
    </row>
    <row r="419" spans="1:2">
      <c r="A419" s="5">
        <v>43518</v>
      </c>
      <c r="B419" s="4">
        <v>287</v>
      </c>
    </row>
    <row r="420" spans="1:2">
      <c r="A420" s="5">
        <v>43519</v>
      </c>
      <c r="B420" s="4">
        <v>288</v>
      </c>
    </row>
    <row r="421" spans="1:2">
      <c r="A421" s="5">
        <v>43520</v>
      </c>
      <c r="B421" s="4">
        <v>288</v>
      </c>
    </row>
    <row r="422" spans="1:2">
      <c r="A422" s="5">
        <v>43521</v>
      </c>
      <c r="B422" s="4">
        <v>288</v>
      </c>
    </row>
    <row r="423" spans="1:2">
      <c r="A423" s="5">
        <v>43522</v>
      </c>
      <c r="B423" s="4">
        <v>289</v>
      </c>
    </row>
    <row r="424" spans="1:2">
      <c r="A424" s="5">
        <v>43523</v>
      </c>
      <c r="B424" s="4">
        <v>290</v>
      </c>
    </row>
    <row r="425" spans="1:2">
      <c r="A425" s="5">
        <v>43524</v>
      </c>
      <c r="B425" s="4">
        <v>291</v>
      </c>
    </row>
    <row r="426" spans="1:2">
      <c r="A426" s="5">
        <v>43525</v>
      </c>
      <c r="B426" s="4">
        <v>292</v>
      </c>
    </row>
    <row r="427" spans="1:2">
      <c r="A427" s="5">
        <v>43526</v>
      </c>
      <c r="B427" s="4">
        <v>293</v>
      </c>
    </row>
    <row r="428" spans="1:2">
      <c r="A428" s="5">
        <v>43527</v>
      </c>
      <c r="B428" s="4">
        <v>293</v>
      </c>
    </row>
    <row r="429" spans="1:2">
      <c r="A429" s="5">
        <v>43528</v>
      </c>
      <c r="B429" s="4">
        <v>293</v>
      </c>
    </row>
    <row r="430" spans="1:2">
      <c r="A430" s="5">
        <v>43529</v>
      </c>
      <c r="B430" s="4">
        <v>293</v>
      </c>
    </row>
    <row r="431" spans="1:2">
      <c r="A431" s="5">
        <v>43530</v>
      </c>
      <c r="B431" s="4">
        <v>293</v>
      </c>
    </row>
    <row r="432" spans="1:2">
      <c r="A432" s="5">
        <v>43531</v>
      </c>
      <c r="B432" s="4">
        <v>294</v>
      </c>
    </row>
    <row r="433" spans="1:2">
      <c r="A433" s="5">
        <v>43532</v>
      </c>
      <c r="B433" s="4">
        <v>295</v>
      </c>
    </row>
    <row r="434" spans="1:2">
      <c r="A434" s="5">
        <v>43533</v>
      </c>
      <c r="B434" s="4">
        <v>296</v>
      </c>
    </row>
    <row r="435" spans="1:2">
      <c r="A435" s="5">
        <v>43534</v>
      </c>
      <c r="B435" s="4">
        <v>296</v>
      </c>
    </row>
    <row r="436" spans="1:2">
      <c r="A436" s="5">
        <v>43535</v>
      </c>
      <c r="B436" s="4">
        <v>296</v>
      </c>
    </row>
    <row r="437" spans="1:2">
      <c r="A437" s="5">
        <v>43536</v>
      </c>
      <c r="B437" s="4">
        <v>297</v>
      </c>
    </row>
    <row r="438" spans="1:2">
      <c r="A438" s="5">
        <v>43537</v>
      </c>
      <c r="B438" s="4">
        <v>298</v>
      </c>
    </row>
    <row r="439" spans="1:2">
      <c r="A439" s="5">
        <v>43538</v>
      </c>
      <c r="B439" s="4">
        <v>299</v>
      </c>
    </row>
    <row r="440" spans="1:2">
      <c r="A440" s="5">
        <v>43539</v>
      </c>
      <c r="B440" s="4">
        <v>300</v>
      </c>
    </row>
    <row r="441" spans="1:2">
      <c r="A441" s="5">
        <v>43540</v>
      </c>
      <c r="B441" s="4">
        <v>301</v>
      </c>
    </row>
    <row r="442" spans="1:2">
      <c r="A442" s="5">
        <v>43541</v>
      </c>
      <c r="B442" s="4">
        <v>301</v>
      </c>
    </row>
    <row r="443" spans="1:2">
      <c r="A443" s="5">
        <v>43542</v>
      </c>
      <c r="B443" s="4">
        <v>301</v>
      </c>
    </row>
    <row r="444" spans="1:2">
      <c r="A444" s="5">
        <v>43543</v>
      </c>
      <c r="B444" s="4">
        <v>302</v>
      </c>
    </row>
    <row r="445" spans="1:2">
      <c r="A445" s="5">
        <v>43544</v>
      </c>
      <c r="B445" s="4">
        <v>303</v>
      </c>
    </row>
    <row r="446" spans="1:2">
      <c r="A446" s="5">
        <v>43545</v>
      </c>
      <c r="B446" s="4">
        <v>304</v>
      </c>
    </row>
    <row r="447" spans="1:2">
      <c r="A447" s="5">
        <v>43546</v>
      </c>
      <c r="B447" s="4">
        <v>305</v>
      </c>
    </row>
    <row r="448" spans="1:2">
      <c r="A448" s="5">
        <v>43547</v>
      </c>
      <c r="B448" s="4">
        <v>306</v>
      </c>
    </row>
    <row r="449" spans="1:2">
      <c r="A449" s="5">
        <v>43548</v>
      </c>
      <c r="B449" s="4">
        <v>306</v>
      </c>
    </row>
    <row r="450" spans="1:2">
      <c r="A450" s="5">
        <v>43549</v>
      </c>
      <c r="B450" s="4">
        <v>306</v>
      </c>
    </row>
    <row r="451" spans="1:2">
      <c r="A451" s="5">
        <v>43550</v>
      </c>
      <c r="B451" s="4">
        <v>307</v>
      </c>
    </row>
    <row r="452" spans="1:2">
      <c r="A452" s="5">
        <v>43551</v>
      </c>
      <c r="B452" s="4">
        <v>308</v>
      </c>
    </row>
    <row r="453" spans="1:2">
      <c r="A453" s="5">
        <v>43552</v>
      </c>
      <c r="B453" s="4">
        <v>309</v>
      </c>
    </row>
    <row r="454" spans="1:2">
      <c r="A454" s="5">
        <v>43553</v>
      </c>
      <c r="B454" s="4">
        <v>310</v>
      </c>
    </row>
    <row r="455" spans="1:2">
      <c r="A455" s="5">
        <v>43554</v>
      </c>
      <c r="B455" s="4">
        <v>311</v>
      </c>
    </row>
    <row r="456" spans="1:2">
      <c r="A456" s="5">
        <v>43555</v>
      </c>
      <c r="B456" s="4">
        <v>311</v>
      </c>
    </row>
    <row r="457" spans="1:2">
      <c r="A457" s="5">
        <v>43556</v>
      </c>
      <c r="B457" s="4">
        <v>311</v>
      </c>
    </row>
    <row r="458" spans="1:2">
      <c r="A458" s="5">
        <v>43557</v>
      </c>
      <c r="B458" s="4">
        <v>312</v>
      </c>
    </row>
    <row r="459" spans="1:2">
      <c r="A459" s="5">
        <v>43558</v>
      </c>
      <c r="B459" s="4">
        <v>313</v>
      </c>
    </row>
    <row r="460" spans="1:2">
      <c r="A460" s="5">
        <v>43559</v>
      </c>
      <c r="B460" s="4">
        <v>314</v>
      </c>
    </row>
    <row r="461" spans="1:2">
      <c r="A461" s="5">
        <v>43560</v>
      </c>
      <c r="B461" s="4">
        <v>315</v>
      </c>
    </row>
    <row r="462" spans="1:2">
      <c r="A462" s="5">
        <v>43561</v>
      </c>
      <c r="B462" s="4">
        <v>316</v>
      </c>
    </row>
    <row r="463" spans="1:2">
      <c r="A463" s="5">
        <v>43562</v>
      </c>
      <c r="B463" s="4">
        <v>316</v>
      </c>
    </row>
    <row r="464" spans="1:2">
      <c r="A464" s="5">
        <v>43563</v>
      </c>
      <c r="B464" s="4">
        <v>316</v>
      </c>
    </row>
    <row r="465" spans="1:2">
      <c r="A465" s="5">
        <v>43564</v>
      </c>
      <c r="B465" s="4">
        <v>317</v>
      </c>
    </row>
    <row r="466" spans="1:2">
      <c r="A466" s="5">
        <v>43565</v>
      </c>
      <c r="B466" s="4">
        <v>318</v>
      </c>
    </row>
    <row r="467" spans="1:2">
      <c r="A467" s="5">
        <v>43566</v>
      </c>
      <c r="B467" s="4">
        <v>319</v>
      </c>
    </row>
    <row r="468" spans="1:2">
      <c r="A468" s="5">
        <v>43567</v>
      </c>
      <c r="B468" s="4">
        <v>320</v>
      </c>
    </row>
    <row r="469" spans="1:2">
      <c r="A469" s="5">
        <v>43568</v>
      </c>
      <c r="B469" s="4">
        <v>321</v>
      </c>
    </row>
    <row r="470" spans="1:2">
      <c r="A470" s="5">
        <v>43569</v>
      </c>
      <c r="B470" s="4">
        <v>321</v>
      </c>
    </row>
    <row r="471" spans="1:2">
      <c r="A471" s="5">
        <v>43570</v>
      </c>
      <c r="B471" s="4">
        <v>321</v>
      </c>
    </row>
    <row r="472" spans="1:2">
      <c r="A472" s="5">
        <v>43571</v>
      </c>
      <c r="B472" s="4">
        <v>322</v>
      </c>
    </row>
    <row r="473" spans="1:2">
      <c r="A473" s="5">
        <v>43572</v>
      </c>
      <c r="B473" s="4">
        <v>323</v>
      </c>
    </row>
    <row r="474" spans="1:2">
      <c r="A474" s="5">
        <v>43573</v>
      </c>
      <c r="B474" s="4">
        <v>324</v>
      </c>
    </row>
    <row r="475" spans="1:2">
      <c r="A475" s="5">
        <v>43574</v>
      </c>
      <c r="B475" s="4">
        <v>325</v>
      </c>
    </row>
    <row r="476" spans="1:2">
      <c r="A476" s="5">
        <v>43575</v>
      </c>
      <c r="B476" s="4">
        <v>325</v>
      </c>
    </row>
    <row r="477" spans="1:2">
      <c r="A477" s="5">
        <v>43576</v>
      </c>
      <c r="B477" s="4">
        <v>325</v>
      </c>
    </row>
    <row r="478" spans="1:2">
      <c r="A478" s="5">
        <v>43577</v>
      </c>
      <c r="B478" s="4">
        <v>325</v>
      </c>
    </row>
    <row r="479" spans="1:2">
      <c r="A479" s="5">
        <v>43578</v>
      </c>
      <c r="B479" s="4">
        <v>326</v>
      </c>
    </row>
    <row r="480" spans="1:2">
      <c r="A480" s="5">
        <v>43579</v>
      </c>
      <c r="B480" s="4">
        <v>327</v>
      </c>
    </row>
    <row r="481" spans="1:2">
      <c r="A481" s="5">
        <v>43580</v>
      </c>
      <c r="B481" s="4">
        <v>328</v>
      </c>
    </row>
    <row r="482" spans="1:2">
      <c r="A482" s="5">
        <v>43581</v>
      </c>
      <c r="B482" s="4">
        <v>329</v>
      </c>
    </row>
    <row r="483" spans="1:2">
      <c r="A483" s="5">
        <v>43582</v>
      </c>
      <c r="B483" s="4">
        <v>330</v>
      </c>
    </row>
    <row r="484" spans="1:2">
      <c r="A484" s="5">
        <v>43583</v>
      </c>
      <c r="B484" s="4">
        <v>330</v>
      </c>
    </row>
    <row r="485" spans="1:2">
      <c r="A485" s="5">
        <v>43584</v>
      </c>
      <c r="B485" s="4">
        <v>330</v>
      </c>
    </row>
    <row r="486" spans="1:2">
      <c r="A486" s="5">
        <v>43585</v>
      </c>
      <c r="B486" s="4">
        <v>331</v>
      </c>
    </row>
    <row r="487" spans="1:2">
      <c r="A487" s="5">
        <v>43586</v>
      </c>
      <c r="B487" s="4">
        <v>332</v>
      </c>
    </row>
    <row r="488" spans="1:2">
      <c r="A488" s="5">
        <v>43587</v>
      </c>
      <c r="B488" s="4">
        <v>332</v>
      </c>
    </row>
    <row r="489" spans="1:2">
      <c r="A489" s="5">
        <v>43588</v>
      </c>
      <c r="B489" s="4">
        <v>333</v>
      </c>
    </row>
    <row r="490" spans="1:2">
      <c r="A490" s="5">
        <v>43589</v>
      </c>
      <c r="B490" s="4">
        <v>334</v>
      </c>
    </row>
    <row r="491" spans="1:2">
      <c r="A491" s="5">
        <v>43590</v>
      </c>
      <c r="B491" s="4">
        <v>334</v>
      </c>
    </row>
    <row r="492" spans="1:2">
      <c r="A492" s="5">
        <v>43591</v>
      </c>
      <c r="B492" s="4">
        <v>334</v>
      </c>
    </row>
    <row r="493" spans="1:2">
      <c r="A493" s="5">
        <v>43592</v>
      </c>
      <c r="B493" s="4">
        <v>335</v>
      </c>
    </row>
    <row r="494" spans="1:2">
      <c r="A494" s="5">
        <v>43593</v>
      </c>
      <c r="B494" s="4">
        <v>336</v>
      </c>
    </row>
    <row r="495" spans="1:2">
      <c r="A495" s="5">
        <v>43594</v>
      </c>
      <c r="B495" s="4">
        <v>337</v>
      </c>
    </row>
    <row r="496" spans="1:2">
      <c r="A496" s="5">
        <v>43595</v>
      </c>
      <c r="B496" s="4">
        <v>338</v>
      </c>
    </row>
    <row r="497" spans="1:2">
      <c r="A497" s="5">
        <v>43596</v>
      </c>
      <c r="B497" s="4">
        <v>339</v>
      </c>
    </row>
    <row r="498" spans="1:2">
      <c r="A498" s="5">
        <v>43597</v>
      </c>
      <c r="B498" s="4">
        <v>339</v>
      </c>
    </row>
    <row r="499" spans="1:2">
      <c r="A499" s="5">
        <v>43598</v>
      </c>
      <c r="B499" s="4">
        <v>339</v>
      </c>
    </row>
    <row r="500" spans="1:2">
      <c r="A500" s="5">
        <v>43599</v>
      </c>
      <c r="B500" s="4">
        <v>340</v>
      </c>
    </row>
    <row r="501" spans="1:2">
      <c r="A501" s="5">
        <v>43600</v>
      </c>
      <c r="B501" s="4">
        <v>341</v>
      </c>
    </row>
    <row r="502" spans="1:2">
      <c r="A502" s="5">
        <v>43601</v>
      </c>
      <c r="B502" s="4">
        <v>342</v>
      </c>
    </row>
    <row r="503" spans="1:2">
      <c r="A503" s="5">
        <v>43602</v>
      </c>
      <c r="B503" s="4">
        <v>343</v>
      </c>
    </row>
    <row r="504" spans="1:2">
      <c r="A504" s="5">
        <v>43603</v>
      </c>
      <c r="B504" s="4">
        <v>344</v>
      </c>
    </row>
    <row r="505" spans="1:2">
      <c r="A505" s="5">
        <v>43604</v>
      </c>
      <c r="B505" s="4">
        <v>344</v>
      </c>
    </row>
    <row r="506" spans="1:2">
      <c r="A506" s="5">
        <v>43605</v>
      </c>
      <c r="B506" s="4">
        <v>344</v>
      </c>
    </row>
    <row r="507" spans="1:2">
      <c r="A507" s="5">
        <v>43606</v>
      </c>
      <c r="B507" s="4">
        <v>345</v>
      </c>
    </row>
    <row r="508" spans="1:2">
      <c r="A508" s="5">
        <v>43607</v>
      </c>
      <c r="B508" s="4">
        <v>346</v>
      </c>
    </row>
    <row r="509" spans="1:2">
      <c r="A509" s="5">
        <v>43608</v>
      </c>
      <c r="B509" s="4">
        <v>347</v>
      </c>
    </row>
    <row r="510" spans="1:2">
      <c r="A510" s="5">
        <v>43609</v>
      </c>
      <c r="B510" s="4">
        <v>348</v>
      </c>
    </row>
    <row r="511" spans="1:2">
      <c r="A511" s="5">
        <v>43610</v>
      </c>
      <c r="B511" s="4">
        <v>349</v>
      </c>
    </row>
    <row r="512" spans="1:2">
      <c r="A512" s="5">
        <v>43611</v>
      </c>
      <c r="B512" s="4">
        <v>349</v>
      </c>
    </row>
    <row r="513" spans="1:2">
      <c r="A513" s="5">
        <v>43612</v>
      </c>
      <c r="B513" s="4">
        <v>349</v>
      </c>
    </row>
    <row r="514" spans="1:2">
      <c r="A514" s="5">
        <v>43613</v>
      </c>
      <c r="B514" s="4">
        <v>350</v>
      </c>
    </row>
    <row r="515" spans="1:2">
      <c r="A515" s="5">
        <v>43614</v>
      </c>
      <c r="B515" s="4">
        <v>351</v>
      </c>
    </row>
    <row r="516" spans="1:2">
      <c r="A516" s="5">
        <v>43615</v>
      </c>
      <c r="B516" s="4">
        <v>352</v>
      </c>
    </row>
    <row r="517" spans="1:2">
      <c r="A517" s="5">
        <v>43616</v>
      </c>
      <c r="B517" s="4">
        <v>353</v>
      </c>
    </row>
    <row r="518" spans="1:2">
      <c r="A518" s="5">
        <v>43617</v>
      </c>
      <c r="B518" s="4">
        <v>354</v>
      </c>
    </row>
    <row r="519" spans="1:2">
      <c r="A519" s="5">
        <v>43618</v>
      </c>
      <c r="B519" s="4">
        <v>354</v>
      </c>
    </row>
    <row r="520" spans="1:2">
      <c r="A520" s="5">
        <v>43619</v>
      </c>
      <c r="B520" s="4">
        <v>354</v>
      </c>
    </row>
    <row r="521" spans="1:2">
      <c r="A521" s="5">
        <v>43620</v>
      </c>
      <c r="B521" s="4">
        <v>355</v>
      </c>
    </row>
    <row r="522" spans="1:2">
      <c r="A522" s="5">
        <v>43621</v>
      </c>
      <c r="B522" s="4">
        <v>356</v>
      </c>
    </row>
    <row r="523" spans="1:2">
      <c r="A523" s="5">
        <v>43622</v>
      </c>
      <c r="B523" s="4">
        <v>357</v>
      </c>
    </row>
    <row r="524" spans="1:2">
      <c r="A524" s="5">
        <v>43623</v>
      </c>
      <c r="B524" s="4">
        <v>358</v>
      </c>
    </row>
    <row r="525" spans="1:2">
      <c r="A525" s="5">
        <v>43624</v>
      </c>
      <c r="B525" s="4">
        <v>359</v>
      </c>
    </row>
    <row r="526" spans="1:2">
      <c r="A526" s="5">
        <v>43625</v>
      </c>
      <c r="B526" s="4">
        <v>359</v>
      </c>
    </row>
    <row r="527" spans="1:2">
      <c r="A527" s="5">
        <v>43626</v>
      </c>
      <c r="B527" s="4">
        <v>359</v>
      </c>
    </row>
    <row r="528" spans="1:2">
      <c r="A528" s="5">
        <v>43627</v>
      </c>
      <c r="B528" s="4">
        <v>360</v>
      </c>
    </row>
    <row r="529" spans="1:2">
      <c r="A529" s="5">
        <v>43628</v>
      </c>
      <c r="B529" s="4">
        <v>361</v>
      </c>
    </row>
    <row r="530" spans="1:2">
      <c r="A530" s="5">
        <v>43629</v>
      </c>
      <c r="B530" s="4">
        <v>362</v>
      </c>
    </row>
    <row r="531" spans="1:2">
      <c r="A531" s="5">
        <v>43630</v>
      </c>
      <c r="B531" s="4">
        <v>363</v>
      </c>
    </row>
    <row r="532" spans="1:2">
      <c r="A532" s="5">
        <v>43631</v>
      </c>
      <c r="B532" s="4">
        <v>364</v>
      </c>
    </row>
    <row r="533" spans="1:2">
      <c r="A533" s="5">
        <v>43632</v>
      </c>
      <c r="B533" s="4">
        <v>364</v>
      </c>
    </row>
    <row r="534" spans="1:2">
      <c r="A534" s="5">
        <v>43633</v>
      </c>
      <c r="B534" s="4">
        <v>364</v>
      </c>
    </row>
    <row r="535" spans="1:2">
      <c r="A535" s="5">
        <v>43634</v>
      </c>
      <c r="B535" s="4">
        <v>365</v>
      </c>
    </row>
    <row r="536" spans="1:2">
      <c r="A536" s="5">
        <v>43635</v>
      </c>
      <c r="B536" s="4">
        <v>366</v>
      </c>
    </row>
    <row r="537" spans="1:2">
      <c r="A537" s="5">
        <v>43636</v>
      </c>
      <c r="B537" s="4">
        <v>367</v>
      </c>
    </row>
    <row r="538" spans="1:2">
      <c r="A538" s="5">
        <v>43637</v>
      </c>
      <c r="B538" s="4">
        <v>367</v>
      </c>
    </row>
    <row r="539" spans="1:2">
      <c r="A539" s="5">
        <v>43638</v>
      </c>
      <c r="B539" s="4">
        <v>368</v>
      </c>
    </row>
    <row r="540" spans="1:2">
      <c r="A540" s="5">
        <v>43639</v>
      </c>
      <c r="B540" s="4">
        <v>368</v>
      </c>
    </row>
    <row r="541" spans="1:2">
      <c r="A541" s="5">
        <v>43640</v>
      </c>
      <c r="B541" s="4">
        <v>368</v>
      </c>
    </row>
    <row r="542" spans="1:2">
      <c r="A542" s="5">
        <v>43641</v>
      </c>
      <c r="B542" s="4">
        <v>369</v>
      </c>
    </row>
    <row r="543" spans="1:2">
      <c r="A543" s="5">
        <v>43642</v>
      </c>
      <c r="B543" s="4">
        <v>370</v>
      </c>
    </row>
    <row r="544" spans="1:2">
      <c r="A544" s="5">
        <v>43643</v>
      </c>
      <c r="B544" s="4">
        <v>371</v>
      </c>
    </row>
    <row r="545" spans="1:2">
      <c r="A545" s="5">
        <v>43644</v>
      </c>
      <c r="B545" s="4">
        <v>372</v>
      </c>
    </row>
    <row r="546" spans="1:2">
      <c r="A546" s="5">
        <v>43645</v>
      </c>
      <c r="B546" s="4">
        <v>373</v>
      </c>
    </row>
    <row r="547" spans="1:2">
      <c r="A547" s="5">
        <v>43646</v>
      </c>
      <c r="B547" s="4">
        <v>373</v>
      </c>
    </row>
    <row r="548" spans="1:2">
      <c r="A548" s="5">
        <v>43647</v>
      </c>
      <c r="B548" s="4">
        <v>373</v>
      </c>
    </row>
    <row r="549" spans="1:2">
      <c r="A549" s="5">
        <v>43648</v>
      </c>
      <c r="B549" s="4">
        <v>374</v>
      </c>
    </row>
    <row r="550" spans="1:2">
      <c r="A550" s="5">
        <v>43649</v>
      </c>
      <c r="B550" s="4">
        <v>375</v>
      </c>
    </row>
    <row r="551" spans="1:2">
      <c r="A551" s="5">
        <v>43650</v>
      </c>
      <c r="B551" s="4">
        <v>376</v>
      </c>
    </row>
    <row r="552" spans="1:2">
      <c r="A552" s="5">
        <v>43651</v>
      </c>
      <c r="B552" s="4">
        <v>377</v>
      </c>
    </row>
    <row r="553" spans="1:2">
      <c r="A553" s="5">
        <v>43652</v>
      </c>
      <c r="B553" s="4">
        <v>378</v>
      </c>
    </row>
    <row r="554" spans="1:2">
      <c r="A554" s="5">
        <v>43653</v>
      </c>
      <c r="B554" s="4">
        <v>378</v>
      </c>
    </row>
    <row r="555" spans="1:2">
      <c r="A555" s="5">
        <v>43654</v>
      </c>
      <c r="B555" s="4">
        <v>378</v>
      </c>
    </row>
    <row r="556" spans="1:2">
      <c r="A556" s="5">
        <v>43655</v>
      </c>
      <c r="B556" s="4">
        <v>379</v>
      </c>
    </row>
    <row r="557" spans="1:2">
      <c r="A557" s="5">
        <v>43656</v>
      </c>
      <c r="B557" s="4">
        <v>380</v>
      </c>
    </row>
    <row r="558" spans="1:2">
      <c r="A558" s="5">
        <v>43657</v>
      </c>
      <c r="B558" s="4">
        <v>381</v>
      </c>
    </row>
    <row r="559" spans="1:2">
      <c r="A559" s="5">
        <v>43658</v>
      </c>
      <c r="B559" s="4">
        <v>382</v>
      </c>
    </row>
    <row r="560" spans="1:2">
      <c r="A560" s="5">
        <v>43659</v>
      </c>
      <c r="B560" s="4">
        <v>383</v>
      </c>
    </row>
    <row r="561" spans="1:2">
      <c r="A561" s="5">
        <v>43660</v>
      </c>
      <c r="B561" s="4">
        <v>383</v>
      </c>
    </row>
    <row r="562" spans="1:2">
      <c r="A562" s="5">
        <v>43661</v>
      </c>
      <c r="B562" s="4">
        <v>383</v>
      </c>
    </row>
    <row r="563" spans="1:2">
      <c r="A563" s="5">
        <v>43662</v>
      </c>
      <c r="B563" s="4">
        <v>384</v>
      </c>
    </row>
    <row r="564" spans="1:2">
      <c r="A564" s="5">
        <v>43663</v>
      </c>
      <c r="B564" s="4">
        <v>385</v>
      </c>
    </row>
    <row r="565" spans="1:2">
      <c r="A565" s="5">
        <v>43664</v>
      </c>
      <c r="B565" s="4">
        <v>386</v>
      </c>
    </row>
    <row r="566" spans="1:2">
      <c r="A566" s="5">
        <v>43665</v>
      </c>
      <c r="B566" s="4">
        <v>387</v>
      </c>
    </row>
    <row r="567" spans="1:2">
      <c r="A567" s="5">
        <v>43666</v>
      </c>
      <c r="B567" s="4">
        <v>388</v>
      </c>
    </row>
    <row r="568" spans="1:2">
      <c r="A568" s="5">
        <v>43667</v>
      </c>
      <c r="B568" s="4">
        <v>388</v>
      </c>
    </row>
    <row r="569" spans="1:2">
      <c r="A569" s="5">
        <v>43668</v>
      </c>
      <c r="B569" s="4">
        <v>388</v>
      </c>
    </row>
    <row r="570" spans="1:2">
      <c r="A570" s="5">
        <v>43669</v>
      </c>
      <c r="B570" s="4">
        <v>389</v>
      </c>
    </row>
    <row r="571" spans="1:2">
      <c r="A571" s="5">
        <v>43670</v>
      </c>
      <c r="B571" s="4">
        <v>390</v>
      </c>
    </row>
    <row r="572" spans="1:2">
      <c r="A572" s="5">
        <v>43671</v>
      </c>
      <c r="B572" s="4">
        <v>391</v>
      </c>
    </row>
    <row r="573" spans="1:2">
      <c r="A573" s="5">
        <v>43672</v>
      </c>
      <c r="B573" s="4">
        <v>392</v>
      </c>
    </row>
    <row r="574" spans="1:2">
      <c r="A574" s="5">
        <v>43673</v>
      </c>
      <c r="B574" s="4">
        <v>393</v>
      </c>
    </row>
    <row r="575" spans="1:2">
      <c r="A575" s="5">
        <v>43674</v>
      </c>
      <c r="B575" s="4">
        <v>393</v>
      </c>
    </row>
    <row r="576" spans="1:2">
      <c r="A576" s="5">
        <v>43675</v>
      </c>
      <c r="B576" s="4">
        <v>393</v>
      </c>
    </row>
    <row r="577" spans="1:2">
      <c r="A577" s="5">
        <v>43676</v>
      </c>
      <c r="B577" s="4">
        <v>394</v>
      </c>
    </row>
    <row r="578" spans="1:2">
      <c r="A578" s="5">
        <v>43677</v>
      </c>
      <c r="B578" s="4">
        <v>395</v>
      </c>
    </row>
    <row r="579" spans="1:2">
      <c r="A579" s="5">
        <v>43678</v>
      </c>
      <c r="B579" s="4">
        <v>396</v>
      </c>
    </row>
    <row r="580" spans="1:2">
      <c r="A580" s="5">
        <v>43679</v>
      </c>
      <c r="B580" s="4">
        <v>397</v>
      </c>
    </row>
    <row r="581" spans="1:2">
      <c r="A581" s="5">
        <v>43680</v>
      </c>
      <c r="B581" s="4">
        <v>398</v>
      </c>
    </row>
    <row r="582" spans="1:2">
      <c r="A582" s="5">
        <v>43681</v>
      </c>
      <c r="B582" s="4">
        <v>398</v>
      </c>
    </row>
    <row r="583" spans="1:2">
      <c r="A583" s="5">
        <v>43682</v>
      </c>
      <c r="B583" s="4">
        <v>398</v>
      </c>
    </row>
    <row r="584" spans="1:2">
      <c r="A584" s="5">
        <v>43683</v>
      </c>
      <c r="B584" s="4">
        <v>399</v>
      </c>
    </row>
    <row r="585" spans="1:2">
      <c r="A585" s="5">
        <v>43684</v>
      </c>
      <c r="B585" s="4">
        <v>400</v>
      </c>
    </row>
    <row r="586" spans="1:2">
      <c r="A586" s="5">
        <v>43685</v>
      </c>
      <c r="B586" s="4">
        <v>401</v>
      </c>
    </row>
    <row r="587" spans="1:2">
      <c r="A587" s="5">
        <v>43686</v>
      </c>
      <c r="B587" s="4">
        <v>402</v>
      </c>
    </row>
    <row r="588" spans="1:2">
      <c r="A588" s="5">
        <v>43687</v>
      </c>
      <c r="B588" s="4">
        <v>403</v>
      </c>
    </row>
    <row r="589" spans="1:2">
      <c r="A589" s="5">
        <v>43688</v>
      </c>
      <c r="B589" s="4">
        <v>403</v>
      </c>
    </row>
    <row r="590" spans="1:2">
      <c r="A590" s="5">
        <v>43689</v>
      </c>
      <c r="B590" s="4">
        <v>403</v>
      </c>
    </row>
    <row r="591" spans="1:2">
      <c r="A591" s="5">
        <v>43690</v>
      </c>
      <c r="B591" s="4">
        <v>404</v>
      </c>
    </row>
    <row r="592" spans="1:2">
      <c r="A592" s="5">
        <v>43691</v>
      </c>
      <c r="B592" s="4">
        <v>405</v>
      </c>
    </row>
    <row r="593" spans="1:2">
      <c r="A593" s="5">
        <v>43692</v>
      </c>
      <c r="B593" s="4">
        <v>406</v>
      </c>
    </row>
    <row r="594" spans="1:2">
      <c r="A594" s="5">
        <v>43693</v>
      </c>
      <c r="B594" s="4">
        <v>407</v>
      </c>
    </row>
    <row r="595" spans="1:2">
      <c r="A595" s="5">
        <v>43694</v>
      </c>
      <c r="B595" s="4">
        <v>408</v>
      </c>
    </row>
    <row r="596" spans="1:2">
      <c r="A596" s="5">
        <v>43695</v>
      </c>
      <c r="B596" s="4">
        <v>408</v>
      </c>
    </row>
    <row r="597" spans="1:2">
      <c r="A597" s="5">
        <v>43696</v>
      </c>
      <c r="B597" s="4">
        <v>408</v>
      </c>
    </row>
    <row r="598" spans="1:2">
      <c r="A598" s="5">
        <v>43697</v>
      </c>
      <c r="B598" s="4">
        <v>409</v>
      </c>
    </row>
    <row r="599" spans="1:2">
      <c r="A599" s="5">
        <v>43698</v>
      </c>
      <c r="B599" s="4">
        <v>410</v>
      </c>
    </row>
    <row r="600" spans="1:2">
      <c r="A600" s="5">
        <v>43699</v>
      </c>
      <c r="B600" s="4">
        <v>411</v>
      </c>
    </row>
    <row r="601" spans="1:2">
      <c r="A601" s="5">
        <v>43700</v>
      </c>
      <c r="B601" s="4">
        <v>412</v>
      </c>
    </row>
    <row r="602" spans="1:2">
      <c r="A602" s="5">
        <v>43701</v>
      </c>
      <c r="B602" s="4">
        <v>413</v>
      </c>
    </row>
    <row r="603" spans="1:2">
      <c r="A603" s="5">
        <v>43702</v>
      </c>
      <c r="B603" s="4">
        <v>413</v>
      </c>
    </row>
    <row r="604" spans="1:2">
      <c r="A604" s="5">
        <v>43703</v>
      </c>
      <c r="B604" s="4">
        <v>413</v>
      </c>
    </row>
    <row r="605" spans="1:2">
      <c r="A605" s="5">
        <v>43704</v>
      </c>
      <c r="B605" s="4">
        <v>414</v>
      </c>
    </row>
    <row r="606" spans="1:2">
      <c r="A606" s="5">
        <v>43705</v>
      </c>
      <c r="B606" s="4">
        <v>415</v>
      </c>
    </row>
    <row r="607" spans="1:2">
      <c r="A607" s="5">
        <v>43706</v>
      </c>
      <c r="B607" s="4">
        <v>416</v>
      </c>
    </row>
    <row r="608" spans="1:2">
      <c r="A608" s="5">
        <v>43707</v>
      </c>
      <c r="B608" s="4">
        <v>417</v>
      </c>
    </row>
    <row r="609" spans="1:2">
      <c r="A609" s="5">
        <v>43708</v>
      </c>
      <c r="B609" s="4">
        <v>418</v>
      </c>
    </row>
    <row r="610" spans="1:2">
      <c r="A610" s="5">
        <v>43709</v>
      </c>
      <c r="B610" s="4">
        <v>418</v>
      </c>
    </row>
    <row r="611" spans="1:2">
      <c r="A611" s="5">
        <v>43710</v>
      </c>
      <c r="B611" s="4">
        <v>418</v>
      </c>
    </row>
    <row r="612" spans="1:2">
      <c r="A612" s="5">
        <v>43711</v>
      </c>
      <c r="B612" s="4">
        <v>419</v>
      </c>
    </row>
    <row r="613" spans="1:2">
      <c r="A613" s="5">
        <v>43712</v>
      </c>
      <c r="B613" s="4">
        <v>420</v>
      </c>
    </row>
    <row r="614" spans="1:2">
      <c r="A614" s="5">
        <v>43713</v>
      </c>
      <c r="B614" s="4">
        <v>421</v>
      </c>
    </row>
    <row r="615" spans="1:2">
      <c r="A615" s="5">
        <v>43714</v>
      </c>
      <c r="B615" s="4">
        <v>422</v>
      </c>
    </row>
    <row r="616" spans="1:2">
      <c r="A616" s="5">
        <v>43715</v>
      </c>
      <c r="B616" s="4">
        <v>423</v>
      </c>
    </row>
    <row r="617" spans="1:2">
      <c r="A617" s="5">
        <v>43716</v>
      </c>
      <c r="B617" s="4">
        <v>423</v>
      </c>
    </row>
    <row r="618" spans="1:2">
      <c r="A618" s="5">
        <v>43717</v>
      </c>
      <c r="B618" s="4">
        <v>423</v>
      </c>
    </row>
    <row r="619" spans="1:2">
      <c r="A619" s="5">
        <v>43718</v>
      </c>
      <c r="B619" s="4">
        <v>424</v>
      </c>
    </row>
    <row r="620" spans="1:2">
      <c r="A620" s="5">
        <v>43719</v>
      </c>
      <c r="B620" s="4">
        <v>425</v>
      </c>
    </row>
    <row r="621" spans="1:2">
      <c r="A621" s="5">
        <v>43720</v>
      </c>
      <c r="B621" s="4">
        <v>426</v>
      </c>
    </row>
    <row r="622" spans="1:2">
      <c r="A622" s="5">
        <v>43721</v>
      </c>
      <c r="B622" s="4">
        <v>427</v>
      </c>
    </row>
    <row r="623" spans="1:2">
      <c r="A623" s="5">
        <v>43722</v>
      </c>
      <c r="B623" s="4">
        <v>428</v>
      </c>
    </row>
    <row r="624" spans="1:2">
      <c r="A624" s="5">
        <v>43723</v>
      </c>
      <c r="B624" s="4">
        <v>428</v>
      </c>
    </row>
    <row r="625" spans="1:2">
      <c r="A625" s="5">
        <v>43724</v>
      </c>
      <c r="B625" s="4">
        <v>428</v>
      </c>
    </row>
    <row r="626" spans="1:2">
      <c r="A626" s="5">
        <v>43725</v>
      </c>
      <c r="B626" s="4">
        <v>429</v>
      </c>
    </row>
    <row r="627" spans="1:2">
      <c r="A627" s="5">
        <v>43726</v>
      </c>
      <c r="B627" s="4">
        <v>430</v>
      </c>
    </row>
    <row r="628" spans="1:2">
      <c r="A628" s="5">
        <v>43727</v>
      </c>
      <c r="B628" s="4">
        <v>431</v>
      </c>
    </row>
    <row r="629" spans="1:2">
      <c r="A629" s="5">
        <v>43728</v>
      </c>
      <c r="B629" s="4">
        <v>432</v>
      </c>
    </row>
    <row r="630" spans="1:2">
      <c r="A630" s="5">
        <v>43729</v>
      </c>
      <c r="B630" s="4">
        <v>433</v>
      </c>
    </row>
    <row r="631" spans="1:2">
      <c r="A631" s="5">
        <v>43730</v>
      </c>
      <c r="B631" s="4">
        <v>433</v>
      </c>
    </row>
    <row r="632" spans="1:2">
      <c r="A632" s="5">
        <v>43731</v>
      </c>
      <c r="B632" s="4">
        <v>433</v>
      </c>
    </row>
    <row r="633" spans="1:2">
      <c r="A633" s="5">
        <v>43732</v>
      </c>
      <c r="B633" s="4">
        <v>434</v>
      </c>
    </row>
    <row r="634" spans="1:2">
      <c r="A634" s="5">
        <v>43733</v>
      </c>
      <c r="B634" s="4">
        <v>435</v>
      </c>
    </row>
    <row r="635" spans="1:2">
      <c r="A635" s="5">
        <v>43734</v>
      </c>
      <c r="B635" s="4">
        <v>436</v>
      </c>
    </row>
    <row r="636" spans="1:2">
      <c r="A636" s="5">
        <v>43735</v>
      </c>
      <c r="B636" s="4">
        <v>437</v>
      </c>
    </row>
    <row r="637" spans="1:2">
      <c r="A637" s="5">
        <v>43736</v>
      </c>
      <c r="B637" s="4">
        <v>438</v>
      </c>
    </row>
    <row r="638" spans="1:2">
      <c r="A638" s="5">
        <v>43737</v>
      </c>
      <c r="B638" s="4">
        <v>438</v>
      </c>
    </row>
    <row r="639" spans="1:2">
      <c r="A639" s="5">
        <v>43738</v>
      </c>
      <c r="B639" s="4">
        <v>438</v>
      </c>
    </row>
    <row r="640" spans="1:2">
      <c r="A640" s="5">
        <v>43739</v>
      </c>
      <c r="B640" s="4">
        <v>439</v>
      </c>
    </row>
    <row r="641" spans="1:2">
      <c r="A641" s="5">
        <v>43740</v>
      </c>
      <c r="B641" s="4">
        <v>440</v>
      </c>
    </row>
    <row r="642" spans="1:2">
      <c r="A642" s="5">
        <v>43741</v>
      </c>
      <c r="B642" s="4">
        <v>441</v>
      </c>
    </row>
    <row r="643" spans="1:2">
      <c r="A643" s="5">
        <v>43742</v>
      </c>
      <c r="B643" s="4">
        <v>442</v>
      </c>
    </row>
    <row r="644" spans="1:2">
      <c r="A644" s="5">
        <v>43743</v>
      </c>
      <c r="B644" s="4">
        <v>443</v>
      </c>
    </row>
    <row r="645" spans="1:2">
      <c r="A645" s="5">
        <v>43744</v>
      </c>
      <c r="B645" s="4">
        <v>443</v>
      </c>
    </row>
    <row r="646" spans="1:2">
      <c r="A646" s="5">
        <v>43745</v>
      </c>
      <c r="B646" s="4">
        <v>443</v>
      </c>
    </row>
    <row r="647" spans="1:2">
      <c r="A647" s="5">
        <v>43746</v>
      </c>
      <c r="B647" s="4">
        <v>444</v>
      </c>
    </row>
    <row r="648" spans="1:2">
      <c r="A648" s="5">
        <v>43747</v>
      </c>
      <c r="B648" s="4">
        <v>445</v>
      </c>
    </row>
    <row r="649" spans="1:2">
      <c r="A649" s="5">
        <v>43748</v>
      </c>
      <c r="B649" s="4">
        <v>446</v>
      </c>
    </row>
    <row r="650" spans="1:2">
      <c r="A650" s="5">
        <v>43749</v>
      </c>
      <c r="B650" s="4">
        <v>447</v>
      </c>
    </row>
    <row r="651" spans="1:2">
      <c r="A651" s="5">
        <v>43750</v>
      </c>
      <c r="B651" s="4">
        <v>448</v>
      </c>
    </row>
    <row r="652" spans="1:2">
      <c r="A652" s="5">
        <v>43751</v>
      </c>
      <c r="B652" s="4">
        <v>448</v>
      </c>
    </row>
    <row r="653" spans="1:2">
      <c r="A653" s="5">
        <v>43752</v>
      </c>
      <c r="B653" s="4">
        <v>448</v>
      </c>
    </row>
    <row r="654" spans="1:2">
      <c r="A654" s="5">
        <v>43753</v>
      </c>
      <c r="B654" s="4">
        <v>449</v>
      </c>
    </row>
    <row r="655" spans="1:2">
      <c r="A655" s="5">
        <v>43754</v>
      </c>
      <c r="B655" s="4">
        <v>450</v>
      </c>
    </row>
    <row r="656" spans="1:2">
      <c r="A656" s="5">
        <v>43755</v>
      </c>
      <c r="B656" s="4">
        <v>451</v>
      </c>
    </row>
    <row r="657" spans="1:2">
      <c r="A657" s="5">
        <v>43756</v>
      </c>
      <c r="B657" s="4">
        <v>452</v>
      </c>
    </row>
    <row r="658" spans="1:2">
      <c r="A658" s="5">
        <v>43757</v>
      </c>
      <c r="B658" s="4">
        <v>453</v>
      </c>
    </row>
    <row r="659" spans="1:2">
      <c r="A659" s="5">
        <v>43758</v>
      </c>
      <c r="B659" s="4">
        <v>453</v>
      </c>
    </row>
    <row r="660" spans="1:2">
      <c r="A660" s="5">
        <v>43759</v>
      </c>
      <c r="B660" s="4">
        <v>453</v>
      </c>
    </row>
    <row r="661" spans="1:2">
      <c r="A661" s="5">
        <v>43760</v>
      </c>
      <c r="B661" s="4">
        <v>454</v>
      </c>
    </row>
    <row r="662" spans="1:2">
      <c r="A662" s="5">
        <v>43761</v>
      </c>
      <c r="B662" s="4">
        <v>455</v>
      </c>
    </row>
    <row r="663" spans="1:2">
      <c r="A663" s="5">
        <v>43762</v>
      </c>
      <c r="B663" s="4">
        <v>456</v>
      </c>
    </row>
    <row r="664" spans="1:2">
      <c r="A664" s="5">
        <v>43763</v>
      </c>
      <c r="B664" s="4">
        <v>457</v>
      </c>
    </row>
    <row r="665" spans="1:2">
      <c r="A665" s="5">
        <v>43764</v>
      </c>
      <c r="B665" s="4">
        <v>458</v>
      </c>
    </row>
    <row r="666" spans="1:2">
      <c r="A666" s="5">
        <v>43765</v>
      </c>
      <c r="B666" s="4">
        <v>458</v>
      </c>
    </row>
    <row r="667" spans="1:2">
      <c r="A667" s="5">
        <v>43766</v>
      </c>
      <c r="B667" s="4">
        <v>458</v>
      </c>
    </row>
    <row r="668" spans="1:2">
      <c r="A668" s="5">
        <v>43767</v>
      </c>
      <c r="B668" s="4">
        <v>459</v>
      </c>
    </row>
    <row r="669" spans="1:2">
      <c r="A669" s="5">
        <v>43768</v>
      </c>
      <c r="B669" s="4">
        <v>460</v>
      </c>
    </row>
    <row r="670" spans="1:2">
      <c r="A670" s="5">
        <v>43769</v>
      </c>
      <c r="B670" s="4">
        <v>461</v>
      </c>
    </row>
    <row r="671" spans="1:2">
      <c r="A671" s="5">
        <v>43770</v>
      </c>
      <c r="B671" s="4">
        <v>462</v>
      </c>
    </row>
    <row r="672" spans="1:2">
      <c r="A672" s="5">
        <v>43771</v>
      </c>
      <c r="B672" s="4">
        <v>463</v>
      </c>
    </row>
    <row r="673" spans="1:2">
      <c r="A673" s="5">
        <v>43772</v>
      </c>
      <c r="B673" s="4">
        <v>463</v>
      </c>
    </row>
    <row r="674" spans="1:2">
      <c r="A674" s="5">
        <v>43773</v>
      </c>
      <c r="B674" s="4">
        <v>463</v>
      </c>
    </row>
    <row r="675" spans="1:2">
      <c r="A675" s="5">
        <v>43774</v>
      </c>
      <c r="B675" s="4">
        <v>464</v>
      </c>
    </row>
    <row r="676" spans="1:2">
      <c r="A676" s="5">
        <v>43775</v>
      </c>
      <c r="B676" s="4">
        <v>465</v>
      </c>
    </row>
    <row r="677" spans="1:2">
      <c r="A677" s="5">
        <v>43776</v>
      </c>
      <c r="B677" s="4">
        <v>466</v>
      </c>
    </row>
    <row r="678" spans="1:2">
      <c r="A678" s="5">
        <v>43777</v>
      </c>
      <c r="B678" s="4">
        <v>467</v>
      </c>
    </row>
    <row r="679" spans="1:2">
      <c r="A679" s="5">
        <v>43778</v>
      </c>
      <c r="B679" s="4">
        <v>468</v>
      </c>
    </row>
    <row r="680" spans="1:2">
      <c r="A680" s="5">
        <v>43779</v>
      </c>
      <c r="B680" s="4">
        <v>468</v>
      </c>
    </row>
    <row r="681" spans="1:2">
      <c r="A681" s="5">
        <v>43780</v>
      </c>
      <c r="B681" s="4">
        <v>468</v>
      </c>
    </row>
    <row r="682" spans="1:2">
      <c r="A682" s="5">
        <v>43781</v>
      </c>
      <c r="B682" s="4">
        <v>469</v>
      </c>
    </row>
    <row r="683" spans="1:2">
      <c r="A683" s="5">
        <v>43782</v>
      </c>
      <c r="B683" s="4">
        <v>470</v>
      </c>
    </row>
    <row r="684" spans="1:2">
      <c r="A684" s="5">
        <v>43783</v>
      </c>
      <c r="B684" s="4">
        <v>471</v>
      </c>
    </row>
    <row r="685" spans="1:2">
      <c r="A685" s="5">
        <v>43784</v>
      </c>
      <c r="B685" s="4">
        <v>472</v>
      </c>
    </row>
    <row r="686" spans="1:2">
      <c r="A686" s="5">
        <v>43785</v>
      </c>
      <c r="B686" s="4">
        <v>472</v>
      </c>
    </row>
    <row r="687" spans="1:2">
      <c r="A687" s="5">
        <v>43786</v>
      </c>
      <c r="B687" s="4">
        <v>472</v>
      </c>
    </row>
    <row r="688" spans="1:2">
      <c r="A688" s="5">
        <v>43787</v>
      </c>
      <c r="B688" s="4">
        <v>472</v>
      </c>
    </row>
    <row r="689" spans="1:2">
      <c r="A689" s="5">
        <v>43788</v>
      </c>
      <c r="B689" s="4">
        <v>473</v>
      </c>
    </row>
    <row r="690" spans="1:2">
      <c r="A690" s="5">
        <v>43789</v>
      </c>
      <c r="B690" s="4">
        <v>474</v>
      </c>
    </row>
    <row r="691" spans="1:2">
      <c r="A691" s="5">
        <v>43790</v>
      </c>
      <c r="B691" s="4">
        <v>475</v>
      </c>
    </row>
    <row r="692" spans="1:2">
      <c r="A692" s="5">
        <v>43791</v>
      </c>
      <c r="B692" s="4">
        <v>476</v>
      </c>
    </row>
    <row r="693" spans="1:2">
      <c r="A693" s="5">
        <v>43792</v>
      </c>
      <c r="B693" s="4">
        <v>477</v>
      </c>
    </row>
    <row r="694" spans="1:2">
      <c r="A694" s="5">
        <v>43793</v>
      </c>
      <c r="B694" s="4">
        <v>477</v>
      </c>
    </row>
    <row r="695" spans="1:2">
      <c r="A695" s="5">
        <v>43794</v>
      </c>
      <c r="B695" s="4">
        <v>477</v>
      </c>
    </row>
    <row r="696" spans="1:2">
      <c r="A696" s="5">
        <v>43795</v>
      </c>
      <c r="B696" s="4">
        <v>478</v>
      </c>
    </row>
    <row r="697" spans="1:2">
      <c r="A697" s="5">
        <v>43796</v>
      </c>
      <c r="B697" s="4">
        <v>479</v>
      </c>
    </row>
    <row r="698" spans="1:2">
      <c r="A698" s="5">
        <v>43797</v>
      </c>
      <c r="B698" s="4">
        <v>480</v>
      </c>
    </row>
    <row r="699" spans="1:2">
      <c r="A699" s="5">
        <v>43798</v>
      </c>
      <c r="B699" s="4">
        <v>481</v>
      </c>
    </row>
    <row r="700" spans="1:2">
      <c r="A700" s="5">
        <v>43799</v>
      </c>
      <c r="B700" s="4">
        <v>482</v>
      </c>
    </row>
    <row r="701" spans="1:2">
      <c r="A701" s="5">
        <v>43800</v>
      </c>
      <c r="B701" s="4">
        <v>482</v>
      </c>
    </row>
    <row r="702" spans="1:2">
      <c r="A702" s="5">
        <v>43801</v>
      </c>
      <c r="B702" s="4">
        <v>482</v>
      </c>
    </row>
    <row r="703" spans="1:2">
      <c r="A703" s="5">
        <v>43802</v>
      </c>
      <c r="B703" s="4">
        <v>483</v>
      </c>
    </row>
    <row r="704" spans="1:2">
      <c r="A704" s="5">
        <v>43803</v>
      </c>
      <c r="B704" s="4">
        <v>484</v>
      </c>
    </row>
    <row r="705" spans="1:2">
      <c r="A705" s="5">
        <v>43804</v>
      </c>
      <c r="B705" s="4">
        <v>485</v>
      </c>
    </row>
    <row r="706" spans="1:2">
      <c r="A706" s="5">
        <v>43805</v>
      </c>
      <c r="B706" s="4">
        <v>486</v>
      </c>
    </row>
    <row r="707" spans="1:2">
      <c r="A707" s="5">
        <v>43806</v>
      </c>
      <c r="B707" s="4">
        <v>487</v>
      </c>
    </row>
    <row r="708" spans="1:2">
      <c r="A708" s="5">
        <v>43807</v>
      </c>
      <c r="B708" s="4">
        <v>487</v>
      </c>
    </row>
    <row r="709" spans="1:2">
      <c r="A709" s="5">
        <v>43808</v>
      </c>
      <c r="B709" s="4">
        <v>487</v>
      </c>
    </row>
    <row r="710" spans="1:2">
      <c r="A710" s="5">
        <v>43809</v>
      </c>
      <c r="B710" s="4">
        <v>488</v>
      </c>
    </row>
    <row r="711" spans="1:2">
      <c r="A711" s="5">
        <v>43810</v>
      </c>
      <c r="B711" s="4">
        <v>489</v>
      </c>
    </row>
    <row r="712" spans="1:2">
      <c r="A712" s="5">
        <v>43811</v>
      </c>
      <c r="B712" s="4">
        <v>490</v>
      </c>
    </row>
    <row r="713" spans="1:2">
      <c r="A713" s="5">
        <v>43812</v>
      </c>
      <c r="B713" s="4">
        <v>491</v>
      </c>
    </row>
    <row r="714" spans="1:2">
      <c r="A714" s="5">
        <v>43813</v>
      </c>
      <c r="B714" s="4">
        <v>492</v>
      </c>
    </row>
    <row r="715" spans="1:2">
      <c r="A715" s="5">
        <v>43814</v>
      </c>
      <c r="B715" s="4">
        <v>492</v>
      </c>
    </row>
    <row r="716" spans="1:2">
      <c r="A716" s="5">
        <v>43815</v>
      </c>
      <c r="B716" s="4">
        <v>492</v>
      </c>
    </row>
    <row r="717" spans="1:2">
      <c r="A717" s="5">
        <v>43816</v>
      </c>
      <c r="B717" s="4">
        <v>493</v>
      </c>
    </row>
    <row r="718" spans="1:2">
      <c r="A718" s="5">
        <v>43817</v>
      </c>
      <c r="B718" s="4">
        <v>494</v>
      </c>
    </row>
    <row r="719" spans="1:2">
      <c r="A719" s="5">
        <v>43818</v>
      </c>
      <c r="B719" s="4">
        <v>495</v>
      </c>
    </row>
    <row r="720" spans="1:2">
      <c r="A720" s="5">
        <v>43819</v>
      </c>
      <c r="B720" s="4">
        <v>496</v>
      </c>
    </row>
    <row r="721" spans="1:2">
      <c r="A721" s="5">
        <v>43820</v>
      </c>
      <c r="B721" s="4">
        <v>497</v>
      </c>
    </row>
    <row r="722" spans="1:2">
      <c r="A722" s="5">
        <v>43821</v>
      </c>
      <c r="B722" s="4">
        <v>497</v>
      </c>
    </row>
    <row r="723" spans="1:2">
      <c r="A723" s="5">
        <v>43822</v>
      </c>
      <c r="B723" s="4">
        <v>497</v>
      </c>
    </row>
    <row r="724" spans="1:2">
      <c r="A724" s="5">
        <v>43823</v>
      </c>
      <c r="B724" s="4">
        <v>498</v>
      </c>
    </row>
    <row r="725" spans="1:2">
      <c r="A725" s="5">
        <v>43824</v>
      </c>
      <c r="B725" s="4">
        <v>499</v>
      </c>
    </row>
    <row r="726" spans="1:2">
      <c r="A726" s="5">
        <v>43825</v>
      </c>
      <c r="B726" s="4">
        <v>499</v>
      </c>
    </row>
    <row r="727" spans="1:2">
      <c r="A727" s="5">
        <v>43826</v>
      </c>
      <c r="B727" s="4">
        <v>500</v>
      </c>
    </row>
    <row r="728" spans="1:2">
      <c r="A728" s="5">
        <v>43827</v>
      </c>
      <c r="B728" s="4">
        <v>501</v>
      </c>
    </row>
    <row r="729" spans="1:2">
      <c r="A729" s="5">
        <v>43828</v>
      </c>
      <c r="B729" s="4">
        <v>501</v>
      </c>
    </row>
    <row r="730" spans="1:2">
      <c r="A730" s="5">
        <v>43829</v>
      </c>
      <c r="B730" s="4">
        <v>501</v>
      </c>
    </row>
    <row r="731" spans="1:2">
      <c r="A731" s="5">
        <v>43830</v>
      </c>
      <c r="B731" s="4">
        <v>502</v>
      </c>
    </row>
    <row r="732" spans="1:2">
      <c r="A732" s="5">
        <v>43831</v>
      </c>
      <c r="B732" s="4">
        <v>503</v>
      </c>
    </row>
    <row r="733" spans="1:2">
      <c r="A733" s="5">
        <v>43832</v>
      </c>
      <c r="B733" s="4">
        <v>503</v>
      </c>
    </row>
    <row r="734" spans="1:2">
      <c r="A734" s="5">
        <v>43833</v>
      </c>
      <c r="B734" s="4">
        <v>504</v>
      </c>
    </row>
    <row r="735" spans="1:2">
      <c r="A735" s="5">
        <v>43834</v>
      </c>
      <c r="B735" s="4">
        <v>505</v>
      </c>
    </row>
    <row r="736" spans="1:2">
      <c r="A736" s="5">
        <v>43835</v>
      </c>
      <c r="B736" s="4">
        <v>505</v>
      </c>
    </row>
    <row r="737" spans="1:2">
      <c r="A737" s="5">
        <v>43836</v>
      </c>
      <c r="B737" s="4">
        <v>505</v>
      </c>
    </row>
    <row r="738" spans="1:2">
      <c r="A738" s="5">
        <v>43837</v>
      </c>
      <c r="B738" s="4">
        <v>506</v>
      </c>
    </row>
    <row r="739" spans="1:2">
      <c r="A739" s="5">
        <v>43838</v>
      </c>
      <c r="B739" s="4">
        <v>507</v>
      </c>
    </row>
    <row r="740" spans="1:2">
      <c r="A740" s="5">
        <v>43839</v>
      </c>
      <c r="B740" s="4">
        <v>508</v>
      </c>
    </row>
    <row r="741" spans="1:2">
      <c r="A741" s="5">
        <v>43840</v>
      </c>
      <c r="B741" s="4">
        <v>509</v>
      </c>
    </row>
    <row r="742" spans="1:2">
      <c r="A742" s="5">
        <v>43841</v>
      </c>
      <c r="B742" s="4">
        <v>510</v>
      </c>
    </row>
    <row r="743" spans="1:2">
      <c r="A743" s="5">
        <v>43842</v>
      </c>
      <c r="B743" s="4">
        <v>510</v>
      </c>
    </row>
    <row r="744" spans="1:2">
      <c r="A744" s="5">
        <v>43843</v>
      </c>
      <c r="B744" s="4">
        <v>510</v>
      </c>
    </row>
    <row r="745" spans="1:2">
      <c r="A745" s="5">
        <v>43844</v>
      </c>
      <c r="B745" s="4">
        <v>511</v>
      </c>
    </row>
    <row r="746" spans="1:2">
      <c r="A746" s="5">
        <v>43845</v>
      </c>
      <c r="B746" s="4">
        <v>512</v>
      </c>
    </row>
    <row r="747" spans="1:2">
      <c r="A747" s="5">
        <v>43846</v>
      </c>
      <c r="B747" s="4">
        <v>513</v>
      </c>
    </row>
    <row r="748" spans="1:2">
      <c r="A748" s="5">
        <v>43847</v>
      </c>
      <c r="B748" s="4">
        <v>514</v>
      </c>
    </row>
    <row r="749" spans="1:2">
      <c r="A749" s="5">
        <v>43848</v>
      </c>
      <c r="B749" s="4">
        <v>515</v>
      </c>
    </row>
    <row r="750" spans="1:2">
      <c r="A750" s="5">
        <v>43849</v>
      </c>
      <c r="B750" s="4">
        <v>515</v>
      </c>
    </row>
    <row r="751" spans="1:2">
      <c r="A751" s="5">
        <v>43850</v>
      </c>
      <c r="B751" s="4">
        <v>515</v>
      </c>
    </row>
    <row r="752" spans="1:2">
      <c r="A752" s="5">
        <v>43851</v>
      </c>
      <c r="B752" s="4">
        <v>516</v>
      </c>
    </row>
    <row r="753" spans="1:2">
      <c r="A753" s="5">
        <v>43852</v>
      </c>
      <c r="B753" s="4">
        <v>517</v>
      </c>
    </row>
    <row r="754" spans="1:2">
      <c r="A754" s="5">
        <v>43853</v>
      </c>
      <c r="B754" s="4">
        <v>518</v>
      </c>
    </row>
    <row r="755" spans="1:2">
      <c r="A755" s="5">
        <v>43854</v>
      </c>
      <c r="B755" s="4">
        <v>519</v>
      </c>
    </row>
    <row r="756" spans="1:2">
      <c r="A756" s="5">
        <v>43855</v>
      </c>
      <c r="B756" s="4">
        <v>520</v>
      </c>
    </row>
    <row r="757" spans="1:2">
      <c r="A757" s="5">
        <v>43856</v>
      </c>
      <c r="B757" s="4">
        <v>520</v>
      </c>
    </row>
    <row r="758" spans="1:2">
      <c r="A758" s="5">
        <v>43857</v>
      </c>
      <c r="B758" s="4">
        <v>520</v>
      </c>
    </row>
    <row r="759" spans="1:2">
      <c r="A759" s="5">
        <v>43858</v>
      </c>
      <c r="B759" s="4">
        <v>521</v>
      </c>
    </row>
    <row r="760" spans="1:2">
      <c r="A760" s="5">
        <v>43859</v>
      </c>
      <c r="B760" s="4">
        <v>522</v>
      </c>
    </row>
    <row r="761" spans="1:2">
      <c r="A761" s="5">
        <v>43860</v>
      </c>
      <c r="B761" s="4">
        <v>523</v>
      </c>
    </row>
    <row r="762" spans="1:2">
      <c r="A762" s="5">
        <v>43861</v>
      </c>
      <c r="B762" s="4">
        <v>524</v>
      </c>
    </row>
    <row r="763" spans="1:2">
      <c r="A763" s="5">
        <v>43862</v>
      </c>
      <c r="B763" s="4">
        <v>525</v>
      </c>
    </row>
    <row r="764" spans="1:2">
      <c r="A764" s="5">
        <v>43863</v>
      </c>
      <c r="B764" s="4">
        <v>525</v>
      </c>
    </row>
    <row r="765" spans="1:2">
      <c r="A765" s="5">
        <v>43864</v>
      </c>
      <c r="B765" s="4">
        <v>525</v>
      </c>
    </row>
    <row r="766" spans="1:2">
      <c r="A766" s="5">
        <v>43865</v>
      </c>
      <c r="B766" s="4">
        <v>526</v>
      </c>
    </row>
    <row r="767" spans="1:2">
      <c r="A767" s="5">
        <v>43866</v>
      </c>
      <c r="B767" s="4">
        <v>527</v>
      </c>
    </row>
    <row r="768" spans="1:2">
      <c r="A768" s="5">
        <v>43867</v>
      </c>
      <c r="B768" s="4">
        <v>528</v>
      </c>
    </row>
    <row r="769" spans="1:2">
      <c r="A769" s="5">
        <v>43868</v>
      </c>
      <c r="B769" s="4">
        <v>529</v>
      </c>
    </row>
    <row r="770" spans="1:2">
      <c r="A770" s="5">
        <v>43869</v>
      </c>
      <c r="B770" s="4">
        <v>530</v>
      </c>
    </row>
    <row r="771" spans="1:2">
      <c r="A771" s="5">
        <v>43870</v>
      </c>
      <c r="B771" s="4">
        <v>530</v>
      </c>
    </row>
    <row r="772" spans="1:2">
      <c r="A772" s="5">
        <v>43871</v>
      </c>
      <c r="B772" s="4">
        <v>530</v>
      </c>
    </row>
    <row r="773" spans="1:2">
      <c r="A773" s="5">
        <v>43872</v>
      </c>
      <c r="B773" s="4">
        <v>531</v>
      </c>
    </row>
    <row r="774" spans="1:2">
      <c r="A774" s="5">
        <v>43873</v>
      </c>
      <c r="B774" s="4">
        <v>532</v>
      </c>
    </row>
    <row r="775" spans="1:2">
      <c r="A775" s="5">
        <v>43874</v>
      </c>
      <c r="B775" s="4">
        <v>533</v>
      </c>
    </row>
    <row r="776" spans="1:2">
      <c r="A776" s="5">
        <v>43875</v>
      </c>
      <c r="B776" s="4">
        <v>534</v>
      </c>
    </row>
    <row r="777" spans="1:2">
      <c r="A777" s="5">
        <v>43876</v>
      </c>
      <c r="B777" s="4">
        <v>535</v>
      </c>
    </row>
    <row r="778" spans="1:2">
      <c r="A778" s="5">
        <v>43877</v>
      </c>
      <c r="B778" s="4">
        <v>535</v>
      </c>
    </row>
    <row r="779" spans="1:2">
      <c r="A779" s="5">
        <v>43878</v>
      </c>
      <c r="B779" s="4">
        <v>535</v>
      </c>
    </row>
    <row r="780" spans="1:2">
      <c r="A780" s="5">
        <v>43879</v>
      </c>
      <c r="B780" s="4">
        <v>536</v>
      </c>
    </row>
    <row r="781" spans="1:2">
      <c r="A781" s="5">
        <v>43880</v>
      </c>
      <c r="B781" s="4">
        <v>537</v>
      </c>
    </row>
    <row r="782" spans="1:2">
      <c r="A782" s="5">
        <v>43881</v>
      </c>
      <c r="B782" s="4">
        <v>538</v>
      </c>
    </row>
    <row r="783" spans="1:2">
      <c r="A783" s="5">
        <v>43882</v>
      </c>
      <c r="B783" s="4">
        <v>539</v>
      </c>
    </row>
    <row r="784" spans="1:2">
      <c r="A784" s="5">
        <v>43883</v>
      </c>
      <c r="B784" s="4">
        <v>540</v>
      </c>
    </row>
    <row r="785" spans="1:2">
      <c r="A785" s="5">
        <v>43884</v>
      </c>
      <c r="B785" s="4">
        <v>540</v>
      </c>
    </row>
    <row r="786" spans="1:2">
      <c r="A786" s="5">
        <v>43885</v>
      </c>
      <c r="B786" s="4">
        <v>540</v>
      </c>
    </row>
    <row r="787" spans="1:2">
      <c r="A787" s="5">
        <v>43886</v>
      </c>
      <c r="B787" s="4">
        <v>540</v>
      </c>
    </row>
    <row r="788" spans="1:2">
      <c r="A788" s="5">
        <v>43887</v>
      </c>
      <c r="B788" s="4">
        <v>540</v>
      </c>
    </row>
    <row r="789" spans="1:2">
      <c r="A789" s="5">
        <v>43888</v>
      </c>
      <c r="B789" s="4">
        <v>541</v>
      </c>
    </row>
    <row r="790" spans="1:2">
      <c r="A790" s="5">
        <v>43889</v>
      </c>
      <c r="B790" s="4">
        <v>542</v>
      </c>
    </row>
    <row r="791" spans="1:2">
      <c r="A791" s="5">
        <v>43890</v>
      </c>
      <c r="B791" s="4">
        <v>543</v>
      </c>
    </row>
    <row r="792" spans="1:2">
      <c r="A792" s="5">
        <v>43891</v>
      </c>
      <c r="B792" s="4">
        <v>543</v>
      </c>
    </row>
    <row r="793" spans="1:2">
      <c r="A793" s="5">
        <v>43892</v>
      </c>
      <c r="B793" s="4">
        <v>543</v>
      </c>
    </row>
    <row r="794" spans="1:2">
      <c r="A794" s="5">
        <v>43893</v>
      </c>
      <c r="B794" s="4">
        <v>544</v>
      </c>
    </row>
    <row r="795" spans="1:2">
      <c r="A795" s="5">
        <v>43894</v>
      </c>
      <c r="B795" s="4">
        <v>545</v>
      </c>
    </row>
    <row r="796" spans="1:2">
      <c r="A796" s="5">
        <v>43895</v>
      </c>
      <c r="B796" s="4">
        <v>546</v>
      </c>
    </row>
    <row r="797" spans="1:2">
      <c r="A797" s="5">
        <v>43896</v>
      </c>
      <c r="B797" s="4">
        <v>547</v>
      </c>
    </row>
    <row r="798" spans="1:2">
      <c r="A798" s="5">
        <v>43897</v>
      </c>
      <c r="B798" s="4">
        <v>548</v>
      </c>
    </row>
    <row r="799" spans="1:2">
      <c r="A799" s="5">
        <v>43898</v>
      </c>
      <c r="B799" s="4">
        <v>548</v>
      </c>
    </row>
    <row r="800" spans="1:2">
      <c r="A800" s="5">
        <v>43899</v>
      </c>
      <c r="B800" s="4">
        <v>548</v>
      </c>
    </row>
    <row r="801" spans="1:2">
      <c r="A801" s="5">
        <v>43900</v>
      </c>
      <c r="B801" s="4">
        <v>549</v>
      </c>
    </row>
    <row r="802" spans="1:2">
      <c r="A802" s="5">
        <v>43901</v>
      </c>
      <c r="B802" s="4">
        <v>550</v>
      </c>
    </row>
    <row r="803" spans="1:2">
      <c r="A803" s="5">
        <v>43902</v>
      </c>
      <c r="B803" s="4">
        <v>551</v>
      </c>
    </row>
    <row r="804" spans="1:2">
      <c r="A804" s="5">
        <v>43903</v>
      </c>
      <c r="B804" s="4">
        <v>552</v>
      </c>
    </row>
    <row r="805" spans="1:2">
      <c r="A805" s="5">
        <v>43904</v>
      </c>
      <c r="B805" s="4">
        <v>553</v>
      </c>
    </row>
    <row r="806" spans="1:2">
      <c r="A806" s="5">
        <v>43905</v>
      </c>
      <c r="B806" s="4">
        <v>553</v>
      </c>
    </row>
    <row r="807" spans="1:2">
      <c r="A807" s="5">
        <v>43906</v>
      </c>
      <c r="B807" s="4">
        <v>553</v>
      </c>
    </row>
    <row r="808" spans="1:2">
      <c r="A808" s="5">
        <v>43907</v>
      </c>
      <c r="B808" s="4">
        <v>554</v>
      </c>
    </row>
    <row r="809" spans="1:2">
      <c r="A809" s="5">
        <v>43908</v>
      </c>
      <c r="B809" s="4">
        <v>555</v>
      </c>
    </row>
    <row r="810" spans="1:2">
      <c r="A810" s="5">
        <v>43909</v>
      </c>
      <c r="B810" s="4">
        <v>556</v>
      </c>
    </row>
    <row r="811" spans="1:2">
      <c r="A811" s="5">
        <v>43910</v>
      </c>
      <c r="B811" s="4">
        <v>557</v>
      </c>
    </row>
    <row r="812" spans="1:2">
      <c r="A812" s="5">
        <v>43911</v>
      </c>
      <c r="B812" s="4">
        <v>558</v>
      </c>
    </row>
    <row r="813" spans="1:2">
      <c r="A813" s="5">
        <v>43912</v>
      </c>
      <c r="B813" s="4">
        <v>558</v>
      </c>
    </row>
    <row r="814" spans="1:2">
      <c r="A814" s="5">
        <v>43913</v>
      </c>
      <c r="B814" s="4">
        <v>558</v>
      </c>
    </row>
    <row r="815" spans="1:2">
      <c r="A815" s="5">
        <v>43914</v>
      </c>
      <c r="B815" s="4">
        <v>559</v>
      </c>
    </row>
    <row r="816" spans="1:2">
      <c r="A816" s="5">
        <v>43915</v>
      </c>
      <c r="B816" s="4">
        <v>560</v>
      </c>
    </row>
    <row r="817" spans="1:2">
      <c r="A817" s="5">
        <v>43916</v>
      </c>
      <c r="B817" s="4">
        <v>561</v>
      </c>
    </row>
    <row r="818" spans="1:2">
      <c r="A818" s="5">
        <v>43917</v>
      </c>
      <c r="B818" s="4">
        <v>562</v>
      </c>
    </row>
    <row r="819" spans="1:2">
      <c r="A819" s="5">
        <v>43918</v>
      </c>
      <c r="B819" s="4">
        <v>563</v>
      </c>
    </row>
    <row r="820" spans="1:2">
      <c r="A820" s="5">
        <v>43919</v>
      </c>
      <c r="B820" s="4">
        <v>563</v>
      </c>
    </row>
    <row r="821" spans="1:2">
      <c r="A821" s="5">
        <v>43920</v>
      </c>
      <c r="B821" s="4">
        <v>563</v>
      </c>
    </row>
    <row r="822" spans="1:2">
      <c r="A822" s="5">
        <v>43921</v>
      </c>
      <c r="B822" s="4">
        <v>564</v>
      </c>
    </row>
    <row r="823" spans="1:2">
      <c r="A823" s="5">
        <v>43922</v>
      </c>
      <c r="B823" s="4">
        <v>565</v>
      </c>
    </row>
    <row r="824" spans="1:2">
      <c r="A824" s="5">
        <v>43923</v>
      </c>
      <c r="B824" s="4">
        <v>566</v>
      </c>
    </row>
    <row r="825" spans="1:2">
      <c r="A825" s="5">
        <v>43924</v>
      </c>
      <c r="B825" s="4">
        <v>567</v>
      </c>
    </row>
    <row r="826" spans="1:2">
      <c r="A826" s="5">
        <v>43925</v>
      </c>
      <c r="B826" s="4">
        <v>568</v>
      </c>
    </row>
    <row r="827" spans="1:2">
      <c r="A827" s="5">
        <v>43926</v>
      </c>
      <c r="B827" s="4">
        <v>568</v>
      </c>
    </row>
    <row r="828" spans="1:2">
      <c r="A828" s="5">
        <v>43927</v>
      </c>
      <c r="B828" s="4">
        <v>568</v>
      </c>
    </row>
    <row r="829" spans="1:2">
      <c r="A829" s="5">
        <v>43928</v>
      </c>
      <c r="B829" s="4">
        <v>569</v>
      </c>
    </row>
    <row r="830" spans="1:2">
      <c r="A830" s="5">
        <v>43929</v>
      </c>
      <c r="B830" s="4">
        <v>570</v>
      </c>
    </row>
    <row r="831" spans="1:2">
      <c r="A831" s="5">
        <v>43930</v>
      </c>
      <c r="B831" s="4">
        <v>571</v>
      </c>
    </row>
    <row r="832" spans="1:2">
      <c r="A832" s="5">
        <v>43931</v>
      </c>
      <c r="B832" s="4">
        <v>572</v>
      </c>
    </row>
    <row r="833" spans="1:2">
      <c r="A833" s="5">
        <v>43932</v>
      </c>
      <c r="B833" s="4">
        <v>572</v>
      </c>
    </row>
    <row r="834" spans="1:2">
      <c r="A834" s="5">
        <v>43933</v>
      </c>
      <c r="B834" s="4">
        <v>572</v>
      </c>
    </row>
    <row r="835" spans="1:2">
      <c r="A835" s="5">
        <v>43934</v>
      </c>
      <c r="B835" s="4">
        <v>572</v>
      </c>
    </row>
    <row r="836" spans="1:2">
      <c r="A836" s="5">
        <v>43935</v>
      </c>
      <c r="B836" s="4">
        <v>573</v>
      </c>
    </row>
    <row r="837" spans="1:2">
      <c r="A837" s="5">
        <v>43936</v>
      </c>
      <c r="B837" s="4">
        <v>574</v>
      </c>
    </row>
    <row r="838" spans="1:2">
      <c r="A838" s="5">
        <v>43937</v>
      </c>
      <c r="B838" s="4">
        <v>575</v>
      </c>
    </row>
    <row r="839" spans="1:2">
      <c r="A839" s="5">
        <v>43938</v>
      </c>
      <c r="B839" s="4">
        <v>576</v>
      </c>
    </row>
    <row r="840" spans="1:2">
      <c r="A840" s="5">
        <v>43939</v>
      </c>
      <c r="B840" s="4">
        <v>577</v>
      </c>
    </row>
    <row r="841" spans="1:2">
      <c r="A841" s="5">
        <v>43940</v>
      </c>
      <c r="B841" s="4">
        <v>577</v>
      </c>
    </row>
    <row r="842" spans="1:2">
      <c r="A842" s="5">
        <v>43941</v>
      </c>
      <c r="B842" s="4">
        <v>577</v>
      </c>
    </row>
    <row r="843" spans="1:2">
      <c r="A843" s="5">
        <v>43942</v>
      </c>
      <c r="B843" s="4">
        <v>578</v>
      </c>
    </row>
    <row r="844" spans="1:2">
      <c r="A844" s="5">
        <v>43943</v>
      </c>
      <c r="B844" s="4">
        <v>578</v>
      </c>
    </row>
    <row r="845" spans="1:2">
      <c r="A845" s="5">
        <v>43944</v>
      </c>
      <c r="B845" s="4">
        <v>579</v>
      </c>
    </row>
    <row r="846" spans="1:2">
      <c r="A846" s="5">
        <v>43945</v>
      </c>
      <c r="B846" s="4">
        <v>580</v>
      </c>
    </row>
    <row r="847" spans="1:2">
      <c r="A847" s="5">
        <v>43946</v>
      </c>
      <c r="B847" s="4">
        <v>581</v>
      </c>
    </row>
    <row r="848" spans="1:2">
      <c r="A848" s="5">
        <v>43947</v>
      </c>
      <c r="B848" s="4">
        <v>581</v>
      </c>
    </row>
    <row r="849" spans="1:2">
      <c r="A849" s="5">
        <v>43948</v>
      </c>
      <c r="B849" s="4">
        <v>581</v>
      </c>
    </row>
    <row r="850" spans="1:2">
      <c r="A850" s="5">
        <v>43949</v>
      </c>
      <c r="B850" s="4">
        <v>582</v>
      </c>
    </row>
    <row r="851" spans="1:2">
      <c r="A851" s="5">
        <v>43950</v>
      </c>
      <c r="B851" s="4">
        <v>583</v>
      </c>
    </row>
    <row r="852" spans="1:2">
      <c r="A852" s="5">
        <v>43951</v>
      </c>
      <c r="B852" s="4">
        <v>584</v>
      </c>
    </row>
    <row r="853" spans="1:2">
      <c r="A853" s="5">
        <v>43952</v>
      </c>
      <c r="B853" s="4">
        <v>585</v>
      </c>
    </row>
    <row r="854" spans="1:2">
      <c r="A854" s="5">
        <v>43953</v>
      </c>
      <c r="B854" s="4">
        <v>585</v>
      </c>
    </row>
    <row r="855" spans="1:2">
      <c r="A855" s="5">
        <v>43954</v>
      </c>
      <c r="B855" s="4">
        <v>585</v>
      </c>
    </row>
    <row r="856" spans="1:2">
      <c r="A856" s="5">
        <v>43955</v>
      </c>
      <c r="B856" s="4">
        <v>585</v>
      </c>
    </row>
    <row r="857" spans="1:2">
      <c r="A857" s="5">
        <v>43956</v>
      </c>
      <c r="B857" s="4">
        <v>586</v>
      </c>
    </row>
    <row r="858" spans="1:2">
      <c r="A858" s="5">
        <v>43957</v>
      </c>
      <c r="B858" s="4">
        <v>587</v>
      </c>
    </row>
    <row r="859" spans="1:2">
      <c r="A859" s="5">
        <v>43958</v>
      </c>
      <c r="B859" s="4">
        <v>588</v>
      </c>
    </row>
    <row r="860" spans="1:2">
      <c r="A860" s="5">
        <v>43959</v>
      </c>
      <c r="B860" s="4">
        <v>589</v>
      </c>
    </row>
    <row r="861" spans="1:2">
      <c r="A861" s="5">
        <v>43960</v>
      </c>
      <c r="B861" s="4">
        <v>590</v>
      </c>
    </row>
    <row r="862" spans="1:2">
      <c r="A862" s="5">
        <v>43961</v>
      </c>
      <c r="B862" s="4">
        <v>590</v>
      </c>
    </row>
    <row r="863" spans="1:2">
      <c r="A863" s="5">
        <v>43962</v>
      </c>
      <c r="B863" s="4">
        <v>590</v>
      </c>
    </row>
    <row r="864" spans="1:2">
      <c r="A864" s="5">
        <v>43963</v>
      </c>
      <c r="B864" s="4">
        <v>591</v>
      </c>
    </row>
    <row r="865" spans="1:2">
      <c r="A865" s="5">
        <v>43964</v>
      </c>
      <c r="B865" s="4">
        <v>592</v>
      </c>
    </row>
    <row r="866" spans="1:2">
      <c r="A866" s="5">
        <v>43965</v>
      </c>
      <c r="B866" s="4">
        <v>593</v>
      </c>
    </row>
    <row r="867" spans="1:2">
      <c r="A867" s="5">
        <v>43966</v>
      </c>
      <c r="B867" s="4">
        <v>594</v>
      </c>
    </row>
    <row r="868" spans="1:2">
      <c r="A868" s="5">
        <v>43967</v>
      </c>
      <c r="B868" s="4">
        <v>595</v>
      </c>
    </row>
    <row r="869" spans="1:2">
      <c r="A869" s="5">
        <v>43968</v>
      </c>
      <c r="B869" s="4">
        <v>595</v>
      </c>
    </row>
    <row r="870" spans="1:2">
      <c r="A870" s="5">
        <v>43969</v>
      </c>
      <c r="B870" s="4">
        <v>595</v>
      </c>
    </row>
    <row r="871" spans="1:2">
      <c r="A871" s="5">
        <v>43970</v>
      </c>
      <c r="B871" s="4">
        <v>596</v>
      </c>
    </row>
    <row r="872" spans="1:2">
      <c r="A872" s="5">
        <v>43971</v>
      </c>
      <c r="B872" s="4">
        <v>597</v>
      </c>
    </row>
    <row r="873" spans="1:2">
      <c r="A873" s="5">
        <v>43972</v>
      </c>
      <c r="B873" s="4">
        <v>598</v>
      </c>
    </row>
    <row r="874" spans="1:2">
      <c r="A874" s="5">
        <v>43973</v>
      </c>
      <c r="B874" s="4">
        <v>599</v>
      </c>
    </row>
    <row r="875" spans="1:2">
      <c r="A875" s="5">
        <v>43974</v>
      </c>
      <c r="B875" s="4">
        <v>600</v>
      </c>
    </row>
    <row r="876" spans="1:2">
      <c r="A876" s="5">
        <v>43975</v>
      </c>
      <c r="B876" s="4">
        <v>600</v>
      </c>
    </row>
    <row r="877" spans="1:2">
      <c r="A877" s="5">
        <v>43976</v>
      </c>
      <c r="B877" s="4">
        <v>600</v>
      </c>
    </row>
    <row r="878" spans="1:2">
      <c r="A878" s="5">
        <v>43977</v>
      </c>
      <c r="B878" s="4">
        <v>601</v>
      </c>
    </row>
    <row r="879" spans="1:2">
      <c r="A879" s="5">
        <v>43978</v>
      </c>
      <c r="B879" s="4">
        <v>602</v>
      </c>
    </row>
    <row r="880" spans="1:2">
      <c r="A880" s="5">
        <v>43979</v>
      </c>
      <c r="B880" s="4">
        <v>603</v>
      </c>
    </row>
    <row r="881" spans="1:2">
      <c r="A881" s="5">
        <v>43980</v>
      </c>
      <c r="B881" s="4">
        <v>604</v>
      </c>
    </row>
    <row r="882" spans="1:2">
      <c r="A882" s="5">
        <v>43981</v>
      </c>
      <c r="B882" s="4">
        <v>605</v>
      </c>
    </row>
    <row r="883" spans="1:2">
      <c r="A883" s="5">
        <v>43982</v>
      </c>
      <c r="B883" s="4">
        <v>605</v>
      </c>
    </row>
    <row r="884" spans="1:2">
      <c r="A884" s="5">
        <v>43983</v>
      </c>
      <c r="B884" s="4">
        <v>605</v>
      </c>
    </row>
    <row r="885" spans="1:2">
      <c r="A885" s="5">
        <v>43984</v>
      </c>
      <c r="B885" s="4">
        <v>606</v>
      </c>
    </row>
    <row r="886" spans="1:2">
      <c r="A886" s="5">
        <v>43985</v>
      </c>
      <c r="B886" s="4">
        <v>607</v>
      </c>
    </row>
    <row r="887" spans="1:2">
      <c r="A887" s="5">
        <v>43986</v>
      </c>
      <c r="B887" s="4">
        <v>608</v>
      </c>
    </row>
    <row r="888" spans="1:2">
      <c r="A888" s="5">
        <v>43987</v>
      </c>
      <c r="B888" s="4">
        <v>609</v>
      </c>
    </row>
    <row r="889" spans="1:2">
      <c r="A889" s="5">
        <v>43988</v>
      </c>
      <c r="B889" s="4">
        <v>610</v>
      </c>
    </row>
    <row r="890" spans="1:2">
      <c r="A890" s="5">
        <v>43989</v>
      </c>
      <c r="B890" s="4">
        <v>610</v>
      </c>
    </row>
    <row r="891" spans="1:2">
      <c r="A891" s="5">
        <v>43990</v>
      </c>
      <c r="B891" s="4">
        <v>610</v>
      </c>
    </row>
    <row r="892" spans="1:2">
      <c r="A892" s="5">
        <v>43991</v>
      </c>
      <c r="B892" s="4">
        <v>611</v>
      </c>
    </row>
    <row r="893" spans="1:2">
      <c r="A893" s="5">
        <v>43992</v>
      </c>
      <c r="B893" s="4">
        <v>612</v>
      </c>
    </row>
    <row r="894" spans="1:2">
      <c r="A894" s="5">
        <v>43993</v>
      </c>
      <c r="B894" s="4">
        <v>613</v>
      </c>
    </row>
    <row r="895" spans="1:2">
      <c r="A895" s="5">
        <v>43994</v>
      </c>
      <c r="B895" s="4">
        <v>613</v>
      </c>
    </row>
    <row r="896" spans="1:2">
      <c r="A896" s="5">
        <v>43995</v>
      </c>
      <c r="B896" s="4">
        <v>614</v>
      </c>
    </row>
    <row r="897" spans="1:2">
      <c r="A897" s="5">
        <v>43996</v>
      </c>
      <c r="B897" s="4">
        <v>614</v>
      </c>
    </row>
    <row r="898" spans="1:2">
      <c r="A898" s="5">
        <v>43997</v>
      </c>
      <c r="B898" s="4">
        <v>614</v>
      </c>
    </row>
    <row r="899" spans="1:2">
      <c r="A899" s="5">
        <v>43998</v>
      </c>
      <c r="B899" s="4">
        <v>615</v>
      </c>
    </row>
    <row r="900" spans="1:2">
      <c r="A900" s="5">
        <v>43999</v>
      </c>
      <c r="B900" s="4">
        <v>616</v>
      </c>
    </row>
    <row r="901" spans="1:2">
      <c r="A901" s="5">
        <v>44000</v>
      </c>
      <c r="B901" s="4">
        <v>617</v>
      </c>
    </row>
    <row r="902" spans="1:2">
      <c r="A902" s="5">
        <v>44001</v>
      </c>
      <c r="B902" s="4">
        <v>618</v>
      </c>
    </row>
    <row r="903" spans="1:2">
      <c r="A903" s="5">
        <v>44002</v>
      </c>
      <c r="B903" s="4">
        <v>619</v>
      </c>
    </row>
    <row r="904" spans="1:2">
      <c r="A904" s="5">
        <v>44003</v>
      </c>
      <c r="B904" s="4">
        <v>619</v>
      </c>
    </row>
    <row r="905" spans="1:2">
      <c r="A905" s="5">
        <v>44004</v>
      </c>
      <c r="B905" s="4">
        <v>619</v>
      </c>
    </row>
    <row r="906" spans="1:2">
      <c r="A906" s="5">
        <v>44005</v>
      </c>
      <c r="B906" s="4">
        <v>620</v>
      </c>
    </row>
    <row r="907" spans="1:2">
      <c r="A907" s="5">
        <v>44006</v>
      </c>
      <c r="B907" s="4">
        <v>621</v>
      </c>
    </row>
    <row r="908" spans="1:2">
      <c r="A908" s="5">
        <v>44007</v>
      </c>
      <c r="B908" s="4">
        <v>622</v>
      </c>
    </row>
    <row r="909" spans="1:2">
      <c r="A909" s="5">
        <v>44008</v>
      </c>
      <c r="B909" s="4">
        <v>623</v>
      </c>
    </row>
    <row r="910" spans="1:2">
      <c r="A910" s="5">
        <v>44009</v>
      </c>
      <c r="B910" s="4">
        <v>624</v>
      </c>
    </row>
    <row r="911" spans="1:2">
      <c r="A911" s="5">
        <v>44010</v>
      </c>
      <c r="B911" s="4">
        <v>624</v>
      </c>
    </row>
    <row r="912" spans="1:2">
      <c r="A912" s="5">
        <v>44011</v>
      </c>
      <c r="B912" s="4">
        <v>624</v>
      </c>
    </row>
    <row r="913" spans="1:2">
      <c r="A913" s="5">
        <v>44012</v>
      </c>
      <c r="B913" s="4">
        <v>625</v>
      </c>
    </row>
    <row r="914" spans="1:2">
      <c r="A914" s="5">
        <v>44013</v>
      </c>
      <c r="B914" s="4">
        <v>626</v>
      </c>
    </row>
    <row r="915" spans="1:2">
      <c r="A915" s="5">
        <v>44014</v>
      </c>
      <c r="B915" s="4">
        <v>627</v>
      </c>
    </row>
    <row r="916" spans="1:2">
      <c r="A916" s="5">
        <v>44015</v>
      </c>
      <c r="B916" s="4">
        <v>628</v>
      </c>
    </row>
    <row r="917" spans="1:2">
      <c r="A917" s="5">
        <v>44016</v>
      </c>
      <c r="B917" s="4">
        <v>629</v>
      </c>
    </row>
    <row r="918" spans="1:2">
      <c r="A918" s="5">
        <v>44017</v>
      </c>
      <c r="B918" s="4">
        <v>629</v>
      </c>
    </row>
    <row r="919" spans="1:2">
      <c r="A919" s="5">
        <v>44018</v>
      </c>
      <c r="B919" s="4">
        <v>629</v>
      </c>
    </row>
    <row r="920" spans="1:2">
      <c r="A920" s="5">
        <v>44019</v>
      </c>
      <c r="B920" s="4">
        <v>630</v>
      </c>
    </row>
    <row r="921" spans="1:2">
      <c r="A921" s="5">
        <v>44020</v>
      </c>
      <c r="B921" s="4">
        <v>631</v>
      </c>
    </row>
    <row r="922" spans="1:2">
      <c r="A922" s="5">
        <v>44021</v>
      </c>
      <c r="B922" s="4">
        <v>632</v>
      </c>
    </row>
    <row r="923" spans="1:2">
      <c r="A923" s="5">
        <v>44022</v>
      </c>
      <c r="B923" s="4">
        <v>633</v>
      </c>
    </row>
    <row r="924" spans="1:2">
      <c r="A924" s="5">
        <v>44023</v>
      </c>
      <c r="B924" s="4">
        <v>634</v>
      </c>
    </row>
    <row r="925" spans="1:2">
      <c r="A925" s="5">
        <v>44024</v>
      </c>
      <c r="B925" s="4">
        <v>634</v>
      </c>
    </row>
    <row r="926" spans="1:2">
      <c r="A926" s="5">
        <v>44025</v>
      </c>
      <c r="B926" s="4">
        <v>634</v>
      </c>
    </row>
    <row r="927" spans="1:2">
      <c r="A927" s="5">
        <v>44026</v>
      </c>
      <c r="B927" s="4">
        <v>635</v>
      </c>
    </row>
    <row r="928" spans="1:2">
      <c r="A928" s="5">
        <v>44027</v>
      </c>
      <c r="B928" s="4">
        <v>636</v>
      </c>
    </row>
    <row r="929" spans="1:2">
      <c r="A929" s="5">
        <v>44028</v>
      </c>
      <c r="B929" s="4">
        <v>637</v>
      </c>
    </row>
    <row r="930" spans="1:2">
      <c r="A930" s="5">
        <v>44029</v>
      </c>
      <c r="B930" s="4">
        <v>638</v>
      </c>
    </row>
    <row r="931" spans="1:2">
      <c r="A931" s="5">
        <v>44030</v>
      </c>
      <c r="B931" s="4">
        <v>639</v>
      </c>
    </row>
    <row r="932" spans="1:2">
      <c r="A932" s="5">
        <v>44031</v>
      </c>
      <c r="B932" s="4">
        <v>639</v>
      </c>
    </row>
    <row r="933" spans="1:2">
      <c r="A933" s="5">
        <v>44032</v>
      </c>
      <c r="B933" s="4">
        <v>639</v>
      </c>
    </row>
    <row r="934" spans="1:2">
      <c r="A934" s="5">
        <v>44033</v>
      </c>
      <c r="B934" s="4">
        <v>640</v>
      </c>
    </row>
    <row r="935" spans="1:2">
      <c r="A935" s="5">
        <v>44034</v>
      </c>
      <c r="B935" s="4">
        <v>641</v>
      </c>
    </row>
    <row r="936" spans="1:2">
      <c r="A936" s="5">
        <v>44035</v>
      </c>
      <c r="B936" s="4">
        <v>642</v>
      </c>
    </row>
    <row r="937" spans="1:2">
      <c r="A937" s="5">
        <v>44036</v>
      </c>
      <c r="B937" s="4">
        <v>643</v>
      </c>
    </row>
    <row r="938" spans="1:2">
      <c r="A938" s="5">
        <v>44037</v>
      </c>
      <c r="B938" s="4">
        <v>644</v>
      </c>
    </row>
    <row r="939" spans="1:2">
      <c r="A939" s="5">
        <v>44038</v>
      </c>
      <c r="B939" s="4">
        <v>644</v>
      </c>
    </row>
    <row r="940" spans="1:2">
      <c r="A940" s="5">
        <v>44039</v>
      </c>
      <c r="B940" s="4">
        <v>644</v>
      </c>
    </row>
    <row r="941" spans="1:2">
      <c r="A941" s="5">
        <v>44040</v>
      </c>
      <c r="B941" s="4">
        <v>645</v>
      </c>
    </row>
    <row r="942" spans="1:2">
      <c r="A942" s="5">
        <v>44041</v>
      </c>
      <c r="B942" s="4">
        <v>646</v>
      </c>
    </row>
    <row r="943" spans="1:2">
      <c r="A943" s="5">
        <v>44042</v>
      </c>
      <c r="B943" s="4">
        <v>647</v>
      </c>
    </row>
    <row r="944" spans="1:2">
      <c r="A944" s="5">
        <v>44043</v>
      </c>
      <c r="B944" s="4">
        <v>648</v>
      </c>
    </row>
    <row r="945" spans="1:2">
      <c r="A945" s="5">
        <v>44044</v>
      </c>
      <c r="B945" s="4">
        <v>649</v>
      </c>
    </row>
    <row r="946" spans="1:2">
      <c r="A946" s="5">
        <v>44045</v>
      </c>
      <c r="B946" s="4">
        <v>649</v>
      </c>
    </row>
    <row r="947" spans="1:2">
      <c r="A947" s="5">
        <v>44046</v>
      </c>
      <c r="B947" s="4">
        <v>649</v>
      </c>
    </row>
    <row r="948" spans="1:2">
      <c r="A948" s="5">
        <v>44047</v>
      </c>
      <c r="B948" s="4">
        <v>650</v>
      </c>
    </row>
    <row r="949" spans="1:2">
      <c r="A949" s="5">
        <v>44048</v>
      </c>
      <c r="B949" s="4">
        <v>651</v>
      </c>
    </row>
    <row r="950" spans="1:2">
      <c r="A950" s="5">
        <v>44049</v>
      </c>
      <c r="B950" s="4">
        <v>652</v>
      </c>
    </row>
    <row r="951" spans="1:2">
      <c r="A951" s="5">
        <v>44050</v>
      </c>
      <c r="B951" s="4">
        <v>653</v>
      </c>
    </row>
    <row r="952" spans="1:2">
      <c r="A952" s="5">
        <v>44051</v>
      </c>
      <c r="B952" s="4">
        <v>654</v>
      </c>
    </row>
    <row r="953" spans="1:2">
      <c r="A953" s="5">
        <v>44052</v>
      </c>
      <c r="B953" s="4">
        <v>654</v>
      </c>
    </row>
    <row r="954" spans="1:2">
      <c r="A954" s="5">
        <v>44053</v>
      </c>
      <c r="B954" s="4">
        <v>654</v>
      </c>
    </row>
    <row r="955" spans="1:2">
      <c r="A955" s="5">
        <v>44054</v>
      </c>
      <c r="B955" s="4">
        <v>655</v>
      </c>
    </row>
    <row r="956" spans="1:2">
      <c r="A956" s="5">
        <v>44055</v>
      </c>
      <c r="B956" s="4">
        <v>656</v>
      </c>
    </row>
    <row r="957" spans="1:2">
      <c r="A957" s="5">
        <v>44056</v>
      </c>
      <c r="B957" s="4">
        <v>657</v>
      </c>
    </row>
    <row r="958" spans="1:2">
      <c r="A958" s="5">
        <v>44057</v>
      </c>
      <c r="B958" s="4">
        <v>658</v>
      </c>
    </row>
    <row r="959" spans="1:2">
      <c r="A959" s="5">
        <v>44058</v>
      </c>
      <c r="B959" s="4">
        <v>659</v>
      </c>
    </row>
    <row r="960" spans="1:2">
      <c r="A960" s="5">
        <v>44059</v>
      </c>
      <c r="B960" s="4">
        <v>659</v>
      </c>
    </row>
    <row r="961" spans="1:2">
      <c r="A961" s="5">
        <v>44060</v>
      </c>
      <c r="B961" s="4">
        <v>659</v>
      </c>
    </row>
    <row r="962" spans="1:2">
      <c r="A962" s="5">
        <v>44061</v>
      </c>
      <c r="B962" s="4">
        <v>660</v>
      </c>
    </row>
    <row r="963" spans="1:2">
      <c r="A963" s="5">
        <v>44062</v>
      </c>
      <c r="B963" s="4">
        <v>661</v>
      </c>
    </row>
    <row r="964" spans="1:2">
      <c r="A964" s="5">
        <v>44063</v>
      </c>
      <c r="B964" s="4">
        <v>662</v>
      </c>
    </row>
    <row r="965" spans="1:2">
      <c r="A965" s="5">
        <v>44064</v>
      </c>
      <c r="B965" s="4">
        <v>663</v>
      </c>
    </row>
    <row r="966" spans="1:2">
      <c r="A966" s="5">
        <v>44065</v>
      </c>
      <c r="B966" s="4">
        <v>664</v>
      </c>
    </row>
    <row r="967" spans="1:2">
      <c r="A967" s="5">
        <v>44066</v>
      </c>
      <c r="B967" s="4">
        <v>664</v>
      </c>
    </row>
    <row r="968" spans="1:2">
      <c r="A968" s="5">
        <v>44067</v>
      </c>
      <c r="B968" s="4">
        <v>664</v>
      </c>
    </row>
    <row r="969" spans="1:2">
      <c r="A969" s="5">
        <v>44068</v>
      </c>
      <c r="B969" s="4">
        <v>665</v>
      </c>
    </row>
    <row r="970" spans="1:2">
      <c r="A970" s="5">
        <v>44069</v>
      </c>
      <c r="B970" s="4">
        <v>666</v>
      </c>
    </row>
    <row r="971" spans="1:2">
      <c r="A971" s="5">
        <v>44070</v>
      </c>
      <c r="B971" s="4">
        <v>667</v>
      </c>
    </row>
    <row r="972" spans="1:2">
      <c r="A972" s="5">
        <v>44071</v>
      </c>
      <c r="B972" s="4">
        <v>668</v>
      </c>
    </row>
    <row r="973" spans="1:2">
      <c r="A973" s="5">
        <v>44072</v>
      </c>
      <c r="B973" s="4">
        <v>669</v>
      </c>
    </row>
    <row r="974" spans="1:2">
      <c r="A974" s="5">
        <v>44073</v>
      </c>
      <c r="B974" s="4">
        <v>669</v>
      </c>
    </row>
    <row r="975" spans="1:2">
      <c r="A975" s="5">
        <v>44074</v>
      </c>
      <c r="B975" s="4">
        <v>669</v>
      </c>
    </row>
    <row r="976" spans="1:2">
      <c r="A976" s="5">
        <v>44075</v>
      </c>
      <c r="B976" s="4">
        <v>670</v>
      </c>
    </row>
    <row r="977" spans="1:2">
      <c r="A977" s="5">
        <v>44076</v>
      </c>
      <c r="B977" s="4">
        <v>671</v>
      </c>
    </row>
    <row r="978" spans="1:2">
      <c r="A978" s="5">
        <v>44077</v>
      </c>
      <c r="B978" s="4">
        <v>672</v>
      </c>
    </row>
    <row r="979" spans="1:2">
      <c r="A979" s="5">
        <v>44078</v>
      </c>
      <c r="B979" s="4">
        <v>673</v>
      </c>
    </row>
    <row r="980" spans="1:2">
      <c r="A980" s="5">
        <v>44079</v>
      </c>
      <c r="B980" s="4">
        <v>674</v>
      </c>
    </row>
    <row r="981" spans="1:2">
      <c r="A981" s="5">
        <v>44080</v>
      </c>
      <c r="B981" s="4">
        <v>674</v>
      </c>
    </row>
    <row r="982" spans="1:2">
      <c r="A982" s="5">
        <v>44081</v>
      </c>
      <c r="B982" s="4">
        <v>674</v>
      </c>
    </row>
    <row r="983" spans="1:2">
      <c r="A983" s="5">
        <v>44082</v>
      </c>
      <c r="B983" s="4">
        <v>674</v>
      </c>
    </row>
    <row r="984" spans="1:2">
      <c r="A984" s="5">
        <v>44083</v>
      </c>
      <c r="B984" s="4">
        <v>675</v>
      </c>
    </row>
    <row r="985" spans="1:2">
      <c r="A985" s="5">
        <v>44084</v>
      </c>
      <c r="B985" s="4">
        <v>676</v>
      </c>
    </row>
    <row r="986" spans="1:2">
      <c r="A986" s="5">
        <v>44085</v>
      </c>
      <c r="B986" s="4">
        <v>677</v>
      </c>
    </row>
    <row r="987" spans="1:2">
      <c r="A987" s="5">
        <v>44086</v>
      </c>
      <c r="B987" s="4">
        <v>678</v>
      </c>
    </row>
    <row r="988" spans="1:2">
      <c r="A988" s="5">
        <v>44087</v>
      </c>
      <c r="B988" s="4">
        <v>678</v>
      </c>
    </row>
    <row r="989" spans="1:2">
      <c r="A989" s="5">
        <v>44088</v>
      </c>
      <c r="B989" s="4">
        <v>678</v>
      </c>
    </row>
    <row r="990" spans="1:2">
      <c r="A990" s="5">
        <v>44089</v>
      </c>
      <c r="B990" s="4">
        <v>679</v>
      </c>
    </row>
    <row r="991" spans="1:2">
      <c r="A991" s="5">
        <v>44090</v>
      </c>
      <c r="B991" s="4">
        <v>680</v>
      </c>
    </row>
    <row r="992" spans="1:2">
      <c r="A992" s="5">
        <v>44091</v>
      </c>
      <c r="B992" s="4">
        <v>681</v>
      </c>
    </row>
    <row r="993" spans="1:2">
      <c r="A993" s="5">
        <v>44092</v>
      </c>
      <c r="B993" s="4">
        <v>682</v>
      </c>
    </row>
    <row r="994" spans="1:2">
      <c r="A994" s="5">
        <v>44093</v>
      </c>
      <c r="B994" s="4">
        <v>683</v>
      </c>
    </row>
    <row r="995" spans="1:2">
      <c r="A995" s="5">
        <v>44094</v>
      </c>
      <c r="B995" s="4">
        <v>683</v>
      </c>
    </row>
    <row r="996" spans="1:2">
      <c r="A996" s="5">
        <v>44095</v>
      </c>
      <c r="B996" s="4">
        <v>683</v>
      </c>
    </row>
    <row r="997" spans="1:2">
      <c r="A997" s="5">
        <v>44096</v>
      </c>
      <c r="B997" s="4">
        <v>684</v>
      </c>
    </row>
    <row r="998" spans="1:2">
      <c r="A998" s="5">
        <v>44097</v>
      </c>
      <c r="B998" s="4">
        <v>685</v>
      </c>
    </row>
    <row r="999" spans="1:2">
      <c r="A999" s="5">
        <v>44098</v>
      </c>
      <c r="B999" s="4">
        <v>686</v>
      </c>
    </row>
    <row r="1000" spans="1:2">
      <c r="A1000" s="5">
        <v>44099</v>
      </c>
      <c r="B1000" s="4">
        <v>687</v>
      </c>
    </row>
    <row r="1001" spans="1:2">
      <c r="A1001" s="5">
        <v>44100</v>
      </c>
      <c r="B1001" s="4">
        <v>688</v>
      </c>
    </row>
    <row r="1002" spans="1:2">
      <c r="A1002" s="5">
        <v>44101</v>
      </c>
      <c r="B1002" s="4">
        <v>688</v>
      </c>
    </row>
    <row r="1003" spans="1:2">
      <c r="A1003" s="5">
        <v>44102</v>
      </c>
      <c r="B1003" s="4">
        <v>688</v>
      </c>
    </row>
    <row r="1004" spans="1:2">
      <c r="A1004" s="5">
        <v>44103</v>
      </c>
      <c r="B1004" s="4">
        <v>689</v>
      </c>
    </row>
    <row r="1005" spans="1:2">
      <c r="A1005" s="5">
        <v>44104</v>
      </c>
      <c r="B1005" s="4">
        <v>690</v>
      </c>
    </row>
    <row r="1006" spans="1:2">
      <c r="A1006" s="5">
        <v>44105</v>
      </c>
      <c r="B1006" s="4">
        <v>691</v>
      </c>
    </row>
    <row r="1007" spans="1:2">
      <c r="A1007" s="5">
        <v>44106</v>
      </c>
      <c r="B1007" s="4">
        <v>692</v>
      </c>
    </row>
    <row r="1008" spans="1:2">
      <c r="A1008" s="5">
        <v>44107</v>
      </c>
      <c r="B1008" s="4">
        <v>693</v>
      </c>
    </row>
    <row r="1009" spans="1:2">
      <c r="A1009" s="5">
        <v>44108</v>
      </c>
      <c r="B1009" s="4">
        <v>693</v>
      </c>
    </row>
    <row r="1010" spans="1:2">
      <c r="A1010" s="5">
        <v>44109</v>
      </c>
      <c r="B1010" s="4">
        <v>693</v>
      </c>
    </row>
    <row r="1011" spans="1:2">
      <c r="A1011" s="5">
        <v>44110</v>
      </c>
      <c r="B1011" s="4">
        <v>694</v>
      </c>
    </row>
    <row r="1012" spans="1:2">
      <c r="A1012" s="5">
        <v>44111</v>
      </c>
      <c r="B1012" s="4">
        <v>695</v>
      </c>
    </row>
    <row r="1013" spans="1:2">
      <c r="A1013" s="5">
        <v>44112</v>
      </c>
      <c r="B1013" s="4">
        <v>696</v>
      </c>
    </row>
    <row r="1014" spans="1:2">
      <c r="A1014" s="5">
        <v>44113</v>
      </c>
      <c r="B1014" s="4">
        <v>697</v>
      </c>
    </row>
    <row r="1015" spans="1:2">
      <c r="A1015" s="5">
        <v>44114</v>
      </c>
      <c r="B1015" s="4">
        <v>698</v>
      </c>
    </row>
    <row r="1016" spans="1:2">
      <c r="A1016" s="5">
        <v>44115</v>
      </c>
      <c r="B1016" s="4">
        <v>698</v>
      </c>
    </row>
    <row r="1017" spans="1:2">
      <c r="A1017" s="5">
        <v>44116</v>
      </c>
      <c r="B1017" s="4">
        <v>698</v>
      </c>
    </row>
    <row r="1018" spans="1:2">
      <c r="A1018" s="5">
        <v>44117</v>
      </c>
      <c r="B1018" s="4">
        <v>698</v>
      </c>
    </row>
    <row r="1019" spans="1:2">
      <c r="A1019" s="5">
        <v>44118</v>
      </c>
      <c r="B1019" s="4">
        <v>699</v>
      </c>
    </row>
    <row r="1020" spans="1:2">
      <c r="A1020" s="5">
        <v>44119</v>
      </c>
      <c r="B1020" s="4">
        <v>700</v>
      </c>
    </row>
    <row r="1021" spans="1:2">
      <c r="A1021" s="5">
        <v>44120</v>
      </c>
      <c r="B1021" s="4">
        <v>701</v>
      </c>
    </row>
    <row r="1022" spans="1:2">
      <c r="A1022" s="5">
        <v>44121</v>
      </c>
      <c r="B1022" s="4">
        <v>702</v>
      </c>
    </row>
    <row r="1023" spans="1:2">
      <c r="A1023" s="5">
        <v>44122</v>
      </c>
      <c r="B1023" s="4">
        <v>702</v>
      </c>
    </row>
    <row r="1024" spans="1:2">
      <c r="A1024" s="5">
        <v>44123</v>
      </c>
      <c r="B1024" s="4">
        <v>702</v>
      </c>
    </row>
    <row r="1025" spans="1:2">
      <c r="A1025" s="5">
        <v>44124</v>
      </c>
      <c r="B1025" s="4">
        <v>703</v>
      </c>
    </row>
    <row r="1026" spans="1:2">
      <c r="A1026" s="5">
        <v>44125</v>
      </c>
      <c r="B1026" s="4">
        <v>704</v>
      </c>
    </row>
    <row r="1027" spans="1:2">
      <c r="A1027" s="5">
        <v>44126</v>
      </c>
      <c r="B1027" s="4">
        <v>705</v>
      </c>
    </row>
    <row r="1028" spans="1:2">
      <c r="A1028" s="5">
        <v>44127</v>
      </c>
      <c r="B1028" s="4">
        <v>706</v>
      </c>
    </row>
    <row r="1029" spans="1:2">
      <c r="A1029" s="5">
        <v>44128</v>
      </c>
      <c r="B1029" s="4">
        <v>707</v>
      </c>
    </row>
    <row r="1030" spans="1:2">
      <c r="A1030" s="5">
        <v>44129</v>
      </c>
      <c r="B1030" s="4">
        <v>707</v>
      </c>
    </row>
    <row r="1031" spans="1:2">
      <c r="A1031" s="5">
        <v>44130</v>
      </c>
      <c r="B1031" s="4">
        <v>707</v>
      </c>
    </row>
    <row r="1032" spans="1:2">
      <c r="A1032" s="5">
        <v>44131</v>
      </c>
      <c r="B1032" s="4">
        <v>708</v>
      </c>
    </row>
    <row r="1033" spans="1:2">
      <c r="A1033" s="5">
        <v>44132</v>
      </c>
      <c r="B1033" s="4">
        <v>709</v>
      </c>
    </row>
    <row r="1034" spans="1:2">
      <c r="A1034" s="5">
        <v>44133</v>
      </c>
      <c r="B1034" s="4">
        <v>710</v>
      </c>
    </row>
    <row r="1035" spans="1:2">
      <c r="A1035" s="5">
        <v>44134</v>
      </c>
      <c r="B1035" s="4">
        <v>711</v>
      </c>
    </row>
    <row r="1036" spans="1:2">
      <c r="A1036" s="5">
        <v>44135</v>
      </c>
      <c r="B1036" s="4">
        <v>712</v>
      </c>
    </row>
    <row r="1037" spans="1:2">
      <c r="A1037" s="5">
        <v>44136</v>
      </c>
      <c r="B1037" s="4">
        <v>712</v>
      </c>
    </row>
    <row r="1038" spans="1:2">
      <c r="A1038" s="5">
        <v>44137</v>
      </c>
      <c r="B1038" s="4">
        <v>712</v>
      </c>
    </row>
    <row r="1039" spans="1:2">
      <c r="A1039" s="5">
        <v>44138</v>
      </c>
      <c r="B1039" s="4">
        <v>712</v>
      </c>
    </row>
    <row r="1040" spans="1:2">
      <c r="A1040" s="5">
        <v>44139</v>
      </c>
      <c r="B1040" s="4">
        <v>713</v>
      </c>
    </row>
    <row r="1041" spans="1:2">
      <c r="A1041" s="5">
        <v>44140</v>
      </c>
      <c r="B1041" s="4">
        <v>714</v>
      </c>
    </row>
    <row r="1042" spans="1:2">
      <c r="A1042" s="5">
        <v>44141</v>
      </c>
      <c r="B1042" s="4">
        <v>715</v>
      </c>
    </row>
    <row r="1043" spans="1:2">
      <c r="A1043" s="5">
        <v>44142</v>
      </c>
      <c r="B1043" s="4">
        <v>716</v>
      </c>
    </row>
    <row r="1044" spans="1:2">
      <c r="A1044" s="5">
        <v>44143</v>
      </c>
      <c r="B1044" s="4">
        <v>716</v>
      </c>
    </row>
    <row r="1045" spans="1:2">
      <c r="A1045" s="5">
        <v>44144</v>
      </c>
      <c r="B1045" s="4">
        <v>716</v>
      </c>
    </row>
    <row r="1046" spans="1:2">
      <c r="A1046" s="5">
        <v>44145</v>
      </c>
      <c r="B1046" s="4">
        <v>717</v>
      </c>
    </row>
    <row r="1047" spans="1:2">
      <c r="A1047" s="5">
        <v>44146</v>
      </c>
      <c r="B1047" s="4">
        <v>718</v>
      </c>
    </row>
    <row r="1048" spans="1:2">
      <c r="A1048" s="5">
        <v>44147</v>
      </c>
      <c r="B1048" s="4">
        <v>719</v>
      </c>
    </row>
    <row r="1049" spans="1:2">
      <c r="A1049" s="5">
        <v>44148</v>
      </c>
      <c r="B1049" s="4">
        <v>720</v>
      </c>
    </row>
    <row r="1050" spans="1:2">
      <c r="A1050" s="5">
        <v>44149</v>
      </c>
      <c r="B1050" s="4">
        <v>721</v>
      </c>
    </row>
    <row r="1051" spans="1:2">
      <c r="A1051" s="5">
        <v>44150</v>
      </c>
      <c r="B1051" s="4">
        <v>721</v>
      </c>
    </row>
    <row r="1052" spans="1:2">
      <c r="A1052" s="5">
        <v>44151</v>
      </c>
      <c r="B1052" s="4">
        <v>721</v>
      </c>
    </row>
    <row r="1053" spans="1:2">
      <c r="A1053" s="5">
        <v>44152</v>
      </c>
      <c r="B1053" s="4">
        <v>722</v>
      </c>
    </row>
    <row r="1054" spans="1:2">
      <c r="A1054" s="5">
        <v>44153</v>
      </c>
      <c r="B1054" s="4">
        <v>723</v>
      </c>
    </row>
    <row r="1055" spans="1:2">
      <c r="A1055" s="5">
        <v>44154</v>
      </c>
      <c r="B1055" s="4">
        <v>724</v>
      </c>
    </row>
    <row r="1056" spans="1:2">
      <c r="A1056" s="5">
        <v>44155</v>
      </c>
      <c r="B1056" s="4">
        <v>725</v>
      </c>
    </row>
    <row r="1057" spans="1:2">
      <c r="A1057" s="5">
        <v>44156</v>
      </c>
      <c r="B1057" s="4">
        <v>726</v>
      </c>
    </row>
    <row r="1058" spans="1:2">
      <c r="A1058" s="5">
        <v>44157</v>
      </c>
      <c r="B1058" s="4">
        <v>726</v>
      </c>
    </row>
    <row r="1059" spans="1:2">
      <c r="A1059" s="5">
        <v>44158</v>
      </c>
      <c r="B1059" s="4">
        <v>726</v>
      </c>
    </row>
    <row r="1060" spans="1:2">
      <c r="A1060" s="5">
        <v>44159</v>
      </c>
      <c r="B1060" s="4">
        <v>727</v>
      </c>
    </row>
    <row r="1061" spans="1:2">
      <c r="A1061" s="5">
        <v>44160</v>
      </c>
      <c r="B1061" s="4">
        <v>728</v>
      </c>
    </row>
    <row r="1062" spans="1:2">
      <c r="A1062" s="5">
        <v>44161</v>
      </c>
      <c r="B1062" s="4">
        <v>729</v>
      </c>
    </row>
    <row r="1063" spans="1:2">
      <c r="A1063" s="5">
        <v>44162</v>
      </c>
      <c r="B1063" s="4">
        <v>730</v>
      </c>
    </row>
    <row r="1064" spans="1:2">
      <c r="A1064" s="5">
        <v>44163</v>
      </c>
      <c r="B1064" s="4">
        <v>731</v>
      </c>
    </row>
    <row r="1065" spans="1:2">
      <c r="A1065" s="5">
        <v>44164</v>
      </c>
      <c r="B1065" s="4">
        <v>731</v>
      </c>
    </row>
    <row r="1066" spans="1:2">
      <c r="A1066" s="5">
        <v>44165</v>
      </c>
      <c r="B1066" s="4">
        <v>731</v>
      </c>
    </row>
    <row r="1067" spans="1:2">
      <c r="A1067" s="5">
        <v>44166</v>
      </c>
      <c r="B1067" s="4">
        <v>732</v>
      </c>
    </row>
    <row r="1068" spans="1:2">
      <c r="A1068" s="5">
        <v>44167</v>
      </c>
      <c r="B1068" s="4">
        <v>733</v>
      </c>
    </row>
    <row r="1069" spans="1:2">
      <c r="A1069" s="5">
        <v>44168</v>
      </c>
      <c r="B1069" s="4">
        <v>734</v>
      </c>
    </row>
    <row r="1070" spans="1:2">
      <c r="A1070" s="5">
        <v>44169</v>
      </c>
      <c r="B1070" s="4">
        <v>735</v>
      </c>
    </row>
    <row r="1071" spans="1:2">
      <c r="A1071" s="5">
        <v>44170</v>
      </c>
      <c r="B1071" s="4">
        <v>736</v>
      </c>
    </row>
    <row r="1072" spans="1:2">
      <c r="A1072" s="5">
        <v>44171</v>
      </c>
      <c r="B1072" s="4">
        <v>736</v>
      </c>
    </row>
    <row r="1073" spans="1:2">
      <c r="A1073" s="5">
        <v>44172</v>
      </c>
      <c r="B1073" s="4">
        <v>736</v>
      </c>
    </row>
    <row r="1074" spans="1:2">
      <c r="A1074" s="5">
        <v>44173</v>
      </c>
      <c r="B1074" s="4">
        <v>737</v>
      </c>
    </row>
    <row r="1075" spans="1:2">
      <c r="A1075" s="5">
        <v>44174</v>
      </c>
      <c r="B1075" s="4">
        <v>738</v>
      </c>
    </row>
    <row r="1076" spans="1:2">
      <c r="A1076" s="5">
        <v>44175</v>
      </c>
      <c r="B1076" s="4">
        <v>739</v>
      </c>
    </row>
    <row r="1077" spans="1:2">
      <c r="A1077" s="5">
        <v>44176</v>
      </c>
      <c r="B1077" s="4">
        <v>740</v>
      </c>
    </row>
    <row r="1078" spans="1:2">
      <c r="A1078" s="5">
        <v>44177</v>
      </c>
      <c r="B1078" s="4">
        <v>741</v>
      </c>
    </row>
    <row r="1079" spans="1:2">
      <c r="A1079" s="5">
        <v>44178</v>
      </c>
      <c r="B1079" s="4">
        <v>741</v>
      </c>
    </row>
    <row r="1080" spans="1:2">
      <c r="A1080" s="5">
        <v>44179</v>
      </c>
      <c r="B1080" s="4">
        <v>741</v>
      </c>
    </row>
    <row r="1081" spans="1:2">
      <c r="A1081" s="5">
        <v>44180</v>
      </c>
      <c r="B1081" s="4">
        <v>742</v>
      </c>
    </row>
    <row r="1082" spans="1:2">
      <c r="A1082" s="5">
        <v>44181</v>
      </c>
      <c r="B1082" s="4">
        <v>743</v>
      </c>
    </row>
    <row r="1083" spans="1:2">
      <c r="A1083" s="5">
        <v>44182</v>
      </c>
      <c r="B1083" s="4">
        <v>744</v>
      </c>
    </row>
    <row r="1084" spans="1:2">
      <c r="A1084" s="5">
        <v>44183</v>
      </c>
      <c r="B1084" s="4">
        <v>745</v>
      </c>
    </row>
    <row r="1085" spans="1:2">
      <c r="A1085" s="5">
        <v>44184</v>
      </c>
      <c r="B1085" s="4">
        <v>746</v>
      </c>
    </row>
    <row r="1086" spans="1:2">
      <c r="A1086" s="5">
        <v>44185</v>
      </c>
      <c r="B1086" s="4">
        <v>746</v>
      </c>
    </row>
    <row r="1087" spans="1:2">
      <c r="A1087" s="5">
        <v>44186</v>
      </c>
      <c r="B1087" s="4">
        <v>746</v>
      </c>
    </row>
    <row r="1088" spans="1:2">
      <c r="A1088" s="5">
        <v>44187</v>
      </c>
      <c r="B1088" s="4">
        <v>747</v>
      </c>
    </row>
    <row r="1089" spans="1:2">
      <c r="A1089" s="5">
        <v>44188</v>
      </c>
      <c r="B1089" s="4">
        <v>748</v>
      </c>
    </row>
    <row r="1090" spans="1:2">
      <c r="A1090" s="5">
        <v>44189</v>
      </c>
      <c r="B1090" s="4">
        <v>749</v>
      </c>
    </row>
    <row r="1091" spans="1:2">
      <c r="A1091" s="5">
        <v>44190</v>
      </c>
      <c r="B1091" s="4">
        <v>750</v>
      </c>
    </row>
    <row r="1092" spans="1:2">
      <c r="A1092" s="5">
        <v>44191</v>
      </c>
      <c r="B1092" s="4">
        <v>750</v>
      </c>
    </row>
    <row r="1093" spans="1:2">
      <c r="A1093" s="5">
        <v>44192</v>
      </c>
      <c r="B1093" s="4">
        <v>750</v>
      </c>
    </row>
    <row r="1094" spans="1:2">
      <c r="A1094" s="5">
        <v>44193</v>
      </c>
      <c r="B1094" s="4">
        <v>750</v>
      </c>
    </row>
    <row r="1095" spans="1:2">
      <c r="A1095" s="5">
        <v>44194</v>
      </c>
      <c r="B1095" s="4">
        <v>751</v>
      </c>
    </row>
    <row r="1096" spans="1:2">
      <c r="A1096" s="5">
        <v>44195</v>
      </c>
      <c r="B1096" s="4">
        <v>752</v>
      </c>
    </row>
    <row r="1097" spans="1:2">
      <c r="A1097" s="5">
        <v>44196</v>
      </c>
      <c r="B1097" s="4">
        <v>753</v>
      </c>
    </row>
    <row r="1098" spans="1:2">
      <c r="A1098" s="5">
        <v>44197</v>
      </c>
      <c r="B1098" s="4">
        <v>754</v>
      </c>
    </row>
    <row r="1099" spans="1:2">
      <c r="A1099" s="5">
        <v>44198</v>
      </c>
      <c r="B1099" s="4">
        <v>754</v>
      </c>
    </row>
    <row r="1100" spans="1:2">
      <c r="A1100" s="5">
        <v>44199</v>
      </c>
      <c r="B1100" s="4">
        <v>754</v>
      </c>
    </row>
    <row r="1101" spans="1:2">
      <c r="A1101" s="5">
        <v>44200</v>
      </c>
      <c r="B1101" s="4">
        <v>754</v>
      </c>
    </row>
    <row r="1102" spans="1:2">
      <c r="A1102" s="5">
        <v>44201</v>
      </c>
      <c r="B1102" s="4">
        <v>755</v>
      </c>
    </row>
    <row r="1103" spans="1:2">
      <c r="A1103" s="5">
        <v>44202</v>
      </c>
      <c r="B1103" s="4">
        <v>756</v>
      </c>
    </row>
    <row r="1104" spans="1:2">
      <c r="A1104" s="5">
        <v>44203</v>
      </c>
      <c r="B1104" s="4">
        <v>757</v>
      </c>
    </row>
    <row r="1105" spans="1:2">
      <c r="A1105" s="5">
        <v>44204</v>
      </c>
      <c r="B1105" s="4">
        <v>758</v>
      </c>
    </row>
    <row r="1106" spans="1:2">
      <c r="A1106" s="5">
        <v>44205</v>
      </c>
      <c r="B1106" s="4">
        <v>759</v>
      </c>
    </row>
    <row r="1107" spans="1:2">
      <c r="A1107" s="5">
        <v>44206</v>
      </c>
      <c r="B1107" s="4">
        <v>759</v>
      </c>
    </row>
    <row r="1108" spans="1:2">
      <c r="A1108" s="5">
        <v>44207</v>
      </c>
      <c r="B1108" s="4">
        <v>759</v>
      </c>
    </row>
    <row r="1109" spans="1:2">
      <c r="A1109" s="5">
        <v>44208</v>
      </c>
      <c r="B1109" s="4">
        <v>760</v>
      </c>
    </row>
    <row r="1110" spans="1:2">
      <c r="A1110" s="5">
        <v>44209</v>
      </c>
      <c r="B1110" s="4">
        <v>761</v>
      </c>
    </row>
    <row r="1111" spans="1:2">
      <c r="A1111" s="5">
        <v>44210</v>
      </c>
      <c r="B1111" s="4">
        <v>762</v>
      </c>
    </row>
    <row r="1112" spans="1:2">
      <c r="A1112" s="5">
        <v>44211</v>
      </c>
      <c r="B1112" s="4">
        <v>763</v>
      </c>
    </row>
    <row r="1113" spans="1:2">
      <c r="A1113" s="5">
        <v>44212</v>
      </c>
      <c r="B1113" s="4">
        <v>764</v>
      </c>
    </row>
    <row r="1114" spans="1:2">
      <c r="A1114" s="5">
        <v>44213</v>
      </c>
      <c r="B1114" s="4">
        <v>764</v>
      </c>
    </row>
    <row r="1115" spans="1:2">
      <c r="A1115" s="5">
        <v>44214</v>
      </c>
      <c r="B1115" s="4">
        <v>764</v>
      </c>
    </row>
    <row r="1116" spans="1:2">
      <c r="A1116" s="5">
        <v>44215</v>
      </c>
      <c r="B1116" s="4">
        <v>765</v>
      </c>
    </row>
    <row r="1117" spans="1:2">
      <c r="A1117" s="5">
        <v>44216</v>
      </c>
      <c r="B1117" s="4">
        <v>766</v>
      </c>
    </row>
    <row r="1118" spans="1:2">
      <c r="A1118" s="5">
        <v>44217</v>
      </c>
      <c r="B1118" s="4">
        <v>767</v>
      </c>
    </row>
    <row r="1119" spans="1:2">
      <c r="A1119" s="5">
        <v>44218</v>
      </c>
      <c r="B1119" s="4">
        <v>768</v>
      </c>
    </row>
    <row r="1120" spans="1:2">
      <c r="A1120" s="5">
        <v>44219</v>
      </c>
      <c r="B1120" s="4">
        <v>769</v>
      </c>
    </row>
    <row r="1121" spans="1:2">
      <c r="A1121" s="5">
        <v>44220</v>
      </c>
      <c r="B1121" s="4">
        <v>769</v>
      </c>
    </row>
    <row r="1122" spans="1:2">
      <c r="A1122" s="5">
        <v>44221</v>
      </c>
      <c r="B1122" s="4">
        <v>769</v>
      </c>
    </row>
    <row r="1123" spans="1:2">
      <c r="A1123" s="5">
        <v>44222</v>
      </c>
      <c r="B1123" s="4">
        <v>770</v>
      </c>
    </row>
    <row r="1124" spans="1:2">
      <c r="A1124" s="5">
        <v>44223</v>
      </c>
      <c r="B1124" s="4">
        <v>771</v>
      </c>
    </row>
    <row r="1125" spans="1:2">
      <c r="A1125" s="5">
        <v>44224</v>
      </c>
      <c r="B1125" s="4">
        <v>772</v>
      </c>
    </row>
    <row r="1126" spans="1:2">
      <c r="A1126" s="5">
        <v>44225</v>
      </c>
      <c r="B1126" s="4">
        <v>773</v>
      </c>
    </row>
    <row r="1127" spans="1:2">
      <c r="A1127" s="5">
        <v>44226</v>
      </c>
      <c r="B1127" s="4">
        <v>774</v>
      </c>
    </row>
    <row r="1128" spans="1:2">
      <c r="A1128" s="5">
        <v>44227</v>
      </c>
      <c r="B1128" s="4">
        <v>774</v>
      </c>
    </row>
    <row r="1129" spans="1:2">
      <c r="A1129" s="5">
        <v>44228</v>
      </c>
      <c r="B1129" s="4">
        <v>774</v>
      </c>
    </row>
    <row r="1130" spans="1:2">
      <c r="A1130" s="5">
        <v>44229</v>
      </c>
      <c r="B1130" s="4">
        <v>775</v>
      </c>
    </row>
    <row r="1131" spans="1:2">
      <c r="A1131" s="5">
        <v>44230</v>
      </c>
      <c r="B1131" s="4">
        <v>776</v>
      </c>
    </row>
    <row r="1132" spans="1:2">
      <c r="A1132" s="5">
        <v>44231</v>
      </c>
      <c r="B1132" s="4">
        <v>777</v>
      </c>
    </row>
    <row r="1133" spans="1:2">
      <c r="A1133" s="5">
        <v>44232</v>
      </c>
      <c r="B1133" s="4">
        <v>778</v>
      </c>
    </row>
    <row r="1134" spans="1:2">
      <c r="A1134" s="5">
        <v>44233</v>
      </c>
      <c r="B1134" s="4">
        <v>779</v>
      </c>
    </row>
    <row r="1135" spans="1:2">
      <c r="A1135" s="5">
        <v>44234</v>
      </c>
      <c r="B1135" s="4">
        <v>779</v>
      </c>
    </row>
    <row r="1136" spans="1:2">
      <c r="A1136" s="5">
        <v>44235</v>
      </c>
      <c r="B1136" s="4">
        <v>779</v>
      </c>
    </row>
    <row r="1137" spans="1:2">
      <c r="A1137" s="5">
        <v>44236</v>
      </c>
      <c r="B1137" s="4">
        <v>780</v>
      </c>
    </row>
    <row r="1138" spans="1:2">
      <c r="A1138" s="5">
        <v>44237</v>
      </c>
      <c r="B1138" s="4">
        <v>781</v>
      </c>
    </row>
    <row r="1139" spans="1:2">
      <c r="A1139" s="5">
        <v>44238</v>
      </c>
      <c r="B1139" s="4">
        <v>782</v>
      </c>
    </row>
    <row r="1140" spans="1:2">
      <c r="A1140" s="5">
        <v>44239</v>
      </c>
      <c r="B1140" s="4">
        <v>783</v>
      </c>
    </row>
    <row r="1141" spans="1:2">
      <c r="A1141" s="5">
        <v>44240</v>
      </c>
      <c r="B1141" s="4">
        <v>784</v>
      </c>
    </row>
    <row r="1142" spans="1:2">
      <c r="A1142" s="5">
        <v>44241</v>
      </c>
      <c r="B1142" s="4">
        <v>784</v>
      </c>
    </row>
    <row r="1143" spans="1:2">
      <c r="A1143" s="5">
        <v>44242</v>
      </c>
      <c r="B1143" s="4">
        <v>784</v>
      </c>
    </row>
    <row r="1144" spans="1:2">
      <c r="A1144" s="5">
        <v>44243</v>
      </c>
      <c r="B1144" s="4">
        <v>784</v>
      </c>
    </row>
    <row r="1145" spans="1:2">
      <c r="A1145" s="5">
        <v>44244</v>
      </c>
      <c r="B1145" s="4">
        <v>784</v>
      </c>
    </row>
    <row r="1146" spans="1:2">
      <c r="A1146" s="5">
        <v>44245</v>
      </c>
      <c r="B1146" s="4">
        <v>785</v>
      </c>
    </row>
    <row r="1147" spans="1:2">
      <c r="A1147" s="5">
        <v>44246</v>
      </c>
      <c r="B1147" s="4">
        <v>786</v>
      </c>
    </row>
    <row r="1148" spans="1:2">
      <c r="A1148" s="5">
        <v>44247</v>
      </c>
      <c r="B1148" s="4">
        <v>787</v>
      </c>
    </row>
    <row r="1149" spans="1:2">
      <c r="A1149" s="5">
        <v>44248</v>
      </c>
      <c r="B1149" s="4">
        <v>787</v>
      </c>
    </row>
    <row r="1150" spans="1:2">
      <c r="A1150" s="5">
        <v>44249</v>
      </c>
      <c r="B1150" s="4">
        <v>787</v>
      </c>
    </row>
    <row r="1151" spans="1:2">
      <c r="A1151" s="5">
        <v>44250</v>
      </c>
      <c r="B1151" s="4">
        <v>788</v>
      </c>
    </row>
    <row r="1152" spans="1:2">
      <c r="A1152" s="5">
        <v>44251</v>
      </c>
      <c r="B1152" s="4">
        <v>789</v>
      </c>
    </row>
    <row r="1153" spans="1:2">
      <c r="A1153" s="5">
        <v>44252</v>
      </c>
      <c r="B1153" s="4">
        <v>790</v>
      </c>
    </row>
    <row r="1154" spans="1:2">
      <c r="A1154" s="5">
        <v>44253</v>
      </c>
      <c r="B1154" s="4">
        <v>791</v>
      </c>
    </row>
    <row r="1155" spans="1:2">
      <c r="A1155" s="5">
        <v>44254</v>
      </c>
      <c r="B1155" s="4">
        <v>792</v>
      </c>
    </row>
    <row r="1156" spans="1:2">
      <c r="A1156" s="5">
        <v>44255</v>
      </c>
      <c r="B1156" s="4">
        <v>792</v>
      </c>
    </row>
    <row r="1157" spans="1:2">
      <c r="A1157" s="5">
        <v>44256</v>
      </c>
      <c r="B1157" s="4">
        <v>792</v>
      </c>
    </row>
    <row r="1158" spans="1:2">
      <c r="A1158" s="5">
        <v>44257</v>
      </c>
      <c r="B1158" s="4">
        <v>793</v>
      </c>
    </row>
    <row r="1159" spans="1:2">
      <c r="A1159" s="5">
        <v>44258</v>
      </c>
      <c r="B1159" s="4">
        <v>794</v>
      </c>
    </row>
    <row r="1160" spans="1:2">
      <c r="A1160" s="5">
        <v>44259</v>
      </c>
      <c r="B1160" s="4">
        <v>795</v>
      </c>
    </row>
    <row r="1161" spans="1:2">
      <c r="A1161" s="5">
        <v>44260</v>
      </c>
      <c r="B1161" s="4">
        <v>796</v>
      </c>
    </row>
    <row r="1162" spans="1:2">
      <c r="A1162" s="5">
        <v>44261</v>
      </c>
      <c r="B1162" s="4">
        <v>797</v>
      </c>
    </row>
    <row r="1163" spans="1:2">
      <c r="A1163" s="5">
        <v>44262</v>
      </c>
      <c r="B1163" s="4">
        <v>797</v>
      </c>
    </row>
    <row r="1164" spans="1:2">
      <c r="A1164" s="5">
        <v>44263</v>
      </c>
      <c r="B1164" s="4">
        <v>797</v>
      </c>
    </row>
    <row r="1165" spans="1:2">
      <c r="A1165" s="5">
        <v>44264</v>
      </c>
      <c r="B1165" s="4">
        <v>798</v>
      </c>
    </row>
    <row r="1166" spans="1:2">
      <c r="A1166" s="5">
        <v>44265</v>
      </c>
      <c r="B1166" s="4">
        <v>799</v>
      </c>
    </row>
    <row r="1167" spans="1:2">
      <c r="A1167" s="5">
        <v>44266</v>
      </c>
      <c r="B1167" s="4">
        <v>800</v>
      </c>
    </row>
    <row r="1168" spans="1:2">
      <c r="A1168" s="5">
        <v>44267</v>
      </c>
      <c r="B1168" s="4">
        <v>801</v>
      </c>
    </row>
    <row r="1169" spans="1:2">
      <c r="A1169" s="5">
        <v>44268</v>
      </c>
      <c r="B1169" s="4">
        <v>802</v>
      </c>
    </row>
    <row r="1170" spans="1:2">
      <c r="A1170" s="5">
        <v>44269</v>
      </c>
      <c r="B1170" s="4">
        <v>802</v>
      </c>
    </row>
    <row r="1171" spans="1:2">
      <c r="A1171" s="5">
        <v>44270</v>
      </c>
      <c r="B1171" s="4">
        <v>802</v>
      </c>
    </row>
    <row r="1172" spans="1:2">
      <c r="A1172" s="5">
        <v>44271</v>
      </c>
      <c r="B1172" s="4">
        <v>803</v>
      </c>
    </row>
    <row r="1173" spans="1:2">
      <c r="A1173" s="5">
        <v>44272</v>
      </c>
      <c r="B1173" s="4">
        <v>804</v>
      </c>
    </row>
    <row r="1174" spans="1:2">
      <c r="A1174" s="5">
        <v>44273</v>
      </c>
      <c r="B1174" s="4">
        <v>805</v>
      </c>
    </row>
    <row r="1175" spans="1:2">
      <c r="A1175" s="5">
        <v>44274</v>
      </c>
      <c r="B1175" s="4">
        <v>806</v>
      </c>
    </row>
    <row r="1176" spans="1:2">
      <c r="A1176" s="5">
        <v>44275</v>
      </c>
      <c r="B1176" s="4">
        <v>807</v>
      </c>
    </row>
    <row r="1177" spans="1:2">
      <c r="A1177" s="5">
        <v>44276</v>
      </c>
      <c r="B1177" s="4">
        <v>807</v>
      </c>
    </row>
    <row r="1178" spans="1:2">
      <c r="A1178" s="5">
        <v>44277</v>
      </c>
      <c r="B1178" s="4">
        <v>807</v>
      </c>
    </row>
    <row r="1179" spans="1:2">
      <c r="A1179" s="5">
        <v>44278</v>
      </c>
      <c r="B1179" s="4">
        <v>808</v>
      </c>
    </row>
    <row r="1180" spans="1:2">
      <c r="A1180" s="5">
        <v>44279</v>
      </c>
      <c r="B1180" s="4">
        <v>809</v>
      </c>
    </row>
    <row r="1181" spans="1:2">
      <c r="A1181" s="5">
        <v>44280</v>
      </c>
      <c r="B1181" s="4">
        <v>810</v>
      </c>
    </row>
    <row r="1182" spans="1:2">
      <c r="A1182" s="5">
        <v>44281</v>
      </c>
      <c r="B1182" s="4">
        <v>811</v>
      </c>
    </row>
    <row r="1183" spans="1:2">
      <c r="A1183" s="5">
        <v>44282</v>
      </c>
      <c r="B1183" s="4">
        <v>812</v>
      </c>
    </row>
    <row r="1184" spans="1:2">
      <c r="A1184" s="5">
        <v>44283</v>
      </c>
      <c r="B1184" s="4">
        <v>812</v>
      </c>
    </row>
    <row r="1185" spans="1:2">
      <c r="A1185" s="5">
        <v>44284</v>
      </c>
      <c r="B1185" s="4">
        <v>812</v>
      </c>
    </row>
    <row r="1186" spans="1:2">
      <c r="A1186" s="5">
        <v>44285</v>
      </c>
      <c r="B1186" s="4">
        <v>813</v>
      </c>
    </row>
    <row r="1187" spans="1:2">
      <c r="A1187" s="5">
        <v>44286</v>
      </c>
      <c r="B1187" s="4">
        <v>814</v>
      </c>
    </row>
    <row r="1188" spans="1:2">
      <c r="A1188" s="5">
        <v>44287</v>
      </c>
      <c r="B1188" s="4">
        <v>815</v>
      </c>
    </row>
    <row r="1189" spans="1:2">
      <c r="A1189" s="5">
        <v>44288</v>
      </c>
      <c r="B1189" s="4">
        <v>816</v>
      </c>
    </row>
    <row r="1190" spans="1:2">
      <c r="A1190" s="5">
        <v>44289</v>
      </c>
      <c r="B1190" s="4">
        <v>816</v>
      </c>
    </row>
    <row r="1191" spans="1:2">
      <c r="A1191" s="5">
        <v>44290</v>
      </c>
      <c r="B1191" s="4">
        <v>816</v>
      </c>
    </row>
    <row r="1192" spans="1:2">
      <c r="A1192" s="5">
        <v>44291</v>
      </c>
      <c r="B1192" s="4">
        <v>816</v>
      </c>
    </row>
    <row r="1193" spans="1:2">
      <c r="A1193" s="5">
        <v>44292</v>
      </c>
      <c r="B1193" s="4">
        <v>817</v>
      </c>
    </row>
    <row r="1194" spans="1:2">
      <c r="A1194" s="5">
        <v>44293</v>
      </c>
      <c r="B1194" s="4">
        <v>818</v>
      </c>
    </row>
    <row r="1195" spans="1:2">
      <c r="A1195" s="5">
        <v>44294</v>
      </c>
      <c r="B1195" s="4">
        <v>819</v>
      </c>
    </row>
    <row r="1196" spans="1:2">
      <c r="A1196" s="5">
        <v>44295</v>
      </c>
      <c r="B1196" s="4">
        <v>820</v>
      </c>
    </row>
    <row r="1197" spans="1:2">
      <c r="A1197" s="5">
        <v>44296</v>
      </c>
      <c r="B1197" s="4">
        <v>821</v>
      </c>
    </row>
    <row r="1198" spans="1:2">
      <c r="A1198" s="5">
        <v>44297</v>
      </c>
      <c r="B1198" s="4">
        <v>821</v>
      </c>
    </row>
    <row r="1199" spans="1:2">
      <c r="A1199" s="5">
        <v>44298</v>
      </c>
      <c r="B1199" s="4">
        <v>821</v>
      </c>
    </row>
    <row r="1200" spans="1:2">
      <c r="A1200" s="5">
        <v>44299</v>
      </c>
      <c r="B1200" s="4">
        <v>822</v>
      </c>
    </row>
    <row r="1201" spans="1:2">
      <c r="A1201" s="5">
        <v>44300</v>
      </c>
      <c r="B1201" s="4">
        <v>823</v>
      </c>
    </row>
    <row r="1202" spans="1:2">
      <c r="A1202" s="5">
        <v>44301</v>
      </c>
      <c r="B1202" s="4">
        <v>824</v>
      </c>
    </row>
    <row r="1203" spans="1:2">
      <c r="A1203" s="5">
        <v>44302</v>
      </c>
      <c r="B1203" s="4">
        <v>825</v>
      </c>
    </row>
    <row r="1204" spans="1:2">
      <c r="A1204" s="5">
        <v>44303</v>
      </c>
      <c r="B1204" s="4">
        <v>826</v>
      </c>
    </row>
    <row r="1205" spans="1:2">
      <c r="A1205" s="5">
        <v>44304</v>
      </c>
      <c r="B1205" s="4">
        <v>826</v>
      </c>
    </row>
    <row r="1206" spans="1:2">
      <c r="A1206" s="5">
        <v>44305</v>
      </c>
      <c r="B1206" s="4">
        <v>826</v>
      </c>
    </row>
    <row r="1207" spans="1:2">
      <c r="A1207" s="5">
        <v>44306</v>
      </c>
      <c r="B1207" s="4">
        <v>827</v>
      </c>
    </row>
    <row r="1208" spans="1:2">
      <c r="A1208" s="5">
        <v>44307</v>
      </c>
      <c r="B1208" s="4">
        <v>828</v>
      </c>
    </row>
    <row r="1209" spans="1:2">
      <c r="A1209" s="5">
        <v>44308</v>
      </c>
      <c r="B1209" s="4">
        <v>828</v>
      </c>
    </row>
    <row r="1210" spans="1:2">
      <c r="A1210" s="5">
        <v>44309</v>
      </c>
      <c r="B1210" s="4">
        <v>829</v>
      </c>
    </row>
    <row r="1211" spans="1:2">
      <c r="A1211" s="5">
        <v>44310</v>
      </c>
      <c r="B1211" s="4">
        <v>830</v>
      </c>
    </row>
    <row r="1212" spans="1:2">
      <c r="A1212" s="5">
        <v>44311</v>
      </c>
      <c r="B1212" s="4">
        <v>830</v>
      </c>
    </row>
    <row r="1213" spans="1:2">
      <c r="A1213" s="5">
        <v>44312</v>
      </c>
      <c r="B1213" s="4">
        <v>830</v>
      </c>
    </row>
    <row r="1214" spans="1:2">
      <c r="A1214" s="5">
        <v>44313</v>
      </c>
      <c r="B1214" s="4">
        <v>831</v>
      </c>
    </row>
    <row r="1215" spans="1:2">
      <c r="A1215" s="5">
        <v>44314</v>
      </c>
      <c r="B1215" s="4">
        <v>832</v>
      </c>
    </row>
    <row r="1216" spans="1:2">
      <c r="A1216" s="5">
        <v>44315</v>
      </c>
      <c r="B1216" s="4">
        <v>833</v>
      </c>
    </row>
    <row r="1217" spans="1:2">
      <c r="A1217" s="5">
        <v>44316</v>
      </c>
      <c r="B1217" s="4">
        <v>834</v>
      </c>
    </row>
    <row r="1218" spans="1:2">
      <c r="A1218" s="5">
        <v>44317</v>
      </c>
      <c r="B1218" s="4">
        <v>835</v>
      </c>
    </row>
    <row r="1219" spans="1:2">
      <c r="A1219" s="5">
        <v>44318</v>
      </c>
      <c r="B1219" s="4">
        <v>835</v>
      </c>
    </row>
    <row r="1220" spans="1:2">
      <c r="A1220" s="5">
        <v>44319</v>
      </c>
      <c r="B1220" s="4">
        <v>835</v>
      </c>
    </row>
    <row r="1221" spans="1:2">
      <c r="A1221" s="5">
        <v>44320</v>
      </c>
      <c r="B1221" s="4">
        <v>836</v>
      </c>
    </row>
    <row r="1222" spans="1:2">
      <c r="A1222" s="5">
        <v>44321</v>
      </c>
      <c r="B1222" s="4">
        <v>837</v>
      </c>
    </row>
    <row r="1223" spans="1:2">
      <c r="A1223" s="5">
        <v>44322</v>
      </c>
      <c r="B1223" s="4">
        <v>838</v>
      </c>
    </row>
    <row r="1224" spans="1:2">
      <c r="A1224" s="5">
        <v>44323</v>
      </c>
      <c r="B1224" s="4">
        <v>839</v>
      </c>
    </row>
    <row r="1225" spans="1:2">
      <c r="A1225" s="5">
        <v>44324</v>
      </c>
      <c r="B1225" s="4">
        <v>840</v>
      </c>
    </row>
    <row r="1226" spans="1:2">
      <c r="A1226" s="5">
        <v>44325</v>
      </c>
      <c r="B1226" s="4">
        <v>840</v>
      </c>
    </row>
    <row r="1227" spans="1:2">
      <c r="A1227" s="5">
        <v>44326</v>
      </c>
      <c r="B1227" s="4">
        <v>840</v>
      </c>
    </row>
    <row r="1228" spans="1:2">
      <c r="A1228" s="5">
        <v>44327</v>
      </c>
      <c r="B1228" s="4">
        <v>841</v>
      </c>
    </row>
    <row r="1229" spans="1:2">
      <c r="A1229" s="5">
        <v>44328</v>
      </c>
      <c r="B1229" s="4">
        <v>842</v>
      </c>
    </row>
    <row r="1230" spans="1:2">
      <c r="A1230" s="5">
        <v>44329</v>
      </c>
      <c r="B1230" s="4">
        <v>843</v>
      </c>
    </row>
    <row r="1231" spans="1:2">
      <c r="A1231" s="5">
        <v>44330</v>
      </c>
      <c r="B1231" s="4">
        <v>844</v>
      </c>
    </row>
    <row r="1232" spans="1:2">
      <c r="A1232" s="5">
        <v>44331</v>
      </c>
      <c r="B1232" s="4">
        <v>845</v>
      </c>
    </row>
    <row r="1233" spans="1:2">
      <c r="A1233" s="5">
        <v>44332</v>
      </c>
      <c r="B1233" s="4">
        <v>845</v>
      </c>
    </row>
    <row r="1234" spans="1:2">
      <c r="A1234" s="5">
        <v>44333</v>
      </c>
      <c r="B1234" s="4">
        <v>845</v>
      </c>
    </row>
    <row r="1235" spans="1:2">
      <c r="A1235" s="5">
        <v>44334</v>
      </c>
      <c r="B1235" s="4">
        <v>846</v>
      </c>
    </row>
    <row r="1236" spans="1:2">
      <c r="A1236" s="5">
        <v>44335</v>
      </c>
      <c r="B1236" s="4">
        <v>847</v>
      </c>
    </row>
    <row r="1237" spans="1:2">
      <c r="A1237" s="5">
        <v>44336</v>
      </c>
      <c r="B1237" s="4">
        <v>848</v>
      </c>
    </row>
    <row r="1238" spans="1:2">
      <c r="A1238" s="5">
        <v>44337</v>
      </c>
      <c r="B1238" s="4">
        <v>849</v>
      </c>
    </row>
    <row r="1239" spans="1:2">
      <c r="A1239" s="5">
        <v>44338</v>
      </c>
      <c r="B1239" s="4">
        <v>850</v>
      </c>
    </row>
    <row r="1240" spans="1:2">
      <c r="A1240" s="5">
        <v>44339</v>
      </c>
      <c r="B1240" s="4">
        <v>850</v>
      </c>
    </row>
    <row r="1241" spans="1:2">
      <c r="A1241" s="5">
        <v>44340</v>
      </c>
      <c r="B1241" s="4">
        <v>850</v>
      </c>
    </row>
    <row r="1242" spans="1:2">
      <c r="A1242" s="5">
        <v>44341</v>
      </c>
      <c r="B1242" s="4">
        <v>851</v>
      </c>
    </row>
    <row r="1243" spans="1:2">
      <c r="A1243" s="5">
        <v>44342</v>
      </c>
      <c r="B1243" s="4">
        <v>852</v>
      </c>
    </row>
    <row r="1244" spans="1:2">
      <c r="A1244" s="5">
        <v>44343</v>
      </c>
      <c r="B1244" s="4">
        <v>853</v>
      </c>
    </row>
    <row r="1245" spans="1:2">
      <c r="A1245" s="5">
        <v>44344</v>
      </c>
      <c r="B1245" s="4">
        <v>854</v>
      </c>
    </row>
    <row r="1246" spans="1:2">
      <c r="A1246" s="5">
        <v>44345</v>
      </c>
      <c r="B1246" s="4">
        <v>855</v>
      </c>
    </row>
    <row r="1247" spans="1:2">
      <c r="A1247" s="5">
        <v>44346</v>
      </c>
      <c r="B1247" s="4">
        <v>855</v>
      </c>
    </row>
    <row r="1248" spans="1:2">
      <c r="A1248" s="5">
        <v>44347</v>
      </c>
      <c r="B1248" s="4">
        <v>855</v>
      </c>
    </row>
    <row r="1249" spans="1:2">
      <c r="A1249" s="5">
        <v>44348</v>
      </c>
      <c r="B1249" s="4">
        <v>856</v>
      </c>
    </row>
    <row r="1250" spans="1:2">
      <c r="A1250" s="5">
        <v>44349</v>
      </c>
      <c r="B1250" s="4">
        <v>857</v>
      </c>
    </row>
    <row r="1251" spans="1:2">
      <c r="A1251" s="5">
        <v>44350</v>
      </c>
      <c r="B1251" s="4">
        <v>858</v>
      </c>
    </row>
    <row r="1252" spans="1:2">
      <c r="A1252" s="5">
        <v>44351</v>
      </c>
      <c r="B1252" s="4">
        <v>858</v>
      </c>
    </row>
    <row r="1253" spans="1:2">
      <c r="A1253" s="5">
        <v>44352</v>
      </c>
      <c r="B1253" s="4">
        <v>859</v>
      </c>
    </row>
    <row r="1254" spans="1:2">
      <c r="A1254" s="5">
        <v>44353</v>
      </c>
      <c r="B1254" s="4">
        <v>859</v>
      </c>
    </row>
    <row r="1255" spans="1:2">
      <c r="A1255" s="5">
        <v>44354</v>
      </c>
      <c r="B1255" s="4">
        <v>859</v>
      </c>
    </row>
    <row r="1256" spans="1:2">
      <c r="A1256" s="5">
        <v>44355</v>
      </c>
      <c r="B1256" s="4">
        <v>860</v>
      </c>
    </row>
    <row r="1257" spans="1:2">
      <c r="A1257" s="5">
        <v>44356</v>
      </c>
      <c r="B1257" s="4">
        <v>861</v>
      </c>
    </row>
    <row r="1258" spans="1:2">
      <c r="A1258" s="5">
        <v>44357</v>
      </c>
      <c r="B1258" s="4">
        <v>862</v>
      </c>
    </row>
    <row r="1259" spans="1:2">
      <c r="A1259" s="5">
        <v>44358</v>
      </c>
      <c r="B1259" s="4">
        <v>863</v>
      </c>
    </row>
    <row r="1260" spans="1:2">
      <c r="A1260" s="5">
        <v>44359</v>
      </c>
      <c r="B1260" s="4">
        <v>864</v>
      </c>
    </row>
    <row r="1261" spans="1:2">
      <c r="A1261" s="5">
        <v>44360</v>
      </c>
      <c r="B1261" s="4">
        <v>864</v>
      </c>
    </row>
    <row r="1262" spans="1:2">
      <c r="A1262" s="5">
        <v>44361</v>
      </c>
      <c r="B1262" s="4">
        <v>864</v>
      </c>
    </row>
    <row r="1263" spans="1:2">
      <c r="A1263" s="5">
        <v>44362</v>
      </c>
      <c r="B1263" s="4">
        <v>865</v>
      </c>
    </row>
    <row r="1264" spans="1:2">
      <c r="A1264" s="5">
        <v>44363</v>
      </c>
      <c r="B1264" s="4">
        <v>866</v>
      </c>
    </row>
    <row r="1265" spans="1:2">
      <c r="A1265" s="5">
        <v>44364</v>
      </c>
      <c r="B1265" s="4">
        <v>867</v>
      </c>
    </row>
    <row r="1266" spans="1:2">
      <c r="A1266" s="5">
        <v>44365</v>
      </c>
      <c r="B1266" s="4">
        <v>868</v>
      </c>
    </row>
    <row r="1267" spans="1:2">
      <c r="A1267" s="5">
        <v>44366</v>
      </c>
      <c r="B1267" s="4">
        <v>869</v>
      </c>
    </row>
    <row r="1268" spans="1:2">
      <c r="A1268" s="5">
        <v>44367</v>
      </c>
      <c r="B1268" s="4">
        <v>869</v>
      </c>
    </row>
    <row r="1269" spans="1:2">
      <c r="A1269" s="5">
        <v>44368</v>
      </c>
      <c r="B1269" s="4">
        <v>869</v>
      </c>
    </row>
    <row r="1270" spans="1:2">
      <c r="A1270" s="5">
        <v>44369</v>
      </c>
      <c r="B1270" s="4">
        <v>870</v>
      </c>
    </row>
    <row r="1271" spans="1:2">
      <c r="A1271" s="5">
        <v>44370</v>
      </c>
      <c r="B1271" s="4">
        <v>871</v>
      </c>
    </row>
    <row r="1272" spans="1:2">
      <c r="A1272" s="5">
        <v>44371</v>
      </c>
      <c r="B1272" s="4">
        <v>872</v>
      </c>
    </row>
    <row r="1273" spans="1:2">
      <c r="A1273" s="5">
        <v>44372</v>
      </c>
      <c r="B1273" s="4">
        <v>873</v>
      </c>
    </row>
    <row r="1274" spans="1:2">
      <c r="A1274" s="5">
        <v>44373</v>
      </c>
      <c r="B1274" s="4">
        <v>874</v>
      </c>
    </row>
    <row r="1275" spans="1:2">
      <c r="A1275" s="5">
        <v>44374</v>
      </c>
      <c r="B1275" s="4">
        <v>874</v>
      </c>
    </row>
    <row r="1276" spans="1:2">
      <c r="A1276" s="5">
        <v>44375</v>
      </c>
      <c r="B1276" s="4">
        <v>874</v>
      </c>
    </row>
    <row r="1277" spans="1:2">
      <c r="A1277" s="5">
        <v>44376</v>
      </c>
      <c r="B1277" s="4">
        <v>875</v>
      </c>
    </row>
    <row r="1278" spans="1:2">
      <c r="A1278" s="5">
        <v>44377</v>
      </c>
      <c r="B1278" s="4">
        <v>876</v>
      </c>
    </row>
    <row r="1279" spans="1:2">
      <c r="A1279" s="5">
        <v>44378</v>
      </c>
      <c r="B1279" s="4">
        <v>877</v>
      </c>
    </row>
    <row r="1280" spans="1:2">
      <c r="A1280" s="5">
        <v>44379</v>
      </c>
      <c r="B1280" s="4">
        <v>878</v>
      </c>
    </row>
    <row r="1281" spans="1:2">
      <c r="A1281" s="5">
        <v>44380</v>
      </c>
      <c r="B1281" s="4">
        <v>879</v>
      </c>
    </row>
    <row r="1282" spans="1:2">
      <c r="A1282" s="5">
        <v>44381</v>
      </c>
      <c r="B1282" s="4">
        <v>879</v>
      </c>
    </row>
    <row r="1283" spans="1:2">
      <c r="A1283" s="5">
        <v>44382</v>
      </c>
      <c r="B1283" s="4">
        <v>879</v>
      </c>
    </row>
    <row r="1284" spans="1:2">
      <c r="A1284" s="5">
        <v>44383</v>
      </c>
      <c r="B1284" s="4">
        <v>880</v>
      </c>
    </row>
    <row r="1285" spans="1:2">
      <c r="A1285" s="5">
        <v>44384</v>
      </c>
      <c r="B1285" s="4">
        <v>881</v>
      </c>
    </row>
    <row r="1286" spans="1:2">
      <c r="A1286" s="5">
        <v>44385</v>
      </c>
      <c r="B1286" s="4">
        <v>882</v>
      </c>
    </row>
    <row r="1287" spans="1:2">
      <c r="A1287" s="5">
        <v>44386</v>
      </c>
      <c r="B1287" s="4">
        <v>883</v>
      </c>
    </row>
    <row r="1288" spans="1:2">
      <c r="A1288" s="5">
        <v>44387</v>
      </c>
      <c r="B1288" s="4">
        <v>884</v>
      </c>
    </row>
    <row r="1289" spans="1:2">
      <c r="A1289" s="5">
        <v>44388</v>
      </c>
      <c r="B1289" s="4">
        <v>884</v>
      </c>
    </row>
    <row r="1290" spans="1:2">
      <c r="A1290" s="5">
        <v>44389</v>
      </c>
      <c r="B1290" s="4">
        <v>884</v>
      </c>
    </row>
    <row r="1291" spans="1:2">
      <c r="A1291" s="5">
        <v>44390</v>
      </c>
      <c r="B1291" s="4">
        <v>885</v>
      </c>
    </row>
    <row r="1292" spans="1:2">
      <c r="A1292" s="5">
        <v>44391</v>
      </c>
      <c r="B1292" s="4">
        <v>886</v>
      </c>
    </row>
    <row r="1293" spans="1:2">
      <c r="A1293" s="5">
        <v>44392</v>
      </c>
      <c r="B1293" s="4">
        <v>887</v>
      </c>
    </row>
    <row r="1294" spans="1:2">
      <c r="A1294" s="5">
        <v>44393</v>
      </c>
      <c r="B1294" s="4">
        <v>888</v>
      </c>
    </row>
    <row r="1295" spans="1:2">
      <c r="A1295" s="5">
        <v>44394</v>
      </c>
      <c r="B1295" s="4">
        <v>889</v>
      </c>
    </row>
    <row r="1296" spans="1:2">
      <c r="A1296" s="5">
        <v>44395</v>
      </c>
      <c r="B1296" s="4">
        <v>889</v>
      </c>
    </row>
    <row r="1297" spans="1:2">
      <c r="A1297" s="5">
        <v>44396</v>
      </c>
      <c r="B1297" s="4">
        <v>889</v>
      </c>
    </row>
    <row r="1298" spans="1:2">
      <c r="A1298" s="5">
        <v>44397</v>
      </c>
      <c r="B1298" s="4">
        <v>890</v>
      </c>
    </row>
    <row r="1299" spans="1:2">
      <c r="A1299" s="5">
        <v>44398</v>
      </c>
      <c r="B1299" s="4">
        <v>891</v>
      </c>
    </row>
    <row r="1300" spans="1:2">
      <c r="A1300" s="5">
        <v>44399</v>
      </c>
      <c r="B1300" s="4">
        <v>892</v>
      </c>
    </row>
    <row r="1301" spans="1:2">
      <c r="A1301" s="5">
        <v>44400</v>
      </c>
      <c r="B1301" s="4">
        <v>893</v>
      </c>
    </row>
    <row r="1302" spans="1:2">
      <c r="A1302" s="5">
        <v>44401</v>
      </c>
      <c r="B1302" s="4">
        <v>894</v>
      </c>
    </row>
    <row r="1303" spans="1:2">
      <c r="A1303" s="5">
        <v>44402</v>
      </c>
      <c r="B1303" s="4">
        <v>894</v>
      </c>
    </row>
    <row r="1304" spans="1:2">
      <c r="A1304" s="5">
        <v>44403</v>
      </c>
      <c r="B1304" s="4">
        <v>894</v>
      </c>
    </row>
    <row r="1305" spans="1:2">
      <c r="A1305" s="5">
        <v>44404</v>
      </c>
      <c r="B1305" s="4">
        <v>895</v>
      </c>
    </row>
    <row r="1306" spans="1:2">
      <c r="A1306" s="5">
        <v>44405</v>
      </c>
      <c r="B1306" s="4">
        <v>896</v>
      </c>
    </row>
    <row r="1307" spans="1:2">
      <c r="A1307" s="5">
        <v>44406</v>
      </c>
      <c r="B1307" s="4">
        <v>897</v>
      </c>
    </row>
    <row r="1308" spans="1:2">
      <c r="A1308" s="5">
        <v>44407</v>
      </c>
      <c r="B1308" s="4">
        <v>898</v>
      </c>
    </row>
    <row r="1309" spans="1:2">
      <c r="A1309" s="5">
        <v>44408</v>
      </c>
      <c r="B1309" s="4">
        <v>899</v>
      </c>
    </row>
    <row r="1310" spans="1:2">
      <c r="A1310" s="5">
        <v>44409</v>
      </c>
      <c r="B1310" s="4">
        <v>899</v>
      </c>
    </row>
    <row r="1311" spans="1:2">
      <c r="A1311" s="5">
        <v>44410</v>
      </c>
      <c r="B1311" s="4">
        <v>899</v>
      </c>
    </row>
    <row r="1312" spans="1:2">
      <c r="A1312" s="5">
        <v>44411</v>
      </c>
      <c r="B1312" s="4">
        <v>900</v>
      </c>
    </row>
    <row r="1313" spans="1:2">
      <c r="A1313" s="5">
        <v>44412</v>
      </c>
      <c r="B1313" s="4">
        <v>901</v>
      </c>
    </row>
    <row r="1314" spans="1:2">
      <c r="A1314" s="5">
        <v>44413</v>
      </c>
      <c r="B1314" s="4">
        <v>902</v>
      </c>
    </row>
    <row r="1315" spans="1:2">
      <c r="A1315" s="5">
        <v>44414</v>
      </c>
      <c r="B1315" s="4">
        <v>903</v>
      </c>
    </row>
    <row r="1316" spans="1:2">
      <c r="A1316" s="5">
        <v>44415</v>
      </c>
      <c r="B1316" s="4">
        <v>904</v>
      </c>
    </row>
    <row r="1317" spans="1:2">
      <c r="A1317" s="5">
        <v>44416</v>
      </c>
      <c r="B1317" s="4">
        <v>904</v>
      </c>
    </row>
    <row r="1318" spans="1:2">
      <c r="A1318" s="5">
        <v>44417</v>
      </c>
      <c r="B1318" s="4">
        <v>904</v>
      </c>
    </row>
    <row r="1319" spans="1:2">
      <c r="A1319" s="5">
        <v>44418</v>
      </c>
      <c r="B1319" s="4">
        <v>905</v>
      </c>
    </row>
    <row r="1320" spans="1:2">
      <c r="A1320" s="5">
        <v>44419</v>
      </c>
      <c r="B1320" s="4">
        <v>906</v>
      </c>
    </row>
    <row r="1321" spans="1:2">
      <c r="A1321" s="5">
        <v>44420</v>
      </c>
      <c r="B1321" s="4">
        <v>907</v>
      </c>
    </row>
    <row r="1322" spans="1:2">
      <c r="A1322" s="5">
        <v>44421</v>
      </c>
      <c r="B1322" s="4">
        <v>908</v>
      </c>
    </row>
    <row r="1323" spans="1:2">
      <c r="A1323" s="5">
        <v>44422</v>
      </c>
      <c r="B1323" s="4">
        <v>909</v>
      </c>
    </row>
    <row r="1324" spans="1:2">
      <c r="A1324" s="5">
        <v>44423</v>
      </c>
      <c r="B1324" s="4">
        <v>909</v>
      </c>
    </row>
    <row r="1325" spans="1:2">
      <c r="A1325" s="5">
        <v>44424</v>
      </c>
      <c r="B1325" s="4">
        <v>909</v>
      </c>
    </row>
    <row r="1326" spans="1:2">
      <c r="A1326" s="5">
        <v>44425</v>
      </c>
      <c r="B1326" s="4">
        <v>910</v>
      </c>
    </row>
    <row r="1327" spans="1:2">
      <c r="A1327" s="5">
        <v>44426</v>
      </c>
      <c r="B1327" s="4">
        <v>911</v>
      </c>
    </row>
    <row r="1328" spans="1:2">
      <c r="A1328" s="5">
        <v>44427</v>
      </c>
      <c r="B1328" s="4">
        <v>912</v>
      </c>
    </row>
    <row r="1329" spans="1:2">
      <c r="A1329" s="5">
        <v>44428</v>
      </c>
      <c r="B1329" s="4">
        <v>913</v>
      </c>
    </row>
    <row r="1330" spans="1:2">
      <c r="A1330" s="5">
        <v>44429</v>
      </c>
      <c r="B1330" s="4">
        <v>914</v>
      </c>
    </row>
    <row r="1331" spans="1:2">
      <c r="A1331" s="5">
        <v>44430</v>
      </c>
      <c r="B1331" s="4">
        <v>914</v>
      </c>
    </row>
    <row r="1332" spans="1:2">
      <c r="A1332" s="5">
        <v>44431</v>
      </c>
      <c r="B1332" s="4">
        <v>914</v>
      </c>
    </row>
    <row r="1333" spans="1:2">
      <c r="A1333" s="5">
        <v>44432</v>
      </c>
      <c r="B1333" s="4">
        <v>915</v>
      </c>
    </row>
    <row r="1334" spans="1:2">
      <c r="A1334" s="5">
        <v>44433</v>
      </c>
      <c r="B1334" s="4">
        <v>916</v>
      </c>
    </row>
    <row r="1335" spans="1:2">
      <c r="A1335" s="5">
        <v>44434</v>
      </c>
      <c r="B1335" s="4">
        <v>917</v>
      </c>
    </row>
    <row r="1336" spans="1:2">
      <c r="A1336" s="5">
        <v>44435</v>
      </c>
      <c r="B1336" s="4">
        <v>918</v>
      </c>
    </row>
    <row r="1337" spans="1:2">
      <c r="A1337" s="5">
        <v>44436</v>
      </c>
      <c r="B1337" s="4">
        <v>919</v>
      </c>
    </row>
    <row r="1338" spans="1:2">
      <c r="A1338" s="5">
        <v>44437</v>
      </c>
      <c r="B1338" s="4">
        <v>919</v>
      </c>
    </row>
    <row r="1339" spans="1:2">
      <c r="A1339" s="5">
        <v>44438</v>
      </c>
      <c r="B1339" s="4">
        <v>919</v>
      </c>
    </row>
    <row r="1340" spans="1:2">
      <c r="A1340" s="5">
        <v>44439</v>
      </c>
      <c r="B1340" s="4">
        <v>920</v>
      </c>
    </row>
    <row r="1341" spans="1:2">
      <c r="A1341" s="5">
        <v>44440</v>
      </c>
      <c r="B1341" s="4">
        <v>921</v>
      </c>
    </row>
    <row r="1342" spans="1:2">
      <c r="A1342" s="5">
        <v>44441</v>
      </c>
      <c r="B1342" s="4">
        <v>922</v>
      </c>
    </row>
    <row r="1343" spans="1:2">
      <c r="A1343" s="5">
        <v>44442</v>
      </c>
      <c r="B1343" s="4">
        <v>923</v>
      </c>
    </row>
    <row r="1344" spans="1:2">
      <c r="A1344" s="5">
        <v>44443</v>
      </c>
      <c r="B1344" s="4">
        <v>924</v>
      </c>
    </row>
    <row r="1345" spans="1:2">
      <c r="A1345" s="5">
        <v>44444</v>
      </c>
      <c r="B1345" s="4">
        <v>924</v>
      </c>
    </row>
    <row r="1346" spans="1:2">
      <c r="A1346" s="5">
        <v>44445</v>
      </c>
      <c r="B1346" s="4">
        <v>924</v>
      </c>
    </row>
    <row r="1347" spans="1:2">
      <c r="A1347" s="5">
        <v>44446</v>
      </c>
      <c r="B1347" s="4">
        <v>925</v>
      </c>
    </row>
    <row r="1348" spans="1:2">
      <c r="A1348" s="5">
        <v>44447</v>
      </c>
      <c r="B1348" s="4">
        <v>925</v>
      </c>
    </row>
    <row r="1349" spans="1:2">
      <c r="A1349" s="5">
        <v>44448</v>
      </c>
      <c r="B1349" s="4">
        <v>926</v>
      </c>
    </row>
    <row r="1350" spans="1:2">
      <c r="A1350" s="5">
        <v>44449</v>
      </c>
      <c r="B1350" s="4">
        <v>927</v>
      </c>
    </row>
    <row r="1351" spans="1:2">
      <c r="A1351" s="5">
        <v>44450</v>
      </c>
      <c r="B1351" s="4">
        <v>928</v>
      </c>
    </row>
    <row r="1352" spans="1:2">
      <c r="A1352" s="5">
        <v>44451</v>
      </c>
      <c r="B1352" s="4">
        <v>928</v>
      </c>
    </row>
    <row r="1353" spans="1:2">
      <c r="A1353" s="5">
        <v>44452</v>
      </c>
      <c r="B1353" s="4">
        <v>928</v>
      </c>
    </row>
    <row r="1354" spans="1:2">
      <c r="A1354" s="5">
        <v>44453</v>
      </c>
      <c r="B1354" s="4">
        <v>929</v>
      </c>
    </row>
    <row r="1355" spans="1:2">
      <c r="A1355" s="5">
        <v>44454</v>
      </c>
      <c r="B1355" s="4">
        <v>930</v>
      </c>
    </row>
    <row r="1356" spans="1:2">
      <c r="A1356" s="5">
        <v>44455</v>
      </c>
      <c r="B1356" s="4">
        <v>931</v>
      </c>
    </row>
    <row r="1357" spans="1:2">
      <c r="A1357" s="5">
        <v>44456</v>
      </c>
      <c r="B1357" s="4">
        <v>932</v>
      </c>
    </row>
    <row r="1358" spans="1:2">
      <c r="A1358" s="5">
        <v>44457</v>
      </c>
      <c r="B1358" s="4">
        <v>933</v>
      </c>
    </row>
    <row r="1359" spans="1:2">
      <c r="A1359" s="5">
        <v>44458</v>
      </c>
      <c r="B1359" s="4">
        <v>933</v>
      </c>
    </row>
    <row r="1360" spans="1:2">
      <c r="A1360" s="5">
        <v>44459</v>
      </c>
      <c r="B1360" s="4">
        <v>933</v>
      </c>
    </row>
    <row r="1361" spans="1:2">
      <c r="A1361" s="5">
        <v>44460</v>
      </c>
      <c r="B1361" s="4">
        <v>934</v>
      </c>
    </row>
    <row r="1362" spans="1:2">
      <c r="A1362" s="5">
        <v>44461</v>
      </c>
      <c r="B1362" s="4">
        <v>935</v>
      </c>
    </row>
    <row r="1363" spans="1:2">
      <c r="A1363" s="5">
        <v>44462</v>
      </c>
      <c r="B1363" s="4">
        <v>936</v>
      </c>
    </row>
    <row r="1364" spans="1:2">
      <c r="A1364" s="5">
        <v>44463</v>
      </c>
      <c r="B1364" s="4">
        <v>937</v>
      </c>
    </row>
    <row r="1365" spans="1:2">
      <c r="A1365" s="5">
        <v>44464</v>
      </c>
      <c r="B1365" s="4">
        <v>938</v>
      </c>
    </row>
    <row r="1366" spans="1:2">
      <c r="A1366" s="5">
        <v>44465</v>
      </c>
      <c r="B1366" s="4">
        <v>938</v>
      </c>
    </row>
    <row r="1367" spans="1:2">
      <c r="A1367" s="5">
        <v>44466</v>
      </c>
      <c r="B1367" s="4">
        <v>938</v>
      </c>
    </row>
    <row r="1368" spans="1:2">
      <c r="A1368" s="5">
        <v>44467</v>
      </c>
      <c r="B1368" s="4">
        <v>939</v>
      </c>
    </row>
    <row r="1369" spans="1:2">
      <c r="A1369" s="5">
        <v>44468</v>
      </c>
      <c r="B1369" s="4">
        <v>940</v>
      </c>
    </row>
    <row r="1370" spans="1:2">
      <c r="A1370" s="5">
        <v>44469</v>
      </c>
      <c r="B1370" s="4">
        <v>941</v>
      </c>
    </row>
    <row r="1371" spans="1:2">
      <c r="A1371" s="5">
        <v>44470</v>
      </c>
      <c r="B1371" s="4">
        <v>942</v>
      </c>
    </row>
    <row r="1372" spans="1:2">
      <c r="A1372" s="5">
        <v>44471</v>
      </c>
      <c r="B1372" s="4">
        <v>943</v>
      </c>
    </row>
    <row r="1373" spans="1:2">
      <c r="A1373" s="5">
        <v>44472</v>
      </c>
      <c r="B1373" s="4">
        <v>943</v>
      </c>
    </row>
    <row r="1374" spans="1:2">
      <c r="A1374" s="5">
        <v>44473</v>
      </c>
      <c r="B1374" s="4">
        <v>943</v>
      </c>
    </row>
    <row r="1375" spans="1:2">
      <c r="A1375" s="5">
        <v>44474</v>
      </c>
      <c r="B1375" s="4">
        <v>944</v>
      </c>
    </row>
    <row r="1376" spans="1:2">
      <c r="A1376" s="5">
        <v>44475</v>
      </c>
      <c r="B1376" s="4">
        <v>945</v>
      </c>
    </row>
    <row r="1377" spans="1:2">
      <c r="A1377" s="5">
        <v>44476</v>
      </c>
      <c r="B1377" s="4">
        <v>946</v>
      </c>
    </row>
    <row r="1378" spans="1:2">
      <c r="A1378" s="5">
        <v>44477</v>
      </c>
      <c r="B1378" s="4">
        <v>947</v>
      </c>
    </row>
    <row r="1379" spans="1:2">
      <c r="A1379" s="5">
        <v>44478</v>
      </c>
      <c r="B1379" s="4">
        <v>948</v>
      </c>
    </row>
    <row r="1380" spans="1:2">
      <c r="A1380" s="5">
        <v>44479</v>
      </c>
      <c r="B1380" s="4">
        <v>948</v>
      </c>
    </row>
    <row r="1381" spans="1:2">
      <c r="A1381" s="5">
        <v>44480</v>
      </c>
      <c r="B1381" s="4">
        <v>948</v>
      </c>
    </row>
    <row r="1382" spans="1:2">
      <c r="A1382" s="5">
        <v>44481</v>
      </c>
      <c r="B1382" s="4">
        <v>949</v>
      </c>
    </row>
    <row r="1383" spans="1:2">
      <c r="A1383" s="5">
        <v>44482</v>
      </c>
      <c r="B1383" s="4">
        <v>949</v>
      </c>
    </row>
    <row r="1384" spans="1:2">
      <c r="A1384" s="5">
        <v>44483</v>
      </c>
      <c r="B1384" s="4">
        <v>950</v>
      </c>
    </row>
    <row r="1385" spans="1:2">
      <c r="A1385" s="5">
        <v>44484</v>
      </c>
      <c r="B1385" s="4">
        <v>951</v>
      </c>
    </row>
    <row r="1386" spans="1:2">
      <c r="A1386" s="5">
        <v>44485</v>
      </c>
      <c r="B1386" s="4">
        <v>952</v>
      </c>
    </row>
    <row r="1387" spans="1:2">
      <c r="A1387" s="5">
        <v>44486</v>
      </c>
      <c r="B1387" s="4">
        <v>952</v>
      </c>
    </row>
    <row r="1388" spans="1:2">
      <c r="A1388" s="5">
        <v>44487</v>
      </c>
      <c r="B1388" s="4">
        <v>952</v>
      </c>
    </row>
    <row r="1389" spans="1:2">
      <c r="A1389" s="5">
        <v>44488</v>
      </c>
      <c r="B1389" s="4">
        <v>953</v>
      </c>
    </row>
    <row r="1390" spans="1:2">
      <c r="A1390" s="5">
        <v>44489</v>
      </c>
      <c r="B1390" s="4">
        <v>954</v>
      </c>
    </row>
    <row r="1391" spans="1:2">
      <c r="A1391" s="5">
        <v>44490</v>
      </c>
      <c r="B1391" s="4">
        <v>955</v>
      </c>
    </row>
    <row r="1392" spans="1:2">
      <c r="A1392" s="5">
        <v>44491</v>
      </c>
      <c r="B1392" s="4">
        <v>956</v>
      </c>
    </row>
    <row r="1393" spans="1:2">
      <c r="A1393" s="5">
        <v>44492</v>
      </c>
      <c r="B1393" s="4">
        <v>957</v>
      </c>
    </row>
    <row r="1394" spans="1:2">
      <c r="A1394" s="5">
        <v>44493</v>
      </c>
      <c r="B1394" s="4">
        <v>957</v>
      </c>
    </row>
    <row r="1395" spans="1:2">
      <c r="A1395" s="5">
        <v>44494</v>
      </c>
      <c r="B1395" s="4">
        <v>957</v>
      </c>
    </row>
    <row r="1396" spans="1:2">
      <c r="A1396" s="5">
        <v>44495</v>
      </c>
      <c r="B1396" s="4">
        <v>958</v>
      </c>
    </row>
    <row r="1397" spans="1:2">
      <c r="A1397" s="5">
        <v>44496</v>
      </c>
      <c r="B1397" s="4">
        <v>959</v>
      </c>
    </row>
    <row r="1398" spans="1:2">
      <c r="A1398" s="5">
        <v>44497</v>
      </c>
      <c r="B1398" s="4">
        <v>960</v>
      </c>
    </row>
    <row r="1399" spans="1:2">
      <c r="A1399" s="5">
        <v>44498</v>
      </c>
      <c r="B1399" s="4">
        <v>961</v>
      </c>
    </row>
    <row r="1400" spans="1:2">
      <c r="A1400" s="5">
        <v>44499</v>
      </c>
      <c r="B1400" s="4">
        <v>962</v>
      </c>
    </row>
    <row r="1401" spans="1:2">
      <c r="A1401" s="5">
        <v>44500</v>
      </c>
      <c r="B1401" s="4">
        <v>962</v>
      </c>
    </row>
    <row r="1402" spans="1:2">
      <c r="A1402" s="5">
        <v>44501</v>
      </c>
      <c r="B1402" s="4">
        <v>962</v>
      </c>
    </row>
    <row r="1403" spans="1:2">
      <c r="A1403" s="5">
        <v>44502</v>
      </c>
      <c r="B1403" s="4">
        <v>963</v>
      </c>
    </row>
    <row r="1404" spans="1:2">
      <c r="A1404" s="5">
        <v>44503</v>
      </c>
      <c r="B1404" s="4">
        <v>963</v>
      </c>
    </row>
    <row r="1405" spans="1:2">
      <c r="A1405" s="5">
        <v>44504</v>
      </c>
      <c r="B1405" s="4">
        <v>964</v>
      </c>
    </row>
    <row r="1406" spans="1:2">
      <c r="A1406" s="5">
        <v>44505</v>
      </c>
      <c r="B1406" s="4">
        <v>965</v>
      </c>
    </row>
    <row r="1407" spans="1:2">
      <c r="A1407" s="5">
        <v>44506</v>
      </c>
      <c r="B1407" s="4">
        <v>966</v>
      </c>
    </row>
    <row r="1408" spans="1:2">
      <c r="A1408" s="5">
        <v>44507</v>
      </c>
      <c r="B1408" s="4">
        <v>966</v>
      </c>
    </row>
    <row r="1409" spans="1:2">
      <c r="A1409" s="5">
        <v>44508</v>
      </c>
      <c r="B1409" s="4">
        <v>966</v>
      </c>
    </row>
    <row r="1410" spans="1:2">
      <c r="A1410" s="5">
        <v>44509</v>
      </c>
      <c r="B1410" s="4">
        <v>967</v>
      </c>
    </row>
    <row r="1411" spans="1:2">
      <c r="A1411" s="5">
        <v>44510</v>
      </c>
      <c r="B1411" s="4">
        <v>968</v>
      </c>
    </row>
    <row r="1412" spans="1:2">
      <c r="A1412" s="5">
        <v>44511</v>
      </c>
      <c r="B1412" s="4">
        <v>969</v>
      </c>
    </row>
    <row r="1413" spans="1:2">
      <c r="A1413" s="5">
        <v>44512</v>
      </c>
      <c r="B1413" s="4">
        <v>970</v>
      </c>
    </row>
    <row r="1414" spans="1:2">
      <c r="A1414" s="5">
        <v>44513</v>
      </c>
      <c r="B1414" s="4">
        <v>971</v>
      </c>
    </row>
    <row r="1415" spans="1:2">
      <c r="A1415" s="5">
        <v>44514</v>
      </c>
      <c r="B1415" s="4">
        <v>971</v>
      </c>
    </row>
    <row r="1416" spans="1:2">
      <c r="A1416" s="5">
        <v>44515</v>
      </c>
      <c r="B1416" s="4">
        <v>971</v>
      </c>
    </row>
    <row r="1417" spans="1:2">
      <c r="A1417" s="5">
        <v>44516</v>
      </c>
      <c r="B1417" s="4">
        <v>971</v>
      </c>
    </row>
    <row r="1418" spans="1:2">
      <c r="A1418" s="5">
        <v>44517</v>
      </c>
      <c r="B1418" s="4">
        <v>972</v>
      </c>
    </row>
    <row r="1419" spans="1:2">
      <c r="A1419" s="5">
        <v>44518</v>
      </c>
      <c r="B1419" s="4">
        <v>973</v>
      </c>
    </row>
    <row r="1420" spans="1:2">
      <c r="A1420" s="5">
        <v>44519</v>
      </c>
      <c r="B1420" s="4">
        <v>974</v>
      </c>
    </row>
    <row r="1421" spans="1:2">
      <c r="A1421" s="5">
        <v>44520</v>
      </c>
      <c r="B1421" s="4">
        <v>975</v>
      </c>
    </row>
    <row r="1422" spans="1:2">
      <c r="A1422" s="5">
        <v>44521</v>
      </c>
      <c r="B1422" s="4">
        <v>975</v>
      </c>
    </row>
    <row r="1423" spans="1:2">
      <c r="A1423" s="5">
        <v>44522</v>
      </c>
      <c r="B1423" s="4">
        <v>975</v>
      </c>
    </row>
    <row r="1424" spans="1:2">
      <c r="A1424" s="5">
        <v>44523</v>
      </c>
      <c r="B1424" s="4">
        <v>976</v>
      </c>
    </row>
    <row r="1425" spans="1:2">
      <c r="A1425" s="5">
        <v>44524</v>
      </c>
      <c r="B1425" s="4">
        <v>977</v>
      </c>
    </row>
    <row r="1426" spans="1:2">
      <c r="A1426" s="5">
        <v>44525</v>
      </c>
      <c r="B1426" s="4">
        <v>978</v>
      </c>
    </row>
    <row r="1427" spans="1:2">
      <c r="A1427" s="5">
        <v>44526</v>
      </c>
      <c r="B1427" s="4">
        <v>979</v>
      </c>
    </row>
    <row r="1428" spans="1:2">
      <c r="A1428" s="5">
        <v>44527</v>
      </c>
      <c r="B1428" s="4">
        <v>980</v>
      </c>
    </row>
    <row r="1429" spans="1:2">
      <c r="A1429" s="5">
        <v>44528</v>
      </c>
      <c r="B1429" s="4">
        <v>980</v>
      </c>
    </row>
    <row r="1430" spans="1:2">
      <c r="A1430" s="5">
        <v>44529</v>
      </c>
      <c r="B1430" s="4">
        <v>980</v>
      </c>
    </row>
    <row r="1431" spans="1:2">
      <c r="A1431" s="5">
        <v>44530</v>
      </c>
      <c r="B1431" s="4">
        <v>981</v>
      </c>
    </row>
    <row r="1432" spans="1:2">
      <c r="A1432" s="5">
        <v>44531</v>
      </c>
      <c r="B1432" s="4">
        <v>982</v>
      </c>
    </row>
    <row r="1433" spans="1:2">
      <c r="A1433" s="5">
        <v>44532</v>
      </c>
      <c r="B1433" s="4">
        <v>983</v>
      </c>
    </row>
    <row r="1434" spans="1:2">
      <c r="A1434" s="5">
        <v>44533</v>
      </c>
      <c r="B1434" s="4">
        <v>984</v>
      </c>
    </row>
    <row r="1435" spans="1:2">
      <c r="A1435" s="5">
        <v>44534</v>
      </c>
      <c r="B1435" s="4">
        <v>985</v>
      </c>
    </row>
    <row r="1436" spans="1:2">
      <c r="A1436" s="5">
        <v>44535</v>
      </c>
      <c r="B1436" s="4">
        <v>985</v>
      </c>
    </row>
    <row r="1437" spans="1:2">
      <c r="A1437" s="5">
        <v>44536</v>
      </c>
      <c r="B1437" s="4">
        <v>985</v>
      </c>
    </row>
    <row r="1438" spans="1:2">
      <c r="A1438" s="5">
        <v>44537</v>
      </c>
      <c r="B1438" s="4">
        <v>986</v>
      </c>
    </row>
    <row r="1439" spans="1:2">
      <c r="A1439" s="5">
        <v>44538</v>
      </c>
      <c r="B1439" s="4">
        <v>987</v>
      </c>
    </row>
    <row r="1440" spans="1:2">
      <c r="A1440" s="5">
        <v>44539</v>
      </c>
      <c r="B1440" s="4">
        <v>988</v>
      </c>
    </row>
    <row r="1441" spans="1:2">
      <c r="A1441" s="5">
        <v>44540</v>
      </c>
      <c r="B1441" s="4">
        <v>989</v>
      </c>
    </row>
    <row r="1442" spans="1:2">
      <c r="A1442" s="5">
        <v>44541</v>
      </c>
      <c r="B1442" s="4">
        <v>990</v>
      </c>
    </row>
    <row r="1443" spans="1:2">
      <c r="A1443" s="5">
        <v>44542</v>
      </c>
      <c r="B1443" s="4">
        <v>990</v>
      </c>
    </row>
    <row r="1444" spans="1:2">
      <c r="A1444" s="5">
        <v>44543</v>
      </c>
      <c r="B1444" s="4">
        <v>990</v>
      </c>
    </row>
    <row r="1445" spans="1:2">
      <c r="A1445" s="5">
        <v>44544</v>
      </c>
      <c r="B1445" s="4">
        <v>991</v>
      </c>
    </row>
    <row r="1446" spans="1:2">
      <c r="A1446" s="5">
        <v>44545</v>
      </c>
      <c r="B1446" s="4">
        <v>992</v>
      </c>
    </row>
    <row r="1447" spans="1:2">
      <c r="A1447" s="5">
        <v>44546</v>
      </c>
      <c r="B1447" s="4">
        <v>993</v>
      </c>
    </row>
    <row r="1448" spans="1:2">
      <c r="A1448" s="5">
        <v>44547</v>
      </c>
      <c r="B1448" s="4">
        <v>994</v>
      </c>
    </row>
    <row r="1449" spans="1:2">
      <c r="A1449" s="5">
        <v>44548</v>
      </c>
      <c r="B1449" s="4">
        <v>995</v>
      </c>
    </row>
    <row r="1450" spans="1:2">
      <c r="A1450" s="5">
        <v>44549</v>
      </c>
      <c r="B1450" s="4">
        <v>995</v>
      </c>
    </row>
    <row r="1451" spans="1:2">
      <c r="A1451" s="5">
        <v>44550</v>
      </c>
      <c r="B1451" s="4">
        <v>995</v>
      </c>
    </row>
    <row r="1452" spans="1:2">
      <c r="A1452" s="5">
        <v>44551</v>
      </c>
      <c r="B1452" s="4">
        <v>996</v>
      </c>
    </row>
    <row r="1453" spans="1:2">
      <c r="A1453" s="5">
        <v>44552</v>
      </c>
      <c r="B1453" s="4">
        <v>997</v>
      </c>
    </row>
    <row r="1454" spans="1:2">
      <c r="A1454" s="5">
        <v>44553</v>
      </c>
      <c r="B1454" s="4">
        <v>998</v>
      </c>
    </row>
    <row r="1455" spans="1:2">
      <c r="A1455" s="5">
        <v>44554</v>
      </c>
      <c r="B1455" s="4">
        <v>999</v>
      </c>
    </row>
    <row r="1456" spans="1:2">
      <c r="A1456" s="5">
        <v>44555</v>
      </c>
      <c r="B1456" s="4">
        <v>1000</v>
      </c>
    </row>
    <row r="1457" spans="1:2">
      <c r="A1457" s="5">
        <v>44556</v>
      </c>
      <c r="B1457" s="4">
        <v>1000</v>
      </c>
    </row>
    <row r="1458" spans="1:2">
      <c r="A1458" s="5">
        <v>44557</v>
      </c>
      <c r="B1458" s="4">
        <v>1000</v>
      </c>
    </row>
    <row r="1459" spans="1:2">
      <c r="A1459" s="5">
        <v>44558</v>
      </c>
      <c r="B1459" s="4">
        <v>1001</v>
      </c>
    </row>
    <row r="1460" spans="1:2">
      <c r="A1460" s="5">
        <v>44559</v>
      </c>
      <c r="B1460" s="4">
        <v>1002</v>
      </c>
    </row>
    <row r="1461" spans="1:2">
      <c r="A1461" s="5">
        <v>44560</v>
      </c>
      <c r="B1461" s="4">
        <v>1003</v>
      </c>
    </row>
    <row r="1462" spans="1:2">
      <c r="A1462" s="5">
        <v>44561</v>
      </c>
      <c r="B1462" s="4">
        <v>1004</v>
      </c>
    </row>
    <row r="1463" spans="1:2">
      <c r="A1463" s="5">
        <v>44562</v>
      </c>
      <c r="B1463" s="4">
        <v>1005</v>
      </c>
    </row>
    <row r="1464" spans="1:2">
      <c r="A1464" s="5">
        <v>44563</v>
      </c>
      <c r="B1464" s="4">
        <v>1005</v>
      </c>
    </row>
    <row r="1465" spans="1:2">
      <c r="A1465" s="5">
        <v>44564</v>
      </c>
      <c r="B1465" s="4">
        <v>1005</v>
      </c>
    </row>
    <row r="1466" spans="1:2">
      <c r="A1466" s="5">
        <v>44565</v>
      </c>
      <c r="B1466" s="4">
        <v>1006</v>
      </c>
    </row>
    <row r="1467" spans="1:2">
      <c r="A1467" s="5">
        <v>44566</v>
      </c>
      <c r="B1467" s="4">
        <v>1007</v>
      </c>
    </row>
    <row r="1468" spans="1:2">
      <c r="A1468" s="5">
        <v>44567</v>
      </c>
      <c r="B1468" s="4">
        <v>1008</v>
      </c>
    </row>
    <row r="1469" spans="1:2">
      <c r="A1469" s="5">
        <v>44568</v>
      </c>
      <c r="B1469" s="4">
        <v>1009</v>
      </c>
    </row>
    <row r="1470" spans="1:2">
      <c r="A1470" s="5">
        <v>44569</v>
      </c>
      <c r="B1470" s="4">
        <v>1010</v>
      </c>
    </row>
    <row r="1471" spans="1:2">
      <c r="A1471" s="5">
        <v>44570</v>
      </c>
      <c r="B1471" s="4">
        <v>1010</v>
      </c>
    </row>
    <row r="1472" spans="1:2">
      <c r="A1472" s="5">
        <v>44571</v>
      </c>
      <c r="B1472" s="4">
        <v>1010</v>
      </c>
    </row>
    <row r="1473" spans="1:2">
      <c r="A1473" s="5">
        <v>44572</v>
      </c>
      <c r="B1473" s="4">
        <v>1011</v>
      </c>
    </row>
    <row r="1474" spans="1:2">
      <c r="A1474" s="5">
        <v>44573</v>
      </c>
      <c r="B1474" s="4">
        <v>1012</v>
      </c>
    </row>
    <row r="1475" spans="1:2">
      <c r="A1475" s="5">
        <v>44574</v>
      </c>
      <c r="B1475" s="4">
        <v>1013</v>
      </c>
    </row>
    <row r="1476" spans="1:2">
      <c r="A1476" s="5">
        <v>44575</v>
      </c>
      <c r="B1476" s="4">
        <v>1014</v>
      </c>
    </row>
    <row r="1477" spans="1:2">
      <c r="A1477" s="5">
        <v>44576</v>
      </c>
      <c r="B1477" s="4">
        <v>1015</v>
      </c>
    </row>
    <row r="1478" spans="1:2">
      <c r="A1478" s="5">
        <v>44577</v>
      </c>
      <c r="B1478" s="4">
        <v>1015</v>
      </c>
    </row>
    <row r="1479" spans="1:2">
      <c r="A1479" s="5">
        <v>44578</v>
      </c>
      <c r="B1479" s="4">
        <v>1015</v>
      </c>
    </row>
    <row r="1480" spans="1:2">
      <c r="A1480" s="5">
        <v>44579</v>
      </c>
      <c r="B1480" s="4">
        <v>1016</v>
      </c>
    </row>
    <row r="1481" spans="1:2">
      <c r="A1481" s="5">
        <v>44580</v>
      </c>
      <c r="B1481" s="4">
        <v>1017</v>
      </c>
    </row>
    <row r="1482" spans="1:2">
      <c r="A1482" s="5">
        <v>44581</v>
      </c>
      <c r="B1482" s="4">
        <v>1018</v>
      </c>
    </row>
    <row r="1483" spans="1:2">
      <c r="A1483" s="5">
        <v>44582</v>
      </c>
      <c r="B1483" s="4">
        <v>1019</v>
      </c>
    </row>
    <row r="1484" spans="1:2">
      <c r="A1484" s="5">
        <v>44583</v>
      </c>
      <c r="B1484" s="4">
        <v>1020</v>
      </c>
    </row>
    <row r="1485" spans="1:2">
      <c r="A1485" s="5">
        <v>44584</v>
      </c>
      <c r="B1485" s="4">
        <v>1020</v>
      </c>
    </row>
    <row r="1486" spans="1:2">
      <c r="A1486" s="5">
        <v>44585</v>
      </c>
      <c r="B1486" s="4">
        <v>1020</v>
      </c>
    </row>
    <row r="1487" spans="1:2">
      <c r="A1487" s="5">
        <v>44586</v>
      </c>
      <c r="B1487" s="4">
        <v>1021</v>
      </c>
    </row>
    <row r="1488" spans="1:2">
      <c r="A1488" s="5">
        <v>44587</v>
      </c>
      <c r="B1488" s="4">
        <v>1022</v>
      </c>
    </row>
    <row r="1489" spans="1:2">
      <c r="A1489" s="5">
        <v>44588</v>
      </c>
      <c r="B1489" s="4">
        <v>1023</v>
      </c>
    </row>
    <row r="1490" spans="1:2">
      <c r="A1490" s="5">
        <v>44589</v>
      </c>
      <c r="B1490" s="4">
        <v>1024</v>
      </c>
    </row>
    <row r="1491" spans="1:2">
      <c r="A1491" s="5">
        <v>44590</v>
      </c>
      <c r="B1491" s="4">
        <v>1025</v>
      </c>
    </row>
    <row r="1492" spans="1:2">
      <c r="A1492" s="5">
        <v>44591</v>
      </c>
      <c r="B1492" s="4">
        <v>1025</v>
      </c>
    </row>
    <row r="1493" spans="1:2">
      <c r="A1493" s="5">
        <v>44592</v>
      </c>
      <c r="B1493" s="4">
        <v>1025</v>
      </c>
    </row>
    <row r="1494" spans="1:2">
      <c r="A1494" s="5">
        <v>44593</v>
      </c>
      <c r="B1494" s="4">
        <v>1026</v>
      </c>
    </row>
    <row r="1495" spans="1:2">
      <c r="A1495" s="5">
        <v>44594</v>
      </c>
      <c r="B1495" s="4">
        <v>1027</v>
      </c>
    </row>
    <row r="1496" spans="1:2">
      <c r="A1496" s="5">
        <v>44595</v>
      </c>
      <c r="B1496" s="4">
        <v>1028</v>
      </c>
    </row>
    <row r="1497" spans="1:2">
      <c r="A1497" s="5">
        <v>44596</v>
      </c>
      <c r="B1497" s="4">
        <v>1029</v>
      </c>
    </row>
    <row r="1498" spans="1:2">
      <c r="A1498" s="5">
        <v>44597</v>
      </c>
      <c r="B1498" s="4">
        <v>1030</v>
      </c>
    </row>
    <row r="1499" spans="1:2">
      <c r="A1499" s="5">
        <v>44598</v>
      </c>
      <c r="B1499" s="4">
        <v>1030</v>
      </c>
    </row>
    <row r="1500" spans="1:2">
      <c r="A1500" s="5">
        <v>44599</v>
      </c>
      <c r="B1500" s="4">
        <v>1030</v>
      </c>
    </row>
    <row r="1501" spans="1:2">
      <c r="A1501" s="5">
        <v>44600</v>
      </c>
      <c r="B1501" s="4">
        <v>1031</v>
      </c>
    </row>
    <row r="1502" spans="1:2">
      <c r="A1502" s="5">
        <v>44601</v>
      </c>
      <c r="B1502" s="4">
        <v>1032</v>
      </c>
    </row>
    <row r="1503" spans="1:2">
      <c r="A1503" s="5">
        <v>44602</v>
      </c>
      <c r="B1503" s="4">
        <v>1033</v>
      </c>
    </row>
    <row r="1504" spans="1:2">
      <c r="A1504" s="5">
        <v>44603</v>
      </c>
      <c r="B1504" s="4">
        <v>1034</v>
      </c>
    </row>
    <row r="1505" spans="1:2">
      <c r="A1505" s="5">
        <v>44604</v>
      </c>
      <c r="B1505" s="4">
        <v>1035</v>
      </c>
    </row>
    <row r="1506" spans="1:2">
      <c r="A1506" s="5">
        <v>44605</v>
      </c>
      <c r="B1506" s="4">
        <v>1035</v>
      </c>
    </row>
    <row r="1507" spans="1:2">
      <c r="A1507" s="5">
        <v>44606</v>
      </c>
      <c r="B1507" s="4">
        <v>1035</v>
      </c>
    </row>
    <row r="1508" spans="1:2">
      <c r="A1508" s="5">
        <v>44607</v>
      </c>
      <c r="B1508" s="4">
        <v>1036</v>
      </c>
    </row>
    <row r="1509" spans="1:2">
      <c r="A1509" s="5">
        <v>44608</v>
      </c>
      <c r="B1509" s="4">
        <v>1037</v>
      </c>
    </row>
    <row r="1510" spans="1:2">
      <c r="A1510" s="5">
        <v>44609</v>
      </c>
      <c r="B1510" s="4">
        <v>1038</v>
      </c>
    </row>
    <row r="1511" spans="1:2">
      <c r="A1511" s="5">
        <v>44610</v>
      </c>
      <c r="B1511" s="4">
        <v>1039</v>
      </c>
    </row>
    <row r="1512" spans="1:2">
      <c r="A1512" s="5">
        <v>44611</v>
      </c>
      <c r="B1512" s="4">
        <v>1040</v>
      </c>
    </row>
    <row r="1513" spans="1:2">
      <c r="A1513" s="5">
        <v>44612</v>
      </c>
      <c r="B1513" s="4">
        <v>1040</v>
      </c>
    </row>
    <row r="1514" spans="1:2">
      <c r="A1514" s="5">
        <v>44613</v>
      </c>
      <c r="B1514" s="4">
        <v>1040</v>
      </c>
    </row>
    <row r="1515" spans="1:2">
      <c r="A1515" s="5">
        <v>44614</v>
      </c>
      <c r="B1515" s="4">
        <v>1041</v>
      </c>
    </row>
    <row r="1516" spans="1:2">
      <c r="A1516" s="5">
        <v>44615</v>
      </c>
      <c r="B1516" s="4">
        <v>1042</v>
      </c>
    </row>
    <row r="1517" spans="1:2">
      <c r="A1517" s="5">
        <v>44616</v>
      </c>
      <c r="B1517" s="4">
        <v>1043</v>
      </c>
    </row>
    <row r="1518" spans="1:2">
      <c r="A1518" s="5">
        <v>44617</v>
      </c>
      <c r="B1518" s="4">
        <v>1044</v>
      </c>
    </row>
    <row r="1519" spans="1:2">
      <c r="A1519" s="5">
        <v>44618</v>
      </c>
      <c r="B1519" s="4">
        <v>1045</v>
      </c>
    </row>
    <row r="1520" spans="1:2">
      <c r="A1520" s="5">
        <v>44619</v>
      </c>
      <c r="B1520" s="4">
        <v>1045</v>
      </c>
    </row>
    <row r="1521" spans="1:2">
      <c r="A1521" s="5">
        <v>44620</v>
      </c>
      <c r="B1521" s="4">
        <v>1045</v>
      </c>
    </row>
    <row r="1522" spans="1:2">
      <c r="A1522" s="5">
        <v>44621</v>
      </c>
      <c r="B1522" s="4">
        <v>1045</v>
      </c>
    </row>
    <row r="1523" spans="1:2">
      <c r="A1523" s="5">
        <v>44622</v>
      </c>
      <c r="B1523" s="4">
        <v>1045</v>
      </c>
    </row>
    <row r="1524" spans="1:2">
      <c r="A1524" s="5">
        <v>44623</v>
      </c>
      <c r="B1524" s="4">
        <v>1046</v>
      </c>
    </row>
    <row r="1525" spans="1:2">
      <c r="A1525" s="5">
        <v>44624</v>
      </c>
      <c r="B1525" s="4">
        <v>1047</v>
      </c>
    </row>
    <row r="1526" spans="1:2">
      <c r="A1526" s="5">
        <v>44625</v>
      </c>
      <c r="B1526" s="4">
        <v>1048</v>
      </c>
    </row>
    <row r="1527" spans="1:2">
      <c r="A1527" s="5">
        <v>44626</v>
      </c>
      <c r="B1527" s="4">
        <v>1048</v>
      </c>
    </row>
    <row r="1528" spans="1:2">
      <c r="A1528" s="5">
        <v>44627</v>
      </c>
      <c r="B1528" s="4">
        <v>1048</v>
      </c>
    </row>
    <row r="1529" spans="1:2">
      <c r="A1529" s="5">
        <v>44628</v>
      </c>
      <c r="B1529" s="4">
        <v>1049</v>
      </c>
    </row>
    <row r="1530" spans="1:2">
      <c r="A1530" s="5">
        <v>44629</v>
      </c>
      <c r="B1530" s="4">
        <v>1050</v>
      </c>
    </row>
    <row r="1531" spans="1:2">
      <c r="A1531" s="5">
        <v>44630</v>
      </c>
      <c r="B1531" s="4">
        <v>1051</v>
      </c>
    </row>
    <row r="1532" spans="1:2">
      <c r="A1532" s="5">
        <v>44631</v>
      </c>
      <c r="B1532" s="4">
        <v>1052</v>
      </c>
    </row>
    <row r="1533" spans="1:2">
      <c r="A1533" s="5">
        <v>44632</v>
      </c>
      <c r="B1533" s="4">
        <v>1053</v>
      </c>
    </row>
    <row r="1534" spans="1:2">
      <c r="A1534" s="5">
        <v>44633</v>
      </c>
      <c r="B1534" s="4">
        <v>1053</v>
      </c>
    </row>
    <row r="1535" spans="1:2">
      <c r="A1535" s="5">
        <v>44634</v>
      </c>
      <c r="B1535" s="4">
        <v>1053</v>
      </c>
    </row>
    <row r="1536" spans="1:2">
      <c r="A1536" s="5">
        <v>44635</v>
      </c>
      <c r="B1536" s="4">
        <v>1054</v>
      </c>
    </row>
    <row r="1537" spans="1:2">
      <c r="A1537" s="5">
        <v>44636</v>
      </c>
      <c r="B1537" s="4">
        <v>1055</v>
      </c>
    </row>
    <row r="1538" spans="1:2">
      <c r="A1538" s="5">
        <v>44637</v>
      </c>
      <c r="B1538" s="4">
        <v>1056</v>
      </c>
    </row>
    <row r="1539" spans="1:2">
      <c r="A1539" s="5">
        <v>44638</v>
      </c>
      <c r="B1539" s="4">
        <v>1057</v>
      </c>
    </row>
    <row r="1540" spans="1:2">
      <c r="A1540" s="5">
        <v>44639</v>
      </c>
      <c r="B1540" s="4">
        <v>1058</v>
      </c>
    </row>
    <row r="1541" spans="1:2">
      <c r="A1541" s="5">
        <v>44640</v>
      </c>
      <c r="B1541" s="4">
        <v>1058</v>
      </c>
    </row>
    <row r="1542" spans="1:2">
      <c r="A1542" s="5">
        <v>44641</v>
      </c>
      <c r="B1542" s="4">
        <v>1058</v>
      </c>
    </row>
    <row r="1543" spans="1:2">
      <c r="A1543" s="5">
        <v>44642</v>
      </c>
      <c r="B1543" s="4">
        <v>1059</v>
      </c>
    </row>
    <row r="1544" spans="1:2">
      <c r="A1544" s="5">
        <v>44643</v>
      </c>
      <c r="B1544" s="4">
        <v>1060</v>
      </c>
    </row>
    <row r="1545" spans="1:2">
      <c r="A1545" s="5">
        <v>44644</v>
      </c>
      <c r="B1545" s="4">
        <v>1061</v>
      </c>
    </row>
    <row r="1546" spans="1:2">
      <c r="A1546" s="5">
        <v>44645</v>
      </c>
      <c r="B1546" s="4">
        <v>1062</v>
      </c>
    </row>
    <row r="1547" spans="1:2">
      <c r="A1547" s="5">
        <v>44646</v>
      </c>
      <c r="B1547" s="4">
        <v>1063</v>
      </c>
    </row>
    <row r="1548" spans="1:2">
      <c r="A1548" s="5">
        <v>44647</v>
      </c>
      <c r="B1548" s="4">
        <v>1063</v>
      </c>
    </row>
    <row r="1549" spans="1:2">
      <c r="A1549" s="5">
        <v>44648</v>
      </c>
      <c r="B1549" s="4">
        <v>1063</v>
      </c>
    </row>
    <row r="1550" spans="1:2">
      <c r="A1550" s="5">
        <v>44649</v>
      </c>
      <c r="B1550" s="4">
        <v>1064</v>
      </c>
    </row>
    <row r="1551" spans="1:2">
      <c r="A1551" s="5">
        <v>44650</v>
      </c>
      <c r="B1551" s="4">
        <v>1065</v>
      </c>
    </row>
    <row r="1552" spans="1:2">
      <c r="A1552" s="5">
        <v>44651</v>
      </c>
      <c r="B1552" s="4">
        <v>1066</v>
      </c>
    </row>
    <row r="1553" spans="1:2">
      <c r="A1553" s="5">
        <v>44652</v>
      </c>
      <c r="B1553" s="4">
        <v>1067</v>
      </c>
    </row>
    <row r="1554" spans="1:2">
      <c r="A1554" s="5">
        <v>44653</v>
      </c>
      <c r="B1554" s="4">
        <v>1068</v>
      </c>
    </row>
    <row r="1555" spans="1:2">
      <c r="A1555" s="5">
        <v>44654</v>
      </c>
      <c r="B1555" s="4">
        <v>1068</v>
      </c>
    </row>
    <row r="1556" spans="1:2">
      <c r="A1556" s="5">
        <v>44655</v>
      </c>
      <c r="B1556" s="4">
        <v>1068</v>
      </c>
    </row>
    <row r="1557" spans="1:2">
      <c r="A1557" s="5">
        <v>44656</v>
      </c>
      <c r="B1557" s="4">
        <v>1069</v>
      </c>
    </row>
    <row r="1558" spans="1:2">
      <c r="A1558" s="5">
        <v>44657</v>
      </c>
      <c r="B1558" s="4">
        <v>1070</v>
      </c>
    </row>
    <row r="1559" spans="1:2">
      <c r="A1559" s="5">
        <v>44658</v>
      </c>
      <c r="B1559" s="4">
        <v>1071</v>
      </c>
    </row>
    <row r="1560" spans="1:2">
      <c r="A1560" s="5">
        <v>44659</v>
      </c>
      <c r="B1560" s="4">
        <v>1072</v>
      </c>
    </row>
    <row r="1561" spans="1:2">
      <c r="A1561" s="5">
        <v>44660</v>
      </c>
      <c r="B1561" s="4">
        <v>1073</v>
      </c>
    </row>
    <row r="1562" spans="1:2">
      <c r="A1562" s="5">
        <v>44661</v>
      </c>
      <c r="B1562" s="4">
        <v>1073</v>
      </c>
    </row>
    <row r="1563" spans="1:2">
      <c r="A1563" s="5">
        <v>44662</v>
      </c>
      <c r="B1563" s="4">
        <v>1073</v>
      </c>
    </row>
    <row r="1564" spans="1:2">
      <c r="A1564" s="5">
        <v>44663</v>
      </c>
      <c r="B1564" s="4">
        <v>1074</v>
      </c>
    </row>
    <row r="1565" spans="1:2">
      <c r="A1565" s="5">
        <v>44664</v>
      </c>
      <c r="B1565" s="4">
        <v>1075</v>
      </c>
    </row>
    <row r="1566" spans="1:2">
      <c r="A1566" s="5">
        <v>44665</v>
      </c>
      <c r="B1566" s="4">
        <v>1076</v>
      </c>
    </row>
    <row r="1567" spans="1:2">
      <c r="A1567" s="5">
        <v>44666</v>
      </c>
      <c r="B1567" s="4">
        <v>1077</v>
      </c>
    </row>
    <row r="1568" spans="1:2">
      <c r="A1568" s="5">
        <v>44667</v>
      </c>
      <c r="B1568" s="4">
        <v>1077</v>
      </c>
    </row>
    <row r="1569" spans="1:2">
      <c r="A1569" s="5">
        <v>44668</v>
      </c>
      <c r="B1569" s="4">
        <v>1077</v>
      </c>
    </row>
    <row r="1570" spans="1:2">
      <c r="A1570" s="5">
        <v>44669</v>
      </c>
      <c r="B1570" s="4">
        <v>1077</v>
      </c>
    </row>
    <row r="1571" spans="1:2">
      <c r="A1571" s="5">
        <v>44670</v>
      </c>
      <c r="B1571" s="4">
        <v>1078</v>
      </c>
    </row>
    <row r="1572" spans="1:2">
      <c r="A1572" s="5">
        <v>44671</v>
      </c>
      <c r="B1572" s="4">
        <v>1079</v>
      </c>
    </row>
    <row r="1573" spans="1:2">
      <c r="A1573" s="5">
        <v>44672</v>
      </c>
      <c r="B1573" s="4">
        <v>1080</v>
      </c>
    </row>
    <row r="1574" spans="1:2">
      <c r="A1574" s="5">
        <v>44673</v>
      </c>
      <c r="B1574" s="4">
        <v>1080</v>
      </c>
    </row>
    <row r="1575" spans="1:2">
      <c r="A1575" s="5">
        <v>44674</v>
      </c>
      <c r="B1575" s="4">
        <v>1081</v>
      </c>
    </row>
    <row r="1576" spans="1:2">
      <c r="A1576" s="5">
        <v>44675</v>
      </c>
      <c r="B1576" s="4">
        <v>1081</v>
      </c>
    </row>
    <row r="1577" spans="1:2">
      <c r="A1577" s="5">
        <v>44676</v>
      </c>
      <c r="B1577" s="4">
        <v>1081</v>
      </c>
    </row>
    <row r="1578" spans="1:2">
      <c r="A1578" s="5">
        <v>44677</v>
      </c>
      <c r="B1578" s="4">
        <v>1082</v>
      </c>
    </row>
    <row r="1579" spans="1:2">
      <c r="A1579" s="5">
        <v>44678</v>
      </c>
      <c r="B1579" s="4">
        <v>1083</v>
      </c>
    </row>
    <row r="1580" spans="1:2">
      <c r="A1580" s="5">
        <v>44679</v>
      </c>
      <c r="B1580" s="4">
        <v>1084</v>
      </c>
    </row>
    <row r="1581" spans="1:2">
      <c r="A1581" s="5">
        <v>44680</v>
      </c>
      <c r="B1581" s="4">
        <v>1085</v>
      </c>
    </row>
    <row r="1582" spans="1:2">
      <c r="A1582" s="5">
        <v>44681</v>
      </c>
      <c r="B1582" s="4">
        <v>1086</v>
      </c>
    </row>
    <row r="1583" spans="1:2">
      <c r="A1583" s="5">
        <v>44682</v>
      </c>
      <c r="B1583" s="4">
        <v>1086</v>
      </c>
    </row>
    <row r="1584" spans="1:2">
      <c r="A1584" s="5">
        <v>44683</v>
      </c>
      <c r="B1584" s="4">
        <v>1086</v>
      </c>
    </row>
    <row r="1585" spans="1:2">
      <c r="A1585" s="5">
        <v>44684</v>
      </c>
      <c r="B1585" s="4">
        <v>1087</v>
      </c>
    </row>
    <row r="1586" spans="1:2">
      <c r="A1586" s="5">
        <v>44685</v>
      </c>
      <c r="B1586" s="4">
        <v>1088</v>
      </c>
    </row>
    <row r="1587" spans="1:2">
      <c r="A1587" s="5">
        <v>44686</v>
      </c>
      <c r="B1587" s="4">
        <v>1089</v>
      </c>
    </row>
    <row r="1588" spans="1:2">
      <c r="A1588" s="5">
        <v>44687</v>
      </c>
      <c r="B1588" s="4">
        <v>1090</v>
      </c>
    </row>
    <row r="1589" spans="1:2">
      <c r="A1589" s="5">
        <v>44688</v>
      </c>
      <c r="B1589" s="4">
        <v>1091</v>
      </c>
    </row>
    <row r="1590" spans="1:2">
      <c r="A1590" s="5">
        <v>44689</v>
      </c>
      <c r="B1590" s="4">
        <v>1091</v>
      </c>
    </row>
    <row r="1591" spans="1:2">
      <c r="A1591" s="5">
        <v>44690</v>
      </c>
      <c r="B1591" s="4">
        <v>1091</v>
      </c>
    </row>
    <row r="1592" spans="1:2">
      <c r="A1592" s="5">
        <v>44691</v>
      </c>
      <c r="B1592" s="4">
        <v>1092</v>
      </c>
    </row>
    <row r="1593" spans="1:2">
      <c r="A1593" s="5">
        <v>44692</v>
      </c>
      <c r="B1593" s="4">
        <v>1093</v>
      </c>
    </row>
    <row r="1594" spans="1:2">
      <c r="A1594" s="5">
        <v>44693</v>
      </c>
      <c r="B1594" s="4">
        <v>1094</v>
      </c>
    </row>
    <row r="1595" spans="1:2">
      <c r="A1595" s="5">
        <v>44694</v>
      </c>
      <c r="B1595" s="4">
        <v>1095</v>
      </c>
    </row>
    <row r="1596" spans="1:2">
      <c r="A1596" s="5">
        <v>44695</v>
      </c>
      <c r="B1596" s="4">
        <v>1096</v>
      </c>
    </row>
    <row r="1597" spans="1:2">
      <c r="A1597" s="5">
        <v>44696</v>
      </c>
      <c r="B1597" s="4">
        <v>1096</v>
      </c>
    </row>
    <row r="1598" spans="1:2">
      <c r="A1598" s="5">
        <v>44697</v>
      </c>
      <c r="B1598" s="4">
        <v>1096</v>
      </c>
    </row>
    <row r="1599" spans="1:2">
      <c r="A1599" s="5">
        <v>44698</v>
      </c>
      <c r="B1599" s="4">
        <v>1097</v>
      </c>
    </row>
    <row r="1600" spans="1:2">
      <c r="A1600" s="5">
        <v>44699</v>
      </c>
      <c r="B1600" s="4">
        <v>1098</v>
      </c>
    </row>
    <row r="1601" spans="1:2">
      <c r="A1601" s="5">
        <v>44700</v>
      </c>
      <c r="B1601" s="4">
        <v>1099</v>
      </c>
    </row>
    <row r="1602" spans="1:2">
      <c r="A1602" s="5">
        <v>44701</v>
      </c>
      <c r="B1602" s="4">
        <v>1100</v>
      </c>
    </row>
    <row r="1603" spans="1:2">
      <c r="A1603" s="5">
        <v>44702</v>
      </c>
      <c r="B1603" s="4">
        <v>1101</v>
      </c>
    </row>
    <row r="1604" spans="1:2">
      <c r="A1604" s="5">
        <v>44703</v>
      </c>
      <c r="B1604" s="4">
        <v>1101</v>
      </c>
    </row>
    <row r="1605" spans="1:2">
      <c r="A1605" s="5">
        <v>44704</v>
      </c>
      <c r="B1605" s="4">
        <v>1101</v>
      </c>
    </row>
    <row r="1606" spans="1:2">
      <c r="A1606" s="5">
        <v>44705</v>
      </c>
      <c r="B1606" s="4">
        <v>1102</v>
      </c>
    </row>
    <row r="1607" spans="1:2">
      <c r="A1607" s="5">
        <v>44706</v>
      </c>
      <c r="B1607" s="4">
        <v>1103</v>
      </c>
    </row>
    <row r="1608" spans="1:2">
      <c r="A1608" s="5">
        <v>44707</v>
      </c>
      <c r="B1608" s="4">
        <v>1104</v>
      </c>
    </row>
    <row r="1609" spans="1:2">
      <c r="A1609" s="5">
        <v>44708</v>
      </c>
      <c r="B1609" s="4">
        <v>1105</v>
      </c>
    </row>
    <row r="1610" spans="1:2">
      <c r="A1610" s="5">
        <v>44709</v>
      </c>
      <c r="B1610" s="4">
        <v>1106</v>
      </c>
    </row>
    <row r="1611" spans="1:2">
      <c r="A1611" s="5">
        <v>44710</v>
      </c>
      <c r="B1611" s="4">
        <v>1106</v>
      </c>
    </row>
    <row r="1612" spans="1:2">
      <c r="A1612" s="5">
        <v>44711</v>
      </c>
      <c r="B1612" s="4">
        <v>1106</v>
      </c>
    </row>
    <row r="1613" spans="1:2">
      <c r="A1613" s="5">
        <v>44712</v>
      </c>
      <c r="B1613" s="4">
        <v>1107</v>
      </c>
    </row>
    <row r="1614" spans="1:2">
      <c r="A1614" s="5">
        <v>44713</v>
      </c>
      <c r="B1614" s="4">
        <v>1108</v>
      </c>
    </row>
    <row r="1615" spans="1:2">
      <c r="A1615" s="5">
        <v>44714</v>
      </c>
      <c r="B1615" s="4">
        <v>1109</v>
      </c>
    </row>
    <row r="1616" spans="1:2">
      <c r="A1616" s="5">
        <v>44715</v>
      </c>
      <c r="B1616" s="4">
        <v>1110</v>
      </c>
    </row>
    <row r="1617" spans="1:2">
      <c r="A1617" s="5">
        <v>44716</v>
      </c>
      <c r="B1617" s="4">
        <v>1111</v>
      </c>
    </row>
    <row r="1618" spans="1:2">
      <c r="A1618" s="5">
        <v>44717</v>
      </c>
      <c r="B1618" s="4">
        <v>1111</v>
      </c>
    </row>
    <row r="1619" spans="1:2">
      <c r="A1619" s="5">
        <v>44718</v>
      </c>
      <c r="B1619" s="4">
        <v>1111</v>
      </c>
    </row>
    <row r="1620" spans="1:2">
      <c r="A1620" s="5">
        <v>44719</v>
      </c>
      <c r="B1620" s="4">
        <v>1112</v>
      </c>
    </row>
    <row r="1621" spans="1:2">
      <c r="A1621" s="5">
        <v>44720</v>
      </c>
      <c r="B1621" s="4">
        <v>1113</v>
      </c>
    </row>
    <row r="1622" spans="1:2">
      <c r="A1622" s="5">
        <v>44721</v>
      </c>
      <c r="B1622" s="4">
        <v>1114</v>
      </c>
    </row>
    <row r="1623" spans="1:2">
      <c r="A1623" s="5">
        <v>44722</v>
      </c>
      <c r="B1623" s="4">
        <v>1115</v>
      </c>
    </row>
    <row r="1624" spans="1:2">
      <c r="A1624" s="5">
        <v>44723</v>
      </c>
      <c r="B1624" s="4">
        <v>1116</v>
      </c>
    </row>
    <row r="1625" spans="1:2">
      <c r="A1625" s="5">
        <v>44724</v>
      </c>
      <c r="B1625" s="4">
        <v>1116</v>
      </c>
    </row>
    <row r="1626" spans="1:2">
      <c r="A1626" s="5">
        <v>44725</v>
      </c>
      <c r="B1626" s="4">
        <v>1116</v>
      </c>
    </row>
    <row r="1627" spans="1:2">
      <c r="A1627" s="5">
        <v>44726</v>
      </c>
      <c r="B1627" s="4">
        <v>1117</v>
      </c>
    </row>
    <row r="1628" spans="1:2">
      <c r="A1628" s="5">
        <v>44727</v>
      </c>
      <c r="B1628" s="4">
        <v>1118</v>
      </c>
    </row>
    <row r="1629" spans="1:2">
      <c r="A1629" s="5">
        <v>44728</v>
      </c>
      <c r="B1629" s="4">
        <v>1119</v>
      </c>
    </row>
    <row r="1630" spans="1:2">
      <c r="A1630" s="5">
        <v>44729</v>
      </c>
      <c r="B1630" s="4">
        <v>1119</v>
      </c>
    </row>
    <row r="1631" spans="1:2">
      <c r="A1631" s="5">
        <v>44730</v>
      </c>
      <c r="B1631" s="4">
        <v>1120</v>
      </c>
    </row>
    <row r="1632" spans="1:2">
      <c r="A1632" s="5">
        <v>44731</v>
      </c>
      <c r="B1632" s="4">
        <v>1120</v>
      </c>
    </row>
    <row r="1633" spans="1:2">
      <c r="A1633" s="5">
        <v>44732</v>
      </c>
      <c r="B1633" s="4">
        <v>1120</v>
      </c>
    </row>
    <row r="1634" spans="1:2">
      <c r="A1634" s="5">
        <v>44733</v>
      </c>
      <c r="B1634" s="4">
        <v>1121</v>
      </c>
    </row>
    <row r="1635" spans="1:2">
      <c r="A1635" s="5">
        <v>44734</v>
      </c>
      <c r="B1635" s="4">
        <v>1122</v>
      </c>
    </row>
    <row r="1636" spans="1:2">
      <c r="A1636" s="5">
        <v>44735</v>
      </c>
      <c r="B1636" s="4">
        <v>1123</v>
      </c>
    </row>
    <row r="1637" spans="1:2">
      <c r="A1637" s="5">
        <v>44736</v>
      </c>
      <c r="B1637" s="4">
        <v>1124</v>
      </c>
    </row>
    <row r="1638" spans="1:2">
      <c r="A1638" s="5">
        <v>44737</v>
      </c>
      <c r="B1638" s="4">
        <v>1125</v>
      </c>
    </row>
    <row r="1639" spans="1:2">
      <c r="A1639" s="5">
        <v>44738</v>
      </c>
      <c r="B1639" s="4">
        <v>1125</v>
      </c>
    </row>
    <row r="1640" spans="1:2">
      <c r="A1640" s="5">
        <v>44739</v>
      </c>
      <c r="B1640" s="4">
        <v>1125</v>
      </c>
    </row>
    <row r="1641" spans="1:2">
      <c r="A1641" s="5">
        <v>44740</v>
      </c>
      <c r="B1641" s="4">
        <v>1126</v>
      </c>
    </row>
    <row r="1642" spans="1:2">
      <c r="A1642" s="5">
        <v>44741</v>
      </c>
      <c r="B1642" s="4">
        <v>1127</v>
      </c>
    </row>
    <row r="1643" spans="1:2">
      <c r="A1643" s="5">
        <v>44742</v>
      </c>
      <c r="B1643" s="4">
        <v>1128</v>
      </c>
    </row>
    <row r="1644" spans="1:2">
      <c r="A1644" s="5">
        <v>44743</v>
      </c>
      <c r="B1644" s="4">
        <v>1129</v>
      </c>
    </row>
    <row r="1645" spans="1:2">
      <c r="A1645" s="5">
        <v>44744</v>
      </c>
      <c r="B1645" s="4">
        <v>1130</v>
      </c>
    </row>
    <row r="1646" spans="1:2">
      <c r="A1646" s="5">
        <v>44745</v>
      </c>
      <c r="B1646" s="4">
        <v>1130</v>
      </c>
    </row>
    <row r="1647" spans="1:2">
      <c r="A1647" s="5">
        <v>44746</v>
      </c>
      <c r="B1647" s="4">
        <v>1130</v>
      </c>
    </row>
    <row r="1648" spans="1:2">
      <c r="A1648" s="5">
        <v>44747</v>
      </c>
      <c r="B1648" s="4">
        <v>1131</v>
      </c>
    </row>
    <row r="1649" spans="1:2">
      <c r="A1649" s="5">
        <v>44748</v>
      </c>
      <c r="B1649" s="4">
        <v>1132</v>
      </c>
    </row>
    <row r="1650" spans="1:2">
      <c r="A1650" s="5">
        <v>44749</v>
      </c>
      <c r="B1650" s="4">
        <v>1133</v>
      </c>
    </row>
    <row r="1651" spans="1:2">
      <c r="A1651" s="5">
        <v>44750</v>
      </c>
      <c r="B1651" s="4">
        <v>1134</v>
      </c>
    </row>
    <row r="1652" spans="1:2">
      <c r="A1652" s="5">
        <v>44751</v>
      </c>
      <c r="B1652" s="4">
        <v>1135</v>
      </c>
    </row>
    <row r="1653" spans="1:2">
      <c r="A1653" s="5">
        <v>44752</v>
      </c>
      <c r="B1653" s="4">
        <v>1135</v>
      </c>
    </row>
    <row r="1654" spans="1:2">
      <c r="A1654" s="5">
        <v>44753</v>
      </c>
      <c r="B1654" s="4">
        <v>1135</v>
      </c>
    </row>
    <row r="1655" spans="1:2">
      <c r="A1655" s="5">
        <v>44754</v>
      </c>
      <c r="B1655" s="4">
        <v>1136</v>
      </c>
    </row>
    <row r="1656" spans="1:2">
      <c r="A1656" s="5">
        <v>44755</v>
      </c>
      <c r="B1656" s="4">
        <v>1137</v>
      </c>
    </row>
    <row r="1657" spans="1:2">
      <c r="A1657" s="5">
        <v>44756</v>
      </c>
      <c r="B1657" s="4">
        <v>1138</v>
      </c>
    </row>
    <row r="1658" spans="1:2">
      <c r="A1658" s="5">
        <v>44757</v>
      </c>
      <c r="B1658" s="4">
        <v>1139</v>
      </c>
    </row>
    <row r="1659" spans="1:2">
      <c r="A1659" s="5">
        <v>44758</v>
      </c>
      <c r="B1659" s="4">
        <v>1140</v>
      </c>
    </row>
    <row r="1660" spans="1:2">
      <c r="A1660" s="5">
        <v>44759</v>
      </c>
      <c r="B1660" s="4">
        <v>1140</v>
      </c>
    </row>
    <row r="1661" spans="1:2">
      <c r="A1661" s="5">
        <v>44760</v>
      </c>
      <c r="B1661" s="4">
        <v>1140</v>
      </c>
    </row>
    <row r="1662" spans="1:2">
      <c r="A1662" s="5">
        <v>44761</v>
      </c>
      <c r="B1662" s="4">
        <v>1141</v>
      </c>
    </row>
    <row r="1663" spans="1:2">
      <c r="A1663" s="5">
        <v>44762</v>
      </c>
      <c r="B1663" s="4">
        <v>1142</v>
      </c>
    </row>
    <row r="1664" spans="1:2">
      <c r="A1664" s="5">
        <v>44763</v>
      </c>
      <c r="B1664" s="4">
        <v>1143</v>
      </c>
    </row>
    <row r="1665" spans="1:2">
      <c r="A1665" s="5">
        <v>44764</v>
      </c>
      <c r="B1665" s="4">
        <v>1144</v>
      </c>
    </row>
    <row r="1666" spans="1:2">
      <c r="A1666" s="5">
        <v>44765</v>
      </c>
      <c r="B1666" s="4">
        <v>1145</v>
      </c>
    </row>
    <row r="1667" spans="1:2">
      <c r="A1667" s="5">
        <v>44766</v>
      </c>
      <c r="B1667" s="4">
        <v>1145</v>
      </c>
    </row>
    <row r="1668" spans="1:2">
      <c r="A1668" s="5">
        <v>44767</v>
      </c>
      <c r="B1668" s="4">
        <v>1145</v>
      </c>
    </row>
    <row r="1669" spans="1:2">
      <c r="A1669" s="5">
        <v>44768</v>
      </c>
      <c r="B1669" s="4">
        <v>1146</v>
      </c>
    </row>
    <row r="1670" spans="1:2">
      <c r="A1670" s="5">
        <v>44769</v>
      </c>
      <c r="B1670" s="4">
        <v>1147</v>
      </c>
    </row>
    <row r="1671" spans="1:2">
      <c r="A1671" s="5">
        <v>44770</v>
      </c>
      <c r="B1671" s="4">
        <v>1148</v>
      </c>
    </row>
    <row r="1672" spans="1:2">
      <c r="A1672" s="5">
        <v>44771</v>
      </c>
      <c r="B1672" s="4">
        <v>1149</v>
      </c>
    </row>
    <row r="1673" spans="1:2">
      <c r="A1673" s="5">
        <v>44772</v>
      </c>
      <c r="B1673" s="4">
        <v>1150</v>
      </c>
    </row>
    <row r="1674" spans="1:2">
      <c r="A1674" s="5">
        <v>44773</v>
      </c>
      <c r="B1674" s="4">
        <v>1150</v>
      </c>
    </row>
    <row r="1675" spans="1:2">
      <c r="A1675" s="5">
        <v>44774</v>
      </c>
      <c r="B1675" s="4">
        <v>1150</v>
      </c>
    </row>
    <row r="1676" spans="1:2">
      <c r="A1676" s="5">
        <v>44775</v>
      </c>
      <c r="B1676" s="4">
        <v>1151</v>
      </c>
    </row>
    <row r="1677" spans="1:2">
      <c r="A1677" s="5">
        <v>44776</v>
      </c>
      <c r="B1677" s="4">
        <v>1152</v>
      </c>
    </row>
    <row r="1678" spans="1:2">
      <c r="A1678" s="5">
        <v>44777</v>
      </c>
      <c r="B1678" s="4">
        <v>1153</v>
      </c>
    </row>
    <row r="1679" spans="1:2">
      <c r="A1679" s="5">
        <v>44778</v>
      </c>
      <c r="B1679" s="4">
        <v>1154</v>
      </c>
    </row>
    <row r="1680" spans="1:2">
      <c r="A1680" s="5">
        <v>44779</v>
      </c>
      <c r="B1680" s="4">
        <v>1155</v>
      </c>
    </row>
    <row r="1681" spans="1:2">
      <c r="A1681" s="5">
        <v>44780</v>
      </c>
      <c r="B1681" s="4">
        <v>1155</v>
      </c>
    </row>
    <row r="1682" spans="1:2">
      <c r="A1682" s="5">
        <v>44781</v>
      </c>
      <c r="B1682" s="4">
        <v>1155</v>
      </c>
    </row>
    <row r="1683" spans="1:2">
      <c r="A1683" s="5">
        <v>44782</v>
      </c>
      <c r="B1683" s="4">
        <v>1156</v>
      </c>
    </row>
    <row r="1684" spans="1:2">
      <c r="A1684" s="5">
        <v>44783</v>
      </c>
      <c r="B1684" s="4">
        <v>1157</v>
      </c>
    </row>
    <row r="1685" spans="1:2">
      <c r="A1685" s="5">
        <v>44784</v>
      </c>
      <c r="B1685" s="4">
        <v>1158</v>
      </c>
    </row>
    <row r="1686" spans="1:2">
      <c r="A1686" s="5">
        <v>44785</v>
      </c>
      <c r="B1686" s="4">
        <v>1159</v>
      </c>
    </row>
    <row r="1687" spans="1:2">
      <c r="A1687" s="5">
        <v>44786</v>
      </c>
      <c r="B1687" s="4">
        <v>1160</v>
      </c>
    </row>
    <row r="1688" spans="1:2">
      <c r="A1688" s="5">
        <v>44787</v>
      </c>
      <c r="B1688" s="4">
        <v>1160</v>
      </c>
    </row>
    <row r="1689" spans="1:2">
      <c r="A1689" s="5">
        <v>44788</v>
      </c>
      <c r="B1689" s="4">
        <v>1160</v>
      </c>
    </row>
    <row r="1690" spans="1:2">
      <c r="A1690" s="5">
        <v>44789</v>
      </c>
      <c r="B1690" s="4">
        <v>1161</v>
      </c>
    </row>
    <row r="1691" spans="1:2">
      <c r="A1691" s="5">
        <v>44790</v>
      </c>
      <c r="B1691" s="4">
        <v>1162</v>
      </c>
    </row>
    <row r="1692" spans="1:2">
      <c r="A1692" s="5">
        <v>44791</v>
      </c>
      <c r="B1692" s="4">
        <v>1163</v>
      </c>
    </row>
    <row r="1693" spans="1:2">
      <c r="A1693" s="5">
        <v>44792</v>
      </c>
      <c r="B1693" s="4">
        <v>1164</v>
      </c>
    </row>
    <row r="1694" spans="1:2">
      <c r="A1694" s="5">
        <v>44793</v>
      </c>
      <c r="B1694" s="4">
        <v>1165</v>
      </c>
    </row>
    <row r="1695" spans="1:2">
      <c r="A1695" s="5">
        <v>44794</v>
      </c>
      <c r="B1695" s="4">
        <v>1165</v>
      </c>
    </row>
    <row r="1696" spans="1:2">
      <c r="A1696" s="5">
        <v>44795</v>
      </c>
      <c r="B1696" s="4">
        <v>1165</v>
      </c>
    </row>
    <row r="1697" spans="1:2">
      <c r="A1697" s="5">
        <v>44796</v>
      </c>
      <c r="B1697" s="4">
        <v>1166</v>
      </c>
    </row>
    <row r="1698" spans="1:2">
      <c r="A1698" s="5">
        <v>44797</v>
      </c>
      <c r="B1698" s="4">
        <v>1167</v>
      </c>
    </row>
    <row r="1699" spans="1:2">
      <c r="A1699" s="5">
        <v>44798</v>
      </c>
      <c r="B1699" s="4">
        <v>1168</v>
      </c>
    </row>
    <row r="1700" spans="1:2">
      <c r="A1700" s="5">
        <v>44799</v>
      </c>
      <c r="B1700" s="4">
        <v>1169</v>
      </c>
    </row>
    <row r="1701" spans="1:2">
      <c r="A1701" s="5">
        <v>44800</v>
      </c>
      <c r="B1701" s="4">
        <v>1170</v>
      </c>
    </row>
    <row r="1702" spans="1:2">
      <c r="A1702" s="5">
        <v>44801</v>
      </c>
      <c r="B1702" s="4">
        <v>1170</v>
      </c>
    </row>
    <row r="1703" spans="1:2">
      <c r="A1703" s="5">
        <v>44802</v>
      </c>
      <c r="B1703" s="4">
        <v>1170</v>
      </c>
    </row>
    <row r="1704" spans="1:2">
      <c r="A1704" s="5">
        <v>44803</v>
      </c>
      <c r="B1704" s="4">
        <v>1171</v>
      </c>
    </row>
    <row r="1705" spans="1:2">
      <c r="A1705" s="5">
        <v>44804</v>
      </c>
      <c r="B1705" s="4">
        <v>1172</v>
      </c>
    </row>
    <row r="1706" spans="1:2">
      <c r="A1706" s="5">
        <v>44805</v>
      </c>
      <c r="B1706" s="4">
        <v>1173</v>
      </c>
    </row>
    <row r="1707" spans="1:2">
      <c r="A1707" s="5">
        <v>44806</v>
      </c>
      <c r="B1707" s="4">
        <v>1174</v>
      </c>
    </row>
    <row r="1708" spans="1:2">
      <c r="A1708" s="5">
        <v>44807</v>
      </c>
      <c r="B1708" s="4">
        <v>1175</v>
      </c>
    </row>
    <row r="1709" spans="1:2">
      <c r="A1709" s="5">
        <v>44808</v>
      </c>
      <c r="B1709" s="4">
        <v>1175</v>
      </c>
    </row>
    <row r="1710" spans="1:2">
      <c r="A1710" s="5">
        <v>44809</v>
      </c>
      <c r="B1710" s="4">
        <v>1175</v>
      </c>
    </row>
    <row r="1711" spans="1:2">
      <c r="A1711" s="5">
        <v>44810</v>
      </c>
      <c r="B1711" s="4">
        <v>1176</v>
      </c>
    </row>
    <row r="1712" spans="1:2">
      <c r="A1712" s="5">
        <v>44811</v>
      </c>
      <c r="B1712" s="4">
        <v>1177</v>
      </c>
    </row>
    <row r="1713" spans="1:2">
      <c r="A1713" s="5">
        <v>44812</v>
      </c>
      <c r="B1713" s="4">
        <v>1177</v>
      </c>
    </row>
    <row r="1714" spans="1:2">
      <c r="A1714" s="5">
        <v>44813</v>
      </c>
      <c r="B1714" s="4">
        <v>1178</v>
      </c>
    </row>
    <row r="1715" spans="1:2">
      <c r="A1715" s="5">
        <v>44814</v>
      </c>
      <c r="B1715" s="4">
        <v>1179</v>
      </c>
    </row>
    <row r="1716" spans="1:2">
      <c r="A1716" s="5">
        <v>44815</v>
      </c>
      <c r="B1716" s="4">
        <v>1179</v>
      </c>
    </row>
    <row r="1717" spans="1:2">
      <c r="A1717" s="5">
        <v>44816</v>
      </c>
      <c r="B1717" s="4">
        <v>1179</v>
      </c>
    </row>
    <row r="1718" spans="1:2">
      <c r="A1718" s="5">
        <v>44817</v>
      </c>
      <c r="B1718" s="4">
        <v>1180</v>
      </c>
    </row>
    <row r="1719" spans="1:2">
      <c r="A1719" s="5">
        <v>44818</v>
      </c>
      <c r="B1719" s="4">
        <v>1181</v>
      </c>
    </row>
    <row r="1720" spans="1:2">
      <c r="A1720" s="5">
        <v>44819</v>
      </c>
      <c r="B1720" s="4">
        <v>1182</v>
      </c>
    </row>
    <row r="1721" spans="1:2">
      <c r="A1721" s="5">
        <v>44820</v>
      </c>
      <c r="B1721" s="4">
        <v>1183</v>
      </c>
    </row>
    <row r="1722" spans="1:2">
      <c r="A1722" s="5">
        <v>44821</v>
      </c>
      <c r="B1722" s="4">
        <v>1184</v>
      </c>
    </row>
    <row r="1723" spans="1:2">
      <c r="A1723" s="5">
        <v>44822</v>
      </c>
      <c r="B1723" s="4">
        <v>1184</v>
      </c>
    </row>
    <row r="1724" spans="1:2">
      <c r="A1724" s="5">
        <v>44823</v>
      </c>
      <c r="B1724" s="4">
        <v>1184</v>
      </c>
    </row>
    <row r="1725" spans="1:2">
      <c r="A1725" s="5">
        <v>44824</v>
      </c>
      <c r="B1725" s="4">
        <v>1185</v>
      </c>
    </row>
    <row r="1726" spans="1:2">
      <c r="A1726" s="5">
        <v>44825</v>
      </c>
      <c r="B1726" s="4">
        <v>1186</v>
      </c>
    </row>
    <row r="1727" spans="1:2">
      <c r="A1727" s="5">
        <v>44826</v>
      </c>
      <c r="B1727" s="4">
        <v>1187</v>
      </c>
    </row>
    <row r="1728" spans="1:2">
      <c r="A1728" s="5">
        <v>44827</v>
      </c>
      <c r="B1728" s="4">
        <v>1188</v>
      </c>
    </row>
    <row r="1729" spans="1:2">
      <c r="A1729" s="5">
        <v>44828</v>
      </c>
      <c r="B1729" s="4">
        <v>1189</v>
      </c>
    </row>
    <row r="1730" spans="1:2">
      <c r="A1730" s="5">
        <v>44829</v>
      </c>
      <c r="B1730" s="4">
        <v>1189</v>
      </c>
    </row>
    <row r="1731" spans="1:2">
      <c r="A1731" s="5">
        <v>44830</v>
      </c>
      <c r="B1731" s="4">
        <v>1189</v>
      </c>
    </row>
    <row r="1732" spans="1:2">
      <c r="A1732" s="5">
        <v>44831</v>
      </c>
      <c r="B1732" s="4">
        <v>1190</v>
      </c>
    </row>
    <row r="1733" spans="1:2">
      <c r="A1733" s="5">
        <v>44832</v>
      </c>
      <c r="B1733" s="4">
        <v>1191</v>
      </c>
    </row>
    <row r="1734" spans="1:2">
      <c r="A1734" s="5">
        <v>44833</v>
      </c>
      <c r="B1734" s="4">
        <v>1192</v>
      </c>
    </row>
    <row r="1735" spans="1:2">
      <c r="A1735" s="5">
        <v>44834</v>
      </c>
      <c r="B1735" s="4">
        <v>1193</v>
      </c>
    </row>
    <row r="1736" spans="1:2">
      <c r="A1736" s="5">
        <v>44835</v>
      </c>
      <c r="B1736" s="4">
        <v>1194</v>
      </c>
    </row>
    <row r="1737" spans="1:2">
      <c r="A1737" s="5">
        <v>44836</v>
      </c>
      <c r="B1737" s="4">
        <v>1194</v>
      </c>
    </row>
    <row r="1738" spans="1:2">
      <c r="A1738" s="5">
        <v>44837</v>
      </c>
      <c r="B1738" s="4">
        <v>1194</v>
      </c>
    </row>
    <row r="1739" spans="1:2">
      <c r="A1739" s="5">
        <v>44838</v>
      </c>
      <c r="B1739" s="4">
        <v>1195</v>
      </c>
    </row>
    <row r="1740" spans="1:2">
      <c r="A1740" s="5">
        <v>44839</v>
      </c>
      <c r="B1740" s="4">
        <v>1196</v>
      </c>
    </row>
    <row r="1741" spans="1:2">
      <c r="A1741" s="5">
        <v>44840</v>
      </c>
      <c r="B1741" s="4">
        <v>1197</v>
      </c>
    </row>
    <row r="1742" spans="1:2">
      <c r="A1742" s="5">
        <v>44841</v>
      </c>
      <c r="B1742" s="4">
        <v>1198</v>
      </c>
    </row>
    <row r="1743" spans="1:2">
      <c r="A1743" s="5">
        <v>44842</v>
      </c>
      <c r="B1743" s="4">
        <v>1199</v>
      </c>
    </row>
    <row r="1744" spans="1:2">
      <c r="A1744" s="5">
        <v>44843</v>
      </c>
      <c r="B1744" s="4">
        <v>1199</v>
      </c>
    </row>
    <row r="1745" spans="1:2">
      <c r="A1745" s="5">
        <v>44844</v>
      </c>
      <c r="B1745" s="4">
        <v>1199</v>
      </c>
    </row>
    <row r="1746" spans="1:2">
      <c r="A1746" s="5">
        <v>44845</v>
      </c>
      <c r="B1746" s="4">
        <v>1200</v>
      </c>
    </row>
    <row r="1747" spans="1:2">
      <c r="A1747" s="5">
        <v>44846</v>
      </c>
      <c r="B1747" s="4">
        <v>1201</v>
      </c>
    </row>
    <row r="1748" spans="1:2">
      <c r="A1748" s="5">
        <v>44847</v>
      </c>
      <c r="B1748" s="4">
        <v>1201</v>
      </c>
    </row>
    <row r="1749" spans="1:2">
      <c r="A1749" s="5">
        <v>44848</v>
      </c>
      <c r="B1749" s="4">
        <v>1202</v>
      </c>
    </row>
    <row r="1750" spans="1:2">
      <c r="A1750" s="5">
        <v>44849</v>
      </c>
      <c r="B1750" s="4">
        <v>1203</v>
      </c>
    </row>
    <row r="1751" spans="1:2">
      <c r="A1751" s="5">
        <v>44850</v>
      </c>
      <c r="B1751" s="4">
        <v>1203</v>
      </c>
    </row>
    <row r="1752" spans="1:2">
      <c r="A1752" s="5">
        <v>44851</v>
      </c>
      <c r="B1752" s="4">
        <v>1203</v>
      </c>
    </row>
    <row r="1753" spans="1:2">
      <c r="A1753" s="5">
        <v>44852</v>
      </c>
      <c r="B1753" s="4">
        <v>1204</v>
      </c>
    </row>
    <row r="1754" spans="1:2">
      <c r="A1754" s="5">
        <v>44853</v>
      </c>
      <c r="B1754" s="4">
        <v>1205</v>
      </c>
    </row>
    <row r="1755" spans="1:2">
      <c r="A1755" s="5">
        <v>44854</v>
      </c>
      <c r="B1755" s="4">
        <v>1206</v>
      </c>
    </row>
    <row r="1756" spans="1:2">
      <c r="A1756" s="5">
        <v>44855</v>
      </c>
      <c r="B1756" s="4">
        <v>1207</v>
      </c>
    </row>
    <row r="1757" spans="1:2">
      <c r="A1757" s="5">
        <v>44856</v>
      </c>
      <c r="B1757" s="4">
        <v>1208</v>
      </c>
    </row>
    <row r="1758" spans="1:2">
      <c r="A1758" s="5">
        <v>44857</v>
      </c>
      <c r="B1758" s="4">
        <v>1208</v>
      </c>
    </row>
    <row r="1759" spans="1:2">
      <c r="A1759" s="5">
        <v>44858</v>
      </c>
      <c r="B1759" s="4">
        <v>1208</v>
      </c>
    </row>
    <row r="1760" spans="1:2">
      <c r="A1760" s="5">
        <v>44859</v>
      </c>
      <c r="B1760" s="4">
        <v>1209</v>
      </c>
    </row>
    <row r="1761" spans="1:2">
      <c r="A1761" s="5">
        <v>44860</v>
      </c>
      <c r="B1761" s="4">
        <v>1210</v>
      </c>
    </row>
    <row r="1762" spans="1:2">
      <c r="A1762" s="5">
        <v>44861</v>
      </c>
      <c r="B1762" s="4">
        <v>1211</v>
      </c>
    </row>
    <row r="1763" spans="1:2">
      <c r="A1763" s="5">
        <v>44862</v>
      </c>
      <c r="B1763" s="4">
        <v>1212</v>
      </c>
    </row>
    <row r="1764" spans="1:2">
      <c r="A1764" s="5">
        <v>44863</v>
      </c>
      <c r="B1764" s="4">
        <v>1213</v>
      </c>
    </row>
    <row r="1765" spans="1:2">
      <c r="A1765" s="5">
        <v>44864</v>
      </c>
      <c r="B1765" s="4">
        <v>1213</v>
      </c>
    </row>
    <row r="1766" spans="1:2">
      <c r="A1766" s="5">
        <v>44865</v>
      </c>
      <c r="B1766" s="4">
        <v>1213</v>
      </c>
    </row>
    <row r="1767" spans="1:2">
      <c r="A1767" s="5">
        <v>44866</v>
      </c>
      <c r="B1767" s="4">
        <v>1214</v>
      </c>
    </row>
    <row r="1768" spans="1:2">
      <c r="A1768" s="5">
        <v>44867</v>
      </c>
      <c r="B1768" s="4">
        <v>1215</v>
      </c>
    </row>
    <row r="1769" spans="1:2">
      <c r="A1769" s="5">
        <v>44868</v>
      </c>
      <c r="B1769" s="4">
        <v>1215</v>
      </c>
    </row>
    <row r="1770" spans="1:2">
      <c r="A1770" s="5">
        <v>44869</v>
      </c>
      <c r="B1770" s="4">
        <v>1216</v>
      </c>
    </row>
    <row r="1771" spans="1:2">
      <c r="A1771" s="5">
        <v>44870</v>
      </c>
      <c r="B1771" s="4">
        <v>1217</v>
      </c>
    </row>
    <row r="1772" spans="1:2">
      <c r="A1772" s="5">
        <v>44871</v>
      </c>
      <c r="B1772" s="4">
        <v>1217</v>
      </c>
    </row>
    <row r="1773" spans="1:2">
      <c r="A1773" s="5">
        <v>44872</v>
      </c>
      <c r="B1773" s="4">
        <v>1217</v>
      </c>
    </row>
    <row r="1774" spans="1:2">
      <c r="A1774" s="5">
        <v>44873</v>
      </c>
      <c r="B1774" s="4">
        <v>1218</v>
      </c>
    </row>
    <row r="1775" spans="1:2">
      <c r="A1775" s="5">
        <v>44874</v>
      </c>
      <c r="B1775" s="4">
        <v>1219</v>
      </c>
    </row>
    <row r="1776" spans="1:2">
      <c r="A1776" s="5">
        <v>44875</v>
      </c>
      <c r="B1776" s="4">
        <v>1220</v>
      </c>
    </row>
    <row r="1777" spans="1:2">
      <c r="A1777" s="5">
        <v>44876</v>
      </c>
      <c r="B1777" s="4">
        <v>1221</v>
      </c>
    </row>
    <row r="1778" spans="1:2">
      <c r="A1778" s="5">
        <v>44877</v>
      </c>
      <c r="B1778" s="4">
        <v>1222</v>
      </c>
    </row>
    <row r="1779" spans="1:2">
      <c r="A1779" s="5">
        <v>44878</v>
      </c>
      <c r="B1779" s="4">
        <v>1222</v>
      </c>
    </row>
    <row r="1780" spans="1:2">
      <c r="A1780" s="5">
        <v>44879</v>
      </c>
      <c r="B1780" s="4">
        <v>1222</v>
      </c>
    </row>
    <row r="1781" spans="1:2">
      <c r="A1781" s="5">
        <v>44880</v>
      </c>
      <c r="B1781" s="4">
        <v>1223</v>
      </c>
    </row>
    <row r="1782" spans="1:2">
      <c r="A1782" s="5">
        <v>44881</v>
      </c>
      <c r="B1782" s="4">
        <v>1223</v>
      </c>
    </row>
    <row r="1783" spans="1:2">
      <c r="A1783" s="5">
        <v>44882</v>
      </c>
      <c r="B1783" s="4">
        <v>1224</v>
      </c>
    </row>
    <row r="1784" spans="1:2">
      <c r="A1784" s="5">
        <v>44883</v>
      </c>
      <c r="B1784" s="4">
        <v>1225</v>
      </c>
    </row>
    <row r="1785" spans="1:2">
      <c r="A1785" s="5">
        <v>44884</v>
      </c>
      <c r="B1785" s="4">
        <v>1226</v>
      </c>
    </row>
    <row r="1786" spans="1:2">
      <c r="A1786" s="5">
        <v>44885</v>
      </c>
      <c r="B1786" s="4">
        <v>1226</v>
      </c>
    </row>
    <row r="1787" spans="1:2">
      <c r="A1787" s="5">
        <v>44886</v>
      </c>
      <c r="B1787" s="4">
        <v>1226</v>
      </c>
    </row>
    <row r="1788" spans="1:2">
      <c r="A1788" s="5">
        <v>44887</v>
      </c>
      <c r="B1788" s="4">
        <v>1227</v>
      </c>
    </row>
    <row r="1789" spans="1:2">
      <c r="A1789" s="5">
        <v>44888</v>
      </c>
      <c r="B1789" s="4">
        <v>1228</v>
      </c>
    </row>
    <row r="1790" spans="1:2">
      <c r="A1790" s="5">
        <v>44889</v>
      </c>
      <c r="B1790" s="4">
        <v>1229</v>
      </c>
    </row>
    <row r="1791" spans="1:2">
      <c r="A1791" s="5">
        <v>44890</v>
      </c>
      <c r="B1791" s="4">
        <v>1230</v>
      </c>
    </row>
    <row r="1792" spans="1:2">
      <c r="A1792" s="5">
        <v>44891</v>
      </c>
      <c r="B1792" s="4">
        <v>1231</v>
      </c>
    </row>
    <row r="1793" spans="1:2">
      <c r="A1793" s="5">
        <v>44892</v>
      </c>
      <c r="B1793" s="4">
        <v>1231</v>
      </c>
    </row>
    <row r="1794" spans="1:2">
      <c r="A1794" s="5">
        <v>44893</v>
      </c>
      <c r="B1794" s="4">
        <v>1231</v>
      </c>
    </row>
    <row r="1795" spans="1:2">
      <c r="A1795" s="5">
        <v>44894</v>
      </c>
      <c r="B1795" s="4">
        <v>1232</v>
      </c>
    </row>
    <row r="1796" spans="1:2">
      <c r="A1796" s="5">
        <v>44895</v>
      </c>
      <c r="B1796" s="4">
        <v>1233</v>
      </c>
    </row>
    <row r="1797" spans="1:2">
      <c r="A1797" s="5">
        <v>44896</v>
      </c>
      <c r="B1797" s="4">
        <v>1234</v>
      </c>
    </row>
    <row r="1798" spans="1:2">
      <c r="A1798" s="5">
        <v>44897</v>
      </c>
      <c r="B1798" s="4">
        <v>1235</v>
      </c>
    </row>
    <row r="1799" spans="1:2">
      <c r="A1799" s="5">
        <v>44898</v>
      </c>
      <c r="B1799" s="4">
        <v>1236</v>
      </c>
    </row>
    <row r="1800" spans="1:2">
      <c r="A1800" s="5">
        <v>44899</v>
      </c>
      <c r="B1800" s="4">
        <v>1236</v>
      </c>
    </row>
    <row r="1801" spans="1:2">
      <c r="A1801" s="5">
        <v>44900</v>
      </c>
      <c r="B1801" s="4">
        <v>1236</v>
      </c>
    </row>
    <row r="1802" spans="1:2">
      <c r="A1802" s="5">
        <v>44901</v>
      </c>
      <c r="B1802" s="4">
        <v>1237</v>
      </c>
    </row>
    <row r="1803" spans="1:2">
      <c r="A1803" s="5">
        <v>44902</v>
      </c>
      <c r="B1803" s="4">
        <v>1238</v>
      </c>
    </row>
    <row r="1804" spans="1:2">
      <c r="A1804" s="5">
        <v>44903</v>
      </c>
      <c r="B1804" s="4">
        <v>1239</v>
      </c>
    </row>
    <row r="1805" spans="1:2">
      <c r="A1805" s="5">
        <v>44904</v>
      </c>
      <c r="B1805" s="4">
        <v>1240</v>
      </c>
    </row>
    <row r="1806" spans="1:2">
      <c r="A1806" s="5">
        <v>44905</v>
      </c>
      <c r="B1806" s="4">
        <v>1241</v>
      </c>
    </row>
    <row r="1807" spans="1:2">
      <c r="A1807" s="5">
        <v>44906</v>
      </c>
      <c r="B1807" s="4">
        <v>1241</v>
      </c>
    </row>
    <row r="1808" spans="1:2">
      <c r="A1808" s="5">
        <v>44907</v>
      </c>
      <c r="B1808" s="4">
        <v>1241</v>
      </c>
    </row>
    <row r="1809" spans="1:2">
      <c r="A1809" s="5">
        <v>44908</v>
      </c>
      <c r="B1809" s="4">
        <v>1242</v>
      </c>
    </row>
    <row r="1810" spans="1:2">
      <c r="A1810" s="5">
        <v>44909</v>
      </c>
      <c r="B1810" s="4">
        <v>1243</v>
      </c>
    </row>
    <row r="1811" spans="1:2">
      <c r="A1811" s="5">
        <v>44910</v>
      </c>
      <c r="B1811" s="4">
        <v>1244</v>
      </c>
    </row>
    <row r="1812" spans="1:2">
      <c r="A1812" s="5">
        <v>44911</v>
      </c>
      <c r="B1812" s="4">
        <v>1245</v>
      </c>
    </row>
    <row r="1813" spans="1:2">
      <c r="A1813" s="5">
        <v>44912</v>
      </c>
      <c r="B1813" s="4">
        <v>1246</v>
      </c>
    </row>
    <row r="1814" spans="1:2">
      <c r="A1814" s="5">
        <v>44913</v>
      </c>
      <c r="B1814" s="4">
        <v>1246</v>
      </c>
    </row>
    <row r="1815" spans="1:2">
      <c r="A1815" s="5">
        <v>44914</v>
      </c>
      <c r="B1815" s="4">
        <v>1246</v>
      </c>
    </row>
    <row r="1816" spans="1:2">
      <c r="A1816" s="5">
        <v>44915</v>
      </c>
      <c r="B1816" s="4">
        <v>1247</v>
      </c>
    </row>
    <row r="1817" spans="1:2">
      <c r="A1817" s="5">
        <v>44916</v>
      </c>
      <c r="B1817" s="4">
        <v>1248</v>
      </c>
    </row>
    <row r="1818" spans="1:2">
      <c r="A1818" s="5">
        <v>44917</v>
      </c>
      <c r="B1818" s="4">
        <v>1249</v>
      </c>
    </row>
    <row r="1819" spans="1:2">
      <c r="A1819" s="5">
        <v>44918</v>
      </c>
      <c r="B1819" s="4">
        <v>1250</v>
      </c>
    </row>
    <row r="1820" spans="1:2">
      <c r="A1820" s="5">
        <v>44919</v>
      </c>
      <c r="B1820" s="4">
        <v>1251</v>
      </c>
    </row>
    <row r="1821" spans="1:2">
      <c r="A1821" s="5">
        <v>44920</v>
      </c>
      <c r="B1821" s="4">
        <v>1251</v>
      </c>
    </row>
    <row r="1822" spans="1:2">
      <c r="A1822" s="5">
        <v>44921</v>
      </c>
      <c r="B1822" s="4">
        <v>1251</v>
      </c>
    </row>
    <row r="1823" spans="1:2">
      <c r="A1823" s="5">
        <v>44922</v>
      </c>
      <c r="B1823" s="4">
        <v>1252</v>
      </c>
    </row>
    <row r="1824" spans="1:2">
      <c r="A1824" s="5">
        <v>44923</v>
      </c>
      <c r="B1824" s="4">
        <v>1253</v>
      </c>
    </row>
    <row r="1825" spans="1:2">
      <c r="A1825" s="5">
        <v>44924</v>
      </c>
      <c r="B1825" s="4">
        <v>1254</v>
      </c>
    </row>
    <row r="1826" spans="1:2">
      <c r="A1826" s="5">
        <v>44925</v>
      </c>
      <c r="B1826" s="4">
        <v>1255</v>
      </c>
    </row>
    <row r="1827" spans="1:2">
      <c r="A1827" s="5">
        <v>44926</v>
      </c>
      <c r="B1827" s="4">
        <v>1256</v>
      </c>
    </row>
    <row r="1828" spans="1:2">
      <c r="A1828" s="5">
        <v>44927</v>
      </c>
      <c r="B1828" s="4">
        <v>1256</v>
      </c>
    </row>
    <row r="1829" spans="1:2">
      <c r="A1829" s="5">
        <v>44928</v>
      </c>
      <c r="B1829" s="4">
        <v>1256</v>
      </c>
    </row>
    <row r="1830" spans="1:2">
      <c r="A1830" s="5">
        <v>44929</v>
      </c>
      <c r="B1830" s="4">
        <v>1257</v>
      </c>
    </row>
    <row r="1831" spans="1:2">
      <c r="A1831" s="5">
        <v>44930</v>
      </c>
      <c r="B1831" s="4">
        <v>1258</v>
      </c>
    </row>
    <row r="1832" spans="1:2">
      <c r="A1832" s="5">
        <v>44931</v>
      </c>
      <c r="B1832" s="4">
        <v>1259</v>
      </c>
    </row>
    <row r="1833" spans="1:2">
      <c r="A1833" s="5">
        <v>44932</v>
      </c>
      <c r="B1833" s="4">
        <v>1260</v>
      </c>
    </row>
    <row r="1834" spans="1:2">
      <c r="A1834" s="5">
        <v>44933</v>
      </c>
      <c r="B1834" s="4">
        <v>1261</v>
      </c>
    </row>
    <row r="1835" spans="1:2">
      <c r="A1835" s="5">
        <v>44934</v>
      </c>
      <c r="B1835" s="4">
        <v>1261</v>
      </c>
    </row>
    <row r="1836" spans="1:2">
      <c r="A1836" s="5">
        <v>44935</v>
      </c>
      <c r="B1836" s="4">
        <v>1261</v>
      </c>
    </row>
    <row r="1837" spans="1:2">
      <c r="A1837" s="5">
        <v>44936</v>
      </c>
      <c r="B1837" s="4">
        <v>1262</v>
      </c>
    </row>
    <row r="1838" spans="1:2">
      <c r="A1838" s="5">
        <v>44937</v>
      </c>
      <c r="B1838" s="4">
        <v>1263</v>
      </c>
    </row>
    <row r="1839" spans="1:2">
      <c r="A1839" s="5">
        <v>44938</v>
      </c>
      <c r="B1839" s="4">
        <v>1264</v>
      </c>
    </row>
    <row r="1840" spans="1:2">
      <c r="A1840" s="5">
        <v>44939</v>
      </c>
      <c r="B1840" s="4">
        <v>1265</v>
      </c>
    </row>
    <row r="1841" spans="1:2">
      <c r="A1841" s="5">
        <v>44940</v>
      </c>
      <c r="B1841" s="4">
        <v>1266</v>
      </c>
    </row>
    <row r="1842" spans="1:2">
      <c r="A1842" s="5">
        <v>44941</v>
      </c>
      <c r="B1842" s="4">
        <v>1266</v>
      </c>
    </row>
    <row r="1843" spans="1:2">
      <c r="A1843" s="5">
        <v>44942</v>
      </c>
      <c r="B1843" s="4">
        <v>1266</v>
      </c>
    </row>
    <row r="1844" spans="1:2">
      <c r="A1844" s="5">
        <v>44943</v>
      </c>
      <c r="B1844" s="4">
        <v>1267</v>
      </c>
    </row>
    <row r="1845" spans="1:2">
      <c r="A1845" s="5">
        <v>44944</v>
      </c>
      <c r="B1845" s="4">
        <v>1268</v>
      </c>
    </row>
    <row r="1846" spans="1:2">
      <c r="A1846" s="5">
        <v>44945</v>
      </c>
      <c r="B1846" s="4">
        <v>1269</v>
      </c>
    </row>
    <row r="1847" spans="1:2">
      <c r="A1847" s="5">
        <v>44946</v>
      </c>
      <c r="B1847" s="4">
        <v>1270</v>
      </c>
    </row>
    <row r="1848" spans="1:2">
      <c r="A1848" s="5">
        <v>44947</v>
      </c>
      <c r="B1848" s="4">
        <v>1271</v>
      </c>
    </row>
    <row r="1849" spans="1:2">
      <c r="A1849" s="5">
        <v>44948</v>
      </c>
      <c r="B1849" s="4">
        <v>1271</v>
      </c>
    </row>
    <row r="1850" spans="1:2">
      <c r="A1850" s="5">
        <v>44949</v>
      </c>
      <c r="B1850" s="4">
        <v>1271</v>
      </c>
    </row>
    <row r="1851" spans="1:2">
      <c r="A1851" s="5">
        <v>44950</v>
      </c>
      <c r="B1851" s="4">
        <v>1272</v>
      </c>
    </row>
    <row r="1852" spans="1:2">
      <c r="A1852" s="5">
        <v>44951</v>
      </c>
      <c r="B1852" s="4">
        <v>1273</v>
      </c>
    </row>
    <row r="1853" spans="1:2">
      <c r="A1853" s="5">
        <v>44952</v>
      </c>
      <c r="B1853" s="4">
        <v>1274</v>
      </c>
    </row>
    <row r="1854" spans="1:2">
      <c r="A1854" s="5">
        <v>44953</v>
      </c>
      <c r="B1854" s="4">
        <v>1275</v>
      </c>
    </row>
    <row r="1855" spans="1:2">
      <c r="A1855" s="5">
        <v>44954</v>
      </c>
      <c r="B1855" s="4">
        <v>1276</v>
      </c>
    </row>
    <row r="1856" spans="1:2">
      <c r="A1856" s="5">
        <v>44955</v>
      </c>
      <c r="B1856" s="4">
        <v>1276</v>
      </c>
    </row>
    <row r="1857" spans="1:2">
      <c r="A1857" s="5">
        <v>44956</v>
      </c>
      <c r="B1857" s="4">
        <v>1276</v>
      </c>
    </row>
    <row r="1858" spans="1:2">
      <c r="A1858" s="5">
        <v>44957</v>
      </c>
      <c r="B1858" s="4">
        <v>1277</v>
      </c>
    </row>
    <row r="1859" spans="1:2">
      <c r="A1859" s="5">
        <v>44958</v>
      </c>
      <c r="B1859" s="4">
        <v>1278</v>
      </c>
    </row>
    <row r="1860" spans="1:2">
      <c r="A1860" s="5">
        <v>44959</v>
      </c>
      <c r="B1860" s="4">
        <v>1279</v>
      </c>
    </row>
    <row r="1861" spans="1:2">
      <c r="A1861" s="5">
        <v>44960</v>
      </c>
      <c r="B1861" s="4">
        <v>1280</v>
      </c>
    </row>
    <row r="1862" spans="1:2">
      <c r="A1862" s="5">
        <v>44961</v>
      </c>
      <c r="B1862" s="4">
        <v>1281</v>
      </c>
    </row>
    <row r="1863" spans="1:2">
      <c r="A1863" s="5">
        <v>44962</v>
      </c>
      <c r="B1863" s="4">
        <v>1281</v>
      </c>
    </row>
    <row r="1864" spans="1:2">
      <c r="A1864" s="5">
        <v>44963</v>
      </c>
      <c r="B1864" s="4">
        <v>1281</v>
      </c>
    </row>
    <row r="1865" spans="1:2">
      <c r="A1865" s="5">
        <v>44964</v>
      </c>
      <c r="B1865" s="4">
        <v>1282</v>
      </c>
    </row>
    <row r="1866" spans="1:2">
      <c r="A1866" s="5">
        <v>44965</v>
      </c>
      <c r="B1866" s="4">
        <v>1283</v>
      </c>
    </row>
    <row r="1867" spans="1:2">
      <c r="A1867" s="5">
        <v>44966</v>
      </c>
      <c r="B1867" s="4">
        <v>1284</v>
      </c>
    </row>
    <row r="1868" spans="1:2">
      <c r="A1868" s="5">
        <v>44967</v>
      </c>
      <c r="B1868" s="4">
        <v>1285</v>
      </c>
    </row>
    <row r="1869" spans="1:2">
      <c r="A1869" s="5">
        <v>44968</v>
      </c>
      <c r="B1869" s="4">
        <v>1286</v>
      </c>
    </row>
    <row r="1870" spans="1:2">
      <c r="A1870" s="5">
        <v>44969</v>
      </c>
      <c r="B1870" s="4">
        <v>1286</v>
      </c>
    </row>
    <row r="1871" spans="1:2">
      <c r="A1871" s="5">
        <v>44970</v>
      </c>
      <c r="B1871" s="4">
        <v>1286</v>
      </c>
    </row>
    <row r="1872" spans="1:2">
      <c r="A1872" s="5">
        <v>44971</v>
      </c>
      <c r="B1872" s="4">
        <v>1287</v>
      </c>
    </row>
    <row r="1873" spans="1:2">
      <c r="A1873" s="5">
        <v>44972</v>
      </c>
      <c r="B1873" s="4">
        <v>1288</v>
      </c>
    </row>
    <row r="1874" spans="1:2">
      <c r="A1874" s="5">
        <v>44973</v>
      </c>
      <c r="B1874" s="4">
        <v>1289</v>
      </c>
    </row>
    <row r="1875" spans="1:2">
      <c r="A1875" s="5">
        <v>44974</v>
      </c>
      <c r="B1875" s="4">
        <v>1290</v>
      </c>
    </row>
    <row r="1876" spans="1:2">
      <c r="A1876" s="5">
        <v>44975</v>
      </c>
      <c r="B1876" s="4">
        <v>1291</v>
      </c>
    </row>
    <row r="1877" spans="1:2">
      <c r="A1877" s="5">
        <v>44976</v>
      </c>
      <c r="B1877" s="4">
        <v>1291</v>
      </c>
    </row>
    <row r="1878" spans="1:2">
      <c r="A1878" s="5">
        <v>44977</v>
      </c>
      <c r="B1878" s="4">
        <v>1291</v>
      </c>
    </row>
    <row r="1879" spans="1:2">
      <c r="A1879" s="5">
        <v>44978</v>
      </c>
      <c r="B1879" s="4">
        <v>1291</v>
      </c>
    </row>
    <row r="1880" spans="1:2">
      <c r="A1880" s="5">
        <v>44979</v>
      </c>
      <c r="B1880" s="4">
        <v>1291</v>
      </c>
    </row>
    <row r="1881" spans="1:2">
      <c r="A1881" s="5">
        <v>44980</v>
      </c>
      <c r="B1881" s="4">
        <v>1292</v>
      </c>
    </row>
    <row r="1882" spans="1:2">
      <c r="A1882" s="5">
        <v>44981</v>
      </c>
      <c r="B1882" s="4">
        <v>1293</v>
      </c>
    </row>
    <row r="1883" spans="1:2">
      <c r="A1883" s="5">
        <v>44982</v>
      </c>
      <c r="B1883" s="4">
        <v>1294</v>
      </c>
    </row>
    <row r="1884" spans="1:2">
      <c r="A1884" s="5">
        <v>44983</v>
      </c>
      <c r="B1884" s="4">
        <v>1294</v>
      </c>
    </row>
    <row r="1885" spans="1:2">
      <c r="A1885" s="5">
        <v>44984</v>
      </c>
      <c r="B1885" s="4">
        <v>1294</v>
      </c>
    </row>
    <row r="1886" spans="1:2">
      <c r="A1886" s="5">
        <v>44985</v>
      </c>
      <c r="B1886" s="4">
        <v>1295</v>
      </c>
    </row>
    <row r="1887" spans="1:2">
      <c r="A1887" s="5">
        <v>44986</v>
      </c>
      <c r="B1887" s="4">
        <v>1296</v>
      </c>
    </row>
    <row r="1888" spans="1:2">
      <c r="A1888" s="5">
        <v>44987</v>
      </c>
      <c r="B1888" s="4">
        <v>1297</v>
      </c>
    </row>
    <row r="1889" spans="1:2">
      <c r="A1889" s="5">
        <v>44988</v>
      </c>
      <c r="B1889" s="4">
        <v>1298</v>
      </c>
    </row>
    <row r="1890" spans="1:2">
      <c r="A1890" s="5">
        <v>44989</v>
      </c>
      <c r="B1890" s="4">
        <v>1299</v>
      </c>
    </row>
    <row r="1891" spans="1:2">
      <c r="A1891" s="5">
        <v>44990</v>
      </c>
      <c r="B1891" s="4">
        <v>1299</v>
      </c>
    </row>
    <row r="1892" spans="1:2">
      <c r="A1892" s="5">
        <v>44991</v>
      </c>
      <c r="B1892" s="4">
        <v>1299</v>
      </c>
    </row>
    <row r="1893" spans="1:2">
      <c r="A1893" s="5">
        <v>44992</v>
      </c>
      <c r="B1893" s="4">
        <v>1300</v>
      </c>
    </row>
    <row r="1894" spans="1:2">
      <c r="A1894" s="5">
        <v>44993</v>
      </c>
      <c r="B1894" s="4">
        <v>1301</v>
      </c>
    </row>
    <row r="1895" spans="1:2">
      <c r="A1895" s="5">
        <v>44994</v>
      </c>
      <c r="B1895" s="4">
        <v>1302</v>
      </c>
    </row>
    <row r="1896" spans="1:2">
      <c r="A1896" s="5">
        <v>44995</v>
      </c>
      <c r="B1896" s="4">
        <v>1303</v>
      </c>
    </row>
    <row r="1897" spans="1:2">
      <c r="A1897" s="5">
        <v>44996</v>
      </c>
      <c r="B1897" s="4">
        <v>1304</v>
      </c>
    </row>
    <row r="1898" spans="1:2">
      <c r="A1898" s="5">
        <v>44997</v>
      </c>
      <c r="B1898" s="4">
        <v>1304</v>
      </c>
    </row>
    <row r="1899" spans="1:2">
      <c r="A1899" s="5">
        <v>44998</v>
      </c>
      <c r="B1899" s="4">
        <v>1304</v>
      </c>
    </row>
    <row r="1900" spans="1:2">
      <c r="A1900" s="5">
        <v>44999</v>
      </c>
      <c r="B1900" s="4">
        <v>1305</v>
      </c>
    </row>
    <row r="1901" spans="1:2">
      <c r="A1901" s="5">
        <v>45000</v>
      </c>
      <c r="B1901" s="4">
        <v>1306</v>
      </c>
    </row>
    <row r="1902" spans="1:2">
      <c r="A1902" s="5">
        <v>45001</v>
      </c>
      <c r="B1902" s="4">
        <v>1307</v>
      </c>
    </row>
    <row r="1903" spans="1:2">
      <c r="A1903" s="5">
        <v>45002</v>
      </c>
      <c r="B1903" s="4">
        <v>1308</v>
      </c>
    </row>
    <row r="1904" spans="1:2">
      <c r="A1904" s="5">
        <v>45003</v>
      </c>
      <c r="B1904" s="4">
        <v>1309</v>
      </c>
    </row>
    <row r="1905" spans="1:2">
      <c r="A1905" s="5">
        <v>45004</v>
      </c>
      <c r="B1905" s="4">
        <v>1309</v>
      </c>
    </row>
    <row r="1906" spans="1:2">
      <c r="A1906" s="5">
        <v>45005</v>
      </c>
      <c r="B1906" s="4">
        <v>1309</v>
      </c>
    </row>
    <row r="1907" spans="1:2">
      <c r="A1907" s="5">
        <v>45006</v>
      </c>
      <c r="B1907" s="4">
        <v>1310</v>
      </c>
    </row>
    <row r="1908" spans="1:2">
      <c r="A1908" s="5">
        <v>45007</v>
      </c>
      <c r="B1908" s="4">
        <v>1311</v>
      </c>
    </row>
    <row r="1909" spans="1:2">
      <c r="A1909" s="5">
        <v>45008</v>
      </c>
      <c r="B1909" s="4">
        <v>1312</v>
      </c>
    </row>
    <row r="1910" spans="1:2">
      <c r="A1910" s="5">
        <v>45009</v>
      </c>
      <c r="B1910" s="4">
        <v>1313</v>
      </c>
    </row>
    <row r="1911" spans="1:2">
      <c r="A1911" s="5">
        <v>45010</v>
      </c>
      <c r="B1911" s="4">
        <v>1314</v>
      </c>
    </row>
    <row r="1912" spans="1:2">
      <c r="A1912" s="5">
        <v>45011</v>
      </c>
      <c r="B1912" s="4">
        <v>1314</v>
      </c>
    </row>
    <row r="1913" spans="1:2">
      <c r="A1913" s="5">
        <v>45012</v>
      </c>
      <c r="B1913" s="4">
        <v>1314</v>
      </c>
    </row>
    <row r="1914" spans="1:2">
      <c r="A1914" s="5">
        <v>45013</v>
      </c>
      <c r="B1914" s="4">
        <v>1315</v>
      </c>
    </row>
    <row r="1915" spans="1:2">
      <c r="A1915" s="5">
        <v>45014</v>
      </c>
      <c r="B1915" s="4">
        <v>1316</v>
      </c>
    </row>
    <row r="1916" spans="1:2">
      <c r="A1916" s="5">
        <v>45015</v>
      </c>
      <c r="B1916" s="4">
        <v>1317</v>
      </c>
    </row>
    <row r="1917" spans="1:2">
      <c r="A1917" s="5">
        <v>45016</v>
      </c>
      <c r="B1917" s="4">
        <v>1318</v>
      </c>
    </row>
    <row r="1918" spans="1:2">
      <c r="A1918" s="5">
        <v>45017</v>
      </c>
      <c r="B1918" s="4">
        <v>1319</v>
      </c>
    </row>
    <row r="1919" spans="1:2">
      <c r="A1919" s="5">
        <v>45018</v>
      </c>
      <c r="B1919" s="4">
        <v>1319</v>
      </c>
    </row>
    <row r="1920" spans="1:2">
      <c r="A1920" s="5">
        <v>45019</v>
      </c>
      <c r="B1920" s="4">
        <v>1319</v>
      </c>
    </row>
    <row r="1921" spans="1:2">
      <c r="A1921" s="5">
        <v>45020</v>
      </c>
      <c r="B1921" s="4">
        <v>1320</v>
      </c>
    </row>
    <row r="1922" spans="1:2">
      <c r="A1922" s="5">
        <v>45021</v>
      </c>
      <c r="B1922" s="4">
        <v>1321</v>
      </c>
    </row>
    <row r="1923" spans="1:2">
      <c r="A1923" s="5">
        <v>45022</v>
      </c>
      <c r="B1923" s="4">
        <v>1322</v>
      </c>
    </row>
    <row r="1924" spans="1:2">
      <c r="A1924" s="5">
        <v>45023</v>
      </c>
      <c r="B1924" s="4">
        <v>1323</v>
      </c>
    </row>
    <row r="1925" spans="1:2">
      <c r="A1925" s="5">
        <v>45024</v>
      </c>
      <c r="B1925" s="4">
        <v>1323</v>
      </c>
    </row>
    <row r="1926" spans="1:2">
      <c r="A1926" s="5">
        <v>45025</v>
      </c>
      <c r="B1926" s="4">
        <v>1323</v>
      </c>
    </row>
    <row r="1927" spans="1:2">
      <c r="A1927" s="5">
        <v>45026</v>
      </c>
      <c r="B1927" s="4">
        <v>1323</v>
      </c>
    </row>
    <row r="1928" spans="1:2">
      <c r="A1928" s="5">
        <v>45027</v>
      </c>
      <c r="B1928" s="4">
        <v>1324</v>
      </c>
    </row>
    <row r="1929" spans="1:2">
      <c r="A1929" s="5">
        <v>45028</v>
      </c>
      <c r="B1929" s="4">
        <v>1325</v>
      </c>
    </row>
    <row r="1930" spans="1:2">
      <c r="A1930" s="5">
        <v>45029</v>
      </c>
      <c r="B1930" s="4">
        <v>1326</v>
      </c>
    </row>
    <row r="1931" spans="1:2">
      <c r="A1931" s="5">
        <v>45030</v>
      </c>
      <c r="B1931" s="4">
        <v>1327</v>
      </c>
    </row>
    <row r="1932" spans="1:2">
      <c r="A1932" s="5">
        <v>45031</v>
      </c>
      <c r="B1932" s="4">
        <v>1328</v>
      </c>
    </row>
    <row r="1933" spans="1:2">
      <c r="A1933" s="5">
        <v>45032</v>
      </c>
      <c r="B1933" s="4">
        <v>1328</v>
      </c>
    </row>
    <row r="1934" spans="1:2">
      <c r="A1934" s="5">
        <v>45033</v>
      </c>
      <c r="B1934" s="4">
        <v>1328</v>
      </c>
    </row>
    <row r="1935" spans="1:2">
      <c r="A1935" s="5">
        <v>45034</v>
      </c>
      <c r="B1935" s="4">
        <v>1329</v>
      </c>
    </row>
    <row r="1936" spans="1:2">
      <c r="A1936" s="5">
        <v>45035</v>
      </c>
      <c r="B1936" s="4">
        <v>1330</v>
      </c>
    </row>
    <row r="1937" spans="1:2">
      <c r="A1937" s="5">
        <v>45036</v>
      </c>
      <c r="B1937" s="4">
        <v>1331</v>
      </c>
    </row>
    <row r="1938" spans="1:2">
      <c r="A1938" s="5">
        <v>45037</v>
      </c>
      <c r="B1938" s="4">
        <v>1332</v>
      </c>
    </row>
    <row r="1939" spans="1:2">
      <c r="A1939" s="5">
        <v>45038</v>
      </c>
      <c r="B1939" s="4">
        <v>1332</v>
      </c>
    </row>
    <row r="1940" spans="1:2">
      <c r="A1940" s="5">
        <v>45039</v>
      </c>
      <c r="B1940" s="4">
        <v>1332</v>
      </c>
    </row>
    <row r="1941" spans="1:2">
      <c r="A1941" s="5">
        <v>45040</v>
      </c>
      <c r="B1941" s="4">
        <v>1332</v>
      </c>
    </row>
    <row r="1942" spans="1:2">
      <c r="A1942" s="5">
        <v>45041</v>
      </c>
      <c r="B1942" s="4">
        <v>1333</v>
      </c>
    </row>
    <row r="1943" spans="1:2">
      <c r="A1943" s="5">
        <v>45042</v>
      </c>
      <c r="B1943" s="4">
        <v>1334</v>
      </c>
    </row>
    <row r="1944" spans="1:2">
      <c r="A1944" s="5">
        <v>45043</v>
      </c>
      <c r="B1944" s="4">
        <v>1335</v>
      </c>
    </row>
    <row r="1945" spans="1:2">
      <c r="A1945" s="5">
        <v>45044</v>
      </c>
      <c r="B1945" s="4">
        <v>1336</v>
      </c>
    </row>
    <row r="1946" spans="1:2">
      <c r="A1946" s="5">
        <v>45045</v>
      </c>
      <c r="B1946" s="4">
        <v>1337</v>
      </c>
    </row>
    <row r="1947" spans="1:2">
      <c r="A1947" s="5">
        <v>45046</v>
      </c>
      <c r="B1947" s="4">
        <v>1337</v>
      </c>
    </row>
    <row r="1948" spans="1:2">
      <c r="A1948" s="5">
        <v>45047</v>
      </c>
      <c r="B1948" s="4">
        <v>1337</v>
      </c>
    </row>
    <row r="1949" spans="1:2">
      <c r="A1949" s="5">
        <v>45048</v>
      </c>
      <c r="B1949" s="4">
        <v>1337</v>
      </c>
    </row>
    <row r="1950" spans="1:2">
      <c r="A1950" s="5">
        <v>45049</v>
      </c>
      <c r="B1950" s="4">
        <v>1338</v>
      </c>
    </row>
    <row r="1951" spans="1:2">
      <c r="A1951" s="5">
        <v>45050</v>
      </c>
      <c r="B1951" s="4">
        <v>1339</v>
      </c>
    </row>
    <row r="1952" spans="1:2">
      <c r="A1952" s="5">
        <v>45051</v>
      </c>
      <c r="B1952" s="4">
        <v>1340</v>
      </c>
    </row>
    <row r="1953" spans="1:2">
      <c r="A1953" s="5">
        <v>45052</v>
      </c>
      <c r="B1953" s="4">
        <v>1341</v>
      </c>
    </row>
    <row r="1954" spans="1:2">
      <c r="A1954" s="5">
        <v>45053</v>
      </c>
      <c r="B1954" s="4">
        <v>1341</v>
      </c>
    </row>
    <row r="1955" spans="1:2">
      <c r="A1955" s="5">
        <v>45054</v>
      </c>
      <c r="B1955" s="4">
        <v>1341</v>
      </c>
    </row>
    <row r="1956" spans="1:2">
      <c r="A1956" s="5">
        <v>45055</v>
      </c>
      <c r="B1956" s="4">
        <v>1342</v>
      </c>
    </row>
    <row r="1957" spans="1:2">
      <c r="A1957" s="5">
        <v>45056</v>
      </c>
      <c r="B1957" s="4">
        <v>1343</v>
      </c>
    </row>
    <row r="1958" spans="1:2">
      <c r="A1958" s="5">
        <v>45057</v>
      </c>
      <c r="B1958" s="4">
        <v>1344</v>
      </c>
    </row>
    <row r="1959" spans="1:2">
      <c r="A1959" s="5">
        <v>45058</v>
      </c>
      <c r="B1959" s="4">
        <v>1345</v>
      </c>
    </row>
    <row r="1960" spans="1:2">
      <c r="A1960" s="5">
        <v>45059</v>
      </c>
      <c r="B1960" s="4">
        <v>1346</v>
      </c>
    </row>
    <row r="1961" spans="1:2">
      <c r="A1961" s="5">
        <v>45060</v>
      </c>
      <c r="B1961" s="4">
        <v>1346</v>
      </c>
    </row>
    <row r="1962" spans="1:2">
      <c r="A1962" s="5">
        <v>45061</v>
      </c>
      <c r="B1962" s="4">
        <v>1346</v>
      </c>
    </row>
    <row r="1963" spans="1:2">
      <c r="A1963" s="5">
        <v>45062</v>
      </c>
      <c r="B1963" s="4">
        <v>1347</v>
      </c>
    </row>
    <row r="1964" spans="1:2">
      <c r="A1964" s="5">
        <v>45063</v>
      </c>
      <c r="B1964" s="4">
        <v>1348</v>
      </c>
    </row>
    <row r="1965" spans="1:2">
      <c r="A1965" s="5">
        <v>45064</v>
      </c>
      <c r="B1965" s="4">
        <v>1349</v>
      </c>
    </row>
    <row r="1966" spans="1:2">
      <c r="A1966" s="5">
        <v>45065</v>
      </c>
      <c r="B1966" s="4">
        <v>1350</v>
      </c>
    </row>
    <row r="1967" spans="1:2">
      <c r="A1967" s="5">
        <v>45066</v>
      </c>
      <c r="B1967" s="4">
        <v>1351</v>
      </c>
    </row>
    <row r="1968" spans="1:2">
      <c r="A1968" s="5">
        <v>45067</v>
      </c>
      <c r="B1968" s="4">
        <v>1351</v>
      </c>
    </row>
    <row r="1969" spans="1:2">
      <c r="A1969" s="5">
        <v>45068</v>
      </c>
      <c r="B1969" s="4">
        <v>1351</v>
      </c>
    </row>
    <row r="1970" spans="1:2">
      <c r="A1970" s="5">
        <v>45069</v>
      </c>
      <c r="B1970" s="4">
        <v>1352</v>
      </c>
    </row>
    <row r="1971" spans="1:2">
      <c r="A1971" s="5">
        <v>45070</v>
      </c>
      <c r="B1971" s="4">
        <v>1353</v>
      </c>
    </row>
    <row r="1972" spans="1:2">
      <c r="A1972" s="5">
        <v>45071</v>
      </c>
      <c r="B1972" s="4">
        <v>1354</v>
      </c>
    </row>
    <row r="1973" spans="1:2">
      <c r="A1973" s="5">
        <v>45072</v>
      </c>
      <c r="B1973" s="4">
        <v>1355</v>
      </c>
    </row>
    <row r="1974" spans="1:2">
      <c r="A1974" s="5">
        <v>45073</v>
      </c>
      <c r="B1974" s="4">
        <v>1356</v>
      </c>
    </row>
    <row r="1975" spans="1:2">
      <c r="A1975" s="5">
        <v>45074</v>
      </c>
      <c r="B1975" s="4">
        <v>1356</v>
      </c>
    </row>
    <row r="1976" spans="1:2">
      <c r="A1976" s="5">
        <v>45075</v>
      </c>
      <c r="B1976" s="4">
        <v>1356</v>
      </c>
    </row>
    <row r="1977" spans="1:2">
      <c r="A1977" s="5">
        <v>45076</v>
      </c>
      <c r="B1977" s="4">
        <v>1357</v>
      </c>
    </row>
    <row r="1978" spans="1:2">
      <c r="A1978" s="5">
        <v>45077</v>
      </c>
      <c r="B1978" s="4">
        <v>1358</v>
      </c>
    </row>
    <row r="1979" spans="1:2">
      <c r="A1979" s="5">
        <v>45078</v>
      </c>
      <c r="B1979" s="4">
        <v>1359</v>
      </c>
    </row>
    <row r="1980" spans="1:2">
      <c r="A1980" s="5">
        <v>45079</v>
      </c>
      <c r="B1980" s="4">
        <v>1360</v>
      </c>
    </row>
    <row r="1981" spans="1:2">
      <c r="A1981" s="5">
        <v>45080</v>
      </c>
      <c r="B1981" s="4">
        <v>1361</v>
      </c>
    </row>
    <row r="1982" spans="1:2">
      <c r="A1982" s="5">
        <v>45081</v>
      </c>
      <c r="B1982" s="4">
        <v>1361</v>
      </c>
    </row>
    <row r="1983" spans="1:2">
      <c r="A1983" s="5">
        <v>45082</v>
      </c>
      <c r="B1983" s="4">
        <v>1361</v>
      </c>
    </row>
    <row r="1984" spans="1:2">
      <c r="A1984" s="5">
        <v>45083</v>
      </c>
      <c r="B1984" s="4">
        <v>1362</v>
      </c>
    </row>
    <row r="1985" spans="1:2">
      <c r="A1985" s="5">
        <v>45084</v>
      </c>
      <c r="B1985" s="4">
        <v>1363</v>
      </c>
    </row>
    <row r="1986" spans="1:2">
      <c r="A1986" s="5">
        <v>45085</v>
      </c>
      <c r="B1986" s="4">
        <v>1364</v>
      </c>
    </row>
    <row r="1987" spans="1:2">
      <c r="A1987" s="5">
        <v>45086</v>
      </c>
      <c r="B1987" s="4">
        <v>1364</v>
      </c>
    </row>
    <row r="1988" spans="1:2">
      <c r="A1988" s="5">
        <v>45087</v>
      </c>
      <c r="B1988" s="4">
        <v>1365</v>
      </c>
    </row>
    <row r="1989" spans="1:2">
      <c r="A1989" s="5">
        <v>45088</v>
      </c>
      <c r="B1989" s="4">
        <v>1365</v>
      </c>
    </row>
    <row r="1990" spans="1:2">
      <c r="A1990" s="5">
        <v>45089</v>
      </c>
      <c r="B1990" s="4">
        <v>1365</v>
      </c>
    </row>
    <row r="1991" spans="1:2">
      <c r="A1991" s="5">
        <v>45090</v>
      </c>
      <c r="B1991" s="4">
        <v>1366</v>
      </c>
    </row>
    <row r="1992" spans="1:2">
      <c r="A1992" s="5">
        <v>45091</v>
      </c>
      <c r="B1992" s="4">
        <v>1367</v>
      </c>
    </row>
    <row r="1993" spans="1:2">
      <c r="A1993" s="5">
        <v>45092</v>
      </c>
      <c r="B1993" s="4">
        <v>1368</v>
      </c>
    </row>
    <row r="1994" spans="1:2">
      <c r="A1994" s="5">
        <v>45093</v>
      </c>
      <c r="B1994" s="4">
        <v>1369</v>
      </c>
    </row>
    <row r="1995" spans="1:2">
      <c r="A1995" s="5">
        <v>45094</v>
      </c>
      <c r="B1995" s="4">
        <v>1370</v>
      </c>
    </row>
    <row r="1996" spans="1:2">
      <c r="A1996" s="5">
        <v>45095</v>
      </c>
      <c r="B1996" s="4">
        <v>1370</v>
      </c>
    </row>
    <row r="1997" spans="1:2">
      <c r="A1997" s="5">
        <v>45096</v>
      </c>
      <c r="B1997" s="4">
        <v>1370</v>
      </c>
    </row>
    <row r="1998" spans="1:2">
      <c r="A1998" s="5">
        <v>45097</v>
      </c>
      <c r="B1998" s="4">
        <v>1371</v>
      </c>
    </row>
    <row r="1999" spans="1:2">
      <c r="A1999" s="5">
        <v>45098</v>
      </c>
      <c r="B1999" s="4">
        <v>1372</v>
      </c>
    </row>
    <row r="2000" spans="1:2">
      <c r="A2000" s="5">
        <v>45099</v>
      </c>
      <c r="B2000" s="4">
        <v>1373</v>
      </c>
    </row>
    <row r="2001" spans="1:2">
      <c r="A2001" s="5">
        <v>45100</v>
      </c>
      <c r="B2001" s="4">
        <v>1374</v>
      </c>
    </row>
    <row r="2002" spans="1:2">
      <c r="A2002" s="5">
        <v>45101</v>
      </c>
      <c r="B2002" s="4">
        <v>1375</v>
      </c>
    </row>
    <row r="2003" spans="1:2">
      <c r="A2003" s="5">
        <v>45102</v>
      </c>
      <c r="B2003" s="4">
        <v>1375</v>
      </c>
    </row>
    <row r="2004" spans="1:2">
      <c r="A2004" s="5">
        <v>45103</v>
      </c>
      <c r="B2004" s="4">
        <v>1375</v>
      </c>
    </row>
    <row r="2005" spans="1:2">
      <c r="A2005" s="5">
        <v>45104</v>
      </c>
      <c r="B2005" s="4">
        <v>1376</v>
      </c>
    </row>
    <row r="2006" spans="1:2">
      <c r="A2006" s="5">
        <v>45105</v>
      </c>
      <c r="B2006" s="4">
        <v>1377</v>
      </c>
    </row>
    <row r="2007" spans="1:2">
      <c r="A2007" s="5">
        <v>45106</v>
      </c>
      <c r="B2007" s="4">
        <v>1378</v>
      </c>
    </row>
    <row r="2008" spans="1:2">
      <c r="A2008" s="5">
        <v>45107</v>
      </c>
      <c r="B2008" s="4">
        <v>1379</v>
      </c>
    </row>
    <row r="2009" spans="1:2">
      <c r="A2009" s="5">
        <v>45108</v>
      </c>
      <c r="B2009" s="4">
        <v>1380</v>
      </c>
    </row>
    <row r="2010" spans="1:2">
      <c r="A2010" s="5">
        <v>45109</v>
      </c>
      <c r="B2010" s="4">
        <v>1380</v>
      </c>
    </row>
    <row r="2011" spans="1:2">
      <c r="A2011" s="5">
        <v>45110</v>
      </c>
      <c r="B2011" s="4">
        <v>1380</v>
      </c>
    </row>
    <row r="2012" spans="1:2">
      <c r="A2012" s="5">
        <v>45111</v>
      </c>
      <c r="B2012" s="4">
        <v>1381</v>
      </c>
    </row>
    <row r="2013" spans="1:2">
      <c r="A2013" s="5">
        <v>45112</v>
      </c>
      <c r="B2013" s="4">
        <v>1382</v>
      </c>
    </row>
    <row r="2014" spans="1:2">
      <c r="A2014" s="5">
        <v>45113</v>
      </c>
      <c r="B2014" s="4">
        <v>1383</v>
      </c>
    </row>
    <row r="2015" spans="1:2">
      <c r="A2015" s="5">
        <v>45114</v>
      </c>
      <c r="B2015" s="4">
        <v>1384</v>
      </c>
    </row>
    <row r="2016" spans="1:2">
      <c r="A2016" s="5">
        <v>45115</v>
      </c>
      <c r="B2016" s="4">
        <v>1385</v>
      </c>
    </row>
    <row r="2017" spans="1:2">
      <c r="A2017" s="5">
        <v>45116</v>
      </c>
      <c r="B2017" s="4">
        <v>1385</v>
      </c>
    </row>
    <row r="2018" spans="1:2">
      <c r="A2018" s="5">
        <v>45117</v>
      </c>
      <c r="B2018" s="4">
        <v>1385</v>
      </c>
    </row>
    <row r="2019" spans="1:2">
      <c r="A2019" s="5">
        <v>45118</v>
      </c>
      <c r="B2019" s="4">
        <v>1386</v>
      </c>
    </row>
    <row r="2020" spans="1:2">
      <c r="A2020" s="5">
        <v>45119</v>
      </c>
      <c r="B2020" s="4">
        <v>1387</v>
      </c>
    </row>
    <row r="2021" spans="1:2">
      <c r="A2021" s="5">
        <v>45120</v>
      </c>
      <c r="B2021" s="4">
        <v>1388</v>
      </c>
    </row>
    <row r="2022" spans="1:2">
      <c r="A2022" s="5">
        <v>45121</v>
      </c>
      <c r="B2022" s="4">
        <v>1389</v>
      </c>
    </row>
    <row r="2023" spans="1:2">
      <c r="A2023" s="5">
        <v>45122</v>
      </c>
      <c r="B2023" s="4">
        <v>1390</v>
      </c>
    </row>
    <row r="2024" spans="1:2">
      <c r="A2024" s="5">
        <v>45123</v>
      </c>
      <c r="B2024" s="4">
        <v>1390</v>
      </c>
    </row>
    <row r="2025" spans="1:2">
      <c r="A2025" s="5">
        <v>45124</v>
      </c>
      <c r="B2025" s="4">
        <v>1390</v>
      </c>
    </row>
    <row r="2026" spans="1:2">
      <c r="A2026" s="5">
        <v>45125</v>
      </c>
      <c r="B2026" s="4">
        <v>1391</v>
      </c>
    </row>
    <row r="2027" spans="1:2">
      <c r="A2027" s="5">
        <v>45126</v>
      </c>
      <c r="B2027" s="4">
        <v>1392</v>
      </c>
    </row>
    <row r="2028" spans="1:2">
      <c r="A2028" s="5">
        <v>45127</v>
      </c>
      <c r="B2028" s="4">
        <v>1393</v>
      </c>
    </row>
    <row r="2029" spans="1:2">
      <c r="A2029" s="5">
        <v>45128</v>
      </c>
      <c r="B2029" s="4">
        <v>1394</v>
      </c>
    </row>
    <row r="2030" spans="1:2">
      <c r="A2030" s="5">
        <v>45129</v>
      </c>
      <c r="B2030" s="4">
        <v>1395</v>
      </c>
    </row>
    <row r="2031" spans="1:2">
      <c r="A2031" s="5">
        <v>45130</v>
      </c>
      <c r="B2031" s="4">
        <v>1395</v>
      </c>
    </row>
    <row r="2032" spans="1:2">
      <c r="A2032" s="5">
        <v>45131</v>
      </c>
      <c r="B2032" s="4">
        <v>1395</v>
      </c>
    </row>
    <row r="2033" spans="1:2">
      <c r="A2033" s="5">
        <v>45132</v>
      </c>
      <c r="B2033" s="4">
        <v>1396</v>
      </c>
    </row>
    <row r="2034" spans="1:2">
      <c r="A2034" s="5">
        <v>45133</v>
      </c>
      <c r="B2034" s="4">
        <v>1397</v>
      </c>
    </row>
    <row r="2035" spans="1:2">
      <c r="A2035" s="5">
        <v>45134</v>
      </c>
      <c r="B2035" s="4">
        <v>1398</v>
      </c>
    </row>
    <row r="2036" spans="1:2">
      <c r="A2036" s="5">
        <v>45135</v>
      </c>
      <c r="B2036" s="4">
        <v>1399</v>
      </c>
    </row>
    <row r="2037" spans="1:2">
      <c r="A2037" s="5">
        <v>45136</v>
      </c>
      <c r="B2037" s="4">
        <v>1400</v>
      </c>
    </row>
    <row r="2038" spans="1:2">
      <c r="A2038" s="5">
        <v>45137</v>
      </c>
      <c r="B2038" s="4">
        <v>1400</v>
      </c>
    </row>
    <row r="2039" spans="1:2">
      <c r="A2039" s="5">
        <v>45138</v>
      </c>
      <c r="B2039" s="4">
        <v>1400</v>
      </c>
    </row>
    <row r="2040" spans="1:2">
      <c r="A2040" s="5">
        <v>45139</v>
      </c>
      <c r="B2040" s="4">
        <v>1401</v>
      </c>
    </row>
    <row r="2041" spans="1:2">
      <c r="A2041" s="5">
        <v>45140</v>
      </c>
      <c r="B2041" s="4">
        <v>1402</v>
      </c>
    </row>
    <row r="2042" spans="1:2">
      <c r="A2042" s="5">
        <v>45141</v>
      </c>
      <c r="B2042" s="4">
        <v>1403</v>
      </c>
    </row>
    <row r="2043" spans="1:2">
      <c r="A2043" s="5">
        <v>45142</v>
      </c>
      <c r="B2043" s="4">
        <v>1404</v>
      </c>
    </row>
    <row r="2044" spans="1:2">
      <c r="A2044" s="5">
        <v>45143</v>
      </c>
      <c r="B2044" s="4">
        <v>1405</v>
      </c>
    </row>
    <row r="2045" spans="1:2">
      <c r="A2045" s="5">
        <v>45144</v>
      </c>
      <c r="B2045" s="4">
        <v>1405</v>
      </c>
    </row>
    <row r="2046" spans="1:2">
      <c r="A2046" s="5">
        <v>45145</v>
      </c>
      <c r="B2046" s="4">
        <v>1405</v>
      </c>
    </row>
    <row r="2047" spans="1:2">
      <c r="A2047" s="5">
        <v>45146</v>
      </c>
      <c r="B2047" s="4">
        <v>1406</v>
      </c>
    </row>
    <row r="2048" spans="1:2">
      <c r="A2048" s="5">
        <v>45147</v>
      </c>
      <c r="B2048" s="4">
        <v>1407</v>
      </c>
    </row>
    <row r="2049" spans="1:2">
      <c r="A2049" s="5">
        <v>45148</v>
      </c>
      <c r="B2049" s="4">
        <v>1408</v>
      </c>
    </row>
    <row r="2050" spans="1:2">
      <c r="A2050" s="5">
        <v>45149</v>
      </c>
      <c r="B2050" s="4">
        <v>1409</v>
      </c>
    </row>
    <row r="2051" spans="1:2">
      <c r="A2051" s="5">
        <v>45150</v>
      </c>
      <c r="B2051" s="4">
        <v>1410</v>
      </c>
    </row>
    <row r="2052" spans="1:2">
      <c r="A2052" s="5">
        <v>45151</v>
      </c>
      <c r="B2052" s="4">
        <v>1410</v>
      </c>
    </row>
    <row r="2053" spans="1:2">
      <c r="A2053" s="5">
        <v>45152</v>
      </c>
      <c r="B2053" s="4">
        <v>1410</v>
      </c>
    </row>
    <row r="2054" spans="1:2">
      <c r="A2054" s="5">
        <v>45153</v>
      </c>
      <c r="B2054" s="4">
        <v>1411</v>
      </c>
    </row>
    <row r="2055" spans="1:2">
      <c r="A2055" s="5">
        <v>45154</v>
      </c>
      <c r="B2055" s="4">
        <v>1412</v>
      </c>
    </row>
    <row r="2056" spans="1:2">
      <c r="A2056" s="5">
        <v>45155</v>
      </c>
      <c r="B2056" s="4">
        <v>1413</v>
      </c>
    </row>
    <row r="2057" spans="1:2">
      <c r="A2057" s="5">
        <v>45156</v>
      </c>
      <c r="B2057" s="4">
        <v>1414</v>
      </c>
    </row>
    <row r="2058" spans="1:2">
      <c r="A2058" s="5">
        <v>45157</v>
      </c>
      <c r="B2058" s="4">
        <v>1415</v>
      </c>
    </row>
    <row r="2059" spans="1:2">
      <c r="A2059" s="5">
        <v>45158</v>
      </c>
      <c r="B2059" s="4">
        <v>1415</v>
      </c>
    </row>
    <row r="2060" spans="1:2">
      <c r="A2060" s="5">
        <v>45159</v>
      </c>
      <c r="B2060" s="4">
        <v>1415</v>
      </c>
    </row>
    <row r="2061" spans="1:2">
      <c r="A2061" s="5">
        <v>45160</v>
      </c>
      <c r="B2061" s="4">
        <v>1416</v>
      </c>
    </row>
    <row r="2062" spans="1:2">
      <c r="A2062" s="5">
        <v>45161</v>
      </c>
      <c r="B2062" s="4">
        <v>1417</v>
      </c>
    </row>
    <row r="2063" spans="1:2">
      <c r="A2063" s="5">
        <v>45162</v>
      </c>
      <c r="B2063" s="4">
        <v>1418</v>
      </c>
    </row>
    <row r="2064" spans="1:2">
      <c r="A2064" s="5">
        <v>45163</v>
      </c>
      <c r="B2064" s="4">
        <v>1419</v>
      </c>
    </row>
    <row r="2065" spans="1:2">
      <c r="A2065" s="5">
        <v>45164</v>
      </c>
      <c r="B2065" s="4">
        <v>1420</v>
      </c>
    </row>
    <row r="2066" spans="1:2">
      <c r="A2066" s="5">
        <v>45165</v>
      </c>
      <c r="B2066" s="4">
        <v>1420</v>
      </c>
    </row>
    <row r="2067" spans="1:2">
      <c r="A2067" s="5">
        <v>45166</v>
      </c>
      <c r="B2067" s="4">
        <v>1420</v>
      </c>
    </row>
    <row r="2068" spans="1:2">
      <c r="A2068" s="5">
        <v>45167</v>
      </c>
      <c r="B2068" s="4">
        <v>1421</v>
      </c>
    </row>
    <row r="2069" spans="1:2">
      <c r="A2069" s="5">
        <v>45168</v>
      </c>
      <c r="B2069" s="4">
        <v>1422</v>
      </c>
    </row>
    <row r="2070" spans="1:2">
      <c r="A2070" s="5">
        <v>45169</v>
      </c>
      <c r="B2070" s="4">
        <v>1423</v>
      </c>
    </row>
    <row r="2071" spans="1:2">
      <c r="A2071" s="5">
        <v>45170</v>
      </c>
      <c r="B2071" s="4">
        <v>1424</v>
      </c>
    </row>
    <row r="2072" spans="1:2">
      <c r="A2072" s="5">
        <v>45171</v>
      </c>
      <c r="B2072" s="4">
        <v>1425</v>
      </c>
    </row>
    <row r="2073" spans="1:2">
      <c r="A2073" s="5">
        <v>45172</v>
      </c>
      <c r="B2073" s="4">
        <v>1425</v>
      </c>
    </row>
    <row r="2074" spans="1:2">
      <c r="A2074" s="5">
        <v>45173</v>
      </c>
      <c r="B2074" s="4">
        <v>1425</v>
      </c>
    </row>
    <row r="2075" spans="1:2">
      <c r="A2075" s="5">
        <v>45174</v>
      </c>
      <c r="B2075" s="4">
        <v>1426</v>
      </c>
    </row>
    <row r="2076" spans="1:2">
      <c r="A2076" s="5">
        <v>45175</v>
      </c>
      <c r="B2076" s="4">
        <v>1427</v>
      </c>
    </row>
    <row r="2077" spans="1:2">
      <c r="A2077" s="5">
        <v>45176</v>
      </c>
      <c r="B2077" s="4">
        <v>1428</v>
      </c>
    </row>
    <row r="2078" spans="1:2">
      <c r="A2078" s="5">
        <v>45177</v>
      </c>
      <c r="B2078" s="4">
        <v>1428</v>
      </c>
    </row>
    <row r="2079" spans="1:2">
      <c r="A2079" s="5">
        <v>45178</v>
      </c>
      <c r="B2079" s="4">
        <v>1429</v>
      </c>
    </row>
    <row r="2080" spans="1:2">
      <c r="A2080" s="5">
        <v>45179</v>
      </c>
      <c r="B2080" s="4">
        <v>1429</v>
      </c>
    </row>
    <row r="2081" spans="1:2">
      <c r="A2081" s="5">
        <v>45180</v>
      </c>
      <c r="B2081" s="4">
        <v>1429</v>
      </c>
    </row>
    <row r="2082" spans="1:2">
      <c r="A2082" s="5">
        <v>45181</v>
      </c>
      <c r="B2082" s="4">
        <v>1430</v>
      </c>
    </row>
    <row r="2083" spans="1:2">
      <c r="A2083" s="5">
        <v>45182</v>
      </c>
      <c r="B2083" s="4">
        <v>1431</v>
      </c>
    </row>
    <row r="2084" spans="1:2">
      <c r="A2084" s="5">
        <v>45183</v>
      </c>
      <c r="B2084" s="4">
        <v>1432</v>
      </c>
    </row>
    <row r="2085" spans="1:2">
      <c r="A2085" s="5">
        <v>45184</v>
      </c>
      <c r="B2085" s="4">
        <v>1433</v>
      </c>
    </row>
    <row r="2086" spans="1:2">
      <c r="A2086" s="5">
        <v>45185</v>
      </c>
      <c r="B2086" s="4">
        <v>1434</v>
      </c>
    </row>
    <row r="2087" spans="1:2">
      <c r="A2087" s="5">
        <v>45186</v>
      </c>
      <c r="B2087" s="4">
        <v>1434</v>
      </c>
    </row>
    <row r="2088" spans="1:2">
      <c r="A2088" s="5">
        <v>45187</v>
      </c>
      <c r="B2088" s="4">
        <v>1434</v>
      </c>
    </row>
    <row r="2089" spans="1:2">
      <c r="A2089" s="5">
        <v>45188</v>
      </c>
      <c r="B2089" s="4">
        <v>1435</v>
      </c>
    </row>
    <row r="2090" spans="1:2">
      <c r="A2090" s="5">
        <v>45189</v>
      </c>
      <c r="B2090" s="4">
        <v>1436</v>
      </c>
    </row>
    <row r="2091" spans="1:2">
      <c r="A2091" s="5">
        <v>45190</v>
      </c>
      <c r="B2091" s="4">
        <v>1437</v>
      </c>
    </row>
    <row r="2092" spans="1:2">
      <c r="A2092" s="5">
        <v>45191</v>
      </c>
      <c r="B2092" s="4">
        <v>1438</v>
      </c>
    </row>
    <row r="2093" spans="1:2">
      <c r="A2093" s="5">
        <v>45192</v>
      </c>
      <c r="B2093" s="4">
        <v>1439</v>
      </c>
    </row>
    <row r="2094" spans="1:2">
      <c r="A2094" s="5">
        <v>45193</v>
      </c>
      <c r="B2094" s="4">
        <v>1439</v>
      </c>
    </row>
    <row r="2095" spans="1:2">
      <c r="A2095" s="5">
        <v>45194</v>
      </c>
      <c r="B2095" s="4">
        <v>1439</v>
      </c>
    </row>
    <row r="2096" spans="1:2">
      <c r="A2096" s="5">
        <v>45195</v>
      </c>
      <c r="B2096" s="4">
        <v>1440</v>
      </c>
    </row>
    <row r="2097" spans="1:2">
      <c r="A2097" s="5">
        <v>45196</v>
      </c>
      <c r="B2097" s="4">
        <v>1441</v>
      </c>
    </row>
    <row r="2098" spans="1:2">
      <c r="A2098" s="5">
        <v>45197</v>
      </c>
      <c r="B2098" s="4">
        <v>1442</v>
      </c>
    </row>
    <row r="2099" spans="1:2">
      <c r="A2099" s="5">
        <v>45198</v>
      </c>
      <c r="B2099" s="4">
        <v>1443</v>
      </c>
    </row>
    <row r="2100" spans="1:2">
      <c r="A2100" s="5">
        <v>45199</v>
      </c>
      <c r="B2100" s="4">
        <v>1444</v>
      </c>
    </row>
    <row r="2101" spans="1:2">
      <c r="A2101" s="5">
        <v>45200</v>
      </c>
      <c r="B2101" s="4">
        <v>1444</v>
      </c>
    </row>
    <row r="2102" spans="1:2">
      <c r="A2102" s="5">
        <v>45201</v>
      </c>
      <c r="B2102" s="4">
        <v>1444</v>
      </c>
    </row>
    <row r="2103" spans="1:2">
      <c r="A2103" s="5">
        <v>45202</v>
      </c>
      <c r="B2103" s="4">
        <v>1445</v>
      </c>
    </row>
    <row r="2104" spans="1:2">
      <c r="A2104" s="5">
        <v>45203</v>
      </c>
      <c r="B2104" s="4">
        <v>1446</v>
      </c>
    </row>
    <row r="2105" spans="1:2">
      <c r="A2105" s="5">
        <v>45204</v>
      </c>
      <c r="B2105" s="4">
        <v>1447</v>
      </c>
    </row>
    <row r="2106" spans="1:2">
      <c r="A2106" s="5">
        <v>45205</v>
      </c>
      <c r="B2106" s="4">
        <v>1448</v>
      </c>
    </row>
    <row r="2107" spans="1:2">
      <c r="A2107" s="5">
        <v>45206</v>
      </c>
      <c r="B2107" s="4">
        <v>1449</v>
      </c>
    </row>
    <row r="2108" spans="1:2">
      <c r="A2108" s="5">
        <v>45207</v>
      </c>
      <c r="B2108" s="4">
        <v>1449</v>
      </c>
    </row>
    <row r="2109" spans="1:2">
      <c r="A2109" s="5">
        <v>45208</v>
      </c>
      <c r="B2109" s="4">
        <v>1449</v>
      </c>
    </row>
    <row r="2110" spans="1:2">
      <c r="A2110" s="5">
        <v>45209</v>
      </c>
      <c r="B2110" s="4">
        <v>1450</v>
      </c>
    </row>
    <row r="2111" spans="1:2">
      <c r="A2111" s="5">
        <v>45210</v>
      </c>
      <c r="B2111" s="4">
        <v>1451</v>
      </c>
    </row>
    <row r="2112" spans="1:2">
      <c r="A2112" s="5">
        <v>45211</v>
      </c>
      <c r="B2112" s="4">
        <v>1452</v>
      </c>
    </row>
    <row r="2113" spans="1:2">
      <c r="A2113" s="5">
        <v>45212</v>
      </c>
      <c r="B2113" s="4">
        <v>1452</v>
      </c>
    </row>
    <row r="2114" spans="1:2">
      <c r="A2114" s="5">
        <v>45213</v>
      </c>
      <c r="B2114" s="4">
        <v>1453</v>
      </c>
    </row>
    <row r="2115" spans="1:2">
      <c r="A2115" s="5">
        <v>45214</v>
      </c>
      <c r="B2115" s="4">
        <v>1453</v>
      </c>
    </row>
    <row r="2116" spans="1:2">
      <c r="A2116" s="5">
        <v>45215</v>
      </c>
      <c r="B2116" s="4">
        <v>1453</v>
      </c>
    </row>
    <row r="2117" spans="1:2">
      <c r="A2117" s="5">
        <v>45216</v>
      </c>
      <c r="B2117" s="4">
        <v>1454</v>
      </c>
    </row>
    <row r="2118" spans="1:2">
      <c r="A2118" s="5">
        <v>45217</v>
      </c>
      <c r="B2118" s="4">
        <v>1455</v>
      </c>
    </row>
    <row r="2119" spans="1:2">
      <c r="A2119" s="5">
        <v>45218</v>
      </c>
      <c r="B2119" s="4">
        <v>1456</v>
      </c>
    </row>
    <row r="2120" spans="1:2">
      <c r="A2120" s="5">
        <v>45219</v>
      </c>
      <c r="B2120" s="4">
        <v>1457</v>
      </c>
    </row>
    <row r="2121" spans="1:2">
      <c r="A2121" s="5">
        <v>45220</v>
      </c>
      <c r="B2121" s="4">
        <v>1458</v>
      </c>
    </row>
    <row r="2122" spans="1:2">
      <c r="A2122" s="5">
        <v>45221</v>
      </c>
      <c r="B2122" s="4">
        <v>1458</v>
      </c>
    </row>
    <row r="2123" spans="1:2">
      <c r="A2123" s="5">
        <v>45222</v>
      </c>
      <c r="B2123" s="4">
        <v>1458</v>
      </c>
    </row>
    <row r="2124" spans="1:2">
      <c r="A2124" s="5">
        <v>45223</v>
      </c>
      <c r="B2124" s="4">
        <v>1459</v>
      </c>
    </row>
    <row r="2125" spans="1:2">
      <c r="A2125" s="5">
        <v>45224</v>
      </c>
      <c r="B2125" s="4">
        <v>1460</v>
      </c>
    </row>
    <row r="2126" spans="1:2">
      <c r="A2126" s="5">
        <v>45225</v>
      </c>
      <c r="B2126" s="4">
        <v>1461</v>
      </c>
    </row>
    <row r="2127" spans="1:2">
      <c r="A2127" s="5">
        <v>45226</v>
      </c>
      <c r="B2127" s="4">
        <v>1462</v>
      </c>
    </row>
    <row r="2128" spans="1:2">
      <c r="A2128" s="5">
        <v>45227</v>
      </c>
      <c r="B2128" s="4">
        <v>1463</v>
      </c>
    </row>
    <row r="2129" spans="1:2">
      <c r="A2129" s="5">
        <v>45228</v>
      </c>
      <c r="B2129" s="4">
        <v>1463</v>
      </c>
    </row>
    <row r="2130" spans="1:2">
      <c r="A2130" s="5">
        <v>45229</v>
      </c>
      <c r="B2130" s="4">
        <v>1463</v>
      </c>
    </row>
    <row r="2131" spans="1:2">
      <c r="A2131" s="5">
        <v>45230</v>
      </c>
      <c r="B2131" s="4">
        <v>1464</v>
      </c>
    </row>
    <row r="2132" spans="1:2">
      <c r="A2132" s="5">
        <v>45231</v>
      </c>
      <c r="B2132" s="4">
        <v>1465</v>
      </c>
    </row>
    <row r="2133" spans="1:2">
      <c r="A2133" s="5">
        <v>45232</v>
      </c>
      <c r="B2133" s="4">
        <v>1466</v>
      </c>
    </row>
    <row r="2134" spans="1:2">
      <c r="A2134" s="5">
        <v>45233</v>
      </c>
      <c r="B2134" s="4">
        <v>1466</v>
      </c>
    </row>
    <row r="2135" spans="1:2">
      <c r="A2135" s="5">
        <v>45234</v>
      </c>
      <c r="B2135" s="4">
        <v>1467</v>
      </c>
    </row>
    <row r="2136" spans="1:2">
      <c r="A2136" s="5">
        <v>45235</v>
      </c>
      <c r="B2136" s="4">
        <v>1467</v>
      </c>
    </row>
    <row r="2137" spans="1:2">
      <c r="A2137" s="5">
        <v>45236</v>
      </c>
      <c r="B2137" s="4">
        <v>1467</v>
      </c>
    </row>
    <row r="2138" spans="1:2">
      <c r="A2138" s="5">
        <v>45237</v>
      </c>
      <c r="B2138" s="4">
        <v>1468</v>
      </c>
    </row>
    <row r="2139" spans="1:2">
      <c r="A2139" s="5">
        <v>45238</v>
      </c>
      <c r="B2139" s="4">
        <v>1469</v>
      </c>
    </row>
    <row r="2140" spans="1:2">
      <c r="A2140" s="5">
        <v>45239</v>
      </c>
      <c r="B2140" s="4">
        <v>1470</v>
      </c>
    </row>
    <row r="2141" spans="1:2">
      <c r="A2141" s="5">
        <v>45240</v>
      </c>
      <c r="B2141" s="4">
        <v>1471</v>
      </c>
    </row>
    <row r="2142" spans="1:2">
      <c r="A2142" s="5">
        <v>45241</v>
      </c>
      <c r="B2142" s="4">
        <v>1472</v>
      </c>
    </row>
    <row r="2143" spans="1:2">
      <c r="A2143" s="5">
        <v>45242</v>
      </c>
      <c r="B2143" s="4">
        <v>1472</v>
      </c>
    </row>
    <row r="2144" spans="1:2">
      <c r="A2144" s="5">
        <v>45243</v>
      </c>
      <c r="B2144" s="4">
        <v>1472</v>
      </c>
    </row>
    <row r="2145" spans="1:2">
      <c r="A2145" s="5">
        <v>45244</v>
      </c>
      <c r="B2145" s="4">
        <v>1473</v>
      </c>
    </row>
    <row r="2146" spans="1:2">
      <c r="A2146" s="5">
        <v>45245</v>
      </c>
      <c r="B2146" s="4">
        <v>1474</v>
      </c>
    </row>
    <row r="2147" spans="1:2">
      <c r="A2147" s="5">
        <v>45246</v>
      </c>
      <c r="B2147" s="4">
        <v>1474</v>
      </c>
    </row>
    <row r="2148" spans="1:2">
      <c r="A2148" s="5">
        <v>45247</v>
      </c>
      <c r="B2148" s="4">
        <v>1475</v>
      </c>
    </row>
    <row r="2149" spans="1:2">
      <c r="A2149" s="5">
        <v>45248</v>
      </c>
      <c r="B2149" s="4">
        <v>1476</v>
      </c>
    </row>
    <row r="2150" spans="1:2">
      <c r="A2150" s="5">
        <v>45249</v>
      </c>
      <c r="B2150" s="4">
        <v>1476</v>
      </c>
    </row>
    <row r="2151" spans="1:2">
      <c r="A2151" s="5">
        <v>45250</v>
      </c>
      <c r="B2151" s="4">
        <v>1476</v>
      </c>
    </row>
    <row r="2152" spans="1:2">
      <c r="A2152" s="5">
        <v>45251</v>
      </c>
      <c r="B2152" s="4">
        <v>1477</v>
      </c>
    </row>
    <row r="2153" spans="1:2">
      <c r="A2153" s="5">
        <v>45252</v>
      </c>
      <c r="B2153" s="4">
        <v>1478</v>
      </c>
    </row>
    <row r="2154" spans="1:2">
      <c r="A2154" s="5">
        <v>45253</v>
      </c>
      <c r="B2154" s="4">
        <v>1479</v>
      </c>
    </row>
    <row r="2155" spans="1:2">
      <c r="A2155" s="5">
        <v>45254</v>
      </c>
      <c r="B2155" s="4">
        <v>1480</v>
      </c>
    </row>
    <row r="2156" spans="1:2">
      <c r="A2156" s="5">
        <v>45255</v>
      </c>
      <c r="B2156" s="4">
        <v>1481</v>
      </c>
    </row>
    <row r="2157" spans="1:2">
      <c r="A2157" s="5">
        <v>45256</v>
      </c>
      <c r="B2157" s="4">
        <v>1481</v>
      </c>
    </row>
    <row r="2158" spans="1:2">
      <c r="A2158" s="5">
        <v>45257</v>
      </c>
      <c r="B2158" s="4">
        <v>1481</v>
      </c>
    </row>
    <row r="2159" spans="1:2">
      <c r="A2159" s="5">
        <v>45258</v>
      </c>
      <c r="B2159" s="4">
        <v>1482</v>
      </c>
    </row>
    <row r="2160" spans="1:2">
      <c r="A2160" s="5">
        <v>45259</v>
      </c>
      <c r="B2160" s="4">
        <v>1483</v>
      </c>
    </row>
    <row r="2161" spans="1:2">
      <c r="A2161" s="5">
        <v>45260</v>
      </c>
      <c r="B2161" s="4">
        <v>1484</v>
      </c>
    </row>
    <row r="2162" spans="1:2">
      <c r="A2162" s="5">
        <v>45261</v>
      </c>
      <c r="B2162" s="4">
        <v>1485</v>
      </c>
    </row>
    <row r="2163" spans="1:2">
      <c r="A2163" s="5">
        <v>45262</v>
      </c>
      <c r="B2163" s="4">
        <v>1486</v>
      </c>
    </row>
    <row r="2164" spans="1:2">
      <c r="A2164" s="5">
        <v>45263</v>
      </c>
      <c r="B2164" s="4">
        <v>1486</v>
      </c>
    </row>
    <row r="2165" spans="1:2">
      <c r="A2165" s="5">
        <v>45264</v>
      </c>
      <c r="B2165" s="4">
        <v>1486</v>
      </c>
    </row>
    <row r="2166" spans="1:2">
      <c r="A2166" s="5">
        <v>45265</v>
      </c>
      <c r="B2166" s="4">
        <v>1487</v>
      </c>
    </row>
    <row r="2167" spans="1:2">
      <c r="A2167" s="5">
        <v>45266</v>
      </c>
      <c r="B2167" s="4">
        <v>1488</v>
      </c>
    </row>
    <row r="2168" spans="1:2">
      <c r="A2168" s="5">
        <v>45267</v>
      </c>
      <c r="B2168" s="4">
        <v>1489</v>
      </c>
    </row>
    <row r="2169" spans="1:2">
      <c r="A2169" s="5">
        <v>45268</v>
      </c>
      <c r="B2169" s="4">
        <v>1490</v>
      </c>
    </row>
    <row r="2170" spans="1:2">
      <c r="A2170" s="5">
        <v>45269</v>
      </c>
      <c r="B2170" s="4">
        <v>1491</v>
      </c>
    </row>
    <row r="2171" spans="1:2">
      <c r="A2171" s="5">
        <v>45270</v>
      </c>
      <c r="B2171" s="4">
        <v>1491</v>
      </c>
    </row>
    <row r="2172" spans="1:2">
      <c r="A2172" s="5">
        <v>45271</v>
      </c>
      <c r="B2172" s="4">
        <v>1491</v>
      </c>
    </row>
    <row r="2173" spans="1:2">
      <c r="A2173" s="5">
        <v>45272</v>
      </c>
      <c r="B2173" s="4">
        <v>1492</v>
      </c>
    </row>
    <row r="2174" spans="1:2">
      <c r="A2174" s="5">
        <v>45273</v>
      </c>
      <c r="B2174" s="4">
        <v>1493</v>
      </c>
    </row>
    <row r="2175" spans="1:2">
      <c r="A2175" s="5">
        <v>45274</v>
      </c>
      <c r="B2175" s="4">
        <v>1494</v>
      </c>
    </row>
    <row r="2176" spans="1:2">
      <c r="A2176" s="5">
        <v>45275</v>
      </c>
      <c r="B2176" s="4">
        <v>1495</v>
      </c>
    </row>
    <row r="2177" spans="1:2">
      <c r="A2177" s="5">
        <v>45276</v>
      </c>
      <c r="B2177" s="4">
        <v>1496</v>
      </c>
    </row>
    <row r="2178" spans="1:2">
      <c r="A2178" s="5">
        <v>45277</v>
      </c>
      <c r="B2178" s="4">
        <v>1496</v>
      </c>
    </row>
    <row r="2179" spans="1:2">
      <c r="A2179" s="5">
        <v>45278</v>
      </c>
      <c r="B2179" s="4">
        <v>1496</v>
      </c>
    </row>
    <row r="2180" spans="1:2">
      <c r="A2180" s="5">
        <v>45279</v>
      </c>
      <c r="B2180" s="4">
        <v>1497</v>
      </c>
    </row>
    <row r="2181" spans="1:2">
      <c r="A2181" s="5">
        <v>45280</v>
      </c>
      <c r="B2181" s="4">
        <v>1498</v>
      </c>
    </row>
    <row r="2182" spans="1:2">
      <c r="A2182" s="5">
        <v>45281</v>
      </c>
      <c r="B2182" s="4">
        <v>1499</v>
      </c>
    </row>
    <row r="2183" spans="1:2">
      <c r="A2183" s="5">
        <v>45282</v>
      </c>
      <c r="B2183" s="4">
        <v>1500</v>
      </c>
    </row>
    <row r="2184" spans="1:2">
      <c r="A2184" s="5">
        <v>45283</v>
      </c>
      <c r="B2184" s="4">
        <v>1501</v>
      </c>
    </row>
    <row r="2185" spans="1:2">
      <c r="A2185" s="5">
        <v>45284</v>
      </c>
      <c r="B2185" s="4">
        <v>1501</v>
      </c>
    </row>
    <row r="2186" spans="1:2">
      <c r="A2186" s="5">
        <v>45285</v>
      </c>
      <c r="B2186" s="4">
        <v>1501</v>
      </c>
    </row>
    <row r="2187" spans="1:2">
      <c r="A2187" s="5">
        <v>45286</v>
      </c>
      <c r="B2187" s="4">
        <v>1501</v>
      </c>
    </row>
    <row r="2188" spans="1:2">
      <c r="A2188" s="5">
        <v>45287</v>
      </c>
      <c r="B2188" s="4">
        <v>1502</v>
      </c>
    </row>
    <row r="2189" spans="1:2">
      <c r="A2189" s="5">
        <v>45288</v>
      </c>
      <c r="B2189" s="4">
        <v>1503</v>
      </c>
    </row>
    <row r="2190" spans="1:2">
      <c r="A2190" s="5">
        <v>45289</v>
      </c>
      <c r="B2190" s="4">
        <v>1504</v>
      </c>
    </row>
    <row r="2191" spans="1:2">
      <c r="A2191" s="5">
        <v>45290</v>
      </c>
      <c r="B2191" s="4">
        <v>1505</v>
      </c>
    </row>
    <row r="2192" spans="1:2">
      <c r="A2192" s="5">
        <v>45291</v>
      </c>
      <c r="B2192" s="4">
        <v>1505</v>
      </c>
    </row>
    <row r="2193" spans="1:2">
      <c r="A2193" s="5">
        <v>45292</v>
      </c>
      <c r="B2193" s="4">
        <v>1505</v>
      </c>
    </row>
    <row r="2194" spans="1:2">
      <c r="A2194" s="5">
        <v>45293</v>
      </c>
      <c r="B2194" s="4">
        <v>1505</v>
      </c>
    </row>
    <row r="2195" spans="1:2">
      <c r="A2195" s="5">
        <v>45294</v>
      </c>
      <c r="B2195" s="4">
        <v>1506</v>
      </c>
    </row>
    <row r="2196" spans="1:2">
      <c r="A2196" s="5">
        <v>45295</v>
      </c>
      <c r="B2196" s="4">
        <v>1507</v>
      </c>
    </row>
    <row r="2197" spans="1:2">
      <c r="A2197" s="5">
        <v>45296</v>
      </c>
      <c r="B2197" s="4">
        <v>1508</v>
      </c>
    </row>
    <row r="2198" spans="1:2">
      <c r="A2198" s="5">
        <v>45297</v>
      </c>
      <c r="B2198" s="4">
        <v>1509</v>
      </c>
    </row>
    <row r="2199" spans="1:2">
      <c r="A2199" s="5">
        <v>45298</v>
      </c>
      <c r="B2199" s="4">
        <v>1509</v>
      </c>
    </row>
    <row r="2200" spans="1:2">
      <c r="A2200" s="5">
        <v>45299</v>
      </c>
      <c r="B2200" s="4">
        <v>1509</v>
      </c>
    </row>
    <row r="2201" spans="1:2">
      <c r="A2201" s="5">
        <v>45300</v>
      </c>
      <c r="B2201" s="4">
        <v>1510</v>
      </c>
    </row>
    <row r="2202" spans="1:2">
      <c r="A2202" s="5">
        <v>45301</v>
      </c>
      <c r="B2202" s="4">
        <v>1511</v>
      </c>
    </row>
    <row r="2203" spans="1:2">
      <c r="A2203" s="5">
        <v>45302</v>
      </c>
      <c r="B2203" s="4">
        <v>1512</v>
      </c>
    </row>
    <row r="2204" spans="1:2">
      <c r="A2204" s="5">
        <v>45303</v>
      </c>
      <c r="B2204" s="4">
        <v>1513</v>
      </c>
    </row>
    <row r="2205" spans="1:2">
      <c r="A2205" s="5">
        <v>45304</v>
      </c>
      <c r="B2205" s="4">
        <v>1514</v>
      </c>
    </row>
    <row r="2206" spans="1:2">
      <c r="A2206" s="5">
        <v>45305</v>
      </c>
      <c r="B2206" s="4">
        <v>1514</v>
      </c>
    </row>
    <row r="2207" spans="1:2">
      <c r="A2207" s="5">
        <v>45306</v>
      </c>
      <c r="B2207" s="4">
        <v>1514</v>
      </c>
    </row>
    <row r="2208" spans="1:2">
      <c r="A2208" s="5">
        <v>45307</v>
      </c>
      <c r="B2208" s="4">
        <v>1515</v>
      </c>
    </row>
    <row r="2209" spans="1:2">
      <c r="A2209" s="5">
        <v>45308</v>
      </c>
      <c r="B2209" s="4">
        <v>1516</v>
      </c>
    </row>
    <row r="2210" spans="1:2">
      <c r="A2210" s="5">
        <v>45309</v>
      </c>
      <c r="B2210" s="4">
        <v>1517</v>
      </c>
    </row>
    <row r="2211" spans="1:2">
      <c r="A2211" s="5">
        <v>45310</v>
      </c>
      <c r="B2211" s="4">
        <v>1518</v>
      </c>
    </row>
    <row r="2212" spans="1:2">
      <c r="A2212" s="5">
        <v>45311</v>
      </c>
      <c r="B2212" s="4">
        <v>1519</v>
      </c>
    </row>
    <row r="2213" spans="1:2">
      <c r="A2213" s="5">
        <v>45312</v>
      </c>
      <c r="B2213" s="4">
        <v>1519</v>
      </c>
    </row>
    <row r="2214" spans="1:2">
      <c r="A2214" s="5">
        <v>45313</v>
      </c>
      <c r="B2214" s="4">
        <v>1519</v>
      </c>
    </row>
    <row r="2215" spans="1:2">
      <c r="A2215" s="5">
        <v>45314</v>
      </c>
      <c r="B2215" s="4">
        <v>1520</v>
      </c>
    </row>
    <row r="2216" spans="1:2">
      <c r="A2216" s="5">
        <v>45315</v>
      </c>
      <c r="B2216" s="4">
        <v>1521</v>
      </c>
    </row>
    <row r="2217" spans="1:2">
      <c r="A2217" s="5">
        <v>45316</v>
      </c>
      <c r="B2217" s="4">
        <v>1522</v>
      </c>
    </row>
    <row r="2218" spans="1:2">
      <c r="A2218" s="5">
        <v>45317</v>
      </c>
      <c r="B2218" s="4">
        <v>1523</v>
      </c>
    </row>
    <row r="2219" spans="1:2">
      <c r="A2219" s="5">
        <v>45318</v>
      </c>
      <c r="B2219" s="4">
        <v>1524</v>
      </c>
    </row>
    <row r="2220" spans="1:2">
      <c r="A2220" s="5">
        <v>45319</v>
      </c>
      <c r="B2220" s="4">
        <v>1524</v>
      </c>
    </row>
    <row r="2221" spans="1:2">
      <c r="A2221" s="5">
        <v>45320</v>
      </c>
      <c r="B2221" s="4">
        <v>1524</v>
      </c>
    </row>
    <row r="2222" spans="1:2">
      <c r="A2222" s="5">
        <v>45321</v>
      </c>
      <c r="B2222" s="4">
        <v>1525</v>
      </c>
    </row>
    <row r="2223" spans="1:2">
      <c r="A2223" s="5">
        <v>45322</v>
      </c>
      <c r="B2223" s="4">
        <v>1526</v>
      </c>
    </row>
    <row r="2224" spans="1:2">
      <c r="A2224" s="5">
        <v>45323</v>
      </c>
      <c r="B2224" s="4">
        <v>1527</v>
      </c>
    </row>
    <row r="2225" spans="1:2">
      <c r="A2225" s="5">
        <v>45324</v>
      </c>
      <c r="B2225" s="4">
        <v>1528</v>
      </c>
    </row>
    <row r="2226" spans="1:2">
      <c r="A2226" s="5">
        <v>45325</v>
      </c>
      <c r="B2226" s="4">
        <v>1529</v>
      </c>
    </row>
    <row r="2227" spans="1:2">
      <c r="A2227" s="5">
        <v>45326</v>
      </c>
      <c r="B2227" s="4">
        <v>1529</v>
      </c>
    </row>
    <row r="2228" spans="1:2">
      <c r="A2228" s="5">
        <v>45327</v>
      </c>
      <c r="B2228" s="4">
        <v>1529</v>
      </c>
    </row>
    <row r="2229" spans="1:2">
      <c r="A2229" s="5">
        <v>45328</v>
      </c>
      <c r="B2229" s="4">
        <v>1530</v>
      </c>
    </row>
    <row r="2230" spans="1:2">
      <c r="A2230" s="5">
        <v>45329</v>
      </c>
      <c r="B2230" s="4">
        <v>1531</v>
      </c>
    </row>
    <row r="2231" spans="1:2">
      <c r="A2231" s="5">
        <v>45330</v>
      </c>
      <c r="B2231" s="4">
        <v>1532</v>
      </c>
    </row>
    <row r="2232" spans="1:2">
      <c r="A2232" s="5">
        <v>45331</v>
      </c>
      <c r="B2232" s="4">
        <v>1533</v>
      </c>
    </row>
    <row r="2233" spans="1:2">
      <c r="A2233" s="5">
        <v>45332</v>
      </c>
      <c r="B2233" s="4">
        <v>1534</v>
      </c>
    </row>
    <row r="2234" spans="1:2">
      <c r="A2234" s="5">
        <v>45333</v>
      </c>
      <c r="B2234" s="4">
        <v>1534</v>
      </c>
    </row>
    <row r="2235" spans="1:2">
      <c r="A2235" s="5">
        <v>45334</v>
      </c>
      <c r="B2235" s="4">
        <v>1534</v>
      </c>
    </row>
    <row r="2236" spans="1:2">
      <c r="A2236" s="5">
        <v>45335</v>
      </c>
      <c r="B2236" s="4">
        <v>1534</v>
      </c>
    </row>
    <row r="2237" spans="1:2">
      <c r="A2237" s="5">
        <v>45336</v>
      </c>
      <c r="B2237" s="4">
        <v>1534</v>
      </c>
    </row>
    <row r="2238" spans="1:2">
      <c r="A2238" s="5">
        <v>45337</v>
      </c>
      <c r="B2238" s="4">
        <v>1535</v>
      </c>
    </row>
    <row r="2239" spans="1:2">
      <c r="A2239" s="5">
        <v>45338</v>
      </c>
      <c r="B2239" s="4">
        <v>1536</v>
      </c>
    </row>
    <row r="2240" spans="1:2">
      <c r="A2240" s="5">
        <v>45339</v>
      </c>
      <c r="B2240" s="4">
        <v>1537</v>
      </c>
    </row>
    <row r="2241" spans="1:2">
      <c r="A2241" s="5">
        <v>45340</v>
      </c>
      <c r="B2241" s="4">
        <v>1537</v>
      </c>
    </row>
    <row r="2242" spans="1:2">
      <c r="A2242" s="5">
        <v>45341</v>
      </c>
      <c r="B2242" s="4">
        <v>1537</v>
      </c>
    </row>
    <row r="2243" spans="1:2">
      <c r="A2243" s="5">
        <v>45342</v>
      </c>
      <c r="B2243" s="4">
        <v>1538</v>
      </c>
    </row>
    <row r="2244" spans="1:2">
      <c r="A2244" s="5">
        <v>45343</v>
      </c>
      <c r="B2244" s="4">
        <v>1539</v>
      </c>
    </row>
    <row r="2245" spans="1:2">
      <c r="A2245" s="5">
        <v>45344</v>
      </c>
      <c r="B2245" s="4">
        <v>1540</v>
      </c>
    </row>
    <row r="2246" spans="1:2">
      <c r="A2246" s="5">
        <v>45345</v>
      </c>
      <c r="B2246" s="4">
        <v>1541</v>
      </c>
    </row>
    <row r="2247" spans="1:2">
      <c r="A2247" s="5">
        <v>45346</v>
      </c>
      <c r="B2247" s="4">
        <v>1542</v>
      </c>
    </row>
    <row r="2248" spans="1:2">
      <c r="A2248" s="5">
        <v>45347</v>
      </c>
      <c r="B2248" s="4">
        <v>1542</v>
      </c>
    </row>
    <row r="2249" spans="1:2">
      <c r="A2249" s="5">
        <v>45348</v>
      </c>
      <c r="B2249" s="4">
        <v>1542</v>
      </c>
    </row>
    <row r="2250" spans="1:2">
      <c r="A2250" s="5">
        <v>45349</v>
      </c>
      <c r="B2250" s="4">
        <v>1543</v>
      </c>
    </row>
    <row r="2251" spans="1:2">
      <c r="A2251" s="5">
        <v>45350</v>
      </c>
      <c r="B2251" s="4">
        <v>1544</v>
      </c>
    </row>
    <row r="2252" spans="1:2">
      <c r="A2252" s="5">
        <v>45351</v>
      </c>
      <c r="B2252" s="4">
        <v>1545</v>
      </c>
    </row>
    <row r="2253" spans="1:2">
      <c r="A2253" s="5">
        <v>45352</v>
      </c>
      <c r="B2253" s="4">
        <v>1546</v>
      </c>
    </row>
    <row r="2254" spans="1:2">
      <c r="A2254" s="5">
        <v>45353</v>
      </c>
      <c r="B2254" s="4">
        <v>1547</v>
      </c>
    </row>
    <row r="2255" spans="1:2">
      <c r="A2255" s="5">
        <v>45354</v>
      </c>
      <c r="B2255" s="4">
        <v>1547</v>
      </c>
    </row>
    <row r="2256" spans="1:2">
      <c r="A2256" s="5">
        <v>45355</v>
      </c>
      <c r="B2256" s="4">
        <v>1547</v>
      </c>
    </row>
    <row r="2257" spans="1:2">
      <c r="A2257" s="5">
        <v>45356</v>
      </c>
      <c r="B2257" s="4">
        <v>1548</v>
      </c>
    </row>
    <row r="2258" spans="1:2">
      <c r="A2258" s="5">
        <v>45357</v>
      </c>
      <c r="B2258" s="4">
        <v>1549</v>
      </c>
    </row>
    <row r="2259" spans="1:2">
      <c r="A2259" s="5">
        <v>45358</v>
      </c>
      <c r="B2259" s="4">
        <v>1550</v>
      </c>
    </row>
    <row r="2260" spans="1:2">
      <c r="A2260" s="5">
        <v>45359</v>
      </c>
      <c r="B2260" s="4">
        <v>1551</v>
      </c>
    </row>
    <row r="2261" spans="1:2">
      <c r="A2261" s="5">
        <v>45360</v>
      </c>
      <c r="B2261" s="4">
        <v>1552</v>
      </c>
    </row>
    <row r="2262" spans="1:2">
      <c r="A2262" s="5">
        <v>45361</v>
      </c>
      <c r="B2262" s="4">
        <v>1552</v>
      </c>
    </row>
    <row r="2263" spans="1:2">
      <c r="A2263" s="5">
        <v>45362</v>
      </c>
      <c r="B2263" s="4">
        <v>1552</v>
      </c>
    </row>
    <row r="2264" spans="1:2">
      <c r="A2264" s="5">
        <v>45363</v>
      </c>
      <c r="B2264" s="4">
        <v>1553</v>
      </c>
    </row>
    <row r="2265" spans="1:2">
      <c r="A2265" s="5">
        <v>45364</v>
      </c>
      <c r="B2265" s="4">
        <v>1554</v>
      </c>
    </row>
    <row r="2266" spans="1:2">
      <c r="A2266" s="5">
        <v>45365</v>
      </c>
      <c r="B2266" s="4">
        <v>1555</v>
      </c>
    </row>
    <row r="2267" spans="1:2">
      <c r="A2267" s="5">
        <v>45366</v>
      </c>
      <c r="B2267" s="4">
        <v>1556</v>
      </c>
    </row>
    <row r="2268" spans="1:2">
      <c r="A2268" s="5">
        <v>45367</v>
      </c>
      <c r="B2268" s="4">
        <v>1557</v>
      </c>
    </row>
    <row r="2269" spans="1:2">
      <c r="A2269" s="5">
        <v>45368</v>
      </c>
      <c r="B2269" s="4">
        <v>1557</v>
      </c>
    </row>
    <row r="2270" spans="1:2">
      <c r="A2270" s="5">
        <v>45369</v>
      </c>
      <c r="B2270" s="4">
        <v>1557</v>
      </c>
    </row>
    <row r="2271" spans="1:2">
      <c r="A2271" s="5">
        <v>45370</v>
      </c>
      <c r="B2271" s="4">
        <v>1558</v>
      </c>
    </row>
    <row r="2272" spans="1:2">
      <c r="A2272" s="5">
        <v>45371</v>
      </c>
      <c r="B2272" s="4">
        <v>1559</v>
      </c>
    </row>
    <row r="2273" spans="1:2">
      <c r="A2273" s="5">
        <v>45372</v>
      </c>
      <c r="B2273" s="4">
        <v>1560</v>
      </c>
    </row>
    <row r="2274" spans="1:2">
      <c r="A2274" s="5">
        <v>45373</v>
      </c>
      <c r="B2274" s="4">
        <v>1561</v>
      </c>
    </row>
    <row r="2275" spans="1:2">
      <c r="A2275" s="5">
        <v>45374</v>
      </c>
      <c r="B2275" s="4">
        <v>1562</v>
      </c>
    </row>
    <row r="2276" spans="1:2">
      <c r="A2276" s="5">
        <v>45375</v>
      </c>
      <c r="B2276" s="4">
        <v>1562</v>
      </c>
    </row>
    <row r="2277" spans="1:2">
      <c r="A2277" s="5">
        <v>45376</v>
      </c>
      <c r="B2277" s="4">
        <v>1562</v>
      </c>
    </row>
    <row r="2278" spans="1:2">
      <c r="A2278" s="5">
        <v>45377</v>
      </c>
      <c r="B2278" s="4">
        <v>1563</v>
      </c>
    </row>
    <row r="2279" spans="1:2">
      <c r="A2279" s="5">
        <v>45378</v>
      </c>
      <c r="B2279" s="4">
        <v>1564</v>
      </c>
    </row>
    <row r="2280" spans="1:2">
      <c r="A2280" s="5">
        <v>45379</v>
      </c>
      <c r="B2280" s="4">
        <v>1565</v>
      </c>
    </row>
    <row r="2281" spans="1:2">
      <c r="A2281" s="5">
        <v>45380</v>
      </c>
      <c r="B2281" s="4">
        <v>1566</v>
      </c>
    </row>
    <row r="2282" spans="1:2">
      <c r="A2282" s="5">
        <v>45381</v>
      </c>
      <c r="B2282" s="4">
        <v>1566</v>
      </c>
    </row>
    <row r="2283" spans="1:2">
      <c r="A2283" s="5">
        <v>45382</v>
      </c>
      <c r="B2283" s="4">
        <v>1566</v>
      </c>
    </row>
    <row r="2284" spans="1:2">
      <c r="A2284" s="5">
        <v>45383</v>
      </c>
      <c r="B2284" s="4">
        <v>1566</v>
      </c>
    </row>
    <row r="2285" spans="1:2">
      <c r="A2285" s="5">
        <v>45384</v>
      </c>
      <c r="B2285" s="4">
        <v>1567</v>
      </c>
    </row>
    <row r="2286" spans="1:2">
      <c r="A2286" s="5">
        <v>45385</v>
      </c>
      <c r="B2286" s="4">
        <v>1568</v>
      </c>
    </row>
    <row r="2287" spans="1:2">
      <c r="A2287" s="5">
        <v>45386</v>
      </c>
      <c r="B2287" s="4">
        <v>1569</v>
      </c>
    </row>
    <row r="2288" spans="1:2">
      <c r="A2288" s="5">
        <v>45387</v>
      </c>
      <c r="B2288" s="4">
        <v>1570</v>
      </c>
    </row>
    <row r="2289" spans="1:2">
      <c r="A2289" s="5">
        <v>45388</v>
      </c>
      <c r="B2289" s="4">
        <v>1571</v>
      </c>
    </row>
    <row r="2290" spans="1:2">
      <c r="A2290" s="5">
        <v>45389</v>
      </c>
      <c r="B2290" s="4">
        <v>1571</v>
      </c>
    </row>
    <row r="2291" spans="1:2">
      <c r="A2291" s="5">
        <v>45390</v>
      </c>
      <c r="B2291" s="4">
        <v>1571</v>
      </c>
    </row>
    <row r="2292" spans="1:2">
      <c r="A2292" s="5">
        <v>45391</v>
      </c>
      <c r="B2292" s="4">
        <v>1572</v>
      </c>
    </row>
    <row r="2293" spans="1:2">
      <c r="A2293" s="5">
        <v>45392</v>
      </c>
      <c r="B2293" s="4">
        <v>1573</v>
      </c>
    </row>
    <row r="2294" spans="1:2">
      <c r="A2294" s="5">
        <v>45393</v>
      </c>
      <c r="B2294" s="4">
        <v>1574</v>
      </c>
    </row>
    <row r="2295" spans="1:2">
      <c r="A2295" s="5">
        <v>45394</v>
      </c>
      <c r="B2295" s="4">
        <v>1575</v>
      </c>
    </row>
    <row r="2296" spans="1:2">
      <c r="A2296" s="5">
        <v>45395</v>
      </c>
      <c r="B2296" s="4">
        <v>1576</v>
      </c>
    </row>
    <row r="2297" spans="1:2">
      <c r="A2297" s="5">
        <v>45396</v>
      </c>
      <c r="B2297" s="4">
        <v>1576</v>
      </c>
    </row>
    <row r="2298" spans="1:2">
      <c r="A2298" s="5">
        <v>45397</v>
      </c>
      <c r="B2298" s="4">
        <v>1576</v>
      </c>
    </row>
    <row r="2299" spans="1:2">
      <c r="A2299" s="5">
        <v>45398</v>
      </c>
      <c r="B2299" s="4">
        <v>1577</v>
      </c>
    </row>
    <row r="2300" spans="1:2">
      <c r="A2300" s="5">
        <v>45399</v>
      </c>
      <c r="B2300" s="4">
        <v>1578</v>
      </c>
    </row>
    <row r="2301" spans="1:2">
      <c r="A2301" s="5">
        <v>45400</v>
      </c>
      <c r="B2301" s="4">
        <v>1579</v>
      </c>
    </row>
    <row r="2302" spans="1:2">
      <c r="A2302" s="5">
        <v>45401</v>
      </c>
      <c r="B2302" s="4">
        <v>1580</v>
      </c>
    </row>
    <row r="2303" spans="1:2">
      <c r="A2303" s="5">
        <v>45402</v>
      </c>
      <c r="B2303" s="4">
        <v>1581</v>
      </c>
    </row>
    <row r="2304" spans="1:2">
      <c r="A2304" s="5">
        <v>45403</v>
      </c>
      <c r="B2304" s="4">
        <v>1581</v>
      </c>
    </row>
    <row r="2305" spans="1:2">
      <c r="A2305" s="5">
        <v>45404</v>
      </c>
      <c r="B2305" s="4">
        <v>1581</v>
      </c>
    </row>
    <row r="2306" spans="1:2">
      <c r="A2306" s="5">
        <v>45405</v>
      </c>
      <c r="B2306" s="4">
        <v>1582</v>
      </c>
    </row>
    <row r="2307" spans="1:2">
      <c r="A2307" s="5">
        <v>45406</v>
      </c>
      <c r="B2307" s="4">
        <v>1583</v>
      </c>
    </row>
    <row r="2308" spans="1:2">
      <c r="A2308" s="5">
        <v>45407</v>
      </c>
      <c r="B2308" s="4">
        <v>1584</v>
      </c>
    </row>
    <row r="2309" spans="1:2">
      <c r="A2309" s="5">
        <v>45408</v>
      </c>
      <c r="B2309" s="4">
        <v>1585</v>
      </c>
    </row>
    <row r="2310" spans="1:2">
      <c r="A2310" s="5">
        <v>45409</v>
      </c>
      <c r="B2310" s="4">
        <v>1586</v>
      </c>
    </row>
    <row r="2311" spans="1:2">
      <c r="A2311" s="5">
        <v>45410</v>
      </c>
      <c r="B2311" s="4">
        <v>1586</v>
      </c>
    </row>
    <row r="2312" spans="1:2">
      <c r="A2312" s="5">
        <v>45411</v>
      </c>
      <c r="B2312" s="4">
        <v>1586</v>
      </c>
    </row>
    <row r="2313" spans="1:2">
      <c r="A2313" s="5">
        <v>45412</v>
      </c>
      <c r="B2313" s="4">
        <v>1587</v>
      </c>
    </row>
    <row r="2314" spans="1:2">
      <c r="A2314" s="5">
        <v>45413</v>
      </c>
      <c r="B2314" s="4">
        <v>1588</v>
      </c>
    </row>
    <row r="2315" spans="1:2">
      <c r="A2315" s="5">
        <v>45414</v>
      </c>
      <c r="B2315" s="4">
        <v>1588</v>
      </c>
    </row>
    <row r="2316" spans="1:2">
      <c r="A2316" s="5">
        <v>45415</v>
      </c>
      <c r="B2316" s="4">
        <v>1589</v>
      </c>
    </row>
    <row r="2317" spans="1:2">
      <c r="A2317" s="5">
        <v>45416</v>
      </c>
      <c r="B2317" s="4">
        <v>1590</v>
      </c>
    </row>
    <row r="2318" spans="1:2">
      <c r="A2318" s="5">
        <v>45417</v>
      </c>
      <c r="B2318" s="4">
        <v>1590</v>
      </c>
    </row>
    <row r="2319" spans="1:2">
      <c r="A2319" s="5">
        <v>45418</v>
      </c>
      <c r="B2319" s="4">
        <v>1590</v>
      </c>
    </row>
    <row r="2320" spans="1:2">
      <c r="A2320" s="5">
        <v>45419</v>
      </c>
      <c r="B2320" s="4">
        <v>1591</v>
      </c>
    </row>
    <row r="2321" spans="1:2">
      <c r="A2321" s="5">
        <v>45420</v>
      </c>
      <c r="B2321" s="4">
        <v>1592</v>
      </c>
    </row>
    <row r="2322" spans="1:2">
      <c r="A2322" s="5">
        <v>45421</v>
      </c>
      <c r="B2322" s="4">
        <v>1593</v>
      </c>
    </row>
    <row r="2323" spans="1:2">
      <c r="A2323" s="5">
        <v>45422</v>
      </c>
      <c r="B2323" s="4">
        <v>1594</v>
      </c>
    </row>
    <row r="2324" spans="1:2">
      <c r="A2324" s="5">
        <v>45423</v>
      </c>
      <c r="B2324" s="4">
        <v>1595</v>
      </c>
    </row>
    <row r="2325" spans="1:2">
      <c r="A2325" s="5">
        <v>45424</v>
      </c>
      <c r="B2325" s="4">
        <v>1595</v>
      </c>
    </row>
    <row r="2326" spans="1:2">
      <c r="A2326" s="5">
        <v>45425</v>
      </c>
      <c r="B2326" s="4">
        <v>1595</v>
      </c>
    </row>
    <row r="2327" spans="1:2">
      <c r="A2327" s="5">
        <v>45426</v>
      </c>
      <c r="B2327" s="4">
        <v>1596</v>
      </c>
    </row>
    <row r="2328" spans="1:2">
      <c r="A2328" s="5">
        <v>45427</v>
      </c>
      <c r="B2328" s="4">
        <v>1597</v>
      </c>
    </row>
    <row r="2329" spans="1:2">
      <c r="A2329" s="5">
        <v>45428</v>
      </c>
      <c r="B2329" s="4">
        <v>1598</v>
      </c>
    </row>
    <row r="2330" spans="1:2">
      <c r="A2330" s="5">
        <v>45429</v>
      </c>
      <c r="B2330" s="4">
        <v>1599</v>
      </c>
    </row>
    <row r="2331" spans="1:2">
      <c r="A2331" s="5">
        <v>45430</v>
      </c>
      <c r="B2331" s="4">
        <v>1600</v>
      </c>
    </row>
    <row r="2332" spans="1:2">
      <c r="A2332" s="5">
        <v>45431</v>
      </c>
      <c r="B2332" s="4">
        <v>1600</v>
      </c>
    </row>
    <row r="2333" spans="1:2">
      <c r="A2333" s="5">
        <v>45432</v>
      </c>
      <c r="B2333" s="4">
        <v>1600</v>
      </c>
    </row>
    <row r="2334" spans="1:2">
      <c r="A2334" s="5">
        <v>45433</v>
      </c>
      <c r="B2334" s="4">
        <v>1601</v>
      </c>
    </row>
    <row r="2335" spans="1:2">
      <c r="A2335" s="5">
        <v>45434</v>
      </c>
      <c r="B2335" s="4">
        <v>1602</v>
      </c>
    </row>
    <row r="2336" spans="1:2">
      <c r="A2336" s="5">
        <v>45435</v>
      </c>
      <c r="B2336" s="4">
        <v>1603</v>
      </c>
    </row>
    <row r="2337" spans="1:2">
      <c r="A2337" s="5">
        <v>45436</v>
      </c>
      <c r="B2337" s="4">
        <v>1604</v>
      </c>
    </row>
    <row r="2338" spans="1:2">
      <c r="A2338" s="5">
        <v>45437</v>
      </c>
      <c r="B2338" s="4">
        <v>1605</v>
      </c>
    </row>
    <row r="2339" spans="1:2">
      <c r="A2339" s="5">
        <v>45438</v>
      </c>
      <c r="B2339" s="4">
        <v>1605</v>
      </c>
    </row>
    <row r="2340" spans="1:2">
      <c r="A2340" s="5">
        <v>45439</v>
      </c>
      <c r="B2340" s="4">
        <v>1605</v>
      </c>
    </row>
    <row r="2341" spans="1:2">
      <c r="A2341" s="5">
        <v>45440</v>
      </c>
      <c r="B2341" s="4">
        <v>1606</v>
      </c>
    </row>
    <row r="2342" spans="1:2">
      <c r="A2342" s="5">
        <v>45441</v>
      </c>
      <c r="B2342" s="4">
        <v>1607</v>
      </c>
    </row>
    <row r="2343" spans="1:2">
      <c r="A2343" s="5">
        <v>45442</v>
      </c>
      <c r="B2343" s="4">
        <v>1608</v>
      </c>
    </row>
    <row r="2344" spans="1:2">
      <c r="A2344" s="5">
        <v>45443</v>
      </c>
      <c r="B2344" s="4">
        <v>1608</v>
      </c>
    </row>
    <row r="2345" spans="1:2">
      <c r="A2345" s="5">
        <v>45444</v>
      </c>
      <c r="B2345" s="4">
        <v>1609</v>
      </c>
    </row>
    <row r="2346" spans="1:2">
      <c r="A2346" s="5">
        <v>45445</v>
      </c>
      <c r="B2346" s="4">
        <v>1609</v>
      </c>
    </row>
    <row r="2347" spans="1:2">
      <c r="A2347" s="5">
        <v>45446</v>
      </c>
      <c r="B2347" s="4">
        <v>1609</v>
      </c>
    </row>
    <row r="2348" spans="1:2">
      <c r="A2348" s="5">
        <v>45447</v>
      </c>
      <c r="B2348" s="4">
        <v>1610</v>
      </c>
    </row>
    <row r="2349" spans="1:2">
      <c r="A2349" s="5">
        <v>45448</v>
      </c>
      <c r="B2349" s="4">
        <v>1611</v>
      </c>
    </row>
    <row r="2350" spans="1:2">
      <c r="A2350" s="5">
        <v>45449</v>
      </c>
      <c r="B2350" s="4">
        <v>1612</v>
      </c>
    </row>
    <row r="2351" spans="1:2">
      <c r="A2351" s="5">
        <v>45450</v>
      </c>
      <c r="B2351" s="4">
        <v>1613</v>
      </c>
    </row>
    <row r="2352" spans="1:2">
      <c r="A2352" s="5">
        <v>45451</v>
      </c>
      <c r="B2352" s="4">
        <v>1614</v>
      </c>
    </row>
    <row r="2353" spans="1:2">
      <c r="A2353" s="5">
        <v>45452</v>
      </c>
      <c r="B2353" s="4">
        <v>1614</v>
      </c>
    </row>
    <row r="2354" spans="1:2">
      <c r="A2354" s="5">
        <v>45453</v>
      </c>
      <c r="B2354" s="4">
        <v>1614</v>
      </c>
    </row>
    <row r="2355" spans="1:2">
      <c r="A2355" s="5">
        <v>45454</v>
      </c>
      <c r="B2355" s="4">
        <v>1615</v>
      </c>
    </row>
    <row r="2356" spans="1:2">
      <c r="A2356" s="5">
        <v>45455</v>
      </c>
      <c r="B2356" s="4">
        <v>1616</v>
      </c>
    </row>
    <row r="2357" spans="1:2">
      <c r="A2357" s="5">
        <v>45456</v>
      </c>
      <c r="B2357" s="4">
        <v>1617</v>
      </c>
    </row>
    <row r="2358" spans="1:2">
      <c r="A2358" s="5">
        <v>45457</v>
      </c>
      <c r="B2358" s="4">
        <v>1618</v>
      </c>
    </row>
    <row r="2359" spans="1:2">
      <c r="A2359" s="5">
        <v>45458</v>
      </c>
      <c r="B2359" s="4">
        <v>1619</v>
      </c>
    </row>
    <row r="2360" spans="1:2">
      <c r="A2360" s="5">
        <v>45459</v>
      </c>
      <c r="B2360" s="4">
        <v>1619</v>
      </c>
    </row>
    <row r="2361" spans="1:2">
      <c r="A2361" s="5">
        <v>45460</v>
      </c>
      <c r="B2361" s="4">
        <v>1619</v>
      </c>
    </row>
    <row r="2362" spans="1:2">
      <c r="A2362" s="5">
        <v>45461</v>
      </c>
      <c r="B2362" s="4">
        <v>1620</v>
      </c>
    </row>
    <row r="2363" spans="1:2">
      <c r="A2363" s="5">
        <v>45462</v>
      </c>
      <c r="B2363" s="4">
        <v>1621</v>
      </c>
    </row>
    <row r="2364" spans="1:2">
      <c r="A2364" s="5">
        <v>45463</v>
      </c>
      <c r="B2364" s="4">
        <v>1622</v>
      </c>
    </row>
    <row r="2365" spans="1:2">
      <c r="A2365" s="5">
        <v>45464</v>
      </c>
      <c r="B2365" s="4">
        <v>1623</v>
      </c>
    </row>
    <row r="2366" spans="1:2">
      <c r="A2366" s="5">
        <v>45465</v>
      </c>
      <c r="B2366" s="4">
        <v>1624</v>
      </c>
    </row>
    <row r="2367" spans="1:2">
      <c r="A2367" s="5">
        <v>45466</v>
      </c>
      <c r="B2367" s="4">
        <v>1624</v>
      </c>
    </row>
    <row r="2368" spans="1:2">
      <c r="A2368" s="5">
        <v>45467</v>
      </c>
      <c r="B2368" s="4">
        <v>1624</v>
      </c>
    </row>
    <row r="2369" spans="1:2">
      <c r="A2369" s="5">
        <v>45468</v>
      </c>
      <c r="B2369" s="4">
        <v>1625</v>
      </c>
    </row>
    <row r="2370" spans="1:2">
      <c r="A2370" s="5">
        <v>45469</v>
      </c>
      <c r="B2370" s="4">
        <v>1626</v>
      </c>
    </row>
    <row r="2371" spans="1:2">
      <c r="A2371" s="5">
        <v>45470</v>
      </c>
      <c r="B2371" s="4">
        <v>1627</v>
      </c>
    </row>
    <row r="2372" spans="1:2">
      <c r="A2372" s="5">
        <v>45471</v>
      </c>
      <c r="B2372" s="4">
        <v>1628</v>
      </c>
    </row>
    <row r="2373" spans="1:2">
      <c r="A2373" s="5">
        <v>45472</v>
      </c>
      <c r="B2373" s="4">
        <v>1629</v>
      </c>
    </row>
    <row r="2374" spans="1:2">
      <c r="A2374" s="5">
        <v>45473</v>
      </c>
      <c r="B2374" s="4">
        <v>1629</v>
      </c>
    </row>
    <row r="2375" spans="1:2">
      <c r="A2375" s="5">
        <v>45474</v>
      </c>
      <c r="B2375" s="4">
        <v>1629</v>
      </c>
    </row>
    <row r="2376" spans="1:2">
      <c r="A2376" s="5">
        <v>45475</v>
      </c>
      <c r="B2376" s="4">
        <v>1630</v>
      </c>
    </row>
    <row r="2377" spans="1:2">
      <c r="A2377" s="5">
        <v>45476</v>
      </c>
      <c r="B2377" s="4">
        <v>1631</v>
      </c>
    </row>
    <row r="2378" spans="1:2">
      <c r="A2378" s="5">
        <v>45477</v>
      </c>
      <c r="B2378" s="4">
        <v>1632</v>
      </c>
    </row>
    <row r="2379" spans="1:2">
      <c r="A2379" s="5">
        <v>45478</v>
      </c>
      <c r="B2379" s="4">
        <v>1633</v>
      </c>
    </row>
    <row r="2380" spans="1:2">
      <c r="A2380" s="5">
        <v>45479</v>
      </c>
      <c r="B2380" s="4">
        <v>1634</v>
      </c>
    </row>
    <row r="2381" spans="1:2">
      <c r="A2381" s="5">
        <v>45480</v>
      </c>
      <c r="B2381" s="4">
        <v>1634</v>
      </c>
    </row>
    <row r="2382" spans="1:2">
      <c r="A2382" s="5">
        <v>45481</v>
      </c>
      <c r="B2382" s="4">
        <v>1634</v>
      </c>
    </row>
    <row r="2383" spans="1:2">
      <c r="A2383" s="5">
        <v>45482</v>
      </c>
      <c r="B2383" s="4">
        <v>1635</v>
      </c>
    </row>
    <row r="2384" spans="1:2">
      <c r="A2384" s="5">
        <v>45483</v>
      </c>
      <c r="B2384" s="4">
        <v>1636</v>
      </c>
    </row>
    <row r="2385" spans="1:2">
      <c r="A2385" s="5">
        <v>45484</v>
      </c>
      <c r="B2385" s="4">
        <v>1637</v>
      </c>
    </row>
    <row r="2386" spans="1:2">
      <c r="A2386" s="5">
        <v>45485</v>
      </c>
      <c r="B2386" s="4">
        <v>1638</v>
      </c>
    </row>
    <row r="2387" spans="1:2">
      <c r="A2387" s="5">
        <v>45486</v>
      </c>
      <c r="B2387" s="4">
        <v>1639</v>
      </c>
    </row>
    <row r="2388" spans="1:2">
      <c r="A2388" s="5">
        <v>45487</v>
      </c>
      <c r="B2388" s="4">
        <v>1639</v>
      </c>
    </row>
    <row r="2389" spans="1:2">
      <c r="A2389" s="5">
        <v>45488</v>
      </c>
      <c r="B2389" s="4">
        <v>1639</v>
      </c>
    </row>
    <row r="2390" spans="1:2">
      <c r="A2390" s="5">
        <v>45489</v>
      </c>
      <c r="B2390" s="4">
        <v>1640</v>
      </c>
    </row>
    <row r="2391" spans="1:2">
      <c r="A2391" s="5">
        <v>45490</v>
      </c>
      <c r="B2391" s="4">
        <v>1641</v>
      </c>
    </row>
    <row r="2392" spans="1:2">
      <c r="A2392" s="5">
        <v>45491</v>
      </c>
      <c r="B2392" s="4">
        <v>1642</v>
      </c>
    </row>
    <row r="2393" spans="1:2">
      <c r="A2393" s="5">
        <v>45492</v>
      </c>
      <c r="B2393" s="4">
        <v>1643</v>
      </c>
    </row>
    <row r="2394" spans="1:2">
      <c r="A2394" s="5">
        <v>45493</v>
      </c>
      <c r="B2394" s="4">
        <v>1644</v>
      </c>
    </row>
    <row r="2395" spans="1:2">
      <c r="A2395" s="5">
        <v>45494</v>
      </c>
      <c r="B2395" s="4">
        <v>1644</v>
      </c>
    </row>
    <row r="2396" spans="1:2">
      <c r="A2396" s="5">
        <v>45495</v>
      </c>
      <c r="B2396" s="4">
        <v>1644</v>
      </c>
    </row>
    <row r="2397" spans="1:2">
      <c r="A2397" s="5">
        <v>45496</v>
      </c>
      <c r="B2397" s="4">
        <v>1645</v>
      </c>
    </row>
    <row r="2398" spans="1:2">
      <c r="A2398" s="5">
        <v>45497</v>
      </c>
      <c r="B2398" s="4">
        <v>1646</v>
      </c>
    </row>
    <row r="2399" spans="1:2">
      <c r="A2399" s="5">
        <v>45498</v>
      </c>
      <c r="B2399" s="4">
        <v>1647</v>
      </c>
    </row>
    <row r="2400" spans="1:2">
      <c r="A2400" s="5">
        <v>45499</v>
      </c>
      <c r="B2400" s="4">
        <v>1648</v>
      </c>
    </row>
    <row r="2401" spans="1:2">
      <c r="A2401" s="5">
        <v>45500</v>
      </c>
      <c r="B2401" s="4">
        <v>1649</v>
      </c>
    </row>
    <row r="2402" spans="1:2">
      <c r="A2402" s="5">
        <v>45501</v>
      </c>
      <c r="B2402" s="4">
        <v>1649</v>
      </c>
    </row>
    <row r="2403" spans="1:2">
      <c r="A2403" s="5">
        <v>45502</v>
      </c>
      <c r="B2403" s="4">
        <v>1649</v>
      </c>
    </row>
    <row r="2404" spans="1:2">
      <c r="A2404" s="5">
        <v>45503</v>
      </c>
      <c r="B2404" s="4">
        <v>1650</v>
      </c>
    </row>
    <row r="2405" spans="1:2">
      <c r="A2405" s="5">
        <v>45504</v>
      </c>
      <c r="B2405" s="4">
        <v>1651</v>
      </c>
    </row>
    <row r="2406" spans="1:2">
      <c r="A2406" s="5">
        <v>45505</v>
      </c>
      <c r="B2406" s="4">
        <v>1652</v>
      </c>
    </row>
    <row r="2407" spans="1:2">
      <c r="A2407" s="5">
        <v>45506</v>
      </c>
      <c r="B2407" s="4">
        <v>1653</v>
      </c>
    </row>
    <row r="2408" spans="1:2">
      <c r="A2408" s="5">
        <v>45507</v>
      </c>
      <c r="B2408" s="4">
        <v>1654</v>
      </c>
    </row>
    <row r="2409" spans="1:2">
      <c r="A2409" s="5">
        <v>45508</v>
      </c>
      <c r="B2409" s="4">
        <v>1654</v>
      </c>
    </row>
    <row r="2410" spans="1:2">
      <c r="A2410" s="5">
        <v>45509</v>
      </c>
      <c r="B2410" s="4">
        <v>1654</v>
      </c>
    </row>
    <row r="2411" spans="1:2">
      <c r="A2411" s="5">
        <v>45510</v>
      </c>
      <c r="B2411" s="4">
        <v>1655</v>
      </c>
    </row>
    <row r="2412" spans="1:2">
      <c r="A2412" s="5">
        <v>45511</v>
      </c>
      <c r="B2412" s="4">
        <v>1656</v>
      </c>
    </row>
    <row r="2413" spans="1:2">
      <c r="A2413" s="5">
        <v>45512</v>
      </c>
      <c r="B2413" s="4">
        <v>1657</v>
      </c>
    </row>
    <row r="2414" spans="1:2">
      <c r="A2414" s="5">
        <v>45513</v>
      </c>
      <c r="B2414" s="4">
        <v>1658</v>
      </c>
    </row>
    <row r="2415" spans="1:2">
      <c r="A2415" s="5">
        <v>45514</v>
      </c>
      <c r="B2415" s="4">
        <v>1659</v>
      </c>
    </row>
    <row r="2416" spans="1:2">
      <c r="A2416" s="5">
        <v>45515</v>
      </c>
      <c r="B2416" s="4">
        <v>1659</v>
      </c>
    </row>
    <row r="2417" spans="1:2">
      <c r="A2417" s="5">
        <v>45516</v>
      </c>
      <c r="B2417" s="4">
        <v>1659</v>
      </c>
    </row>
    <row r="2418" spans="1:2">
      <c r="A2418" s="5">
        <v>45517</v>
      </c>
      <c r="B2418" s="4">
        <v>1660</v>
      </c>
    </row>
    <row r="2419" spans="1:2">
      <c r="A2419" s="5">
        <v>45518</v>
      </c>
      <c r="B2419" s="4">
        <v>1661</v>
      </c>
    </row>
    <row r="2420" spans="1:2">
      <c r="A2420" s="5">
        <v>45519</v>
      </c>
      <c r="B2420" s="4">
        <v>1662</v>
      </c>
    </row>
    <row r="2421" spans="1:2">
      <c r="A2421" s="5">
        <v>45520</v>
      </c>
      <c r="B2421" s="4">
        <v>1663</v>
      </c>
    </row>
    <row r="2422" spans="1:2">
      <c r="A2422" s="5">
        <v>45521</v>
      </c>
      <c r="B2422" s="4">
        <v>1664</v>
      </c>
    </row>
    <row r="2423" spans="1:2">
      <c r="A2423" s="5">
        <v>45522</v>
      </c>
      <c r="B2423" s="4">
        <v>1664</v>
      </c>
    </row>
    <row r="2424" spans="1:2">
      <c r="A2424" s="5">
        <v>45523</v>
      </c>
      <c r="B2424" s="4">
        <v>1664</v>
      </c>
    </row>
    <row r="2425" spans="1:2">
      <c r="A2425" s="5">
        <v>45524</v>
      </c>
      <c r="B2425" s="4">
        <v>1665</v>
      </c>
    </row>
    <row r="2426" spans="1:2">
      <c r="A2426" s="5">
        <v>45525</v>
      </c>
      <c r="B2426" s="4">
        <v>1666</v>
      </c>
    </row>
    <row r="2427" spans="1:2">
      <c r="A2427" s="5">
        <v>45526</v>
      </c>
      <c r="B2427" s="4">
        <v>1667</v>
      </c>
    </row>
    <row r="2428" spans="1:2">
      <c r="A2428" s="5">
        <v>45527</v>
      </c>
      <c r="B2428" s="4">
        <v>1668</v>
      </c>
    </row>
    <row r="2429" spans="1:2">
      <c r="A2429" s="5">
        <v>45528</v>
      </c>
      <c r="B2429" s="4">
        <v>1669</v>
      </c>
    </row>
    <row r="2430" spans="1:2">
      <c r="A2430" s="5">
        <v>45529</v>
      </c>
      <c r="B2430" s="4">
        <v>1669</v>
      </c>
    </row>
    <row r="2431" spans="1:2">
      <c r="A2431" s="5">
        <v>45530</v>
      </c>
      <c r="B2431" s="4">
        <v>1669</v>
      </c>
    </row>
    <row r="2432" spans="1:2">
      <c r="A2432" s="5">
        <v>45531</v>
      </c>
      <c r="B2432" s="4">
        <v>1670</v>
      </c>
    </row>
    <row r="2433" spans="1:2">
      <c r="A2433" s="5">
        <v>45532</v>
      </c>
      <c r="B2433" s="4">
        <v>1671</v>
      </c>
    </row>
    <row r="2434" spans="1:2">
      <c r="A2434" s="5">
        <v>45533</v>
      </c>
      <c r="B2434" s="4">
        <v>1672</v>
      </c>
    </row>
    <row r="2435" spans="1:2">
      <c r="A2435" s="5">
        <v>45534</v>
      </c>
      <c r="B2435" s="4">
        <v>1673</v>
      </c>
    </row>
    <row r="2436" spans="1:2">
      <c r="A2436" s="5">
        <v>45535</v>
      </c>
      <c r="B2436" s="4">
        <v>1674</v>
      </c>
    </row>
    <row r="2437" spans="1:2">
      <c r="A2437" s="5">
        <v>45536</v>
      </c>
      <c r="B2437" s="4">
        <v>1674</v>
      </c>
    </row>
    <row r="2438" spans="1:2">
      <c r="A2438" s="5">
        <v>45537</v>
      </c>
      <c r="B2438" s="4">
        <v>1674</v>
      </c>
    </row>
    <row r="2439" spans="1:2">
      <c r="A2439" s="5">
        <v>45538</v>
      </c>
      <c r="B2439" s="4">
        <v>1675</v>
      </c>
    </row>
    <row r="2440" spans="1:2">
      <c r="A2440" s="5">
        <v>45539</v>
      </c>
      <c r="B2440" s="4">
        <v>1676</v>
      </c>
    </row>
    <row r="2441" spans="1:2">
      <c r="A2441" s="5">
        <v>45540</v>
      </c>
      <c r="B2441" s="4">
        <v>1677</v>
      </c>
    </row>
    <row r="2442" spans="1:2">
      <c r="A2442" s="5">
        <v>45541</v>
      </c>
      <c r="B2442" s="4">
        <v>1678</v>
      </c>
    </row>
    <row r="2443" spans="1:2">
      <c r="A2443" s="5">
        <v>45542</v>
      </c>
      <c r="B2443" s="4">
        <v>1679</v>
      </c>
    </row>
    <row r="2444" spans="1:2">
      <c r="A2444" s="5">
        <v>45543</v>
      </c>
      <c r="B2444" s="4">
        <v>1679</v>
      </c>
    </row>
    <row r="2445" spans="1:2">
      <c r="A2445" s="5">
        <v>45544</v>
      </c>
      <c r="B2445" s="4">
        <v>1679</v>
      </c>
    </row>
    <row r="2446" spans="1:2">
      <c r="A2446" s="5">
        <v>45545</v>
      </c>
      <c r="B2446" s="4">
        <v>1680</v>
      </c>
    </row>
    <row r="2447" spans="1:2">
      <c r="A2447" s="5">
        <v>45546</v>
      </c>
      <c r="B2447" s="4">
        <v>1681</v>
      </c>
    </row>
    <row r="2448" spans="1:2">
      <c r="A2448" s="5">
        <v>45547</v>
      </c>
      <c r="B2448" s="4">
        <v>1682</v>
      </c>
    </row>
    <row r="2449" spans="1:2">
      <c r="A2449" s="5">
        <v>45548</v>
      </c>
      <c r="B2449" s="4">
        <v>1683</v>
      </c>
    </row>
    <row r="2450" spans="1:2">
      <c r="A2450" s="5">
        <v>45549</v>
      </c>
      <c r="B2450" s="4">
        <v>1684</v>
      </c>
    </row>
    <row r="2451" spans="1:2">
      <c r="A2451" s="5">
        <v>45550</v>
      </c>
      <c r="B2451" s="4">
        <v>1684</v>
      </c>
    </row>
    <row r="2452" spans="1:2">
      <c r="A2452" s="5">
        <v>45551</v>
      </c>
      <c r="B2452" s="4">
        <v>1684</v>
      </c>
    </row>
    <row r="2453" spans="1:2">
      <c r="A2453" s="5">
        <v>45552</v>
      </c>
      <c r="B2453" s="4">
        <v>1685</v>
      </c>
    </row>
    <row r="2454" spans="1:2">
      <c r="A2454" s="5">
        <v>45553</v>
      </c>
      <c r="B2454" s="4">
        <v>1686</v>
      </c>
    </row>
    <row r="2455" spans="1:2">
      <c r="A2455" s="5">
        <v>45554</v>
      </c>
      <c r="B2455" s="4">
        <v>1687</v>
      </c>
    </row>
    <row r="2456" spans="1:2">
      <c r="A2456" s="5">
        <v>45555</v>
      </c>
      <c r="B2456" s="4">
        <v>1688</v>
      </c>
    </row>
    <row r="2457" spans="1:2">
      <c r="A2457" s="5">
        <v>45556</v>
      </c>
      <c r="B2457" s="4">
        <v>1689</v>
      </c>
    </row>
    <row r="2458" spans="1:2">
      <c r="A2458" s="5">
        <v>45557</v>
      </c>
      <c r="B2458" s="4">
        <v>1689</v>
      </c>
    </row>
    <row r="2459" spans="1:2">
      <c r="A2459" s="5">
        <v>45558</v>
      </c>
      <c r="B2459" s="4">
        <v>1689</v>
      </c>
    </row>
    <row r="2460" spans="1:2">
      <c r="A2460" s="5">
        <v>45559</v>
      </c>
      <c r="B2460" s="4">
        <v>1690</v>
      </c>
    </row>
    <row r="2461" spans="1:2">
      <c r="A2461" s="5">
        <v>45560</v>
      </c>
      <c r="B2461" s="4">
        <v>1691</v>
      </c>
    </row>
    <row r="2462" spans="1:2">
      <c r="A2462" s="5">
        <v>45561</v>
      </c>
      <c r="B2462" s="4">
        <v>1692</v>
      </c>
    </row>
    <row r="2463" spans="1:2">
      <c r="A2463" s="5">
        <v>45562</v>
      </c>
      <c r="B2463" s="4">
        <v>1693</v>
      </c>
    </row>
    <row r="2464" spans="1:2">
      <c r="A2464" s="5">
        <v>45563</v>
      </c>
      <c r="B2464" s="4">
        <v>1694</v>
      </c>
    </row>
    <row r="2465" spans="1:2">
      <c r="A2465" s="5">
        <v>45564</v>
      </c>
      <c r="B2465" s="4">
        <v>1694</v>
      </c>
    </row>
    <row r="2466" spans="1:2">
      <c r="A2466" s="5">
        <v>45565</v>
      </c>
      <c r="B2466" s="4">
        <v>1694</v>
      </c>
    </row>
    <row r="2467" spans="1:2">
      <c r="A2467" s="5">
        <v>45566</v>
      </c>
      <c r="B2467" s="4">
        <v>1695</v>
      </c>
    </row>
    <row r="2468" spans="1:2">
      <c r="A2468" s="5">
        <v>45567</v>
      </c>
      <c r="B2468" s="4">
        <v>1696</v>
      </c>
    </row>
    <row r="2469" spans="1:2">
      <c r="A2469" s="5">
        <v>45568</v>
      </c>
      <c r="B2469" s="4">
        <v>1697</v>
      </c>
    </row>
    <row r="2470" spans="1:2">
      <c r="A2470" s="5">
        <v>45569</v>
      </c>
      <c r="B2470" s="4">
        <v>1698</v>
      </c>
    </row>
    <row r="2471" spans="1:2">
      <c r="A2471" s="5">
        <v>45570</v>
      </c>
      <c r="B2471" s="4">
        <v>1699</v>
      </c>
    </row>
    <row r="2472" spans="1:2">
      <c r="A2472" s="5">
        <v>45571</v>
      </c>
      <c r="B2472" s="4">
        <v>1699</v>
      </c>
    </row>
    <row r="2473" spans="1:2">
      <c r="A2473" s="5">
        <v>45572</v>
      </c>
      <c r="B2473" s="4">
        <v>1699</v>
      </c>
    </row>
    <row r="2474" spans="1:2">
      <c r="A2474" s="5">
        <v>45573</v>
      </c>
      <c r="B2474" s="4">
        <v>1700</v>
      </c>
    </row>
    <row r="2475" spans="1:2">
      <c r="A2475" s="5">
        <v>45574</v>
      </c>
      <c r="B2475" s="4">
        <v>1701</v>
      </c>
    </row>
    <row r="2476" spans="1:2">
      <c r="A2476" s="5">
        <v>45575</v>
      </c>
      <c r="B2476" s="4">
        <v>1702</v>
      </c>
    </row>
    <row r="2477" spans="1:2">
      <c r="A2477" s="5">
        <v>45576</v>
      </c>
      <c r="B2477" s="4">
        <v>1703</v>
      </c>
    </row>
    <row r="2478" spans="1:2">
      <c r="A2478" s="5">
        <v>45577</v>
      </c>
      <c r="B2478" s="4">
        <v>1704</v>
      </c>
    </row>
    <row r="2479" spans="1:2">
      <c r="A2479" s="5">
        <v>45578</v>
      </c>
      <c r="B2479" s="4">
        <v>1704</v>
      </c>
    </row>
    <row r="2480" spans="1:2">
      <c r="A2480" s="5">
        <v>45579</v>
      </c>
      <c r="B2480" s="4">
        <v>1704</v>
      </c>
    </row>
    <row r="2481" spans="1:2">
      <c r="A2481" s="5">
        <v>45580</v>
      </c>
      <c r="B2481" s="4">
        <v>1705</v>
      </c>
    </row>
    <row r="2482" spans="1:2">
      <c r="A2482" s="5">
        <v>45581</v>
      </c>
      <c r="B2482" s="4">
        <v>1706</v>
      </c>
    </row>
    <row r="2483" spans="1:2">
      <c r="A2483" s="5">
        <v>45582</v>
      </c>
      <c r="B2483" s="4">
        <v>1707</v>
      </c>
    </row>
    <row r="2484" spans="1:2">
      <c r="A2484" s="5">
        <v>45583</v>
      </c>
      <c r="B2484" s="4">
        <v>1708</v>
      </c>
    </row>
    <row r="2485" spans="1:2">
      <c r="A2485" s="5">
        <v>45584</v>
      </c>
      <c r="B2485" s="4">
        <v>1709</v>
      </c>
    </row>
    <row r="2486" spans="1:2">
      <c r="A2486" s="5">
        <v>45585</v>
      </c>
      <c r="B2486" s="4">
        <v>1709</v>
      </c>
    </row>
    <row r="2487" spans="1:2">
      <c r="A2487" s="5">
        <v>45586</v>
      </c>
      <c r="B2487" s="4">
        <v>1709</v>
      </c>
    </row>
    <row r="2488" spans="1:2">
      <c r="A2488" s="5">
        <v>45587</v>
      </c>
      <c r="B2488" s="4">
        <v>1710</v>
      </c>
    </row>
    <row r="2489" spans="1:2">
      <c r="A2489" s="5">
        <v>45588</v>
      </c>
      <c r="B2489" s="4">
        <v>1711</v>
      </c>
    </row>
    <row r="2490" spans="1:2">
      <c r="A2490" s="5">
        <v>45589</v>
      </c>
      <c r="B2490" s="4">
        <v>1712</v>
      </c>
    </row>
    <row r="2491" spans="1:2">
      <c r="A2491" s="5">
        <v>45590</v>
      </c>
      <c r="B2491" s="4">
        <v>1713</v>
      </c>
    </row>
    <row r="2492" spans="1:2">
      <c r="A2492" s="5">
        <v>45591</v>
      </c>
      <c r="B2492" s="4">
        <v>1714</v>
      </c>
    </row>
    <row r="2493" spans="1:2">
      <c r="A2493" s="5">
        <v>45592</v>
      </c>
      <c r="B2493" s="4">
        <v>1714</v>
      </c>
    </row>
    <row r="2494" spans="1:2">
      <c r="A2494" s="5">
        <v>45593</v>
      </c>
      <c r="B2494" s="4">
        <v>1714</v>
      </c>
    </row>
    <row r="2495" spans="1:2">
      <c r="A2495" s="5">
        <v>45594</v>
      </c>
      <c r="B2495" s="4">
        <v>1715</v>
      </c>
    </row>
    <row r="2496" spans="1:2">
      <c r="A2496" s="5">
        <v>45595</v>
      </c>
      <c r="B2496" s="4">
        <v>1716</v>
      </c>
    </row>
    <row r="2497" spans="1:2">
      <c r="A2497" s="5">
        <v>45596</v>
      </c>
      <c r="B2497" s="4">
        <v>1717</v>
      </c>
    </row>
    <row r="2498" spans="1:2">
      <c r="A2498" s="5">
        <v>45597</v>
      </c>
      <c r="B2498" s="4">
        <v>1718</v>
      </c>
    </row>
    <row r="2499" spans="1:2">
      <c r="A2499" s="5">
        <v>45598</v>
      </c>
      <c r="B2499" s="4">
        <v>1719</v>
      </c>
    </row>
    <row r="2500" spans="1:2">
      <c r="A2500" s="5">
        <v>45599</v>
      </c>
      <c r="B2500" s="4">
        <v>1719</v>
      </c>
    </row>
    <row r="2501" spans="1:2">
      <c r="A2501" s="5">
        <v>45600</v>
      </c>
      <c r="B2501" s="4">
        <v>1719</v>
      </c>
    </row>
    <row r="2502" spans="1:2">
      <c r="A2502" s="5">
        <v>45601</v>
      </c>
      <c r="B2502" s="4">
        <v>1720</v>
      </c>
    </row>
    <row r="2503" spans="1:2">
      <c r="A2503" s="5">
        <v>45602</v>
      </c>
      <c r="B2503" s="4">
        <v>1721</v>
      </c>
    </row>
    <row r="2504" spans="1:2">
      <c r="A2504" s="5">
        <v>45603</v>
      </c>
      <c r="B2504" s="4">
        <v>1722</v>
      </c>
    </row>
    <row r="2505" spans="1:2">
      <c r="A2505" s="5">
        <v>45604</v>
      </c>
      <c r="B2505" s="4">
        <v>1723</v>
      </c>
    </row>
    <row r="2506" spans="1:2">
      <c r="A2506" s="5">
        <v>45605</v>
      </c>
      <c r="B2506" s="4">
        <v>1724</v>
      </c>
    </row>
    <row r="2507" spans="1:2">
      <c r="A2507" s="5">
        <v>45606</v>
      </c>
      <c r="B2507" s="4">
        <v>1724</v>
      </c>
    </row>
    <row r="2508" spans="1:2">
      <c r="A2508" s="5">
        <v>45607</v>
      </c>
      <c r="B2508" s="4">
        <v>1724</v>
      </c>
    </row>
    <row r="2509" spans="1:2">
      <c r="A2509" s="5">
        <v>45608</v>
      </c>
      <c r="B2509" s="4">
        <v>1725</v>
      </c>
    </row>
    <row r="2510" spans="1:2">
      <c r="A2510" s="5">
        <v>45609</v>
      </c>
      <c r="B2510" s="4">
        <v>1726</v>
      </c>
    </row>
    <row r="2511" spans="1:2">
      <c r="A2511" s="5">
        <v>45610</v>
      </c>
      <c r="B2511" s="4">
        <v>1727</v>
      </c>
    </row>
    <row r="2512" spans="1:2">
      <c r="A2512" s="5">
        <v>45611</v>
      </c>
      <c r="B2512" s="4">
        <v>1728</v>
      </c>
    </row>
    <row r="2513" spans="1:2">
      <c r="A2513" s="5">
        <v>45612</v>
      </c>
      <c r="B2513" s="4">
        <v>1728</v>
      </c>
    </row>
    <row r="2514" spans="1:2">
      <c r="A2514" s="5">
        <v>45613</v>
      </c>
      <c r="B2514" s="4">
        <v>1728</v>
      </c>
    </row>
    <row r="2515" spans="1:2">
      <c r="A2515" s="5">
        <v>45614</v>
      </c>
      <c r="B2515" s="4">
        <v>1728</v>
      </c>
    </row>
    <row r="2516" spans="1:2">
      <c r="A2516" s="5">
        <v>45615</v>
      </c>
      <c r="B2516" s="4">
        <v>1729</v>
      </c>
    </row>
    <row r="2517" spans="1:2">
      <c r="A2517" s="5">
        <v>45616</v>
      </c>
      <c r="B2517" s="4">
        <v>1730</v>
      </c>
    </row>
    <row r="2518" spans="1:2">
      <c r="A2518" s="5">
        <v>45617</v>
      </c>
      <c r="B2518" s="4">
        <v>1731</v>
      </c>
    </row>
    <row r="2519" spans="1:2">
      <c r="A2519" s="5">
        <v>45618</v>
      </c>
      <c r="B2519" s="4">
        <v>1732</v>
      </c>
    </row>
    <row r="2520" spans="1:2">
      <c r="A2520" s="5">
        <v>45619</v>
      </c>
      <c r="B2520" s="4">
        <v>1733</v>
      </c>
    </row>
    <row r="2521" spans="1:2">
      <c r="A2521" s="5">
        <v>45620</v>
      </c>
      <c r="B2521" s="4">
        <v>1733</v>
      </c>
    </row>
    <row r="2522" spans="1:2">
      <c r="A2522" s="5">
        <v>45621</v>
      </c>
      <c r="B2522" s="4">
        <v>1733</v>
      </c>
    </row>
    <row r="2523" spans="1:2">
      <c r="A2523" s="5">
        <v>45622</v>
      </c>
      <c r="B2523" s="4">
        <v>1734</v>
      </c>
    </row>
    <row r="2524" spans="1:2">
      <c r="A2524" s="5">
        <v>45623</v>
      </c>
      <c r="B2524" s="4">
        <v>1735</v>
      </c>
    </row>
    <row r="2525" spans="1:2">
      <c r="A2525" s="5">
        <v>45624</v>
      </c>
      <c r="B2525" s="4">
        <v>1736</v>
      </c>
    </row>
    <row r="2526" spans="1:2">
      <c r="A2526" s="5">
        <v>45625</v>
      </c>
      <c r="B2526" s="4">
        <v>1737</v>
      </c>
    </row>
    <row r="2527" spans="1:2">
      <c r="A2527" s="5">
        <v>45626</v>
      </c>
      <c r="B2527" s="4">
        <v>1738</v>
      </c>
    </row>
    <row r="2528" spans="1:2">
      <c r="A2528" s="5">
        <v>45627</v>
      </c>
      <c r="B2528" s="4">
        <v>1738</v>
      </c>
    </row>
    <row r="2529" spans="1:2">
      <c r="A2529" s="5">
        <v>45628</v>
      </c>
      <c r="B2529" s="4">
        <v>1738</v>
      </c>
    </row>
    <row r="2530" spans="1:2">
      <c r="A2530" s="5">
        <v>45629</v>
      </c>
      <c r="B2530" s="4">
        <v>1739</v>
      </c>
    </row>
    <row r="2531" spans="1:2">
      <c r="A2531" s="5">
        <v>45630</v>
      </c>
      <c r="B2531" s="4">
        <v>1740</v>
      </c>
    </row>
    <row r="2532" spans="1:2">
      <c r="A2532" s="5">
        <v>45631</v>
      </c>
      <c r="B2532" s="4">
        <v>1741</v>
      </c>
    </row>
    <row r="2533" spans="1:2">
      <c r="A2533" s="5">
        <v>45632</v>
      </c>
      <c r="B2533" s="4">
        <v>1742</v>
      </c>
    </row>
    <row r="2534" spans="1:2">
      <c r="A2534" s="5">
        <v>45633</v>
      </c>
      <c r="B2534" s="4">
        <v>1743</v>
      </c>
    </row>
    <row r="2535" spans="1:2">
      <c r="A2535" s="5">
        <v>45634</v>
      </c>
      <c r="B2535" s="4">
        <v>1743</v>
      </c>
    </row>
    <row r="2536" spans="1:2">
      <c r="A2536" s="5">
        <v>45635</v>
      </c>
      <c r="B2536" s="4">
        <v>1743</v>
      </c>
    </row>
    <row r="2537" spans="1:2">
      <c r="A2537" s="5">
        <v>45636</v>
      </c>
      <c r="B2537" s="4">
        <v>1744</v>
      </c>
    </row>
    <row r="2538" spans="1:2">
      <c r="A2538" s="5">
        <v>45637</v>
      </c>
      <c r="B2538" s="4">
        <v>1745</v>
      </c>
    </row>
    <row r="2539" spans="1:2">
      <c r="A2539" s="5">
        <v>45638</v>
      </c>
      <c r="B2539" s="4">
        <v>1746</v>
      </c>
    </row>
    <row r="2540" spans="1:2">
      <c r="A2540" s="5">
        <v>45639</v>
      </c>
      <c r="B2540" s="4">
        <v>1747</v>
      </c>
    </row>
    <row r="2541" spans="1:2">
      <c r="A2541" s="5">
        <v>45640</v>
      </c>
      <c r="B2541" s="4">
        <v>1748</v>
      </c>
    </row>
    <row r="2542" spans="1:2">
      <c r="A2542" s="5">
        <v>45641</v>
      </c>
      <c r="B2542" s="4">
        <v>1748</v>
      </c>
    </row>
    <row r="2543" spans="1:2">
      <c r="A2543" s="5">
        <v>45642</v>
      </c>
      <c r="B2543" s="4">
        <v>1748</v>
      </c>
    </row>
    <row r="2544" spans="1:2">
      <c r="A2544" s="5">
        <v>45643</v>
      </c>
      <c r="B2544" s="4">
        <v>1749</v>
      </c>
    </row>
    <row r="2545" spans="1:2">
      <c r="A2545" s="5">
        <v>45644</v>
      </c>
      <c r="B2545" s="4">
        <v>1750</v>
      </c>
    </row>
    <row r="2546" spans="1:2">
      <c r="A2546" s="5">
        <v>45645</v>
      </c>
      <c r="B2546" s="4">
        <v>1751</v>
      </c>
    </row>
    <row r="2547" spans="1:2">
      <c r="A2547" s="5">
        <v>45646</v>
      </c>
      <c r="B2547" s="4">
        <v>1752</v>
      </c>
    </row>
    <row r="2548" spans="1:2">
      <c r="A2548" s="5">
        <v>45647</v>
      </c>
      <c r="B2548" s="4">
        <v>1753</v>
      </c>
    </row>
    <row r="2549" spans="1:2">
      <c r="A2549" s="5">
        <v>45648</v>
      </c>
      <c r="B2549" s="4">
        <v>1753</v>
      </c>
    </row>
    <row r="2550" spans="1:2">
      <c r="A2550" s="5">
        <v>45649</v>
      </c>
      <c r="B2550" s="4">
        <v>1753</v>
      </c>
    </row>
    <row r="2551" spans="1:2">
      <c r="A2551" s="5">
        <v>45650</v>
      </c>
      <c r="B2551" s="4">
        <v>1754</v>
      </c>
    </row>
    <row r="2552" spans="1:2">
      <c r="A2552" s="5">
        <v>45651</v>
      </c>
      <c r="B2552" s="4">
        <v>1755</v>
      </c>
    </row>
    <row r="2553" spans="1:2">
      <c r="A2553" s="5">
        <v>45652</v>
      </c>
      <c r="B2553" s="4">
        <v>1755</v>
      </c>
    </row>
    <row r="2554" spans="1:2">
      <c r="A2554" s="5">
        <v>45653</v>
      </c>
      <c r="B2554" s="4">
        <v>1756</v>
      </c>
    </row>
    <row r="2555" spans="1:2">
      <c r="A2555" s="5">
        <v>45654</v>
      </c>
      <c r="B2555" s="4">
        <v>1757</v>
      </c>
    </row>
    <row r="2556" spans="1:2">
      <c r="A2556" s="5">
        <v>45655</v>
      </c>
      <c r="B2556" s="4">
        <v>1757</v>
      </c>
    </row>
    <row r="2557" spans="1:2">
      <c r="A2557" s="5">
        <v>45656</v>
      </c>
      <c r="B2557" s="4">
        <v>1757</v>
      </c>
    </row>
    <row r="2558" spans="1:2">
      <c r="A2558" s="5">
        <v>45657</v>
      </c>
      <c r="B2558" s="4">
        <v>1758</v>
      </c>
    </row>
    <row r="2559" spans="1:2">
      <c r="A2559" s="5">
        <v>45658</v>
      </c>
      <c r="B2559" s="4">
        <v>1759</v>
      </c>
    </row>
    <row r="2560" spans="1:2">
      <c r="A2560" s="5">
        <v>45659</v>
      </c>
      <c r="B2560" s="4">
        <v>1759</v>
      </c>
    </row>
    <row r="2561" spans="1:2">
      <c r="A2561" s="5">
        <v>45660</v>
      </c>
      <c r="B2561" s="4">
        <v>1760</v>
      </c>
    </row>
    <row r="2562" spans="1:2">
      <c r="A2562" s="5">
        <v>45661</v>
      </c>
      <c r="B2562" s="4">
        <v>1761</v>
      </c>
    </row>
    <row r="2563" spans="1:2">
      <c r="A2563" s="5">
        <v>45662</v>
      </c>
      <c r="B2563" s="4">
        <v>1761</v>
      </c>
    </row>
    <row r="2564" spans="1:2">
      <c r="A2564" s="5">
        <v>45663</v>
      </c>
      <c r="B2564" s="4">
        <v>1761</v>
      </c>
    </row>
    <row r="2565" spans="1:2">
      <c r="A2565" s="5">
        <v>45664</v>
      </c>
      <c r="B2565" s="4">
        <v>1762</v>
      </c>
    </row>
    <row r="2566" spans="1:2">
      <c r="A2566" s="5">
        <v>45665</v>
      </c>
      <c r="B2566" s="4">
        <v>1763</v>
      </c>
    </row>
    <row r="2567" spans="1:2">
      <c r="A2567" s="5">
        <v>45666</v>
      </c>
      <c r="B2567" s="4">
        <v>1764</v>
      </c>
    </row>
    <row r="2568" spans="1:2">
      <c r="A2568" s="5">
        <v>45667</v>
      </c>
      <c r="B2568" s="4">
        <v>1765</v>
      </c>
    </row>
    <row r="2569" spans="1:2">
      <c r="A2569" s="5">
        <v>45668</v>
      </c>
      <c r="B2569" s="4">
        <v>1766</v>
      </c>
    </row>
    <row r="2570" spans="1:2">
      <c r="A2570" s="5">
        <v>45669</v>
      </c>
      <c r="B2570" s="4">
        <v>1766</v>
      </c>
    </row>
    <row r="2571" spans="1:2">
      <c r="A2571" s="5">
        <v>45670</v>
      </c>
      <c r="B2571" s="4">
        <v>1766</v>
      </c>
    </row>
    <row r="2572" spans="1:2">
      <c r="A2572" s="5">
        <v>45671</v>
      </c>
      <c r="B2572" s="4">
        <v>1767</v>
      </c>
    </row>
    <row r="2573" spans="1:2">
      <c r="A2573" s="5">
        <v>45672</v>
      </c>
      <c r="B2573" s="4">
        <v>1768</v>
      </c>
    </row>
    <row r="2574" spans="1:2">
      <c r="A2574" s="5">
        <v>45673</v>
      </c>
      <c r="B2574" s="4">
        <v>1769</v>
      </c>
    </row>
    <row r="2575" spans="1:2">
      <c r="A2575" s="5">
        <v>45674</v>
      </c>
      <c r="B2575" s="4">
        <v>1770</v>
      </c>
    </row>
    <row r="2576" spans="1:2">
      <c r="A2576" s="5">
        <v>45675</v>
      </c>
      <c r="B2576" s="4">
        <v>1771</v>
      </c>
    </row>
    <row r="2577" spans="1:2">
      <c r="A2577" s="5">
        <v>45676</v>
      </c>
      <c r="B2577" s="4">
        <v>1771</v>
      </c>
    </row>
    <row r="2578" spans="1:2">
      <c r="A2578" s="5">
        <v>45677</v>
      </c>
      <c r="B2578" s="4">
        <v>1771</v>
      </c>
    </row>
    <row r="2579" spans="1:2">
      <c r="A2579" s="5">
        <v>45678</v>
      </c>
      <c r="B2579" s="4">
        <v>1772</v>
      </c>
    </row>
    <row r="2580" spans="1:2">
      <c r="A2580" s="5">
        <v>45679</v>
      </c>
      <c r="B2580" s="4">
        <v>1773</v>
      </c>
    </row>
    <row r="2581" spans="1:2">
      <c r="A2581" s="5">
        <v>45680</v>
      </c>
      <c r="B2581" s="4">
        <v>1774</v>
      </c>
    </row>
    <row r="2582" spans="1:2">
      <c r="A2582" s="5">
        <v>45681</v>
      </c>
      <c r="B2582" s="4">
        <v>1775</v>
      </c>
    </row>
    <row r="2583" spans="1:2">
      <c r="A2583" s="5">
        <v>45682</v>
      </c>
      <c r="B2583" s="4">
        <v>1776</v>
      </c>
    </row>
    <row r="2584" spans="1:2">
      <c r="A2584" s="5">
        <v>45683</v>
      </c>
      <c r="B2584" s="4">
        <v>1776</v>
      </c>
    </row>
    <row r="2585" spans="1:2">
      <c r="A2585" s="5">
        <v>45684</v>
      </c>
      <c r="B2585" s="4">
        <v>1776</v>
      </c>
    </row>
    <row r="2586" spans="1:2">
      <c r="A2586" s="5">
        <v>45685</v>
      </c>
      <c r="B2586" s="4">
        <v>1777</v>
      </c>
    </row>
    <row r="2587" spans="1:2">
      <c r="A2587" s="5">
        <v>45686</v>
      </c>
      <c r="B2587" s="4">
        <v>1778</v>
      </c>
    </row>
    <row r="2588" spans="1:2">
      <c r="A2588" s="5">
        <v>45687</v>
      </c>
      <c r="B2588" s="4">
        <v>1779</v>
      </c>
    </row>
    <row r="2589" spans="1:2">
      <c r="A2589" s="5">
        <v>45688</v>
      </c>
      <c r="B2589" s="4">
        <v>1780</v>
      </c>
    </row>
    <row r="2590" spans="1:2">
      <c r="A2590" s="5">
        <v>45689</v>
      </c>
      <c r="B2590" s="4">
        <v>1781</v>
      </c>
    </row>
    <row r="2591" spans="1:2">
      <c r="A2591" s="5">
        <v>45690</v>
      </c>
      <c r="B2591" s="4">
        <v>1781</v>
      </c>
    </row>
    <row r="2592" spans="1:2">
      <c r="A2592" s="5">
        <v>45691</v>
      </c>
      <c r="B2592" s="4">
        <v>1781</v>
      </c>
    </row>
    <row r="2593" spans="1:2">
      <c r="A2593" s="5">
        <v>45692</v>
      </c>
      <c r="B2593" s="4">
        <v>1782</v>
      </c>
    </row>
    <row r="2594" spans="1:2">
      <c r="A2594" s="5">
        <v>45693</v>
      </c>
      <c r="B2594" s="4">
        <v>1783</v>
      </c>
    </row>
    <row r="2595" spans="1:2">
      <c r="A2595" s="5">
        <v>45694</v>
      </c>
      <c r="B2595" s="4">
        <v>1784</v>
      </c>
    </row>
    <row r="2596" spans="1:2">
      <c r="A2596" s="5">
        <v>45695</v>
      </c>
      <c r="B2596" s="4">
        <v>1785</v>
      </c>
    </row>
    <row r="2597" spans="1:2">
      <c r="A2597" s="5">
        <v>45696</v>
      </c>
      <c r="B2597" s="4">
        <v>1786</v>
      </c>
    </row>
    <row r="2598" spans="1:2">
      <c r="A2598" s="5">
        <v>45697</v>
      </c>
      <c r="B2598" s="4">
        <v>1786</v>
      </c>
    </row>
    <row r="2599" spans="1:2">
      <c r="A2599" s="5">
        <v>45698</v>
      </c>
      <c r="B2599" s="4">
        <v>1786</v>
      </c>
    </row>
    <row r="2600" spans="1:2">
      <c r="A2600" s="5">
        <v>45699</v>
      </c>
      <c r="B2600" s="4">
        <v>1787</v>
      </c>
    </row>
    <row r="2601" spans="1:2">
      <c r="A2601" s="5">
        <v>45700</v>
      </c>
      <c r="B2601" s="4">
        <v>1788</v>
      </c>
    </row>
    <row r="2602" spans="1:2">
      <c r="A2602" s="5">
        <v>45701</v>
      </c>
      <c r="B2602" s="4">
        <v>1789</v>
      </c>
    </row>
    <row r="2603" spans="1:2">
      <c r="A2603" s="5">
        <v>45702</v>
      </c>
      <c r="B2603" s="4">
        <v>1790</v>
      </c>
    </row>
    <row r="2604" spans="1:2">
      <c r="A2604" s="5">
        <v>45703</v>
      </c>
      <c r="B2604" s="4">
        <v>1791</v>
      </c>
    </row>
    <row r="2605" spans="1:2">
      <c r="A2605" s="5">
        <v>45704</v>
      </c>
      <c r="B2605" s="4">
        <v>1791</v>
      </c>
    </row>
    <row r="2606" spans="1:2">
      <c r="A2606" s="5">
        <v>45705</v>
      </c>
      <c r="B2606" s="4">
        <v>1791</v>
      </c>
    </row>
    <row r="2607" spans="1:2">
      <c r="A2607" s="5">
        <v>45706</v>
      </c>
      <c r="B2607" s="4">
        <v>1792</v>
      </c>
    </row>
    <row r="2608" spans="1:2">
      <c r="A2608" s="5">
        <v>45707</v>
      </c>
      <c r="B2608" s="4">
        <v>1793</v>
      </c>
    </row>
    <row r="2609" spans="1:2">
      <c r="A2609" s="5">
        <v>45708</v>
      </c>
      <c r="B2609" s="4">
        <v>1794</v>
      </c>
    </row>
    <row r="2610" spans="1:2">
      <c r="A2610" s="5">
        <v>45709</v>
      </c>
      <c r="B2610" s="4">
        <v>1795</v>
      </c>
    </row>
    <row r="2611" spans="1:2">
      <c r="A2611" s="5">
        <v>45710</v>
      </c>
      <c r="B2611" s="4">
        <v>1796</v>
      </c>
    </row>
    <row r="2612" spans="1:2">
      <c r="A2612" s="5">
        <v>45711</v>
      </c>
      <c r="B2612" s="4">
        <v>1796</v>
      </c>
    </row>
    <row r="2613" spans="1:2">
      <c r="A2613" s="5">
        <v>45712</v>
      </c>
      <c r="B2613" s="4">
        <v>1796</v>
      </c>
    </row>
    <row r="2614" spans="1:2">
      <c r="A2614" s="5">
        <v>45713</v>
      </c>
      <c r="B2614" s="4">
        <v>1797</v>
      </c>
    </row>
    <row r="2615" spans="1:2">
      <c r="A2615" s="5">
        <v>45714</v>
      </c>
      <c r="B2615" s="4">
        <v>1798</v>
      </c>
    </row>
    <row r="2616" spans="1:2">
      <c r="A2616" s="5">
        <v>45715</v>
      </c>
      <c r="B2616" s="4">
        <v>1799</v>
      </c>
    </row>
    <row r="2617" spans="1:2">
      <c r="A2617" s="5">
        <v>45716</v>
      </c>
      <c r="B2617" s="4">
        <v>1800</v>
      </c>
    </row>
    <row r="2618" spans="1:2">
      <c r="A2618" s="5">
        <v>45717</v>
      </c>
      <c r="B2618" s="4">
        <v>1801</v>
      </c>
    </row>
    <row r="2619" spans="1:2">
      <c r="A2619" s="5">
        <v>45718</v>
      </c>
      <c r="B2619" s="4">
        <v>1801</v>
      </c>
    </row>
    <row r="2620" spans="1:2">
      <c r="A2620" s="5">
        <v>45719</v>
      </c>
      <c r="B2620" s="4">
        <v>1801</v>
      </c>
    </row>
    <row r="2621" spans="1:2">
      <c r="A2621" s="5">
        <v>45720</v>
      </c>
      <c r="B2621" s="4">
        <v>1801</v>
      </c>
    </row>
    <row r="2622" spans="1:2">
      <c r="A2622" s="5">
        <v>45721</v>
      </c>
      <c r="B2622" s="4">
        <v>1801</v>
      </c>
    </row>
    <row r="2623" spans="1:2">
      <c r="A2623" s="5">
        <v>45722</v>
      </c>
      <c r="B2623" s="4">
        <v>1802</v>
      </c>
    </row>
    <row r="2624" spans="1:2">
      <c r="A2624" s="5">
        <v>45723</v>
      </c>
      <c r="B2624" s="4">
        <v>1803</v>
      </c>
    </row>
    <row r="2625" spans="1:2">
      <c r="A2625" s="5">
        <v>45724</v>
      </c>
      <c r="B2625" s="4">
        <v>1804</v>
      </c>
    </row>
    <row r="2626" spans="1:2">
      <c r="A2626" s="5">
        <v>45725</v>
      </c>
      <c r="B2626" s="4">
        <v>1804</v>
      </c>
    </row>
    <row r="2627" spans="1:2">
      <c r="A2627" s="5">
        <v>45726</v>
      </c>
      <c r="B2627" s="4">
        <v>1804</v>
      </c>
    </row>
    <row r="2628" spans="1:2">
      <c r="A2628" s="5">
        <v>45727</v>
      </c>
      <c r="B2628" s="4">
        <v>1805</v>
      </c>
    </row>
    <row r="2629" spans="1:2">
      <c r="A2629" s="5">
        <v>45728</v>
      </c>
      <c r="B2629" s="4">
        <v>1806</v>
      </c>
    </row>
    <row r="2630" spans="1:2">
      <c r="A2630" s="5">
        <v>45729</v>
      </c>
      <c r="B2630" s="4">
        <v>1807</v>
      </c>
    </row>
    <row r="2631" spans="1:2">
      <c r="A2631" s="5">
        <v>45730</v>
      </c>
      <c r="B2631" s="4">
        <v>1808</v>
      </c>
    </row>
    <row r="2632" spans="1:2">
      <c r="A2632" s="5">
        <v>45731</v>
      </c>
      <c r="B2632" s="4">
        <v>1809</v>
      </c>
    </row>
    <row r="2633" spans="1:2">
      <c r="A2633" s="5">
        <v>45732</v>
      </c>
      <c r="B2633" s="4">
        <v>1809</v>
      </c>
    </row>
    <row r="2634" spans="1:2">
      <c r="A2634" s="5">
        <v>45733</v>
      </c>
      <c r="B2634" s="4">
        <v>1809</v>
      </c>
    </row>
    <row r="2635" spans="1:2">
      <c r="A2635" s="5">
        <v>45734</v>
      </c>
      <c r="B2635" s="4">
        <v>1810</v>
      </c>
    </row>
    <row r="2636" spans="1:2">
      <c r="A2636" s="5">
        <v>45735</v>
      </c>
      <c r="B2636" s="4">
        <v>1811</v>
      </c>
    </row>
    <row r="2637" spans="1:2">
      <c r="A2637" s="5">
        <v>45736</v>
      </c>
      <c r="B2637" s="4">
        <v>1812</v>
      </c>
    </row>
    <row r="2638" spans="1:2">
      <c r="A2638" s="5">
        <v>45737</v>
      </c>
      <c r="B2638" s="4">
        <v>1813</v>
      </c>
    </row>
    <row r="2639" spans="1:2">
      <c r="A2639" s="5">
        <v>45738</v>
      </c>
      <c r="B2639" s="4">
        <v>1814</v>
      </c>
    </row>
    <row r="2640" spans="1:2">
      <c r="A2640" s="5">
        <v>45739</v>
      </c>
      <c r="B2640" s="4">
        <v>1814</v>
      </c>
    </row>
    <row r="2641" spans="1:2">
      <c r="A2641" s="5">
        <v>45740</v>
      </c>
      <c r="B2641" s="4">
        <v>1814</v>
      </c>
    </row>
    <row r="2642" spans="1:2">
      <c r="A2642" s="5">
        <v>45741</v>
      </c>
      <c r="B2642" s="4">
        <v>1815</v>
      </c>
    </row>
    <row r="2643" spans="1:2">
      <c r="A2643" s="5">
        <v>45742</v>
      </c>
      <c r="B2643" s="4">
        <v>1816</v>
      </c>
    </row>
    <row r="2644" spans="1:2">
      <c r="A2644" s="5">
        <v>45743</v>
      </c>
      <c r="B2644" s="4">
        <v>1817</v>
      </c>
    </row>
    <row r="2645" spans="1:2">
      <c r="A2645" s="5">
        <v>45744</v>
      </c>
      <c r="B2645" s="4">
        <v>1818</v>
      </c>
    </row>
    <row r="2646" spans="1:2">
      <c r="A2646" s="5">
        <v>45745</v>
      </c>
      <c r="B2646" s="4">
        <v>1819</v>
      </c>
    </row>
    <row r="2647" spans="1:2">
      <c r="A2647" s="5">
        <v>45746</v>
      </c>
      <c r="B2647" s="4">
        <v>1819</v>
      </c>
    </row>
    <row r="2648" spans="1:2">
      <c r="A2648" s="5">
        <v>45747</v>
      </c>
      <c r="B2648" s="4">
        <v>1819</v>
      </c>
    </row>
    <row r="2649" spans="1:2">
      <c r="A2649" s="5">
        <v>45748</v>
      </c>
      <c r="B2649" s="4">
        <v>1820</v>
      </c>
    </row>
    <row r="2650" spans="1:2">
      <c r="A2650" s="5">
        <v>45749</v>
      </c>
      <c r="B2650" s="4">
        <v>1821</v>
      </c>
    </row>
    <row r="2651" spans="1:2">
      <c r="A2651" s="5">
        <v>45750</v>
      </c>
      <c r="B2651" s="4">
        <v>1822</v>
      </c>
    </row>
    <row r="2652" spans="1:2">
      <c r="A2652" s="5">
        <v>45751</v>
      </c>
      <c r="B2652" s="4">
        <v>1823</v>
      </c>
    </row>
    <row r="2653" spans="1:2">
      <c r="A2653" s="5">
        <v>45752</v>
      </c>
      <c r="B2653" s="4">
        <v>1824</v>
      </c>
    </row>
    <row r="2654" spans="1:2">
      <c r="A2654" s="5">
        <v>45753</v>
      </c>
      <c r="B2654" s="4">
        <v>1824</v>
      </c>
    </row>
    <row r="2655" spans="1:2">
      <c r="A2655" s="5">
        <v>45754</v>
      </c>
      <c r="B2655" s="4">
        <v>1824</v>
      </c>
    </row>
    <row r="2656" spans="1:2">
      <c r="A2656" s="5">
        <v>45755</v>
      </c>
      <c r="B2656" s="4">
        <v>1825</v>
      </c>
    </row>
    <row r="2657" spans="1:2">
      <c r="A2657" s="5">
        <v>45756</v>
      </c>
      <c r="B2657" s="4">
        <v>1826</v>
      </c>
    </row>
    <row r="2658" spans="1:2">
      <c r="A2658" s="5">
        <v>45757</v>
      </c>
      <c r="B2658" s="4">
        <v>1827</v>
      </c>
    </row>
    <row r="2659" spans="1:2">
      <c r="A2659" s="5">
        <v>45758</v>
      </c>
      <c r="B2659" s="4">
        <v>1828</v>
      </c>
    </row>
    <row r="2660" spans="1:2">
      <c r="A2660" s="5">
        <v>45759</v>
      </c>
      <c r="B2660" s="4">
        <v>1829</v>
      </c>
    </row>
    <row r="2661" spans="1:2">
      <c r="A2661" s="5">
        <v>45760</v>
      </c>
      <c r="B2661" s="4">
        <v>1829</v>
      </c>
    </row>
    <row r="2662" spans="1:2">
      <c r="A2662" s="5">
        <v>45761</v>
      </c>
      <c r="B2662" s="4">
        <v>1829</v>
      </c>
    </row>
    <row r="2663" spans="1:2">
      <c r="A2663" s="5">
        <v>45762</v>
      </c>
      <c r="B2663" s="4">
        <v>1830</v>
      </c>
    </row>
    <row r="2664" spans="1:2">
      <c r="A2664" s="5">
        <v>45763</v>
      </c>
      <c r="B2664" s="4">
        <v>1831</v>
      </c>
    </row>
    <row r="2665" spans="1:2">
      <c r="A2665" s="5">
        <v>45764</v>
      </c>
      <c r="B2665" s="4">
        <v>1832</v>
      </c>
    </row>
    <row r="2666" spans="1:2">
      <c r="A2666" s="5">
        <v>45765</v>
      </c>
      <c r="B2666" s="4">
        <v>1833</v>
      </c>
    </row>
    <row r="2667" spans="1:2">
      <c r="A2667" s="5">
        <v>45766</v>
      </c>
      <c r="B2667" s="4">
        <v>1833</v>
      </c>
    </row>
    <row r="2668" spans="1:2">
      <c r="A2668" s="5">
        <v>45767</v>
      </c>
      <c r="B2668" s="4">
        <v>1833</v>
      </c>
    </row>
    <row r="2669" spans="1:2">
      <c r="A2669" s="5">
        <v>45768</v>
      </c>
      <c r="B2669" s="4">
        <v>1833</v>
      </c>
    </row>
    <row r="2670" spans="1:2">
      <c r="A2670" s="5">
        <v>45769</v>
      </c>
      <c r="B2670" s="4">
        <v>1833</v>
      </c>
    </row>
    <row r="2671" spans="1:2">
      <c r="A2671" s="5">
        <v>45770</v>
      </c>
      <c r="B2671" s="4">
        <v>1834</v>
      </c>
    </row>
    <row r="2672" spans="1:2">
      <c r="A2672" s="5">
        <v>45771</v>
      </c>
      <c r="B2672" s="4">
        <v>1835</v>
      </c>
    </row>
    <row r="2673" spans="1:2">
      <c r="A2673" s="5">
        <v>45772</v>
      </c>
      <c r="B2673" s="4">
        <v>1836</v>
      </c>
    </row>
    <row r="2674" spans="1:2">
      <c r="A2674" s="5">
        <v>45773</v>
      </c>
      <c r="B2674" s="4">
        <v>1837</v>
      </c>
    </row>
    <row r="2675" spans="1:2">
      <c r="A2675" s="5">
        <v>45774</v>
      </c>
      <c r="B2675" s="4">
        <v>1837</v>
      </c>
    </row>
    <row r="2676" spans="1:2">
      <c r="A2676" s="5">
        <v>45775</v>
      </c>
      <c r="B2676" s="4">
        <v>1837</v>
      </c>
    </row>
    <row r="2677" spans="1:2">
      <c r="A2677" s="5">
        <v>45776</v>
      </c>
      <c r="B2677" s="4">
        <v>1838</v>
      </c>
    </row>
    <row r="2678" spans="1:2">
      <c r="A2678" s="5">
        <v>45777</v>
      </c>
      <c r="B2678" s="4">
        <v>1839</v>
      </c>
    </row>
    <row r="2679" spans="1:2">
      <c r="A2679" s="5">
        <v>45778</v>
      </c>
      <c r="B2679" s="4">
        <v>1840</v>
      </c>
    </row>
    <row r="2680" spans="1:2">
      <c r="A2680" s="5">
        <v>45779</v>
      </c>
      <c r="B2680" s="4">
        <v>1840</v>
      </c>
    </row>
    <row r="2681" spans="1:2">
      <c r="A2681" s="5">
        <v>45780</v>
      </c>
      <c r="B2681" s="4">
        <v>1841</v>
      </c>
    </row>
    <row r="2682" spans="1:2">
      <c r="A2682" s="5">
        <v>45781</v>
      </c>
      <c r="B2682" s="4">
        <v>1841</v>
      </c>
    </row>
    <row r="2683" spans="1:2">
      <c r="A2683" s="5">
        <v>45782</v>
      </c>
      <c r="B2683" s="4">
        <v>1841</v>
      </c>
    </row>
    <row r="2684" spans="1:2">
      <c r="A2684" s="5">
        <v>45783</v>
      </c>
      <c r="B2684" s="4">
        <v>1842</v>
      </c>
    </row>
    <row r="2685" spans="1:2">
      <c r="A2685" s="5">
        <v>45784</v>
      </c>
      <c r="B2685" s="4">
        <v>1843</v>
      </c>
    </row>
    <row r="2686" spans="1:2">
      <c r="A2686" s="5">
        <v>45785</v>
      </c>
      <c r="B2686" s="4">
        <v>1844</v>
      </c>
    </row>
    <row r="2687" spans="1:2">
      <c r="A2687" s="5">
        <v>45786</v>
      </c>
      <c r="B2687" s="4">
        <v>1845</v>
      </c>
    </row>
    <row r="2688" spans="1:2">
      <c r="A2688" s="5">
        <v>45787</v>
      </c>
      <c r="B2688" s="4">
        <v>1846</v>
      </c>
    </row>
    <row r="2689" spans="1:2">
      <c r="A2689" s="5">
        <v>45788</v>
      </c>
      <c r="B2689" s="4">
        <v>1846</v>
      </c>
    </row>
    <row r="2690" spans="1:2">
      <c r="A2690" s="5">
        <v>45789</v>
      </c>
      <c r="B2690" s="4">
        <v>1846</v>
      </c>
    </row>
    <row r="2691" spans="1:2">
      <c r="A2691" s="5">
        <v>45790</v>
      </c>
      <c r="B2691" s="4">
        <v>1847</v>
      </c>
    </row>
    <row r="2692" spans="1:2">
      <c r="A2692" s="5">
        <v>45791</v>
      </c>
      <c r="B2692" s="4">
        <v>1848</v>
      </c>
    </row>
    <row r="2693" spans="1:2">
      <c r="A2693" s="5">
        <v>45792</v>
      </c>
      <c r="B2693" s="4">
        <v>1849</v>
      </c>
    </row>
    <row r="2694" spans="1:2">
      <c r="A2694" s="5">
        <v>45793</v>
      </c>
      <c r="B2694" s="4">
        <v>1850</v>
      </c>
    </row>
    <row r="2695" spans="1:2">
      <c r="A2695" s="5">
        <v>45794</v>
      </c>
      <c r="B2695" s="4">
        <v>1851</v>
      </c>
    </row>
    <row r="2696" spans="1:2">
      <c r="A2696" s="5">
        <v>45795</v>
      </c>
      <c r="B2696" s="4">
        <v>1851</v>
      </c>
    </row>
    <row r="2697" spans="1:2">
      <c r="A2697" s="5">
        <v>45796</v>
      </c>
      <c r="B2697" s="4">
        <v>1851</v>
      </c>
    </row>
    <row r="2698" spans="1:2">
      <c r="A2698" s="5">
        <v>45797</v>
      </c>
      <c r="B2698" s="4">
        <v>1852</v>
      </c>
    </row>
    <row r="2699" spans="1:2">
      <c r="A2699" s="5">
        <v>45798</v>
      </c>
      <c r="B2699" s="4">
        <v>1853</v>
      </c>
    </row>
    <row r="2700" spans="1:2">
      <c r="A2700" s="5">
        <v>45799</v>
      </c>
      <c r="B2700" s="4">
        <v>1854</v>
      </c>
    </row>
    <row r="2701" spans="1:2">
      <c r="A2701" s="5">
        <v>45800</v>
      </c>
      <c r="B2701" s="4">
        <v>1855</v>
      </c>
    </row>
    <row r="2702" spans="1:2">
      <c r="A2702" s="5">
        <v>45801</v>
      </c>
      <c r="B2702" s="4">
        <v>1856</v>
      </c>
    </row>
    <row r="2703" spans="1:2">
      <c r="A2703" s="5">
        <v>45802</v>
      </c>
      <c r="B2703" s="4">
        <v>1856</v>
      </c>
    </row>
    <row r="2704" spans="1:2">
      <c r="A2704" s="5">
        <v>45803</v>
      </c>
      <c r="B2704" s="4">
        <v>1856</v>
      </c>
    </row>
    <row r="2705" spans="1:2">
      <c r="A2705" s="5">
        <v>45804</v>
      </c>
      <c r="B2705" s="4">
        <v>1857</v>
      </c>
    </row>
    <row r="2706" spans="1:2">
      <c r="A2706" s="5">
        <v>45805</v>
      </c>
      <c r="B2706" s="4">
        <v>1858</v>
      </c>
    </row>
    <row r="2707" spans="1:2">
      <c r="A2707" s="5">
        <v>45806</v>
      </c>
      <c r="B2707" s="4">
        <v>1859</v>
      </c>
    </row>
    <row r="2708" spans="1:2">
      <c r="A2708" s="5">
        <v>45807</v>
      </c>
      <c r="B2708" s="4">
        <v>1860</v>
      </c>
    </row>
    <row r="2709" spans="1:2">
      <c r="A2709" s="5">
        <v>45808</v>
      </c>
      <c r="B2709" s="4">
        <v>1861</v>
      </c>
    </row>
    <row r="2710" spans="1:2">
      <c r="A2710" s="5">
        <v>45809</v>
      </c>
      <c r="B2710" s="4">
        <v>1861</v>
      </c>
    </row>
    <row r="2711" spans="1:2">
      <c r="A2711" s="5">
        <v>45810</v>
      </c>
      <c r="B2711" s="4">
        <v>1861</v>
      </c>
    </row>
    <row r="2712" spans="1:2">
      <c r="A2712" s="5">
        <v>45811</v>
      </c>
      <c r="B2712" s="4">
        <v>1862</v>
      </c>
    </row>
    <row r="2713" spans="1:2">
      <c r="A2713" s="5">
        <v>45812</v>
      </c>
      <c r="B2713" s="4">
        <v>1863</v>
      </c>
    </row>
    <row r="2714" spans="1:2">
      <c r="A2714" s="5">
        <v>45813</v>
      </c>
      <c r="B2714" s="4">
        <v>1864</v>
      </c>
    </row>
    <row r="2715" spans="1:2">
      <c r="A2715" s="5">
        <v>45814</v>
      </c>
      <c r="B2715" s="4">
        <v>1865</v>
      </c>
    </row>
    <row r="2716" spans="1:2">
      <c r="A2716" s="5">
        <v>45815</v>
      </c>
      <c r="B2716" s="4">
        <v>1866</v>
      </c>
    </row>
    <row r="2717" spans="1:2">
      <c r="A2717" s="5">
        <v>45816</v>
      </c>
      <c r="B2717" s="4">
        <v>1866</v>
      </c>
    </row>
    <row r="2718" spans="1:2">
      <c r="A2718" s="5">
        <v>45817</v>
      </c>
      <c r="B2718" s="4">
        <v>1866</v>
      </c>
    </row>
    <row r="2719" spans="1:2">
      <c r="A2719" s="5">
        <v>45818</v>
      </c>
      <c r="B2719" s="4">
        <v>1867</v>
      </c>
    </row>
    <row r="2720" spans="1:2">
      <c r="A2720" s="5">
        <v>45819</v>
      </c>
      <c r="B2720" s="4">
        <v>1868</v>
      </c>
    </row>
    <row r="2721" spans="1:2">
      <c r="A2721" s="5">
        <v>45820</v>
      </c>
      <c r="B2721" s="4">
        <v>1869</v>
      </c>
    </row>
    <row r="2722" spans="1:2">
      <c r="A2722" s="5">
        <v>45821</v>
      </c>
      <c r="B2722" s="4">
        <v>1870</v>
      </c>
    </row>
    <row r="2723" spans="1:2">
      <c r="A2723" s="5">
        <v>45822</v>
      </c>
      <c r="B2723" s="4">
        <v>1871</v>
      </c>
    </row>
    <row r="2724" spans="1:2">
      <c r="A2724" s="5">
        <v>45823</v>
      </c>
      <c r="B2724" s="4">
        <v>1871</v>
      </c>
    </row>
    <row r="2725" spans="1:2">
      <c r="A2725" s="5">
        <v>45824</v>
      </c>
      <c r="B2725" s="4">
        <v>1871</v>
      </c>
    </row>
    <row r="2726" spans="1:2">
      <c r="A2726" s="5">
        <v>45825</v>
      </c>
      <c r="B2726" s="4">
        <v>1872</v>
      </c>
    </row>
    <row r="2727" spans="1:2">
      <c r="A2727" s="5">
        <v>45826</v>
      </c>
      <c r="B2727" s="4">
        <v>1873</v>
      </c>
    </row>
    <row r="2728" spans="1:2">
      <c r="A2728" s="5">
        <v>45827</v>
      </c>
      <c r="B2728" s="4">
        <v>1874</v>
      </c>
    </row>
    <row r="2729" spans="1:2">
      <c r="A2729" s="5">
        <v>45828</v>
      </c>
      <c r="B2729" s="4">
        <v>1874</v>
      </c>
    </row>
    <row r="2730" spans="1:2">
      <c r="A2730" s="5">
        <v>45829</v>
      </c>
      <c r="B2730" s="4">
        <v>1875</v>
      </c>
    </row>
    <row r="2731" spans="1:2">
      <c r="A2731" s="5">
        <v>45830</v>
      </c>
      <c r="B2731" s="4">
        <v>1875</v>
      </c>
    </row>
    <row r="2732" spans="1:2">
      <c r="A2732" s="5">
        <v>45831</v>
      </c>
      <c r="B2732" s="4">
        <v>1875</v>
      </c>
    </row>
    <row r="2733" spans="1:2">
      <c r="A2733" s="5">
        <v>45832</v>
      </c>
      <c r="B2733" s="4">
        <v>1876</v>
      </c>
    </row>
    <row r="2734" spans="1:2">
      <c r="A2734" s="5">
        <v>45833</v>
      </c>
      <c r="B2734" s="4">
        <v>1877</v>
      </c>
    </row>
    <row r="2735" spans="1:2">
      <c r="A2735" s="5">
        <v>45834</v>
      </c>
      <c r="B2735" s="4">
        <v>1878</v>
      </c>
    </row>
    <row r="2736" spans="1:2">
      <c r="A2736" s="5">
        <v>45835</v>
      </c>
      <c r="B2736" s="4">
        <v>1879</v>
      </c>
    </row>
    <row r="2737" spans="1:2">
      <c r="A2737" s="5">
        <v>45836</v>
      </c>
      <c r="B2737" s="4">
        <v>1880</v>
      </c>
    </row>
    <row r="2738" spans="1:2">
      <c r="A2738" s="5">
        <v>45837</v>
      </c>
      <c r="B2738" s="4">
        <v>1880</v>
      </c>
    </row>
    <row r="2739" spans="1:2">
      <c r="A2739" s="5">
        <v>45838</v>
      </c>
      <c r="B2739" s="4">
        <v>1880</v>
      </c>
    </row>
    <row r="2740" spans="1:2">
      <c r="A2740" s="5">
        <v>45839</v>
      </c>
      <c r="B2740" s="4">
        <v>1881</v>
      </c>
    </row>
    <row r="2741" spans="1:2">
      <c r="A2741" s="5">
        <v>45840</v>
      </c>
      <c r="B2741" s="4">
        <v>1882</v>
      </c>
    </row>
    <row r="2742" spans="1:2">
      <c r="A2742" s="5">
        <v>45841</v>
      </c>
      <c r="B2742" s="4">
        <v>1883</v>
      </c>
    </row>
    <row r="2743" spans="1:2">
      <c r="A2743" s="5">
        <v>45842</v>
      </c>
      <c r="B2743" s="4">
        <v>1884</v>
      </c>
    </row>
    <row r="2744" spans="1:2">
      <c r="A2744" s="5">
        <v>45843</v>
      </c>
      <c r="B2744" s="4">
        <v>1885</v>
      </c>
    </row>
    <row r="2745" spans="1:2">
      <c r="A2745" s="5">
        <v>45844</v>
      </c>
      <c r="B2745" s="4">
        <v>1885</v>
      </c>
    </row>
    <row r="2746" spans="1:2">
      <c r="A2746" s="5">
        <v>45845</v>
      </c>
      <c r="B2746" s="4">
        <v>1885</v>
      </c>
    </row>
    <row r="2747" spans="1:2">
      <c r="A2747" s="5">
        <v>45846</v>
      </c>
      <c r="B2747" s="4">
        <v>1886</v>
      </c>
    </row>
    <row r="2748" spans="1:2">
      <c r="A2748" s="5">
        <v>45847</v>
      </c>
      <c r="B2748" s="4">
        <v>1887</v>
      </c>
    </row>
    <row r="2749" spans="1:2">
      <c r="A2749" s="5">
        <v>45848</v>
      </c>
      <c r="B2749" s="4">
        <v>1888</v>
      </c>
    </row>
    <row r="2750" spans="1:2">
      <c r="A2750" s="5">
        <v>45849</v>
      </c>
      <c r="B2750" s="4">
        <v>1889</v>
      </c>
    </row>
    <row r="2751" spans="1:2">
      <c r="A2751" s="5">
        <v>45850</v>
      </c>
      <c r="B2751" s="4">
        <v>1890</v>
      </c>
    </row>
    <row r="2752" spans="1:2">
      <c r="A2752" s="5">
        <v>45851</v>
      </c>
      <c r="B2752" s="4">
        <v>1890</v>
      </c>
    </row>
    <row r="2753" spans="1:2">
      <c r="A2753" s="5">
        <v>45852</v>
      </c>
      <c r="B2753" s="4">
        <v>1890</v>
      </c>
    </row>
    <row r="2754" spans="1:2">
      <c r="A2754" s="5">
        <v>45853</v>
      </c>
      <c r="B2754" s="4">
        <v>1891</v>
      </c>
    </row>
    <row r="2755" spans="1:2">
      <c r="A2755" s="5">
        <v>45854</v>
      </c>
      <c r="B2755" s="4">
        <v>1892</v>
      </c>
    </row>
    <row r="2756" spans="1:2">
      <c r="A2756" s="5">
        <v>45855</v>
      </c>
      <c r="B2756" s="4">
        <v>1893</v>
      </c>
    </row>
    <row r="2757" spans="1:2">
      <c r="A2757" s="5">
        <v>45856</v>
      </c>
      <c r="B2757" s="4">
        <v>1894</v>
      </c>
    </row>
    <row r="2758" spans="1:2">
      <c r="A2758" s="5">
        <v>45857</v>
      </c>
      <c r="B2758" s="4">
        <v>1895</v>
      </c>
    </row>
    <row r="2759" spans="1:2">
      <c r="A2759" s="5">
        <v>45858</v>
      </c>
      <c r="B2759" s="4">
        <v>1895</v>
      </c>
    </row>
    <row r="2760" spans="1:2">
      <c r="A2760" s="5">
        <v>45859</v>
      </c>
      <c r="B2760" s="4">
        <v>1895</v>
      </c>
    </row>
    <row r="2761" spans="1:2">
      <c r="A2761" s="5">
        <v>45860</v>
      </c>
      <c r="B2761" s="4">
        <v>1896</v>
      </c>
    </row>
    <row r="2762" spans="1:2">
      <c r="A2762" s="5">
        <v>45861</v>
      </c>
      <c r="B2762" s="4">
        <v>1897</v>
      </c>
    </row>
    <row r="2763" spans="1:2">
      <c r="A2763" s="5">
        <v>45862</v>
      </c>
      <c r="B2763" s="4">
        <v>1898</v>
      </c>
    </row>
    <row r="2764" spans="1:2">
      <c r="A2764" s="5">
        <v>45863</v>
      </c>
      <c r="B2764" s="4">
        <v>1899</v>
      </c>
    </row>
    <row r="2765" spans="1:2">
      <c r="A2765" s="5">
        <v>45864</v>
      </c>
      <c r="B2765" s="4">
        <v>1900</v>
      </c>
    </row>
    <row r="2766" spans="1:2">
      <c r="A2766" s="5">
        <v>45865</v>
      </c>
      <c r="B2766" s="4">
        <v>1900</v>
      </c>
    </row>
    <row r="2767" spans="1:2">
      <c r="A2767" s="5">
        <v>45866</v>
      </c>
      <c r="B2767" s="4">
        <v>1900</v>
      </c>
    </row>
    <row r="2768" spans="1:2">
      <c r="A2768" s="5">
        <v>45867</v>
      </c>
      <c r="B2768" s="4">
        <v>1901</v>
      </c>
    </row>
    <row r="2769" spans="1:2">
      <c r="A2769" s="5">
        <v>45868</v>
      </c>
      <c r="B2769" s="4">
        <v>1902</v>
      </c>
    </row>
    <row r="2770" spans="1:2">
      <c r="A2770" s="5">
        <v>45869</v>
      </c>
      <c r="B2770" s="4">
        <v>1903</v>
      </c>
    </row>
    <row r="2771" spans="1:2">
      <c r="A2771" s="5">
        <v>45870</v>
      </c>
      <c r="B2771" s="4">
        <v>1904</v>
      </c>
    </row>
    <row r="2772" spans="1:2">
      <c r="A2772" s="5">
        <v>45871</v>
      </c>
      <c r="B2772" s="4">
        <v>1905</v>
      </c>
    </row>
    <row r="2773" spans="1:2">
      <c r="A2773" s="5">
        <v>45872</v>
      </c>
      <c r="B2773" s="4">
        <v>1905</v>
      </c>
    </row>
    <row r="2774" spans="1:2">
      <c r="A2774" s="5">
        <v>45873</v>
      </c>
      <c r="B2774" s="4">
        <v>1905</v>
      </c>
    </row>
    <row r="2775" spans="1:2">
      <c r="A2775" s="5">
        <v>45874</v>
      </c>
      <c r="B2775" s="4">
        <v>1906</v>
      </c>
    </row>
    <row r="2776" spans="1:2">
      <c r="A2776" s="5">
        <v>45875</v>
      </c>
      <c r="B2776" s="4">
        <v>1907</v>
      </c>
    </row>
    <row r="2777" spans="1:2">
      <c r="A2777" s="5">
        <v>45876</v>
      </c>
      <c r="B2777" s="4">
        <v>1908</v>
      </c>
    </row>
    <row r="2778" spans="1:2">
      <c r="A2778" s="5">
        <v>45877</v>
      </c>
      <c r="B2778" s="4">
        <v>1909</v>
      </c>
    </row>
    <row r="2779" spans="1:2">
      <c r="A2779" s="5">
        <v>45878</v>
      </c>
      <c r="B2779" s="4">
        <v>1910</v>
      </c>
    </row>
    <row r="2780" spans="1:2">
      <c r="A2780" s="5">
        <v>45879</v>
      </c>
      <c r="B2780" s="4">
        <v>1910</v>
      </c>
    </row>
    <row r="2781" spans="1:2">
      <c r="A2781" s="5">
        <v>45880</v>
      </c>
      <c r="B2781" s="4">
        <v>1910</v>
      </c>
    </row>
    <row r="2782" spans="1:2">
      <c r="A2782" s="5">
        <v>45881</v>
      </c>
      <c r="B2782" s="4">
        <v>1911</v>
      </c>
    </row>
    <row r="2783" spans="1:2">
      <c r="A2783" s="5">
        <v>45882</v>
      </c>
      <c r="B2783" s="4">
        <v>1912</v>
      </c>
    </row>
    <row r="2784" spans="1:2">
      <c r="A2784" s="5">
        <v>45883</v>
      </c>
      <c r="B2784" s="4">
        <v>1913</v>
      </c>
    </row>
    <row r="2785" spans="1:2">
      <c r="A2785" s="5">
        <v>45884</v>
      </c>
      <c r="B2785" s="4">
        <v>1914</v>
      </c>
    </row>
    <row r="2786" spans="1:2">
      <c r="A2786" s="5">
        <v>45885</v>
      </c>
      <c r="B2786" s="4">
        <v>1915</v>
      </c>
    </row>
    <row r="2787" spans="1:2">
      <c r="A2787" s="5">
        <v>45886</v>
      </c>
      <c r="B2787" s="4">
        <v>1915</v>
      </c>
    </row>
    <row r="2788" spans="1:2">
      <c r="A2788" s="5">
        <v>45887</v>
      </c>
      <c r="B2788" s="4">
        <v>1915</v>
      </c>
    </row>
    <row r="2789" spans="1:2">
      <c r="A2789" s="5">
        <v>45888</v>
      </c>
      <c r="B2789" s="4">
        <v>1916</v>
      </c>
    </row>
    <row r="2790" spans="1:2">
      <c r="A2790" s="5">
        <v>45889</v>
      </c>
      <c r="B2790" s="4">
        <v>1917</v>
      </c>
    </row>
    <row r="2791" spans="1:2">
      <c r="A2791" s="5">
        <v>45890</v>
      </c>
      <c r="B2791" s="4">
        <v>1918</v>
      </c>
    </row>
    <row r="2792" spans="1:2">
      <c r="A2792" s="5">
        <v>45891</v>
      </c>
      <c r="B2792" s="4">
        <v>1919</v>
      </c>
    </row>
    <row r="2793" spans="1:2">
      <c r="A2793" s="5">
        <v>45892</v>
      </c>
      <c r="B2793" s="4">
        <v>1920</v>
      </c>
    </row>
    <row r="2794" spans="1:2">
      <c r="A2794" s="5">
        <v>45893</v>
      </c>
      <c r="B2794" s="4">
        <v>1920</v>
      </c>
    </row>
    <row r="2795" spans="1:2">
      <c r="A2795" s="5">
        <v>45894</v>
      </c>
      <c r="B2795" s="4">
        <v>1920</v>
      </c>
    </row>
    <row r="2796" spans="1:2">
      <c r="A2796" s="5">
        <v>45895</v>
      </c>
      <c r="B2796" s="4">
        <v>1921</v>
      </c>
    </row>
    <row r="2797" spans="1:2">
      <c r="A2797" s="5">
        <v>45896</v>
      </c>
      <c r="B2797" s="4">
        <v>1922</v>
      </c>
    </row>
    <row r="2798" spans="1:2">
      <c r="A2798" s="5">
        <v>45897</v>
      </c>
      <c r="B2798" s="4">
        <v>1923</v>
      </c>
    </row>
    <row r="2799" spans="1:2">
      <c r="A2799" s="5">
        <v>45898</v>
      </c>
      <c r="B2799" s="4">
        <v>1924</v>
      </c>
    </row>
    <row r="2800" spans="1:2">
      <c r="A2800" s="5">
        <v>45899</v>
      </c>
      <c r="B2800" s="4">
        <v>1925</v>
      </c>
    </row>
    <row r="2801" spans="1:2">
      <c r="A2801" s="5">
        <v>45900</v>
      </c>
      <c r="B2801" s="4">
        <v>1925</v>
      </c>
    </row>
    <row r="2802" spans="1:2">
      <c r="A2802" s="5">
        <v>45901</v>
      </c>
      <c r="B2802" s="4">
        <v>1925</v>
      </c>
    </row>
    <row r="2803" spans="1:2">
      <c r="A2803" s="5">
        <v>45902</v>
      </c>
      <c r="B2803" s="4">
        <v>1926</v>
      </c>
    </row>
    <row r="2804" spans="1:2">
      <c r="A2804" s="5">
        <v>45903</v>
      </c>
      <c r="B2804" s="4">
        <v>1927</v>
      </c>
    </row>
    <row r="2805" spans="1:2">
      <c r="A2805" s="5">
        <v>45904</v>
      </c>
      <c r="B2805" s="4">
        <v>1928</v>
      </c>
    </row>
    <row r="2806" spans="1:2">
      <c r="A2806" s="5">
        <v>45905</v>
      </c>
      <c r="B2806" s="4">
        <v>1929</v>
      </c>
    </row>
    <row r="2807" spans="1:2">
      <c r="A2807" s="5">
        <v>45906</v>
      </c>
      <c r="B2807" s="4">
        <v>1930</v>
      </c>
    </row>
    <row r="2808" spans="1:2">
      <c r="A2808" s="5">
        <v>45907</v>
      </c>
      <c r="B2808" s="4">
        <v>1930</v>
      </c>
    </row>
    <row r="2809" spans="1:2">
      <c r="A2809" s="5">
        <v>45908</v>
      </c>
      <c r="B2809" s="4">
        <v>1930</v>
      </c>
    </row>
    <row r="2810" spans="1:2">
      <c r="A2810" s="5">
        <v>45909</v>
      </c>
      <c r="B2810" s="4">
        <v>1931</v>
      </c>
    </row>
    <row r="2811" spans="1:2">
      <c r="A2811" s="5">
        <v>45910</v>
      </c>
      <c r="B2811" s="4">
        <v>1932</v>
      </c>
    </row>
    <row r="2812" spans="1:2">
      <c r="A2812" s="5">
        <v>45911</v>
      </c>
      <c r="B2812" s="4">
        <v>1933</v>
      </c>
    </row>
    <row r="2813" spans="1:2">
      <c r="A2813" s="5">
        <v>45912</v>
      </c>
      <c r="B2813" s="4">
        <v>1934</v>
      </c>
    </row>
    <row r="2814" spans="1:2">
      <c r="A2814" s="5">
        <v>45913</v>
      </c>
      <c r="B2814" s="4">
        <v>1935</v>
      </c>
    </row>
    <row r="2815" spans="1:2">
      <c r="A2815" s="5">
        <v>45914</v>
      </c>
      <c r="B2815" s="4">
        <v>1935</v>
      </c>
    </row>
    <row r="2816" spans="1:2">
      <c r="A2816" s="5">
        <v>45915</v>
      </c>
      <c r="B2816" s="4">
        <v>1935</v>
      </c>
    </row>
    <row r="2817" spans="1:2">
      <c r="A2817" s="5">
        <v>45916</v>
      </c>
      <c r="B2817" s="4">
        <v>1936</v>
      </c>
    </row>
    <row r="2818" spans="1:2">
      <c r="A2818" s="5">
        <v>45917</v>
      </c>
      <c r="B2818" s="4">
        <v>1937</v>
      </c>
    </row>
    <row r="2819" spans="1:2">
      <c r="A2819" s="5">
        <v>45918</v>
      </c>
      <c r="B2819" s="4">
        <v>1938</v>
      </c>
    </row>
    <row r="2820" spans="1:2">
      <c r="A2820" s="5">
        <v>45919</v>
      </c>
      <c r="B2820" s="4">
        <v>1939</v>
      </c>
    </row>
    <row r="2821" spans="1:2">
      <c r="A2821" s="5">
        <v>45920</v>
      </c>
      <c r="B2821" s="4">
        <v>1940</v>
      </c>
    </row>
    <row r="2822" spans="1:2">
      <c r="A2822" s="5">
        <v>45921</v>
      </c>
      <c r="B2822" s="4">
        <v>1940</v>
      </c>
    </row>
    <row r="2823" spans="1:2">
      <c r="A2823" s="5">
        <v>45922</v>
      </c>
      <c r="B2823" s="4">
        <v>1940</v>
      </c>
    </row>
    <row r="2824" spans="1:2">
      <c r="A2824" s="5">
        <v>45923</v>
      </c>
      <c r="B2824" s="4">
        <v>1941</v>
      </c>
    </row>
    <row r="2825" spans="1:2">
      <c r="A2825" s="5">
        <v>45924</v>
      </c>
      <c r="B2825" s="4">
        <v>1942</v>
      </c>
    </row>
    <row r="2826" spans="1:2">
      <c r="A2826" s="5">
        <v>45925</v>
      </c>
      <c r="B2826" s="4">
        <v>1943</v>
      </c>
    </row>
    <row r="2827" spans="1:2">
      <c r="A2827" s="5">
        <v>45926</v>
      </c>
      <c r="B2827" s="4">
        <v>1944</v>
      </c>
    </row>
    <row r="2828" spans="1:2">
      <c r="A2828" s="5">
        <v>45927</v>
      </c>
      <c r="B2828" s="4">
        <v>1945</v>
      </c>
    </row>
    <row r="2829" spans="1:2">
      <c r="A2829" s="5">
        <v>45928</v>
      </c>
      <c r="B2829" s="4">
        <v>1945</v>
      </c>
    </row>
    <row r="2830" spans="1:2">
      <c r="A2830" s="5">
        <v>45929</v>
      </c>
      <c r="B2830" s="4">
        <v>1945</v>
      </c>
    </row>
    <row r="2831" spans="1:2">
      <c r="A2831" s="5">
        <v>45930</v>
      </c>
      <c r="B2831" s="4">
        <v>1946</v>
      </c>
    </row>
    <row r="2832" spans="1:2">
      <c r="A2832" s="5">
        <v>45931</v>
      </c>
      <c r="B2832" s="4">
        <v>1947</v>
      </c>
    </row>
    <row r="2833" spans="1:2">
      <c r="A2833" s="5">
        <v>45932</v>
      </c>
      <c r="B2833" s="4">
        <v>1948</v>
      </c>
    </row>
    <row r="2834" spans="1:2">
      <c r="A2834" s="5">
        <v>45933</v>
      </c>
      <c r="B2834" s="4">
        <v>1949</v>
      </c>
    </row>
    <row r="2835" spans="1:2">
      <c r="A2835" s="5">
        <v>45934</v>
      </c>
      <c r="B2835" s="4">
        <v>1950</v>
      </c>
    </row>
    <row r="2836" spans="1:2">
      <c r="A2836" s="5">
        <v>45935</v>
      </c>
      <c r="B2836" s="4">
        <v>1950</v>
      </c>
    </row>
    <row r="2837" spans="1:2">
      <c r="A2837" s="5">
        <v>45936</v>
      </c>
      <c r="B2837" s="4">
        <v>1950</v>
      </c>
    </row>
    <row r="2838" spans="1:2">
      <c r="A2838" s="5">
        <v>45937</v>
      </c>
      <c r="B2838" s="4">
        <v>1951</v>
      </c>
    </row>
    <row r="2839" spans="1:2">
      <c r="A2839" s="5">
        <v>45938</v>
      </c>
      <c r="B2839" s="4">
        <v>1952</v>
      </c>
    </row>
    <row r="2840" spans="1:2">
      <c r="A2840" s="5">
        <v>45939</v>
      </c>
      <c r="B2840" s="4">
        <v>1953</v>
      </c>
    </row>
    <row r="2841" spans="1:2">
      <c r="A2841" s="5">
        <v>45940</v>
      </c>
      <c r="B2841" s="4">
        <v>1954</v>
      </c>
    </row>
    <row r="2842" spans="1:2">
      <c r="A2842" s="5">
        <v>45941</v>
      </c>
      <c r="B2842" s="4">
        <v>1955</v>
      </c>
    </row>
    <row r="2843" spans="1:2">
      <c r="A2843" s="5">
        <v>45942</v>
      </c>
      <c r="B2843" s="4">
        <v>1955</v>
      </c>
    </row>
    <row r="2844" spans="1:2">
      <c r="A2844" s="5">
        <v>45943</v>
      </c>
      <c r="B2844" s="4">
        <v>1955</v>
      </c>
    </row>
    <row r="2845" spans="1:2">
      <c r="A2845" s="5">
        <v>45944</v>
      </c>
      <c r="B2845" s="4">
        <v>1956</v>
      </c>
    </row>
    <row r="2846" spans="1:2">
      <c r="A2846" s="5">
        <v>45945</v>
      </c>
      <c r="B2846" s="4">
        <v>1957</v>
      </c>
    </row>
    <row r="2847" spans="1:2">
      <c r="A2847" s="5">
        <v>45946</v>
      </c>
      <c r="B2847" s="4">
        <v>1958</v>
      </c>
    </row>
    <row r="2848" spans="1:2">
      <c r="A2848" s="5">
        <v>45947</v>
      </c>
      <c r="B2848" s="4">
        <v>1959</v>
      </c>
    </row>
    <row r="2849" spans="1:2">
      <c r="A2849" s="5">
        <v>45948</v>
      </c>
      <c r="B2849" s="4">
        <v>1960</v>
      </c>
    </row>
    <row r="2850" spans="1:2">
      <c r="A2850" s="5">
        <v>45949</v>
      </c>
      <c r="B2850" s="4">
        <v>1960</v>
      </c>
    </row>
    <row r="2851" spans="1:2">
      <c r="A2851" s="5">
        <v>45950</v>
      </c>
      <c r="B2851" s="4">
        <v>1960</v>
      </c>
    </row>
    <row r="2852" spans="1:2">
      <c r="A2852" s="5">
        <v>45951</v>
      </c>
      <c r="B2852" s="4">
        <v>1961</v>
      </c>
    </row>
    <row r="2853" spans="1:2">
      <c r="A2853" s="5">
        <v>45952</v>
      </c>
      <c r="B2853" s="4">
        <v>1962</v>
      </c>
    </row>
    <row r="2854" spans="1:2">
      <c r="A2854" s="5">
        <v>45953</v>
      </c>
      <c r="B2854" s="4">
        <v>1963</v>
      </c>
    </row>
    <row r="2855" spans="1:2">
      <c r="A2855" s="5">
        <v>45954</v>
      </c>
      <c r="B2855" s="4">
        <v>1964</v>
      </c>
    </row>
    <row r="2856" spans="1:2">
      <c r="A2856" s="5">
        <v>45955</v>
      </c>
      <c r="B2856" s="4">
        <v>1965</v>
      </c>
    </row>
    <row r="2857" spans="1:2">
      <c r="A2857" s="5">
        <v>45956</v>
      </c>
      <c r="B2857" s="4">
        <v>1965</v>
      </c>
    </row>
    <row r="2858" spans="1:2">
      <c r="A2858" s="5">
        <v>45957</v>
      </c>
      <c r="B2858" s="4">
        <v>1965</v>
      </c>
    </row>
    <row r="2859" spans="1:2">
      <c r="A2859" s="5">
        <v>45958</v>
      </c>
      <c r="B2859" s="4">
        <v>1966</v>
      </c>
    </row>
    <row r="2860" spans="1:2">
      <c r="A2860" s="5">
        <v>45959</v>
      </c>
      <c r="B2860" s="4">
        <v>1967</v>
      </c>
    </row>
    <row r="2861" spans="1:2">
      <c r="A2861" s="5">
        <v>45960</v>
      </c>
      <c r="B2861" s="4">
        <v>1968</v>
      </c>
    </row>
    <row r="2862" spans="1:2">
      <c r="A2862" s="5">
        <v>45961</v>
      </c>
      <c r="B2862" s="4">
        <v>1969</v>
      </c>
    </row>
    <row r="2863" spans="1:2">
      <c r="A2863" s="5">
        <v>45962</v>
      </c>
      <c r="B2863" s="4">
        <v>1970</v>
      </c>
    </row>
    <row r="2864" spans="1:2">
      <c r="A2864" s="5">
        <v>45963</v>
      </c>
      <c r="B2864" s="4">
        <v>1970</v>
      </c>
    </row>
    <row r="2865" spans="1:2">
      <c r="A2865" s="5">
        <v>45964</v>
      </c>
      <c r="B2865" s="4">
        <v>1970</v>
      </c>
    </row>
    <row r="2866" spans="1:2">
      <c r="A2866" s="5">
        <v>45965</v>
      </c>
      <c r="B2866" s="4">
        <v>1971</v>
      </c>
    </row>
    <row r="2867" spans="1:2">
      <c r="A2867" s="5">
        <v>45966</v>
      </c>
      <c r="B2867" s="4">
        <v>1972</v>
      </c>
    </row>
    <row r="2868" spans="1:2">
      <c r="A2868" s="5">
        <v>45967</v>
      </c>
      <c r="B2868" s="4">
        <v>1973</v>
      </c>
    </row>
    <row r="2869" spans="1:2">
      <c r="A2869" s="5">
        <v>45968</v>
      </c>
      <c r="B2869" s="4">
        <v>1974</v>
      </c>
    </row>
    <row r="2870" spans="1:2">
      <c r="A2870" s="5">
        <v>45969</v>
      </c>
      <c r="B2870" s="4">
        <v>1975</v>
      </c>
    </row>
    <row r="2871" spans="1:2">
      <c r="A2871" s="5">
        <v>45970</v>
      </c>
      <c r="B2871" s="4">
        <v>1975</v>
      </c>
    </row>
    <row r="2872" spans="1:2">
      <c r="A2872" s="5">
        <v>45971</v>
      </c>
      <c r="B2872" s="4">
        <v>1975</v>
      </c>
    </row>
    <row r="2873" spans="1:2">
      <c r="A2873" s="5">
        <v>45972</v>
      </c>
      <c r="B2873" s="4">
        <v>1976</v>
      </c>
    </row>
    <row r="2874" spans="1:2">
      <c r="A2874" s="5">
        <v>45973</v>
      </c>
      <c r="B2874" s="4">
        <v>1977</v>
      </c>
    </row>
    <row r="2875" spans="1:2">
      <c r="A2875" s="5">
        <v>45974</v>
      </c>
      <c r="B2875" s="4">
        <v>1978</v>
      </c>
    </row>
    <row r="2876" spans="1:2">
      <c r="A2876" s="5">
        <v>45975</v>
      </c>
      <c r="B2876" s="4">
        <v>1979</v>
      </c>
    </row>
    <row r="2877" spans="1:2">
      <c r="A2877" s="5">
        <v>45976</v>
      </c>
      <c r="B2877" s="4">
        <v>1980</v>
      </c>
    </row>
    <row r="2878" spans="1:2">
      <c r="A2878" s="5">
        <v>45977</v>
      </c>
      <c r="B2878" s="4">
        <v>1980</v>
      </c>
    </row>
    <row r="2879" spans="1:2">
      <c r="A2879" s="5">
        <v>45978</v>
      </c>
      <c r="B2879" s="4">
        <v>1980</v>
      </c>
    </row>
    <row r="2880" spans="1:2">
      <c r="A2880" s="5">
        <v>45979</v>
      </c>
      <c r="B2880" s="4">
        <v>1981</v>
      </c>
    </row>
    <row r="2881" spans="1:2">
      <c r="A2881" s="5">
        <v>45980</v>
      </c>
      <c r="B2881" s="4">
        <v>1982</v>
      </c>
    </row>
    <row r="2882" spans="1:2">
      <c r="A2882" s="5">
        <v>45981</v>
      </c>
      <c r="B2882" s="4">
        <v>1983</v>
      </c>
    </row>
    <row r="2883" spans="1:2">
      <c r="A2883" s="5">
        <v>45982</v>
      </c>
      <c r="B2883" s="4">
        <v>1984</v>
      </c>
    </row>
    <row r="2884" spans="1:2">
      <c r="A2884" s="5">
        <v>45983</v>
      </c>
      <c r="B2884" s="4">
        <v>1985</v>
      </c>
    </row>
    <row r="2885" spans="1:2">
      <c r="A2885" s="5">
        <v>45984</v>
      </c>
      <c r="B2885" s="4">
        <v>1985</v>
      </c>
    </row>
    <row r="2886" spans="1:2">
      <c r="A2886" s="5">
        <v>45985</v>
      </c>
      <c r="B2886" s="4">
        <v>1985</v>
      </c>
    </row>
    <row r="2887" spans="1:2">
      <c r="A2887" s="5">
        <v>45986</v>
      </c>
      <c r="B2887" s="4">
        <v>1986</v>
      </c>
    </row>
    <row r="2888" spans="1:2">
      <c r="A2888" s="5">
        <v>45987</v>
      </c>
      <c r="B2888" s="4">
        <v>1987</v>
      </c>
    </row>
    <row r="2889" spans="1:2">
      <c r="A2889" s="5">
        <v>45988</v>
      </c>
      <c r="B2889" s="4">
        <v>1988</v>
      </c>
    </row>
    <row r="2890" spans="1:2">
      <c r="A2890" s="5">
        <v>45989</v>
      </c>
      <c r="B2890" s="4">
        <v>1989</v>
      </c>
    </row>
    <row r="2891" spans="1:2">
      <c r="A2891" s="5">
        <v>45990</v>
      </c>
      <c r="B2891" s="4">
        <v>1990</v>
      </c>
    </row>
    <row r="2892" spans="1:2">
      <c r="A2892" s="5">
        <v>45991</v>
      </c>
      <c r="B2892" s="4">
        <v>1990</v>
      </c>
    </row>
    <row r="2893" spans="1:2">
      <c r="A2893" s="5">
        <v>45992</v>
      </c>
      <c r="B2893" s="4">
        <v>1990</v>
      </c>
    </row>
    <row r="2894" spans="1:2">
      <c r="A2894" s="5">
        <v>45993</v>
      </c>
      <c r="B2894" s="4">
        <v>1991</v>
      </c>
    </row>
    <row r="2895" spans="1:2">
      <c r="A2895" s="5">
        <v>45994</v>
      </c>
      <c r="B2895" s="4">
        <v>1992</v>
      </c>
    </row>
    <row r="2896" spans="1:2">
      <c r="A2896" s="5">
        <v>45995</v>
      </c>
      <c r="B2896" s="4">
        <v>1993</v>
      </c>
    </row>
    <row r="2897" spans="1:2">
      <c r="A2897" s="5">
        <v>45996</v>
      </c>
      <c r="B2897" s="4">
        <v>1994</v>
      </c>
    </row>
    <row r="2898" spans="1:2">
      <c r="A2898" s="5">
        <v>45997</v>
      </c>
      <c r="B2898" s="4">
        <v>1995</v>
      </c>
    </row>
    <row r="2899" spans="1:2">
      <c r="A2899" s="5">
        <v>45998</v>
      </c>
      <c r="B2899" s="4">
        <v>1995</v>
      </c>
    </row>
    <row r="2900" spans="1:2">
      <c r="A2900" s="5">
        <v>45999</v>
      </c>
      <c r="B2900" s="4">
        <v>1995</v>
      </c>
    </row>
    <row r="2901" spans="1:2">
      <c r="A2901" s="5">
        <v>46000</v>
      </c>
      <c r="B2901" s="4">
        <v>1996</v>
      </c>
    </row>
    <row r="2902" spans="1:2">
      <c r="A2902" s="5">
        <v>46001</v>
      </c>
      <c r="B2902" s="4">
        <v>1997</v>
      </c>
    </row>
    <row r="2903" spans="1:2">
      <c r="A2903" s="5">
        <v>46002</v>
      </c>
      <c r="B2903" s="4">
        <v>1998</v>
      </c>
    </row>
    <row r="2904" spans="1:2">
      <c r="A2904" s="5">
        <v>46003</v>
      </c>
      <c r="B2904" s="4">
        <v>1999</v>
      </c>
    </row>
    <row r="2905" spans="1:2">
      <c r="A2905" s="5">
        <v>46004</v>
      </c>
      <c r="B2905" s="4">
        <v>2000</v>
      </c>
    </row>
    <row r="2906" spans="1:2">
      <c r="A2906" s="5">
        <v>46005</v>
      </c>
      <c r="B2906" s="4">
        <v>2000</v>
      </c>
    </row>
    <row r="2907" spans="1:2">
      <c r="A2907" s="5">
        <v>46006</v>
      </c>
      <c r="B2907" s="4">
        <v>2000</v>
      </c>
    </row>
    <row r="2908" spans="1:2">
      <c r="A2908" s="5">
        <v>46007</v>
      </c>
      <c r="B2908" s="4">
        <v>2001</v>
      </c>
    </row>
    <row r="2909" spans="1:2">
      <c r="A2909" s="5">
        <v>46008</v>
      </c>
      <c r="B2909" s="4">
        <v>2002</v>
      </c>
    </row>
    <row r="2910" spans="1:2">
      <c r="A2910" s="5">
        <v>46009</v>
      </c>
      <c r="B2910" s="4">
        <v>2003</v>
      </c>
    </row>
    <row r="2911" spans="1:2">
      <c r="A2911" s="5">
        <v>46010</v>
      </c>
      <c r="B2911" s="4">
        <v>2004</v>
      </c>
    </row>
    <row r="2912" spans="1:2">
      <c r="A2912" s="5">
        <v>46011</v>
      </c>
      <c r="B2912" s="4">
        <v>2005</v>
      </c>
    </row>
    <row r="2913" spans="1:2">
      <c r="A2913" s="5">
        <v>46012</v>
      </c>
      <c r="B2913" s="4">
        <v>2005</v>
      </c>
    </row>
    <row r="2914" spans="1:2">
      <c r="A2914" s="5">
        <v>46013</v>
      </c>
      <c r="B2914" s="4">
        <v>2005</v>
      </c>
    </row>
    <row r="2915" spans="1:2">
      <c r="A2915" s="5">
        <v>46014</v>
      </c>
      <c r="B2915" s="4">
        <v>2006</v>
      </c>
    </row>
    <row r="2916" spans="1:2">
      <c r="A2916" s="5">
        <v>46015</v>
      </c>
      <c r="B2916" s="4">
        <v>2007</v>
      </c>
    </row>
    <row r="2917" spans="1:2">
      <c r="A2917" s="5">
        <v>46016</v>
      </c>
      <c r="B2917" s="4">
        <v>2008</v>
      </c>
    </row>
    <row r="2918" spans="1:2">
      <c r="A2918" s="5">
        <v>46017</v>
      </c>
      <c r="B2918" s="4">
        <v>2008</v>
      </c>
    </row>
    <row r="2919" spans="1:2">
      <c r="A2919" s="5">
        <v>46018</v>
      </c>
      <c r="B2919" s="4">
        <v>2009</v>
      </c>
    </row>
    <row r="2920" spans="1:2">
      <c r="A2920" s="5">
        <v>46019</v>
      </c>
      <c r="B2920" s="4">
        <v>2009</v>
      </c>
    </row>
    <row r="2921" spans="1:2">
      <c r="A2921" s="5">
        <v>46020</v>
      </c>
      <c r="B2921" s="4">
        <v>2009</v>
      </c>
    </row>
    <row r="2922" spans="1:2">
      <c r="A2922" s="5">
        <v>46021</v>
      </c>
      <c r="B2922" s="4">
        <v>2010</v>
      </c>
    </row>
    <row r="2923" spans="1:2">
      <c r="A2923" s="5">
        <v>46022</v>
      </c>
      <c r="B2923" s="4">
        <v>2011</v>
      </c>
    </row>
    <row r="2924" spans="1:2">
      <c r="A2924" s="5">
        <v>46023</v>
      </c>
      <c r="B2924" s="4">
        <v>2012</v>
      </c>
    </row>
    <row r="2925" spans="1:2">
      <c r="A2925" s="5">
        <v>46024</v>
      </c>
      <c r="B2925" s="4">
        <v>2012</v>
      </c>
    </row>
    <row r="2926" spans="1:2">
      <c r="A2926" s="5">
        <v>46025</v>
      </c>
      <c r="B2926" s="4">
        <v>2013</v>
      </c>
    </row>
    <row r="2927" spans="1:2">
      <c r="A2927" s="5">
        <v>46026</v>
      </c>
      <c r="B2927" s="4">
        <v>2013</v>
      </c>
    </row>
    <row r="2928" spans="1:2">
      <c r="A2928" s="5">
        <v>46027</v>
      </c>
      <c r="B2928" s="4">
        <v>2013</v>
      </c>
    </row>
    <row r="2929" spans="1:2">
      <c r="A2929" s="5">
        <v>46028</v>
      </c>
      <c r="B2929" s="4">
        <v>2014</v>
      </c>
    </row>
    <row r="2930" spans="1:2">
      <c r="A2930" s="5">
        <v>46029</v>
      </c>
      <c r="B2930" s="4">
        <v>2015</v>
      </c>
    </row>
    <row r="2931" spans="1:2">
      <c r="A2931" s="5">
        <v>46030</v>
      </c>
      <c r="B2931" s="4">
        <v>2016</v>
      </c>
    </row>
    <row r="2932" spans="1:2">
      <c r="A2932" s="5">
        <v>46031</v>
      </c>
      <c r="B2932" s="4">
        <v>2017</v>
      </c>
    </row>
    <row r="2933" spans="1:2">
      <c r="A2933" s="5">
        <v>46032</v>
      </c>
      <c r="B2933" s="4">
        <v>2018</v>
      </c>
    </row>
    <row r="2934" spans="1:2">
      <c r="A2934" s="5">
        <v>46033</v>
      </c>
      <c r="B2934" s="4">
        <v>2018</v>
      </c>
    </row>
    <row r="2935" spans="1:2">
      <c r="A2935" s="5">
        <v>46034</v>
      </c>
      <c r="B2935" s="4">
        <v>2018</v>
      </c>
    </row>
    <row r="2936" spans="1:2">
      <c r="A2936" s="5">
        <v>46035</v>
      </c>
      <c r="B2936" s="4">
        <v>2019</v>
      </c>
    </row>
    <row r="2937" spans="1:2">
      <c r="A2937" s="5">
        <v>46036</v>
      </c>
      <c r="B2937" s="4">
        <v>2020</v>
      </c>
    </row>
    <row r="2938" spans="1:2">
      <c r="A2938" s="5">
        <v>46037</v>
      </c>
      <c r="B2938" s="4">
        <v>2021</v>
      </c>
    </row>
    <row r="2939" spans="1:2">
      <c r="A2939" s="5">
        <v>46038</v>
      </c>
      <c r="B2939" s="4">
        <v>2022</v>
      </c>
    </row>
    <row r="2940" spans="1:2">
      <c r="A2940" s="5">
        <v>46039</v>
      </c>
      <c r="B2940" s="4">
        <v>2023</v>
      </c>
    </row>
    <row r="2941" spans="1:2">
      <c r="A2941" s="5">
        <v>46040</v>
      </c>
      <c r="B2941" s="4">
        <v>2023</v>
      </c>
    </row>
    <row r="2942" spans="1:2">
      <c r="A2942" s="5">
        <v>46041</v>
      </c>
      <c r="B2942" s="4">
        <v>2023</v>
      </c>
    </row>
    <row r="2943" spans="1:2">
      <c r="A2943" s="5">
        <v>46042</v>
      </c>
      <c r="B2943" s="4">
        <v>2024</v>
      </c>
    </row>
    <row r="2944" spans="1:2">
      <c r="A2944" s="5">
        <v>46043</v>
      </c>
      <c r="B2944" s="4">
        <v>2025</v>
      </c>
    </row>
    <row r="2945" spans="1:2">
      <c r="A2945" s="5">
        <v>46044</v>
      </c>
      <c r="B2945" s="4">
        <v>2026</v>
      </c>
    </row>
    <row r="2946" spans="1:2">
      <c r="A2946" s="5">
        <v>46045</v>
      </c>
      <c r="B2946" s="4">
        <v>2027</v>
      </c>
    </row>
    <row r="2947" spans="1:2">
      <c r="A2947" s="5">
        <v>46046</v>
      </c>
      <c r="B2947" s="4">
        <v>2028</v>
      </c>
    </row>
    <row r="2948" spans="1:2">
      <c r="A2948" s="5">
        <v>46047</v>
      </c>
      <c r="B2948" s="4">
        <v>2028</v>
      </c>
    </row>
    <row r="2949" spans="1:2">
      <c r="A2949" s="5">
        <v>46048</v>
      </c>
      <c r="B2949" s="4">
        <v>2028</v>
      </c>
    </row>
    <row r="2950" spans="1:2">
      <c r="A2950" s="5">
        <v>46049</v>
      </c>
      <c r="B2950" s="4">
        <v>2029</v>
      </c>
    </row>
    <row r="2951" spans="1:2">
      <c r="A2951" s="5">
        <v>46050</v>
      </c>
      <c r="B2951" s="4">
        <v>2030</v>
      </c>
    </row>
    <row r="2952" spans="1:2">
      <c r="A2952" s="5">
        <v>46051</v>
      </c>
      <c r="B2952" s="4">
        <v>2031</v>
      </c>
    </row>
    <row r="2953" spans="1:2">
      <c r="A2953" s="5">
        <v>46052</v>
      </c>
      <c r="B2953" s="4">
        <v>2032</v>
      </c>
    </row>
    <row r="2954" spans="1:2">
      <c r="A2954" s="5">
        <v>46053</v>
      </c>
      <c r="B2954" s="4">
        <v>2033</v>
      </c>
    </row>
    <row r="2955" spans="1:2">
      <c r="A2955" s="5">
        <v>46054</v>
      </c>
      <c r="B2955" s="4">
        <v>2033</v>
      </c>
    </row>
    <row r="2956" spans="1:2">
      <c r="A2956" s="5">
        <v>46055</v>
      </c>
      <c r="B2956" s="4">
        <v>2033</v>
      </c>
    </row>
    <row r="2957" spans="1:2">
      <c r="A2957" s="5">
        <v>46056</v>
      </c>
      <c r="B2957" s="4">
        <v>2034</v>
      </c>
    </row>
    <row r="2958" spans="1:2">
      <c r="A2958" s="5">
        <v>46057</v>
      </c>
      <c r="B2958" s="4">
        <v>2035</v>
      </c>
    </row>
    <row r="2959" spans="1:2">
      <c r="A2959" s="5">
        <v>46058</v>
      </c>
      <c r="B2959" s="4">
        <v>2036</v>
      </c>
    </row>
    <row r="2960" spans="1:2">
      <c r="A2960" s="5">
        <v>46059</v>
      </c>
      <c r="B2960" s="4">
        <v>2037</v>
      </c>
    </row>
    <row r="2961" spans="1:2">
      <c r="A2961" s="5">
        <v>46060</v>
      </c>
      <c r="B2961" s="4">
        <v>2038</v>
      </c>
    </row>
    <row r="2962" spans="1:2">
      <c r="A2962" s="5">
        <v>46061</v>
      </c>
      <c r="B2962" s="4">
        <v>2038</v>
      </c>
    </row>
    <row r="2963" spans="1:2">
      <c r="A2963" s="5">
        <v>46062</v>
      </c>
      <c r="B2963" s="4">
        <v>2038</v>
      </c>
    </row>
    <row r="2964" spans="1:2">
      <c r="A2964" s="5">
        <v>46063</v>
      </c>
      <c r="B2964" s="4">
        <v>2039</v>
      </c>
    </row>
    <row r="2965" spans="1:2">
      <c r="A2965" s="5">
        <v>46064</v>
      </c>
      <c r="B2965" s="4">
        <v>2040</v>
      </c>
    </row>
    <row r="2966" spans="1:2">
      <c r="A2966" s="5">
        <v>46065</v>
      </c>
      <c r="B2966" s="4">
        <v>2041</v>
      </c>
    </row>
    <row r="2967" spans="1:2">
      <c r="A2967" s="5">
        <v>46066</v>
      </c>
      <c r="B2967" s="4">
        <v>2042</v>
      </c>
    </row>
    <row r="2968" spans="1:2">
      <c r="A2968" s="5">
        <v>46067</v>
      </c>
      <c r="B2968" s="4">
        <v>2043</v>
      </c>
    </row>
    <row r="2969" spans="1:2">
      <c r="A2969" s="5">
        <v>46068</v>
      </c>
      <c r="B2969" s="4">
        <v>2043</v>
      </c>
    </row>
    <row r="2970" spans="1:2">
      <c r="A2970" s="5">
        <v>46069</v>
      </c>
      <c r="B2970" s="4">
        <v>2043</v>
      </c>
    </row>
    <row r="2971" spans="1:2">
      <c r="A2971" s="5">
        <v>46070</v>
      </c>
      <c r="B2971" s="4">
        <v>2043</v>
      </c>
    </row>
    <row r="2972" spans="1:2">
      <c r="A2972" s="5">
        <v>46071</v>
      </c>
      <c r="B2972" s="4">
        <v>2043</v>
      </c>
    </row>
    <row r="2973" spans="1:2">
      <c r="A2973" s="5">
        <v>46072</v>
      </c>
      <c r="B2973" s="4">
        <v>2044</v>
      </c>
    </row>
    <row r="2974" spans="1:2">
      <c r="A2974" s="5">
        <v>46073</v>
      </c>
      <c r="B2974" s="4">
        <v>2045</v>
      </c>
    </row>
    <row r="2975" spans="1:2">
      <c r="A2975" s="5">
        <v>46074</v>
      </c>
      <c r="B2975" s="4">
        <v>2046</v>
      </c>
    </row>
    <row r="2976" spans="1:2">
      <c r="A2976" s="5">
        <v>46075</v>
      </c>
      <c r="B2976" s="4">
        <v>2046</v>
      </c>
    </row>
    <row r="2977" spans="1:2">
      <c r="A2977" s="5">
        <v>46076</v>
      </c>
      <c r="B2977" s="4">
        <v>2046</v>
      </c>
    </row>
    <row r="2978" spans="1:2">
      <c r="A2978" s="5">
        <v>46077</v>
      </c>
      <c r="B2978" s="4">
        <v>2047</v>
      </c>
    </row>
    <row r="2979" spans="1:2">
      <c r="A2979" s="5">
        <v>46078</v>
      </c>
      <c r="B2979" s="4">
        <v>2048</v>
      </c>
    </row>
    <row r="2980" spans="1:2">
      <c r="A2980" s="5">
        <v>46079</v>
      </c>
      <c r="B2980" s="4">
        <v>2049</v>
      </c>
    </row>
    <row r="2981" spans="1:2">
      <c r="A2981" s="5">
        <v>46080</v>
      </c>
      <c r="B2981" s="4">
        <v>2050</v>
      </c>
    </row>
    <row r="2982" spans="1:2">
      <c r="A2982" s="5">
        <v>46081</v>
      </c>
      <c r="B2982" s="4">
        <v>2051</v>
      </c>
    </row>
    <row r="2983" spans="1:2">
      <c r="A2983" s="5">
        <v>46082</v>
      </c>
      <c r="B2983" s="4">
        <v>2051</v>
      </c>
    </row>
    <row r="2984" spans="1:2">
      <c r="A2984" s="5">
        <v>46083</v>
      </c>
      <c r="B2984" s="4">
        <v>2051</v>
      </c>
    </row>
    <row r="2985" spans="1:2">
      <c r="A2985" s="5">
        <v>46084</v>
      </c>
      <c r="B2985" s="4">
        <v>2052</v>
      </c>
    </row>
    <row r="2986" spans="1:2">
      <c r="A2986" s="5">
        <v>46085</v>
      </c>
      <c r="B2986" s="4">
        <v>2053</v>
      </c>
    </row>
    <row r="2987" spans="1:2">
      <c r="A2987" s="5">
        <v>46086</v>
      </c>
      <c r="B2987" s="4">
        <v>2054</v>
      </c>
    </row>
    <row r="2988" spans="1:2">
      <c r="A2988" s="5">
        <v>46087</v>
      </c>
      <c r="B2988" s="4">
        <v>2055</v>
      </c>
    </row>
    <row r="2989" spans="1:2">
      <c r="A2989" s="5">
        <v>46088</v>
      </c>
      <c r="B2989" s="4">
        <v>2056</v>
      </c>
    </row>
    <row r="2990" spans="1:2">
      <c r="A2990" s="5">
        <v>46089</v>
      </c>
      <c r="B2990" s="4">
        <v>2056</v>
      </c>
    </row>
    <row r="2991" spans="1:2">
      <c r="A2991" s="5">
        <v>46090</v>
      </c>
      <c r="B2991" s="4">
        <v>2056</v>
      </c>
    </row>
    <row r="2992" spans="1:2">
      <c r="A2992" s="5">
        <v>46091</v>
      </c>
      <c r="B2992" s="4">
        <v>2057</v>
      </c>
    </row>
    <row r="2993" spans="1:2">
      <c r="A2993" s="5">
        <v>46092</v>
      </c>
      <c r="B2993" s="4">
        <v>2058</v>
      </c>
    </row>
    <row r="2994" spans="1:2">
      <c r="A2994" s="5">
        <v>46093</v>
      </c>
      <c r="B2994" s="4">
        <v>2059</v>
      </c>
    </row>
    <row r="2995" spans="1:2">
      <c r="A2995" s="5">
        <v>46094</v>
      </c>
      <c r="B2995" s="4">
        <v>2060</v>
      </c>
    </row>
    <row r="2996" spans="1:2">
      <c r="A2996" s="5">
        <v>46095</v>
      </c>
      <c r="B2996" s="4">
        <v>2061</v>
      </c>
    </row>
    <row r="2997" spans="1:2">
      <c r="A2997" s="5">
        <v>46096</v>
      </c>
      <c r="B2997" s="4">
        <v>2061</v>
      </c>
    </row>
    <row r="2998" spans="1:2">
      <c r="A2998" s="5">
        <v>46097</v>
      </c>
      <c r="B2998" s="4">
        <v>2061</v>
      </c>
    </row>
    <row r="2999" spans="1:2">
      <c r="A2999" s="5">
        <v>46098</v>
      </c>
      <c r="B2999" s="4">
        <v>2062</v>
      </c>
    </row>
    <row r="3000" spans="1:2">
      <c r="A3000" s="5">
        <v>46099</v>
      </c>
      <c r="B3000" s="4">
        <v>2063</v>
      </c>
    </row>
    <row r="3001" spans="1:2">
      <c r="A3001" s="5">
        <v>46100</v>
      </c>
      <c r="B3001" s="4">
        <v>2064</v>
      </c>
    </row>
    <row r="3002" spans="1:2">
      <c r="A3002" s="5">
        <v>46101</v>
      </c>
      <c r="B3002" s="4">
        <v>2065</v>
      </c>
    </row>
    <row r="3003" spans="1:2">
      <c r="A3003" s="5">
        <v>46102</v>
      </c>
      <c r="B3003" s="4">
        <v>2066</v>
      </c>
    </row>
    <row r="3004" spans="1:2">
      <c r="A3004" s="5">
        <v>46103</v>
      </c>
      <c r="B3004" s="4">
        <v>2066</v>
      </c>
    </row>
    <row r="3005" spans="1:2">
      <c r="A3005" s="5">
        <v>46104</v>
      </c>
      <c r="B3005" s="4">
        <v>2066</v>
      </c>
    </row>
    <row r="3006" spans="1:2">
      <c r="A3006" s="5">
        <v>46105</v>
      </c>
      <c r="B3006" s="4">
        <v>2067</v>
      </c>
    </row>
    <row r="3007" spans="1:2">
      <c r="A3007" s="5">
        <v>46106</v>
      </c>
      <c r="B3007" s="4">
        <v>2068</v>
      </c>
    </row>
    <row r="3008" spans="1:2">
      <c r="A3008" s="5">
        <v>46107</v>
      </c>
      <c r="B3008" s="4">
        <v>2069</v>
      </c>
    </row>
    <row r="3009" spans="1:2">
      <c r="A3009" s="5">
        <v>46108</v>
      </c>
      <c r="B3009" s="4">
        <v>2070</v>
      </c>
    </row>
    <row r="3010" spans="1:2">
      <c r="A3010" s="5">
        <v>46109</v>
      </c>
      <c r="B3010" s="4">
        <v>2071</v>
      </c>
    </row>
    <row r="3011" spans="1:2">
      <c r="A3011" s="5">
        <v>46110</v>
      </c>
      <c r="B3011" s="4">
        <v>2071</v>
      </c>
    </row>
    <row r="3012" spans="1:2">
      <c r="A3012" s="5">
        <v>46111</v>
      </c>
      <c r="B3012" s="4">
        <v>2071</v>
      </c>
    </row>
    <row r="3013" spans="1:2">
      <c r="A3013" s="5">
        <v>46112</v>
      </c>
      <c r="B3013" s="4">
        <v>2072</v>
      </c>
    </row>
    <row r="3014" spans="1:2">
      <c r="A3014" s="5">
        <v>46113</v>
      </c>
      <c r="B3014" s="4">
        <v>2073</v>
      </c>
    </row>
    <row r="3015" spans="1:2">
      <c r="A3015" s="5">
        <v>46114</v>
      </c>
      <c r="B3015" s="4">
        <v>2074</v>
      </c>
    </row>
    <row r="3016" spans="1:2">
      <c r="A3016" s="5">
        <v>46115</v>
      </c>
      <c r="B3016" s="4">
        <v>2075</v>
      </c>
    </row>
    <row r="3017" spans="1:2">
      <c r="A3017" s="5">
        <v>46116</v>
      </c>
      <c r="B3017" s="4">
        <v>2075</v>
      </c>
    </row>
    <row r="3018" spans="1:2">
      <c r="A3018" s="5">
        <v>46117</v>
      </c>
      <c r="B3018" s="4">
        <v>2075</v>
      </c>
    </row>
    <row r="3019" spans="1:2">
      <c r="A3019" s="5">
        <v>46118</v>
      </c>
      <c r="B3019" s="4">
        <v>2075</v>
      </c>
    </row>
    <row r="3020" spans="1:2">
      <c r="A3020" s="5">
        <v>46119</v>
      </c>
      <c r="B3020" s="4">
        <v>2076</v>
      </c>
    </row>
    <row r="3021" spans="1:2">
      <c r="A3021" s="5">
        <v>46120</v>
      </c>
      <c r="B3021" s="4">
        <v>2077</v>
      </c>
    </row>
    <row r="3022" spans="1:2">
      <c r="A3022" s="5">
        <v>46121</v>
      </c>
      <c r="B3022" s="4">
        <v>2078</v>
      </c>
    </row>
    <row r="3023" spans="1:2">
      <c r="A3023" s="5">
        <v>46122</v>
      </c>
      <c r="B3023" s="4">
        <v>2079</v>
      </c>
    </row>
    <row r="3024" spans="1:2">
      <c r="A3024" s="5">
        <v>46123</v>
      </c>
      <c r="B3024" s="4">
        <v>2080</v>
      </c>
    </row>
    <row r="3025" spans="1:2">
      <c r="A3025" s="5">
        <v>46124</v>
      </c>
      <c r="B3025" s="4">
        <v>2080</v>
      </c>
    </row>
    <row r="3026" spans="1:2">
      <c r="A3026" s="5">
        <v>46125</v>
      </c>
      <c r="B3026" s="4">
        <v>2080</v>
      </c>
    </row>
    <row r="3027" spans="1:2">
      <c r="A3027" s="5">
        <v>46126</v>
      </c>
      <c r="B3027" s="4">
        <v>2081</v>
      </c>
    </row>
    <row r="3028" spans="1:2">
      <c r="A3028" s="5">
        <v>46127</v>
      </c>
      <c r="B3028" s="4">
        <v>2082</v>
      </c>
    </row>
    <row r="3029" spans="1:2">
      <c r="A3029" s="5">
        <v>46128</v>
      </c>
      <c r="B3029" s="4">
        <v>2083</v>
      </c>
    </row>
    <row r="3030" spans="1:2">
      <c r="A3030" s="5">
        <v>46129</v>
      </c>
      <c r="B3030" s="4">
        <v>2084</v>
      </c>
    </row>
    <row r="3031" spans="1:2">
      <c r="A3031" s="5">
        <v>46130</v>
      </c>
      <c r="B3031" s="4">
        <v>2085</v>
      </c>
    </row>
    <row r="3032" spans="1:2">
      <c r="A3032" s="5">
        <v>46131</v>
      </c>
      <c r="B3032" s="4">
        <v>2085</v>
      </c>
    </row>
    <row r="3033" spans="1:2">
      <c r="A3033" s="5">
        <v>46132</v>
      </c>
      <c r="B3033" s="4">
        <v>2085</v>
      </c>
    </row>
    <row r="3034" spans="1:2">
      <c r="A3034" s="5">
        <v>46133</v>
      </c>
      <c r="B3034" s="4">
        <v>2086</v>
      </c>
    </row>
    <row r="3035" spans="1:2">
      <c r="A3035" s="5">
        <v>46134</v>
      </c>
      <c r="B3035" s="4">
        <v>2086</v>
      </c>
    </row>
    <row r="3036" spans="1:2">
      <c r="A3036" s="5">
        <v>46135</v>
      </c>
      <c r="B3036" s="4">
        <v>2087</v>
      </c>
    </row>
    <row r="3037" spans="1:2">
      <c r="A3037" s="5">
        <v>46136</v>
      </c>
      <c r="B3037" s="4">
        <v>2088</v>
      </c>
    </row>
    <row r="3038" spans="1:2">
      <c r="A3038" s="5">
        <v>46137</v>
      </c>
      <c r="B3038" s="4">
        <v>2089</v>
      </c>
    </row>
    <row r="3039" spans="1:2">
      <c r="A3039" s="5">
        <v>46138</v>
      </c>
      <c r="B3039" s="4">
        <v>2089</v>
      </c>
    </row>
    <row r="3040" spans="1:2">
      <c r="A3040" s="5">
        <v>46139</v>
      </c>
      <c r="B3040" s="4">
        <v>2089</v>
      </c>
    </row>
    <row r="3041" spans="1:2">
      <c r="A3041" s="5">
        <v>46140</v>
      </c>
      <c r="B3041" s="4">
        <v>2090</v>
      </c>
    </row>
    <row r="3042" spans="1:2">
      <c r="A3042" s="5">
        <v>46141</v>
      </c>
      <c r="B3042" s="4">
        <v>2091</v>
      </c>
    </row>
    <row r="3043" spans="1:2">
      <c r="A3043" s="5">
        <v>46142</v>
      </c>
      <c r="B3043" s="4">
        <v>2092</v>
      </c>
    </row>
    <row r="3044" spans="1:2">
      <c r="A3044" s="5">
        <v>46143</v>
      </c>
      <c r="B3044" s="4">
        <v>2093</v>
      </c>
    </row>
    <row r="3045" spans="1:2">
      <c r="A3045" s="5">
        <v>46144</v>
      </c>
      <c r="B3045" s="4">
        <v>2093</v>
      </c>
    </row>
    <row r="3046" spans="1:2">
      <c r="A3046" s="5">
        <v>46145</v>
      </c>
      <c r="B3046" s="4">
        <v>2093</v>
      </c>
    </row>
    <row r="3047" spans="1:2">
      <c r="A3047" s="5">
        <v>46146</v>
      </c>
      <c r="B3047" s="4">
        <v>2093</v>
      </c>
    </row>
    <row r="3048" spans="1:2">
      <c r="A3048" s="5">
        <v>46147</v>
      </c>
      <c r="B3048" s="4">
        <v>2094</v>
      </c>
    </row>
    <row r="3049" spans="1:2">
      <c r="A3049" s="5">
        <v>46148</v>
      </c>
      <c r="B3049" s="4">
        <v>2095</v>
      </c>
    </row>
    <row r="3050" spans="1:2">
      <c r="A3050" s="5">
        <v>46149</v>
      </c>
      <c r="B3050" s="4">
        <v>2096</v>
      </c>
    </row>
    <row r="3051" spans="1:2">
      <c r="A3051" s="5">
        <v>46150</v>
      </c>
      <c r="B3051" s="4">
        <v>2097</v>
      </c>
    </row>
    <row r="3052" spans="1:2">
      <c r="A3052" s="5">
        <v>46151</v>
      </c>
      <c r="B3052" s="4">
        <v>2098</v>
      </c>
    </row>
    <row r="3053" spans="1:2">
      <c r="A3053" s="5">
        <v>46152</v>
      </c>
      <c r="B3053" s="4">
        <v>2098</v>
      </c>
    </row>
    <row r="3054" spans="1:2">
      <c r="A3054" s="5">
        <v>46153</v>
      </c>
      <c r="B3054" s="4">
        <v>2098</v>
      </c>
    </row>
    <row r="3055" spans="1:2">
      <c r="A3055" s="5">
        <v>46154</v>
      </c>
      <c r="B3055" s="4">
        <v>2099</v>
      </c>
    </row>
    <row r="3056" spans="1:2">
      <c r="A3056" s="5">
        <v>46155</v>
      </c>
      <c r="B3056" s="4">
        <v>2100</v>
      </c>
    </row>
    <row r="3057" spans="1:2">
      <c r="A3057" s="5">
        <v>46156</v>
      </c>
      <c r="B3057" s="4">
        <v>2101</v>
      </c>
    </row>
    <row r="3058" spans="1:2">
      <c r="A3058" s="5">
        <v>46157</v>
      </c>
      <c r="B3058" s="4">
        <v>2102</v>
      </c>
    </row>
    <row r="3059" spans="1:2">
      <c r="A3059" s="5">
        <v>46158</v>
      </c>
      <c r="B3059" s="4">
        <v>2103</v>
      </c>
    </row>
    <row r="3060" spans="1:2">
      <c r="A3060" s="5">
        <v>46159</v>
      </c>
      <c r="B3060" s="4">
        <v>2103</v>
      </c>
    </row>
    <row r="3061" spans="1:2">
      <c r="A3061" s="5">
        <v>46160</v>
      </c>
      <c r="B3061" s="4">
        <v>2103</v>
      </c>
    </row>
    <row r="3062" spans="1:2">
      <c r="A3062" s="5">
        <v>46161</v>
      </c>
      <c r="B3062" s="4">
        <v>2104</v>
      </c>
    </row>
    <row r="3063" spans="1:2">
      <c r="A3063" s="5">
        <v>46162</v>
      </c>
      <c r="B3063" s="4">
        <v>2105</v>
      </c>
    </row>
    <row r="3064" spans="1:2">
      <c r="A3064" s="5">
        <v>46163</v>
      </c>
      <c r="B3064" s="4">
        <v>2106</v>
      </c>
    </row>
    <row r="3065" spans="1:2">
      <c r="A3065" s="5">
        <v>46164</v>
      </c>
      <c r="B3065" s="4">
        <v>2107</v>
      </c>
    </row>
    <row r="3066" spans="1:2">
      <c r="A3066" s="5">
        <v>46165</v>
      </c>
      <c r="B3066" s="4">
        <v>2108</v>
      </c>
    </row>
    <row r="3067" spans="1:2">
      <c r="A3067" s="5">
        <v>46166</v>
      </c>
      <c r="B3067" s="4">
        <v>2108</v>
      </c>
    </row>
    <row r="3068" spans="1:2">
      <c r="A3068" s="5">
        <v>46167</v>
      </c>
      <c r="B3068" s="4">
        <v>2108</v>
      </c>
    </row>
    <row r="3069" spans="1:2">
      <c r="A3069" s="5">
        <v>46168</v>
      </c>
      <c r="B3069" s="4">
        <v>2109</v>
      </c>
    </row>
    <row r="3070" spans="1:2">
      <c r="A3070" s="5">
        <v>46169</v>
      </c>
      <c r="B3070" s="4">
        <v>2110</v>
      </c>
    </row>
    <row r="3071" spans="1:2">
      <c r="A3071" s="5">
        <v>46170</v>
      </c>
      <c r="B3071" s="4">
        <v>2111</v>
      </c>
    </row>
    <row r="3072" spans="1:2">
      <c r="A3072" s="5">
        <v>46171</v>
      </c>
      <c r="B3072" s="4">
        <v>2112</v>
      </c>
    </row>
    <row r="3073" spans="1:2">
      <c r="A3073" s="5">
        <v>46172</v>
      </c>
      <c r="B3073" s="4">
        <v>2113</v>
      </c>
    </row>
    <row r="3074" spans="1:2">
      <c r="A3074" s="5">
        <v>46173</v>
      </c>
      <c r="B3074" s="4">
        <v>2113</v>
      </c>
    </row>
    <row r="3075" spans="1:2">
      <c r="A3075" s="5">
        <v>46174</v>
      </c>
      <c r="B3075" s="4">
        <v>2113</v>
      </c>
    </row>
    <row r="3076" spans="1:2">
      <c r="A3076" s="5">
        <v>46175</v>
      </c>
      <c r="B3076" s="4">
        <v>2114</v>
      </c>
    </row>
    <row r="3077" spans="1:2">
      <c r="A3077" s="5">
        <v>46176</v>
      </c>
      <c r="B3077" s="4">
        <v>2115</v>
      </c>
    </row>
    <row r="3078" spans="1:2">
      <c r="A3078" s="5">
        <v>46177</v>
      </c>
      <c r="B3078" s="4">
        <v>2116</v>
      </c>
    </row>
    <row r="3079" spans="1:2">
      <c r="A3079" s="5">
        <v>46178</v>
      </c>
      <c r="B3079" s="4">
        <v>2116</v>
      </c>
    </row>
    <row r="3080" spans="1:2">
      <c r="A3080" s="5">
        <v>46179</v>
      </c>
      <c r="B3080" s="4">
        <v>2117</v>
      </c>
    </row>
    <row r="3081" spans="1:2">
      <c r="A3081" s="5">
        <v>46180</v>
      </c>
      <c r="B3081" s="4">
        <v>2117</v>
      </c>
    </row>
    <row r="3082" spans="1:2">
      <c r="A3082" s="5">
        <v>46181</v>
      </c>
      <c r="B3082" s="4">
        <v>2117</v>
      </c>
    </row>
    <row r="3083" spans="1:2">
      <c r="A3083" s="5">
        <v>46182</v>
      </c>
      <c r="B3083" s="4">
        <v>2118</v>
      </c>
    </row>
    <row r="3084" spans="1:2">
      <c r="A3084" s="5">
        <v>46183</v>
      </c>
      <c r="B3084" s="4">
        <v>2119</v>
      </c>
    </row>
    <row r="3085" spans="1:2">
      <c r="A3085" s="5">
        <v>46184</v>
      </c>
      <c r="B3085" s="4">
        <v>2120</v>
      </c>
    </row>
    <row r="3086" spans="1:2">
      <c r="A3086" s="5">
        <v>46185</v>
      </c>
      <c r="B3086" s="4">
        <v>2121</v>
      </c>
    </row>
    <row r="3087" spans="1:2">
      <c r="A3087" s="5">
        <v>46186</v>
      </c>
      <c r="B3087" s="4">
        <v>2122</v>
      </c>
    </row>
    <row r="3088" spans="1:2">
      <c r="A3088" s="5">
        <v>46187</v>
      </c>
      <c r="B3088" s="4">
        <v>2122</v>
      </c>
    </row>
    <row r="3089" spans="1:2">
      <c r="A3089" s="5">
        <v>46188</v>
      </c>
      <c r="B3089" s="4">
        <v>2122</v>
      </c>
    </row>
    <row r="3090" spans="1:2">
      <c r="A3090" s="5">
        <v>46189</v>
      </c>
      <c r="B3090" s="4">
        <v>2123</v>
      </c>
    </row>
    <row r="3091" spans="1:2">
      <c r="A3091" s="5">
        <v>46190</v>
      </c>
      <c r="B3091" s="4">
        <v>2124</v>
      </c>
    </row>
    <row r="3092" spans="1:2">
      <c r="A3092" s="5">
        <v>46191</v>
      </c>
      <c r="B3092" s="4">
        <v>2125</v>
      </c>
    </row>
    <row r="3093" spans="1:2">
      <c r="A3093" s="5">
        <v>46192</v>
      </c>
      <c r="B3093" s="4">
        <v>2126</v>
      </c>
    </row>
    <row r="3094" spans="1:2">
      <c r="A3094" s="5">
        <v>46193</v>
      </c>
      <c r="B3094" s="4">
        <v>2127</v>
      </c>
    </row>
    <row r="3095" spans="1:2">
      <c r="A3095" s="5">
        <v>46194</v>
      </c>
      <c r="B3095" s="4">
        <v>2127</v>
      </c>
    </row>
    <row r="3096" spans="1:2">
      <c r="A3096" s="5">
        <v>46195</v>
      </c>
      <c r="B3096" s="4">
        <v>2127</v>
      </c>
    </row>
    <row r="3097" spans="1:2">
      <c r="A3097" s="5">
        <v>46196</v>
      </c>
      <c r="B3097" s="4">
        <v>2128</v>
      </c>
    </row>
    <row r="3098" spans="1:2">
      <c r="A3098" s="5">
        <v>46197</v>
      </c>
      <c r="B3098" s="4">
        <v>2129</v>
      </c>
    </row>
    <row r="3099" spans="1:2">
      <c r="A3099" s="5">
        <v>46198</v>
      </c>
      <c r="B3099" s="4">
        <v>2130</v>
      </c>
    </row>
    <row r="3100" spans="1:2">
      <c r="A3100" s="5">
        <v>46199</v>
      </c>
      <c r="B3100" s="4">
        <v>2131</v>
      </c>
    </row>
    <row r="3101" spans="1:2">
      <c r="A3101" s="5">
        <v>46200</v>
      </c>
      <c r="B3101" s="4">
        <v>2132</v>
      </c>
    </row>
    <row r="3102" spans="1:2">
      <c r="A3102" s="5">
        <v>46201</v>
      </c>
      <c r="B3102" s="4">
        <v>2132</v>
      </c>
    </row>
    <row r="3103" spans="1:2">
      <c r="A3103" s="5">
        <v>46202</v>
      </c>
      <c r="B3103" s="4">
        <v>2132</v>
      </c>
    </row>
    <row r="3104" spans="1:2">
      <c r="A3104" s="5">
        <v>46203</v>
      </c>
      <c r="B3104" s="4">
        <v>2133</v>
      </c>
    </row>
    <row r="3105" spans="1:2">
      <c r="A3105" s="5">
        <v>46204</v>
      </c>
      <c r="B3105" s="4">
        <v>2134</v>
      </c>
    </row>
    <row r="3106" spans="1:2">
      <c r="A3106" s="5">
        <v>46205</v>
      </c>
      <c r="B3106" s="4">
        <v>2135</v>
      </c>
    </row>
    <row r="3107" spans="1:2">
      <c r="A3107" s="5">
        <v>46206</v>
      </c>
      <c r="B3107" s="4">
        <v>2136</v>
      </c>
    </row>
    <row r="3108" spans="1:2">
      <c r="A3108" s="5">
        <v>46207</v>
      </c>
      <c r="B3108" s="4">
        <v>2137</v>
      </c>
    </row>
    <row r="3109" spans="1:2">
      <c r="A3109" s="5">
        <v>46208</v>
      </c>
      <c r="B3109" s="4">
        <v>2137</v>
      </c>
    </row>
    <row r="3110" spans="1:2">
      <c r="A3110" s="5">
        <v>46209</v>
      </c>
      <c r="B3110" s="4">
        <v>2137</v>
      </c>
    </row>
    <row r="3111" spans="1:2">
      <c r="A3111" s="5">
        <v>46210</v>
      </c>
      <c r="B3111" s="4">
        <v>2138</v>
      </c>
    </row>
    <row r="3112" spans="1:2">
      <c r="A3112" s="5">
        <v>46211</v>
      </c>
      <c r="B3112" s="4">
        <v>2139</v>
      </c>
    </row>
    <row r="3113" spans="1:2">
      <c r="A3113" s="5">
        <v>46212</v>
      </c>
      <c r="B3113" s="4">
        <v>2140</v>
      </c>
    </row>
    <row r="3114" spans="1:2">
      <c r="A3114" s="5">
        <v>46213</v>
      </c>
      <c r="B3114" s="4">
        <v>2141</v>
      </c>
    </row>
    <row r="3115" spans="1:2">
      <c r="A3115" s="5">
        <v>46214</v>
      </c>
      <c r="B3115" s="4">
        <v>2142</v>
      </c>
    </row>
    <row r="3116" spans="1:2">
      <c r="A3116" s="5">
        <v>46215</v>
      </c>
      <c r="B3116" s="4">
        <v>2142</v>
      </c>
    </row>
    <row r="3117" spans="1:2">
      <c r="A3117" s="5">
        <v>46216</v>
      </c>
      <c r="B3117" s="4">
        <v>2142</v>
      </c>
    </row>
    <row r="3118" spans="1:2">
      <c r="A3118" s="5">
        <v>46217</v>
      </c>
      <c r="B3118" s="4">
        <v>2143</v>
      </c>
    </row>
    <row r="3119" spans="1:2">
      <c r="A3119" s="5">
        <v>46218</v>
      </c>
      <c r="B3119" s="4">
        <v>2144</v>
      </c>
    </row>
    <row r="3120" spans="1:2">
      <c r="A3120" s="5">
        <v>46219</v>
      </c>
      <c r="B3120" s="4">
        <v>2145</v>
      </c>
    </row>
    <row r="3121" spans="1:2">
      <c r="A3121" s="5">
        <v>46220</v>
      </c>
      <c r="B3121" s="4">
        <v>2146</v>
      </c>
    </row>
    <row r="3122" spans="1:2">
      <c r="A3122" s="5">
        <v>46221</v>
      </c>
      <c r="B3122" s="4">
        <v>2147</v>
      </c>
    </row>
    <row r="3123" spans="1:2">
      <c r="A3123" s="5">
        <v>46222</v>
      </c>
      <c r="B3123" s="4">
        <v>2147</v>
      </c>
    </row>
    <row r="3124" spans="1:2">
      <c r="A3124" s="5">
        <v>46223</v>
      </c>
      <c r="B3124" s="4">
        <v>2147</v>
      </c>
    </row>
    <row r="3125" spans="1:2">
      <c r="A3125" s="5">
        <v>46224</v>
      </c>
      <c r="B3125" s="4">
        <v>2148</v>
      </c>
    </row>
    <row r="3126" spans="1:2">
      <c r="A3126" s="5">
        <v>46225</v>
      </c>
      <c r="B3126" s="4">
        <v>2149</v>
      </c>
    </row>
    <row r="3127" spans="1:2">
      <c r="A3127" s="5">
        <v>46226</v>
      </c>
      <c r="B3127" s="4">
        <v>2150</v>
      </c>
    </row>
    <row r="3128" spans="1:2">
      <c r="A3128" s="5">
        <v>46227</v>
      </c>
      <c r="B3128" s="4">
        <v>2151</v>
      </c>
    </row>
    <row r="3129" spans="1:2">
      <c r="A3129" s="5">
        <v>46228</v>
      </c>
      <c r="B3129" s="4">
        <v>2152</v>
      </c>
    </row>
    <row r="3130" spans="1:2">
      <c r="A3130" s="5">
        <v>46229</v>
      </c>
      <c r="B3130" s="4">
        <v>2152</v>
      </c>
    </row>
    <row r="3131" spans="1:2">
      <c r="A3131" s="5">
        <v>46230</v>
      </c>
      <c r="B3131" s="4">
        <v>2152</v>
      </c>
    </row>
    <row r="3132" spans="1:2">
      <c r="A3132" s="5">
        <v>46231</v>
      </c>
      <c r="B3132" s="4">
        <v>2153</v>
      </c>
    </row>
    <row r="3133" spans="1:2">
      <c r="A3133" s="5">
        <v>46232</v>
      </c>
      <c r="B3133" s="4">
        <v>2154</v>
      </c>
    </row>
    <row r="3134" spans="1:2">
      <c r="A3134" s="5">
        <v>46233</v>
      </c>
      <c r="B3134" s="4">
        <v>2155</v>
      </c>
    </row>
    <row r="3135" spans="1:2">
      <c r="A3135" s="5">
        <v>46234</v>
      </c>
      <c r="B3135" s="4">
        <v>2156</v>
      </c>
    </row>
    <row r="3136" spans="1:2">
      <c r="A3136" s="5">
        <v>46235</v>
      </c>
      <c r="B3136" s="4">
        <v>2157</v>
      </c>
    </row>
    <row r="3137" spans="1:2">
      <c r="A3137" s="5">
        <v>46236</v>
      </c>
      <c r="B3137" s="4">
        <v>2157</v>
      </c>
    </row>
    <row r="3138" spans="1:2">
      <c r="A3138" s="5">
        <v>46237</v>
      </c>
      <c r="B3138" s="4">
        <v>2157</v>
      </c>
    </row>
    <row r="3139" spans="1:2">
      <c r="A3139" s="5">
        <v>46238</v>
      </c>
      <c r="B3139" s="4">
        <v>2158</v>
      </c>
    </row>
    <row r="3140" spans="1:2">
      <c r="A3140" s="5">
        <v>46239</v>
      </c>
      <c r="B3140" s="4">
        <v>2159</v>
      </c>
    </row>
    <row r="3141" spans="1:2">
      <c r="A3141" s="5">
        <v>46240</v>
      </c>
      <c r="B3141" s="4">
        <v>2160</v>
      </c>
    </row>
    <row r="3142" spans="1:2">
      <c r="A3142" s="5">
        <v>46241</v>
      </c>
      <c r="B3142" s="4">
        <v>2161</v>
      </c>
    </row>
    <row r="3143" spans="1:2">
      <c r="A3143" s="5">
        <v>46242</v>
      </c>
      <c r="B3143" s="4">
        <v>2162</v>
      </c>
    </row>
    <row r="3144" spans="1:2">
      <c r="A3144" s="5">
        <v>46243</v>
      </c>
      <c r="B3144" s="4">
        <v>2162</v>
      </c>
    </row>
    <row r="3145" spans="1:2">
      <c r="A3145" s="5">
        <v>46244</v>
      </c>
      <c r="B3145" s="4">
        <v>2162</v>
      </c>
    </row>
    <row r="3146" spans="1:2">
      <c r="A3146" s="5">
        <v>46245</v>
      </c>
      <c r="B3146" s="4">
        <v>2163</v>
      </c>
    </row>
    <row r="3147" spans="1:2">
      <c r="A3147" s="5">
        <v>46246</v>
      </c>
      <c r="B3147" s="4">
        <v>2164</v>
      </c>
    </row>
    <row r="3148" spans="1:2">
      <c r="A3148" s="5">
        <v>46247</v>
      </c>
      <c r="B3148" s="4">
        <v>2165</v>
      </c>
    </row>
    <row r="3149" spans="1:2">
      <c r="A3149" s="5">
        <v>46248</v>
      </c>
      <c r="B3149" s="4">
        <v>2166</v>
      </c>
    </row>
    <row r="3150" spans="1:2">
      <c r="A3150" s="5">
        <v>46249</v>
      </c>
      <c r="B3150" s="4">
        <v>2167</v>
      </c>
    </row>
    <row r="3151" spans="1:2">
      <c r="A3151" s="5">
        <v>46250</v>
      </c>
      <c r="B3151" s="4">
        <v>2167</v>
      </c>
    </row>
    <row r="3152" spans="1:2">
      <c r="A3152" s="5">
        <v>46251</v>
      </c>
      <c r="B3152" s="4">
        <v>2167</v>
      </c>
    </row>
    <row r="3153" spans="1:2">
      <c r="A3153" s="5">
        <v>46252</v>
      </c>
      <c r="B3153" s="4">
        <v>2168</v>
      </c>
    </row>
    <row r="3154" spans="1:2">
      <c r="A3154" s="5">
        <v>46253</v>
      </c>
      <c r="B3154" s="4">
        <v>2169</v>
      </c>
    </row>
    <row r="3155" spans="1:2">
      <c r="A3155" s="5">
        <v>46254</v>
      </c>
      <c r="B3155" s="4">
        <v>2170</v>
      </c>
    </row>
    <row r="3156" spans="1:2">
      <c r="A3156" s="5">
        <v>46255</v>
      </c>
      <c r="B3156" s="4">
        <v>2171</v>
      </c>
    </row>
    <row r="3157" spans="1:2">
      <c r="A3157" s="5">
        <v>46256</v>
      </c>
      <c r="B3157" s="4">
        <v>2172</v>
      </c>
    </row>
    <row r="3158" spans="1:2">
      <c r="A3158" s="5">
        <v>46257</v>
      </c>
      <c r="B3158" s="4">
        <v>2172</v>
      </c>
    </row>
    <row r="3159" spans="1:2">
      <c r="A3159" s="5">
        <v>46258</v>
      </c>
      <c r="B3159" s="4">
        <v>2172</v>
      </c>
    </row>
    <row r="3160" spans="1:2">
      <c r="A3160" s="5">
        <v>46259</v>
      </c>
      <c r="B3160" s="4">
        <v>2173</v>
      </c>
    </row>
    <row r="3161" spans="1:2">
      <c r="A3161" s="5">
        <v>46260</v>
      </c>
      <c r="B3161" s="4">
        <v>2174</v>
      </c>
    </row>
    <row r="3162" spans="1:2">
      <c r="A3162" s="5">
        <v>46261</v>
      </c>
      <c r="B3162" s="4">
        <v>2175</v>
      </c>
    </row>
    <row r="3163" spans="1:2">
      <c r="A3163" s="5">
        <v>46262</v>
      </c>
      <c r="B3163" s="4">
        <v>2176</v>
      </c>
    </row>
    <row r="3164" spans="1:2">
      <c r="A3164" s="5">
        <v>46263</v>
      </c>
      <c r="B3164" s="4">
        <v>2177</v>
      </c>
    </row>
    <row r="3165" spans="1:2">
      <c r="A3165" s="5">
        <v>46264</v>
      </c>
      <c r="B3165" s="4">
        <v>2177</v>
      </c>
    </row>
    <row r="3166" spans="1:2">
      <c r="A3166" s="5">
        <v>46265</v>
      </c>
      <c r="B3166" s="4">
        <v>2177</v>
      </c>
    </row>
    <row r="3167" spans="1:2">
      <c r="A3167" s="5">
        <v>46266</v>
      </c>
      <c r="B3167" s="4">
        <v>2178</v>
      </c>
    </row>
    <row r="3168" spans="1:2">
      <c r="A3168" s="5">
        <v>46267</v>
      </c>
      <c r="B3168" s="4">
        <v>2179</v>
      </c>
    </row>
    <row r="3169" spans="1:2">
      <c r="A3169" s="5">
        <v>46268</v>
      </c>
      <c r="B3169" s="4">
        <v>2180</v>
      </c>
    </row>
    <row r="3170" spans="1:2">
      <c r="A3170" s="5">
        <v>46269</v>
      </c>
      <c r="B3170" s="4">
        <v>2181</v>
      </c>
    </row>
    <row r="3171" spans="1:2">
      <c r="A3171" s="5">
        <v>46270</v>
      </c>
      <c r="B3171" s="4">
        <v>2182</v>
      </c>
    </row>
    <row r="3172" spans="1:2">
      <c r="A3172" s="5">
        <v>46271</v>
      </c>
      <c r="B3172" s="4">
        <v>2182</v>
      </c>
    </row>
    <row r="3173" spans="1:2">
      <c r="A3173" s="5">
        <v>46272</v>
      </c>
      <c r="B3173" s="4">
        <v>2182</v>
      </c>
    </row>
    <row r="3174" spans="1:2">
      <c r="A3174" s="5">
        <v>46273</v>
      </c>
      <c r="B3174" s="4">
        <v>2182</v>
      </c>
    </row>
    <row r="3175" spans="1:2">
      <c r="A3175" s="5">
        <v>46274</v>
      </c>
      <c r="B3175" s="4">
        <v>2183</v>
      </c>
    </row>
    <row r="3176" spans="1:2">
      <c r="A3176" s="5">
        <v>46275</v>
      </c>
      <c r="B3176" s="4">
        <v>2184</v>
      </c>
    </row>
    <row r="3177" spans="1:2">
      <c r="A3177" s="5">
        <v>46276</v>
      </c>
      <c r="B3177" s="4">
        <v>2185</v>
      </c>
    </row>
    <row r="3178" spans="1:2">
      <c r="A3178" s="5">
        <v>46277</v>
      </c>
      <c r="B3178" s="4">
        <v>2186</v>
      </c>
    </row>
    <row r="3179" spans="1:2">
      <c r="A3179" s="5">
        <v>46278</v>
      </c>
      <c r="B3179" s="4">
        <v>2186</v>
      </c>
    </row>
    <row r="3180" spans="1:2">
      <c r="A3180" s="5">
        <v>46279</v>
      </c>
      <c r="B3180" s="4">
        <v>2186</v>
      </c>
    </row>
    <row r="3181" spans="1:2">
      <c r="A3181" s="5">
        <v>46280</v>
      </c>
      <c r="B3181" s="4">
        <v>2187</v>
      </c>
    </row>
    <row r="3182" spans="1:2">
      <c r="A3182" s="5">
        <v>46281</v>
      </c>
      <c r="B3182" s="4">
        <v>2188</v>
      </c>
    </row>
    <row r="3183" spans="1:2">
      <c r="A3183" s="5">
        <v>46282</v>
      </c>
      <c r="B3183" s="4">
        <v>2189</v>
      </c>
    </row>
    <row r="3184" spans="1:2">
      <c r="A3184" s="5">
        <v>46283</v>
      </c>
      <c r="B3184" s="4">
        <v>2190</v>
      </c>
    </row>
    <row r="3185" spans="1:2">
      <c r="A3185" s="5">
        <v>46284</v>
      </c>
      <c r="B3185" s="4">
        <v>2191</v>
      </c>
    </row>
    <row r="3186" spans="1:2">
      <c r="A3186" s="5">
        <v>46285</v>
      </c>
      <c r="B3186" s="4">
        <v>2191</v>
      </c>
    </row>
    <row r="3187" spans="1:2">
      <c r="A3187" s="5">
        <v>46286</v>
      </c>
      <c r="B3187" s="4">
        <v>2191</v>
      </c>
    </row>
    <row r="3188" spans="1:2">
      <c r="A3188" s="5">
        <v>46287</v>
      </c>
      <c r="B3188" s="4">
        <v>2192</v>
      </c>
    </row>
    <row r="3189" spans="1:2">
      <c r="A3189" s="5">
        <v>46288</v>
      </c>
      <c r="B3189" s="4">
        <v>2193</v>
      </c>
    </row>
    <row r="3190" spans="1:2">
      <c r="A3190" s="5">
        <v>46289</v>
      </c>
      <c r="B3190" s="4">
        <v>2194</v>
      </c>
    </row>
    <row r="3191" spans="1:2">
      <c r="A3191" s="5">
        <v>46290</v>
      </c>
      <c r="B3191" s="4">
        <v>2195</v>
      </c>
    </row>
    <row r="3192" spans="1:2">
      <c r="A3192" s="5">
        <v>46291</v>
      </c>
      <c r="B3192" s="4">
        <v>2196</v>
      </c>
    </row>
    <row r="3193" spans="1:2">
      <c r="A3193" s="5">
        <v>46292</v>
      </c>
      <c r="B3193" s="4">
        <v>2196</v>
      </c>
    </row>
    <row r="3194" spans="1:2">
      <c r="A3194" s="5">
        <v>46293</v>
      </c>
      <c r="B3194" s="4">
        <v>2196</v>
      </c>
    </row>
    <row r="3195" spans="1:2">
      <c r="A3195" s="5">
        <v>46294</v>
      </c>
      <c r="B3195" s="4">
        <v>2197</v>
      </c>
    </row>
    <row r="3196" spans="1:2">
      <c r="A3196" s="5">
        <v>46295</v>
      </c>
      <c r="B3196" s="4">
        <v>2198</v>
      </c>
    </row>
    <row r="3197" spans="1:2">
      <c r="A3197" s="5">
        <v>46296</v>
      </c>
      <c r="B3197" s="4">
        <v>2199</v>
      </c>
    </row>
    <row r="3198" spans="1:2">
      <c r="A3198" s="5">
        <v>46297</v>
      </c>
      <c r="B3198" s="4">
        <v>2200</v>
      </c>
    </row>
    <row r="3199" spans="1:2">
      <c r="A3199" s="5">
        <v>46298</v>
      </c>
      <c r="B3199" s="4">
        <v>2201</v>
      </c>
    </row>
    <row r="3200" spans="1:2">
      <c r="A3200" s="5">
        <v>46299</v>
      </c>
      <c r="B3200" s="4">
        <v>2201</v>
      </c>
    </row>
    <row r="3201" spans="1:2">
      <c r="A3201" s="5">
        <v>46300</v>
      </c>
      <c r="B3201" s="4">
        <v>2201</v>
      </c>
    </row>
    <row r="3202" spans="1:2">
      <c r="A3202" s="5">
        <v>46301</v>
      </c>
      <c r="B3202" s="4">
        <v>2202</v>
      </c>
    </row>
    <row r="3203" spans="1:2">
      <c r="A3203" s="5">
        <v>46302</v>
      </c>
      <c r="B3203" s="4">
        <v>2203</v>
      </c>
    </row>
    <row r="3204" spans="1:2">
      <c r="A3204" s="5">
        <v>46303</v>
      </c>
      <c r="B3204" s="4">
        <v>2204</v>
      </c>
    </row>
    <row r="3205" spans="1:2">
      <c r="A3205" s="5">
        <v>46304</v>
      </c>
      <c r="B3205" s="4">
        <v>2205</v>
      </c>
    </row>
    <row r="3206" spans="1:2">
      <c r="A3206" s="5">
        <v>46305</v>
      </c>
      <c r="B3206" s="4">
        <v>2206</v>
      </c>
    </row>
    <row r="3207" spans="1:2">
      <c r="A3207" s="5">
        <v>46306</v>
      </c>
      <c r="B3207" s="4">
        <v>2206</v>
      </c>
    </row>
    <row r="3208" spans="1:2">
      <c r="A3208" s="5">
        <v>46307</v>
      </c>
      <c r="B3208" s="4">
        <v>2206</v>
      </c>
    </row>
    <row r="3209" spans="1:2">
      <c r="A3209" s="5">
        <v>46308</v>
      </c>
      <c r="B3209" s="4">
        <v>2206</v>
      </c>
    </row>
    <row r="3210" spans="1:2">
      <c r="A3210" s="5">
        <v>46309</v>
      </c>
      <c r="B3210" s="4">
        <v>2207</v>
      </c>
    </row>
    <row r="3211" spans="1:2">
      <c r="A3211" s="5">
        <v>46310</v>
      </c>
      <c r="B3211" s="4">
        <v>2208</v>
      </c>
    </row>
    <row r="3212" spans="1:2">
      <c r="A3212" s="5">
        <v>46311</v>
      </c>
      <c r="B3212" s="4">
        <v>2209</v>
      </c>
    </row>
    <row r="3213" spans="1:2">
      <c r="A3213" s="5">
        <v>46312</v>
      </c>
      <c r="B3213" s="4">
        <v>2210</v>
      </c>
    </row>
    <row r="3214" spans="1:2">
      <c r="A3214" s="5">
        <v>46313</v>
      </c>
      <c r="B3214" s="4">
        <v>2210</v>
      </c>
    </row>
    <row r="3215" spans="1:2">
      <c r="A3215" s="5">
        <v>46314</v>
      </c>
      <c r="B3215" s="4">
        <v>2210</v>
      </c>
    </row>
    <row r="3216" spans="1:2">
      <c r="A3216" s="5">
        <v>46315</v>
      </c>
      <c r="B3216" s="4">
        <v>2211</v>
      </c>
    </row>
    <row r="3217" spans="1:2">
      <c r="A3217" s="5">
        <v>46316</v>
      </c>
      <c r="B3217" s="4">
        <v>2212</v>
      </c>
    </row>
    <row r="3218" spans="1:2">
      <c r="A3218" s="5">
        <v>46317</v>
      </c>
      <c r="B3218" s="4">
        <v>2213</v>
      </c>
    </row>
    <row r="3219" spans="1:2">
      <c r="A3219" s="5">
        <v>46318</v>
      </c>
      <c r="B3219" s="4">
        <v>2214</v>
      </c>
    </row>
    <row r="3220" spans="1:2">
      <c r="A3220" s="5">
        <v>46319</v>
      </c>
      <c r="B3220" s="4">
        <v>2215</v>
      </c>
    </row>
    <row r="3221" spans="1:2">
      <c r="A3221" s="5">
        <v>46320</v>
      </c>
      <c r="B3221" s="4">
        <v>2215</v>
      </c>
    </row>
    <row r="3222" spans="1:2">
      <c r="A3222" s="5">
        <v>46321</v>
      </c>
      <c r="B3222" s="4">
        <v>2215</v>
      </c>
    </row>
    <row r="3223" spans="1:2">
      <c r="A3223" s="5">
        <v>46322</v>
      </c>
      <c r="B3223" s="4">
        <v>2216</v>
      </c>
    </row>
    <row r="3224" spans="1:2">
      <c r="A3224" s="5">
        <v>46323</v>
      </c>
      <c r="B3224" s="4">
        <v>2217</v>
      </c>
    </row>
    <row r="3225" spans="1:2">
      <c r="A3225" s="5">
        <v>46324</v>
      </c>
      <c r="B3225" s="4">
        <v>2218</v>
      </c>
    </row>
    <row r="3226" spans="1:2">
      <c r="A3226" s="5">
        <v>46325</v>
      </c>
      <c r="B3226" s="4">
        <v>2219</v>
      </c>
    </row>
    <row r="3227" spans="1:2">
      <c r="A3227" s="5">
        <v>46326</v>
      </c>
      <c r="B3227" s="4">
        <v>2220</v>
      </c>
    </row>
    <row r="3228" spans="1:2">
      <c r="A3228" s="5">
        <v>46327</v>
      </c>
      <c r="B3228" s="4">
        <v>2220</v>
      </c>
    </row>
    <row r="3229" spans="1:2">
      <c r="A3229" s="5">
        <v>46328</v>
      </c>
      <c r="B3229" s="4">
        <v>2220</v>
      </c>
    </row>
    <row r="3230" spans="1:2">
      <c r="A3230" s="5">
        <v>46329</v>
      </c>
      <c r="B3230" s="4">
        <v>2220</v>
      </c>
    </row>
    <row r="3231" spans="1:2">
      <c r="A3231" s="5">
        <v>46330</v>
      </c>
      <c r="B3231" s="4">
        <v>2221</v>
      </c>
    </row>
    <row r="3232" spans="1:2">
      <c r="A3232" s="5">
        <v>46331</v>
      </c>
      <c r="B3232" s="4">
        <v>2222</v>
      </c>
    </row>
    <row r="3233" spans="1:2">
      <c r="A3233" s="5">
        <v>46332</v>
      </c>
      <c r="B3233" s="4">
        <v>2223</v>
      </c>
    </row>
    <row r="3234" spans="1:2">
      <c r="A3234" s="5">
        <v>46333</v>
      </c>
      <c r="B3234" s="4">
        <v>2224</v>
      </c>
    </row>
    <row r="3235" spans="1:2">
      <c r="A3235" s="5">
        <v>46334</v>
      </c>
      <c r="B3235" s="4">
        <v>2224</v>
      </c>
    </row>
    <row r="3236" spans="1:2">
      <c r="A3236" s="5">
        <v>46335</v>
      </c>
      <c r="B3236" s="4">
        <v>2224</v>
      </c>
    </row>
    <row r="3237" spans="1:2">
      <c r="A3237" s="5">
        <v>46336</v>
      </c>
      <c r="B3237" s="4">
        <v>2225</v>
      </c>
    </row>
    <row r="3238" spans="1:2">
      <c r="A3238" s="5">
        <v>46337</v>
      </c>
      <c r="B3238" s="4">
        <v>2226</v>
      </c>
    </row>
    <row r="3239" spans="1:2">
      <c r="A3239" s="5">
        <v>46338</v>
      </c>
      <c r="B3239" s="4">
        <v>2227</v>
      </c>
    </row>
    <row r="3240" spans="1:2">
      <c r="A3240" s="5">
        <v>46339</v>
      </c>
      <c r="B3240" s="4">
        <v>2228</v>
      </c>
    </row>
    <row r="3241" spans="1:2">
      <c r="A3241" s="5">
        <v>46340</v>
      </c>
      <c r="B3241" s="4">
        <v>2229</v>
      </c>
    </row>
    <row r="3242" spans="1:2">
      <c r="A3242" s="5">
        <v>46341</v>
      </c>
      <c r="B3242" s="4">
        <v>2229</v>
      </c>
    </row>
    <row r="3243" spans="1:2">
      <c r="A3243" s="5">
        <v>46342</v>
      </c>
      <c r="B3243" s="4">
        <v>2229</v>
      </c>
    </row>
    <row r="3244" spans="1:2">
      <c r="A3244" s="5">
        <v>46343</v>
      </c>
      <c r="B3244" s="4">
        <v>2230</v>
      </c>
    </row>
    <row r="3245" spans="1:2">
      <c r="A3245" s="5">
        <v>46344</v>
      </c>
      <c r="B3245" s="4">
        <v>2231</v>
      </c>
    </row>
    <row r="3246" spans="1:2">
      <c r="A3246" s="5">
        <v>46345</v>
      </c>
      <c r="B3246" s="4">
        <v>2232</v>
      </c>
    </row>
    <row r="3247" spans="1:2">
      <c r="A3247" s="5">
        <v>46346</v>
      </c>
      <c r="B3247" s="4">
        <v>2233</v>
      </c>
    </row>
    <row r="3248" spans="1:2">
      <c r="A3248" s="5">
        <v>46347</v>
      </c>
      <c r="B3248" s="4">
        <v>2234</v>
      </c>
    </row>
    <row r="3249" spans="1:2">
      <c r="A3249" s="5">
        <v>46348</v>
      </c>
      <c r="B3249" s="4">
        <v>2234</v>
      </c>
    </row>
    <row r="3250" spans="1:2">
      <c r="A3250" s="5">
        <v>46349</v>
      </c>
      <c r="B3250" s="4">
        <v>2234</v>
      </c>
    </row>
    <row r="3251" spans="1:2">
      <c r="A3251" s="5">
        <v>46350</v>
      </c>
      <c r="B3251" s="4">
        <v>2235</v>
      </c>
    </row>
    <row r="3252" spans="1:2">
      <c r="A3252" s="5">
        <v>46351</v>
      </c>
      <c r="B3252" s="4">
        <v>2236</v>
      </c>
    </row>
    <row r="3253" spans="1:2">
      <c r="A3253" s="5">
        <v>46352</v>
      </c>
      <c r="B3253" s="4">
        <v>2237</v>
      </c>
    </row>
    <row r="3254" spans="1:2">
      <c r="A3254" s="5">
        <v>46353</v>
      </c>
      <c r="B3254" s="4">
        <v>2238</v>
      </c>
    </row>
    <row r="3255" spans="1:2">
      <c r="A3255" s="5">
        <v>46354</v>
      </c>
      <c r="B3255" s="4">
        <v>2239</v>
      </c>
    </row>
    <row r="3256" spans="1:2">
      <c r="A3256" s="5">
        <v>46355</v>
      </c>
      <c r="B3256" s="4">
        <v>2239</v>
      </c>
    </row>
    <row r="3257" spans="1:2">
      <c r="A3257" s="5">
        <v>46356</v>
      </c>
      <c r="B3257" s="4">
        <v>2239</v>
      </c>
    </row>
    <row r="3258" spans="1:2">
      <c r="A3258" s="5">
        <v>46357</v>
      </c>
      <c r="B3258" s="4">
        <v>2240</v>
      </c>
    </row>
    <row r="3259" spans="1:2">
      <c r="A3259" s="5">
        <v>46358</v>
      </c>
      <c r="B3259" s="4">
        <v>2241</v>
      </c>
    </row>
    <row r="3260" spans="1:2">
      <c r="A3260" s="5">
        <v>46359</v>
      </c>
      <c r="B3260" s="4">
        <v>2242</v>
      </c>
    </row>
    <row r="3261" spans="1:2">
      <c r="A3261" s="5">
        <v>46360</v>
      </c>
      <c r="B3261" s="4">
        <v>2243</v>
      </c>
    </row>
    <row r="3262" spans="1:2">
      <c r="A3262" s="5">
        <v>46361</v>
      </c>
      <c r="B3262" s="4">
        <v>2244</v>
      </c>
    </row>
    <row r="3263" spans="1:2">
      <c r="A3263" s="5">
        <v>46362</v>
      </c>
      <c r="B3263" s="4">
        <v>2244</v>
      </c>
    </row>
    <row r="3264" spans="1:2">
      <c r="A3264" s="5">
        <v>46363</v>
      </c>
      <c r="B3264" s="4">
        <v>2244</v>
      </c>
    </row>
    <row r="3265" spans="1:2">
      <c r="A3265" s="5">
        <v>46364</v>
      </c>
      <c r="B3265" s="4">
        <v>2245</v>
      </c>
    </row>
    <row r="3266" spans="1:2">
      <c r="A3266" s="5">
        <v>46365</v>
      </c>
      <c r="B3266" s="4">
        <v>2246</v>
      </c>
    </row>
    <row r="3267" spans="1:2">
      <c r="A3267" s="5">
        <v>46366</v>
      </c>
      <c r="B3267" s="4">
        <v>2247</v>
      </c>
    </row>
    <row r="3268" spans="1:2">
      <c r="A3268" s="5">
        <v>46367</v>
      </c>
      <c r="B3268" s="4">
        <v>2248</v>
      </c>
    </row>
    <row r="3269" spans="1:2">
      <c r="A3269" s="5">
        <v>46368</v>
      </c>
      <c r="B3269" s="4">
        <v>2249</v>
      </c>
    </row>
    <row r="3270" spans="1:2">
      <c r="A3270" s="5">
        <v>46369</v>
      </c>
      <c r="B3270" s="4">
        <v>2249</v>
      </c>
    </row>
    <row r="3271" spans="1:2">
      <c r="A3271" s="5">
        <v>46370</v>
      </c>
      <c r="B3271" s="4">
        <v>2249</v>
      </c>
    </row>
    <row r="3272" spans="1:2">
      <c r="A3272" s="5">
        <v>46371</v>
      </c>
      <c r="B3272" s="4">
        <v>2250</v>
      </c>
    </row>
    <row r="3273" spans="1:2">
      <c r="A3273" s="5">
        <v>46372</v>
      </c>
      <c r="B3273" s="4">
        <v>2251</v>
      </c>
    </row>
    <row r="3274" spans="1:2">
      <c r="A3274" s="5">
        <v>46373</v>
      </c>
      <c r="B3274" s="4">
        <v>2252</v>
      </c>
    </row>
    <row r="3275" spans="1:2">
      <c r="A3275" s="5">
        <v>46374</v>
      </c>
      <c r="B3275" s="4">
        <v>2253</v>
      </c>
    </row>
    <row r="3276" spans="1:2">
      <c r="A3276" s="5">
        <v>46375</v>
      </c>
      <c r="B3276" s="4">
        <v>2254</v>
      </c>
    </row>
    <row r="3277" spans="1:2">
      <c r="A3277" s="5">
        <v>46376</v>
      </c>
      <c r="B3277" s="4">
        <v>2254</v>
      </c>
    </row>
    <row r="3278" spans="1:2">
      <c r="A3278" s="5">
        <v>46377</v>
      </c>
      <c r="B3278" s="4">
        <v>2254</v>
      </c>
    </row>
    <row r="3279" spans="1:2">
      <c r="A3279" s="5">
        <v>46378</v>
      </c>
      <c r="B3279" s="4">
        <v>2255</v>
      </c>
    </row>
    <row r="3280" spans="1:2">
      <c r="A3280" s="5">
        <v>46379</v>
      </c>
      <c r="B3280" s="4">
        <v>2256</v>
      </c>
    </row>
    <row r="3281" spans="1:2">
      <c r="A3281" s="5">
        <v>46380</v>
      </c>
      <c r="B3281" s="4">
        <v>2257</v>
      </c>
    </row>
    <row r="3282" spans="1:2">
      <c r="A3282" s="5">
        <v>46381</v>
      </c>
      <c r="B3282" s="4">
        <v>2258</v>
      </c>
    </row>
    <row r="3283" spans="1:2">
      <c r="A3283" s="5">
        <v>46382</v>
      </c>
      <c r="B3283" s="4">
        <v>2258</v>
      </c>
    </row>
    <row r="3284" spans="1:2">
      <c r="A3284" s="5">
        <v>46383</v>
      </c>
      <c r="B3284" s="4">
        <v>2258</v>
      </c>
    </row>
    <row r="3285" spans="1:2">
      <c r="A3285" s="5">
        <v>46384</v>
      </c>
      <c r="B3285" s="4">
        <v>2258</v>
      </c>
    </row>
    <row r="3286" spans="1:2">
      <c r="A3286" s="5">
        <v>46385</v>
      </c>
      <c r="B3286" s="4">
        <v>2259</v>
      </c>
    </row>
    <row r="3287" spans="1:2">
      <c r="A3287" s="5">
        <v>46386</v>
      </c>
      <c r="B3287" s="4">
        <v>2260</v>
      </c>
    </row>
    <row r="3288" spans="1:2">
      <c r="A3288" s="5">
        <v>46387</v>
      </c>
      <c r="B3288" s="4">
        <v>2261</v>
      </c>
    </row>
    <row r="3289" spans="1:2">
      <c r="A3289" s="5">
        <v>46388</v>
      </c>
      <c r="B3289" s="4">
        <v>2262</v>
      </c>
    </row>
    <row r="3290" spans="1:2">
      <c r="A3290" s="5">
        <v>46389</v>
      </c>
      <c r="B3290" s="4">
        <v>2262</v>
      </c>
    </row>
    <row r="3291" spans="1:2">
      <c r="A3291" s="5">
        <v>46390</v>
      </c>
      <c r="B3291" s="4">
        <v>2262</v>
      </c>
    </row>
    <row r="3292" spans="1:2">
      <c r="A3292" s="5">
        <v>46391</v>
      </c>
      <c r="B3292" s="4">
        <v>2262</v>
      </c>
    </row>
    <row r="3293" spans="1:2">
      <c r="A3293" s="5">
        <v>46392</v>
      </c>
      <c r="B3293" s="4">
        <v>2263</v>
      </c>
    </row>
    <row r="3294" spans="1:2">
      <c r="A3294" s="5">
        <v>46393</v>
      </c>
      <c r="B3294" s="4">
        <v>2264</v>
      </c>
    </row>
    <row r="3295" spans="1:2">
      <c r="A3295" s="5">
        <v>46394</v>
      </c>
      <c r="B3295" s="4">
        <v>2265</v>
      </c>
    </row>
    <row r="3296" spans="1:2">
      <c r="A3296" s="5">
        <v>46395</v>
      </c>
      <c r="B3296" s="4">
        <v>2266</v>
      </c>
    </row>
    <row r="3297" spans="1:2">
      <c r="A3297" s="5">
        <v>46396</v>
      </c>
      <c r="B3297" s="4">
        <v>2267</v>
      </c>
    </row>
    <row r="3298" spans="1:2">
      <c r="A3298" s="5">
        <v>46397</v>
      </c>
      <c r="B3298" s="4">
        <v>2267</v>
      </c>
    </row>
    <row r="3299" spans="1:2">
      <c r="A3299" s="5">
        <v>46398</v>
      </c>
      <c r="B3299" s="4">
        <v>2267</v>
      </c>
    </row>
    <row r="3300" spans="1:2">
      <c r="A3300" s="5">
        <v>46399</v>
      </c>
      <c r="B3300" s="4">
        <v>2268</v>
      </c>
    </row>
    <row r="3301" spans="1:2">
      <c r="A3301" s="5">
        <v>46400</v>
      </c>
      <c r="B3301" s="4">
        <v>2269</v>
      </c>
    </row>
    <row r="3302" spans="1:2">
      <c r="A3302" s="5">
        <v>46401</v>
      </c>
      <c r="B3302" s="4">
        <v>2270</v>
      </c>
    </row>
    <row r="3303" spans="1:2">
      <c r="A3303" s="5">
        <v>46402</v>
      </c>
      <c r="B3303" s="4">
        <v>2271</v>
      </c>
    </row>
    <row r="3304" spans="1:2">
      <c r="A3304" s="5">
        <v>46403</v>
      </c>
      <c r="B3304" s="4">
        <v>2272</v>
      </c>
    </row>
    <row r="3305" spans="1:2">
      <c r="A3305" s="5">
        <v>46404</v>
      </c>
      <c r="B3305" s="4">
        <v>2272</v>
      </c>
    </row>
    <row r="3306" spans="1:2">
      <c r="A3306" s="5">
        <v>46405</v>
      </c>
      <c r="B3306" s="4">
        <v>2272</v>
      </c>
    </row>
    <row r="3307" spans="1:2">
      <c r="A3307" s="5">
        <v>46406</v>
      </c>
      <c r="B3307" s="4">
        <v>2273</v>
      </c>
    </row>
    <row r="3308" spans="1:2">
      <c r="A3308" s="5">
        <v>46407</v>
      </c>
      <c r="B3308" s="4">
        <v>2274</v>
      </c>
    </row>
    <row r="3309" spans="1:2">
      <c r="A3309" s="5">
        <v>46408</v>
      </c>
      <c r="B3309" s="4">
        <v>2275</v>
      </c>
    </row>
    <row r="3310" spans="1:2">
      <c r="A3310" s="5">
        <v>46409</v>
      </c>
      <c r="B3310" s="4">
        <v>2276</v>
      </c>
    </row>
    <row r="3311" spans="1:2">
      <c r="A3311" s="5">
        <v>46410</v>
      </c>
      <c r="B3311" s="4">
        <v>2277</v>
      </c>
    </row>
    <row r="3312" spans="1:2">
      <c r="A3312" s="5">
        <v>46411</v>
      </c>
      <c r="B3312" s="4">
        <v>2277</v>
      </c>
    </row>
    <row r="3313" spans="1:2">
      <c r="A3313" s="5">
        <v>46412</v>
      </c>
      <c r="B3313" s="4">
        <v>2277</v>
      </c>
    </row>
    <row r="3314" spans="1:2">
      <c r="A3314" s="5">
        <v>46413</v>
      </c>
      <c r="B3314" s="4">
        <v>2278</v>
      </c>
    </row>
    <row r="3315" spans="1:2">
      <c r="A3315" s="5">
        <v>46414</v>
      </c>
      <c r="B3315" s="4">
        <v>2279</v>
      </c>
    </row>
    <row r="3316" spans="1:2">
      <c r="A3316" s="5">
        <v>46415</v>
      </c>
      <c r="B3316" s="4">
        <v>2280</v>
      </c>
    </row>
    <row r="3317" spans="1:2">
      <c r="A3317" s="5">
        <v>46416</v>
      </c>
      <c r="B3317" s="4">
        <v>2281</v>
      </c>
    </row>
    <row r="3318" spans="1:2">
      <c r="A3318" s="5">
        <v>46417</v>
      </c>
      <c r="B3318" s="4">
        <v>2282</v>
      </c>
    </row>
    <row r="3319" spans="1:2">
      <c r="A3319" s="5">
        <v>46418</v>
      </c>
      <c r="B3319" s="4">
        <v>2282</v>
      </c>
    </row>
    <row r="3320" spans="1:2">
      <c r="A3320" s="5">
        <v>46419</v>
      </c>
      <c r="B3320" s="4">
        <v>2282</v>
      </c>
    </row>
    <row r="3321" spans="1:2">
      <c r="A3321" s="5">
        <v>46420</v>
      </c>
      <c r="B3321" s="4">
        <v>2283</v>
      </c>
    </row>
    <row r="3322" spans="1:2">
      <c r="A3322" s="5">
        <v>46421</v>
      </c>
      <c r="B3322" s="4">
        <v>2284</v>
      </c>
    </row>
    <row r="3323" spans="1:2">
      <c r="A3323" s="5">
        <v>46422</v>
      </c>
      <c r="B3323" s="4">
        <v>2285</v>
      </c>
    </row>
    <row r="3324" spans="1:2">
      <c r="A3324" s="5">
        <v>46423</v>
      </c>
      <c r="B3324" s="4">
        <v>2286</v>
      </c>
    </row>
    <row r="3325" spans="1:2">
      <c r="A3325" s="5">
        <v>46424</v>
      </c>
      <c r="B3325" s="4">
        <v>2287</v>
      </c>
    </row>
    <row r="3326" spans="1:2">
      <c r="A3326" s="5">
        <v>46425</v>
      </c>
      <c r="B3326" s="4">
        <v>2287</v>
      </c>
    </row>
    <row r="3327" spans="1:2">
      <c r="A3327" s="5">
        <v>46426</v>
      </c>
      <c r="B3327" s="4">
        <v>2287</v>
      </c>
    </row>
    <row r="3328" spans="1:2">
      <c r="A3328" s="5">
        <v>46427</v>
      </c>
      <c r="B3328" s="4">
        <v>2287</v>
      </c>
    </row>
    <row r="3329" spans="1:2">
      <c r="A3329" s="5">
        <v>46428</v>
      </c>
      <c r="B3329" s="4">
        <v>2287</v>
      </c>
    </row>
    <row r="3330" spans="1:2">
      <c r="A3330" s="5">
        <v>46429</v>
      </c>
      <c r="B3330" s="4">
        <v>2288</v>
      </c>
    </row>
    <row r="3331" spans="1:2">
      <c r="A3331" s="5">
        <v>46430</v>
      </c>
      <c r="B3331" s="4">
        <v>2289</v>
      </c>
    </row>
    <row r="3332" spans="1:2">
      <c r="A3332" s="5">
        <v>46431</v>
      </c>
      <c r="B3332" s="4">
        <v>2290</v>
      </c>
    </row>
    <row r="3333" spans="1:2">
      <c r="A3333" s="5">
        <v>46432</v>
      </c>
      <c r="B3333" s="4">
        <v>2290</v>
      </c>
    </row>
    <row r="3334" spans="1:2">
      <c r="A3334" s="5">
        <v>46433</v>
      </c>
      <c r="B3334" s="4">
        <v>2290</v>
      </c>
    </row>
    <row r="3335" spans="1:2">
      <c r="A3335" s="5">
        <v>46434</v>
      </c>
      <c r="B3335" s="4">
        <v>2291</v>
      </c>
    </row>
    <row r="3336" spans="1:2">
      <c r="A3336" s="5">
        <v>46435</v>
      </c>
      <c r="B3336" s="4">
        <v>2292</v>
      </c>
    </row>
    <row r="3337" spans="1:2">
      <c r="A3337" s="5">
        <v>46436</v>
      </c>
      <c r="B3337" s="4">
        <v>2293</v>
      </c>
    </row>
    <row r="3338" spans="1:2">
      <c r="A3338" s="5">
        <v>46437</v>
      </c>
      <c r="B3338" s="4">
        <v>2294</v>
      </c>
    </row>
    <row r="3339" spans="1:2">
      <c r="A3339" s="5">
        <v>46438</v>
      </c>
      <c r="B3339" s="4">
        <v>2295</v>
      </c>
    </row>
    <row r="3340" spans="1:2">
      <c r="A3340" s="5">
        <v>46439</v>
      </c>
      <c r="B3340" s="4">
        <v>2295</v>
      </c>
    </row>
    <row r="3341" spans="1:2">
      <c r="A3341" s="5">
        <v>46440</v>
      </c>
      <c r="B3341" s="4">
        <v>2295</v>
      </c>
    </row>
    <row r="3342" spans="1:2">
      <c r="A3342" s="5">
        <v>46441</v>
      </c>
      <c r="B3342" s="4">
        <v>2296</v>
      </c>
    </row>
    <row r="3343" spans="1:2">
      <c r="A3343" s="5">
        <v>46442</v>
      </c>
      <c r="B3343" s="4">
        <v>2297</v>
      </c>
    </row>
    <row r="3344" spans="1:2">
      <c r="A3344" s="5">
        <v>46443</v>
      </c>
      <c r="B3344" s="4">
        <v>2298</v>
      </c>
    </row>
    <row r="3345" spans="1:2">
      <c r="A3345" s="5">
        <v>46444</v>
      </c>
      <c r="B3345" s="4">
        <v>2299</v>
      </c>
    </row>
    <row r="3346" spans="1:2">
      <c r="A3346" s="5">
        <v>46445</v>
      </c>
      <c r="B3346" s="4">
        <v>2300</v>
      </c>
    </row>
    <row r="3347" spans="1:2">
      <c r="A3347" s="5">
        <v>46446</v>
      </c>
      <c r="B3347" s="4">
        <v>2300</v>
      </c>
    </row>
    <row r="3348" spans="1:2">
      <c r="A3348" s="5">
        <v>46447</v>
      </c>
      <c r="B3348" s="4">
        <v>2300</v>
      </c>
    </row>
    <row r="3349" spans="1:2">
      <c r="A3349" s="5">
        <v>46448</v>
      </c>
      <c r="B3349" s="4">
        <v>2301</v>
      </c>
    </row>
    <row r="3350" spans="1:2">
      <c r="A3350" s="5">
        <v>46449</v>
      </c>
      <c r="B3350" s="4">
        <v>2302</v>
      </c>
    </row>
    <row r="3351" spans="1:2">
      <c r="A3351" s="5">
        <v>46450</v>
      </c>
      <c r="B3351" s="4">
        <v>2303</v>
      </c>
    </row>
    <row r="3352" spans="1:2">
      <c r="A3352" s="5">
        <v>46451</v>
      </c>
      <c r="B3352" s="4">
        <v>2304</v>
      </c>
    </row>
    <row r="3353" spans="1:2">
      <c r="A3353" s="5">
        <v>46452</v>
      </c>
      <c r="B3353" s="4">
        <v>2305</v>
      </c>
    </row>
    <row r="3354" spans="1:2">
      <c r="A3354" s="5">
        <v>46453</v>
      </c>
      <c r="B3354" s="4">
        <v>2305</v>
      </c>
    </row>
    <row r="3355" spans="1:2">
      <c r="A3355" s="5">
        <v>46454</v>
      </c>
      <c r="B3355" s="4">
        <v>2305</v>
      </c>
    </row>
    <row r="3356" spans="1:2">
      <c r="A3356" s="5">
        <v>46455</v>
      </c>
      <c r="B3356" s="4">
        <v>2306</v>
      </c>
    </row>
    <row r="3357" spans="1:2">
      <c r="A3357" s="5">
        <v>46456</v>
      </c>
      <c r="B3357" s="4">
        <v>2307</v>
      </c>
    </row>
    <row r="3358" spans="1:2">
      <c r="A3358" s="5">
        <v>46457</v>
      </c>
      <c r="B3358" s="4">
        <v>2308</v>
      </c>
    </row>
    <row r="3359" spans="1:2">
      <c r="A3359" s="5">
        <v>46458</v>
      </c>
      <c r="B3359" s="4">
        <v>2309</v>
      </c>
    </row>
    <row r="3360" spans="1:2">
      <c r="A3360" s="5">
        <v>46459</v>
      </c>
      <c r="B3360" s="4">
        <v>2310</v>
      </c>
    </row>
    <row r="3361" spans="1:2">
      <c r="A3361" s="5">
        <v>46460</v>
      </c>
      <c r="B3361" s="4">
        <v>2310</v>
      </c>
    </row>
    <row r="3362" spans="1:2">
      <c r="A3362" s="5">
        <v>46461</v>
      </c>
      <c r="B3362" s="4">
        <v>2310</v>
      </c>
    </row>
    <row r="3363" spans="1:2">
      <c r="A3363" s="5">
        <v>46462</v>
      </c>
      <c r="B3363" s="4">
        <v>2311</v>
      </c>
    </row>
    <row r="3364" spans="1:2">
      <c r="A3364" s="5">
        <v>46463</v>
      </c>
      <c r="B3364" s="4">
        <v>2312</v>
      </c>
    </row>
    <row r="3365" spans="1:2">
      <c r="A3365" s="5">
        <v>46464</v>
      </c>
      <c r="B3365" s="4">
        <v>2313</v>
      </c>
    </row>
    <row r="3366" spans="1:2">
      <c r="A3366" s="5">
        <v>46465</v>
      </c>
      <c r="B3366" s="4">
        <v>2314</v>
      </c>
    </row>
    <row r="3367" spans="1:2">
      <c r="A3367" s="5">
        <v>46466</v>
      </c>
      <c r="B3367" s="4">
        <v>2315</v>
      </c>
    </row>
    <row r="3368" spans="1:2">
      <c r="A3368" s="5">
        <v>46467</v>
      </c>
      <c r="B3368" s="4">
        <v>2315</v>
      </c>
    </row>
    <row r="3369" spans="1:2">
      <c r="A3369" s="5">
        <v>46468</v>
      </c>
      <c r="B3369" s="4">
        <v>2315</v>
      </c>
    </row>
    <row r="3370" spans="1:2">
      <c r="A3370" s="5">
        <v>46469</v>
      </c>
      <c r="B3370" s="4">
        <v>2316</v>
      </c>
    </row>
    <row r="3371" spans="1:2">
      <c r="A3371" s="5">
        <v>46470</v>
      </c>
      <c r="B3371" s="4">
        <v>2317</v>
      </c>
    </row>
    <row r="3372" spans="1:2">
      <c r="A3372" s="5">
        <v>46471</v>
      </c>
      <c r="B3372" s="4">
        <v>2318</v>
      </c>
    </row>
    <row r="3373" spans="1:2">
      <c r="A3373" s="5">
        <v>46472</v>
      </c>
      <c r="B3373" s="4">
        <v>2319</v>
      </c>
    </row>
    <row r="3374" spans="1:2">
      <c r="A3374" s="5">
        <v>46473</v>
      </c>
      <c r="B3374" s="4">
        <v>2319</v>
      </c>
    </row>
    <row r="3375" spans="1:2">
      <c r="A3375" s="5">
        <v>46474</v>
      </c>
      <c r="B3375" s="4">
        <v>2319</v>
      </c>
    </row>
    <row r="3376" spans="1:2">
      <c r="A3376" s="5">
        <v>46475</v>
      </c>
      <c r="B3376" s="4">
        <v>2319</v>
      </c>
    </row>
    <row r="3377" spans="1:2">
      <c r="A3377" s="5">
        <v>46476</v>
      </c>
      <c r="B3377" s="4">
        <v>2320</v>
      </c>
    </row>
    <row r="3378" spans="1:2">
      <c r="A3378" s="5">
        <v>46477</v>
      </c>
      <c r="B3378" s="4">
        <v>2321</v>
      </c>
    </row>
    <row r="3379" spans="1:2">
      <c r="A3379" s="5">
        <v>46478</v>
      </c>
      <c r="B3379" s="4">
        <v>2322</v>
      </c>
    </row>
    <row r="3380" spans="1:2">
      <c r="A3380" s="5">
        <v>46479</v>
      </c>
      <c r="B3380" s="4">
        <v>2323</v>
      </c>
    </row>
    <row r="3381" spans="1:2">
      <c r="A3381" s="5">
        <v>46480</v>
      </c>
      <c r="B3381" s="4">
        <v>2324</v>
      </c>
    </row>
    <row r="3382" spans="1:2">
      <c r="A3382" s="5">
        <v>46481</v>
      </c>
      <c r="B3382" s="4">
        <v>2324</v>
      </c>
    </row>
    <row r="3383" spans="1:2">
      <c r="A3383" s="5">
        <v>46482</v>
      </c>
      <c r="B3383" s="4">
        <v>2324</v>
      </c>
    </row>
    <row r="3384" spans="1:2">
      <c r="A3384" s="5">
        <v>46483</v>
      </c>
      <c r="B3384" s="4">
        <v>2325</v>
      </c>
    </row>
    <row r="3385" spans="1:2">
      <c r="A3385" s="5">
        <v>46484</v>
      </c>
      <c r="B3385" s="4">
        <v>2326</v>
      </c>
    </row>
    <row r="3386" spans="1:2">
      <c r="A3386" s="5">
        <v>46485</v>
      </c>
      <c r="B3386" s="4">
        <v>2327</v>
      </c>
    </row>
    <row r="3387" spans="1:2">
      <c r="A3387" s="5">
        <v>46486</v>
      </c>
      <c r="B3387" s="4">
        <v>2328</v>
      </c>
    </row>
    <row r="3388" spans="1:2">
      <c r="A3388" s="5">
        <v>46487</v>
      </c>
      <c r="B3388" s="4">
        <v>2329</v>
      </c>
    </row>
    <row r="3389" spans="1:2">
      <c r="A3389" s="5">
        <v>46488</v>
      </c>
      <c r="B3389" s="4">
        <v>2329</v>
      </c>
    </row>
    <row r="3390" spans="1:2">
      <c r="A3390" s="5">
        <v>46489</v>
      </c>
      <c r="B3390" s="4">
        <v>2329</v>
      </c>
    </row>
    <row r="3391" spans="1:2">
      <c r="A3391" s="5">
        <v>46490</v>
      </c>
      <c r="B3391" s="4">
        <v>2330</v>
      </c>
    </row>
    <row r="3392" spans="1:2">
      <c r="A3392" s="5">
        <v>46491</v>
      </c>
      <c r="B3392" s="4">
        <v>2331</v>
      </c>
    </row>
    <row r="3393" spans="1:2">
      <c r="A3393" s="5">
        <v>46492</v>
      </c>
      <c r="B3393" s="4">
        <v>2332</v>
      </c>
    </row>
    <row r="3394" spans="1:2">
      <c r="A3394" s="5">
        <v>46493</v>
      </c>
      <c r="B3394" s="4">
        <v>2333</v>
      </c>
    </row>
    <row r="3395" spans="1:2">
      <c r="A3395" s="5">
        <v>46494</v>
      </c>
      <c r="B3395" s="4">
        <v>2334</v>
      </c>
    </row>
    <row r="3396" spans="1:2">
      <c r="A3396" s="5">
        <v>46495</v>
      </c>
      <c r="B3396" s="4">
        <v>2334</v>
      </c>
    </row>
    <row r="3397" spans="1:2">
      <c r="A3397" s="5">
        <v>46496</v>
      </c>
      <c r="B3397" s="4">
        <v>2334</v>
      </c>
    </row>
    <row r="3398" spans="1:2">
      <c r="A3398" s="5">
        <v>46497</v>
      </c>
      <c r="B3398" s="4">
        <v>2335</v>
      </c>
    </row>
    <row r="3399" spans="1:2">
      <c r="A3399" s="5">
        <v>46498</v>
      </c>
      <c r="B3399" s="4">
        <v>2336</v>
      </c>
    </row>
    <row r="3400" spans="1:2">
      <c r="A3400" s="5">
        <v>46499</v>
      </c>
      <c r="B3400" s="4">
        <v>2336</v>
      </c>
    </row>
    <row r="3401" spans="1:2">
      <c r="A3401" s="5">
        <v>46500</v>
      </c>
      <c r="B3401" s="4">
        <v>2337</v>
      </c>
    </row>
    <row r="3402" spans="1:2">
      <c r="A3402" s="5">
        <v>46501</v>
      </c>
      <c r="B3402" s="4">
        <v>2338</v>
      </c>
    </row>
    <row r="3403" spans="1:2">
      <c r="A3403" s="5">
        <v>46502</v>
      </c>
      <c r="B3403" s="4">
        <v>2338</v>
      </c>
    </row>
    <row r="3404" spans="1:2">
      <c r="A3404" s="5">
        <v>46503</v>
      </c>
      <c r="B3404" s="4">
        <v>2338</v>
      </c>
    </row>
    <row r="3405" spans="1:2">
      <c r="A3405" s="5">
        <v>46504</v>
      </c>
      <c r="B3405" s="4">
        <v>2339</v>
      </c>
    </row>
    <row r="3406" spans="1:2">
      <c r="A3406" s="5">
        <v>46505</v>
      </c>
      <c r="B3406" s="4">
        <v>2340</v>
      </c>
    </row>
    <row r="3407" spans="1:2">
      <c r="A3407" s="5">
        <v>46506</v>
      </c>
      <c r="B3407" s="4">
        <v>2341</v>
      </c>
    </row>
    <row r="3408" spans="1:2">
      <c r="A3408" s="5">
        <v>46507</v>
      </c>
      <c r="B3408" s="4">
        <v>2342</v>
      </c>
    </row>
    <row r="3409" spans="1:2">
      <c r="A3409" s="5">
        <v>46508</v>
      </c>
      <c r="B3409" s="4">
        <v>2343</v>
      </c>
    </row>
    <row r="3410" spans="1:2">
      <c r="A3410" s="5">
        <v>46509</v>
      </c>
      <c r="B3410" s="4">
        <v>2343</v>
      </c>
    </row>
    <row r="3411" spans="1:2">
      <c r="A3411" s="5">
        <v>46510</v>
      </c>
      <c r="B3411" s="4">
        <v>2343</v>
      </c>
    </row>
    <row r="3412" spans="1:2">
      <c r="A3412" s="5">
        <v>46511</v>
      </c>
      <c r="B3412" s="4">
        <v>2344</v>
      </c>
    </row>
    <row r="3413" spans="1:2">
      <c r="A3413" s="5">
        <v>46512</v>
      </c>
      <c r="B3413" s="4">
        <v>2345</v>
      </c>
    </row>
    <row r="3414" spans="1:2">
      <c r="A3414" s="5">
        <v>46513</v>
      </c>
      <c r="B3414" s="4">
        <v>2346</v>
      </c>
    </row>
    <row r="3415" spans="1:2">
      <c r="A3415" s="5">
        <v>46514</v>
      </c>
      <c r="B3415" s="4">
        <v>2347</v>
      </c>
    </row>
    <row r="3416" spans="1:2">
      <c r="A3416" s="5">
        <v>46515</v>
      </c>
      <c r="B3416" s="4">
        <v>2348</v>
      </c>
    </row>
    <row r="3417" spans="1:2">
      <c r="A3417" s="5">
        <v>46516</v>
      </c>
      <c r="B3417" s="4">
        <v>2348</v>
      </c>
    </row>
    <row r="3418" spans="1:2">
      <c r="A3418" s="5">
        <v>46517</v>
      </c>
      <c r="B3418" s="4">
        <v>2348</v>
      </c>
    </row>
    <row r="3419" spans="1:2">
      <c r="A3419" s="5">
        <v>46518</v>
      </c>
      <c r="B3419" s="4">
        <v>2349</v>
      </c>
    </row>
    <row r="3420" spans="1:2">
      <c r="A3420" s="5">
        <v>46519</v>
      </c>
      <c r="B3420" s="4">
        <v>2350</v>
      </c>
    </row>
    <row r="3421" spans="1:2">
      <c r="A3421" s="5">
        <v>46520</v>
      </c>
      <c r="B3421" s="4">
        <v>2351</v>
      </c>
    </row>
    <row r="3422" spans="1:2">
      <c r="A3422" s="5">
        <v>46521</v>
      </c>
      <c r="B3422" s="4">
        <v>2352</v>
      </c>
    </row>
    <row r="3423" spans="1:2">
      <c r="A3423" s="5">
        <v>46522</v>
      </c>
      <c r="B3423" s="4">
        <v>2353</v>
      </c>
    </row>
    <row r="3424" spans="1:2">
      <c r="A3424" s="5">
        <v>46523</v>
      </c>
      <c r="B3424" s="4">
        <v>2353</v>
      </c>
    </row>
    <row r="3425" spans="1:2">
      <c r="A3425" s="5">
        <v>46524</v>
      </c>
      <c r="B3425" s="4">
        <v>2353</v>
      </c>
    </row>
    <row r="3426" spans="1:2">
      <c r="A3426" s="5">
        <v>46525</v>
      </c>
      <c r="B3426" s="4">
        <v>2354</v>
      </c>
    </row>
    <row r="3427" spans="1:2">
      <c r="A3427" s="5">
        <v>46526</v>
      </c>
      <c r="B3427" s="4">
        <v>2355</v>
      </c>
    </row>
    <row r="3428" spans="1:2">
      <c r="A3428" s="5">
        <v>46527</v>
      </c>
      <c r="B3428" s="4">
        <v>2356</v>
      </c>
    </row>
    <row r="3429" spans="1:2">
      <c r="A3429" s="5">
        <v>46528</v>
      </c>
      <c r="B3429" s="4">
        <v>2357</v>
      </c>
    </row>
    <row r="3430" spans="1:2">
      <c r="A3430" s="5">
        <v>46529</v>
      </c>
      <c r="B3430" s="4">
        <v>2358</v>
      </c>
    </row>
    <row r="3431" spans="1:2">
      <c r="A3431" s="5">
        <v>46530</v>
      </c>
      <c r="B3431" s="4">
        <v>2358</v>
      </c>
    </row>
    <row r="3432" spans="1:2">
      <c r="A3432" s="5">
        <v>46531</v>
      </c>
      <c r="B3432" s="4">
        <v>2358</v>
      </c>
    </row>
    <row r="3433" spans="1:2">
      <c r="A3433" s="5">
        <v>46532</v>
      </c>
      <c r="B3433" s="4">
        <v>2359</v>
      </c>
    </row>
    <row r="3434" spans="1:2">
      <c r="A3434" s="5">
        <v>46533</v>
      </c>
      <c r="B3434" s="4">
        <v>2360</v>
      </c>
    </row>
    <row r="3435" spans="1:2">
      <c r="A3435" s="5">
        <v>46534</v>
      </c>
      <c r="B3435" s="4">
        <v>2361</v>
      </c>
    </row>
    <row r="3436" spans="1:2">
      <c r="A3436" s="5">
        <v>46535</v>
      </c>
      <c r="B3436" s="4">
        <v>2361</v>
      </c>
    </row>
    <row r="3437" spans="1:2">
      <c r="A3437" s="5">
        <v>46536</v>
      </c>
      <c r="B3437" s="4">
        <v>2362</v>
      </c>
    </row>
    <row r="3438" spans="1:2">
      <c r="A3438" s="5">
        <v>46537</v>
      </c>
      <c r="B3438" s="4">
        <v>2362</v>
      </c>
    </row>
    <row r="3439" spans="1:2">
      <c r="A3439" s="5">
        <v>46538</v>
      </c>
      <c r="B3439" s="4">
        <v>2362</v>
      </c>
    </row>
    <row r="3440" spans="1:2">
      <c r="A3440" s="5">
        <v>46539</v>
      </c>
      <c r="B3440" s="4">
        <v>2363</v>
      </c>
    </row>
    <row r="3441" spans="1:2">
      <c r="A3441" s="5">
        <v>46540</v>
      </c>
      <c r="B3441" s="4">
        <v>2364</v>
      </c>
    </row>
    <row r="3442" spans="1:2">
      <c r="A3442" s="5">
        <v>46541</v>
      </c>
      <c r="B3442" s="4">
        <v>2365</v>
      </c>
    </row>
    <row r="3443" spans="1:2">
      <c r="A3443" s="5">
        <v>46542</v>
      </c>
      <c r="B3443" s="4">
        <v>2366</v>
      </c>
    </row>
    <row r="3444" spans="1:2">
      <c r="A3444" s="5">
        <v>46543</v>
      </c>
      <c r="B3444" s="4">
        <v>2367</v>
      </c>
    </row>
    <row r="3445" spans="1:2">
      <c r="A3445" s="5">
        <v>46544</v>
      </c>
      <c r="B3445" s="4">
        <v>2367</v>
      </c>
    </row>
    <row r="3446" spans="1:2">
      <c r="A3446" s="5">
        <v>46545</v>
      </c>
      <c r="B3446" s="4">
        <v>2367</v>
      </c>
    </row>
    <row r="3447" spans="1:2">
      <c r="A3447" s="5">
        <v>46546</v>
      </c>
      <c r="B3447" s="4">
        <v>2368</v>
      </c>
    </row>
    <row r="3448" spans="1:2">
      <c r="A3448" s="5">
        <v>46547</v>
      </c>
      <c r="B3448" s="4">
        <v>2369</v>
      </c>
    </row>
    <row r="3449" spans="1:2">
      <c r="A3449" s="5">
        <v>46548</v>
      </c>
      <c r="B3449" s="4">
        <v>2370</v>
      </c>
    </row>
    <row r="3450" spans="1:2">
      <c r="A3450" s="5">
        <v>46549</v>
      </c>
      <c r="B3450" s="4">
        <v>2371</v>
      </c>
    </row>
    <row r="3451" spans="1:2">
      <c r="A3451" s="5">
        <v>46550</v>
      </c>
      <c r="B3451" s="4">
        <v>2372</v>
      </c>
    </row>
    <row r="3452" spans="1:2">
      <c r="A3452" s="5">
        <v>46551</v>
      </c>
      <c r="B3452" s="4">
        <v>2372</v>
      </c>
    </row>
    <row r="3453" spans="1:2">
      <c r="A3453" s="5">
        <v>46552</v>
      </c>
      <c r="B3453" s="4">
        <v>2372</v>
      </c>
    </row>
    <row r="3454" spans="1:2">
      <c r="A3454" s="5">
        <v>46553</v>
      </c>
      <c r="B3454" s="4">
        <v>2373</v>
      </c>
    </row>
    <row r="3455" spans="1:2">
      <c r="A3455" s="5">
        <v>46554</v>
      </c>
      <c r="B3455" s="4">
        <v>2374</v>
      </c>
    </row>
    <row r="3456" spans="1:2">
      <c r="A3456" s="5">
        <v>46555</v>
      </c>
      <c r="B3456" s="4">
        <v>2375</v>
      </c>
    </row>
    <row r="3457" spans="1:2">
      <c r="A3457" s="5">
        <v>46556</v>
      </c>
      <c r="B3457" s="4">
        <v>2376</v>
      </c>
    </row>
    <row r="3458" spans="1:2">
      <c r="A3458" s="5">
        <v>46557</v>
      </c>
      <c r="B3458" s="4">
        <v>2377</v>
      </c>
    </row>
    <row r="3459" spans="1:2">
      <c r="A3459" s="5">
        <v>46558</v>
      </c>
      <c r="B3459" s="4">
        <v>2377</v>
      </c>
    </row>
    <row r="3460" spans="1:2">
      <c r="A3460" s="5">
        <v>46559</v>
      </c>
      <c r="B3460" s="4">
        <v>2377</v>
      </c>
    </row>
    <row r="3461" spans="1:2">
      <c r="A3461" s="5">
        <v>46560</v>
      </c>
      <c r="B3461" s="4">
        <v>2378</v>
      </c>
    </row>
    <row r="3462" spans="1:2">
      <c r="A3462" s="5">
        <v>46561</v>
      </c>
      <c r="B3462" s="4">
        <v>2379</v>
      </c>
    </row>
    <row r="3463" spans="1:2">
      <c r="A3463" s="5">
        <v>46562</v>
      </c>
      <c r="B3463" s="4">
        <v>2380</v>
      </c>
    </row>
    <row r="3464" spans="1:2">
      <c r="A3464" s="5">
        <v>46563</v>
      </c>
      <c r="B3464" s="4">
        <v>2381</v>
      </c>
    </row>
    <row r="3465" spans="1:2">
      <c r="A3465" s="5">
        <v>46564</v>
      </c>
      <c r="B3465" s="4">
        <v>2382</v>
      </c>
    </row>
    <row r="3466" spans="1:2">
      <c r="A3466" s="5">
        <v>46565</v>
      </c>
      <c r="B3466" s="4">
        <v>2382</v>
      </c>
    </row>
    <row r="3467" spans="1:2">
      <c r="A3467" s="5">
        <v>46566</v>
      </c>
      <c r="B3467" s="4">
        <v>2382</v>
      </c>
    </row>
    <row r="3468" spans="1:2">
      <c r="A3468" s="5">
        <v>46567</v>
      </c>
      <c r="B3468" s="4">
        <v>2383</v>
      </c>
    </row>
    <row r="3469" spans="1:2">
      <c r="A3469" s="5">
        <v>46568</v>
      </c>
      <c r="B3469" s="4">
        <v>2384</v>
      </c>
    </row>
    <row r="3470" spans="1:2">
      <c r="A3470" s="5">
        <v>46569</v>
      </c>
      <c r="B3470" s="4">
        <v>2385</v>
      </c>
    </row>
    <row r="3471" spans="1:2">
      <c r="A3471" s="5">
        <v>46570</v>
      </c>
      <c r="B3471" s="4">
        <v>2386</v>
      </c>
    </row>
    <row r="3472" spans="1:2">
      <c r="A3472" s="5">
        <v>46571</v>
      </c>
      <c r="B3472" s="4">
        <v>2387</v>
      </c>
    </row>
    <row r="3473" spans="1:2">
      <c r="A3473" s="5">
        <v>46572</v>
      </c>
      <c r="B3473" s="4">
        <v>2387</v>
      </c>
    </row>
    <row r="3474" spans="1:2">
      <c r="A3474" s="5">
        <v>46573</v>
      </c>
      <c r="B3474" s="4">
        <v>2387</v>
      </c>
    </row>
    <row r="3475" spans="1:2">
      <c r="A3475" s="5">
        <v>46574</v>
      </c>
      <c r="B3475" s="4">
        <v>2388</v>
      </c>
    </row>
    <row r="3476" spans="1:2">
      <c r="A3476" s="5">
        <v>46575</v>
      </c>
      <c r="B3476" s="4">
        <v>2389</v>
      </c>
    </row>
    <row r="3477" spans="1:2">
      <c r="A3477" s="5">
        <v>46576</v>
      </c>
      <c r="B3477" s="4">
        <v>2390</v>
      </c>
    </row>
    <row r="3478" spans="1:2">
      <c r="A3478" s="5">
        <v>46577</v>
      </c>
      <c r="B3478" s="4">
        <v>2391</v>
      </c>
    </row>
    <row r="3479" spans="1:2">
      <c r="A3479" s="5">
        <v>46578</v>
      </c>
      <c r="B3479" s="4">
        <v>2392</v>
      </c>
    </row>
    <row r="3480" spans="1:2">
      <c r="A3480" s="5">
        <v>46579</v>
      </c>
      <c r="B3480" s="4">
        <v>2392</v>
      </c>
    </row>
    <row r="3481" spans="1:2">
      <c r="A3481" s="5">
        <v>46580</v>
      </c>
      <c r="B3481" s="4">
        <v>2392</v>
      </c>
    </row>
    <row r="3482" spans="1:2">
      <c r="A3482" s="5">
        <v>46581</v>
      </c>
      <c r="B3482" s="4">
        <v>2393</v>
      </c>
    </row>
    <row r="3483" spans="1:2">
      <c r="A3483" s="5">
        <v>46582</v>
      </c>
      <c r="B3483" s="4">
        <v>2394</v>
      </c>
    </row>
    <row r="3484" spans="1:2">
      <c r="A3484" s="5">
        <v>46583</v>
      </c>
      <c r="B3484" s="4">
        <v>2395</v>
      </c>
    </row>
    <row r="3485" spans="1:2">
      <c r="A3485" s="5">
        <v>46584</v>
      </c>
      <c r="B3485" s="4">
        <v>2396</v>
      </c>
    </row>
    <row r="3486" spans="1:2">
      <c r="A3486" s="5">
        <v>46585</v>
      </c>
      <c r="B3486" s="4">
        <v>2397</v>
      </c>
    </row>
    <row r="3487" spans="1:2">
      <c r="A3487" s="5">
        <v>46586</v>
      </c>
      <c r="B3487" s="4">
        <v>2397</v>
      </c>
    </row>
    <row r="3488" spans="1:2">
      <c r="A3488" s="5">
        <v>46587</v>
      </c>
      <c r="B3488" s="4">
        <v>2397</v>
      </c>
    </row>
    <row r="3489" spans="1:2">
      <c r="A3489" s="5">
        <v>46588</v>
      </c>
      <c r="B3489" s="4">
        <v>2398</v>
      </c>
    </row>
    <row r="3490" spans="1:2">
      <c r="A3490" s="5">
        <v>46589</v>
      </c>
      <c r="B3490" s="4">
        <v>2399</v>
      </c>
    </row>
    <row r="3491" spans="1:2">
      <c r="A3491" s="5">
        <v>46590</v>
      </c>
      <c r="B3491" s="4">
        <v>2400</v>
      </c>
    </row>
    <row r="3492" spans="1:2">
      <c r="A3492" s="5">
        <v>46591</v>
      </c>
      <c r="B3492" s="4">
        <v>2401</v>
      </c>
    </row>
    <row r="3493" spans="1:2">
      <c r="A3493" s="5">
        <v>46592</v>
      </c>
      <c r="B3493" s="4">
        <v>2402</v>
      </c>
    </row>
    <row r="3494" spans="1:2">
      <c r="A3494" s="5">
        <v>46593</v>
      </c>
      <c r="B3494" s="4">
        <v>2402</v>
      </c>
    </row>
    <row r="3495" spans="1:2">
      <c r="A3495" s="5">
        <v>46594</v>
      </c>
      <c r="B3495" s="4">
        <v>2402</v>
      </c>
    </row>
    <row r="3496" spans="1:2">
      <c r="A3496" s="5">
        <v>46595</v>
      </c>
      <c r="B3496" s="4">
        <v>2403</v>
      </c>
    </row>
    <row r="3497" spans="1:2">
      <c r="A3497" s="5">
        <v>46596</v>
      </c>
      <c r="B3497" s="4">
        <v>2404</v>
      </c>
    </row>
    <row r="3498" spans="1:2">
      <c r="A3498" s="5">
        <v>46597</v>
      </c>
      <c r="B3498" s="4">
        <v>2405</v>
      </c>
    </row>
    <row r="3499" spans="1:2">
      <c r="A3499" s="5">
        <v>46598</v>
      </c>
      <c r="B3499" s="4">
        <v>2406</v>
      </c>
    </row>
    <row r="3500" spans="1:2">
      <c r="A3500" s="5">
        <v>46599</v>
      </c>
      <c r="B3500" s="4">
        <v>2407</v>
      </c>
    </row>
    <row r="3501" spans="1:2">
      <c r="A3501" s="5">
        <v>46600</v>
      </c>
      <c r="B3501" s="4">
        <v>2407</v>
      </c>
    </row>
    <row r="3502" spans="1:2">
      <c r="A3502" s="5">
        <v>46601</v>
      </c>
      <c r="B3502" s="4">
        <v>2407</v>
      </c>
    </row>
    <row r="3503" spans="1:2">
      <c r="A3503" s="5">
        <v>46602</v>
      </c>
      <c r="B3503" s="4">
        <v>2408</v>
      </c>
    </row>
    <row r="3504" spans="1:2">
      <c r="A3504" s="5">
        <v>46603</v>
      </c>
      <c r="B3504" s="4">
        <v>2409</v>
      </c>
    </row>
    <row r="3505" spans="1:2">
      <c r="A3505" s="5">
        <v>46604</v>
      </c>
      <c r="B3505" s="4">
        <v>2410</v>
      </c>
    </row>
    <row r="3506" spans="1:2">
      <c r="A3506" s="5">
        <v>46605</v>
      </c>
      <c r="B3506" s="4">
        <v>2411</v>
      </c>
    </row>
    <row r="3507" spans="1:2">
      <c r="A3507" s="5">
        <v>46606</v>
      </c>
      <c r="B3507" s="4">
        <v>2412</v>
      </c>
    </row>
    <row r="3508" spans="1:2">
      <c r="A3508" s="5">
        <v>46607</v>
      </c>
      <c r="B3508" s="4">
        <v>2412</v>
      </c>
    </row>
    <row r="3509" spans="1:2">
      <c r="A3509" s="5">
        <v>46608</v>
      </c>
      <c r="B3509" s="4">
        <v>2412</v>
      </c>
    </row>
    <row r="3510" spans="1:2">
      <c r="A3510" s="5">
        <v>46609</v>
      </c>
      <c r="B3510" s="4">
        <v>2413</v>
      </c>
    </row>
    <row r="3511" spans="1:2">
      <c r="A3511" s="5">
        <v>46610</v>
      </c>
      <c r="B3511" s="4">
        <v>2414</v>
      </c>
    </row>
    <row r="3512" spans="1:2">
      <c r="A3512" s="5">
        <v>46611</v>
      </c>
      <c r="B3512" s="4">
        <v>2415</v>
      </c>
    </row>
    <row r="3513" spans="1:2">
      <c r="A3513" s="5">
        <v>46612</v>
      </c>
      <c r="B3513" s="4">
        <v>2416</v>
      </c>
    </row>
    <row r="3514" spans="1:2">
      <c r="A3514" s="5">
        <v>46613</v>
      </c>
      <c r="B3514" s="4">
        <v>2417</v>
      </c>
    </row>
    <row r="3515" spans="1:2">
      <c r="A3515" s="5">
        <v>46614</v>
      </c>
      <c r="B3515" s="4">
        <v>2417</v>
      </c>
    </row>
    <row r="3516" spans="1:2">
      <c r="A3516" s="5">
        <v>46615</v>
      </c>
      <c r="B3516" s="4">
        <v>2417</v>
      </c>
    </row>
    <row r="3517" spans="1:2">
      <c r="A3517" s="5">
        <v>46616</v>
      </c>
      <c r="B3517" s="4">
        <v>2418</v>
      </c>
    </row>
    <row r="3518" spans="1:2">
      <c r="A3518" s="5">
        <v>46617</v>
      </c>
      <c r="B3518" s="4">
        <v>2419</v>
      </c>
    </row>
    <row r="3519" spans="1:2">
      <c r="A3519" s="5">
        <v>46618</v>
      </c>
      <c r="B3519" s="4">
        <v>2420</v>
      </c>
    </row>
    <row r="3520" spans="1:2">
      <c r="A3520" s="5">
        <v>46619</v>
      </c>
      <c r="B3520" s="4">
        <v>2421</v>
      </c>
    </row>
    <row r="3521" spans="1:2">
      <c r="A3521" s="5">
        <v>46620</v>
      </c>
      <c r="B3521" s="4">
        <v>2422</v>
      </c>
    </row>
    <row r="3522" spans="1:2">
      <c r="A3522" s="5">
        <v>46621</v>
      </c>
      <c r="B3522" s="4">
        <v>2422</v>
      </c>
    </row>
    <row r="3523" spans="1:2">
      <c r="A3523" s="5">
        <v>46622</v>
      </c>
      <c r="B3523" s="4">
        <v>2422</v>
      </c>
    </row>
    <row r="3524" spans="1:2">
      <c r="A3524" s="5">
        <v>46623</v>
      </c>
      <c r="B3524" s="4">
        <v>2423</v>
      </c>
    </row>
    <row r="3525" spans="1:2">
      <c r="A3525" s="5">
        <v>46624</v>
      </c>
      <c r="B3525" s="4">
        <v>2424</v>
      </c>
    </row>
    <row r="3526" spans="1:2">
      <c r="A3526" s="5">
        <v>46625</v>
      </c>
      <c r="B3526" s="4">
        <v>2425</v>
      </c>
    </row>
    <row r="3527" spans="1:2">
      <c r="A3527" s="5">
        <v>46626</v>
      </c>
      <c r="B3527" s="4">
        <v>2426</v>
      </c>
    </row>
    <row r="3528" spans="1:2">
      <c r="A3528" s="5">
        <v>46627</v>
      </c>
      <c r="B3528" s="4">
        <v>2427</v>
      </c>
    </row>
    <row r="3529" spans="1:2">
      <c r="A3529" s="5">
        <v>46628</v>
      </c>
      <c r="B3529" s="4">
        <v>2427</v>
      </c>
    </row>
    <row r="3530" spans="1:2">
      <c r="A3530" s="5">
        <v>46629</v>
      </c>
      <c r="B3530" s="4">
        <v>2427</v>
      </c>
    </row>
    <row r="3531" spans="1:2">
      <c r="A3531" s="5">
        <v>46630</v>
      </c>
      <c r="B3531" s="4">
        <v>2428</v>
      </c>
    </row>
    <row r="3532" spans="1:2">
      <c r="A3532" s="5">
        <v>46631</v>
      </c>
      <c r="B3532" s="4">
        <v>2429</v>
      </c>
    </row>
    <row r="3533" spans="1:2">
      <c r="A3533" s="5">
        <v>46632</v>
      </c>
      <c r="B3533" s="4">
        <v>2430</v>
      </c>
    </row>
    <row r="3534" spans="1:2">
      <c r="A3534" s="5">
        <v>46633</v>
      </c>
      <c r="B3534" s="4">
        <v>2431</v>
      </c>
    </row>
    <row r="3535" spans="1:2">
      <c r="A3535" s="5">
        <v>46634</v>
      </c>
      <c r="B3535" s="4">
        <v>2432</v>
      </c>
    </row>
    <row r="3536" spans="1:2">
      <c r="A3536" s="5">
        <v>46635</v>
      </c>
      <c r="B3536" s="4">
        <v>2432</v>
      </c>
    </row>
    <row r="3537" spans="1:2">
      <c r="A3537" s="5">
        <v>46636</v>
      </c>
      <c r="B3537" s="4">
        <v>2432</v>
      </c>
    </row>
    <row r="3538" spans="1:2">
      <c r="A3538" s="5">
        <v>46637</v>
      </c>
      <c r="B3538" s="4">
        <v>2433</v>
      </c>
    </row>
    <row r="3539" spans="1:2">
      <c r="A3539" s="5">
        <v>46638</v>
      </c>
      <c r="B3539" s="4">
        <v>2433</v>
      </c>
    </row>
    <row r="3540" spans="1:2">
      <c r="A3540" s="5">
        <v>46639</v>
      </c>
      <c r="B3540" s="4">
        <v>2434</v>
      </c>
    </row>
    <row r="3541" spans="1:2">
      <c r="A3541" s="5">
        <v>46640</v>
      </c>
      <c r="B3541" s="4">
        <v>2435</v>
      </c>
    </row>
    <row r="3542" spans="1:2">
      <c r="A3542" s="5">
        <v>46641</v>
      </c>
      <c r="B3542" s="4">
        <v>2436</v>
      </c>
    </row>
    <row r="3543" spans="1:2">
      <c r="A3543" s="5">
        <v>46642</v>
      </c>
      <c r="B3543" s="4">
        <v>2436</v>
      </c>
    </row>
    <row r="3544" spans="1:2">
      <c r="A3544" s="5">
        <v>46643</v>
      </c>
      <c r="B3544" s="4">
        <v>2436</v>
      </c>
    </row>
    <row r="3545" spans="1:2">
      <c r="A3545" s="5">
        <v>46644</v>
      </c>
      <c r="B3545" s="4">
        <v>2437</v>
      </c>
    </row>
    <row r="3546" spans="1:2">
      <c r="A3546" s="5">
        <v>46645</v>
      </c>
      <c r="B3546" s="4">
        <v>2438</v>
      </c>
    </row>
    <row r="3547" spans="1:2">
      <c r="A3547" s="5">
        <v>46646</v>
      </c>
      <c r="B3547" s="4">
        <v>2439</v>
      </c>
    </row>
    <row r="3548" spans="1:2">
      <c r="A3548" s="5">
        <v>46647</v>
      </c>
      <c r="B3548" s="4">
        <v>2440</v>
      </c>
    </row>
    <row r="3549" spans="1:2">
      <c r="A3549" s="5">
        <v>46648</v>
      </c>
      <c r="B3549" s="4">
        <v>2441</v>
      </c>
    </row>
    <row r="3550" spans="1:2">
      <c r="A3550" s="5">
        <v>46649</v>
      </c>
      <c r="B3550" s="4">
        <v>2441</v>
      </c>
    </row>
    <row r="3551" spans="1:2">
      <c r="A3551" s="5">
        <v>46650</v>
      </c>
      <c r="B3551" s="4">
        <v>2441</v>
      </c>
    </row>
    <row r="3552" spans="1:2">
      <c r="A3552" s="5">
        <v>46651</v>
      </c>
      <c r="B3552" s="4">
        <v>2442</v>
      </c>
    </row>
    <row r="3553" spans="1:2">
      <c r="A3553" s="5">
        <v>46652</v>
      </c>
      <c r="B3553" s="4">
        <v>2443</v>
      </c>
    </row>
    <row r="3554" spans="1:2">
      <c r="A3554" s="5">
        <v>46653</v>
      </c>
      <c r="B3554" s="4">
        <v>2444</v>
      </c>
    </row>
    <row r="3555" spans="1:2">
      <c r="A3555" s="5">
        <v>46654</v>
      </c>
      <c r="B3555" s="4">
        <v>2445</v>
      </c>
    </row>
    <row r="3556" spans="1:2">
      <c r="A3556" s="5">
        <v>46655</v>
      </c>
      <c r="B3556" s="4">
        <v>2446</v>
      </c>
    </row>
    <row r="3557" spans="1:2">
      <c r="A3557" s="5">
        <v>46656</v>
      </c>
      <c r="B3557" s="4">
        <v>2446</v>
      </c>
    </row>
    <row r="3558" spans="1:2">
      <c r="A3558" s="5">
        <v>46657</v>
      </c>
      <c r="B3558" s="4">
        <v>2446</v>
      </c>
    </row>
    <row r="3559" spans="1:2">
      <c r="A3559" s="5">
        <v>46658</v>
      </c>
      <c r="B3559" s="4">
        <v>2447</v>
      </c>
    </row>
    <row r="3560" spans="1:2">
      <c r="A3560" s="5">
        <v>46659</v>
      </c>
      <c r="B3560" s="4">
        <v>2448</v>
      </c>
    </row>
    <row r="3561" spans="1:2">
      <c r="A3561" s="5">
        <v>46660</v>
      </c>
      <c r="B3561" s="4">
        <v>2449</v>
      </c>
    </row>
    <row r="3562" spans="1:2">
      <c r="A3562" s="5">
        <v>46661</v>
      </c>
      <c r="B3562" s="4">
        <v>2450</v>
      </c>
    </row>
    <row r="3563" spans="1:2">
      <c r="A3563" s="5">
        <v>46662</v>
      </c>
      <c r="B3563" s="4">
        <v>2451</v>
      </c>
    </row>
    <row r="3564" spans="1:2">
      <c r="A3564" s="5">
        <v>46663</v>
      </c>
      <c r="B3564" s="4">
        <v>2451</v>
      </c>
    </row>
    <row r="3565" spans="1:2">
      <c r="A3565" s="5">
        <v>46664</v>
      </c>
      <c r="B3565" s="4">
        <v>2451</v>
      </c>
    </row>
    <row r="3566" spans="1:2">
      <c r="A3566" s="5">
        <v>46665</v>
      </c>
      <c r="B3566" s="4">
        <v>2452</v>
      </c>
    </row>
    <row r="3567" spans="1:2">
      <c r="A3567" s="5">
        <v>46666</v>
      </c>
      <c r="B3567" s="4">
        <v>2453</v>
      </c>
    </row>
    <row r="3568" spans="1:2">
      <c r="A3568" s="5">
        <v>46667</v>
      </c>
      <c r="B3568" s="4">
        <v>2454</v>
      </c>
    </row>
    <row r="3569" spans="1:2">
      <c r="A3569" s="5">
        <v>46668</v>
      </c>
      <c r="B3569" s="4">
        <v>2455</v>
      </c>
    </row>
    <row r="3570" spans="1:2">
      <c r="A3570" s="5">
        <v>46669</v>
      </c>
      <c r="B3570" s="4">
        <v>2456</v>
      </c>
    </row>
    <row r="3571" spans="1:2">
      <c r="A3571" s="5">
        <v>46670</v>
      </c>
      <c r="B3571" s="4">
        <v>2456</v>
      </c>
    </row>
    <row r="3572" spans="1:2">
      <c r="A3572" s="5">
        <v>46671</v>
      </c>
      <c r="B3572" s="4">
        <v>2456</v>
      </c>
    </row>
    <row r="3573" spans="1:2">
      <c r="A3573" s="5">
        <v>46672</v>
      </c>
      <c r="B3573" s="4">
        <v>2457</v>
      </c>
    </row>
    <row r="3574" spans="1:2">
      <c r="A3574" s="5">
        <v>46673</v>
      </c>
      <c r="B3574" s="4">
        <v>2457</v>
      </c>
    </row>
    <row r="3575" spans="1:2">
      <c r="A3575" s="5">
        <v>46674</v>
      </c>
      <c r="B3575" s="4">
        <v>2458</v>
      </c>
    </row>
    <row r="3576" spans="1:2">
      <c r="A3576" s="5">
        <v>46675</v>
      </c>
      <c r="B3576" s="4">
        <v>2459</v>
      </c>
    </row>
    <row r="3577" spans="1:2">
      <c r="A3577" s="5">
        <v>46676</v>
      </c>
      <c r="B3577" s="4">
        <v>2460</v>
      </c>
    </row>
    <row r="3578" spans="1:2">
      <c r="A3578" s="5">
        <v>46677</v>
      </c>
      <c r="B3578" s="4">
        <v>2460</v>
      </c>
    </row>
    <row r="3579" spans="1:2">
      <c r="A3579" s="5">
        <v>46678</v>
      </c>
      <c r="B3579" s="4">
        <v>2460</v>
      </c>
    </row>
    <row r="3580" spans="1:2">
      <c r="A3580" s="5">
        <v>46679</v>
      </c>
      <c r="B3580" s="4">
        <v>2461</v>
      </c>
    </row>
    <row r="3581" spans="1:2">
      <c r="A3581" s="5">
        <v>46680</v>
      </c>
      <c r="B3581" s="4">
        <v>2462</v>
      </c>
    </row>
    <row r="3582" spans="1:2">
      <c r="A3582" s="5">
        <v>46681</v>
      </c>
      <c r="B3582" s="4">
        <v>2463</v>
      </c>
    </row>
    <row r="3583" spans="1:2">
      <c r="A3583" s="5">
        <v>46682</v>
      </c>
      <c r="B3583" s="4">
        <v>2464</v>
      </c>
    </row>
    <row r="3584" spans="1:2">
      <c r="A3584" s="5">
        <v>46683</v>
      </c>
      <c r="B3584" s="4">
        <v>2465</v>
      </c>
    </row>
    <row r="3585" spans="1:2">
      <c r="A3585" s="5">
        <v>46684</v>
      </c>
      <c r="B3585" s="4">
        <v>2465</v>
      </c>
    </row>
    <row r="3586" spans="1:2">
      <c r="A3586" s="5">
        <v>46685</v>
      </c>
      <c r="B3586" s="4">
        <v>2465</v>
      </c>
    </row>
    <row r="3587" spans="1:2">
      <c r="A3587" s="5">
        <v>46686</v>
      </c>
      <c r="B3587" s="4">
        <v>2466</v>
      </c>
    </row>
    <row r="3588" spans="1:2">
      <c r="A3588" s="5">
        <v>46687</v>
      </c>
      <c r="B3588" s="4">
        <v>2467</v>
      </c>
    </row>
    <row r="3589" spans="1:2">
      <c r="A3589" s="5">
        <v>46688</v>
      </c>
      <c r="B3589" s="4">
        <v>2468</v>
      </c>
    </row>
    <row r="3590" spans="1:2">
      <c r="A3590" s="5">
        <v>46689</v>
      </c>
      <c r="B3590" s="4">
        <v>2469</v>
      </c>
    </row>
    <row r="3591" spans="1:2">
      <c r="A3591" s="5">
        <v>46690</v>
      </c>
      <c r="B3591" s="4">
        <v>2470</v>
      </c>
    </row>
    <row r="3592" spans="1:2">
      <c r="A3592" s="5">
        <v>46691</v>
      </c>
      <c r="B3592" s="4">
        <v>2470</v>
      </c>
    </row>
    <row r="3593" spans="1:2">
      <c r="A3593" s="5">
        <v>46692</v>
      </c>
      <c r="B3593" s="4">
        <v>2470</v>
      </c>
    </row>
    <row r="3594" spans="1:2">
      <c r="A3594" s="5">
        <v>46693</v>
      </c>
      <c r="B3594" s="4">
        <v>2471</v>
      </c>
    </row>
    <row r="3595" spans="1:2">
      <c r="A3595" s="5">
        <v>46694</v>
      </c>
      <c r="B3595" s="4">
        <v>2471</v>
      </c>
    </row>
    <row r="3596" spans="1:2">
      <c r="A3596" s="5">
        <v>46695</v>
      </c>
      <c r="B3596" s="4">
        <v>2472</v>
      </c>
    </row>
    <row r="3597" spans="1:2">
      <c r="A3597" s="5">
        <v>46696</v>
      </c>
      <c r="B3597" s="4">
        <v>2473</v>
      </c>
    </row>
    <row r="3598" spans="1:2">
      <c r="A3598" s="5">
        <v>46697</v>
      </c>
      <c r="B3598" s="4">
        <v>2474</v>
      </c>
    </row>
    <row r="3599" spans="1:2">
      <c r="A3599" s="5">
        <v>46698</v>
      </c>
      <c r="B3599" s="4">
        <v>2474</v>
      </c>
    </row>
    <row r="3600" spans="1:2">
      <c r="A3600" s="5">
        <v>46699</v>
      </c>
      <c r="B3600" s="4">
        <v>2474</v>
      </c>
    </row>
    <row r="3601" spans="1:2">
      <c r="A3601" s="5">
        <v>46700</v>
      </c>
      <c r="B3601" s="4">
        <v>2475</v>
      </c>
    </row>
    <row r="3602" spans="1:2">
      <c r="A3602" s="5">
        <v>46701</v>
      </c>
      <c r="B3602" s="4">
        <v>2476</v>
      </c>
    </row>
    <row r="3603" spans="1:2">
      <c r="A3603" s="5">
        <v>46702</v>
      </c>
      <c r="B3603" s="4">
        <v>2477</v>
      </c>
    </row>
    <row r="3604" spans="1:2">
      <c r="A3604" s="5">
        <v>46703</v>
      </c>
      <c r="B3604" s="4">
        <v>2478</v>
      </c>
    </row>
    <row r="3605" spans="1:2">
      <c r="A3605" s="5">
        <v>46704</v>
      </c>
      <c r="B3605" s="4">
        <v>2479</v>
      </c>
    </row>
    <row r="3606" spans="1:2">
      <c r="A3606" s="5">
        <v>46705</v>
      </c>
      <c r="B3606" s="4">
        <v>2479</v>
      </c>
    </row>
    <row r="3607" spans="1:2">
      <c r="A3607" s="5">
        <v>46706</v>
      </c>
      <c r="B3607" s="4">
        <v>2479</v>
      </c>
    </row>
    <row r="3608" spans="1:2">
      <c r="A3608" s="5">
        <v>46707</v>
      </c>
      <c r="B3608" s="4">
        <v>2479</v>
      </c>
    </row>
    <row r="3609" spans="1:2">
      <c r="A3609" s="5">
        <v>46708</v>
      </c>
      <c r="B3609" s="4">
        <v>2480</v>
      </c>
    </row>
    <row r="3610" spans="1:2">
      <c r="A3610" s="5">
        <v>46709</v>
      </c>
      <c r="B3610" s="4">
        <v>2481</v>
      </c>
    </row>
    <row r="3611" spans="1:2">
      <c r="A3611" s="5">
        <v>46710</v>
      </c>
      <c r="B3611" s="4">
        <v>2482</v>
      </c>
    </row>
    <row r="3612" spans="1:2">
      <c r="A3612" s="5">
        <v>46711</v>
      </c>
      <c r="B3612" s="4">
        <v>2483</v>
      </c>
    </row>
    <row r="3613" spans="1:2">
      <c r="A3613" s="5">
        <v>46712</v>
      </c>
      <c r="B3613" s="4">
        <v>2483</v>
      </c>
    </row>
    <row r="3614" spans="1:2">
      <c r="A3614" s="5">
        <v>46713</v>
      </c>
      <c r="B3614" s="4">
        <v>2483</v>
      </c>
    </row>
    <row r="3615" spans="1:2">
      <c r="A3615" s="5">
        <v>46714</v>
      </c>
      <c r="B3615" s="4">
        <v>2484</v>
      </c>
    </row>
    <row r="3616" spans="1:2">
      <c r="A3616" s="5">
        <v>46715</v>
      </c>
      <c r="B3616" s="4">
        <v>2485</v>
      </c>
    </row>
    <row r="3617" spans="1:2">
      <c r="A3617" s="5">
        <v>46716</v>
      </c>
      <c r="B3617" s="4">
        <v>2486</v>
      </c>
    </row>
    <row r="3618" spans="1:2">
      <c r="A3618" s="5">
        <v>46717</v>
      </c>
      <c r="B3618" s="4">
        <v>2487</v>
      </c>
    </row>
    <row r="3619" spans="1:2">
      <c r="A3619" s="5">
        <v>46718</v>
      </c>
      <c r="B3619" s="4">
        <v>2488</v>
      </c>
    </row>
    <row r="3620" spans="1:2">
      <c r="A3620" s="5">
        <v>46719</v>
      </c>
      <c r="B3620" s="4">
        <v>2488</v>
      </c>
    </row>
    <row r="3621" spans="1:2">
      <c r="A3621" s="5">
        <v>46720</v>
      </c>
      <c r="B3621" s="4">
        <v>2488</v>
      </c>
    </row>
    <row r="3622" spans="1:2">
      <c r="A3622" s="5">
        <v>46721</v>
      </c>
      <c r="B3622" s="4">
        <v>2489</v>
      </c>
    </row>
    <row r="3623" spans="1:2">
      <c r="A3623" s="5">
        <v>46722</v>
      </c>
      <c r="B3623" s="4">
        <v>2490</v>
      </c>
    </row>
    <row r="3624" spans="1:2">
      <c r="A3624" s="5">
        <v>46723</v>
      </c>
      <c r="B3624" s="4">
        <v>2491</v>
      </c>
    </row>
    <row r="3625" spans="1:2">
      <c r="A3625" s="5">
        <v>46724</v>
      </c>
      <c r="B3625" s="4">
        <v>2492</v>
      </c>
    </row>
    <row r="3626" spans="1:2">
      <c r="A3626" s="5">
        <v>46725</v>
      </c>
      <c r="B3626" s="4">
        <v>2493</v>
      </c>
    </row>
    <row r="3627" spans="1:2">
      <c r="A3627" s="5">
        <v>46726</v>
      </c>
      <c r="B3627" s="4">
        <v>2493</v>
      </c>
    </row>
    <row r="3628" spans="1:2">
      <c r="A3628" s="5">
        <v>46727</v>
      </c>
      <c r="B3628" s="4">
        <v>2493</v>
      </c>
    </row>
    <row r="3629" spans="1:2">
      <c r="A3629" s="5">
        <v>46728</v>
      </c>
      <c r="B3629" s="4">
        <v>2494</v>
      </c>
    </row>
    <row r="3630" spans="1:2">
      <c r="A3630" s="5">
        <v>46729</v>
      </c>
      <c r="B3630" s="4">
        <v>2495</v>
      </c>
    </row>
    <row r="3631" spans="1:2">
      <c r="A3631" s="5">
        <v>46730</v>
      </c>
      <c r="B3631" s="4">
        <v>2496</v>
      </c>
    </row>
    <row r="3632" spans="1:2">
      <c r="A3632" s="5">
        <v>46731</v>
      </c>
      <c r="B3632" s="4">
        <v>2497</v>
      </c>
    </row>
    <row r="3633" spans="1:2">
      <c r="A3633" s="5">
        <v>46732</v>
      </c>
      <c r="B3633" s="4">
        <v>2498</v>
      </c>
    </row>
    <row r="3634" spans="1:2">
      <c r="A3634" s="5">
        <v>46733</v>
      </c>
      <c r="B3634" s="4">
        <v>2498</v>
      </c>
    </row>
    <row r="3635" spans="1:2">
      <c r="A3635" s="5">
        <v>46734</v>
      </c>
      <c r="B3635" s="4">
        <v>2498</v>
      </c>
    </row>
    <row r="3636" spans="1:2">
      <c r="A3636" s="5">
        <v>46735</v>
      </c>
      <c r="B3636" s="4">
        <v>2499</v>
      </c>
    </row>
    <row r="3637" spans="1:2">
      <c r="A3637" s="5">
        <v>46736</v>
      </c>
      <c r="B3637" s="4">
        <v>2500</v>
      </c>
    </row>
    <row r="3638" spans="1:2">
      <c r="A3638" s="5">
        <v>46737</v>
      </c>
      <c r="B3638" s="4">
        <v>2501</v>
      </c>
    </row>
    <row r="3639" spans="1:2">
      <c r="A3639" s="5">
        <v>46738</v>
      </c>
      <c r="B3639" s="4">
        <v>2502</v>
      </c>
    </row>
    <row r="3640" spans="1:2">
      <c r="A3640" s="5">
        <v>46739</v>
      </c>
      <c r="B3640" s="4">
        <v>2503</v>
      </c>
    </row>
    <row r="3641" spans="1:2">
      <c r="A3641" s="5">
        <v>46740</v>
      </c>
      <c r="B3641" s="4">
        <v>2503</v>
      </c>
    </row>
    <row r="3642" spans="1:2">
      <c r="A3642" s="5">
        <v>46741</v>
      </c>
      <c r="B3642" s="4">
        <v>2503</v>
      </c>
    </row>
    <row r="3643" spans="1:2">
      <c r="A3643" s="5">
        <v>46742</v>
      </c>
      <c r="B3643" s="4">
        <v>2504</v>
      </c>
    </row>
    <row r="3644" spans="1:2">
      <c r="A3644" s="5">
        <v>46743</v>
      </c>
      <c r="B3644" s="4">
        <v>2505</v>
      </c>
    </row>
    <row r="3645" spans="1:2">
      <c r="A3645" s="5">
        <v>46744</v>
      </c>
      <c r="B3645" s="4">
        <v>2506</v>
      </c>
    </row>
    <row r="3646" spans="1:2">
      <c r="A3646" s="5">
        <v>46745</v>
      </c>
      <c r="B3646" s="4">
        <v>2507</v>
      </c>
    </row>
    <row r="3647" spans="1:2">
      <c r="A3647" s="5">
        <v>46746</v>
      </c>
      <c r="B3647" s="4">
        <v>2508</v>
      </c>
    </row>
    <row r="3648" spans="1:2">
      <c r="A3648" s="5">
        <v>46747</v>
      </c>
      <c r="B3648" s="4">
        <v>2508</v>
      </c>
    </row>
    <row r="3649" spans="1:2">
      <c r="A3649" s="5">
        <v>46748</v>
      </c>
      <c r="B3649" s="4">
        <v>2508</v>
      </c>
    </row>
    <row r="3650" spans="1:2">
      <c r="A3650" s="5">
        <v>46749</v>
      </c>
      <c r="B3650" s="4">
        <v>2509</v>
      </c>
    </row>
    <row r="3651" spans="1:2">
      <c r="A3651" s="5">
        <v>46750</v>
      </c>
      <c r="B3651" s="4">
        <v>2510</v>
      </c>
    </row>
    <row r="3652" spans="1:2">
      <c r="A3652" s="5">
        <v>46751</v>
      </c>
      <c r="B3652" s="4">
        <v>2511</v>
      </c>
    </row>
    <row r="3653" spans="1:2">
      <c r="A3653" s="5">
        <v>46752</v>
      </c>
      <c r="B3653" s="4">
        <v>2512</v>
      </c>
    </row>
    <row r="3654" spans="1:2">
      <c r="A3654" s="5">
        <v>46753</v>
      </c>
      <c r="B3654" s="4">
        <v>2513</v>
      </c>
    </row>
    <row r="3655" spans="1:2">
      <c r="A3655" s="5">
        <v>46754</v>
      </c>
      <c r="B3655" s="4">
        <v>2513</v>
      </c>
    </row>
    <row r="3656" spans="1:2">
      <c r="A3656" s="5">
        <v>46755</v>
      </c>
      <c r="B3656" s="4">
        <v>2513</v>
      </c>
    </row>
    <row r="3657" spans="1:2">
      <c r="A3657" s="5">
        <v>46756</v>
      </c>
      <c r="B3657" s="4">
        <v>2514</v>
      </c>
    </row>
    <row r="3658" spans="1:2">
      <c r="A3658" s="5">
        <v>46757</v>
      </c>
      <c r="B3658" s="4">
        <v>2515</v>
      </c>
    </row>
    <row r="3659" spans="1:2">
      <c r="A3659" s="5">
        <v>46758</v>
      </c>
      <c r="B3659" s="4">
        <v>2516</v>
      </c>
    </row>
    <row r="3660" spans="1:2">
      <c r="A3660" s="5">
        <v>46759</v>
      </c>
      <c r="B3660" s="4">
        <v>2517</v>
      </c>
    </row>
    <row r="3661" spans="1:2">
      <c r="A3661" s="5">
        <v>46760</v>
      </c>
      <c r="B3661" s="4">
        <v>2518</v>
      </c>
    </row>
    <row r="3662" spans="1:2">
      <c r="A3662" s="5">
        <v>46761</v>
      </c>
      <c r="B3662" s="4">
        <v>2518</v>
      </c>
    </row>
    <row r="3663" spans="1:2">
      <c r="A3663" s="5">
        <v>46762</v>
      </c>
      <c r="B3663" s="4">
        <v>2518</v>
      </c>
    </row>
    <row r="3664" spans="1:2">
      <c r="A3664" s="5">
        <v>46763</v>
      </c>
      <c r="B3664" s="4">
        <v>2519</v>
      </c>
    </row>
    <row r="3665" spans="1:2">
      <c r="A3665" s="5">
        <v>46764</v>
      </c>
      <c r="B3665" s="4">
        <v>2520</v>
      </c>
    </row>
    <row r="3666" spans="1:2">
      <c r="A3666" s="5">
        <v>46765</v>
      </c>
      <c r="B3666" s="4">
        <v>2521</v>
      </c>
    </row>
    <row r="3667" spans="1:2">
      <c r="A3667" s="5">
        <v>46766</v>
      </c>
      <c r="B3667" s="4">
        <v>2522</v>
      </c>
    </row>
    <row r="3668" spans="1:2">
      <c r="A3668" s="5">
        <v>46767</v>
      </c>
      <c r="B3668" s="4">
        <v>2523</v>
      </c>
    </row>
    <row r="3669" spans="1:2">
      <c r="A3669" s="5">
        <v>46768</v>
      </c>
      <c r="B3669" s="4">
        <v>2523</v>
      </c>
    </row>
    <row r="3670" spans="1:2">
      <c r="A3670" s="5">
        <v>46769</v>
      </c>
      <c r="B3670" s="4">
        <v>2523</v>
      </c>
    </row>
    <row r="3671" spans="1:2">
      <c r="A3671" s="5">
        <v>46770</v>
      </c>
      <c r="B3671" s="4">
        <v>2524</v>
      </c>
    </row>
    <row r="3672" spans="1:2">
      <c r="A3672" s="5">
        <v>46771</v>
      </c>
      <c r="B3672" s="4">
        <v>2525</v>
      </c>
    </row>
    <row r="3673" spans="1:2">
      <c r="A3673" s="5">
        <v>46772</v>
      </c>
      <c r="B3673" s="4">
        <v>2526</v>
      </c>
    </row>
    <row r="3674" spans="1:2">
      <c r="A3674" s="5">
        <v>46773</v>
      </c>
      <c r="B3674" s="4">
        <v>2527</v>
      </c>
    </row>
    <row r="3675" spans="1:2">
      <c r="A3675" s="5">
        <v>46774</v>
      </c>
      <c r="B3675" s="4">
        <v>2528</v>
      </c>
    </row>
    <row r="3676" spans="1:2">
      <c r="A3676" s="5">
        <v>46775</v>
      </c>
      <c r="B3676" s="4">
        <v>2528</v>
      </c>
    </row>
    <row r="3677" spans="1:2">
      <c r="A3677" s="5">
        <v>46776</v>
      </c>
      <c r="B3677" s="4">
        <v>2528</v>
      </c>
    </row>
    <row r="3678" spans="1:2">
      <c r="A3678" s="5">
        <v>46777</v>
      </c>
      <c r="B3678" s="4">
        <v>2529</v>
      </c>
    </row>
    <row r="3679" spans="1:2">
      <c r="A3679" s="5">
        <v>46778</v>
      </c>
      <c r="B3679" s="4">
        <v>2530</v>
      </c>
    </row>
    <row r="3680" spans="1:2">
      <c r="A3680" s="5">
        <v>46779</v>
      </c>
      <c r="B3680" s="4">
        <v>2531</v>
      </c>
    </row>
    <row r="3681" spans="1:2">
      <c r="A3681" s="5">
        <v>46780</v>
      </c>
      <c r="B3681" s="4">
        <v>2532</v>
      </c>
    </row>
    <row r="3682" spans="1:2">
      <c r="A3682" s="5">
        <v>46781</v>
      </c>
      <c r="B3682" s="4">
        <v>2533</v>
      </c>
    </row>
    <row r="3683" spans="1:2">
      <c r="A3683" s="5">
        <v>46782</v>
      </c>
      <c r="B3683" s="4">
        <v>2533</v>
      </c>
    </row>
    <row r="3684" spans="1:2">
      <c r="A3684" s="5">
        <v>46783</v>
      </c>
      <c r="B3684" s="4">
        <v>2533</v>
      </c>
    </row>
    <row r="3685" spans="1:2">
      <c r="A3685" s="5">
        <v>46784</v>
      </c>
      <c r="B3685" s="4">
        <v>2534</v>
      </c>
    </row>
    <row r="3686" spans="1:2">
      <c r="A3686" s="5">
        <v>46785</v>
      </c>
      <c r="B3686" s="4">
        <v>2535</v>
      </c>
    </row>
    <row r="3687" spans="1:2">
      <c r="A3687" s="5">
        <v>46786</v>
      </c>
      <c r="B3687" s="4">
        <v>2536</v>
      </c>
    </row>
    <row r="3688" spans="1:2">
      <c r="A3688" s="5">
        <v>46787</v>
      </c>
      <c r="B3688" s="4">
        <v>2537</v>
      </c>
    </row>
    <row r="3689" spans="1:2">
      <c r="A3689" s="5">
        <v>46788</v>
      </c>
      <c r="B3689" s="4">
        <v>2538</v>
      </c>
    </row>
    <row r="3690" spans="1:2">
      <c r="A3690" s="5">
        <v>46789</v>
      </c>
      <c r="B3690" s="4">
        <v>2538</v>
      </c>
    </row>
    <row r="3691" spans="1:2">
      <c r="A3691" s="5">
        <v>46790</v>
      </c>
      <c r="B3691" s="4">
        <v>2538</v>
      </c>
    </row>
    <row r="3692" spans="1:2">
      <c r="A3692" s="5">
        <v>46791</v>
      </c>
      <c r="B3692" s="4">
        <v>2539</v>
      </c>
    </row>
    <row r="3693" spans="1:2">
      <c r="A3693" s="5">
        <v>46792</v>
      </c>
      <c r="B3693" s="4">
        <v>2540</v>
      </c>
    </row>
    <row r="3694" spans="1:2">
      <c r="A3694" s="5">
        <v>46793</v>
      </c>
      <c r="B3694" s="4">
        <v>2541</v>
      </c>
    </row>
    <row r="3695" spans="1:2">
      <c r="A3695" s="5">
        <v>46794</v>
      </c>
      <c r="B3695" s="4">
        <v>2542</v>
      </c>
    </row>
    <row r="3696" spans="1:2">
      <c r="A3696" s="5">
        <v>46795</v>
      </c>
      <c r="B3696" s="4">
        <v>2543</v>
      </c>
    </row>
    <row r="3697" spans="1:2">
      <c r="A3697" s="5">
        <v>46796</v>
      </c>
      <c r="B3697" s="4">
        <v>2543</v>
      </c>
    </row>
    <row r="3698" spans="1:2">
      <c r="A3698" s="5">
        <v>46797</v>
      </c>
      <c r="B3698" s="4">
        <v>2543</v>
      </c>
    </row>
    <row r="3699" spans="1:2">
      <c r="A3699" s="5">
        <v>46798</v>
      </c>
      <c r="B3699" s="4">
        <v>2544</v>
      </c>
    </row>
    <row r="3700" spans="1:2">
      <c r="A3700" s="5">
        <v>46799</v>
      </c>
      <c r="B3700" s="4">
        <v>2545</v>
      </c>
    </row>
    <row r="3701" spans="1:2">
      <c r="A3701" s="5">
        <v>46800</v>
      </c>
      <c r="B3701" s="4">
        <v>2546</v>
      </c>
    </row>
    <row r="3702" spans="1:2">
      <c r="A3702" s="5">
        <v>46801</v>
      </c>
      <c r="B3702" s="4">
        <v>2547</v>
      </c>
    </row>
    <row r="3703" spans="1:2">
      <c r="A3703" s="5">
        <v>46802</v>
      </c>
      <c r="B3703" s="4">
        <v>2548</v>
      </c>
    </row>
    <row r="3704" spans="1:2">
      <c r="A3704" s="5">
        <v>46803</v>
      </c>
      <c r="B3704" s="4">
        <v>2548</v>
      </c>
    </row>
    <row r="3705" spans="1:2">
      <c r="A3705" s="5">
        <v>46804</v>
      </c>
      <c r="B3705" s="4">
        <v>2548</v>
      </c>
    </row>
    <row r="3706" spans="1:2">
      <c r="A3706" s="5">
        <v>46805</v>
      </c>
      <c r="B3706" s="4">
        <v>2549</v>
      </c>
    </row>
    <row r="3707" spans="1:2">
      <c r="A3707" s="5">
        <v>46806</v>
      </c>
      <c r="B3707" s="4">
        <v>2550</v>
      </c>
    </row>
    <row r="3708" spans="1:2">
      <c r="A3708" s="5">
        <v>46807</v>
      </c>
      <c r="B3708" s="4">
        <v>2551</v>
      </c>
    </row>
    <row r="3709" spans="1:2">
      <c r="A3709" s="5">
        <v>46808</v>
      </c>
      <c r="B3709" s="4">
        <v>2552</v>
      </c>
    </row>
    <row r="3710" spans="1:2">
      <c r="A3710" s="5">
        <v>46809</v>
      </c>
      <c r="B3710" s="4">
        <v>2553</v>
      </c>
    </row>
    <row r="3711" spans="1:2">
      <c r="A3711" s="5">
        <v>46810</v>
      </c>
      <c r="B3711" s="4">
        <v>2553</v>
      </c>
    </row>
    <row r="3712" spans="1:2">
      <c r="A3712" s="5">
        <v>46811</v>
      </c>
      <c r="B3712" s="4">
        <v>2553</v>
      </c>
    </row>
    <row r="3713" spans="1:2">
      <c r="A3713" s="5">
        <v>46812</v>
      </c>
      <c r="B3713" s="4">
        <v>2553</v>
      </c>
    </row>
    <row r="3714" spans="1:2">
      <c r="A3714" s="5">
        <v>46813</v>
      </c>
      <c r="B3714" s="4">
        <v>2553</v>
      </c>
    </row>
    <row r="3715" spans="1:2">
      <c r="A3715" s="5">
        <v>46814</v>
      </c>
      <c r="B3715" s="4">
        <v>2554</v>
      </c>
    </row>
    <row r="3716" spans="1:2">
      <c r="A3716" s="5">
        <v>46815</v>
      </c>
      <c r="B3716" s="4">
        <v>2555</v>
      </c>
    </row>
    <row r="3717" spans="1:2">
      <c r="A3717" s="5">
        <v>46816</v>
      </c>
      <c r="B3717" s="4">
        <v>2556</v>
      </c>
    </row>
    <row r="3718" spans="1:2">
      <c r="A3718" s="5">
        <v>46817</v>
      </c>
      <c r="B3718" s="4">
        <v>2556</v>
      </c>
    </row>
    <row r="3719" spans="1:2">
      <c r="A3719" s="5">
        <v>46818</v>
      </c>
      <c r="B3719" s="4">
        <v>2556</v>
      </c>
    </row>
    <row r="3720" spans="1:2">
      <c r="A3720" s="5">
        <v>46819</v>
      </c>
      <c r="B3720" s="4">
        <v>2557</v>
      </c>
    </row>
    <row r="3721" spans="1:2">
      <c r="A3721" s="5">
        <v>46820</v>
      </c>
      <c r="B3721" s="4">
        <v>2558</v>
      </c>
    </row>
    <row r="3722" spans="1:2">
      <c r="A3722" s="5">
        <v>46821</v>
      </c>
      <c r="B3722" s="4">
        <v>2559</v>
      </c>
    </row>
    <row r="3723" spans="1:2">
      <c r="A3723" s="5">
        <v>46822</v>
      </c>
      <c r="B3723" s="4">
        <v>2560</v>
      </c>
    </row>
    <row r="3724" spans="1:2">
      <c r="A3724" s="5">
        <v>46823</v>
      </c>
      <c r="B3724" s="4">
        <v>2561</v>
      </c>
    </row>
    <row r="3725" spans="1:2">
      <c r="A3725" s="5">
        <v>46824</v>
      </c>
      <c r="B3725" s="4">
        <v>2561</v>
      </c>
    </row>
    <row r="3726" spans="1:2">
      <c r="A3726" s="5">
        <v>46825</v>
      </c>
      <c r="B3726" s="4">
        <v>2561</v>
      </c>
    </row>
    <row r="3727" spans="1:2">
      <c r="A3727" s="5">
        <v>46826</v>
      </c>
      <c r="B3727" s="4">
        <v>2562</v>
      </c>
    </row>
    <row r="3728" spans="1:2">
      <c r="A3728" s="5">
        <v>46827</v>
      </c>
      <c r="B3728" s="4">
        <v>2563</v>
      </c>
    </row>
    <row r="3729" spans="1:2">
      <c r="A3729" s="5">
        <v>46828</v>
      </c>
      <c r="B3729" s="4">
        <v>2564</v>
      </c>
    </row>
    <row r="3730" spans="1:2">
      <c r="A3730" s="5">
        <v>46829</v>
      </c>
      <c r="B3730" s="4">
        <v>2565</v>
      </c>
    </row>
    <row r="3731" spans="1:2">
      <c r="A3731" s="5">
        <v>46830</v>
      </c>
      <c r="B3731" s="4">
        <v>2566</v>
      </c>
    </row>
    <row r="3732" spans="1:2">
      <c r="A3732" s="5">
        <v>46831</v>
      </c>
      <c r="B3732" s="4">
        <v>2566</v>
      </c>
    </row>
    <row r="3733" spans="1:2">
      <c r="A3733" s="5">
        <v>46832</v>
      </c>
      <c r="B3733" s="4">
        <v>2566</v>
      </c>
    </row>
    <row r="3734" spans="1:2">
      <c r="A3734" s="5">
        <v>46833</v>
      </c>
      <c r="B3734" s="4">
        <v>2567</v>
      </c>
    </row>
    <row r="3735" spans="1:2">
      <c r="A3735" s="5">
        <v>46834</v>
      </c>
      <c r="B3735" s="4">
        <v>2568</v>
      </c>
    </row>
    <row r="3736" spans="1:2">
      <c r="A3736" s="5">
        <v>46835</v>
      </c>
      <c r="B3736" s="4">
        <v>2569</v>
      </c>
    </row>
    <row r="3737" spans="1:2">
      <c r="A3737" s="5">
        <v>46836</v>
      </c>
      <c r="B3737" s="4">
        <v>2570</v>
      </c>
    </row>
    <row r="3738" spans="1:2">
      <c r="A3738" s="5">
        <v>46837</v>
      </c>
      <c r="B3738" s="4">
        <v>2571</v>
      </c>
    </row>
    <row r="3739" spans="1:2">
      <c r="A3739" s="5">
        <v>46838</v>
      </c>
      <c r="B3739" s="4">
        <v>2571</v>
      </c>
    </row>
    <row r="3740" spans="1:2">
      <c r="A3740" s="5">
        <v>46839</v>
      </c>
      <c r="B3740" s="4">
        <v>2571</v>
      </c>
    </row>
    <row r="3741" spans="1:2">
      <c r="A3741" s="5">
        <v>46840</v>
      </c>
      <c r="B3741" s="4">
        <v>2572</v>
      </c>
    </row>
    <row r="3742" spans="1:2">
      <c r="A3742" s="5">
        <v>46841</v>
      </c>
      <c r="B3742" s="4">
        <v>2573</v>
      </c>
    </row>
    <row r="3743" spans="1:2">
      <c r="A3743" s="5">
        <v>46842</v>
      </c>
      <c r="B3743" s="4">
        <v>2574</v>
      </c>
    </row>
    <row r="3744" spans="1:2">
      <c r="A3744" s="5">
        <v>46843</v>
      </c>
      <c r="B3744" s="4">
        <v>2575</v>
      </c>
    </row>
    <row r="3745" spans="1:2">
      <c r="A3745" s="5">
        <v>46844</v>
      </c>
      <c r="B3745" s="4">
        <v>2576</v>
      </c>
    </row>
    <row r="3746" spans="1:2">
      <c r="A3746" s="5">
        <v>46845</v>
      </c>
      <c r="B3746" s="4">
        <v>2576</v>
      </c>
    </row>
    <row r="3747" spans="1:2">
      <c r="A3747" s="5">
        <v>46846</v>
      </c>
      <c r="B3747" s="4">
        <v>2576</v>
      </c>
    </row>
    <row r="3748" spans="1:2">
      <c r="A3748" s="5">
        <v>46847</v>
      </c>
      <c r="B3748" s="4">
        <v>2577</v>
      </c>
    </row>
    <row r="3749" spans="1:2">
      <c r="A3749" s="5">
        <v>46848</v>
      </c>
      <c r="B3749" s="4">
        <v>2578</v>
      </c>
    </row>
    <row r="3750" spans="1:2">
      <c r="A3750" s="5">
        <v>46849</v>
      </c>
      <c r="B3750" s="4">
        <v>2579</v>
      </c>
    </row>
    <row r="3751" spans="1:2">
      <c r="A3751" s="5">
        <v>46850</v>
      </c>
      <c r="B3751" s="4">
        <v>2580</v>
      </c>
    </row>
    <row r="3752" spans="1:2">
      <c r="A3752" s="5">
        <v>46851</v>
      </c>
      <c r="B3752" s="4">
        <v>2581</v>
      </c>
    </row>
    <row r="3753" spans="1:2">
      <c r="A3753" s="5">
        <v>46852</v>
      </c>
      <c r="B3753" s="4">
        <v>2581</v>
      </c>
    </row>
    <row r="3754" spans="1:2">
      <c r="A3754" s="5">
        <v>46853</v>
      </c>
      <c r="B3754" s="4">
        <v>2581</v>
      </c>
    </row>
    <row r="3755" spans="1:2">
      <c r="A3755" s="5">
        <v>46854</v>
      </c>
      <c r="B3755" s="4">
        <v>2582</v>
      </c>
    </row>
    <row r="3756" spans="1:2">
      <c r="A3756" s="5">
        <v>46855</v>
      </c>
      <c r="B3756" s="4">
        <v>2583</v>
      </c>
    </row>
    <row r="3757" spans="1:2">
      <c r="A3757" s="5">
        <v>46856</v>
      </c>
      <c r="B3757" s="4">
        <v>2584</v>
      </c>
    </row>
    <row r="3758" spans="1:2">
      <c r="A3758" s="5">
        <v>46857</v>
      </c>
      <c r="B3758" s="4">
        <v>2585</v>
      </c>
    </row>
    <row r="3759" spans="1:2">
      <c r="A3759" s="5">
        <v>46858</v>
      </c>
      <c r="B3759" s="4">
        <v>2585</v>
      </c>
    </row>
    <row r="3760" spans="1:2">
      <c r="A3760" s="5">
        <v>46859</v>
      </c>
      <c r="B3760" s="4">
        <v>2585</v>
      </c>
    </row>
    <row r="3761" spans="1:2">
      <c r="A3761" s="5">
        <v>46860</v>
      </c>
      <c r="B3761" s="4">
        <v>2585</v>
      </c>
    </row>
    <row r="3762" spans="1:2">
      <c r="A3762" s="5">
        <v>46861</v>
      </c>
      <c r="B3762" s="4">
        <v>2586</v>
      </c>
    </row>
    <row r="3763" spans="1:2">
      <c r="A3763" s="5">
        <v>46862</v>
      </c>
      <c r="B3763" s="4">
        <v>2587</v>
      </c>
    </row>
    <row r="3764" spans="1:2">
      <c r="A3764" s="5">
        <v>46863</v>
      </c>
      <c r="B3764" s="4">
        <v>2588</v>
      </c>
    </row>
    <row r="3765" spans="1:2">
      <c r="A3765" s="5">
        <v>46864</v>
      </c>
      <c r="B3765" s="4">
        <v>2589</v>
      </c>
    </row>
    <row r="3766" spans="1:2">
      <c r="A3766" s="5">
        <v>46865</v>
      </c>
      <c r="B3766" s="4">
        <v>2589</v>
      </c>
    </row>
    <row r="3767" spans="1:2">
      <c r="A3767" s="5">
        <v>46866</v>
      </c>
      <c r="B3767" s="4">
        <v>2589</v>
      </c>
    </row>
    <row r="3768" spans="1:2">
      <c r="A3768" s="5">
        <v>46867</v>
      </c>
      <c r="B3768" s="4">
        <v>2589</v>
      </c>
    </row>
    <row r="3769" spans="1:2">
      <c r="A3769" s="5">
        <v>46868</v>
      </c>
      <c r="B3769" s="4">
        <v>2590</v>
      </c>
    </row>
    <row r="3770" spans="1:2">
      <c r="A3770" s="5">
        <v>46869</v>
      </c>
      <c r="B3770" s="4">
        <v>2591</v>
      </c>
    </row>
    <row r="3771" spans="1:2">
      <c r="A3771" s="5">
        <v>46870</v>
      </c>
      <c r="B3771" s="4">
        <v>2592</v>
      </c>
    </row>
    <row r="3772" spans="1:2">
      <c r="A3772" s="5">
        <v>46871</v>
      </c>
      <c r="B3772" s="4">
        <v>2593</v>
      </c>
    </row>
    <row r="3773" spans="1:2">
      <c r="A3773" s="5">
        <v>46872</v>
      </c>
      <c r="B3773" s="4">
        <v>2594</v>
      </c>
    </row>
    <row r="3774" spans="1:2">
      <c r="A3774" s="5">
        <v>46873</v>
      </c>
      <c r="B3774" s="4">
        <v>2594</v>
      </c>
    </row>
    <row r="3775" spans="1:2">
      <c r="A3775" s="5">
        <v>46874</v>
      </c>
      <c r="B3775" s="4">
        <v>2594</v>
      </c>
    </row>
    <row r="3776" spans="1:2">
      <c r="A3776" s="5">
        <v>46875</v>
      </c>
      <c r="B3776" s="4">
        <v>2594</v>
      </c>
    </row>
    <row r="3777" spans="1:2">
      <c r="A3777" s="5">
        <v>46876</v>
      </c>
      <c r="B3777" s="4">
        <v>2595</v>
      </c>
    </row>
    <row r="3778" spans="1:2">
      <c r="A3778" s="5">
        <v>46877</v>
      </c>
      <c r="B3778" s="4">
        <v>2596</v>
      </c>
    </row>
    <row r="3779" spans="1:2">
      <c r="A3779" s="5">
        <v>46878</v>
      </c>
      <c r="B3779" s="4">
        <v>2597</v>
      </c>
    </row>
    <row r="3780" spans="1:2">
      <c r="A3780" s="5">
        <v>46879</v>
      </c>
      <c r="B3780" s="4">
        <v>2598</v>
      </c>
    </row>
    <row r="3781" spans="1:2">
      <c r="A3781" s="5">
        <v>46880</v>
      </c>
      <c r="B3781" s="4">
        <v>2598</v>
      </c>
    </row>
    <row r="3782" spans="1:2">
      <c r="A3782" s="5">
        <v>46881</v>
      </c>
      <c r="B3782" s="4">
        <v>2598</v>
      </c>
    </row>
    <row r="3783" spans="1:2">
      <c r="A3783" s="5">
        <v>46882</v>
      </c>
      <c r="B3783" s="4">
        <v>2599</v>
      </c>
    </row>
    <row r="3784" spans="1:2">
      <c r="A3784" s="5">
        <v>46883</v>
      </c>
      <c r="B3784" s="4">
        <v>2600</v>
      </c>
    </row>
    <row r="3785" spans="1:2">
      <c r="A3785" s="5">
        <v>46884</v>
      </c>
      <c r="B3785" s="4">
        <v>2601</v>
      </c>
    </row>
    <row r="3786" spans="1:2">
      <c r="A3786" s="5">
        <v>46885</v>
      </c>
      <c r="B3786" s="4">
        <v>2602</v>
      </c>
    </row>
    <row r="3787" spans="1:2">
      <c r="A3787" s="5">
        <v>46886</v>
      </c>
      <c r="B3787" s="4">
        <v>2603</v>
      </c>
    </row>
    <row r="3788" spans="1:2">
      <c r="A3788" s="5">
        <v>46887</v>
      </c>
      <c r="B3788" s="4">
        <v>2603</v>
      </c>
    </row>
    <row r="3789" spans="1:2">
      <c r="A3789" s="5">
        <v>46888</v>
      </c>
      <c r="B3789" s="4">
        <v>2603</v>
      </c>
    </row>
    <row r="3790" spans="1:2">
      <c r="A3790" s="5">
        <v>46889</v>
      </c>
      <c r="B3790" s="4">
        <v>2604</v>
      </c>
    </row>
    <row r="3791" spans="1:2">
      <c r="A3791" s="5">
        <v>46890</v>
      </c>
      <c r="B3791" s="4">
        <v>2605</v>
      </c>
    </row>
    <row r="3792" spans="1:2">
      <c r="A3792" s="5">
        <v>46891</v>
      </c>
      <c r="B3792" s="4">
        <v>2606</v>
      </c>
    </row>
    <row r="3793" spans="1:2">
      <c r="A3793" s="5">
        <v>46892</v>
      </c>
      <c r="B3793" s="4">
        <v>2607</v>
      </c>
    </row>
    <row r="3794" spans="1:2">
      <c r="A3794" s="5">
        <v>46893</v>
      </c>
      <c r="B3794" s="4">
        <v>2608</v>
      </c>
    </row>
    <row r="3795" spans="1:2">
      <c r="A3795" s="5">
        <v>46894</v>
      </c>
      <c r="B3795" s="4">
        <v>2608</v>
      </c>
    </row>
    <row r="3796" spans="1:2">
      <c r="A3796" s="5">
        <v>46895</v>
      </c>
      <c r="B3796" s="4">
        <v>2608</v>
      </c>
    </row>
    <row r="3797" spans="1:2">
      <c r="A3797" s="5">
        <v>46896</v>
      </c>
      <c r="B3797" s="4">
        <v>2609</v>
      </c>
    </row>
    <row r="3798" spans="1:2">
      <c r="A3798" s="5">
        <v>46897</v>
      </c>
      <c r="B3798" s="4">
        <v>2610</v>
      </c>
    </row>
    <row r="3799" spans="1:2">
      <c r="A3799" s="5">
        <v>46898</v>
      </c>
      <c r="B3799" s="4">
        <v>2611</v>
      </c>
    </row>
    <row r="3800" spans="1:2">
      <c r="A3800" s="5">
        <v>46899</v>
      </c>
      <c r="B3800" s="4">
        <v>2612</v>
      </c>
    </row>
    <row r="3801" spans="1:2">
      <c r="A3801" s="5">
        <v>46900</v>
      </c>
      <c r="B3801" s="4">
        <v>2613</v>
      </c>
    </row>
    <row r="3802" spans="1:2">
      <c r="A3802" s="5">
        <v>46901</v>
      </c>
      <c r="B3802" s="4">
        <v>2613</v>
      </c>
    </row>
    <row r="3803" spans="1:2">
      <c r="A3803" s="5">
        <v>46902</v>
      </c>
      <c r="B3803" s="4">
        <v>2613</v>
      </c>
    </row>
    <row r="3804" spans="1:2">
      <c r="A3804" s="5">
        <v>46903</v>
      </c>
      <c r="B3804" s="4">
        <v>2614</v>
      </c>
    </row>
    <row r="3805" spans="1:2">
      <c r="A3805" s="5">
        <v>46904</v>
      </c>
      <c r="B3805" s="4">
        <v>2615</v>
      </c>
    </row>
    <row r="3806" spans="1:2">
      <c r="A3806" s="5">
        <v>46905</v>
      </c>
      <c r="B3806" s="4">
        <v>2616</v>
      </c>
    </row>
    <row r="3807" spans="1:2">
      <c r="A3807" s="5">
        <v>46906</v>
      </c>
      <c r="B3807" s="4">
        <v>2617</v>
      </c>
    </row>
    <row r="3808" spans="1:2">
      <c r="A3808" s="5">
        <v>46907</v>
      </c>
      <c r="B3808" s="4">
        <v>2618</v>
      </c>
    </row>
    <row r="3809" spans="1:2">
      <c r="A3809" s="5">
        <v>46908</v>
      </c>
      <c r="B3809" s="4">
        <v>2618</v>
      </c>
    </row>
    <row r="3810" spans="1:2">
      <c r="A3810" s="5">
        <v>46909</v>
      </c>
      <c r="B3810" s="4">
        <v>2618</v>
      </c>
    </row>
    <row r="3811" spans="1:2">
      <c r="A3811" s="5">
        <v>46910</v>
      </c>
      <c r="B3811" s="4">
        <v>2619</v>
      </c>
    </row>
    <row r="3812" spans="1:2">
      <c r="A3812" s="5">
        <v>46911</v>
      </c>
      <c r="B3812" s="4">
        <v>2620</v>
      </c>
    </row>
    <row r="3813" spans="1:2">
      <c r="A3813" s="5">
        <v>46912</v>
      </c>
      <c r="B3813" s="4">
        <v>2621</v>
      </c>
    </row>
    <row r="3814" spans="1:2">
      <c r="A3814" s="5">
        <v>46913</v>
      </c>
      <c r="B3814" s="4">
        <v>2622</v>
      </c>
    </row>
    <row r="3815" spans="1:2">
      <c r="A3815" s="5">
        <v>46914</v>
      </c>
      <c r="B3815" s="4">
        <v>2623</v>
      </c>
    </row>
    <row r="3816" spans="1:2">
      <c r="A3816" s="5">
        <v>46915</v>
      </c>
      <c r="B3816" s="4">
        <v>2623</v>
      </c>
    </row>
    <row r="3817" spans="1:2">
      <c r="A3817" s="5">
        <v>46916</v>
      </c>
      <c r="B3817" s="4">
        <v>2623</v>
      </c>
    </row>
    <row r="3818" spans="1:2">
      <c r="A3818" s="5">
        <v>46917</v>
      </c>
      <c r="B3818" s="4">
        <v>2624</v>
      </c>
    </row>
    <row r="3819" spans="1:2">
      <c r="A3819" s="5">
        <v>46918</v>
      </c>
      <c r="B3819" s="4">
        <v>2625</v>
      </c>
    </row>
    <row r="3820" spans="1:2">
      <c r="A3820" s="5">
        <v>46919</v>
      </c>
      <c r="B3820" s="4">
        <v>2626</v>
      </c>
    </row>
    <row r="3821" spans="1:2">
      <c r="A3821" s="5">
        <v>46920</v>
      </c>
      <c r="B3821" s="4">
        <v>2626</v>
      </c>
    </row>
    <row r="3822" spans="1:2">
      <c r="A3822" s="5">
        <v>46921</v>
      </c>
      <c r="B3822" s="4">
        <v>2627</v>
      </c>
    </row>
    <row r="3823" spans="1:2">
      <c r="A3823" s="5">
        <v>46922</v>
      </c>
      <c r="B3823" s="4">
        <v>2627</v>
      </c>
    </row>
    <row r="3824" spans="1:2">
      <c r="A3824" s="5">
        <v>46923</v>
      </c>
      <c r="B3824" s="4">
        <v>2627</v>
      </c>
    </row>
    <row r="3825" spans="1:2">
      <c r="A3825" s="5">
        <v>46924</v>
      </c>
      <c r="B3825" s="4">
        <v>2628</v>
      </c>
    </row>
    <row r="3826" spans="1:2">
      <c r="A3826" s="5">
        <v>46925</v>
      </c>
      <c r="B3826" s="4">
        <v>2629</v>
      </c>
    </row>
    <row r="3827" spans="1:2">
      <c r="A3827" s="5">
        <v>46926</v>
      </c>
      <c r="B3827" s="4">
        <v>2630</v>
      </c>
    </row>
    <row r="3828" spans="1:2">
      <c r="A3828" s="5">
        <v>46927</v>
      </c>
      <c r="B3828" s="4">
        <v>2631</v>
      </c>
    </row>
    <row r="3829" spans="1:2">
      <c r="A3829" s="5">
        <v>46928</v>
      </c>
      <c r="B3829" s="4">
        <v>2632</v>
      </c>
    </row>
    <row r="3830" spans="1:2">
      <c r="A3830" s="5">
        <v>46929</v>
      </c>
      <c r="B3830" s="4">
        <v>2632</v>
      </c>
    </row>
    <row r="3831" spans="1:2">
      <c r="A3831" s="5">
        <v>46930</v>
      </c>
      <c r="B3831" s="4">
        <v>2632</v>
      </c>
    </row>
    <row r="3832" spans="1:2">
      <c r="A3832" s="5">
        <v>46931</v>
      </c>
      <c r="B3832" s="4">
        <v>2633</v>
      </c>
    </row>
    <row r="3833" spans="1:2">
      <c r="A3833" s="5">
        <v>46932</v>
      </c>
      <c r="B3833" s="4">
        <v>2634</v>
      </c>
    </row>
    <row r="3834" spans="1:2">
      <c r="A3834" s="5">
        <v>46933</v>
      </c>
      <c r="B3834" s="4">
        <v>2635</v>
      </c>
    </row>
    <row r="3835" spans="1:2">
      <c r="A3835" s="5">
        <v>46934</v>
      </c>
      <c r="B3835" s="4">
        <v>2636</v>
      </c>
    </row>
    <row r="3836" spans="1:2">
      <c r="A3836" s="5">
        <v>46935</v>
      </c>
      <c r="B3836" s="4">
        <v>2637</v>
      </c>
    </row>
    <row r="3837" spans="1:2">
      <c r="A3837" s="5">
        <v>46936</v>
      </c>
      <c r="B3837" s="4">
        <v>2637</v>
      </c>
    </row>
    <row r="3838" spans="1:2">
      <c r="A3838" s="5">
        <v>46937</v>
      </c>
      <c r="B3838" s="4">
        <v>2637</v>
      </c>
    </row>
    <row r="3839" spans="1:2">
      <c r="A3839" s="5">
        <v>46938</v>
      </c>
      <c r="B3839" s="4">
        <v>2638</v>
      </c>
    </row>
    <row r="3840" spans="1:2">
      <c r="A3840" s="5">
        <v>46939</v>
      </c>
      <c r="B3840" s="4">
        <v>2639</v>
      </c>
    </row>
    <row r="3841" spans="1:2">
      <c r="A3841" s="5">
        <v>46940</v>
      </c>
      <c r="B3841" s="4">
        <v>2640</v>
      </c>
    </row>
    <row r="3842" spans="1:2">
      <c r="A3842" s="5">
        <v>46941</v>
      </c>
      <c r="B3842" s="4">
        <v>2641</v>
      </c>
    </row>
    <row r="3843" spans="1:2">
      <c r="A3843" s="5">
        <v>46942</v>
      </c>
      <c r="B3843" s="4">
        <v>2642</v>
      </c>
    </row>
    <row r="3844" spans="1:2">
      <c r="A3844" s="5">
        <v>46943</v>
      </c>
      <c r="B3844" s="4">
        <v>2642</v>
      </c>
    </row>
    <row r="3845" spans="1:2">
      <c r="A3845" s="5">
        <v>46944</v>
      </c>
      <c r="B3845" s="4">
        <v>2642</v>
      </c>
    </row>
    <row r="3846" spans="1:2">
      <c r="A3846" s="5">
        <v>46945</v>
      </c>
      <c r="B3846" s="4">
        <v>2643</v>
      </c>
    </row>
    <row r="3847" spans="1:2">
      <c r="A3847" s="5">
        <v>46946</v>
      </c>
      <c r="B3847" s="4">
        <v>2644</v>
      </c>
    </row>
    <row r="3848" spans="1:2">
      <c r="A3848" s="5">
        <v>46947</v>
      </c>
      <c r="B3848" s="4">
        <v>2645</v>
      </c>
    </row>
    <row r="3849" spans="1:2">
      <c r="A3849" s="5">
        <v>46948</v>
      </c>
      <c r="B3849" s="4">
        <v>2646</v>
      </c>
    </row>
    <row r="3850" spans="1:2">
      <c r="A3850" s="5">
        <v>46949</v>
      </c>
      <c r="B3850" s="4">
        <v>2647</v>
      </c>
    </row>
    <row r="3851" spans="1:2">
      <c r="A3851" s="5">
        <v>46950</v>
      </c>
      <c r="B3851" s="4">
        <v>2647</v>
      </c>
    </row>
    <row r="3852" spans="1:2">
      <c r="A3852" s="5">
        <v>46951</v>
      </c>
      <c r="B3852" s="4">
        <v>2647</v>
      </c>
    </row>
    <row r="3853" spans="1:2">
      <c r="A3853" s="5">
        <v>46952</v>
      </c>
      <c r="B3853" s="4">
        <v>2648</v>
      </c>
    </row>
    <row r="3854" spans="1:2">
      <c r="A3854" s="5">
        <v>46953</v>
      </c>
      <c r="B3854" s="4">
        <v>2649</v>
      </c>
    </row>
    <row r="3855" spans="1:2">
      <c r="A3855" s="5">
        <v>46954</v>
      </c>
      <c r="B3855" s="4">
        <v>2650</v>
      </c>
    </row>
    <row r="3856" spans="1:2">
      <c r="A3856" s="5">
        <v>46955</v>
      </c>
      <c r="B3856" s="4">
        <v>2651</v>
      </c>
    </row>
    <row r="3857" spans="1:2">
      <c r="A3857" s="5">
        <v>46956</v>
      </c>
      <c r="B3857" s="4">
        <v>2652</v>
      </c>
    </row>
    <row r="3858" spans="1:2">
      <c r="A3858" s="5">
        <v>46957</v>
      </c>
      <c r="B3858" s="4">
        <v>2652</v>
      </c>
    </row>
    <row r="3859" spans="1:2">
      <c r="A3859" s="5">
        <v>46958</v>
      </c>
      <c r="B3859" s="4">
        <v>2652</v>
      </c>
    </row>
    <row r="3860" spans="1:2">
      <c r="A3860" s="5">
        <v>46959</v>
      </c>
      <c r="B3860" s="4">
        <v>2653</v>
      </c>
    </row>
    <row r="3861" spans="1:2">
      <c r="A3861" s="5">
        <v>46960</v>
      </c>
      <c r="B3861" s="4">
        <v>2654</v>
      </c>
    </row>
    <row r="3862" spans="1:2">
      <c r="A3862" s="5">
        <v>46961</v>
      </c>
      <c r="B3862" s="4">
        <v>2655</v>
      </c>
    </row>
    <row r="3863" spans="1:2">
      <c r="A3863" s="5">
        <v>46962</v>
      </c>
      <c r="B3863" s="4">
        <v>2656</v>
      </c>
    </row>
    <row r="3864" spans="1:2">
      <c r="A3864" s="5">
        <v>46963</v>
      </c>
      <c r="B3864" s="4">
        <v>2657</v>
      </c>
    </row>
    <row r="3865" spans="1:2">
      <c r="A3865" s="5">
        <v>46964</v>
      </c>
      <c r="B3865" s="4">
        <v>2657</v>
      </c>
    </row>
    <row r="3866" spans="1:2">
      <c r="A3866" s="5">
        <v>46965</v>
      </c>
      <c r="B3866" s="4">
        <v>2657</v>
      </c>
    </row>
    <row r="3867" spans="1:2">
      <c r="A3867" s="5">
        <v>46966</v>
      </c>
      <c r="B3867" s="4">
        <v>2658</v>
      </c>
    </row>
    <row r="3868" spans="1:2">
      <c r="A3868" s="5">
        <v>46967</v>
      </c>
      <c r="B3868" s="4">
        <v>2659</v>
      </c>
    </row>
    <row r="3869" spans="1:2">
      <c r="A3869" s="5">
        <v>46968</v>
      </c>
      <c r="B3869" s="4">
        <v>2660</v>
      </c>
    </row>
    <row r="3870" spans="1:2">
      <c r="A3870" s="5">
        <v>46969</v>
      </c>
      <c r="B3870" s="4">
        <v>2661</v>
      </c>
    </row>
    <row r="3871" spans="1:2">
      <c r="A3871" s="5">
        <v>46970</v>
      </c>
      <c r="B3871" s="4">
        <v>2662</v>
      </c>
    </row>
    <row r="3872" spans="1:2">
      <c r="A3872" s="5">
        <v>46971</v>
      </c>
      <c r="B3872" s="4">
        <v>2662</v>
      </c>
    </row>
    <row r="3873" spans="1:2">
      <c r="A3873" s="5">
        <v>46972</v>
      </c>
      <c r="B3873" s="4">
        <v>2662</v>
      </c>
    </row>
    <row r="3874" spans="1:2">
      <c r="A3874" s="5">
        <v>46973</v>
      </c>
      <c r="B3874" s="4">
        <v>2663</v>
      </c>
    </row>
    <row r="3875" spans="1:2">
      <c r="A3875" s="5">
        <v>46974</v>
      </c>
      <c r="B3875" s="4">
        <v>2664</v>
      </c>
    </row>
    <row r="3876" spans="1:2">
      <c r="A3876" s="5">
        <v>46975</v>
      </c>
      <c r="B3876" s="4">
        <v>2665</v>
      </c>
    </row>
    <row r="3877" spans="1:2">
      <c r="A3877" s="5">
        <v>46976</v>
      </c>
      <c r="B3877" s="4">
        <v>2666</v>
      </c>
    </row>
    <row r="3878" spans="1:2">
      <c r="A3878" s="5">
        <v>46977</v>
      </c>
      <c r="B3878" s="4">
        <v>2667</v>
      </c>
    </row>
    <row r="3879" spans="1:2">
      <c r="A3879" s="5">
        <v>46978</v>
      </c>
      <c r="B3879" s="4">
        <v>2667</v>
      </c>
    </row>
    <row r="3880" spans="1:2">
      <c r="A3880" s="5">
        <v>46979</v>
      </c>
      <c r="B3880" s="4">
        <v>2667</v>
      </c>
    </row>
    <row r="3881" spans="1:2">
      <c r="A3881" s="5">
        <v>46980</v>
      </c>
      <c r="B3881" s="4">
        <v>2668</v>
      </c>
    </row>
    <row r="3882" spans="1:2">
      <c r="A3882" s="5">
        <v>46981</v>
      </c>
      <c r="B3882" s="4">
        <v>2669</v>
      </c>
    </row>
    <row r="3883" spans="1:2">
      <c r="A3883" s="5">
        <v>46982</v>
      </c>
      <c r="B3883" s="4">
        <v>2670</v>
      </c>
    </row>
    <row r="3884" spans="1:2">
      <c r="A3884" s="5">
        <v>46983</v>
      </c>
      <c r="B3884" s="4">
        <v>2671</v>
      </c>
    </row>
    <row r="3885" spans="1:2">
      <c r="A3885" s="5">
        <v>46984</v>
      </c>
      <c r="B3885" s="4">
        <v>2672</v>
      </c>
    </row>
    <row r="3886" spans="1:2">
      <c r="A3886" s="5">
        <v>46985</v>
      </c>
      <c r="B3886" s="4">
        <v>2672</v>
      </c>
    </row>
    <row r="3887" spans="1:2">
      <c r="A3887" s="5">
        <v>46986</v>
      </c>
      <c r="B3887" s="4">
        <v>2672</v>
      </c>
    </row>
    <row r="3888" spans="1:2">
      <c r="A3888" s="5">
        <v>46987</v>
      </c>
      <c r="B3888" s="4">
        <v>2673</v>
      </c>
    </row>
    <row r="3889" spans="1:2">
      <c r="A3889" s="5">
        <v>46988</v>
      </c>
      <c r="B3889" s="4">
        <v>2674</v>
      </c>
    </row>
    <row r="3890" spans="1:2">
      <c r="A3890" s="5">
        <v>46989</v>
      </c>
      <c r="B3890" s="4">
        <v>2675</v>
      </c>
    </row>
    <row r="3891" spans="1:2">
      <c r="A3891" s="5">
        <v>46990</v>
      </c>
      <c r="B3891" s="4">
        <v>2676</v>
      </c>
    </row>
    <row r="3892" spans="1:2">
      <c r="A3892" s="5">
        <v>46991</v>
      </c>
      <c r="B3892" s="4">
        <v>2677</v>
      </c>
    </row>
    <row r="3893" spans="1:2">
      <c r="A3893" s="5">
        <v>46992</v>
      </c>
      <c r="B3893" s="4">
        <v>2677</v>
      </c>
    </row>
    <row r="3894" spans="1:2">
      <c r="A3894" s="5">
        <v>46993</v>
      </c>
      <c r="B3894" s="4">
        <v>2677</v>
      </c>
    </row>
    <row r="3895" spans="1:2">
      <c r="A3895" s="5">
        <v>46994</v>
      </c>
      <c r="B3895" s="4">
        <v>2678</v>
      </c>
    </row>
    <row r="3896" spans="1:2">
      <c r="A3896" s="5">
        <v>46995</v>
      </c>
      <c r="B3896" s="4">
        <v>2679</v>
      </c>
    </row>
    <row r="3897" spans="1:2">
      <c r="A3897" s="5">
        <v>46996</v>
      </c>
      <c r="B3897" s="4">
        <v>2680</v>
      </c>
    </row>
    <row r="3898" spans="1:2">
      <c r="A3898" s="5">
        <v>46997</v>
      </c>
      <c r="B3898" s="4">
        <v>2681</v>
      </c>
    </row>
    <row r="3899" spans="1:2">
      <c r="A3899" s="5">
        <v>46998</v>
      </c>
      <c r="B3899" s="4">
        <v>2682</v>
      </c>
    </row>
    <row r="3900" spans="1:2">
      <c r="A3900" s="5">
        <v>46999</v>
      </c>
      <c r="B3900" s="4">
        <v>2682</v>
      </c>
    </row>
    <row r="3901" spans="1:2">
      <c r="A3901" s="5">
        <v>47000</v>
      </c>
      <c r="B3901" s="4">
        <v>2682</v>
      </c>
    </row>
    <row r="3902" spans="1:2">
      <c r="A3902" s="5">
        <v>47001</v>
      </c>
      <c r="B3902" s="4">
        <v>2683</v>
      </c>
    </row>
    <row r="3903" spans="1:2">
      <c r="A3903" s="5">
        <v>47002</v>
      </c>
      <c r="B3903" s="4">
        <v>2684</v>
      </c>
    </row>
    <row r="3904" spans="1:2">
      <c r="A3904" s="5">
        <v>47003</v>
      </c>
      <c r="B3904" s="4">
        <v>2685</v>
      </c>
    </row>
    <row r="3905" spans="1:2">
      <c r="A3905" s="5">
        <v>47004</v>
      </c>
      <c r="B3905" s="4">
        <v>2685</v>
      </c>
    </row>
    <row r="3906" spans="1:2">
      <c r="A3906" s="5">
        <v>47005</v>
      </c>
      <c r="B3906" s="4">
        <v>2686</v>
      </c>
    </row>
    <row r="3907" spans="1:2">
      <c r="A3907" s="5">
        <v>47006</v>
      </c>
      <c r="B3907" s="4">
        <v>2686</v>
      </c>
    </row>
    <row r="3908" spans="1:2">
      <c r="A3908" s="5">
        <v>47007</v>
      </c>
      <c r="B3908" s="4">
        <v>2686</v>
      </c>
    </row>
    <row r="3909" spans="1:2">
      <c r="A3909" s="5">
        <v>47008</v>
      </c>
      <c r="B3909" s="4">
        <v>2687</v>
      </c>
    </row>
    <row r="3910" spans="1:2">
      <c r="A3910" s="5">
        <v>47009</v>
      </c>
      <c r="B3910" s="4">
        <v>2688</v>
      </c>
    </row>
    <row r="3911" spans="1:2">
      <c r="A3911" s="5">
        <v>47010</v>
      </c>
      <c r="B3911" s="4">
        <v>2689</v>
      </c>
    </row>
    <row r="3912" spans="1:2">
      <c r="A3912" s="5">
        <v>47011</v>
      </c>
      <c r="B3912" s="4">
        <v>2690</v>
      </c>
    </row>
    <row r="3913" spans="1:2">
      <c r="A3913" s="5">
        <v>47012</v>
      </c>
      <c r="B3913" s="4">
        <v>2691</v>
      </c>
    </row>
    <row r="3914" spans="1:2">
      <c r="A3914" s="5">
        <v>47013</v>
      </c>
      <c r="B3914" s="4">
        <v>2691</v>
      </c>
    </row>
    <row r="3915" spans="1:2">
      <c r="A3915" s="5">
        <v>47014</v>
      </c>
      <c r="B3915" s="4">
        <v>2691</v>
      </c>
    </row>
    <row r="3916" spans="1:2">
      <c r="A3916" s="5">
        <v>47015</v>
      </c>
      <c r="B3916" s="4">
        <v>2692</v>
      </c>
    </row>
    <row r="3917" spans="1:2">
      <c r="A3917" s="5">
        <v>47016</v>
      </c>
      <c r="B3917" s="4">
        <v>2693</v>
      </c>
    </row>
    <row r="3918" spans="1:2">
      <c r="A3918" s="5">
        <v>47017</v>
      </c>
      <c r="B3918" s="4">
        <v>2694</v>
      </c>
    </row>
    <row r="3919" spans="1:2">
      <c r="A3919" s="5">
        <v>47018</v>
      </c>
      <c r="B3919" s="4">
        <v>2695</v>
      </c>
    </row>
    <row r="3920" spans="1:2">
      <c r="A3920" s="5">
        <v>47019</v>
      </c>
      <c r="B3920" s="4">
        <v>2696</v>
      </c>
    </row>
    <row r="3921" spans="1:2">
      <c r="A3921" s="5">
        <v>47020</v>
      </c>
      <c r="B3921" s="4">
        <v>2696</v>
      </c>
    </row>
    <row r="3922" spans="1:2">
      <c r="A3922" s="5">
        <v>47021</v>
      </c>
      <c r="B3922" s="4">
        <v>2696</v>
      </c>
    </row>
    <row r="3923" spans="1:2">
      <c r="A3923" s="5">
        <v>47022</v>
      </c>
      <c r="B3923" s="4">
        <v>2697</v>
      </c>
    </row>
    <row r="3924" spans="1:2">
      <c r="A3924" s="5">
        <v>47023</v>
      </c>
      <c r="B3924" s="4">
        <v>2698</v>
      </c>
    </row>
    <row r="3925" spans="1:2">
      <c r="A3925" s="5">
        <v>47024</v>
      </c>
      <c r="B3925" s="4">
        <v>2699</v>
      </c>
    </row>
    <row r="3926" spans="1:2">
      <c r="A3926" s="5">
        <v>47025</v>
      </c>
      <c r="B3926" s="4">
        <v>2700</v>
      </c>
    </row>
    <row r="3927" spans="1:2">
      <c r="A3927" s="5">
        <v>47026</v>
      </c>
      <c r="B3927" s="4">
        <v>2701</v>
      </c>
    </row>
    <row r="3928" spans="1:2">
      <c r="A3928" s="5">
        <v>47027</v>
      </c>
      <c r="B3928" s="4">
        <v>2701</v>
      </c>
    </row>
    <row r="3929" spans="1:2">
      <c r="A3929" s="5">
        <v>47028</v>
      </c>
      <c r="B3929" s="4">
        <v>2701</v>
      </c>
    </row>
    <row r="3930" spans="1:2">
      <c r="A3930" s="5">
        <v>47029</v>
      </c>
      <c r="B3930" s="4">
        <v>2702</v>
      </c>
    </row>
    <row r="3931" spans="1:2">
      <c r="A3931" s="5">
        <v>47030</v>
      </c>
      <c r="B3931" s="4">
        <v>2703</v>
      </c>
    </row>
    <row r="3932" spans="1:2">
      <c r="A3932" s="5">
        <v>47031</v>
      </c>
      <c r="B3932" s="4">
        <v>2704</v>
      </c>
    </row>
    <row r="3933" spans="1:2">
      <c r="A3933" s="5">
        <v>47032</v>
      </c>
      <c r="B3933" s="4">
        <v>2705</v>
      </c>
    </row>
    <row r="3934" spans="1:2">
      <c r="A3934" s="5">
        <v>47033</v>
      </c>
      <c r="B3934" s="4">
        <v>2706</v>
      </c>
    </row>
    <row r="3935" spans="1:2">
      <c r="A3935" s="5">
        <v>47034</v>
      </c>
      <c r="B3935" s="4">
        <v>2706</v>
      </c>
    </row>
    <row r="3936" spans="1:2">
      <c r="A3936" s="5">
        <v>47035</v>
      </c>
      <c r="B3936" s="4">
        <v>2706</v>
      </c>
    </row>
    <row r="3937" spans="1:2">
      <c r="A3937" s="5">
        <v>47036</v>
      </c>
      <c r="B3937" s="4">
        <v>2707</v>
      </c>
    </row>
    <row r="3938" spans="1:2">
      <c r="A3938" s="5">
        <v>47037</v>
      </c>
      <c r="B3938" s="4">
        <v>2708</v>
      </c>
    </row>
    <row r="3939" spans="1:2">
      <c r="A3939" s="5">
        <v>47038</v>
      </c>
      <c r="B3939" s="4">
        <v>2709</v>
      </c>
    </row>
    <row r="3940" spans="1:2">
      <c r="A3940" s="5">
        <v>47039</v>
      </c>
      <c r="B3940" s="4">
        <v>2709</v>
      </c>
    </row>
    <row r="3941" spans="1:2">
      <c r="A3941" s="5">
        <v>47040</v>
      </c>
      <c r="B3941" s="4">
        <v>2710</v>
      </c>
    </row>
    <row r="3942" spans="1:2">
      <c r="A3942" s="5">
        <v>47041</v>
      </c>
      <c r="B3942" s="4">
        <v>2710</v>
      </c>
    </row>
    <row r="3943" spans="1:2">
      <c r="A3943" s="5">
        <v>47042</v>
      </c>
      <c r="B3943" s="4">
        <v>2710</v>
      </c>
    </row>
    <row r="3944" spans="1:2">
      <c r="A3944" s="5">
        <v>47043</v>
      </c>
      <c r="B3944" s="4">
        <v>2711</v>
      </c>
    </row>
    <row r="3945" spans="1:2">
      <c r="A3945" s="5">
        <v>47044</v>
      </c>
      <c r="B3945" s="4">
        <v>2712</v>
      </c>
    </row>
    <row r="3946" spans="1:2">
      <c r="A3946" s="5">
        <v>47045</v>
      </c>
      <c r="B3946" s="4">
        <v>2713</v>
      </c>
    </row>
    <row r="3947" spans="1:2">
      <c r="A3947" s="5">
        <v>47046</v>
      </c>
      <c r="B3947" s="4">
        <v>2714</v>
      </c>
    </row>
    <row r="3948" spans="1:2">
      <c r="A3948" s="5">
        <v>47047</v>
      </c>
      <c r="B3948" s="4">
        <v>2715</v>
      </c>
    </row>
    <row r="3949" spans="1:2">
      <c r="A3949" s="5">
        <v>47048</v>
      </c>
      <c r="B3949" s="4">
        <v>2715</v>
      </c>
    </row>
    <row r="3950" spans="1:2">
      <c r="A3950" s="5">
        <v>47049</v>
      </c>
      <c r="B3950" s="4">
        <v>2715</v>
      </c>
    </row>
    <row r="3951" spans="1:2">
      <c r="A3951" s="5">
        <v>47050</v>
      </c>
      <c r="B3951" s="4">
        <v>2716</v>
      </c>
    </row>
    <row r="3952" spans="1:2">
      <c r="A3952" s="5">
        <v>47051</v>
      </c>
      <c r="B3952" s="4">
        <v>2717</v>
      </c>
    </row>
    <row r="3953" spans="1:2">
      <c r="A3953" s="5">
        <v>47052</v>
      </c>
      <c r="B3953" s="4">
        <v>2718</v>
      </c>
    </row>
    <row r="3954" spans="1:2">
      <c r="A3954" s="5">
        <v>47053</v>
      </c>
      <c r="B3954" s="4">
        <v>2719</v>
      </c>
    </row>
    <row r="3955" spans="1:2">
      <c r="A3955" s="5">
        <v>47054</v>
      </c>
      <c r="B3955" s="4">
        <v>2720</v>
      </c>
    </row>
    <row r="3956" spans="1:2">
      <c r="A3956" s="5">
        <v>47055</v>
      </c>
      <c r="B3956" s="4">
        <v>2720</v>
      </c>
    </row>
    <row r="3957" spans="1:2">
      <c r="A3957" s="5">
        <v>47056</v>
      </c>
      <c r="B3957" s="4">
        <v>2720</v>
      </c>
    </row>
    <row r="3958" spans="1:2">
      <c r="A3958" s="5">
        <v>47057</v>
      </c>
      <c r="B3958" s="4">
        <v>2721</v>
      </c>
    </row>
    <row r="3959" spans="1:2">
      <c r="A3959" s="5">
        <v>47058</v>
      </c>
      <c r="B3959" s="4">
        <v>2722</v>
      </c>
    </row>
    <row r="3960" spans="1:2">
      <c r="A3960" s="5">
        <v>47059</v>
      </c>
      <c r="B3960" s="4">
        <v>2723</v>
      </c>
    </row>
    <row r="3961" spans="1:2">
      <c r="A3961" s="5">
        <v>47060</v>
      </c>
      <c r="B3961" s="4">
        <v>2723</v>
      </c>
    </row>
    <row r="3962" spans="1:2">
      <c r="A3962" s="5">
        <v>47061</v>
      </c>
      <c r="B3962" s="4">
        <v>2724</v>
      </c>
    </row>
    <row r="3963" spans="1:2">
      <c r="A3963" s="5">
        <v>47062</v>
      </c>
      <c r="B3963" s="4">
        <v>2724</v>
      </c>
    </row>
    <row r="3964" spans="1:2">
      <c r="A3964" s="5">
        <v>47063</v>
      </c>
      <c r="B3964" s="4">
        <v>2724</v>
      </c>
    </row>
    <row r="3965" spans="1:2">
      <c r="A3965" s="5">
        <v>47064</v>
      </c>
      <c r="B3965" s="4">
        <v>2725</v>
      </c>
    </row>
    <row r="3966" spans="1:2">
      <c r="A3966" s="5">
        <v>47065</v>
      </c>
      <c r="B3966" s="4">
        <v>2726</v>
      </c>
    </row>
    <row r="3967" spans="1:2">
      <c r="A3967" s="5">
        <v>47066</v>
      </c>
      <c r="B3967" s="4">
        <v>2727</v>
      </c>
    </row>
    <row r="3968" spans="1:2">
      <c r="A3968" s="5">
        <v>47067</v>
      </c>
      <c r="B3968" s="4">
        <v>2728</v>
      </c>
    </row>
    <row r="3969" spans="1:2">
      <c r="A3969" s="5">
        <v>47068</v>
      </c>
      <c r="B3969" s="4">
        <v>2729</v>
      </c>
    </row>
    <row r="3970" spans="1:2">
      <c r="A3970" s="5">
        <v>47069</v>
      </c>
      <c r="B3970" s="4">
        <v>2729</v>
      </c>
    </row>
    <row r="3971" spans="1:2">
      <c r="A3971" s="5">
        <v>47070</v>
      </c>
      <c r="B3971" s="4">
        <v>2729</v>
      </c>
    </row>
    <row r="3972" spans="1:2">
      <c r="A3972" s="5">
        <v>47071</v>
      </c>
      <c r="B3972" s="4">
        <v>2730</v>
      </c>
    </row>
    <row r="3973" spans="1:2">
      <c r="A3973" s="5">
        <v>47072</v>
      </c>
      <c r="B3973" s="4">
        <v>2731</v>
      </c>
    </row>
    <row r="3974" spans="1:2">
      <c r="A3974" s="5">
        <v>47073</v>
      </c>
      <c r="B3974" s="4">
        <v>2731</v>
      </c>
    </row>
    <row r="3975" spans="1:2">
      <c r="A3975" s="5">
        <v>47074</v>
      </c>
      <c r="B3975" s="4">
        <v>2732</v>
      </c>
    </row>
    <row r="3976" spans="1:2">
      <c r="A3976" s="5">
        <v>47075</v>
      </c>
      <c r="B3976" s="4">
        <v>2733</v>
      </c>
    </row>
    <row r="3977" spans="1:2">
      <c r="A3977" s="5">
        <v>47076</v>
      </c>
      <c r="B3977" s="4">
        <v>2733</v>
      </c>
    </row>
    <row r="3978" spans="1:2">
      <c r="A3978" s="5">
        <v>47077</v>
      </c>
      <c r="B3978" s="4">
        <v>2733</v>
      </c>
    </row>
    <row r="3979" spans="1:2">
      <c r="A3979" s="5">
        <v>47078</v>
      </c>
      <c r="B3979" s="4">
        <v>2734</v>
      </c>
    </row>
    <row r="3980" spans="1:2">
      <c r="A3980" s="5">
        <v>47079</v>
      </c>
      <c r="B3980" s="4">
        <v>2735</v>
      </c>
    </row>
    <row r="3981" spans="1:2">
      <c r="A3981" s="5">
        <v>47080</v>
      </c>
      <c r="B3981" s="4">
        <v>2736</v>
      </c>
    </row>
    <row r="3982" spans="1:2">
      <c r="A3982" s="5">
        <v>47081</v>
      </c>
      <c r="B3982" s="4">
        <v>2737</v>
      </c>
    </row>
    <row r="3983" spans="1:2">
      <c r="A3983" s="5">
        <v>47082</v>
      </c>
      <c r="B3983" s="4">
        <v>2738</v>
      </c>
    </row>
    <row r="3984" spans="1:2">
      <c r="A3984" s="5">
        <v>47083</v>
      </c>
      <c r="B3984" s="4">
        <v>2738</v>
      </c>
    </row>
    <row r="3985" spans="1:2">
      <c r="A3985" s="5">
        <v>47084</v>
      </c>
      <c r="B3985" s="4">
        <v>2738</v>
      </c>
    </row>
    <row r="3986" spans="1:2">
      <c r="A3986" s="5">
        <v>47085</v>
      </c>
      <c r="B3986" s="4">
        <v>2739</v>
      </c>
    </row>
    <row r="3987" spans="1:2">
      <c r="A3987" s="5">
        <v>47086</v>
      </c>
      <c r="B3987" s="4">
        <v>2740</v>
      </c>
    </row>
    <row r="3988" spans="1:2">
      <c r="A3988" s="5">
        <v>47087</v>
      </c>
      <c r="B3988" s="4">
        <v>2741</v>
      </c>
    </row>
    <row r="3989" spans="1:2">
      <c r="A3989" s="5">
        <v>47088</v>
      </c>
      <c r="B3989" s="4">
        <v>2742</v>
      </c>
    </row>
    <row r="3990" spans="1:2">
      <c r="A3990" s="5">
        <v>47089</v>
      </c>
      <c r="B3990" s="4">
        <v>2743</v>
      </c>
    </row>
    <row r="3991" spans="1:2">
      <c r="A3991" s="5">
        <v>47090</v>
      </c>
      <c r="B3991" s="4">
        <v>2743</v>
      </c>
    </row>
    <row r="3992" spans="1:2">
      <c r="A3992" s="5">
        <v>47091</v>
      </c>
      <c r="B3992" s="4">
        <v>2743</v>
      </c>
    </row>
    <row r="3993" spans="1:2">
      <c r="A3993" s="5">
        <v>47092</v>
      </c>
      <c r="B3993" s="4">
        <v>2744</v>
      </c>
    </row>
    <row r="3994" spans="1:2">
      <c r="A3994" s="5">
        <v>47093</v>
      </c>
      <c r="B3994" s="4">
        <v>2745</v>
      </c>
    </row>
    <row r="3995" spans="1:2">
      <c r="A3995" s="5">
        <v>47094</v>
      </c>
      <c r="B3995" s="4">
        <v>2746</v>
      </c>
    </row>
    <row r="3996" spans="1:2">
      <c r="A3996" s="5">
        <v>47095</v>
      </c>
      <c r="B3996" s="4">
        <v>2747</v>
      </c>
    </row>
    <row r="3997" spans="1:2">
      <c r="A3997" s="5">
        <v>47096</v>
      </c>
      <c r="B3997" s="4">
        <v>2748</v>
      </c>
    </row>
    <row r="3998" spans="1:2">
      <c r="A3998" s="5">
        <v>47097</v>
      </c>
      <c r="B3998" s="4">
        <v>2748</v>
      </c>
    </row>
    <row r="3999" spans="1:2">
      <c r="A3999" s="5">
        <v>47098</v>
      </c>
      <c r="B3999" s="4">
        <v>2748</v>
      </c>
    </row>
    <row r="4000" spans="1:2">
      <c r="A4000" s="5">
        <v>47099</v>
      </c>
      <c r="B4000" s="4">
        <v>2749</v>
      </c>
    </row>
    <row r="4001" spans="1:2">
      <c r="A4001" s="5">
        <v>47100</v>
      </c>
      <c r="B4001" s="4">
        <v>2750</v>
      </c>
    </row>
    <row r="4002" spans="1:2">
      <c r="A4002" s="5">
        <v>47101</v>
      </c>
      <c r="B4002" s="4">
        <v>2751</v>
      </c>
    </row>
    <row r="4003" spans="1:2">
      <c r="A4003" s="5">
        <v>47102</v>
      </c>
      <c r="B4003" s="4">
        <v>2752</v>
      </c>
    </row>
    <row r="4004" spans="1:2">
      <c r="A4004" s="5">
        <v>47103</v>
      </c>
      <c r="B4004" s="4">
        <v>2753</v>
      </c>
    </row>
    <row r="4005" spans="1:2">
      <c r="A4005" s="5">
        <v>47104</v>
      </c>
      <c r="B4005" s="4">
        <v>2753</v>
      </c>
    </row>
    <row r="4006" spans="1:2">
      <c r="A4006" s="5">
        <v>47105</v>
      </c>
      <c r="B4006" s="4">
        <v>2753</v>
      </c>
    </row>
    <row r="4007" spans="1:2">
      <c r="A4007" s="5">
        <v>47106</v>
      </c>
      <c r="B4007" s="4">
        <v>2754</v>
      </c>
    </row>
    <row r="4008" spans="1:2">
      <c r="A4008" s="5">
        <v>47107</v>
      </c>
      <c r="B4008" s="4">
        <v>2755</v>
      </c>
    </row>
    <row r="4009" spans="1:2">
      <c r="A4009" s="5">
        <v>47108</v>
      </c>
      <c r="B4009" s="4">
        <v>2756</v>
      </c>
    </row>
    <row r="4010" spans="1:2">
      <c r="A4010" s="5">
        <v>47109</v>
      </c>
      <c r="B4010" s="4">
        <v>2757</v>
      </c>
    </row>
    <row r="4011" spans="1:2">
      <c r="A4011" s="5">
        <v>47110</v>
      </c>
      <c r="B4011" s="4">
        <v>2758</v>
      </c>
    </row>
    <row r="4012" spans="1:2">
      <c r="A4012" s="5">
        <v>47111</v>
      </c>
      <c r="B4012" s="4">
        <v>2758</v>
      </c>
    </row>
    <row r="4013" spans="1:2">
      <c r="A4013" s="5">
        <v>47112</v>
      </c>
      <c r="B4013" s="4">
        <v>2758</v>
      </c>
    </row>
    <row r="4014" spans="1:2">
      <c r="A4014" s="5">
        <v>47113</v>
      </c>
      <c r="B4014" s="4">
        <v>2758</v>
      </c>
    </row>
    <row r="4015" spans="1:2">
      <c r="A4015" s="5">
        <v>47114</v>
      </c>
      <c r="B4015" s="4">
        <v>2759</v>
      </c>
    </row>
    <row r="4016" spans="1:2">
      <c r="A4016" s="5">
        <v>47115</v>
      </c>
      <c r="B4016" s="4">
        <v>2760</v>
      </c>
    </row>
    <row r="4017" spans="1:2">
      <c r="A4017" s="5">
        <v>47116</v>
      </c>
      <c r="B4017" s="4">
        <v>2761</v>
      </c>
    </row>
    <row r="4018" spans="1:2">
      <c r="A4018" s="5">
        <v>47117</v>
      </c>
      <c r="B4018" s="4">
        <v>2762</v>
      </c>
    </row>
    <row r="4019" spans="1:2">
      <c r="A4019" s="5">
        <v>47118</v>
      </c>
      <c r="B4019" s="4">
        <v>2762</v>
      </c>
    </row>
    <row r="4020" spans="1:2">
      <c r="A4020" s="5">
        <v>47119</v>
      </c>
      <c r="B4020" s="4">
        <v>2762</v>
      </c>
    </row>
    <row r="4021" spans="1:2">
      <c r="A4021" s="5">
        <v>47120</v>
      </c>
      <c r="B4021" s="4">
        <v>2762</v>
      </c>
    </row>
    <row r="4022" spans="1:2">
      <c r="A4022" s="5">
        <v>47121</v>
      </c>
      <c r="B4022" s="4">
        <v>2763</v>
      </c>
    </row>
    <row r="4023" spans="1:2">
      <c r="A4023" s="5">
        <v>47122</v>
      </c>
      <c r="B4023" s="4">
        <v>2764</v>
      </c>
    </row>
    <row r="4024" spans="1:2">
      <c r="A4024" s="5">
        <v>47123</v>
      </c>
      <c r="B4024" s="4">
        <v>2765</v>
      </c>
    </row>
    <row r="4025" spans="1:2">
      <c r="A4025" s="5">
        <v>47124</v>
      </c>
      <c r="B4025" s="4">
        <v>2766</v>
      </c>
    </row>
    <row r="4026" spans="1:2">
      <c r="A4026" s="5">
        <v>47125</v>
      </c>
      <c r="B4026" s="4">
        <v>2766</v>
      </c>
    </row>
    <row r="4027" spans="1:2">
      <c r="A4027" s="5">
        <v>47126</v>
      </c>
      <c r="B4027" s="4">
        <v>2766</v>
      </c>
    </row>
    <row r="4028" spans="1:2">
      <c r="A4028" s="5">
        <v>47127</v>
      </c>
      <c r="B4028" s="4">
        <v>2767</v>
      </c>
    </row>
    <row r="4029" spans="1:2">
      <c r="A4029" s="5">
        <v>47128</v>
      </c>
      <c r="B4029" s="4">
        <v>2768</v>
      </c>
    </row>
    <row r="4030" spans="1:2">
      <c r="A4030" s="5">
        <v>47129</v>
      </c>
      <c r="B4030" s="4">
        <v>2769</v>
      </c>
    </row>
    <row r="4031" spans="1:2">
      <c r="A4031" s="5">
        <v>47130</v>
      </c>
      <c r="B4031" s="4">
        <v>2770</v>
      </c>
    </row>
    <row r="4032" spans="1:2">
      <c r="A4032" s="5">
        <v>47131</v>
      </c>
      <c r="B4032" s="4">
        <v>2771</v>
      </c>
    </row>
    <row r="4033" spans="1:2">
      <c r="A4033" s="5">
        <v>47132</v>
      </c>
      <c r="B4033" s="4">
        <v>2771</v>
      </c>
    </row>
    <row r="4034" spans="1:2">
      <c r="A4034" s="5">
        <v>47133</v>
      </c>
      <c r="B4034" s="4">
        <v>2771</v>
      </c>
    </row>
    <row r="4035" spans="1:2">
      <c r="A4035" s="5">
        <v>47134</v>
      </c>
      <c r="B4035" s="4">
        <v>2772</v>
      </c>
    </row>
    <row r="4036" spans="1:2">
      <c r="A4036" s="5">
        <v>47135</v>
      </c>
      <c r="B4036" s="4">
        <v>2773</v>
      </c>
    </row>
    <row r="4037" spans="1:2">
      <c r="A4037" s="5">
        <v>47136</v>
      </c>
      <c r="B4037" s="4">
        <v>2774</v>
      </c>
    </row>
    <row r="4038" spans="1:2">
      <c r="A4038" s="5">
        <v>47137</v>
      </c>
      <c r="B4038" s="4">
        <v>2775</v>
      </c>
    </row>
    <row r="4039" spans="1:2">
      <c r="A4039" s="5">
        <v>47138</v>
      </c>
      <c r="B4039" s="4">
        <v>2776</v>
      </c>
    </row>
    <row r="4040" spans="1:2">
      <c r="A4040" s="5">
        <v>47139</v>
      </c>
      <c r="B4040" s="4">
        <v>2776</v>
      </c>
    </row>
    <row r="4041" spans="1:2">
      <c r="A4041" s="5">
        <v>47140</v>
      </c>
      <c r="B4041" s="4">
        <v>2776</v>
      </c>
    </row>
    <row r="4042" spans="1:2">
      <c r="A4042" s="5">
        <v>47141</v>
      </c>
      <c r="B4042" s="4">
        <v>2777</v>
      </c>
    </row>
    <row r="4043" spans="1:2">
      <c r="A4043" s="5">
        <v>47142</v>
      </c>
      <c r="B4043" s="4">
        <v>2778</v>
      </c>
    </row>
    <row r="4044" spans="1:2">
      <c r="A4044" s="5">
        <v>47143</v>
      </c>
      <c r="B4044" s="4">
        <v>2779</v>
      </c>
    </row>
    <row r="4045" spans="1:2">
      <c r="A4045" s="5">
        <v>47144</v>
      </c>
      <c r="B4045" s="4">
        <v>2780</v>
      </c>
    </row>
    <row r="4046" spans="1:2">
      <c r="A4046" s="5">
        <v>47145</v>
      </c>
      <c r="B4046" s="4">
        <v>2781</v>
      </c>
    </row>
    <row r="4047" spans="1:2">
      <c r="A4047" s="5">
        <v>47146</v>
      </c>
      <c r="B4047" s="4">
        <v>2781</v>
      </c>
    </row>
    <row r="4048" spans="1:2">
      <c r="A4048" s="5">
        <v>47147</v>
      </c>
      <c r="B4048" s="4">
        <v>2781</v>
      </c>
    </row>
    <row r="4049" spans="1:2">
      <c r="A4049" s="5">
        <v>47148</v>
      </c>
      <c r="B4049" s="4">
        <v>2782</v>
      </c>
    </row>
    <row r="4050" spans="1:2">
      <c r="A4050" s="5">
        <v>47149</v>
      </c>
      <c r="B4050" s="4">
        <v>2783</v>
      </c>
    </row>
    <row r="4051" spans="1:2">
      <c r="A4051" s="5">
        <v>47150</v>
      </c>
      <c r="B4051" s="4">
        <v>2784</v>
      </c>
    </row>
    <row r="4052" spans="1:2">
      <c r="A4052" s="5">
        <v>47151</v>
      </c>
      <c r="B4052" s="4">
        <v>2785</v>
      </c>
    </row>
    <row r="4053" spans="1:2">
      <c r="A4053" s="5">
        <v>47152</v>
      </c>
      <c r="B4053" s="4">
        <v>2786</v>
      </c>
    </row>
    <row r="4054" spans="1:2">
      <c r="A4054" s="5">
        <v>47153</v>
      </c>
      <c r="B4054" s="4">
        <v>2786</v>
      </c>
    </row>
    <row r="4055" spans="1:2">
      <c r="A4055" s="5">
        <v>47154</v>
      </c>
      <c r="B4055" s="4">
        <v>2786</v>
      </c>
    </row>
    <row r="4056" spans="1:2">
      <c r="A4056" s="5">
        <v>47155</v>
      </c>
      <c r="B4056" s="4">
        <v>2787</v>
      </c>
    </row>
    <row r="4057" spans="1:2">
      <c r="A4057" s="5">
        <v>47156</v>
      </c>
      <c r="B4057" s="4">
        <v>2788</v>
      </c>
    </row>
    <row r="4058" spans="1:2">
      <c r="A4058" s="5">
        <v>47157</v>
      </c>
      <c r="B4058" s="4">
        <v>2789</v>
      </c>
    </row>
    <row r="4059" spans="1:2">
      <c r="A4059" s="5">
        <v>47158</v>
      </c>
      <c r="B4059" s="4">
        <v>2790</v>
      </c>
    </row>
    <row r="4060" spans="1:2">
      <c r="A4060" s="5">
        <v>47159</v>
      </c>
      <c r="B4060" s="4">
        <v>2791</v>
      </c>
    </row>
    <row r="4061" spans="1:2">
      <c r="A4061" s="5">
        <v>47160</v>
      </c>
      <c r="B4061" s="4">
        <v>2791</v>
      </c>
    </row>
    <row r="4062" spans="1:2">
      <c r="A4062" s="5">
        <v>47161</v>
      </c>
      <c r="B4062" s="4">
        <v>2791</v>
      </c>
    </row>
    <row r="4063" spans="1:2">
      <c r="A4063" s="5">
        <v>47162</v>
      </c>
      <c r="B4063" s="4">
        <v>2791</v>
      </c>
    </row>
    <row r="4064" spans="1:2">
      <c r="A4064" s="5">
        <v>47163</v>
      </c>
      <c r="B4064" s="4">
        <v>2791</v>
      </c>
    </row>
    <row r="4065" spans="1:2">
      <c r="A4065" s="5">
        <v>47164</v>
      </c>
      <c r="B4065" s="4">
        <v>2792</v>
      </c>
    </row>
    <row r="4066" spans="1:2">
      <c r="A4066" s="5">
        <v>47165</v>
      </c>
      <c r="B4066" s="4">
        <v>2793</v>
      </c>
    </row>
    <row r="4067" spans="1:2">
      <c r="A4067" s="5">
        <v>47166</v>
      </c>
      <c r="B4067" s="4">
        <v>2794</v>
      </c>
    </row>
    <row r="4068" spans="1:2">
      <c r="A4068" s="5">
        <v>47167</v>
      </c>
      <c r="B4068" s="4">
        <v>2794</v>
      </c>
    </row>
    <row r="4069" spans="1:2">
      <c r="A4069" s="5">
        <v>47168</v>
      </c>
      <c r="B4069" s="4">
        <v>2794</v>
      </c>
    </row>
    <row r="4070" spans="1:2">
      <c r="A4070" s="5">
        <v>47169</v>
      </c>
      <c r="B4070" s="4">
        <v>2795</v>
      </c>
    </row>
    <row r="4071" spans="1:2">
      <c r="A4071" s="5">
        <v>47170</v>
      </c>
      <c r="B4071" s="4">
        <v>2796</v>
      </c>
    </row>
    <row r="4072" spans="1:2">
      <c r="A4072" s="5">
        <v>47171</v>
      </c>
      <c r="B4072" s="4">
        <v>2797</v>
      </c>
    </row>
    <row r="4073" spans="1:2">
      <c r="A4073" s="5">
        <v>47172</v>
      </c>
      <c r="B4073" s="4">
        <v>2798</v>
      </c>
    </row>
    <row r="4074" spans="1:2">
      <c r="A4074" s="5">
        <v>47173</v>
      </c>
      <c r="B4074" s="4">
        <v>2799</v>
      </c>
    </row>
    <row r="4075" spans="1:2">
      <c r="A4075" s="5">
        <v>47174</v>
      </c>
      <c r="B4075" s="4">
        <v>2799</v>
      </c>
    </row>
    <row r="4076" spans="1:2">
      <c r="A4076" s="5">
        <v>47175</v>
      </c>
      <c r="B4076" s="4">
        <v>2799</v>
      </c>
    </row>
    <row r="4077" spans="1:2">
      <c r="A4077" s="5">
        <v>47176</v>
      </c>
      <c r="B4077" s="4">
        <v>2800</v>
      </c>
    </row>
    <row r="4078" spans="1:2">
      <c r="A4078" s="5">
        <v>47177</v>
      </c>
      <c r="B4078" s="4">
        <v>2801</v>
      </c>
    </row>
    <row r="4079" spans="1:2">
      <c r="A4079" s="5">
        <v>47178</v>
      </c>
      <c r="B4079" s="4">
        <v>2802</v>
      </c>
    </row>
    <row r="4080" spans="1:2">
      <c r="A4080" s="5">
        <v>47179</v>
      </c>
      <c r="B4080" s="4">
        <v>2803</v>
      </c>
    </row>
    <row r="4081" spans="1:2">
      <c r="A4081" s="5">
        <v>47180</v>
      </c>
      <c r="B4081" s="4">
        <v>2804</v>
      </c>
    </row>
    <row r="4082" spans="1:2">
      <c r="A4082" s="5">
        <v>47181</v>
      </c>
      <c r="B4082" s="4">
        <v>2804</v>
      </c>
    </row>
    <row r="4083" spans="1:2">
      <c r="A4083" s="5">
        <v>47182</v>
      </c>
      <c r="B4083" s="4">
        <v>2804</v>
      </c>
    </row>
    <row r="4084" spans="1:2">
      <c r="A4084" s="5">
        <v>47183</v>
      </c>
      <c r="B4084" s="4">
        <v>2805</v>
      </c>
    </row>
    <row r="4085" spans="1:2">
      <c r="A4085" s="5">
        <v>47184</v>
      </c>
      <c r="B4085" s="4">
        <v>2806</v>
      </c>
    </row>
    <row r="4086" spans="1:2">
      <c r="A4086" s="5">
        <v>47185</v>
      </c>
      <c r="B4086" s="4">
        <v>2807</v>
      </c>
    </row>
    <row r="4087" spans="1:2">
      <c r="A4087" s="5">
        <v>47186</v>
      </c>
      <c r="B4087" s="4">
        <v>2808</v>
      </c>
    </row>
    <row r="4088" spans="1:2">
      <c r="A4088" s="5">
        <v>47187</v>
      </c>
      <c r="B4088" s="4">
        <v>2809</v>
      </c>
    </row>
    <row r="4089" spans="1:2">
      <c r="A4089" s="5">
        <v>47188</v>
      </c>
      <c r="B4089" s="4">
        <v>2809</v>
      </c>
    </row>
    <row r="4090" spans="1:2">
      <c r="A4090" s="5">
        <v>47189</v>
      </c>
      <c r="B4090" s="4">
        <v>2809</v>
      </c>
    </row>
    <row r="4091" spans="1:2">
      <c r="A4091" s="5">
        <v>47190</v>
      </c>
      <c r="B4091" s="4">
        <v>2810</v>
      </c>
    </row>
    <row r="4092" spans="1:2">
      <c r="A4092" s="5">
        <v>47191</v>
      </c>
      <c r="B4092" s="4">
        <v>2811</v>
      </c>
    </row>
    <row r="4093" spans="1:2">
      <c r="A4093" s="5">
        <v>47192</v>
      </c>
      <c r="B4093" s="4">
        <v>2812</v>
      </c>
    </row>
    <row r="4094" spans="1:2">
      <c r="A4094" s="5">
        <v>47193</v>
      </c>
      <c r="B4094" s="4">
        <v>2813</v>
      </c>
    </row>
    <row r="4095" spans="1:2">
      <c r="A4095" s="5">
        <v>47194</v>
      </c>
      <c r="B4095" s="4">
        <v>2814</v>
      </c>
    </row>
    <row r="4096" spans="1:2">
      <c r="A4096" s="5">
        <v>47195</v>
      </c>
      <c r="B4096" s="4">
        <v>2814</v>
      </c>
    </row>
    <row r="4097" spans="1:2">
      <c r="A4097" s="5">
        <v>47196</v>
      </c>
      <c r="B4097" s="4">
        <v>2814</v>
      </c>
    </row>
    <row r="4098" spans="1:2">
      <c r="A4098" s="5">
        <v>47197</v>
      </c>
      <c r="B4098" s="4">
        <v>2815</v>
      </c>
    </row>
    <row r="4099" spans="1:2">
      <c r="A4099" s="5">
        <v>47198</v>
      </c>
      <c r="B4099" s="4">
        <v>2816</v>
      </c>
    </row>
    <row r="4100" spans="1:2">
      <c r="A4100" s="5">
        <v>47199</v>
      </c>
      <c r="B4100" s="4">
        <v>2817</v>
      </c>
    </row>
    <row r="4101" spans="1:2">
      <c r="A4101" s="5">
        <v>47200</v>
      </c>
      <c r="B4101" s="4">
        <v>2818</v>
      </c>
    </row>
    <row r="4102" spans="1:2">
      <c r="A4102" s="5">
        <v>47201</v>
      </c>
      <c r="B4102" s="4">
        <v>2819</v>
      </c>
    </row>
    <row r="4103" spans="1:2">
      <c r="A4103" s="5">
        <v>47202</v>
      </c>
      <c r="B4103" s="4">
        <v>2819</v>
      </c>
    </row>
    <row r="4104" spans="1:2">
      <c r="A4104" s="5">
        <v>47203</v>
      </c>
      <c r="B4104" s="4">
        <v>2819</v>
      </c>
    </row>
    <row r="4105" spans="1:2">
      <c r="A4105" s="5">
        <v>47204</v>
      </c>
      <c r="B4105" s="4">
        <v>2820</v>
      </c>
    </row>
    <row r="4106" spans="1:2">
      <c r="A4106" s="5">
        <v>47205</v>
      </c>
      <c r="B4106" s="4">
        <v>2821</v>
      </c>
    </row>
    <row r="4107" spans="1:2">
      <c r="A4107" s="5">
        <v>47206</v>
      </c>
      <c r="B4107" s="4">
        <v>2822</v>
      </c>
    </row>
    <row r="4108" spans="1:2">
      <c r="A4108" s="5">
        <v>47207</v>
      </c>
      <c r="B4108" s="4">
        <v>2823</v>
      </c>
    </row>
    <row r="4109" spans="1:2">
      <c r="A4109" s="5">
        <v>47208</v>
      </c>
      <c r="B4109" s="4">
        <v>2823</v>
      </c>
    </row>
    <row r="4110" spans="1:2">
      <c r="A4110" s="5">
        <v>47209</v>
      </c>
      <c r="B4110" s="4">
        <v>2823</v>
      </c>
    </row>
    <row r="4111" spans="1:2">
      <c r="A4111" s="5">
        <v>47210</v>
      </c>
      <c r="B4111" s="4">
        <v>2823</v>
      </c>
    </row>
    <row r="4112" spans="1:2">
      <c r="A4112" s="5">
        <v>47211</v>
      </c>
      <c r="B4112" s="4">
        <v>2824</v>
      </c>
    </row>
    <row r="4113" spans="1:2">
      <c r="A4113" s="5">
        <v>47212</v>
      </c>
      <c r="B4113" s="4">
        <v>2825</v>
      </c>
    </row>
    <row r="4114" spans="1:2">
      <c r="A4114" s="5">
        <v>47213</v>
      </c>
      <c r="B4114" s="4">
        <v>2826</v>
      </c>
    </row>
    <row r="4115" spans="1:2">
      <c r="A4115" s="5">
        <v>47214</v>
      </c>
      <c r="B4115" s="4">
        <v>2827</v>
      </c>
    </row>
    <row r="4116" spans="1:2">
      <c r="A4116" s="5">
        <v>47215</v>
      </c>
      <c r="B4116" s="4">
        <v>2828</v>
      </c>
    </row>
    <row r="4117" spans="1:2">
      <c r="A4117" s="5">
        <v>47216</v>
      </c>
      <c r="B4117" s="4">
        <v>2828</v>
      </c>
    </row>
    <row r="4118" spans="1:2">
      <c r="A4118" s="5">
        <v>47217</v>
      </c>
      <c r="B4118" s="4">
        <v>2828</v>
      </c>
    </row>
    <row r="4119" spans="1:2">
      <c r="A4119" s="5">
        <v>47218</v>
      </c>
      <c r="B4119" s="4">
        <v>2829</v>
      </c>
    </row>
    <row r="4120" spans="1:2">
      <c r="A4120" s="5">
        <v>47219</v>
      </c>
      <c r="B4120" s="4">
        <v>2830</v>
      </c>
    </row>
    <row r="4121" spans="1:2">
      <c r="A4121" s="5">
        <v>47220</v>
      </c>
      <c r="B4121" s="4">
        <v>2831</v>
      </c>
    </row>
    <row r="4122" spans="1:2">
      <c r="A4122" s="5">
        <v>47221</v>
      </c>
      <c r="B4122" s="4">
        <v>2832</v>
      </c>
    </row>
    <row r="4123" spans="1:2">
      <c r="A4123" s="5">
        <v>47222</v>
      </c>
      <c r="B4123" s="4">
        <v>2833</v>
      </c>
    </row>
    <row r="4124" spans="1:2">
      <c r="A4124" s="5">
        <v>47223</v>
      </c>
      <c r="B4124" s="4">
        <v>2833</v>
      </c>
    </row>
    <row r="4125" spans="1:2">
      <c r="A4125" s="5">
        <v>47224</v>
      </c>
      <c r="B4125" s="4">
        <v>2833</v>
      </c>
    </row>
    <row r="4126" spans="1:2">
      <c r="A4126" s="5">
        <v>47225</v>
      </c>
      <c r="B4126" s="4">
        <v>2834</v>
      </c>
    </row>
    <row r="4127" spans="1:2">
      <c r="A4127" s="5">
        <v>47226</v>
      </c>
      <c r="B4127" s="4">
        <v>2835</v>
      </c>
    </row>
    <row r="4128" spans="1:2">
      <c r="A4128" s="5">
        <v>47227</v>
      </c>
      <c r="B4128" s="4">
        <v>2836</v>
      </c>
    </row>
    <row r="4129" spans="1:2">
      <c r="A4129" s="5">
        <v>47228</v>
      </c>
      <c r="B4129" s="4">
        <v>2837</v>
      </c>
    </row>
    <row r="4130" spans="1:2">
      <c r="A4130" s="5">
        <v>47229</v>
      </c>
      <c r="B4130" s="4">
        <v>2838</v>
      </c>
    </row>
    <row r="4131" spans="1:2">
      <c r="A4131" s="5">
        <v>47230</v>
      </c>
      <c r="B4131" s="4">
        <v>2838</v>
      </c>
    </row>
    <row r="4132" spans="1:2">
      <c r="A4132" s="5">
        <v>47231</v>
      </c>
      <c r="B4132" s="4">
        <v>2838</v>
      </c>
    </row>
    <row r="4133" spans="1:2">
      <c r="A4133" s="5">
        <v>47232</v>
      </c>
      <c r="B4133" s="4">
        <v>2839</v>
      </c>
    </row>
    <row r="4134" spans="1:2">
      <c r="A4134" s="5">
        <v>47233</v>
      </c>
      <c r="B4134" s="4">
        <v>2840</v>
      </c>
    </row>
    <row r="4135" spans="1:2">
      <c r="A4135" s="5">
        <v>47234</v>
      </c>
      <c r="B4135" s="4">
        <v>2841</v>
      </c>
    </row>
    <row r="4136" spans="1:2">
      <c r="A4136" s="5">
        <v>47235</v>
      </c>
      <c r="B4136" s="4">
        <v>2842</v>
      </c>
    </row>
    <row r="4137" spans="1:2">
      <c r="A4137" s="5">
        <v>47236</v>
      </c>
      <c r="B4137" s="4">
        <v>2843</v>
      </c>
    </row>
    <row r="4138" spans="1:2">
      <c r="A4138" s="5">
        <v>47237</v>
      </c>
      <c r="B4138" s="4">
        <v>2843</v>
      </c>
    </row>
    <row r="4139" spans="1:2">
      <c r="A4139" s="5">
        <v>47238</v>
      </c>
      <c r="B4139" s="4">
        <v>2843</v>
      </c>
    </row>
    <row r="4140" spans="1:2">
      <c r="A4140" s="5">
        <v>47239</v>
      </c>
      <c r="B4140" s="4">
        <v>2844</v>
      </c>
    </row>
    <row r="4141" spans="1:2">
      <c r="A4141" s="5">
        <v>47240</v>
      </c>
      <c r="B4141" s="4">
        <v>2844</v>
      </c>
    </row>
    <row r="4142" spans="1:2">
      <c r="A4142" s="5">
        <v>47241</v>
      </c>
      <c r="B4142" s="4">
        <v>2845</v>
      </c>
    </row>
    <row r="4143" spans="1:2">
      <c r="A4143" s="5">
        <v>47242</v>
      </c>
      <c r="B4143" s="4">
        <v>2846</v>
      </c>
    </row>
    <row r="4144" spans="1:2">
      <c r="A4144" s="5">
        <v>47243</v>
      </c>
      <c r="B4144" s="4">
        <v>2847</v>
      </c>
    </row>
    <row r="4145" spans="1:2">
      <c r="A4145" s="5">
        <v>47244</v>
      </c>
      <c r="B4145" s="4">
        <v>2847</v>
      </c>
    </row>
    <row r="4146" spans="1:2">
      <c r="A4146" s="5">
        <v>47245</v>
      </c>
      <c r="B4146" s="4">
        <v>2847</v>
      </c>
    </row>
    <row r="4147" spans="1:2">
      <c r="A4147" s="5">
        <v>47246</v>
      </c>
      <c r="B4147" s="4">
        <v>2848</v>
      </c>
    </row>
    <row r="4148" spans="1:2">
      <c r="A4148" s="5">
        <v>47247</v>
      </c>
      <c r="B4148" s="4">
        <v>2849</v>
      </c>
    </row>
    <row r="4149" spans="1:2">
      <c r="A4149" s="5">
        <v>47248</v>
      </c>
      <c r="B4149" s="4">
        <v>2850</v>
      </c>
    </row>
    <row r="4150" spans="1:2">
      <c r="A4150" s="5">
        <v>47249</v>
      </c>
      <c r="B4150" s="4">
        <v>2851</v>
      </c>
    </row>
    <row r="4151" spans="1:2">
      <c r="A4151" s="5">
        <v>47250</v>
      </c>
      <c r="B4151" s="4">
        <v>2852</v>
      </c>
    </row>
    <row r="4152" spans="1:2">
      <c r="A4152" s="5">
        <v>47251</v>
      </c>
      <c r="B4152" s="4">
        <v>2852</v>
      </c>
    </row>
    <row r="4153" spans="1:2">
      <c r="A4153" s="5">
        <v>47252</v>
      </c>
      <c r="B4153" s="4">
        <v>2852</v>
      </c>
    </row>
    <row r="4154" spans="1:2">
      <c r="A4154" s="5">
        <v>47253</v>
      </c>
      <c r="B4154" s="4">
        <v>2853</v>
      </c>
    </row>
    <row r="4155" spans="1:2">
      <c r="A4155" s="5">
        <v>47254</v>
      </c>
      <c r="B4155" s="4">
        <v>2854</v>
      </c>
    </row>
    <row r="4156" spans="1:2">
      <c r="A4156" s="5">
        <v>47255</v>
      </c>
      <c r="B4156" s="4">
        <v>2855</v>
      </c>
    </row>
    <row r="4157" spans="1:2">
      <c r="A4157" s="5">
        <v>47256</v>
      </c>
      <c r="B4157" s="4">
        <v>2856</v>
      </c>
    </row>
    <row r="4158" spans="1:2">
      <c r="A4158" s="5">
        <v>47257</v>
      </c>
      <c r="B4158" s="4">
        <v>2857</v>
      </c>
    </row>
    <row r="4159" spans="1:2">
      <c r="A4159" s="5">
        <v>47258</v>
      </c>
      <c r="B4159" s="4">
        <v>2857</v>
      </c>
    </row>
    <row r="4160" spans="1:2">
      <c r="A4160" s="5">
        <v>47259</v>
      </c>
      <c r="B4160" s="4">
        <v>2857</v>
      </c>
    </row>
    <row r="4161" spans="1:2">
      <c r="A4161" s="5">
        <v>47260</v>
      </c>
      <c r="B4161" s="4">
        <v>2858</v>
      </c>
    </row>
    <row r="4162" spans="1:2">
      <c r="A4162" s="5">
        <v>47261</v>
      </c>
      <c r="B4162" s="4">
        <v>2859</v>
      </c>
    </row>
    <row r="4163" spans="1:2">
      <c r="A4163" s="5">
        <v>47262</v>
      </c>
      <c r="B4163" s="4">
        <v>2860</v>
      </c>
    </row>
    <row r="4164" spans="1:2">
      <c r="A4164" s="5">
        <v>47263</v>
      </c>
      <c r="B4164" s="4">
        <v>2861</v>
      </c>
    </row>
    <row r="4165" spans="1:2">
      <c r="A4165" s="5">
        <v>47264</v>
      </c>
      <c r="B4165" s="4">
        <v>2862</v>
      </c>
    </row>
    <row r="4166" spans="1:2">
      <c r="A4166" s="5">
        <v>47265</v>
      </c>
      <c r="B4166" s="4">
        <v>2862</v>
      </c>
    </row>
    <row r="4167" spans="1:2">
      <c r="A4167" s="5">
        <v>47266</v>
      </c>
      <c r="B4167" s="4">
        <v>2862</v>
      </c>
    </row>
    <row r="4168" spans="1:2">
      <c r="A4168" s="5">
        <v>47267</v>
      </c>
      <c r="B4168" s="4">
        <v>2863</v>
      </c>
    </row>
    <row r="4169" spans="1:2">
      <c r="A4169" s="5">
        <v>47268</v>
      </c>
      <c r="B4169" s="4">
        <v>2864</v>
      </c>
    </row>
    <row r="4170" spans="1:2">
      <c r="A4170" s="5">
        <v>47269</v>
      </c>
      <c r="B4170" s="4">
        <v>2865</v>
      </c>
    </row>
    <row r="4171" spans="1:2">
      <c r="A4171" s="5">
        <v>47270</v>
      </c>
      <c r="B4171" s="4">
        <v>2865</v>
      </c>
    </row>
    <row r="4172" spans="1:2">
      <c r="A4172" s="5">
        <v>47271</v>
      </c>
      <c r="B4172" s="4">
        <v>2866</v>
      </c>
    </row>
    <row r="4173" spans="1:2">
      <c r="A4173" s="5">
        <v>47272</v>
      </c>
      <c r="B4173" s="4">
        <v>2866</v>
      </c>
    </row>
    <row r="4174" spans="1:2">
      <c r="A4174" s="5">
        <v>47273</v>
      </c>
      <c r="B4174" s="4">
        <v>2866</v>
      </c>
    </row>
    <row r="4175" spans="1:2">
      <c r="A4175" s="5">
        <v>47274</v>
      </c>
      <c r="B4175" s="4">
        <v>2867</v>
      </c>
    </row>
    <row r="4176" spans="1:2">
      <c r="A4176" s="5">
        <v>47275</v>
      </c>
      <c r="B4176" s="4">
        <v>2868</v>
      </c>
    </row>
    <row r="4177" spans="1:2">
      <c r="A4177" s="5">
        <v>47276</v>
      </c>
      <c r="B4177" s="4">
        <v>2869</v>
      </c>
    </row>
    <row r="4178" spans="1:2">
      <c r="A4178" s="5">
        <v>47277</v>
      </c>
      <c r="B4178" s="4">
        <v>2870</v>
      </c>
    </row>
    <row r="4179" spans="1:2">
      <c r="A4179" s="5">
        <v>47278</v>
      </c>
      <c r="B4179" s="4">
        <v>2871</v>
      </c>
    </row>
    <row r="4180" spans="1:2">
      <c r="A4180" s="5">
        <v>47279</v>
      </c>
      <c r="B4180" s="4">
        <v>2871</v>
      </c>
    </row>
    <row r="4181" spans="1:2">
      <c r="A4181" s="5">
        <v>47280</v>
      </c>
      <c r="B4181" s="4">
        <v>2871</v>
      </c>
    </row>
    <row r="4182" spans="1:2">
      <c r="A4182" s="5">
        <v>47281</v>
      </c>
      <c r="B4182" s="4">
        <v>2872</v>
      </c>
    </row>
    <row r="4183" spans="1:2">
      <c r="A4183" s="5">
        <v>47282</v>
      </c>
      <c r="B4183" s="4">
        <v>2873</v>
      </c>
    </row>
    <row r="4184" spans="1:2">
      <c r="A4184" s="5">
        <v>47283</v>
      </c>
      <c r="B4184" s="4">
        <v>2874</v>
      </c>
    </row>
    <row r="4185" spans="1:2">
      <c r="A4185" s="5">
        <v>47284</v>
      </c>
      <c r="B4185" s="4">
        <v>2875</v>
      </c>
    </row>
    <row r="4186" spans="1:2">
      <c r="A4186" s="5">
        <v>47285</v>
      </c>
      <c r="B4186" s="4">
        <v>2876</v>
      </c>
    </row>
    <row r="4187" spans="1:2">
      <c r="A4187" s="5">
        <v>47286</v>
      </c>
      <c r="B4187" s="4">
        <v>2876</v>
      </c>
    </row>
    <row r="4188" spans="1:2">
      <c r="A4188" s="5">
        <v>47287</v>
      </c>
      <c r="B4188" s="4">
        <v>2876</v>
      </c>
    </row>
    <row r="4189" spans="1:2">
      <c r="A4189" s="5">
        <v>47288</v>
      </c>
      <c r="B4189" s="4">
        <v>2877</v>
      </c>
    </row>
    <row r="4190" spans="1:2">
      <c r="A4190" s="5">
        <v>47289</v>
      </c>
      <c r="B4190" s="4">
        <v>2878</v>
      </c>
    </row>
    <row r="4191" spans="1:2">
      <c r="A4191" s="5">
        <v>47290</v>
      </c>
      <c r="B4191" s="4">
        <v>2879</v>
      </c>
    </row>
    <row r="4192" spans="1:2">
      <c r="A4192" s="5">
        <v>47291</v>
      </c>
      <c r="B4192" s="4">
        <v>2880</v>
      </c>
    </row>
    <row r="4193" spans="1:2">
      <c r="A4193" s="5">
        <v>47292</v>
      </c>
      <c r="B4193" s="4">
        <v>2881</v>
      </c>
    </row>
    <row r="4194" spans="1:2">
      <c r="A4194" s="5">
        <v>47293</v>
      </c>
      <c r="B4194" s="4">
        <v>2881</v>
      </c>
    </row>
    <row r="4195" spans="1:2">
      <c r="A4195" s="5">
        <v>47294</v>
      </c>
      <c r="B4195" s="4">
        <v>2881</v>
      </c>
    </row>
    <row r="4196" spans="1:2">
      <c r="A4196" s="5">
        <v>47295</v>
      </c>
      <c r="B4196" s="4">
        <v>2882</v>
      </c>
    </row>
    <row r="4197" spans="1:2">
      <c r="A4197" s="5">
        <v>47296</v>
      </c>
      <c r="B4197" s="4">
        <v>2883</v>
      </c>
    </row>
    <row r="4198" spans="1:2">
      <c r="A4198" s="5">
        <v>47297</v>
      </c>
      <c r="B4198" s="4">
        <v>2884</v>
      </c>
    </row>
    <row r="4199" spans="1:2">
      <c r="A4199" s="5">
        <v>47298</v>
      </c>
      <c r="B4199" s="4">
        <v>2885</v>
      </c>
    </row>
    <row r="4200" spans="1:2">
      <c r="A4200" s="5">
        <v>47299</v>
      </c>
      <c r="B4200" s="4">
        <v>2886</v>
      </c>
    </row>
    <row r="4201" spans="1:2">
      <c r="A4201" s="5">
        <v>47300</v>
      </c>
      <c r="B4201" s="4">
        <v>2886</v>
      </c>
    </row>
    <row r="4202" spans="1:2">
      <c r="A4202" s="5">
        <v>47301</v>
      </c>
      <c r="B4202" s="4">
        <v>2886</v>
      </c>
    </row>
    <row r="4203" spans="1:2">
      <c r="A4203" s="5">
        <v>47302</v>
      </c>
      <c r="B4203" s="4">
        <v>2887</v>
      </c>
    </row>
    <row r="4204" spans="1:2">
      <c r="A4204" s="5">
        <v>47303</v>
      </c>
      <c r="B4204" s="4">
        <v>2888</v>
      </c>
    </row>
    <row r="4205" spans="1:2">
      <c r="A4205" s="5">
        <v>47304</v>
      </c>
      <c r="B4205" s="4">
        <v>2889</v>
      </c>
    </row>
    <row r="4206" spans="1:2">
      <c r="A4206" s="5">
        <v>47305</v>
      </c>
      <c r="B4206" s="4">
        <v>2890</v>
      </c>
    </row>
    <row r="4207" spans="1:2">
      <c r="A4207" s="5">
        <v>47306</v>
      </c>
      <c r="B4207" s="4">
        <v>2891</v>
      </c>
    </row>
    <row r="4208" spans="1:2">
      <c r="A4208" s="5">
        <v>47307</v>
      </c>
      <c r="B4208" s="4">
        <v>2891</v>
      </c>
    </row>
    <row r="4209" spans="1:2">
      <c r="A4209" s="5">
        <v>47308</v>
      </c>
      <c r="B4209" s="4">
        <v>2891</v>
      </c>
    </row>
    <row r="4210" spans="1:2">
      <c r="A4210" s="5">
        <v>47309</v>
      </c>
      <c r="B4210" s="4">
        <v>2892</v>
      </c>
    </row>
    <row r="4211" spans="1:2">
      <c r="A4211" s="5">
        <v>47310</v>
      </c>
      <c r="B4211" s="4">
        <v>2893</v>
      </c>
    </row>
    <row r="4212" spans="1:2">
      <c r="A4212" s="5">
        <v>47311</v>
      </c>
      <c r="B4212" s="4">
        <v>2894</v>
      </c>
    </row>
    <row r="4213" spans="1:2">
      <c r="A4213" s="5">
        <v>47312</v>
      </c>
      <c r="B4213" s="4">
        <v>2895</v>
      </c>
    </row>
    <row r="4214" spans="1:2">
      <c r="A4214" s="5">
        <v>47313</v>
      </c>
      <c r="B4214" s="4">
        <v>2896</v>
      </c>
    </row>
    <row r="4215" spans="1:2">
      <c r="A4215" s="5">
        <v>47314</v>
      </c>
      <c r="B4215" s="4">
        <v>2896</v>
      </c>
    </row>
    <row r="4216" spans="1:2">
      <c r="A4216" s="5">
        <v>47315</v>
      </c>
      <c r="B4216" s="4">
        <v>2896</v>
      </c>
    </row>
    <row r="4217" spans="1:2">
      <c r="A4217" s="5">
        <v>47316</v>
      </c>
      <c r="B4217" s="4">
        <v>2897</v>
      </c>
    </row>
    <row r="4218" spans="1:2">
      <c r="A4218" s="5">
        <v>47317</v>
      </c>
      <c r="B4218" s="4">
        <v>2898</v>
      </c>
    </row>
    <row r="4219" spans="1:2">
      <c r="A4219" s="5">
        <v>47318</v>
      </c>
      <c r="B4219" s="4">
        <v>2899</v>
      </c>
    </row>
    <row r="4220" spans="1:2">
      <c r="A4220" s="5">
        <v>47319</v>
      </c>
      <c r="B4220" s="4">
        <v>2900</v>
      </c>
    </row>
    <row r="4221" spans="1:2">
      <c r="A4221" s="5">
        <v>47320</v>
      </c>
      <c r="B4221" s="4">
        <v>2901</v>
      </c>
    </row>
    <row r="4222" spans="1:2">
      <c r="A4222" s="5">
        <v>47321</v>
      </c>
      <c r="B4222" s="4">
        <v>2901</v>
      </c>
    </row>
    <row r="4223" spans="1:2">
      <c r="A4223" s="5">
        <v>47322</v>
      </c>
      <c r="B4223" s="4">
        <v>2901</v>
      </c>
    </row>
    <row r="4224" spans="1:2">
      <c r="A4224" s="5">
        <v>47323</v>
      </c>
      <c r="B4224" s="4">
        <v>2902</v>
      </c>
    </row>
    <row r="4225" spans="1:2">
      <c r="A4225" s="5">
        <v>47324</v>
      </c>
      <c r="B4225" s="4">
        <v>2903</v>
      </c>
    </row>
    <row r="4226" spans="1:2">
      <c r="A4226" s="5">
        <v>47325</v>
      </c>
      <c r="B4226" s="4">
        <v>2904</v>
      </c>
    </row>
    <row r="4227" spans="1:2">
      <c r="A4227" s="5">
        <v>47326</v>
      </c>
      <c r="B4227" s="4">
        <v>2905</v>
      </c>
    </row>
    <row r="4228" spans="1:2">
      <c r="A4228" s="5">
        <v>47327</v>
      </c>
      <c r="B4228" s="4">
        <v>2906</v>
      </c>
    </row>
    <row r="4229" spans="1:2">
      <c r="A4229" s="5">
        <v>47328</v>
      </c>
      <c r="B4229" s="4">
        <v>2906</v>
      </c>
    </row>
    <row r="4230" spans="1:2">
      <c r="A4230" s="5">
        <v>47329</v>
      </c>
      <c r="B4230" s="4">
        <v>2906</v>
      </c>
    </row>
    <row r="4231" spans="1:2">
      <c r="A4231" s="5">
        <v>47330</v>
      </c>
      <c r="B4231" s="4">
        <v>2907</v>
      </c>
    </row>
    <row r="4232" spans="1:2">
      <c r="A4232" s="5">
        <v>47331</v>
      </c>
      <c r="B4232" s="4">
        <v>2908</v>
      </c>
    </row>
    <row r="4233" spans="1:2">
      <c r="A4233" s="5">
        <v>47332</v>
      </c>
      <c r="B4233" s="4">
        <v>2909</v>
      </c>
    </row>
    <row r="4234" spans="1:2">
      <c r="A4234" s="5">
        <v>47333</v>
      </c>
      <c r="B4234" s="4">
        <v>2910</v>
      </c>
    </row>
    <row r="4235" spans="1:2">
      <c r="A4235" s="5">
        <v>47334</v>
      </c>
      <c r="B4235" s="4">
        <v>2911</v>
      </c>
    </row>
    <row r="4236" spans="1:2">
      <c r="A4236" s="5">
        <v>47335</v>
      </c>
      <c r="B4236" s="4">
        <v>2911</v>
      </c>
    </row>
    <row r="4237" spans="1:2">
      <c r="A4237" s="5">
        <v>47336</v>
      </c>
      <c r="B4237" s="4">
        <v>2911</v>
      </c>
    </row>
    <row r="4238" spans="1:2">
      <c r="A4238" s="5">
        <v>47337</v>
      </c>
      <c r="B4238" s="4">
        <v>2912</v>
      </c>
    </row>
    <row r="4239" spans="1:2">
      <c r="A4239" s="5">
        <v>47338</v>
      </c>
      <c r="B4239" s="4">
        <v>2913</v>
      </c>
    </row>
    <row r="4240" spans="1:2">
      <c r="A4240" s="5">
        <v>47339</v>
      </c>
      <c r="B4240" s="4">
        <v>2914</v>
      </c>
    </row>
    <row r="4241" spans="1:2">
      <c r="A4241" s="5">
        <v>47340</v>
      </c>
      <c r="B4241" s="4">
        <v>2915</v>
      </c>
    </row>
    <row r="4242" spans="1:2">
      <c r="A4242" s="5">
        <v>47341</v>
      </c>
      <c r="B4242" s="4">
        <v>2916</v>
      </c>
    </row>
    <row r="4243" spans="1:2">
      <c r="A4243" s="5">
        <v>47342</v>
      </c>
      <c r="B4243" s="4">
        <v>2916</v>
      </c>
    </row>
    <row r="4244" spans="1:2">
      <c r="A4244" s="5">
        <v>47343</v>
      </c>
      <c r="B4244" s="4">
        <v>2916</v>
      </c>
    </row>
    <row r="4245" spans="1:2">
      <c r="A4245" s="5">
        <v>47344</v>
      </c>
      <c r="B4245" s="4">
        <v>2917</v>
      </c>
    </row>
    <row r="4246" spans="1:2">
      <c r="A4246" s="5">
        <v>47345</v>
      </c>
      <c r="B4246" s="4">
        <v>2918</v>
      </c>
    </row>
    <row r="4247" spans="1:2">
      <c r="A4247" s="5">
        <v>47346</v>
      </c>
      <c r="B4247" s="4">
        <v>2919</v>
      </c>
    </row>
    <row r="4248" spans="1:2">
      <c r="A4248" s="5">
        <v>47347</v>
      </c>
      <c r="B4248" s="4">
        <v>2920</v>
      </c>
    </row>
    <row r="4249" spans="1:2">
      <c r="A4249" s="5">
        <v>47348</v>
      </c>
      <c r="B4249" s="4">
        <v>2921</v>
      </c>
    </row>
    <row r="4250" spans="1:2">
      <c r="A4250" s="5">
        <v>47349</v>
      </c>
      <c r="B4250" s="4">
        <v>2921</v>
      </c>
    </row>
    <row r="4251" spans="1:2">
      <c r="A4251" s="5">
        <v>47350</v>
      </c>
      <c r="B4251" s="4">
        <v>2921</v>
      </c>
    </row>
    <row r="4252" spans="1:2">
      <c r="A4252" s="5">
        <v>47351</v>
      </c>
      <c r="B4252" s="4">
        <v>2922</v>
      </c>
    </row>
    <row r="4253" spans="1:2">
      <c r="A4253" s="5">
        <v>47352</v>
      </c>
      <c r="B4253" s="4">
        <v>2923</v>
      </c>
    </row>
    <row r="4254" spans="1:2">
      <c r="A4254" s="5">
        <v>47353</v>
      </c>
      <c r="B4254" s="4">
        <v>2924</v>
      </c>
    </row>
    <row r="4255" spans="1:2">
      <c r="A4255" s="5">
        <v>47354</v>
      </c>
      <c r="B4255" s="4">
        <v>2925</v>
      </c>
    </row>
    <row r="4256" spans="1:2">
      <c r="A4256" s="5">
        <v>47355</v>
      </c>
      <c r="B4256" s="4">
        <v>2926</v>
      </c>
    </row>
    <row r="4257" spans="1:2">
      <c r="A4257" s="5">
        <v>47356</v>
      </c>
      <c r="B4257" s="4">
        <v>2926</v>
      </c>
    </row>
    <row r="4258" spans="1:2">
      <c r="A4258" s="5">
        <v>47357</v>
      </c>
      <c r="B4258" s="4">
        <v>2926</v>
      </c>
    </row>
    <row r="4259" spans="1:2">
      <c r="A4259" s="5">
        <v>47358</v>
      </c>
      <c r="B4259" s="4">
        <v>2927</v>
      </c>
    </row>
    <row r="4260" spans="1:2">
      <c r="A4260" s="5">
        <v>47359</v>
      </c>
      <c r="B4260" s="4">
        <v>2928</v>
      </c>
    </row>
    <row r="4261" spans="1:2">
      <c r="A4261" s="5">
        <v>47360</v>
      </c>
      <c r="B4261" s="4">
        <v>2929</v>
      </c>
    </row>
    <row r="4262" spans="1:2">
      <c r="A4262" s="5">
        <v>47361</v>
      </c>
      <c r="B4262" s="4">
        <v>2930</v>
      </c>
    </row>
    <row r="4263" spans="1:2">
      <c r="A4263" s="5">
        <v>47362</v>
      </c>
      <c r="B4263" s="4">
        <v>2931</v>
      </c>
    </row>
    <row r="4264" spans="1:2">
      <c r="A4264" s="5">
        <v>47363</v>
      </c>
      <c r="B4264" s="4">
        <v>2931</v>
      </c>
    </row>
    <row r="4265" spans="1:2">
      <c r="A4265" s="5">
        <v>47364</v>
      </c>
      <c r="B4265" s="4">
        <v>2931</v>
      </c>
    </row>
    <row r="4266" spans="1:2">
      <c r="A4266" s="5">
        <v>47365</v>
      </c>
      <c r="B4266" s="4">
        <v>2932</v>
      </c>
    </row>
    <row r="4267" spans="1:2">
      <c r="A4267" s="5">
        <v>47366</v>
      </c>
      <c r="B4267" s="4">
        <v>2933</v>
      </c>
    </row>
    <row r="4268" spans="1:2">
      <c r="A4268" s="5">
        <v>47367</v>
      </c>
      <c r="B4268" s="4">
        <v>2934</v>
      </c>
    </row>
    <row r="4269" spans="1:2">
      <c r="A4269" s="5">
        <v>47368</v>
      </c>
      <c r="B4269" s="4">
        <v>2935</v>
      </c>
    </row>
    <row r="4270" spans="1:2">
      <c r="A4270" s="5">
        <v>47369</v>
      </c>
      <c r="B4270" s="4">
        <v>2935</v>
      </c>
    </row>
    <row r="4271" spans="1:2">
      <c r="A4271" s="5">
        <v>47370</v>
      </c>
      <c r="B4271" s="4">
        <v>2935</v>
      </c>
    </row>
    <row r="4272" spans="1:2">
      <c r="A4272" s="5">
        <v>47371</v>
      </c>
      <c r="B4272" s="4">
        <v>2935</v>
      </c>
    </row>
    <row r="4273" spans="1:2">
      <c r="A4273" s="5">
        <v>47372</v>
      </c>
      <c r="B4273" s="4">
        <v>2936</v>
      </c>
    </row>
    <row r="4274" spans="1:2">
      <c r="A4274" s="5">
        <v>47373</v>
      </c>
      <c r="B4274" s="4">
        <v>2937</v>
      </c>
    </row>
    <row r="4275" spans="1:2">
      <c r="A4275" s="5">
        <v>47374</v>
      </c>
      <c r="B4275" s="4">
        <v>2938</v>
      </c>
    </row>
    <row r="4276" spans="1:2">
      <c r="A4276" s="5">
        <v>47375</v>
      </c>
      <c r="B4276" s="4">
        <v>2939</v>
      </c>
    </row>
    <row r="4277" spans="1:2">
      <c r="A4277" s="5">
        <v>47376</v>
      </c>
      <c r="B4277" s="4">
        <v>2940</v>
      </c>
    </row>
    <row r="4278" spans="1:2">
      <c r="A4278" s="5">
        <v>47377</v>
      </c>
      <c r="B4278" s="4">
        <v>2940</v>
      </c>
    </row>
    <row r="4279" spans="1:2">
      <c r="A4279" s="5">
        <v>47378</v>
      </c>
      <c r="B4279" s="4">
        <v>2940</v>
      </c>
    </row>
    <row r="4280" spans="1:2">
      <c r="A4280" s="5">
        <v>47379</v>
      </c>
      <c r="B4280" s="4">
        <v>2941</v>
      </c>
    </row>
    <row r="4281" spans="1:2">
      <c r="A4281" s="5">
        <v>47380</v>
      </c>
      <c r="B4281" s="4">
        <v>2942</v>
      </c>
    </row>
    <row r="4282" spans="1:2">
      <c r="A4282" s="5">
        <v>47381</v>
      </c>
      <c r="B4282" s="4">
        <v>2943</v>
      </c>
    </row>
    <row r="4283" spans="1:2">
      <c r="A4283" s="5">
        <v>47382</v>
      </c>
      <c r="B4283" s="4">
        <v>2944</v>
      </c>
    </row>
    <row r="4284" spans="1:2">
      <c r="A4284" s="5">
        <v>47383</v>
      </c>
      <c r="B4284" s="4">
        <v>2945</v>
      </c>
    </row>
    <row r="4285" spans="1:2">
      <c r="A4285" s="5">
        <v>47384</v>
      </c>
      <c r="B4285" s="4">
        <v>2945</v>
      </c>
    </row>
    <row r="4286" spans="1:2">
      <c r="A4286" s="5">
        <v>47385</v>
      </c>
      <c r="B4286" s="4">
        <v>2945</v>
      </c>
    </row>
    <row r="4287" spans="1:2">
      <c r="A4287" s="5">
        <v>47386</v>
      </c>
      <c r="B4287" s="4">
        <v>2946</v>
      </c>
    </row>
    <row r="4288" spans="1:2">
      <c r="A4288" s="5">
        <v>47387</v>
      </c>
      <c r="B4288" s="4">
        <v>2947</v>
      </c>
    </row>
    <row r="4289" spans="1:2">
      <c r="A4289" s="5">
        <v>47388</v>
      </c>
      <c r="B4289" s="4">
        <v>2948</v>
      </c>
    </row>
    <row r="4290" spans="1:2">
      <c r="A4290" s="5">
        <v>47389</v>
      </c>
      <c r="B4290" s="4">
        <v>2949</v>
      </c>
    </row>
    <row r="4291" spans="1:2">
      <c r="A4291" s="5">
        <v>47390</v>
      </c>
      <c r="B4291" s="4">
        <v>2950</v>
      </c>
    </row>
    <row r="4292" spans="1:2">
      <c r="A4292" s="5">
        <v>47391</v>
      </c>
      <c r="B4292" s="4">
        <v>2950</v>
      </c>
    </row>
    <row r="4293" spans="1:2">
      <c r="A4293" s="5">
        <v>47392</v>
      </c>
      <c r="B4293" s="4">
        <v>2950</v>
      </c>
    </row>
    <row r="4294" spans="1:2">
      <c r="A4294" s="5">
        <v>47393</v>
      </c>
      <c r="B4294" s="4">
        <v>2951</v>
      </c>
    </row>
    <row r="4295" spans="1:2">
      <c r="A4295" s="5">
        <v>47394</v>
      </c>
      <c r="B4295" s="4">
        <v>2952</v>
      </c>
    </row>
    <row r="4296" spans="1:2">
      <c r="A4296" s="5">
        <v>47395</v>
      </c>
      <c r="B4296" s="4">
        <v>2953</v>
      </c>
    </row>
    <row r="4297" spans="1:2">
      <c r="A4297" s="5">
        <v>47396</v>
      </c>
      <c r="B4297" s="4">
        <v>2954</v>
      </c>
    </row>
    <row r="4298" spans="1:2">
      <c r="A4298" s="5">
        <v>47397</v>
      </c>
      <c r="B4298" s="4">
        <v>2955</v>
      </c>
    </row>
    <row r="4299" spans="1:2">
      <c r="A4299" s="5">
        <v>47398</v>
      </c>
      <c r="B4299" s="4">
        <v>2955</v>
      </c>
    </row>
    <row r="4300" spans="1:2">
      <c r="A4300" s="5">
        <v>47399</v>
      </c>
      <c r="B4300" s="4">
        <v>2955</v>
      </c>
    </row>
    <row r="4301" spans="1:2">
      <c r="A4301" s="5">
        <v>47400</v>
      </c>
      <c r="B4301" s="4">
        <v>2956</v>
      </c>
    </row>
    <row r="4302" spans="1:2">
      <c r="A4302" s="5">
        <v>47401</v>
      </c>
      <c r="B4302" s="4">
        <v>2957</v>
      </c>
    </row>
    <row r="4303" spans="1:2">
      <c r="A4303" s="5">
        <v>47402</v>
      </c>
      <c r="B4303" s="4">
        <v>2958</v>
      </c>
    </row>
    <row r="4304" spans="1:2">
      <c r="A4304" s="5">
        <v>47403</v>
      </c>
      <c r="B4304" s="4">
        <v>2959</v>
      </c>
    </row>
    <row r="4305" spans="1:2">
      <c r="A4305" s="5">
        <v>47404</v>
      </c>
      <c r="B4305" s="4">
        <v>2959</v>
      </c>
    </row>
    <row r="4306" spans="1:2">
      <c r="A4306" s="5">
        <v>47405</v>
      </c>
      <c r="B4306" s="4">
        <v>2959</v>
      </c>
    </row>
    <row r="4307" spans="1:2">
      <c r="A4307" s="5">
        <v>47406</v>
      </c>
      <c r="B4307" s="4">
        <v>2959</v>
      </c>
    </row>
    <row r="4308" spans="1:2">
      <c r="A4308" s="5">
        <v>47407</v>
      </c>
      <c r="B4308" s="4">
        <v>2960</v>
      </c>
    </row>
    <row r="4309" spans="1:2">
      <c r="A4309" s="5">
        <v>47408</v>
      </c>
      <c r="B4309" s="4">
        <v>2961</v>
      </c>
    </row>
    <row r="4310" spans="1:2">
      <c r="A4310" s="5">
        <v>47409</v>
      </c>
      <c r="B4310" s="4">
        <v>2962</v>
      </c>
    </row>
    <row r="4311" spans="1:2">
      <c r="A4311" s="5">
        <v>47410</v>
      </c>
      <c r="B4311" s="4">
        <v>2963</v>
      </c>
    </row>
    <row r="4312" spans="1:2">
      <c r="A4312" s="5">
        <v>47411</v>
      </c>
      <c r="B4312" s="4">
        <v>2964</v>
      </c>
    </row>
    <row r="4313" spans="1:2">
      <c r="A4313" s="5">
        <v>47412</v>
      </c>
      <c r="B4313" s="4">
        <v>2964</v>
      </c>
    </row>
    <row r="4314" spans="1:2">
      <c r="A4314" s="5">
        <v>47413</v>
      </c>
      <c r="B4314" s="4">
        <v>2964</v>
      </c>
    </row>
    <row r="4315" spans="1:2">
      <c r="A4315" s="5">
        <v>47414</v>
      </c>
      <c r="B4315" s="4">
        <v>2965</v>
      </c>
    </row>
    <row r="4316" spans="1:2">
      <c r="A4316" s="5">
        <v>47415</v>
      </c>
      <c r="B4316" s="4">
        <v>2966</v>
      </c>
    </row>
    <row r="4317" spans="1:2">
      <c r="A4317" s="5">
        <v>47416</v>
      </c>
      <c r="B4317" s="4">
        <v>2967</v>
      </c>
    </row>
    <row r="4318" spans="1:2">
      <c r="A4318" s="5">
        <v>47417</v>
      </c>
      <c r="B4318" s="4">
        <v>2968</v>
      </c>
    </row>
    <row r="4319" spans="1:2">
      <c r="A4319" s="5">
        <v>47418</v>
      </c>
      <c r="B4319" s="4">
        <v>2969</v>
      </c>
    </row>
    <row r="4320" spans="1:2">
      <c r="A4320" s="5">
        <v>47419</v>
      </c>
      <c r="B4320" s="4">
        <v>2969</v>
      </c>
    </row>
    <row r="4321" spans="1:2">
      <c r="A4321" s="5">
        <v>47420</v>
      </c>
      <c r="B4321" s="4">
        <v>2969</v>
      </c>
    </row>
    <row r="4322" spans="1:2">
      <c r="A4322" s="5">
        <v>47421</v>
      </c>
      <c r="B4322" s="4">
        <v>2970</v>
      </c>
    </row>
    <row r="4323" spans="1:2">
      <c r="A4323" s="5">
        <v>47422</v>
      </c>
      <c r="B4323" s="4">
        <v>2971</v>
      </c>
    </row>
    <row r="4324" spans="1:2">
      <c r="A4324" s="5">
        <v>47423</v>
      </c>
      <c r="B4324" s="4">
        <v>2972</v>
      </c>
    </row>
    <row r="4325" spans="1:2">
      <c r="A4325" s="5">
        <v>47424</v>
      </c>
      <c r="B4325" s="4">
        <v>2973</v>
      </c>
    </row>
    <row r="4326" spans="1:2">
      <c r="A4326" s="5">
        <v>47425</v>
      </c>
      <c r="B4326" s="4">
        <v>2973</v>
      </c>
    </row>
    <row r="4327" spans="1:2">
      <c r="A4327" s="5">
        <v>47426</v>
      </c>
      <c r="B4327" s="4">
        <v>2973</v>
      </c>
    </row>
    <row r="4328" spans="1:2">
      <c r="A4328" s="5">
        <v>47427</v>
      </c>
      <c r="B4328" s="4">
        <v>2973</v>
      </c>
    </row>
    <row r="4329" spans="1:2">
      <c r="A4329" s="5">
        <v>47428</v>
      </c>
      <c r="B4329" s="4">
        <v>2974</v>
      </c>
    </row>
    <row r="4330" spans="1:2">
      <c r="A4330" s="5">
        <v>47429</v>
      </c>
      <c r="B4330" s="4">
        <v>2975</v>
      </c>
    </row>
    <row r="4331" spans="1:2">
      <c r="A4331" s="5">
        <v>47430</v>
      </c>
      <c r="B4331" s="4">
        <v>2976</v>
      </c>
    </row>
    <row r="4332" spans="1:2">
      <c r="A4332" s="5">
        <v>47431</v>
      </c>
      <c r="B4332" s="4">
        <v>2977</v>
      </c>
    </row>
    <row r="4333" spans="1:2">
      <c r="A4333" s="5">
        <v>47432</v>
      </c>
      <c r="B4333" s="4">
        <v>2978</v>
      </c>
    </row>
    <row r="4334" spans="1:2">
      <c r="A4334" s="5">
        <v>47433</v>
      </c>
      <c r="B4334" s="4">
        <v>2978</v>
      </c>
    </row>
    <row r="4335" spans="1:2">
      <c r="A4335" s="5">
        <v>47434</v>
      </c>
      <c r="B4335" s="4">
        <v>2978</v>
      </c>
    </row>
    <row r="4336" spans="1:2">
      <c r="A4336" s="5">
        <v>47435</v>
      </c>
      <c r="B4336" s="4">
        <v>2979</v>
      </c>
    </row>
    <row r="4337" spans="1:2">
      <c r="A4337" s="5">
        <v>47436</v>
      </c>
      <c r="B4337" s="4">
        <v>2980</v>
      </c>
    </row>
    <row r="4338" spans="1:2">
      <c r="A4338" s="5">
        <v>47437</v>
      </c>
      <c r="B4338" s="4">
        <v>2981</v>
      </c>
    </row>
    <row r="4339" spans="1:2">
      <c r="A4339" s="5">
        <v>47438</v>
      </c>
      <c r="B4339" s="4">
        <v>2981</v>
      </c>
    </row>
    <row r="4340" spans="1:2">
      <c r="A4340" s="5">
        <v>47439</v>
      </c>
      <c r="B4340" s="4">
        <v>2982</v>
      </c>
    </row>
    <row r="4341" spans="1:2">
      <c r="A4341" s="5">
        <v>47440</v>
      </c>
      <c r="B4341" s="4">
        <v>2982</v>
      </c>
    </row>
    <row r="4342" spans="1:2">
      <c r="A4342" s="5">
        <v>47441</v>
      </c>
      <c r="B4342" s="4">
        <v>2982</v>
      </c>
    </row>
    <row r="4343" spans="1:2">
      <c r="A4343" s="5">
        <v>47442</v>
      </c>
      <c r="B4343" s="4">
        <v>2983</v>
      </c>
    </row>
    <row r="4344" spans="1:2">
      <c r="A4344" s="5">
        <v>47443</v>
      </c>
      <c r="B4344" s="4">
        <v>2984</v>
      </c>
    </row>
    <row r="4345" spans="1:2">
      <c r="A4345" s="5">
        <v>47444</v>
      </c>
      <c r="B4345" s="4">
        <v>2985</v>
      </c>
    </row>
    <row r="4346" spans="1:2">
      <c r="A4346" s="5">
        <v>47445</v>
      </c>
      <c r="B4346" s="4">
        <v>2986</v>
      </c>
    </row>
    <row r="4347" spans="1:2">
      <c r="A4347" s="5">
        <v>47446</v>
      </c>
      <c r="B4347" s="4">
        <v>2987</v>
      </c>
    </row>
    <row r="4348" spans="1:2">
      <c r="A4348" s="5">
        <v>47447</v>
      </c>
      <c r="B4348" s="4">
        <v>2987</v>
      </c>
    </row>
    <row r="4349" spans="1:2">
      <c r="A4349" s="5">
        <v>47448</v>
      </c>
      <c r="B4349" s="4">
        <v>2987</v>
      </c>
    </row>
    <row r="4350" spans="1:2">
      <c r="A4350" s="5">
        <v>47449</v>
      </c>
      <c r="B4350" s="4">
        <v>2988</v>
      </c>
    </row>
    <row r="4351" spans="1:2">
      <c r="A4351" s="5">
        <v>47450</v>
      </c>
      <c r="B4351" s="4">
        <v>2989</v>
      </c>
    </row>
    <row r="4352" spans="1:2">
      <c r="A4352" s="5">
        <v>47451</v>
      </c>
      <c r="B4352" s="4">
        <v>2990</v>
      </c>
    </row>
    <row r="4353" spans="1:2">
      <c r="A4353" s="5">
        <v>47452</v>
      </c>
      <c r="B4353" s="4">
        <v>2991</v>
      </c>
    </row>
    <row r="4354" spans="1:2">
      <c r="A4354" s="5">
        <v>47453</v>
      </c>
      <c r="B4354" s="4">
        <v>2992</v>
      </c>
    </row>
    <row r="4355" spans="1:2">
      <c r="A4355" s="5">
        <v>47454</v>
      </c>
      <c r="B4355" s="4">
        <v>2992</v>
      </c>
    </row>
    <row r="4356" spans="1:2">
      <c r="A4356" s="5">
        <v>47455</v>
      </c>
      <c r="B4356" s="4">
        <v>2992</v>
      </c>
    </row>
    <row r="4357" spans="1:2">
      <c r="A4357" s="5">
        <v>47456</v>
      </c>
      <c r="B4357" s="4">
        <v>2993</v>
      </c>
    </row>
    <row r="4358" spans="1:2">
      <c r="A4358" s="5">
        <v>47457</v>
      </c>
      <c r="B4358" s="4">
        <v>2994</v>
      </c>
    </row>
    <row r="4359" spans="1:2">
      <c r="A4359" s="5">
        <v>47458</v>
      </c>
      <c r="B4359" s="4">
        <v>2995</v>
      </c>
    </row>
    <row r="4360" spans="1:2">
      <c r="A4360" s="5">
        <v>47459</v>
      </c>
      <c r="B4360" s="4">
        <v>2996</v>
      </c>
    </row>
    <row r="4361" spans="1:2">
      <c r="A4361" s="5">
        <v>47460</v>
      </c>
      <c r="B4361" s="4">
        <v>2997</v>
      </c>
    </row>
    <row r="4362" spans="1:2">
      <c r="A4362" s="5">
        <v>47461</v>
      </c>
      <c r="B4362" s="4">
        <v>2997</v>
      </c>
    </row>
    <row r="4363" spans="1:2">
      <c r="A4363" s="5">
        <v>47462</v>
      </c>
      <c r="B4363" s="4">
        <v>2997</v>
      </c>
    </row>
    <row r="4364" spans="1:2">
      <c r="A4364" s="5">
        <v>47463</v>
      </c>
      <c r="B4364" s="4">
        <v>2998</v>
      </c>
    </row>
    <row r="4365" spans="1:2">
      <c r="A4365" s="5">
        <v>47464</v>
      </c>
      <c r="B4365" s="4">
        <v>2999</v>
      </c>
    </row>
    <row r="4366" spans="1:2">
      <c r="A4366" s="5">
        <v>47465</v>
      </c>
      <c r="B4366" s="4">
        <v>3000</v>
      </c>
    </row>
    <row r="4367" spans="1:2">
      <c r="A4367" s="5">
        <v>47466</v>
      </c>
      <c r="B4367" s="4">
        <v>3001</v>
      </c>
    </row>
    <row r="4368" spans="1:2">
      <c r="A4368" s="5">
        <v>47467</v>
      </c>
      <c r="B4368" s="4">
        <v>3002</v>
      </c>
    </row>
    <row r="4369" spans="1:2">
      <c r="A4369" s="5">
        <v>47468</v>
      </c>
      <c r="B4369" s="4">
        <v>3002</v>
      </c>
    </row>
    <row r="4370" spans="1:2">
      <c r="A4370" s="5">
        <v>47469</v>
      </c>
      <c r="B4370" s="4">
        <v>3002</v>
      </c>
    </row>
    <row r="4371" spans="1:2">
      <c r="A4371" s="5">
        <v>47470</v>
      </c>
      <c r="B4371" s="4">
        <v>3003</v>
      </c>
    </row>
    <row r="4372" spans="1:2">
      <c r="A4372" s="5">
        <v>47471</v>
      </c>
      <c r="B4372" s="4">
        <v>3004</v>
      </c>
    </row>
    <row r="4373" spans="1:2">
      <c r="A4373" s="5">
        <v>47472</v>
      </c>
      <c r="B4373" s="4">
        <v>3005</v>
      </c>
    </row>
    <row r="4374" spans="1:2">
      <c r="A4374" s="5">
        <v>47473</v>
      </c>
      <c r="B4374" s="4">
        <v>3006</v>
      </c>
    </row>
    <row r="4375" spans="1:2">
      <c r="A4375" s="5">
        <v>47474</v>
      </c>
      <c r="B4375" s="4">
        <v>3007</v>
      </c>
    </row>
    <row r="4376" spans="1:2">
      <c r="A4376" s="5">
        <v>47475</v>
      </c>
      <c r="B4376" s="4">
        <v>3007</v>
      </c>
    </row>
    <row r="4377" spans="1:2">
      <c r="A4377" s="5">
        <v>47476</v>
      </c>
      <c r="B4377" s="4">
        <v>3007</v>
      </c>
    </row>
    <row r="4378" spans="1:2">
      <c r="A4378" s="5">
        <v>47477</v>
      </c>
      <c r="B4378" s="4">
        <v>3008</v>
      </c>
    </row>
    <row r="4379" spans="1:2">
      <c r="A4379" s="5">
        <v>47478</v>
      </c>
      <c r="B4379" s="4">
        <v>3008</v>
      </c>
    </row>
    <row r="4380" spans="1:2">
      <c r="A4380" s="5">
        <v>47479</v>
      </c>
      <c r="B4380" s="4">
        <v>3009</v>
      </c>
    </row>
    <row r="4381" spans="1:2">
      <c r="A4381" s="5">
        <v>47480</v>
      </c>
      <c r="B4381" s="4">
        <v>3010</v>
      </c>
    </row>
    <row r="4382" spans="1:2">
      <c r="A4382" s="5">
        <v>47481</v>
      </c>
      <c r="B4382" s="4">
        <v>3011</v>
      </c>
    </row>
    <row r="4383" spans="1:2">
      <c r="A4383" s="5">
        <v>47482</v>
      </c>
      <c r="B4383" s="4">
        <v>3011</v>
      </c>
    </row>
    <row r="4384" spans="1:2">
      <c r="A4384" s="5">
        <v>47483</v>
      </c>
      <c r="B4384" s="4">
        <v>3011</v>
      </c>
    </row>
    <row r="4385" spans="1:2">
      <c r="A4385" s="5">
        <v>47484</v>
      </c>
      <c r="B4385" s="4">
        <v>3012</v>
      </c>
    </row>
    <row r="4386" spans="1:2">
      <c r="A4386" s="5">
        <v>47485</v>
      </c>
      <c r="B4386" s="4">
        <v>3012</v>
      </c>
    </row>
    <row r="4387" spans="1:2">
      <c r="A4387" s="5">
        <v>47486</v>
      </c>
      <c r="B4387" s="4">
        <v>3013</v>
      </c>
    </row>
    <row r="4388" spans="1:2">
      <c r="A4388" s="5">
        <v>47487</v>
      </c>
      <c r="B4388" s="4">
        <v>3014</v>
      </c>
    </row>
    <row r="4389" spans="1:2">
      <c r="A4389" s="5">
        <v>47488</v>
      </c>
      <c r="B4389" s="4">
        <v>3015</v>
      </c>
    </row>
    <row r="4390" spans="1:2">
      <c r="A4390" s="5">
        <v>47489</v>
      </c>
      <c r="B4390" s="4">
        <v>3015</v>
      </c>
    </row>
    <row r="4391" spans="1:2">
      <c r="A4391" s="5">
        <v>47490</v>
      </c>
      <c r="B4391" s="4">
        <v>3015</v>
      </c>
    </row>
    <row r="4392" spans="1:2">
      <c r="A4392" s="5">
        <v>47491</v>
      </c>
      <c r="B4392" s="4">
        <v>3016</v>
      </c>
    </row>
    <row r="4393" spans="1:2">
      <c r="A4393" s="5">
        <v>47492</v>
      </c>
      <c r="B4393" s="4">
        <v>3017</v>
      </c>
    </row>
    <row r="4394" spans="1:2">
      <c r="A4394" s="5">
        <v>47493</v>
      </c>
      <c r="B4394" s="4">
        <v>3018</v>
      </c>
    </row>
    <row r="4395" spans="1:2">
      <c r="A4395" s="5">
        <v>47494</v>
      </c>
      <c r="B4395" s="4">
        <v>3019</v>
      </c>
    </row>
    <row r="4396" spans="1:2">
      <c r="A4396" s="5">
        <v>47495</v>
      </c>
      <c r="B4396" s="4">
        <v>3020</v>
      </c>
    </row>
    <row r="4397" spans="1:2">
      <c r="A4397" s="5">
        <v>47496</v>
      </c>
      <c r="B4397" s="4">
        <v>3020</v>
      </c>
    </row>
    <row r="4398" spans="1:2">
      <c r="A4398" s="5">
        <v>47497</v>
      </c>
      <c r="B4398" s="4">
        <v>3020</v>
      </c>
    </row>
    <row r="4399" spans="1:2">
      <c r="A4399" s="5">
        <v>47498</v>
      </c>
      <c r="B4399" s="4">
        <v>3021</v>
      </c>
    </row>
    <row r="4400" spans="1:2">
      <c r="A4400" s="5">
        <v>47499</v>
      </c>
      <c r="B4400" s="4">
        <v>3022</v>
      </c>
    </row>
    <row r="4401" spans="1:2">
      <c r="A4401" s="5">
        <v>47500</v>
      </c>
      <c r="B4401" s="4">
        <v>3023</v>
      </c>
    </row>
    <row r="4402" spans="1:2">
      <c r="A4402" s="5">
        <v>47501</v>
      </c>
      <c r="B4402" s="4">
        <v>3024</v>
      </c>
    </row>
    <row r="4403" spans="1:2">
      <c r="A4403" s="5">
        <v>47502</v>
      </c>
      <c r="B4403" s="4">
        <v>3025</v>
      </c>
    </row>
    <row r="4404" spans="1:2">
      <c r="A4404" s="5">
        <v>47503</v>
      </c>
      <c r="B4404" s="4">
        <v>3025</v>
      </c>
    </row>
    <row r="4405" spans="1:2">
      <c r="A4405" s="5">
        <v>47504</v>
      </c>
      <c r="B4405" s="4">
        <v>3025</v>
      </c>
    </row>
    <row r="4406" spans="1:2">
      <c r="A4406" s="5">
        <v>47505</v>
      </c>
      <c r="B4406" s="4">
        <v>3026</v>
      </c>
    </row>
    <row r="4407" spans="1:2">
      <c r="A4407" s="5">
        <v>47506</v>
      </c>
      <c r="B4407" s="4">
        <v>3027</v>
      </c>
    </row>
    <row r="4408" spans="1:2">
      <c r="A4408" s="5">
        <v>47507</v>
      </c>
      <c r="B4408" s="4">
        <v>3028</v>
      </c>
    </row>
    <row r="4409" spans="1:2">
      <c r="A4409" s="5">
        <v>47508</v>
      </c>
      <c r="B4409" s="4">
        <v>3029</v>
      </c>
    </row>
    <row r="4410" spans="1:2">
      <c r="A4410" s="5">
        <v>47509</v>
      </c>
      <c r="B4410" s="4">
        <v>3030</v>
      </c>
    </row>
    <row r="4411" spans="1:2">
      <c r="A4411" s="5">
        <v>47510</v>
      </c>
      <c r="B4411" s="4">
        <v>3030</v>
      </c>
    </row>
    <row r="4412" spans="1:2">
      <c r="A4412" s="5">
        <v>47511</v>
      </c>
      <c r="B4412" s="4">
        <v>3030</v>
      </c>
    </row>
    <row r="4413" spans="1:2">
      <c r="A4413" s="5">
        <v>47512</v>
      </c>
      <c r="B4413" s="4">
        <v>3031</v>
      </c>
    </row>
    <row r="4414" spans="1:2">
      <c r="A4414" s="5">
        <v>47513</v>
      </c>
      <c r="B4414" s="4">
        <v>3032</v>
      </c>
    </row>
    <row r="4415" spans="1:2">
      <c r="A4415" s="5">
        <v>47514</v>
      </c>
      <c r="B4415" s="4">
        <v>3033</v>
      </c>
    </row>
    <row r="4416" spans="1:2">
      <c r="A4416" s="5">
        <v>47515</v>
      </c>
      <c r="B4416" s="4">
        <v>3034</v>
      </c>
    </row>
    <row r="4417" spans="1:2">
      <c r="A4417" s="5">
        <v>47516</v>
      </c>
      <c r="B4417" s="4">
        <v>3035</v>
      </c>
    </row>
    <row r="4418" spans="1:2">
      <c r="A4418" s="5">
        <v>47517</v>
      </c>
      <c r="B4418" s="4">
        <v>3035</v>
      </c>
    </row>
    <row r="4419" spans="1:2">
      <c r="A4419" s="5">
        <v>47518</v>
      </c>
      <c r="B4419" s="4">
        <v>3035</v>
      </c>
    </row>
    <row r="4420" spans="1:2">
      <c r="A4420" s="5">
        <v>47519</v>
      </c>
      <c r="B4420" s="4">
        <v>3036</v>
      </c>
    </row>
    <row r="4421" spans="1:2">
      <c r="A4421" s="5">
        <v>47520</v>
      </c>
      <c r="B4421" s="4">
        <v>3037</v>
      </c>
    </row>
    <row r="4422" spans="1:2">
      <c r="A4422" s="5">
        <v>47521</v>
      </c>
      <c r="B4422" s="4">
        <v>3038</v>
      </c>
    </row>
    <row r="4423" spans="1:2">
      <c r="A4423" s="5">
        <v>47522</v>
      </c>
      <c r="B4423" s="4">
        <v>3039</v>
      </c>
    </row>
    <row r="4424" spans="1:2">
      <c r="A4424" s="5">
        <v>47523</v>
      </c>
      <c r="B4424" s="4">
        <v>3040</v>
      </c>
    </row>
    <row r="4425" spans="1:2">
      <c r="A4425" s="5">
        <v>47524</v>
      </c>
      <c r="B4425" s="4">
        <v>3040</v>
      </c>
    </row>
    <row r="4426" spans="1:2">
      <c r="A4426" s="5">
        <v>47525</v>
      </c>
      <c r="B4426" s="4">
        <v>3040</v>
      </c>
    </row>
    <row r="4427" spans="1:2">
      <c r="A4427" s="5">
        <v>47526</v>
      </c>
      <c r="B4427" s="4">
        <v>3041</v>
      </c>
    </row>
    <row r="4428" spans="1:2">
      <c r="A4428" s="5">
        <v>47527</v>
      </c>
      <c r="B4428" s="4">
        <v>3042</v>
      </c>
    </row>
    <row r="4429" spans="1:2">
      <c r="A4429" s="5">
        <v>47528</v>
      </c>
      <c r="B4429" s="4">
        <v>3043</v>
      </c>
    </row>
    <row r="4430" spans="1:2">
      <c r="A4430" s="5">
        <v>47529</v>
      </c>
      <c r="B4430" s="4">
        <v>3044</v>
      </c>
    </row>
    <row r="4431" spans="1:2">
      <c r="A4431" s="5">
        <v>47530</v>
      </c>
      <c r="B4431" s="4">
        <v>3045</v>
      </c>
    </row>
    <row r="4432" spans="1:2">
      <c r="A4432" s="5">
        <v>47531</v>
      </c>
      <c r="B4432" s="4">
        <v>3045</v>
      </c>
    </row>
    <row r="4433" spans="1:2">
      <c r="A4433" s="5">
        <v>47532</v>
      </c>
      <c r="B4433" s="4">
        <v>3045</v>
      </c>
    </row>
    <row r="4434" spans="1:2">
      <c r="A4434" s="5">
        <v>47533</v>
      </c>
      <c r="B4434" s="4">
        <v>3046</v>
      </c>
    </row>
    <row r="4435" spans="1:2">
      <c r="A4435" s="5">
        <v>47534</v>
      </c>
      <c r="B4435" s="4">
        <v>3047</v>
      </c>
    </row>
    <row r="4436" spans="1:2">
      <c r="A4436" s="5">
        <v>47535</v>
      </c>
      <c r="B4436" s="4">
        <v>3048</v>
      </c>
    </row>
    <row r="4437" spans="1:2">
      <c r="A4437" s="5">
        <v>47536</v>
      </c>
      <c r="B4437" s="4">
        <v>3049</v>
      </c>
    </row>
    <row r="4438" spans="1:2">
      <c r="A4438" s="5">
        <v>47537</v>
      </c>
      <c r="B4438" s="4">
        <v>3050</v>
      </c>
    </row>
    <row r="4439" spans="1:2">
      <c r="A4439" s="5">
        <v>47538</v>
      </c>
      <c r="B4439" s="4">
        <v>3050</v>
      </c>
    </row>
    <row r="4440" spans="1:2">
      <c r="A4440" s="5">
        <v>47539</v>
      </c>
      <c r="B4440" s="4">
        <v>3050</v>
      </c>
    </row>
    <row r="4441" spans="1:2">
      <c r="A4441" s="5">
        <v>47540</v>
      </c>
      <c r="B4441" s="4">
        <v>3051</v>
      </c>
    </row>
    <row r="4442" spans="1:2">
      <c r="A4442" s="5">
        <v>47541</v>
      </c>
      <c r="B4442" s="4">
        <v>3052</v>
      </c>
    </row>
    <row r="4443" spans="1:2">
      <c r="A4443" s="5">
        <v>47542</v>
      </c>
      <c r="B4443" s="4">
        <v>3053</v>
      </c>
    </row>
    <row r="4444" spans="1:2">
      <c r="A4444" s="5">
        <v>47543</v>
      </c>
      <c r="B4444" s="4">
        <v>3054</v>
      </c>
    </row>
    <row r="4445" spans="1:2">
      <c r="A4445" s="5">
        <v>47544</v>
      </c>
      <c r="B4445" s="4">
        <v>3055</v>
      </c>
    </row>
    <row r="4446" spans="1:2">
      <c r="A4446" s="5">
        <v>47545</v>
      </c>
      <c r="B4446" s="4">
        <v>3055</v>
      </c>
    </row>
    <row r="4447" spans="1:2">
      <c r="A4447" s="5">
        <v>47546</v>
      </c>
      <c r="B4447" s="4">
        <v>3055</v>
      </c>
    </row>
    <row r="4448" spans="1:2">
      <c r="A4448" s="5">
        <v>47547</v>
      </c>
      <c r="B4448" s="4">
        <v>3055</v>
      </c>
    </row>
    <row r="4449" spans="1:2">
      <c r="A4449" s="5">
        <v>47548</v>
      </c>
      <c r="B4449" s="4">
        <v>3055</v>
      </c>
    </row>
    <row r="4450" spans="1:2">
      <c r="A4450" s="5">
        <v>47549</v>
      </c>
      <c r="B4450" s="4">
        <v>3056</v>
      </c>
    </row>
    <row r="4451" spans="1:2">
      <c r="A4451" s="5">
        <v>47550</v>
      </c>
      <c r="B4451" s="4">
        <v>3057</v>
      </c>
    </row>
    <row r="4452" spans="1:2">
      <c r="A4452" s="5">
        <v>47551</v>
      </c>
      <c r="B4452" s="4">
        <v>3058</v>
      </c>
    </row>
    <row r="4453" spans="1:2">
      <c r="A4453" s="5">
        <v>47552</v>
      </c>
      <c r="B4453" s="4">
        <v>3058</v>
      </c>
    </row>
    <row r="4454" spans="1:2">
      <c r="A4454" s="5">
        <v>47553</v>
      </c>
      <c r="B4454" s="4">
        <v>3058</v>
      </c>
    </row>
    <row r="4455" spans="1:2">
      <c r="A4455" s="5">
        <v>47554</v>
      </c>
      <c r="B4455" s="4">
        <v>3059</v>
      </c>
    </row>
    <row r="4456" spans="1:2">
      <c r="A4456" s="5">
        <v>47555</v>
      </c>
      <c r="B4456" s="4">
        <v>3060</v>
      </c>
    </row>
    <row r="4457" spans="1:2">
      <c r="A4457" s="5">
        <v>47556</v>
      </c>
      <c r="B4457" s="4">
        <v>3061</v>
      </c>
    </row>
    <row r="4458" spans="1:2">
      <c r="A4458" s="5">
        <v>47557</v>
      </c>
      <c r="B4458" s="4">
        <v>3062</v>
      </c>
    </row>
    <row r="4459" spans="1:2">
      <c r="A4459" s="5">
        <v>47558</v>
      </c>
      <c r="B4459" s="4">
        <v>3063</v>
      </c>
    </row>
    <row r="4460" spans="1:2">
      <c r="A4460" s="5">
        <v>47559</v>
      </c>
      <c r="B4460" s="4">
        <v>3063</v>
      </c>
    </row>
    <row r="4461" spans="1:2">
      <c r="A4461" s="5">
        <v>47560</v>
      </c>
      <c r="B4461" s="4">
        <v>3063</v>
      </c>
    </row>
    <row r="4462" spans="1:2">
      <c r="A4462" s="5">
        <v>47561</v>
      </c>
      <c r="B4462" s="4">
        <v>3064</v>
      </c>
    </row>
    <row r="4463" spans="1:2">
      <c r="A4463" s="5">
        <v>47562</v>
      </c>
      <c r="B4463" s="4">
        <v>3065</v>
      </c>
    </row>
    <row r="4464" spans="1:2">
      <c r="A4464" s="5">
        <v>47563</v>
      </c>
      <c r="B4464" s="4">
        <v>3066</v>
      </c>
    </row>
    <row r="4465" spans="1:2">
      <c r="A4465" s="5">
        <v>47564</v>
      </c>
      <c r="B4465" s="4">
        <v>3067</v>
      </c>
    </row>
    <row r="4466" spans="1:2">
      <c r="A4466" s="5">
        <v>47565</v>
      </c>
      <c r="B4466" s="4">
        <v>3068</v>
      </c>
    </row>
    <row r="4467" spans="1:2">
      <c r="A4467" s="5">
        <v>47566</v>
      </c>
      <c r="B4467" s="4">
        <v>3068</v>
      </c>
    </row>
    <row r="4468" spans="1:2">
      <c r="A4468" s="5">
        <v>47567</v>
      </c>
      <c r="B4468" s="4">
        <v>3068</v>
      </c>
    </row>
    <row r="4469" spans="1:2">
      <c r="A4469" s="5">
        <v>47568</v>
      </c>
      <c r="B4469" s="4">
        <v>3069</v>
      </c>
    </row>
    <row r="4470" spans="1:2">
      <c r="A4470" s="5">
        <v>47569</v>
      </c>
      <c r="B4470" s="4">
        <v>3070</v>
      </c>
    </row>
    <row r="4471" spans="1:2">
      <c r="A4471" s="5">
        <v>47570</v>
      </c>
      <c r="B4471" s="4">
        <v>3071</v>
      </c>
    </row>
    <row r="4472" spans="1:2">
      <c r="A4472" s="5">
        <v>47571</v>
      </c>
      <c r="B4472" s="4">
        <v>3072</v>
      </c>
    </row>
    <row r="4473" spans="1:2">
      <c r="A4473" s="5">
        <v>47572</v>
      </c>
      <c r="B4473" s="4">
        <v>3073</v>
      </c>
    </row>
    <row r="4474" spans="1:2">
      <c r="A4474" s="5">
        <v>47573</v>
      </c>
      <c r="B4474" s="4">
        <v>3073</v>
      </c>
    </row>
    <row r="4475" spans="1:2">
      <c r="A4475" s="5">
        <v>47574</v>
      </c>
      <c r="B4475" s="4">
        <v>3073</v>
      </c>
    </row>
    <row r="4476" spans="1:2">
      <c r="A4476" s="5">
        <v>47575</v>
      </c>
      <c r="B4476" s="4">
        <v>3074</v>
      </c>
    </row>
    <row r="4477" spans="1:2">
      <c r="A4477" s="5">
        <v>47576</v>
      </c>
      <c r="B4477" s="4">
        <v>3075</v>
      </c>
    </row>
    <row r="4478" spans="1:2">
      <c r="A4478" s="5">
        <v>47577</v>
      </c>
      <c r="B4478" s="4">
        <v>3076</v>
      </c>
    </row>
    <row r="4479" spans="1:2">
      <c r="A4479" s="5">
        <v>47578</v>
      </c>
      <c r="B4479" s="4">
        <v>3077</v>
      </c>
    </row>
    <row r="4480" spans="1:2">
      <c r="A4480" s="5">
        <v>47579</v>
      </c>
      <c r="B4480" s="4">
        <v>3078</v>
      </c>
    </row>
    <row r="4481" spans="1:2">
      <c r="A4481" s="5">
        <v>47580</v>
      </c>
      <c r="B4481" s="4">
        <v>3078</v>
      </c>
    </row>
    <row r="4482" spans="1:2">
      <c r="A4482" s="5">
        <v>47581</v>
      </c>
      <c r="B4482" s="4">
        <v>3078</v>
      </c>
    </row>
    <row r="4483" spans="1:2">
      <c r="A4483" s="5">
        <v>47582</v>
      </c>
      <c r="B4483" s="4">
        <v>3079</v>
      </c>
    </row>
    <row r="4484" spans="1:2">
      <c r="A4484" s="5">
        <v>47583</v>
      </c>
      <c r="B4484" s="4">
        <v>3080</v>
      </c>
    </row>
    <row r="4485" spans="1:2">
      <c r="A4485" s="5">
        <v>47584</v>
      </c>
      <c r="B4485" s="4">
        <v>3081</v>
      </c>
    </row>
    <row r="4486" spans="1:2">
      <c r="A4486" s="5">
        <v>47585</v>
      </c>
      <c r="B4486" s="4">
        <v>3082</v>
      </c>
    </row>
    <row r="4487" spans="1:2">
      <c r="A4487" s="5">
        <v>47586</v>
      </c>
      <c r="B4487" s="4">
        <v>3083</v>
      </c>
    </row>
    <row r="4488" spans="1:2">
      <c r="A4488" s="5">
        <v>47587</v>
      </c>
      <c r="B4488" s="4">
        <v>3083</v>
      </c>
    </row>
    <row r="4489" spans="1:2">
      <c r="A4489" s="5">
        <v>47588</v>
      </c>
      <c r="B4489" s="4">
        <v>3083</v>
      </c>
    </row>
    <row r="4490" spans="1:2">
      <c r="A4490" s="5">
        <v>47589</v>
      </c>
      <c r="B4490" s="4">
        <v>3084</v>
      </c>
    </row>
    <row r="4491" spans="1:2">
      <c r="A4491" s="5">
        <v>47590</v>
      </c>
      <c r="B4491" s="4">
        <v>3085</v>
      </c>
    </row>
    <row r="4492" spans="1:2">
      <c r="A4492" s="5">
        <v>47591</v>
      </c>
      <c r="B4492" s="4">
        <v>3086</v>
      </c>
    </row>
    <row r="4493" spans="1:2">
      <c r="A4493" s="5">
        <v>47592</v>
      </c>
      <c r="B4493" s="4">
        <v>3087</v>
      </c>
    </row>
    <row r="4494" spans="1:2">
      <c r="A4494" s="5">
        <v>47593</v>
      </c>
      <c r="B4494" s="4">
        <v>3087</v>
      </c>
    </row>
    <row r="4495" spans="1:2">
      <c r="A4495" s="5">
        <v>47594</v>
      </c>
      <c r="B4495" s="4">
        <v>3087</v>
      </c>
    </row>
    <row r="4496" spans="1:2">
      <c r="A4496" s="5">
        <v>47595</v>
      </c>
      <c r="B4496" s="4">
        <v>3087</v>
      </c>
    </row>
    <row r="4497" spans="1:2">
      <c r="A4497" s="5">
        <v>47596</v>
      </c>
      <c r="B4497" s="4">
        <v>3088</v>
      </c>
    </row>
    <row r="4498" spans="1:2">
      <c r="A4498" s="5">
        <v>47597</v>
      </c>
      <c r="B4498" s="4">
        <v>3089</v>
      </c>
    </row>
    <row r="4499" spans="1:2">
      <c r="A4499" s="5">
        <v>47598</v>
      </c>
      <c r="B4499" s="4">
        <v>3090</v>
      </c>
    </row>
    <row r="4500" spans="1:2">
      <c r="A4500" s="5">
        <v>47599</v>
      </c>
      <c r="B4500" s="4">
        <v>3091</v>
      </c>
    </row>
    <row r="4501" spans="1:2">
      <c r="A4501" s="5">
        <v>47600</v>
      </c>
      <c r="B4501" s="4">
        <v>3092</v>
      </c>
    </row>
    <row r="4502" spans="1:2">
      <c r="A4502" s="5">
        <v>47601</v>
      </c>
      <c r="B4502" s="4">
        <v>3092</v>
      </c>
    </row>
    <row r="4503" spans="1:2">
      <c r="A4503" s="5">
        <v>47602</v>
      </c>
      <c r="B4503" s="4">
        <v>3092</v>
      </c>
    </row>
    <row r="4504" spans="1:2">
      <c r="A4504" s="5">
        <v>47603</v>
      </c>
      <c r="B4504" s="4">
        <v>3093</v>
      </c>
    </row>
    <row r="4505" spans="1:2">
      <c r="A4505" s="5">
        <v>47604</v>
      </c>
      <c r="B4505" s="4">
        <v>3094</v>
      </c>
    </row>
    <row r="4506" spans="1:2">
      <c r="A4506" s="5">
        <v>47605</v>
      </c>
      <c r="B4506" s="4">
        <v>3094</v>
      </c>
    </row>
    <row r="4507" spans="1:2">
      <c r="A4507" s="5">
        <v>47606</v>
      </c>
      <c r="B4507" s="4">
        <v>3095</v>
      </c>
    </row>
    <row r="4508" spans="1:2">
      <c r="A4508" s="5">
        <v>47607</v>
      </c>
      <c r="B4508" s="4">
        <v>3096</v>
      </c>
    </row>
    <row r="4509" spans="1:2">
      <c r="A4509" s="5">
        <v>47608</v>
      </c>
      <c r="B4509" s="4">
        <v>3096</v>
      </c>
    </row>
    <row r="4510" spans="1:2">
      <c r="A4510" s="5">
        <v>47609</v>
      </c>
      <c r="B4510" s="4">
        <v>3096</v>
      </c>
    </row>
    <row r="4511" spans="1:2">
      <c r="A4511" s="5">
        <v>47610</v>
      </c>
      <c r="B4511" s="4">
        <v>3097</v>
      </c>
    </row>
    <row r="4512" spans="1:2">
      <c r="A4512" s="5">
        <v>47611</v>
      </c>
      <c r="B4512" s="4">
        <v>3098</v>
      </c>
    </row>
    <row r="4513" spans="1:2">
      <c r="A4513" s="5">
        <v>47612</v>
      </c>
      <c r="B4513" s="4">
        <v>3099</v>
      </c>
    </row>
    <row r="4514" spans="1:2">
      <c r="A4514" s="5">
        <v>47613</v>
      </c>
      <c r="B4514" s="4">
        <v>3100</v>
      </c>
    </row>
    <row r="4515" spans="1:2">
      <c r="A4515" s="5">
        <v>47614</v>
      </c>
      <c r="B4515" s="4">
        <v>3101</v>
      </c>
    </row>
    <row r="4516" spans="1:2">
      <c r="A4516" s="5">
        <v>47615</v>
      </c>
      <c r="B4516" s="4">
        <v>3101</v>
      </c>
    </row>
    <row r="4517" spans="1:2">
      <c r="A4517" s="5">
        <v>47616</v>
      </c>
      <c r="B4517" s="4">
        <v>3101</v>
      </c>
    </row>
    <row r="4518" spans="1:2">
      <c r="A4518" s="5">
        <v>47617</v>
      </c>
      <c r="B4518" s="4">
        <v>3102</v>
      </c>
    </row>
    <row r="4519" spans="1:2">
      <c r="A4519" s="5">
        <v>47618</v>
      </c>
      <c r="B4519" s="4">
        <v>3103</v>
      </c>
    </row>
    <row r="4520" spans="1:2">
      <c r="A4520" s="5">
        <v>47619</v>
      </c>
      <c r="B4520" s="4">
        <v>3104</v>
      </c>
    </row>
    <row r="4521" spans="1:2">
      <c r="A4521" s="5">
        <v>47620</v>
      </c>
      <c r="B4521" s="4">
        <v>3105</v>
      </c>
    </row>
    <row r="4522" spans="1:2">
      <c r="A4522" s="5">
        <v>47621</v>
      </c>
      <c r="B4522" s="4">
        <v>3106</v>
      </c>
    </row>
    <row r="4523" spans="1:2">
      <c r="A4523" s="5">
        <v>47622</v>
      </c>
      <c r="B4523" s="4">
        <v>3106</v>
      </c>
    </row>
    <row r="4524" spans="1:2">
      <c r="A4524" s="5">
        <v>47623</v>
      </c>
      <c r="B4524" s="4">
        <v>3106</v>
      </c>
    </row>
    <row r="4525" spans="1:2">
      <c r="A4525" s="5">
        <v>47624</v>
      </c>
      <c r="B4525" s="4">
        <v>3107</v>
      </c>
    </row>
    <row r="4526" spans="1:2">
      <c r="A4526" s="5">
        <v>47625</v>
      </c>
      <c r="B4526" s="4">
        <v>3108</v>
      </c>
    </row>
    <row r="4527" spans="1:2">
      <c r="A4527" s="5">
        <v>47626</v>
      </c>
      <c r="B4527" s="4">
        <v>3109</v>
      </c>
    </row>
    <row r="4528" spans="1:2">
      <c r="A4528" s="5">
        <v>47627</v>
      </c>
      <c r="B4528" s="4">
        <v>3110</v>
      </c>
    </row>
    <row r="4529" spans="1:2">
      <c r="A4529" s="5">
        <v>47628</v>
      </c>
      <c r="B4529" s="4">
        <v>3111</v>
      </c>
    </row>
    <row r="4530" spans="1:2">
      <c r="A4530" s="5">
        <v>47629</v>
      </c>
      <c r="B4530" s="4">
        <v>3111</v>
      </c>
    </row>
    <row r="4531" spans="1:2">
      <c r="A4531" s="5">
        <v>47630</v>
      </c>
      <c r="B4531" s="4">
        <v>3111</v>
      </c>
    </row>
    <row r="4532" spans="1:2">
      <c r="A4532" s="5">
        <v>47631</v>
      </c>
      <c r="B4532" s="4">
        <v>3112</v>
      </c>
    </row>
    <row r="4533" spans="1:2">
      <c r="A4533" s="5">
        <v>47632</v>
      </c>
      <c r="B4533" s="4">
        <v>3113</v>
      </c>
    </row>
    <row r="4534" spans="1:2">
      <c r="A4534" s="5">
        <v>47633</v>
      </c>
      <c r="B4534" s="4">
        <v>3114</v>
      </c>
    </row>
    <row r="4535" spans="1:2">
      <c r="A4535" s="5">
        <v>47634</v>
      </c>
      <c r="B4535" s="4">
        <v>3115</v>
      </c>
    </row>
    <row r="4536" spans="1:2">
      <c r="A4536" s="5">
        <v>47635</v>
      </c>
      <c r="B4536" s="4">
        <v>3116</v>
      </c>
    </row>
    <row r="4537" spans="1:2">
      <c r="A4537" s="5">
        <v>47636</v>
      </c>
      <c r="B4537" s="4">
        <v>3116</v>
      </c>
    </row>
    <row r="4538" spans="1:2">
      <c r="A4538" s="5">
        <v>47637</v>
      </c>
      <c r="B4538" s="4">
        <v>3116</v>
      </c>
    </row>
    <row r="4539" spans="1:2">
      <c r="A4539" s="5">
        <v>47638</v>
      </c>
      <c r="B4539" s="4">
        <v>3117</v>
      </c>
    </row>
    <row r="4540" spans="1:2">
      <c r="A4540" s="5">
        <v>47639</v>
      </c>
      <c r="B4540" s="4">
        <v>3118</v>
      </c>
    </row>
    <row r="4541" spans="1:2">
      <c r="A4541" s="5">
        <v>47640</v>
      </c>
      <c r="B4541" s="4">
        <v>3119</v>
      </c>
    </row>
    <row r="4542" spans="1:2">
      <c r="A4542" s="5">
        <v>47641</v>
      </c>
      <c r="B4542" s="4">
        <v>3120</v>
      </c>
    </row>
    <row r="4543" spans="1:2">
      <c r="A4543" s="5">
        <v>47642</v>
      </c>
      <c r="B4543" s="4">
        <v>3121</v>
      </c>
    </row>
    <row r="4544" spans="1:2">
      <c r="A4544" s="5">
        <v>47643</v>
      </c>
      <c r="B4544" s="4">
        <v>3121</v>
      </c>
    </row>
    <row r="4545" spans="1:2">
      <c r="A4545" s="5">
        <v>47644</v>
      </c>
      <c r="B4545" s="4">
        <v>3121</v>
      </c>
    </row>
    <row r="4546" spans="1:2">
      <c r="A4546" s="5">
        <v>47645</v>
      </c>
      <c r="B4546" s="4">
        <v>3122</v>
      </c>
    </row>
    <row r="4547" spans="1:2">
      <c r="A4547" s="5">
        <v>47646</v>
      </c>
      <c r="B4547" s="4">
        <v>3123</v>
      </c>
    </row>
    <row r="4548" spans="1:2">
      <c r="A4548" s="5">
        <v>47647</v>
      </c>
      <c r="B4548" s="4">
        <v>3124</v>
      </c>
    </row>
    <row r="4549" spans="1:2">
      <c r="A4549" s="5">
        <v>47648</v>
      </c>
      <c r="B4549" s="4">
        <v>3125</v>
      </c>
    </row>
    <row r="4550" spans="1:2">
      <c r="A4550" s="5">
        <v>47649</v>
      </c>
      <c r="B4550" s="4">
        <v>3126</v>
      </c>
    </row>
    <row r="4551" spans="1:2">
      <c r="A4551" s="5">
        <v>47650</v>
      </c>
      <c r="B4551" s="4">
        <v>3126</v>
      </c>
    </row>
    <row r="4552" spans="1:2">
      <c r="A4552" s="5">
        <v>47651</v>
      </c>
      <c r="B4552" s="4">
        <v>3126</v>
      </c>
    </row>
    <row r="4553" spans="1:2">
      <c r="A4553" s="5">
        <v>47652</v>
      </c>
      <c r="B4553" s="4">
        <v>3127</v>
      </c>
    </row>
    <row r="4554" spans="1:2">
      <c r="A4554" s="5">
        <v>47653</v>
      </c>
      <c r="B4554" s="4">
        <v>3128</v>
      </c>
    </row>
    <row r="4555" spans="1:2">
      <c r="A4555" s="5">
        <v>47654</v>
      </c>
      <c r="B4555" s="4">
        <v>3129</v>
      </c>
    </row>
    <row r="4556" spans="1:2">
      <c r="A4556" s="5">
        <v>47655</v>
      </c>
      <c r="B4556" s="4">
        <v>3129</v>
      </c>
    </row>
    <row r="4557" spans="1:2">
      <c r="A4557" s="5">
        <v>47656</v>
      </c>
      <c r="B4557" s="4">
        <v>3130</v>
      </c>
    </row>
    <row r="4558" spans="1:2">
      <c r="A4558" s="5">
        <v>47657</v>
      </c>
      <c r="B4558" s="4">
        <v>3130</v>
      </c>
    </row>
    <row r="4559" spans="1:2">
      <c r="A4559" s="5">
        <v>47658</v>
      </c>
      <c r="B4559" s="4">
        <v>3130</v>
      </c>
    </row>
    <row r="4560" spans="1:2">
      <c r="A4560" s="5">
        <v>47659</v>
      </c>
      <c r="B4560" s="4">
        <v>3131</v>
      </c>
    </row>
    <row r="4561" spans="1:2">
      <c r="A4561" s="5">
        <v>47660</v>
      </c>
      <c r="B4561" s="4">
        <v>3132</v>
      </c>
    </row>
    <row r="4562" spans="1:2">
      <c r="A4562" s="5">
        <v>47661</v>
      </c>
      <c r="B4562" s="4">
        <v>3133</v>
      </c>
    </row>
    <row r="4563" spans="1:2">
      <c r="A4563" s="5">
        <v>47662</v>
      </c>
      <c r="B4563" s="4">
        <v>3134</v>
      </c>
    </row>
    <row r="4564" spans="1:2">
      <c r="A4564" s="5">
        <v>47663</v>
      </c>
      <c r="B4564" s="4">
        <v>3135</v>
      </c>
    </row>
    <row r="4565" spans="1:2">
      <c r="A4565" s="5">
        <v>47664</v>
      </c>
      <c r="B4565" s="4">
        <v>3135</v>
      </c>
    </row>
    <row r="4566" spans="1:2">
      <c r="A4566" s="5">
        <v>47665</v>
      </c>
      <c r="B4566" s="4">
        <v>3135</v>
      </c>
    </row>
    <row r="4567" spans="1:2">
      <c r="A4567" s="5">
        <v>47666</v>
      </c>
      <c r="B4567" s="4">
        <v>3136</v>
      </c>
    </row>
    <row r="4568" spans="1:2">
      <c r="A4568" s="5">
        <v>47667</v>
      </c>
      <c r="B4568" s="4">
        <v>3137</v>
      </c>
    </row>
    <row r="4569" spans="1:2">
      <c r="A4569" s="5">
        <v>47668</v>
      </c>
      <c r="B4569" s="4">
        <v>3138</v>
      </c>
    </row>
    <row r="4570" spans="1:2">
      <c r="A4570" s="5">
        <v>47669</v>
      </c>
      <c r="B4570" s="4">
        <v>3139</v>
      </c>
    </row>
    <row r="4571" spans="1:2">
      <c r="A4571" s="5">
        <v>47670</v>
      </c>
      <c r="B4571" s="4">
        <v>3140</v>
      </c>
    </row>
    <row r="4572" spans="1:2">
      <c r="A4572" s="5">
        <v>47671</v>
      </c>
      <c r="B4572" s="4">
        <v>3140</v>
      </c>
    </row>
    <row r="4573" spans="1:2">
      <c r="A4573" s="5">
        <v>47672</v>
      </c>
      <c r="B4573" s="4">
        <v>3140</v>
      </c>
    </row>
    <row r="4574" spans="1:2">
      <c r="A4574" s="5">
        <v>47673</v>
      </c>
      <c r="B4574" s="4">
        <v>3141</v>
      </c>
    </row>
    <row r="4575" spans="1:2">
      <c r="A4575" s="5">
        <v>47674</v>
      </c>
      <c r="B4575" s="4">
        <v>3142</v>
      </c>
    </row>
    <row r="4576" spans="1:2">
      <c r="A4576" s="5">
        <v>47675</v>
      </c>
      <c r="B4576" s="4">
        <v>3143</v>
      </c>
    </row>
    <row r="4577" spans="1:2">
      <c r="A4577" s="5">
        <v>47676</v>
      </c>
      <c r="B4577" s="4">
        <v>3144</v>
      </c>
    </row>
    <row r="4578" spans="1:2">
      <c r="A4578" s="5">
        <v>47677</v>
      </c>
      <c r="B4578" s="4">
        <v>3145</v>
      </c>
    </row>
    <row r="4579" spans="1:2">
      <c r="A4579" s="5">
        <v>47678</v>
      </c>
      <c r="B4579" s="4">
        <v>3145</v>
      </c>
    </row>
    <row r="4580" spans="1:2">
      <c r="A4580" s="5">
        <v>47679</v>
      </c>
      <c r="B4580" s="4">
        <v>3145</v>
      </c>
    </row>
    <row r="4581" spans="1:2">
      <c r="A4581" s="5">
        <v>47680</v>
      </c>
      <c r="B4581" s="4">
        <v>3146</v>
      </c>
    </row>
    <row r="4582" spans="1:2">
      <c r="A4582" s="5">
        <v>47681</v>
      </c>
      <c r="B4582" s="4">
        <v>3147</v>
      </c>
    </row>
    <row r="4583" spans="1:2">
      <c r="A4583" s="5">
        <v>47682</v>
      </c>
      <c r="B4583" s="4">
        <v>3148</v>
      </c>
    </row>
    <row r="4584" spans="1:2">
      <c r="A4584" s="5">
        <v>47683</v>
      </c>
      <c r="B4584" s="4">
        <v>3149</v>
      </c>
    </row>
    <row r="4585" spans="1:2">
      <c r="A4585" s="5">
        <v>47684</v>
      </c>
      <c r="B4585" s="4">
        <v>3150</v>
      </c>
    </row>
    <row r="4586" spans="1:2">
      <c r="A4586" s="5">
        <v>47685</v>
      </c>
      <c r="B4586" s="4">
        <v>3150</v>
      </c>
    </row>
    <row r="4587" spans="1:2">
      <c r="A4587" s="5">
        <v>47686</v>
      </c>
      <c r="B4587" s="4">
        <v>3150</v>
      </c>
    </row>
    <row r="4588" spans="1:2">
      <c r="A4588" s="5">
        <v>47687</v>
      </c>
      <c r="B4588" s="4">
        <v>3151</v>
      </c>
    </row>
    <row r="4589" spans="1:2">
      <c r="A4589" s="5">
        <v>47688</v>
      </c>
      <c r="B4589" s="4">
        <v>3152</v>
      </c>
    </row>
    <row r="4590" spans="1:2">
      <c r="A4590" s="5">
        <v>47689</v>
      </c>
      <c r="B4590" s="4">
        <v>3153</v>
      </c>
    </row>
    <row r="4591" spans="1:2">
      <c r="A4591" s="5">
        <v>47690</v>
      </c>
      <c r="B4591" s="4">
        <v>3154</v>
      </c>
    </row>
    <row r="4592" spans="1:2">
      <c r="A4592" s="5">
        <v>47691</v>
      </c>
      <c r="B4592" s="4">
        <v>3155</v>
      </c>
    </row>
    <row r="4593" spans="1:2">
      <c r="A4593" s="5">
        <v>47692</v>
      </c>
      <c r="B4593" s="4">
        <v>3155</v>
      </c>
    </row>
    <row r="4594" spans="1:2">
      <c r="A4594" s="5">
        <v>47693</v>
      </c>
      <c r="B4594" s="4">
        <v>3155</v>
      </c>
    </row>
    <row r="4595" spans="1:2">
      <c r="A4595" s="5">
        <v>47694</v>
      </c>
      <c r="B4595" s="4">
        <v>3156</v>
      </c>
    </row>
    <row r="4596" spans="1:2">
      <c r="A4596" s="5">
        <v>47695</v>
      </c>
      <c r="B4596" s="4">
        <v>3157</v>
      </c>
    </row>
    <row r="4597" spans="1:2">
      <c r="A4597" s="5">
        <v>47696</v>
      </c>
      <c r="B4597" s="4">
        <v>3158</v>
      </c>
    </row>
    <row r="4598" spans="1:2">
      <c r="A4598" s="5">
        <v>47697</v>
      </c>
      <c r="B4598" s="4">
        <v>3159</v>
      </c>
    </row>
    <row r="4599" spans="1:2">
      <c r="A4599" s="5">
        <v>47698</v>
      </c>
      <c r="B4599" s="4">
        <v>3160</v>
      </c>
    </row>
    <row r="4600" spans="1:2">
      <c r="A4600" s="5">
        <v>47699</v>
      </c>
      <c r="B4600" s="4">
        <v>3160</v>
      </c>
    </row>
    <row r="4601" spans="1:2">
      <c r="A4601" s="5">
        <v>47700</v>
      </c>
      <c r="B4601" s="4">
        <v>3160</v>
      </c>
    </row>
    <row r="4602" spans="1:2">
      <c r="A4602" s="5">
        <v>47701</v>
      </c>
      <c r="B4602" s="4">
        <v>3161</v>
      </c>
    </row>
    <row r="4603" spans="1:2">
      <c r="A4603" s="5">
        <v>47702</v>
      </c>
      <c r="B4603" s="4">
        <v>3162</v>
      </c>
    </row>
    <row r="4604" spans="1:2">
      <c r="A4604" s="5">
        <v>47703</v>
      </c>
      <c r="B4604" s="4">
        <v>3163</v>
      </c>
    </row>
    <row r="4605" spans="1:2">
      <c r="A4605" s="5">
        <v>47704</v>
      </c>
      <c r="B4605" s="4">
        <v>3164</v>
      </c>
    </row>
    <row r="4606" spans="1:2">
      <c r="A4606" s="5">
        <v>47705</v>
      </c>
      <c r="B4606" s="4">
        <v>3165</v>
      </c>
    </row>
    <row r="4607" spans="1:2">
      <c r="A4607" s="5">
        <v>47706</v>
      </c>
      <c r="B4607" s="4">
        <v>3165</v>
      </c>
    </row>
    <row r="4608" spans="1:2">
      <c r="A4608" s="5">
        <v>47707</v>
      </c>
      <c r="B4608" s="4">
        <v>3165</v>
      </c>
    </row>
    <row r="4609" spans="1:2">
      <c r="A4609" s="5">
        <v>47708</v>
      </c>
      <c r="B4609" s="4">
        <v>3166</v>
      </c>
    </row>
    <row r="4610" spans="1:2">
      <c r="A4610" s="5">
        <v>47709</v>
      </c>
      <c r="B4610" s="4">
        <v>3167</v>
      </c>
    </row>
    <row r="4611" spans="1:2">
      <c r="A4611" s="5">
        <v>47710</v>
      </c>
      <c r="B4611" s="4">
        <v>3168</v>
      </c>
    </row>
    <row r="4612" spans="1:2">
      <c r="A4612" s="5">
        <v>47711</v>
      </c>
      <c r="B4612" s="4">
        <v>3169</v>
      </c>
    </row>
    <row r="4613" spans="1:2">
      <c r="A4613" s="5">
        <v>47712</v>
      </c>
      <c r="B4613" s="4">
        <v>3170</v>
      </c>
    </row>
    <row r="4614" spans="1:2">
      <c r="A4614" s="5">
        <v>47713</v>
      </c>
      <c r="B4614" s="4">
        <v>3170</v>
      </c>
    </row>
    <row r="4615" spans="1:2">
      <c r="A4615" s="5">
        <v>47714</v>
      </c>
      <c r="B4615" s="4">
        <v>3170</v>
      </c>
    </row>
    <row r="4616" spans="1:2">
      <c r="A4616" s="5">
        <v>47715</v>
      </c>
      <c r="B4616" s="4">
        <v>3171</v>
      </c>
    </row>
    <row r="4617" spans="1:2">
      <c r="A4617" s="5">
        <v>47716</v>
      </c>
      <c r="B4617" s="4">
        <v>3172</v>
      </c>
    </row>
    <row r="4618" spans="1:2">
      <c r="A4618" s="5">
        <v>47717</v>
      </c>
      <c r="B4618" s="4">
        <v>3173</v>
      </c>
    </row>
    <row r="4619" spans="1:2">
      <c r="A4619" s="5">
        <v>47718</v>
      </c>
      <c r="B4619" s="4">
        <v>3174</v>
      </c>
    </row>
    <row r="4620" spans="1:2">
      <c r="A4620" s="5">
        <v>47719</v>
      </c>
      <c r="B4620" s="4">
        <v>3175</v>
      </c>
    </row>
    <row r="4621" spans="1:2">
      <c r="A4621" s="5">
        <v>47720</v>
      </c>
      <c r="B4621" s="4">
        <v>3175</v>
      </c>
    </row>
    <row r="4622" spans="1:2">
      <c r="A4622" s="5">
        <v>47721</v>
      </c>
      <c r="B4622" s="4">
        <v>3175</v>
      </c>
    </row>
    <row r="4623" spans="1:2">
      <c r="A4623" s="5">
        <v>47722</v>
      </c>
      <c r="B4623" s="4">
        <v>3176</v>
      </c>
    </row>
    <row r="4624" spans="1:2">
      <c r="A4624" s="5">
        <v>47723</v>
      </c>
      <c r="B4624" s="4">
        <v>3177</v>
      </c>
    </row>
    <row r="4625" spans="1:2">
      <c r="A4625" s="5">
        <v>47724</v>
      </c>
      <c r="B4625" s="4">
        <v>3178</v>
      </c>
    </row>
    <row r="4626" spans="1:2">
      <c r="A4626" s="5">
        <v>47725</v>
      </c>
      <c r="B4626" s="4">
        <v>3179</v>
      </c>
    </row>
    <row r="4627" spans="1:2">
      <c r="A4627" s="5">
        <v>47726</v>
      </c>
      <c r="B4627" s="4">
        <v>3180</v>
      </c>
    </row>
    <row r="4628" spans="1:2">
      <c r="A4628" s="5">
        <v>47727</v>
      </c>
      <c r="B4628" s="4">
        <v>3180</v>
      </c>
    </row>
    <row r="4629" spans="1:2">
      <c r="A4629" s="5">
        <v>47728</v>
      </c>
      <c r="B4629" s="4">
        <v>3180</v>
      </c>
    </row>
    <row r="4630" spans="1:2">
      <c r="A4630" s="5">
        <v>47729</v>
      </c>
      <c r="B4630" s="4">
        <v>3181</v>
      </c>
    </row>
    <row r="4631" spans="1:2">
      <c r="A4631" s="5">
        <v>47730</v>
      </c>
      <c r="B4631" s="4">
        <v>3182</v>
      </c>
    </row>
    <row r="4632" spans="1:2">
      <c r="A4632" s="5">
        <v>47731</v>
      </c>
      <c r="B4632" s="4">
        <v>3183</v>
      </c>
    </row>
    <row r="4633" spans="1:2">
      <c r="A4633" s="5">
        <v>47732</v>
      </c>
      <c r="B4633" s="4">
        <v>3184</v>
      </c>
    </row>
    <row r="4634" spans="1:2">
      <c r="A4634" s="5">
        <v>47733</v>
      </c>
      <c r="B4634" s="4">
        <v>3185</v>
      </c>
    </row>
    <row r="4635" spans="1:2">
      <c r="A4635" s="5">
        <v>47734</v>
      </c>
      <c r="B4635" s="4">
        <v>3185</v>
      </c>
    </row>
    <row r="4636" spans="1:2">
      <c r="A4636" s="5">
        <v>47735</v>
      </c>
      <c r="B4636" s="4">
        <v>3185</v>
      </c>
    </row>
    <row r="4637" spans="1:2">
      <c r="A4637" s="5">
        <v>47736</v>
      </c>
      <c r="B4637" s="4">
        <v>3186</v>
      </c>
    </row>
    <row r="4638" spans="1:2">
      <c r="A4638" s="5">
        <v>47737</v>
      </c>
      <c r="B4638" s="4">
        <v>3187</v>
      </c>
    </row>
    <row r="4639" spans="1:2">
      <c r="A4639" s="5">
        <v>47738</v>
      </c>
      <c r="B4639" s="4">
        <v>3188</v>
      </c>
    </row>
    <row r="4640" spans="1:2">
      <c r="A4640" s="5">
        <v>47739</v>
      </c>
      <c r="B4640" s="4">
        <v>3189</v>
      </c>
    </row>
    <row r="4641" spans="1:2">
      <c r="A4641" s="5">
        <v>47740</v>
      </c>
      <c r="B4641" s="4">
        <v>3190</v>
      </c>
    </row>
    <row r="4642" spans="1:2">
      <c r="A4642" s="5">
        <v>47741</v>
      </c>
      <c r="B4642" s="4">
        <v>3190</v>
      </c>
    </row>
    <row r="4643" spans="1:2">
      <c r="A4643" s="5">
        <v>47742</v>
      </c>
      <c r="B4643" s="4">
        <v>3190</v>
      </c>
    </row>
    <row r="4644" spans="1:2">
      <c r="A4644" s="5">
        <v>47743</v>
      </c>
      <c r="B4644" s="4">
        <v>3191</v>
      </c>
    </row>
    <row r="4645" spans="1:2">
      <c r="A4645" s="5">
        <v>47744</v>
      </c>
      <c r="B4645" s="4">
        <v>3192</v>
      </c>
    </row>
    <row r="4646" spans="1:2">
      <c r="A4646" s="5">
        <v>47745</v>
      </c>
      <c r="B4646" s="4">
        <v>3193</v>
      </c>
    </row>
    <row r="4647" spans="1:2">
      <c r="A4647" s="5">
        <v>47746</v>
      </c>
      <c r="B4647" s="4">
        <v>3194</v>
      </c>
    </row>
    <row r="4648" spans="1:2">
      <c r="A4648" s="5">
        <v>47747</v>
      </c>
      <c r="B4648" s="4">
        <v>3195</v>
      </c>
    </row>
    <row r="4649" spans="1:2">
      <c r="A4649" s="5">
        <v>47748</v>
      </c>
      <c r="B4649" s="4">
        <v>3195</v>
      </c>
    </row>
    <row r="4650" spans="1:2">
      <c r="A4650" s="5">
        <v>47749</v>
      </c>
      <c r="B4650" s="4">
        <v>3195</v>
      </c>
    </row>
    <row r="4651" spans="1:2">
      <c r="A4651" s="5">
        <v>47750</v>
      </c>
      <c r="B4651" s="4">
        <v>3196</v>
      </c>
    </row>
    <row r="4652" spans="1:2">
      <c r="A4652" s="5">
        <v>47751</v>
      </c>
      <c r="B4652" s="4">
        <v>3197</v>
      </c>
    </row>
    <row r="4653" spans="1:2">
      <c r="A4653" s="5">
        <v>47752</v>
      </c>
      <c r="B4653" s="4">
        <v>3198</v>
      </c>
    </row>
    <row r="4654" spans="1:2">
      <c r="A4654" s="5">
        <v>47753</v>
      </c>
      <c r="B4654" s="4">
        <v>3199</v>
      </c>
    </row>
    <row r="4655" spans="1:2">
      <c r="A4655" s="5">
        <v>47754</v>
      </c>
      <c r="B4655" s="4">
        <v>3200</v>
      </c>
    </row>
    <row r="4656" spans="1:2">
      <c r="A4656" s="5">
        <v>47755</v>
      </c>
      <c r="B4656" s="4">
        <v>3200</v>
      </c>
    </row>
    <row r="4657" spans="1:2">
      <c r="A4657" s="5">
        <v>47756</v>
      </c>
      <c r="B4657" s="4">
        <v>3200</v>
      </c>
    </row>
    <row r="4658" spans="1:2">
      <c r="A4658" s="5">
        <v>47757</v>
      </c>
      <c r="B4658" s="4">
        <v>3201</v>
      </c>
    </row>
    <row r="4659" spans="1:2">
      <c r="A4659" s="5">
        <v>47758</v>
      </c>
      <c r="B4659" s="4">
        <v>3202</v>
      </c>
    </row>
    <row r="4660" spans="1:2">
      <c r="A4660" s="5">
        <v>47759</v>
      </c>
      <c r="B4660" s="4">
        <v>3203</v>
      </c>
    </row>
    <row r="4661" spans="1:2">
      <c r="A4661" s="5">
        <v>47760</v>
      </c>
      <c r="B4661" s="4">
        <v>3204</v>
      </c>
    </row>
    <row r="4662" spans="1:2">
      <c r="A4662" s="5">
        <v>47761</v>
      </c>
      <c r="B4662" s="4">
        <v>3205</v>
      </c>
    </row>
    <row r="4663" spans="1:2">
      <c r="A4663" s="5">
        <v>47762</v>
      </c>
      <c r="B4663" s="4">
        <v>3205</v>
      </c>
    </row>
    <row r="4664" spans="1:2">
      <c r="A4664" s="5">
        <v>47763</v>
      </c>
      <c r="B4664" s="4">
        <v>3205</v>
      </c>
    </row>
    <row r="4665" spans="1:2">
      <c r="A4665" s="5">
        <v>47764</v>
      </c>
      <c r="B4665" s="4">
        <v>3206</v>
      </c>
    </row>
    <row r="4666" spans="1:2">
      <c r="A4666" s="5">
        <v>47765</v>
      </c>
      <c r="B4666" s="4">
        <v>3207</v>
      </c>
    </row>
    <row r="4667" spans="1:2">
      <c r="A4667" s="5">
        <v>47766</v>
      </c>
      <c r="B4667" s="4">
        <v>3208</v>
      </c>
    </row>
    <row r="4668" spans="1:2">
      <c r="A4668" s="5">
        <v>47767</v>
      </c>
      <c r="B4668" s="4">
        <v>3209</v>
      </c>
    </row>
    <row r="4669" spans="1:2">
      <c r="A4669" s="5">
        <v>47768</v>
      </c>
      <c r="B4669" s="4">
        <v>3210</v>
      </c>
    </row>
    <row r="4670" spans="1:2">
      <c r="A4670" s="5">
        <v>47769</v>
      </c>
      <c r="B4670" s="4">
        <v>3210</v>
      </c>
    </row>
    <row r="4671" spans="1:2">
      <c r="A4671" s="5">
        <v>47770</v>
      </c>
      <c r="B4671" s="4">
        <v>3210</v>
      </c>
    </row>
    <row r="4672" spans="1:2">
      <c r="A4672" s="5">
        <v>47771</v>
      </c>
      <c r="B4672" s="4">
        <v>3211</v>
      </c>
    </row>
    <row r="4673" spans="1:2">
      <c r="A4673" s="5">
        <v>47772</v>
      </c>
      <c r="B4673" s="4">
        <v>3212</v>
      </c>
    </row>
    <row r="4674" spans="1:2">
      <c r="A4674" s="5">
        <v>47773</v>
      </c>
      <c r="B4674" s="4">
        <v>3213</v>
      </c>
    </row>
    <row r="4675" spans="1:2">
      <c r="A4675" s="5">
        <v>47774</v>
      </c>
      <c r="B4675" s="4">
        <v>3214</v>
      </c>
    </row>
    <row r="4676" spans="1:2">
      <c r="A4676" s="5">
        <v>47775</v>
      </c>
      <c r="B4676" s="4">
        <v>3215</v>
      </c>
    </row>
    <row r="4677" spans="1:2">
      <c r="A4677" s="5">
        <v>47776</v>
      </c>
      <c r="B4677" s="4">
        <v>3215</v>
      </c>
    </row>
    <row r="4678" spans="1:2">
      <c r="A4678" s="5">
        <v>47777</v>
      </c>
      <c r="B4678" s="4">
        <v>3215</v>
      </c>
    </row>
    <row r="4679" spans="1:2">
      <c r="A4679" s="5">
        <v>47778</v>
      </c>
      <c r="B4679" s="4">
        <v>3216</v>
      </c>
    </row>
    <row r="4680" spans="1:2">
      <c r="A4680" s="5">
        <v>47779</v>
      </c>
      <c r="B4680" s="4">
        <v>3217</v>
      </c>
    </row>
    <row r="4681" spans="1:2">
      <c r="A4681" s="5">
        <v>47780</v>
      </c>
      <c r="B4681" s="4">
        <v>3218</v>
      </c>
    </row>
    <row r="4682" spans="1:2">
      <c r="A4682" s="5">
        <v>47781</v>
      </c>
      <c r="B4682" s="4">
        <v>3219</v>
      </c>
    </row>
    <row r="4683" spans="1:2">
      <c r="A4683" s="5">
        <v>47782</v>
      </c>
      <c r="B4683" s="4">
        <v>3220</v>
      </c>
    </row>
    <row r="4684" spans="1:2">
      <c r="A4684" s="5">
        <v>47783</v>
      </c>
      <c r="B4684" s="4">
        <v>3220</v>
      </c>
    </row>
    <row r="4685" spans="1:2">
      <c r="A4685" s="5">
        <v>47784</v>
      </c>
      <c r="B4685" s="4">
        <v>3220</v>
      </c>
    </row>
    <row r="4686" spans="1:2">
      <c r="A4686" s="5">
        <v>47785</v>
      </c>
      <c r="B4686" s="4">
        <v>3221</v>
      </c>
    </row>
    <row r="4687" spans="1:2">
      <c r="A4687" s="5">
        <v>47786</v>
      </c>
      <c r="B4687" s="4">
        <v>3222</v>
      </c>
    </row>
    <row r="4688" spans="1:2">
      <c r="A4688" s="5">
        <v>47787</v>
      </c>
      <c r="B4688" s="4">
        <v>3223</v>
      </c>
    </row>
    <row r="4689" spans="1:2">
      <c r="A4689" s="5">
        <v>47788</v>
      </c>
      <c r="B4689" s="4">
        <v>3224</v>
      </c>
    </row>
    <row r="4690" spans="1:2">
      <c r="A4690" s="5">
        <v>47789</v>
      </c>
      <c r="B4690" s="4">
        <v>3225</v>
      </c>
    </row>
    <row r="4691" spans="1:2">
      <c r="A4691" s="5">
        <v>47790</v>
      </c>
      <c r="B4691" s="4">
        <v>3225</v>
      </c>
    </row>
    <row r="4692" spans="1:2">
      <c r="A4692" s="5">
        <v>47791</v>
      </c>
      <c r="B4692" s="4">
        <v>3225</v>
      </c>
    </row>
    <row r="4693" spans="1:2">
      <c r="A4693" s="5">
        <v>47792</v>
      </c>
      <c r="B4693" s="4">
        <v>3226</v>
      </c>
    </row>
    <row r="4694" spans="1:2">
      <c r="A4694" s="5">
        <v>47793</v>
      </c>
      <c r="B4694" s="4">
        <v>3227</v>
      </c>
    </row>
    <row r="4695" spans="1:2">
      <c r="A4695" s="5">
        <v>47794</v>
      </c>
      <c r="B4695" s="4">
        <v>3228</v>
      </c>
    </row>
    <row r="4696" spans="1:2">
      <c r="A4696" s="5">
        <v>47795</v>
      </c>
      <c r="B4696" s="4">
        <v>3229</v>
      </c>
    </row>
    <row r="4697" spans="1:2">
      <c r="A4697" s="5">
        <v>47796</v>
      </c>
      <c r="B4697" s="4">
        <v>3230</v>
      </c>
    </row>
    <row r="4698" spans="1:2">
      <c r="A4698" s="5">
        <v>47797</v>
      </c>
      <c r="B4698" s="4">
        <v>3230</v>
      </c>
    </row>
    <row r="4699" spans="1:2">
      <c r="A4699" s="5">
        <v>47798</v>
      </c>
      <c r="B4699" s="4">
        <v>3230</v>
      </c>
    </row>
    <row r="4700" spans="1:2">
      <c r="A4700" s="5">
        <v>47799</v>
      </c>
      <c r="B4700" s="4">
        <v>3231</v>
      </c>
    </row>
    <row r="4701" spans="1:2">
      <c r="A4701" s="5">
        <v>47800</v>
      </c>
      <c r="B4701" s="4">
        <v>3232</v>
      </c>
    </row>
    <row r="4702" spans="1:2">
      <c r="A4702" s="5">
        <v>47801</v>
      </c>
      <c r="B4702" s="4">
        <v>3233</v>
      </c>
    </row>
    <row r="4703" spans="1:2">
      <c r="A4703" s="5">
        <v>47802</v>
      </c>
      <c r="B4703" s="4">
        <v>3234</v>
      </c>
    </row>
    <row r="4704" spans="1:2">
      <c r="A4704" s="5">
        <v>47803</v>
      </c>
      <c r="B4704" s="4">
        <v>3234</v>
      </c>
    </row>
    <row r="4705" spans="1:2">
      <c r="A4705" s="5">
        <v>47804</v>
      </c>
      <c r="B4705" s="4">
        <v>3234</v>
      </c>
    </row>
    <row r="4706" spans="1:2">
      <c r="A4706" s="5">
        <v>47805</v>
      </c>
      <c r="B4706" s="4">
        <v>3234</v>
      </c>
    </row>
    <row r="4707" spans="1:2">
      <c r="A4707" s="5">
        <v>47806</v>
      </c>
      <c r="B4707" s="4">
        <v>3235</v>
      </c>
    </row>
    <row r="4708" spans="1:2">
      <c r="A4708" s="5">
        <v>47807</v>
      </c>
      <c r="B4708" s="4">
        <v>3236</v>
      </c>
    </row>
    <row r="4709" spans="1:2">
      <c r="A4709" s="5">
        <v>47808</v>
      </c>
      <c r="B4709" s="4">
        <v>3237</v>
      </c>
    </row>
    <row r="4710" spans="1:2">
      <c r="A4710" s="5">
        <v>47809</v>
      </c>
      <c r="B4710" s="4">
        <v>3238</v>
      </c>
    </row>
    <row r="4711" spans="1:2">
      <c r="A4711" s="5">
        <v>47810</v>
      </c>
      <c r="B4711" s="4">
        <v>3239</v>
      </c>
    </row>
    <row r="4712" spans="1:2">
      <c r="A4712" s="5">
        <v>47811</v>
      </c>
      <c r="B4712" s="4">
        <v>3239</v>
      </c>
    </row>
    <row r="4713" spans="1:2">
      <c r="A4713" s="5">
        <v>47812</v>
      </c>
      <c r="B4713" s="4">
        <v>3239</v>
      </c>
    </row>
    <row r="4714" spans="1:2">
      <c r="A4714" s="5">
        <v>47813</v>
      </c>
      <c r="B4714" s="4">
        <v>3240</v>
      </c>
    </row>
    <row r="4715" spans="1:2">
      <c r="A4715" s="5">
        <v>47814</v>
      </c>
      <c r="B4715" s="4">
        <v>3241</v>
      </c>
    </row>
    <row r="4716" spans="1:2">
      <c r="A4716" s="5">
        <v>47815</v>
      </c>
      <c r="B4716" s="4">
        <v>3242</v>
      </c>
    </row>
    <row r="4717" spans="1:2">
      <c r="A4717" s="5">
        <v>47816</v>
      </c>
      <c r="B4717" s="4">
        <v>3243</v>
      </c>
    </row>
    <row r="4718" spans="1:2">
      <c r="A4718" s="5">
        <v>47817</v>
      </c>
      <c r="B4718" s="4">
        <v>3244</v>
      </c>
    </row>
    <row r="4719" spans="1:2">
      <c r="A4719" s="5">
        <v>47818</v>
      </c>
      <c r="B4719" s="4">
        <v>3244</v>
      </c>
    </row>
    <row r="4720" spans="1:2">
      <c r="A4720" s="5">
        <v>47819</v>
      </c>
      <c r="B4720" s="4">
        <v>3244</v>
      </c>
    </row>
    <row r="4721" spans="1:2">
      <c r="A4721" s="5">
        <v>47820</v>
      </c>
      <c r="B4721" s="4">
        <v>3245</v>
      </c>
    </row>
    <row r="4722" spans="1:2">
      <c r="A4722" s="5">
        <v>47821</v>
      </c>
      <c r="B4722" s="4">
        <v>3246</v>
      </c>
    </row>
    <row r="4723" spans="1:2">
      <c r="A4723" s="5">
        <v>47822</v>
      </c>
      <c r="B4723" s="4">
        <v>3247</v>
      </c>
    </row>
    <row r="4724" spans="1:2">
      <c r="A4724" s="5">
        <v>47823</v>
      </c>
      <c r="B4724" s="4">
        <v>3248</v>
      </c>
    </row>
    <row r="4725" spans="1:2">
      <c r="A4725" s="5">
        <v>47824</v>
      </c>
      <c r="B4725" s="4">
        <v>3249</v>
      </c>
    </row>
    <row r="4726" spans="1:2">
      <c r="A4726" s="5">
        <v>47825</v>
      </c>
      <c r="B4726" s="4">
        <v>3249</v>
      </c>
    </row>
    <row r="4727" spans="1:2">
      <c r="A4727" s="5">
        <v>47826</v>
      </c>
      <c r="B4727" s="4">
        <v>3249</v>
      </c>
    </row>
    <row r="4728" spans="1:2">
      <c r="A4728" s="5">
        <v>47827</v>
      </c>
      <c r="B4728" s="4">
        <v>3250</v>
      </c>
    </row>
    <row r="4729" spans="1:2">
      <c r="A4729" s="5">
        <v>47828</v>
      </c>
      <c r="B4729" s="4">
        <v>3251</v>
      </c>
    </row>
    <row r="4730" spans="1:2">
      <c r="A4730" s="5">
        <v>47829</v>
      </c>
      <c r="B4730" s="4">
        <v>3252</v>
      </c>
    </row>
    <row r="4731" spans="1:2">
      <c r="A4731" s="5">
        <v>47830</v>
      </c>
      <c r="B4731" s="4">
        <v>3253</v>
      </c>
    </row>
    <row r="4732" spans="1:2">
      <c r="A4732" s="5">
        <v>47831</v>
      </c>
      <c r="B4732" s="4">
        <v>3254</v>
      </c>
    </row>
    <row r="4733" spans="1:2">
      <c r="A4733" s="5">
        <v>47832</v>
      </c>
      <c r="B4733" s="4">
        <v>3254</v>
      </c>
    </row>
    <row r="4734" spans="1:2">
      <c r="A4734" s="5">
        <v>47833</v>
      </c>
      <c r="B4734" s="4">
        <v>3254</v>
      </c>
    </row>
    <row r="4735" spans="1:2">
      <c r="A4735" s="5">
        <v>47834</v>
      </c>
      <c r="B4735" s="4">
        <v>3255</v>
      </c>
    </row>
    <row r="4736" spans="1:2">
      <c r="A4736" s="5">
        <v>47835</v>
      </c>
      <c r="B4736" s="4">
        <v>3256</v>
      </c>
    </row>
    <row r="4737" spans="1:2">
      <c r="A4737" s="5">
        <v>47836</v>
      </c>
      <c r="B4737" s="4">
        <v>3257</v>
      </c>
    </row>
    <row r="4738" spans="1:2">
      <c r="A4738" s="5">
        <v>47837</v>
      </c>
      <c r="B4738" s="4">
        <v>3258</v>
      </c>
    </row>
    <row r="4739" spans="1:2">
      <c r="A4739" s="5">
        <v>47838</v>
      </c>
      <c r="B4739" s="4">
        <v>3259</v>
      </c>
    </row>
    <row r="4740" spans="1:2">
      <c r="A4740" s="5">
        <v>47839</v>
      </c>
      <c r="B4740" s="4">
        <v>3259</v>
      </c>
    </row>
    <row r="4741" spans="1:2">
      <c r="A4741" s="5">
        <v>47840</v>
      </c>
      <c r="B4741" s="4">
        <v>3259</v>
      </c>
    </row>
    <row r="4742" spans="1:2">
      <c r="A4742" s="5">
        <v>47841</v>
      </c>
      <c r="B4742" s="4">
        <v>3260</v>
      </c>
    </row>
    <row r="4743" spans="1:2">
      <c r="A4743" s="5">
        <v>47842</v>
      </c>
      <c r="B4743" s="4">
        <v>3261</v>
      </c>
    </row>
    <row r="4744" spans="1:2">
      <c r="A4744" s="5">
        <v>47843</v>
      </c>
      <c r="B4744" s="4">
        <v>3261</v>
      </c>
    </row>
    <row r="4745" spans="1:2">
      <c r="A4745" s="5">
        <v>47844</v>
      </c>
      <c r="B4745" s="4">
        <v>3262</v>
      </c>
    </row>
    <row r="4746" spans="1:2">
      <c r="A4746" s="5">
        <v>47845</v>
      </c>
      <c r="B4746" s="4">
        <v>3263</v>
      </c>
    </row>
    <row r="4747" spans="1:2">
      <c r="A4747" s="5">
        <v>47846</v>
      </c>
      <c r="B4747" s="4">
        <v>3263</v>
      </c>
    </row>
    <row r="4748" spans="1:2">
      <c r="A4748" s="5">
        <v>47847</v>
      </c>
      <c r="B4748" s="4">
        <v>3263</v>
      </c>
    </row>
    <row r="4749" spans="1:2">
      <c r="A4749" s="5">
        <v>47848</v>
      </c>
      <c r="B4749" s="4">
        <v>3264</v>
      </c>
    </row>
    <row r="4750" spans="1:2">
      <c r="A4750" s="5">
        <v>47849</v>
      </c>
      <c r="B4750" s="4">
        <v>3265</v>
      </c>
    </row>
    <row r="4751" spans="1:2">
      <c r="A4751" s="5">
        <v>47850</v>
      </c>
      <c r="B4751" s="4">
        <v>3265</v>
      </c>
    </row>
    <row r="4752" spans="1:2">
      <c r="A4752" s="5">
        <v>47851</v>
      </c>
      <c r="B4752" s="4">
        <v>3266</v>
      </c>
    </row>
    <row r="4753" spans="1:2">
      <c r="A4753" s="5">
        <v>47852</v>
      </c>
      <c r="B4753" s="4">
        <v>3267</v>
      </c>
    </row>
    <row r="4754" spans="1:2">
      <c r="A4754" s="5">
        <v>47853</v>
      </c>
      <c r="B4754" s="4">
        <v>3267</v>
      </c>
    </row>
    <row r="4755" spans="1:2">
      <c r="A4755" s="5">
        <v>47854</v>
      </c>
      <c r="B4755" s="4">
        <v>3267</v>
      </c>
    </row>
    <row r="4756" spans="1:2">
      <c r="A4756" s="5">
        <v>47855</v>
      </c>
      <c r="B4756" s="4">
        <v>3268</v>
      </c>
    </row>
    <row r="4757" spans="1:2">
      <c r="A4757" s="5">
        <v>47856</v>
      </c>
      <c r="B4757" s="4">
        <v>3269</v>
      </c>
    </row>
    <row r="4758" spans="1:2">
      <c r="A4758" s="5">
        <v>47857</v>
      </c>
      <c r="B4758" s="4">
        <v>3270</v>
      </c>
    </row>
    <row r="4759" spans="1:2">
      <c r="A4759" s="5">
        <v>47858</v>
      </c>
      <c r="B4759" s="4">
        <v>3271</v>
      </c>
    </row>
    <row r="4760" spans="1:2">
      <c r="A4760" s="5">
        <v>47859</v>
      </c>
      <c r="B4760" s="4">
        <v>3272</v>
      </c>
    </row>
    <row r="4761" spans="1:2">
      <c r="A4761" s="5">
        <v>47860</v>
      </c>
      <c r="B4761" s="4">
        <v>3272</v>
      </c>
    </row>
    <row r="4762" spans="1:2">
      <c r="A4762" s="5">
        <v>47861</v>
      </c>
      <c r="B4762" s="4">
        <v>3272</v>
      </c>
    </row>
    <row r="4763" spans="1:2">
      <c r="A4763" s="5">
        <v>47862</v>
      </c>
      <c r="B4763" s="4">
        <v>3273</v>
      </c>
    </row>
    <row r="4764" spans="1:2">
      <c r="A4764" s="5">
        <v>47863</v>
      </c>
      <c r="B4764" s="4">
        <v>3274</v>
      </c>
    </row>
    <row r="4765" spans="1:2">
      <c r="A4765" s="5">
        <v>47864</v>
      </c>
      <c r="B4765" s="4">
        <v>3275</v>
      </c>
    </row>
    <row r="4766" spans="1:2">
      <c r="A4766" s="5">
        <v>47865</v>
      </c>
      <c r="B4766" s="4">
        <v>3276</v>
      </c>
    </row>
    <row r="4767" spans="1:2">
      <c r="A4767" s="5">
        <v>47866</v>
      </c>
      <c r="B4767" s="4">
        <v>3277</v>
      </c>
    </row>
    <row r="4768" spans="1:2">
      <c r="A4768" s="5">
        <v>47867</v>
      </c>
      <c r="B4768" s="4">
        <v>3277</v>
      </c>
    </row>
    <row r="4769" spans="1:2">
      <c r="A4769" s="5">
        <v>47868</v>
      </c>
      <c r="B4769" s="4">
        <v>3277</v>
      </c>
    </row>
    <row r="4770" spans="1:2">
      <c r="A4770" s="5">
        <v>47869</v>
      </c>
      <c r="B4770" s="4">
        <v>3278</v>
      </c>
    </row>
    <row r="4771" spans="1:2">
      <c r="A4771" s="5">
        <v>47870</v>
      </c>
      <c r="B4771" s="4">
        <v>3279</v>
      </c>
    </row>
    <row r="4772" spans="1:2">
      <c r="A4772" s="5">
        <v>47871</v>
      </c>
      <c r="B4772" s="4">
        <v>3280</v>
      </c>
    </row>
    <row r="4773" spans="1:2">
      <c r="A4773" s="5">
        <v>47872</v>
      </c>
      <c r="B4773" s="4">
        <v>3281</v>
      </c>
    </row>
    <row r="4774" spans="1:2">
      <c r="A4774" s="5">
        <v>47873</v>
      </c>
      <c r="B4774" s="4">
        <v>3282</v>
      </c>
    </row>
    <row r="4775" spans="1:2">
      <c r="A4775" s="5">
        <v>47874</v>
      </c>
      <c r="B4775" s="4">
        <v>3282</v>
      </c>
    </row>
    <row r="4776" spans="1:2">
      <c r="A4776" s="5">
        <v>47875</v>
      </c>
      <c r="B4776" s="4">
        <v>3282</v>
      </c>
    </row>
    <row r="4777" spans="1:2">
      <c r="A4777" s="5">
        <v>47876</v>
      </c>
      <c r="B4777" s="4">
        <v>3283</v>
      </c>
    </row>
    <row r="4778" spans="1:2">
      <c r="A4778" s="5">
        <v>47877</v>
      </c>
      <c r="B4778" s="4">
        <v>3284</v>
      </c>
    </row>
    <row r="4779" spans="1:2">
      <c r="A4779" s="5">
        <v>47878</v>
      </c>
      <c r="B4779" s="4">
        <v>3285</v>
      </c>
    </row>
    <row r="4780" spans="1:2">
      <c r="A4780" s="5">
        <v>47879</v>
      </c>
      <c r="B4780" s="4">
        <v>3286</v>
      </c>
    </row>
    <row r="4781" spans="1:2">
      <c r="A4781" s="5">
        <v>47880</v>
      </c>
      <c r="B4781" s="4">
        <v>3287</v>
      </c>
    </row>
    <row r="4782" spans="1:2">
      <c r="A4782" s="5">
        <v>47881</v>
      </c>
      <c r="B4782" s="4">
        <v>3287</v>
      </c>
    </row>
    <row r="4783" spans="1:2">
      <c r="A4783" s="5">
        <v>47882</v>
      </c>
      <c r="B4783" s="4">
        <v>3287</v>
      </c>
    </row>
    <row r="4784" spans="1:2">
      <c r="A4784" s="5">
        <v>47883</v>
      </c>
      <c r="B4784" s="4">
        <v>3288</v>
      </c>
    </row>
    <row r="4785" spans="1:2">
      <c r="A4785" s="5">
        <v>47884</v>
      </c>
      <c r="B4785" s="4">
        <v>3289</v>
      </c>
    </row>
    <row r="4786" spans="1:2">
      <c r="A4786" s="5">
        <v>47885</v>
      </c>
      <c r="B4786" s="4">
        <v>3290</v>
      </c>
    </row>
    <row r="4787" spans="1:2">
      <c r="A4787" s="5">
        <v>47886</v>
      </c>
      <c r="B4787" s="4">
        <v>3291</v>
      </c>
    </row>
    <row r="4788" spans="1:2">
      <c r="A4788" s="5">
        <v>47887</v>
      </c>
      <c r="B4788" s="4">
        <v>3292</v>
      </c>
    </row>
    <row r="4789" spans="1:2">
      <c r="A4789" s="5">
        <v>47888</v>
      </c>
      <c r="B4789" s="4">
        <v>3292</v>
      </c>
    </row>
    <row r="4790" spans="1:2">
      <c r="A4790" s="5">
        <v>47889</v>
      </c>
      <c r="B4790" s="4">
        <v>3292</v>
      </c>
    </row>
    <row r="4791" spans="1:2">
      <c r="A4791" s="5">
        <v>47890</v>
      </c>
      <c r="B4791" s="4">
        <v>3293</v>
      </c>
    </row>
    <row r="4792" spans="1:2">
      <c r="A4792" s="5">
        <v>47891</v>
      </c>
      <c r="B4792" s="4">
        <v>3294</v>
      </c>
    </row>
    <row r="4793" spans="1:2">
      <c r="A4793" s="5">
        <v>47892</v>
      </c>
      <c r="B4793" s="4">
        <v>3295</v>
      </c>
    </row>
    <row r="4794" spans="1:2">
      <c r="A4794" s="5">
        <v>47893</v>
      </c>
      <c r="B4794" s="4">
        <v>3296</v>
      </c>
    </row>
    <row r="4795" spans="1:2">
      <c r="A4795" s="5">
        <v>47894</v>
      </c>
      <c r="B4795" s="4">
        <v>3297</v>
      </c>
    </row>
    <row r="4796" spans="1:2">
      <c r="A4796" s="5">
        <v>47895</v>
      </c>
      <c r="B4796" s="4">
        <v>3297</v>
      </c>
    </row>
    <row r="4797" spans="1:2">
      <c r="A4797" s="5">
        <v>47896</v>
      </c>
      <c r="B4797" s="4">
        <v>3297</v>
      </c>
    </row>
    <row r="4798" spans="1:2">
      <c r="A4798" s="5">
        <v>47897</v>
      </c>
      <c r="B4798" s="4">
        <v>3298</v>
      </c>
    </row>
    <row r="4799" spans="1:2">
      <c r="A4799" s="5">
        <v>47898</v>
      </c>
      <c r="B4799" s="4">
        <v>3299</v>
      </c>
    </row>
    <row r="4800" spans="1:2">
      <c r="A4800" s="5">
        <v>47899</v>
      </c>
      <c r="B4800" s="4">
        <v>3300</v>
      </c>
    </row>
    <row r="4801" spans="1:2">
      <c r="A4801" s="5">
        <v>47900</v>
      </c>
      <c r="B4801" s="4">
        <v>3301</v>
      </c>
    </row>
    <row r="4802" spans="1:2">
      <c r="A4802" s="5">
        <v>47901</v>
      </c>
      <c r="B4802" s="4">
        <v>3302</v>
      </c>
    </row>
    <row r="4803" spans="1:2">
      <c r="A4803" s="5">
        <v>47902</v>
      </c>
      <c r="B4803" s="4">
        <v>3302</v>
      </c>
    </row>
    <row r="4804" spans="1:2">
      <c r="A4804" s="5">
        <v>47903</v>
      </c>
      <c r="B4804" s="4">
        <v>3302</v>
      </c>
    </row>
    <row r="4805" spans="1:2">
      <c r="A4805" s="5">
        <v>47904</v>
      </c>
      <c r="B4805" s="4">
        <v>3302</v>
      </c>
    </row>
    <row r="4806" spans="1:2">
      <c r="A4806" s="5">
        <v>47905</v>
      </c>
      <c r="B4806" s="4">
        <v>3302</v>
      </c>
    </row>
    <row r="4807" spans="1:2">
      <c r="A4807" s="5">
        <v>47906</v>
      </c>
      <c r="B4807" s="4">
        <v>3303</v>
      </c>
    </row>
    <row r="4808" spans="1:2">
      <c r="A4808" s="5">
        <v>47907</v>
      </c>
      <c r="B4808" s="4">
        <v>3304</v>
      </c>
    </row>
    <row r="4809" spans="1:2">
      <c r="A4809" s="5">
        <v>47908</v>
      </c>
      <c r="B4809" s="4">
        <v>3305</v>
      </c>
    </row>
    <row r="4810" spans="1:2">
      <c r="A4810" s="5">
        <v>47909</v>
      </c>
      <c r="B4810" s="4">
        <v>3305</v>
      </c>
    </row>
    <row r="4811" spans="1:2">
      <c r="A4811" s="5">
        <v>47910</v>
      </c>
      <c r="B4811" s="4">
        <v>3305</v>
      </c>
    </row>
    <row r="4812" spans="1:2">
      <c r="A4812" s="5">
        <v>47911</v>
      </c>
      <c r="B4812" s="4">
        <v>3306</v>
      </c>
    </row>
    <row r="4813" spans="1:2">
      <c r="A4813" s="5">
        <v>47912</v>
      </c>
      <c r="B4813" s="4">
        <v>3307</v>
      </c>
    </row>
    <row r="4814" spans="1:2">
      <c r="A4814" s="5">
        <v>47913</v>
      </c>
      <c r="B4814" s="4">
        <v>3308</v>
      </c>
    </row>
    <row r="4815" spans="1:2">
      <c r="A4815" s="5">
        <v>47914</v>
      </c>
      <c r="B4815" s="4">
        <v>3309</v>
      </c>
    </row>
    <row r="4816" spans="1:2">
      <c r="A4816" s="5">
        <v>47915</v>
      </c>
      <c r="B4816" s="4">
        <v>3310</v>
      </c>
    </row>
    <row r="4817" spans="1:2">
      <c r="A4817" s="5">
        <v>47916</v>
      </c>
      <c r="B4817" s="4">
        <v>3310</v>
      </c>
    </row>
    <row r="4818" spans="1:2">
      <c r="A4818" s="5">
        <v>47917</v>
      </c>
      <c r="B4818" s="4">
        <v>3310</v>
      </c>
    </row>
    <row r="4819" spans="1:2">
      <c r="A4819" s="5">
        <v>47918</v>
      </c>
      <c r="B4819" s="4">
        <v>3311</v>
      </c>
    </row>
    <row r="4820" spans="1:2">
      <c r="A4820" s="5">
        <v>47919</v>
      </c>
      <c r="B4820" s="4">
        <v>3312</v>
      </c>
    </row>
    <row r="4821" spans="1:2">
      <c r="A4821" s="5">
        <v>47920</v>
      </c>
      <c r="B4821" s="4">
        <v>3313</v>
      </c>
    </row>
    <row r="4822" spans="1:2">
      <c r="A4822" s="5">
        <v>47921</v>
      </c>
      <c r="B4822" s="4">
        <v>3314</v>
      </c>
    </row>
    <row r="4823" spans="1:2">
      <c r="A4823" s="5">
        <v>47922</v>
      </c>
      <c r="B4823" s="4">
        <v>3315</v>
      </c>
    </row>
    <row r="4824" spans="1:2">
      <c r="A4824" s="5">
        <v>47923</v>
      </c>
      <c r="B4824" s="4">
        <v>3315</v>
      </c>
    </row>
    <row r="4825" spans="1:2">
      <c r="A4825" s="5">
        <v>47924</v>
      </c>
      <c r="B4825" s="4">
        <v>3315</v>
      </c>
    </row>
    <row r="4826" spans="1:2">
      <c r="A4826" s="5">
        <v>47925</v>
      </c>
      <c r="B4826" s="4">
        <v>3316</v>
      </c>
    </row>
    <row r="4827" spans="1:2">
      <c r="A4827" s="5">
        <v>47926</v>
      </c>
      <c r="B4827" s="4">
        <v>3317</v>
      </c>
    </row>
    <row r="4828" spans="1:2">
      <c r="A4828" s="5">
        <v>47927</v>
      </c>
      <c r="B4828" s="4">
        <v>3318</v>
      </c>
    </row>
    <row r="4829" spans="1:2">
      <c r="A4829" s="5">
        <v>47928</v>
      </c>
      <c r="B4829" s="4">
        <v>3319</v>
      </c>
    </row>
    <row r="4830" spans="1:2">
      <c r="A4830" s="5">
        <v>47929</v>
      </c>
      <c r="B4830" s="4">
        <v>3320</v>
      </c>
    </row>
    <row r="4831" spans="1:2">
      <c r="A4831" s="5">
        <v>47930</v>
      </c>
      <c r="B4831" s="4">
        <v>3320</v>
      </c>
    </row>
    <row r="4832" spans="1:2">
      <c r="A4832" s="5">
        <v>47931</v>
      </c>
      <c r="B4832" s="4">
        <v>3320</v>
      </c>
    </row>
    <row r="4833" spans="1:2">
      <c r="A4833" s="5">
        <v>47932</v>
      </c>
      <c r="B4833" s="4">
        <v>3321</v>
      </c>
    </row>
    <row r="4834" spans="1:2">
      <c r="A4834" s="5">
        <v>47933</v>
      </c>
      <c r="B4834" s="4">
        <v>3322</v>
      </c>
    </row>
    <row r="4835" spans="1:2">
      <c r="A4835" s="5">
        <v>47934</v>
      </c>
      <c r="B4835" s="4">
        <v>3323</v>
      </c>
    </row>
    <row r="4836" spans="1:2">
      <c r="A4836" s="5">
        <v>47935</v>
      </c>
      <c r="B4836" s="4">
        <v>3324</v>
      </c>
    </row>
    <row r="4837" spans="1:2">
      <c r="A4837" s="5">
        <v>47936</v>
      </c>
      <c r="B4837" s="4">
        <v>3325</v>
      </c>
    </row>
    <row r="4838" spans="1:2">
      <c r="A4838" s="5">
        <v>47937</v>
      </c>
      <c r="B4838" s="4">
        <v>3325</v>
      </c>
    </row>
    <row r="4839" spans="1:2">
      <c r="A4839" s="5">
        <v>47938</v>
      </c>
      <c r="B4839" s="4">
        <v>3325</v>
      </c>
    </row>
    <row r="4840" spans="1:2">
      <c r="A4840" s="5">
        <v>47939</v>
      </c>
      <c r="B4840" s="4">
        <v>3326</v>
      </c>
    </row>
    <row r="4841" spans="1:2">
      <c r="A4841" s="5">
        <v>47940</v>
      </c>
      <c r="B4841" s="4">
        <v>3327</v>
      </c>
    </row>
    <row r="4842" spans="1:2">
      <c r="A4842" s="5">
        <v>47941</v>
      </c>
      <c r="B4842" s="4">
        <v>3328</v>
      </c>
    </row>
    <row r="4843" spans="1:2">
      <c r="A4843" s="5">
        <v>47942</v>
      </c>
      <c r="B4843" s="4">
        <v>3329</v>
      </c>
    </row>
    <row r="4844" spans="1:2">
      <c r="A4844" s="5">
        <v>47943</v>
      </c>
      <c r="B4844" s="4">
        <v>3330</v>
      </c>
    </row>
    <row r="4845" spans="1:2">
      <c r="A4845" s="5">
        <v>47944</v>
      </c>
      <c r="B4845" s="4">
        <v>3330</v>
      </c>
    </row>
    <row r="4846" spans="1:2">
      <c r="A4846" s="5">
        <v>47945</v>
      </c>
      <c r="B4846" s="4">
        <v>3330</v>
      </c>
    </row>
    <row r="4847" spans="1:2">
      <c r="A4847" s="5">
        <v>47946</v>
      </c>
      <c r="B4847" s="4">
        <v>3331</v>
      </c>
    </row>
    <row r="4848" spans="1:2">
      <c r="A4848" s="5">
        <v>47947</v>
      </c>
      <c r="B4848" s="4">
        <v>3332</v>
      </c>
    </row>
    <row r="4849" spans="1:2">
      <c r="A4849" s="5">
        <v>47948</v>
      </c>
      <c r="B4849" s="4">
        <v>3333</v>
      </c>
    </row>
    <row r="4850" spans="1:2">
      <c r="A4850" s="5">
        <v>47949</v>
      </c>
      <c r="B4850" s="4">
        <v>3334</v>
      </c>
    </row>
    <row r="4851" spans="1:2">
      <c r="A4851" s="5">
        <v>47950</v>
      </c>
      <c r="B4851" s="4">
        <v>3334</v>
      </c>
    </row>
    <row r="4852" spans="1:2">
      <c r="A4852" s="5">
        <v>47951</v>
      </c>
      <c r="B4852" s="4">
        <v>3334</v>
      </c>
    </row>
    <row r="4853" spans="1:2">
      <c r="A4853" s="5">
        <v>47952</v>
      </c>
      <c r="B4853" s="4">
        <v>3334</v>
      </c>
    </row>
    <row r="4854" spans="1:2">
      <c r="A4854" s="5">
        <v>47953</v>
      </c>
      <c r="B4854" s="4">
        <v>3335</v>
      </c>
    </row>
    <row r="4855" spans="1:2">
      <c r="A4855" s="5">
        <v>47954</v>
      </c>
      <c r="B4855" s="4">
        <v>3336</v>
      </c>
    </row>
    <row r="4856" spans="1:2">
      <c r="A4856" s="5">
        <v>47955</v>
      </c>
      <c r="B4856" s="4">
        <v>3337</v>
      </c>
    </row>
    <row r="4857" spans="1:2">
      <c r="A4857" s="5">
        <v>47956</v>
      </c>
      <c r="B4857" s="4">
        <v>3338</v>
      </c>
    </row>
    <row r="4858" spans="1:2">
      <c r="A4858" s="5">
        <v>47957</v>
      </c>
      <c r="B4858" s="4">
        <v>3339</v>
      </c>
    </row>
    <row r="4859" spans="1:2">
      <c r="A4859" s="5">
        <v>47958</v>
      </c>
      <c r="B4859" s="4">
        <v>3339</v>
      </c>
    </row>
    <row r="4860" spans="1:2">
      <c r="A4860" s="5">
        <v>47959</v>
      </c>
      <c r="B4860" s="4">
        <v>3339</v>
      </c>
    </row>
    <row r="4861" spans="1:2">
      <c r="A4861" s="5">
        <v>47960</v>
      </c>
      <c r="B4861" s="4">
        <v>3339</v>
      </c>
    </row>
    <row r="4862" spans="1:2">
      <c r="A4862" s="5">
        <v>47961</v>
      </c>
      <c r="B4862" s="4">
        <v>3340</v>
      </c>
    </row>
    <row r="4863" spans="1:2">
      <c r="A4863" s="5">
        <v>47962</v>
      </c>
      <c r="B4863" s="4">
        <v>3341</v>
      </c>
    </row>
    <row r="4864" spans="1:2">
      <c r="A4864" s="5">
        <v>47963</v>
      </c>
      <c r="B4864" s="4">
        <v>3342</v>
      </c>
    </row>
    <row r="4865" spans="1:2">
      <c r="A4865" s="5">
        <v>47964</v>
      </c>
      <c r="B4865" s="4">
        <v>3343</v>
      </c>
    </row>
    <row r="4866" spans="1:2">
      <c r="A4866" s="5">
        <v>47965</v>
      </c>
      <c r="B4866" s="4">
        <v>3343</v>
      </c>
    </row>
    <row r="4867" spans="1:2">
      <c r="A4867" s="5">
        <v>47966</v>
      </c>
      <c r="B4867" s="4">
        <v>3343</v>
      </c>
    </row>
    <row r="4868" spans="1:2">
      <c r="A4868" s="5">
        <v>47967</v>
      </c>
      <c r="B4868" s="4">
        <v>3344</v>
      </c>
    </row>
    <row r="4869" spans="1:2">
      <c r="A4869" s="5">
        <v>47968</v>
      </c>
      <c r="B4869" s="4">
        <v>3345</v>
      </c>
    </row>
    <row r="4870" spans="1:2">
      <c r="A4870" s="5">
        <v>47969</v>
      </c>
      <c r="B4870" s="4">
        <v>3346</v>
      </c>
    </row>
    <row r="4871" spans="1:2">
      <c r="A4871" s="5">
        <v>47970</v>
      </c>
      <c r="B4871" s="4">
        <v>3346</v>
      </c>
    </row>
    <row r="4872" spans="1:2">
      <c r="A4872" s="5">
        <v>47971</v>
      </c>
      <c r="B4872" s="4">
        <v>3347</v>
      </c>
    </row>
    <row r="4873" spans="1:2">
      <c r="A4873" s="5">
        <v>47972</v>
      </c>
      <c r="B4873" s="4">
        <v>3347</v>
      </c>
    </row>
    <row r="4874" spans="1:2">
      <c r="A4874" s="5">
        <v>47973</v>
      </c>
      <c r="B4874" s="4">
        <v>3347</v>
      </c>
    </row>
    <row r="4875" spans="1:2">
      <c r="A4875" s="5">
        <v>47974</v>
      </c>
      <c r="B4875" s="4">
        <v>3348</v>
      </c>
    </row>
    <row r="4876" spans="1:2">
      <c r="A4876" s="5">
        <v>47975</v>
      </c>
      <c r="B4876" s="4">
        <v>3349</v>
      </c>
    </row>
    <row r="4877" spans="1:2">
      <c r="A4877" s="5">
        <v>47976</v>
      </c>
      <c r="B4877" s="4">
        <v>3350</v>
      </c>
    </row>
    <row r="4878" spans="1:2">
      <c r="A4878" s="5">
        <v>47977</v>
      </c>
      <c r="B4878" s="4">
        <v>3351</v>
      </c>
    </row>
    <row r="4879" spans="1:2">
      <c r="A4879" s="5">
        <v>47978</v>
      </c>
      <c r="B4879" s="4">
        <v>3352</v>
      </c>
    </row>
    <row r="4880" spans="1:2">
      <c r="A4880" s="5">
        <v>47979</v>
      </c>
      <c r="B4880" s="4">
        <v>3352</v>
      </c>
    </row>
    <row r="4881" spans="1:2">
      <c r="A4881" s="5">
        <v>47980</v>
      </c>
      <c r="B4881" s="4">
        <v>3352</v>
      </c>
    </row>
    <row r="4882" spans="1:2">
      <c r="A4882" s="5">
        <v>47981</v>
      </c>
      <c r="B4882" s="4">
        <v>3353</v>
      </c>
    </row>
    <row r="4883" spans="1:2">
      <c r="A4883" s="5">
        <v>47982</v>
      </c>
      <c r="B4883" s="4">
        <v>3354</v>
      </c>
    </row>
    <row r="4884" spans="1:2">
      <c r="A4884" s="5">
        <v>47983</v>
      </c>
      <c r="B4884" s="4">
        <v>3355</v>
      </c>
    </row>
    <row r="4885" spans="1:2">
      <c r="A4885" s="5">
        <v>47984</v>
      </c>
      <c r="B4885" s="4">
        <v>3356</v>
      </c>
    </row>
    <row r="4886" spans="1:2">
      <c r="A4886" s="5">
        <v>47985</v>
      </c>
      <c r="B4886" s="4">
        <v>3357</v>
      </c>
    </row>
    <row r="4887" spans="1:2">
      <c r="A4887" s="5">
        <v>47986</v>
      </c>
      <c r="B4887" s="4">
        <v>3357</v>
      </c>
    </row>
    <row r="4888" spans="1:2">
      <c r="A4888" s="5">
        <v>47987</v>
      </c>
      <c r="B4888" s="4">
        <v>3357</v>
      </c>
    </row>
    <row r="4889" spans="1:2">
      <c r="A4889" s="5">
        <v>47988</v>
      </c>
      <c r="B4889" s="4">
        <v>3358</v>
      </c>
    </row>
    <row r="4890" spans="1:2">
      <c r="A4890" s="5">
        <v>47989</v>
      </c>
      <c r="B4890" s="4">
        <v>3359</v>
      </c>
    </row>
    <row r="4891" spans="1:2">
      <c r="A4891" s="5">
        <v>47990</v>
      </c>
      <c r="B4891" s="4">
        <v>3360</v>
      </c>
    </row>
    <row r="4892" spans="1:2">
      <c r="A4892" s="5">
        <v>47991</v>
      </c>
      <c r="B4892" s="4">
        <v>3361</v>
      </c>
    </row>
    <row r="4893" spans="1:2">
      <c r="A4893" s="5">
        <v>47992</v>
      </c>
      <c r="B4893" s="4">
        <v>3362</v>
      </c>
    </row>
    <row r="4894" spans="1:2">
      <c r="A4894" s="5">
        <v>47993</v>
      </c>
      <c r="B4894" s="4">
        <v>3362</v>
      </c>
    </row>
    <row r="4895" spans="1:2">
      <c r="A4895" s="5">
        <v>47994</v>
      </c>
      <c r="B4895" s="4">
        <v>3362</v>
      </c>
    </row>
    <row r="4896" spans="1:2">
      <c r="A4896" s="5">
        <v>47995</v>
      </c>
      <c r="B4896" s="4">
        <v>3363</v>
      </c>
    </row>
    <row r="4897" spans="1:2">
      <c r="A4897" s="5">
        <v>47996</v>
      </c>
      <c r="B4897" s="4">
        <v>3364</v>
      </c>
    </row>
    <row r="4898" spans="1:2">
      <c r="A4898" s="5">
        <v>47997</v>
      </c>
      <c r="B4898" s="4">
        <v>3365</v>
      </c>
    </row>
    <row r="4899" spans="1:2">
      <c r="A4899" s="5">
        <v>47998</v>
      </c>
      <c r="B4899" s="4">
        <v>3366</v>
      </c>
    </row>
    <row r="4900" spans="1:2">
      <c r="A4900" s="5">
        <v>47999</v>
      </c>
      <c r="B4900" s="4">
        <v>3367</v>
      </c>
    </row>
    <row r="4901" spans="1:2">
      <c r="A4901" s="5">
        <v>48000</v>
      </c>
      <c r="B4901" s="4">
        <v>3367</v>
      </c>
    </row>
    <row r="4902" spans="1:2">
      <c r="A4902" s="5">
        <v>48001</v>
      </c>
      <c r="B4902" s="4">
        <v>3367</v>
      </c>
    </row>
    <row r="4903" spans="1:2">
      <c r="A4903" s="5">
        <v>48002</v>
      </c>
      <c r="B4903" s="4">
        <v>3368</v>
      </c>
    </row>
    <row r="4904" spans="1:2">
      <c r="A4904" s="5">
        <v>48003</v>
      </c>
      <c r="B4904" s="4">
        <v>3369</v>
      </c>
    </row>
    <row r="4905" spans="1:2">
      <c r="A4905" s="5">
        <v>48004</v>
      </c>
      <c r="B4905" s="4">
        <v>3370</v>
      </c>
    </row>
    <row r="4906" spans="1:2">
      <c r="A4906" s="5">
        <v>48005</v>
      </c>
      <c r="B4906" s="4">
        <v>3371</v>
      </c>
    </row>
    <row r="4907" spans="1:2">
      <c r="A4907" s="5">
        <v>48006</v>
      </c>
      <c r="B4907" s="4">
        <v>3372</v>
      </c>
    </row>
    <row r="4908" spans="1:2">
      <c r="A4908" s="5">
        <v>48007</v>
      </c>
      <c r="B4908" s="4">
        <v>3372</v>
      </c>
    </row>
    <row r="4909" spans="1:2">
      <c r="A4909" s="5">
        <v>48008</v>
      </c>
      <c r="B4909" s="4">
        <v>3372</v>
      </c>
    </row>
    <row r="4910" spans="1:2">
      <c r="A4910" s="5">
        <v>48009</v>
      </c>
      <c r="B4910" s="4">
        <v>3373</v>
      </c>
    </row>
    <row r="4911" spans="1:2">
      <c r="A4911" s="5">
        <v>48010</v>
      </c>
      <c r="B4911" s="4">
        <v>3374</v>
      </c>
    </row>
    <row r="4912" spans="1:2">
      <c r="A4912" s="5">
        <v>48011</v>
      </c>
      <c r="B4912" s="4">
        <v>3375</v>
      </c>
    </row>
    <row r="4913" spans="1:2">
      <c r="A4913" s="5">
        <v>48012</v>
      </c>
      <c r="B4913" s="4">
        <v>3375</v>
      </c>
    </row>
    <row r="4914" spans="1:2">
      <c r="A4914" s="5">
        <v>48013</v>
      </c>
      <c r="B4914" s="4">
        <v>3376</v>
      </c>
    </row>
    <row r="4915" spans="1:2">
      <c r="A4915" s="5">
        <v>48014</v>
      </c>
      <c r="B4915" s="4">
        <v>3376</v>
      </c>
    </row>
    <row r="4916" spans="1:2">
      <c r="A4916" s="5">
        <v>48015</v>
      </c>
      <c r="B4916" s="4">
        <v>3376</v>
      </c>
    </row>
    <row r="4917" spans="1:2">
      <c r="A4917" s="5">
        <v>48016</v>
      </c>
      <c r="B4917" s="4">
        <v>3377</v>
      </c>
    </row>
    <row r="4918" spans="1:2">
      <c r="A4918" s="5">
        <v>48017</v>
      </c>
      <c r="B4918" s="4">
        <v>3378</v>
      </c>
    </row>
    <row r="4919" spans="1:2">
      <c r="A4919" s="5">
        <v>48018</v>
      </c>
      <c r="B4919" s="4">
        <v>3379</v>
      </c>
    </row>
    <row r="4920" spans="1:2">
      <c r="A4920" s="5">
        <v>48019</v>
      </c>
      <c r="B4920" s="4">
        <v>3380</v>
      </c>
    </row>
    <row r="4921" spans="1:2">
      <c r="A4921" s="5">
        <v>48020</v>
      </c>
      <c r="B4921" s="4">
        <v>3381</v>
      </c>
    </row>
    <row r="4922" spans="1:2">
      <c r="A4922" s="5">
        <v>48021</v>
      </c>
      <c r="B4922" s="4">
        <v>3381</v>
      </c>
    </row>
    <row r="4923" spans="1:2">
      <c r="A4923" s="5">
        <v>48022</v>
      </c>
      <c r="B4923" s="4">
        <v>3381</v>
      </c>
    </row>
    <row r="4924" spans="1:2">
      <c r="A4924" s="5">
        <v>48023</v>
      </c>
      <c r="B4924" s="4">
        <v>3382</v>
      </c>
    </row>
    <row r="4925" spans="1:2">
      <c r="A4925" s="5">
        <v>48024</v>
      </c>
      <c r="B4925" s="4">
        <v>3383</v>
      </c>
    </row>
    <row r="4926" spans="1:2">
      <c r="A4926" s="5">
        <v>48025</v>
      </c>
      <c r="B4926" s="4">
        <v>3384</v>
      </c>
    </row>
    <row r="4927" spans="1:2">
      <c r="A4927" s="5">
        <v>48026</v>
      </c>
      <c r="B4927" s="4">
        <v>3385</v>
      </c>
    </row>
    <row r="4928" spans="1:2">
      <c r="A4928" s="5">
        <v>48027</v>
      </c>
      <c r="B4928" s="4">
        <v>3386</v>
      </c>
    </row>
    <row r="4929" spans="1:2">
      <c r="A4929" s="5">
        <v>48028</v>
      </c>
      <c r="B4929" s="4">
        <v>3386</v>
      </c>
    </row>
    <row r="4930" spans="1:2">
      <c r="A4930" s="5">
        <v>48029</v>
      </c>
      <c r="B4930" s="4">
        <v>3386</v>
      </c>
    </row>
    <row r="4931" spans="1:2">
      <c r="A4931" s="5">
        <v>48030</v>
      </c>
      <c r="B4931" s="4">
        <v>3387</v>
      </c>
    </row>
    <row r="4932" spans="1:2">
      <c r="A4932" s="5">
        <v>48031</v>
      </c>
      <c r="B4932" s="4">
        <v>3388</v>
      </c>
    </row>
    <row r="4933" spans="1:2">
      <c r="A4933" s="5">
        <v>48032</v>
      </c>
      <c r="B4933" s="4">
        <v>3389</v>
      </c>
    </row>
    <row r="4934" spans="1:2">
      <c r="A4934" s="5">
        <v>48033</v>
      </c>
      <c r="B4934" s="4">
        <v>3390</v>
      </c>
    </row>
    <row r="4935" spans="1:2">
      <c r="A4935" s="5">
        <v>48034</v>
      </c>
      <c r="B4935" s="4">
        <v>3391</v>
      </c>
    </row>
    <row r="4936" spans="1:2">
      <c r="A4936" s="5">
        <v>48035</v>
      </c>
      <c r="B4936" s="4">
        <v>3391</v>
      </c>
    </row>
    <row r="4937" spans="1:2">
      <c r="A4937" s="5">
        <v>48036</v>
      </c>
      <c r="B4937" s="4">
        <v>3391</v>
      </c>
    </row>
    <row r="4938" spans="1:2">
      <c r="A4938" s="5">
        <v>48037</v>
      </c>
      <c r="B4938" s="4">
        <v>3392</v>
      </c>
    </row>
    <row r="4939" spans="1:2">
      <c r="A4939" s="5">
        <v>48038</v>
      </c>
      <c r="B4939" s="4">
        <v>3393</v>
      </c>
    </row>
    <row r="4940" spans="1:2">
      <c r="A4940" s="5">
        <v>48039</v>
      </c>
      <c r="B4940" s="4">
        <v>3394</v>
      </c>
    </row>
    <row r="4941" spans="1:2">
      <c r="A4941" s="5">
        <v>48040</v>
      </c>
      <c r="B4941" s="4">
        <v>3395</v>
      </c>
    </row>
    <row r="4942" spans="1:2">
      <c r="A4942" s="5">
        <v>48041</v>
      </c>
      <c r="B4942" s="4">
        <v>3396</v>
      </c>
    </row>
    <row r="4943" spans="1:2">
      <c r="A4943" s="5">
        <v>48042</v>
      </c>
      <c r="B4943" s="4">
        <v>3396</v>
      </c>
    </row>
    <row r="4944" spans="1:2">
      <c r="A4944" s="5">
        <v>48043</v>
      </c>
      <c r="B4944" s="4">
        <v>3396</v>
      </c>
    </row>
    <row r="4945" spans="1:2">
      <c r="A4945" s="5">
        <v>48044</v>
      </c>
      <c r="B4945" s="4">
        <v>3397</v>
      </c>
    </row>
    <row r="4946" spans="1:2">
      <c r="A4946" s="5">
        <v>48045</v>
      </c>
      <c r="B4946" s="4">
        <v>3398</v>
      </c>
    </row>
    <row r="4947" spans="1:2">
      <c r="A4947" s="5">
        <v>48046</v>
      </c>
      <c r="B4947" s="4">
        <v>3399</v>
      </c>
    </row>
    <row r="4948" spans="1:2">
      <c r="A4948" s="5">
        <v>48047</v>
      </c>
      <c r="B4948" s="4">
        <v>3400</v>
      </c>
    </row>
    <row r="4949" spans="1:2">
      <c r="A4949" s="5">
        <v>48048</v>
      </c>
      <c r="B4949" s="4">
        <v>3401</v>
      </c>
    </row>
    <row r="4950" spans="1:2">
      <c r="A4950" s="5">
        <v>48049</v>
      </c>
      <c r="B4950" s="4">
        <v>3401</v>
      </c>
    </row>
    <row r="4951" spans="1:2">
      <c r="A4951" s="5">
        <v>48050</v>
      </c>
      <c r="B4951" s="4">
        <v>3401</v>
      </c>
    </row>
    <row r="4952" spans="1:2">
      <c r="A4952" s="5">
        <v>48051</v>
      </c>
      <c r="B4952" s="4">
        <v>3402</v>
      </c>
    </row>
    <row r="4953" spans="1:2">
      <c r="A4953" s="5">
        <v>48052</v>
      </c>
      <c r="B4953" s="4">
        <v>3403</v>
      </c>
    </row>
    <row r="4954" spans="1:2">
      <c r="A4954" s="5">
        <v>48053</v>
      </c>
      <c r="B4954" s="4">
        <v>3404</v>
      </c>
    </row>
    <row r="4955" spans="1:2">
      <c r="A4955" s="5">
        <v>48054</v>
      </c>
      <c r="B4955" s="4">
        <v>3405</v>
      </c>
    </row>
    <row r="4956" spans="1:2">
      <c r="A4956" s="5">
        <v>48055</v>
      </c>
      <c r="B4956" s="4">
        <v>3406</v>
      </c>
    </row>
    <row r="4957" spans="1:2">
      <c r="A4957" s="5">
        <v>48056</v>
      </c>
      <c r="B4957" s="4">
        <v>3406</v>
      </c>
    </row>
    <row r="4958" spans="1:2">
      <c r="A4958" s="5">
        <v>48057</v>
      </c>
      <c r="B4958" s="4">
        <v>3406</v>
      </c>
    </row>
    <row r="4959" spans="1:2">
      <c r="A4959" s="5">
        <v>48058</v>
      </c>
      <c r="B4959" s="4">
        <v>3407</v>
      </c>
    </row>
    <row r="4960" spans="1:2">
      <c r="A4960" s="5">
        <v>48059</v>
      </c>
      <c r="B4960" s="4">
        <v>3408</v>
      </c>
    </row>
    <row r="4961" spans="1:2">
      <c r="A4961" s="5">
        <v>48060</v>
      </c>
      <c r="B4961" s="4">
        <v>3409</v>
      </c>
    </row>
    <row r="4962" spans="1:2">
      <c r="A4962" s="5">
        <v>48061</v>
      </c>
      <c r="B4962" s="4">
        <v>3410</v>
      </c>
    </row>
    <row r="4963" spans="1:2">
      <c r="A4963" s="5">
        <v>48062</v>
      </c>
      <c r="B4963" s="4">
        <v>3411</v>
      </c>
    </row>
    <row r="4964" spans="1:2">
      <c r="A4964" s="5">
        <v>48063</v>
      </c>
      <c r="B4964" s="4">
        <v>3411</v>
      </c>
    </row>
    <row r="4965" spans="1:2">
      <c r="A4965" s="5">
        <v>48064</v>
      </c>
      <c r="B4965" s="4">
        <v>3411</v>
      </c>
    </row>
    <row r="4966" spans="1:2">
      <c r="A4966" s="5">
        <v>48065</v>
      </c>
      <c r="B4966" s="4">
        <v>3412</v>
      </c>
    </row>
    <row r="4967" spans="1:2">
      <c r="A4967" s="5">
        <v>48066</v>
      </c>
      <c r="B4967" s="4">
        <v>3413</v>
      </c>
    </row>
    <row r="4968" spans="1:2">
      <c r="A4968" s="5">
        <v>48067</v>
      </c>
      <c r="B4968" s="4">
        <v>3414</v>
      </c>
    </row>
    <row r="4969" spans="1:2">
      <c r="A4969" s="5">
        <v>48068</v>
      </c>
      <c r="B4969" s="4">
        <v>3415</v>
      </c>
    </row>
    <row r="4970" spans="1:2">
      <c r="A4970" s="5">
        <v>48069</v>
      </c>
      <c r="B4970" s="4">
        <v>3416</v>
      </c>
    </row>
    <row r="4971" spans="1:2">
      <c r="A4971" s="5">
        <v>48070</v>
      </c>
      <c r="B4971" s="4">
        <v>3416</v>
      </c>
    </row>
    <row r="4972" spans="1:2">
      <c r="A4972" s="5">
        <v>48071</v>
      </c>
      <c r="B4972" s="4">
        <v>3416</v>
      </c>
    </row>
    <row r="4973" spans="1:2">
      <c r="A4973" s="5">
        <v>48072</v>
      </c>
      <c r="B4973" s="4">
        <v>3417</v>
      </c>
    </row>
    <row r="4974" spans="1:2">
      <c r="A4974" s="5">
        <v>48073</v>
      </c>
      <c r="B4974" s="4">
        <v>3418</v>
      </c>
    </row>
    <row r="4975" spans="1:2">
      <c r="A4975" s="5">
        <v>48074</v>
      </c>
      <c r="B4975" s="4">
        <v>3419</v>
      </c>
    </row>
    <row r="4976" spans="1:2">
      <c r="A4976" s="5">
        <v>48075</v>
      </c>
      <c r="B4976" s="4">
        <v>3420</v>
      </c>
    </row>
    <row r="4977" spans="1:2">
      <c r="A4977" s="5">
        <v>48076</v>
      </c>
      <c r="B4977" s="4">
        <v>3421</v>
      </c>
    </row>
    <row r="4978" spans="1:2">
      <c r="A4978" s="5">
        <v>48077</v>
      </c>
      <c r="B4978" s="4">
        <v>3421</v>
      </c>
    </row>
    <row r="4979" spans="1:2">
      <c r="A4979" s="5">
        <v>48078</v>
      </c>
      <c r="B4979" s="4">
        <v>3421</v>
      </c>
    </row>
    <row r="4980" spans="1:2">
      <c r="A4980" s="5">
        <v>48079</v>
      </c>
      <c r="B4980" s="4">
        <v>3422</v>
      </c>
    </row>
    <row r="4981" spans="1:2">
      <c r="A4981" s="5">
        <v>48080</v>
      </c>
      <c r="B4981" s="4">
        <v>3423</v>
      </c>
    </row>
    <row r="4982" spans="1:2">
      <c r="A4982" s="5">
        <v>48081</v>
      </c>
      <c r="B4982" s="4">
        <v>3424</v>
      </c>
    </row>
    <row r="4983" spans="1:2">
      <c r="A4983" s="5">
        <v>48082</v>
      </c>
      <c r="B4983" s="4">
        <v>3425</v>
      </c>
    </row>
    <row r="4984" spans="1:2">
      <c r="A4984" s="5">
        <v>48083</v>
      </c>
      <c r="B4984" s="4">
        <v>3426</v>
      </c>
    </row>
    <row r="4985" spans="1:2">
      <c r="A4985" s="5">
        <v>48084</v>
      </c>
      <c r="B4985" s="4">
        <v>3426</v>
      </c>
    </row>
    <row r="4986" spans="1:2">
      <c r="A4986" s="5">
        <v>48085</v>
      </c>
      <c r="B4986" s="4">
        <v>3426</v>
      </c>
    </row>
    <row r="4987" spans="1:2">
      <c r="A4987" s="5">
        <v>48086</v>
      </c>
      <c r="B4987" s="4">
        <v>3427</v>
      </c>
    </row>
    <row r="4988" spans="1:2">
      <c r="A4988" s="5">
        <v>48087</v>
      </c>
      <c r="B4988" s="4">
        <v>3428</v>
      </c>
    </row>
    <row r="4989" spans="1:2">
      <c r="A4989" s="5">
        <v>48088</v>
      </c>
      <c r="B4989" s="4">
        <v>3429</v>
      </c>
    </row>
    <row r="4990" spans="1:2">
      <c r="A4990" s="5">
        <v>48089</v>
      </c>
      <c r="B4990" s="4">
        <v>3430</v>
      </c>
    </row>
    <row r="4991" spans="1:2">
      <c r="A4991" s="5">
        <v>48090</v>
      </c>
      <c r="B4991" s="4">
        <v>3431</v>
      </c>
    </row>
    <row r="4992" spans="1:2">
      <c r="A4992" s="5">
        <v>48091</v>
      </c>
      <c r="B4992" s="4">
        <v>3431</v>
      </c>
    </row>
    <row r="4993" spans="1:2">
      <c r="A4993" s="5">
        <v>48092</v>
      </c>
      <c r="B4993" s="4">
        <v>3431</v>
      </c>
    </row>
    <row r="4994" spans="1:2">
      <c r="A4994" s="5">
        <v>48093</v>
      </c>
      <c r="B4994" s="4">
        <v>3432</v>
      </c>
    </row>
    <row r="4995" spans="1:2">
      <c r="A4995" s="5">
        <v>48094</v>
      </c>
      <c r="B4995" s="4">
        <v>3433</v>
      </c>
    </row>
    <row r="4996" spans="1:2">
      <c r="A4996" s="5">
        <v>48095</v>
      </c>
      <c r="B4996" s="4">
        <v>3434</v>
      </c>
    </row>
    <row r="4997" spans="1:2">
      <c r="A4997" s="5">
        <v>48096</v>
      </c>
      <c r="B4997" s="4">
        <v>3435</v>
      </c>
    </row>
    <row r="4998" spans="1:2">
      <c r="A4998" s="5">
        <v>48097</v>
      </c>
      <c r="B4998" s="4">
        <v>3436</v>
      </c>
    </row>
    <row r="4999" spans="1:2">
      <c r="A4999" s="5">
        <v>48098</v>
      </c>
      <c r="B4999" s="4">
        <v>3436</v>
      </c>
    </row>
    <row r="5000" spans="1:2">
      <c r="A5000" s="5">
        <v>48099</v>
      </c>
      <c r="B5000" s="4">
        <v>3436</v>
      </c>
    </row>
    <row r="5001" spans="1:2">
      <c r="A5001" s="5">
        <v>48100</v>
      </c>
      <c r="B5001" s="4">
        <v>3437</v>
      </c>
    </row>
    <row r="5002" spans="1:2">
      <c r="A5002" s="5">
        <v>48101</v>
      </c>
      <c r="B5002" s="4">
        <v>3438</v>
      </c>
    </row>
    <row r="5003" spans="1:2">
      <c r="A5003" s="5">
        <v>48102</v>
      </c>
      <c r="B5003" s="4">
        <v>3439</v>
      </c>
    </row>
    <row r="5004" spans="1:2">
      <c r="A5004" s="5">
        <v>48103</v>
      </c>
      <c r="B5004" s="4">
        <v>3440</v>
      </c>
    </row>
    <row r="5005" spans="1:2">
      <c r="A5005" s="5">
        <v>48104</v>
      </c>
      <c r="B5005" s="4">
        <v>3441</v>
      </c>
    </row>
    <row r="5006" spans="1:2">
      <c r="A5006" s="5">
        <v>48105</v>
      </c>
      <c r="B5006" s="4">
        <v>3441</v>
      </c>
    </row>
    <row r="5007" spans="1:2">
      <c r="A5007" s="5">
        <v>48106</v>
      </c>
      <c r="B5007" s="4">
        <v>3441</v>
      </c>
    </row>
    <row r="5008" spans="1:2">
      <c r="A5008" s="5">
        <v>48107</v>
      </c>
      <c r="B5008" s="4">
        <v>3442</v>
      </c>
    </row>
    <row r="5009" spans="1:2">
      <c r="A5009" s="5">
        <v>48108</v>
      </c>
      <c r="B5009" s="4">
        <v>3443</v>
      </c>
    </row>
    <row r="5010" spans="1:2">
      <c r="A5010" s="5">
        <v>48109</v>
      </c>
      <c r="B5010" s="4">
        <v>3444</v>
      </c>
    </row>
    <row r="5011" spans="1:2">
      <c r="A5011" s="5">
        <v>48110</v>
      </c>
      <c r="B5011" s="4">
        <v>3445</v>
      </c>
    </row>
    <row r="5012" spans="1:2">
      <c r="A5012" s="5">
        <v>48111</v>
      </c>
      <c r="B5012" s="4">
        <v>3446</v>
      </c>
    </row>
    <row r="5013" spans="1:2">
      <c r="A5013" s="5">
        <v>48112</v>
      </c>
      <c r="B5013" s="4">
        <v>3446</v>
      </c>
    </row>
    <row r="5014" spans="1:2">
      <c r="A5014" s="5">
        <v>48113</v>
      </c>
      <c r="B5014" s="4">
        <v>3446</v>
      </c>
    </row>
    <row r="5015" spans="1:2">
      <c r="A5015" s="5">
        <v>48114</v>
      </c>
      <c r="B5015" s="4">
        <v>3447</v>
      </c>
    </row>
    <row r="5016" spans="1:2">
      <c r="A5016" s="5">
        <v>48115</v>
      </c>
      <c r="B5016" s="4">
        <v>3448</v>
      </c>
    </row>
    <row r="5017" spans="1:2">
      <c r="A5017" s="5">
        <v>48116</v>
      </c>
      <c r="B5017" s="4">
        <v>3449</v>
      </c>
    </row>
    <row r="5018" spans="1:2">
      <c r="A5018" s="5">
        <v>48117</v>
      </c>
      <c r="B5018" s="4">
        <v>3450</v>
      </c>
    </row>
    <row r="5019" spans="1:2">
      <c r="A5019" s="5">
        <v>48118</v>
      </c>
      <c r="B5019" s="4">
        <v>3451</v>
      </c>
    </row>
    <row r="5020" spans="1:2">
      <c r="A5020" s="5">
        <v>48119</v>
      </c>
      <c r="B5020" s="4">
        <v>3451</v>
      </c>
    </row>
    <row r="5021" spans="1:2">
      <c r="A5021" s="5">
        <v>48120</v>
      </c>
      <c r="B5021" s="4">
        <v>3451</v>
      </c>
    </row>
    <row r="5022" spans="1:2">
      <c r="A5022" s="5">
        <v>48121</v>
      </c>
      <c r="B5022" s="4">
        <v>3452</v>
      </c>
    </row>
    <row r="5023" spans="1:2">
      <c r="A5023" s="5">
        <v>48122</v>
      </c>
      <c r="B5023" s="4">
        <v>3453</v>
      </c>
    </row>
    <row r="5024" spans="1:2">
      <c r="A5024" s="5">
        <v>48123</v>
      </c>
      <c r="B5024" s="4">
        <v>3454</v>
      </c>
    </row>
    <row r="5025" spans="1:2">
      <c r="A5025" s="5">
        <v>48124</v>
      </c>
      <c r="B5025" s="4">
        <v>3455</v>
      </c>
    </row>
    <row r="5026" spans="1:2">
      <c r="A5026" s="5">
        <v>48125</v>
      </c>
      <c r="B5026" s="4">
        <v>3456</v>
      </c>
    </row>
    <row r="5027" spans="1:2">
      <c r="A5027" s="5">
        <v>48126</v>
      </c>
      <c r="B5027" s="4">
        <v>3456</v>
      </c>
    </row>
    <row r="5028" spans="1:2">
      <c r="A5028" s="5">
        <v>48127</v>
      </c>
      <c r="B5028" s="4">
        <v>3456</v>
      </c>
    </row>
    <row r="5029" spans="1:2">
      <c r="A5029" s="5">
        <v>48128</v>
      </c>
      <c r="B5029" s="4">
        <v>3457</v>
      </c>
    </row>
    <row r="5030" spans="1:2">
      <c r="A5030" s="5">
        <v>48129</v>
      </c>
      <c r="B5030" s="4">
        <v>3458</v>
      </c>
    </row>
    <row r="5031" spans="1:2">
      <c r="A5031" s="5">
        <v>48130</v>
      </c>
      <c r="B5031" s="4">
        <v>3459</v>
      </c>
    </row>
    <row r="5032" spans="1:2">
      <c r="A5032" s="5">
        <v>48131</v>
      </c>
      <c r="B5032" s="4">
        <v>3460</v>
      </c>
    </row>
    <row r="5033" spans="1:2">
      <c r="A5033" s="5">
        <v>48132</v>
      </c>
      <c r="B5033" s="4">
        <v>3461</v>
      </c>
    </row>
    <row r="5034" spans="1:2">
      <c r="A5034" s="5">
        <v>48133</v>
      </c>
      <c r="B5034" s="4">
        <v>3461</v>
      </c>
    </row>
    <row r="5035" spans="1:2">
      <c r="A5035" s="5">
        <v>48134</v>
      </c>
      <c r="B5035" s="4">
        <v>3461</v>
      </c>
    </row>
    <row r="5036" spans="1:2">
      <c r="A5036" s="5">
        <v>48135</v>
      </c>
      <c r="B5036" s="4">
        <v>3462</v>
      </c>
    </row>
    <row r="5037" spans="1:2">
      <c r="A5037" s="5">
        <v>48136</v>
      </c>
      <c r="B5037" s="4">
        <v>3463</v>
      </c>
    </row>
    <row r="5038" spans="1:2">
      <c r="A5038" s="5">
        <v>48137</v>
      </c>
      <c r="B5038" s="4">
        <v>3464</v>
      </c>
    </row>
    <row r="5039" spans="1:2">
      <c r="A5039" s="5">
        <v>48138</v>
      </c>
      <c r="B5039" s="4">
        <v>3465</v>
      </c>
    </row>
    <row r="5040" spans="1:2">
      <c r="A5040" s="5">
        <v>48139</v>
      </c>
      <c r="B5040" s="4">
        <v>3466</v>
      </c>
    </row>
    <row r="5041" spans="1:2">
      <c r="A5041" s="5">
        <v>48140</v>
      </c>
      <c r="B5041" s="4">
        <v>3466</v>
      </c>
    </row>
    <row r="5042" spans="1:2">
      <c r="A5042" s="5">
        <v>48141</v>
      </c>
      <c r="B5042" s="4">
        <v>3466</v>
      </c>
    </row>
    <row r="5043" spans="1:2">
      <c r="A5043" s="5">
        <v>48142</v>
      </c>
      <c r="B5043" s="4">
        <v>3467</v>
      </c>
    </row>
    <row r="5044" spans="1:2">
      <c r="A5044" s="5">
        <v>48143</v>
      </c>
      <c r="B5044" s="4">
        <v>3468</v>
      </c>
    </row>
    <row r="5045" spans="1:2">
      <c r="A5045" s="5">
        <v>48144</v>
      </c>
      <c r="B5045" s="4">
        <v>3469</v>
      </c>
    </row>
    <row r="5046" spans="1:2">
      <c r="A5046" s="5">
        <v>48145</v>
      </c>
      <c r="B5046" s="4">
        <v>3470</v>
      </c>
    </row>
    <row r="5047" spans="1:2">
      <c r="A5047" s="5">
        <v>48146</v>
      </c>
      <c r="B5047" s="4">
        <v>3471</v>
      </c>
    </row>
    <row r="5048" spans="1:2">
      <c r="A5048" s="5">
        <v>48147</v>
      </c>
      <c r="B5048" s="4">
        <v>3471</v>
      </c>
    </row>
    <row r="5049" spans="1:2">
      <c r="A5049" s="5">
        <v>48148</v>
      </c>
      <c r="B5049" s="4">
        <v>3471</v>
      </c>
    </row>
    <row r="5050" spans="1:2">
      <c r="A5050" s="5">
        <v>48149</v>
      </c>
      <c r="B5050" s="4">
        <v>3472</v>
      </c>
    </row>
    <row r="5051" spans="1:2">
      <c r="A5051" s="5">
        <v>48150</v>
      </c>
      <c r="B5051" s="4">
        <v>3473</v>
      </c>
    </row>
    <row r="5052" spans="1:2">
      <c r="A5052" s="5">
        <v>48151</v>
      </c>
      <c r="B5052" s="4">
        <v>3474</v>
      </c>
    </row>
    <row r="5053" spans="1:2">
      <c r="A5053" s="5">
        <v>48152</v>
      </c>
      <c r="B5053" s="4">
        <v>3475</v>
      </c>
    </row>
    <row r="5054" spans="1:2">
      <c r="A5054" s="5">
        <v>48153</v>
      </c>
      <c r="B5054" s="4">
        <v>3476</v>
      </c>
    </row>
    <row r="5055" spans="1:2">
      <c r="A5055" s="5">
        <v>48154</v>
      </c>
      <c r="B5055" s="4">
        <v>3476</v>
      </c>
    </row>
    <row r="5056" spans="1:2">
      <c r="A5056" s="5">
        <v>48155</v>
      </c>
      <c r="B5056" s="4">
        <v>3476</v>
      </c>
    </row>
    <row r="5057" spans="1:2">
      <c r="A5057" s="5">
        <v>48156</v>
      </c>
      <c r="B5057" s="4">
        <v>3477</v>
      </c>
    </row>
    <row r="5058" spans="1:2">
      <c r="A5058" s="5">
        <v>48157</v>
      </c>
      <c r="B5058" s="4">
        <v>3478</v>
      </c>
    </row>
    <row r="5059" spans="1:2">
      <c r="A5059" s="5">
        <v>48158</v>
      </c>
      <c r="B5059" s="4">
        <v>3479</v>
      </c>
    </row>
    <row r="5060" spans="1:2">
      <c r="A5060" s="5">
        <v>48159</v>
      </c>
      <c r="B5060" s="4">
        <v>3480</v>
      </c>
    </row>
    <row r="5061" spans="1:2">
      <c r="A5061" s="5">
        <v>48160</v>
      </c>
      <c r="B5061" s="4">
        <v>3481</v>
      </c>
    </row>
    <row r="5062" spans="1:2">
      <c r="A5062" s="5">
        <v>48161</v>
      </c>
      <c r="B5062" s="4">
        <v>3481</v>
      </c>
    </row>
    <row r="5063" spans="1:2">
      <c r="A5063" s="5">
        <v>48162</v>
      </c>
      <c r="B5063" s="4">
        <v>3481</v>
      </c>
    </row>
    <row r="5064" spans="1:2">
      <c r="A5064" s="5">
        <v>48163</v>
      </c>
      <c r="B5064" s="4">
        <v>3482</v>
      </c>
    </row>
    <row r="5065" spans="1:2">
      <c r="A5065" s="5">
        <v>48164</v>
      </c>
      <c r="B5065" s="4">
        <v>3483</v>
      </c>
    </row>
    <row r="5066" spans="1:2">
      <c r="A5066" s="5">
        <v>48165</v>
      </c>
      <c r="B5066" s="4">
        <v>3484</v>
      </c>
    </row>
    <row r="5067" spans="1:2">
      <c r="A5067" s="5">
        <v>48166</v>
      </c>
      <c r="B5067" s="4">
        <v>3485</v>
      </c>
    </row>
    <row r="5068" spans="1:2">
      <c r="A5068" s="5">
        <v>48167</v>
      </c>
      <c r="B5068" s="4">
        <v>3486</v>
      </c>
    </row>
    <row r="5069" spans="1:2">
      <c r="A5069" s="5">
        <v>48168</v>
      </c>
      <c r="B5069" s="4">
        <v>3486</v>
      </c>
    </row>
    <row r="5070" spans="1:2">
      <c r="A5070" s="5">
        <v>48169</v>
      </c>
      <c r="B5070" s="4">
        <v>3486</v>
      </c>
    </row>
    <row r="5071" spans="1:2">
      <c r="A5071" s="5">
        <v>48170</v>
      </c>
      <c r="B5071" s="4">
        <v>3487</v>
      </c>
    </row>
    <row r="5072" spans="1:2">
      <c r="A5072" s="5">
        <v>48171</v>
      </c>
      <c r="B5072" s="4">
        <v>3488</v>
      </c>
    </row>
    <row r="5073" spans="1:2">
      <c r="A5073" s="5">
        <v>48172</v>
      </c>
      <c r="B5073" s="4">
        <v>3489</v>
      </c>
    </row>
    <row r="5074" spans="1:2">
      <c r="A5074" s="5">
        <v>48173</v>
      </c>
      <c r="B5074" s="4">
        <v>3490</v>
      </c>
    </row>
    <row r="5075" spans="1:2">
      <c r="A5075" s="5">
        <v>48174</v>
      </c>
      <c r="B5075" s="4">
        <v>3491</v>
      </c>
    </row>
    <row r="5076" spans="1:2">
      <c r="A5076" s="5">
        <v>48175</v>
      </c>
      <c r="B5076" s="4">
        <v>3491</v>
      </c>
    </row>
    <row r="5077" spans="1:2">
      <c r="A5077" s="5">
        <v>48176</v>
      </c>
      <c r="B5077" s="4">
        <v>3491</v>
      </c>
    </row>
    <row r="5078" spans="1:2">
      <c r="A5078" s="5">
        <v>48177</v>
      </c>
      <c r="B5078" s="4">
        <v>3492</v>
      </c>
    </row>
    <row r="5079" spans="1:2">
      <c r="A5079" s="5">
        <v>48178</v>
      </c>
      <c r="B5079" s="4">
        <v>3493</v>
      </c>
    </row>
    <row r="5080" spans="1:2">
      <c r="A5080" s="5">
        <v>48179</v>
      </c>
      <c r="B5080" s="4">
        <v>3494</v>
      </c>
    </row>
    <row r="5081" spans="1:2">
      <c r="A5081" s="5">
        <v>48180</v>
      </c>
      <c r="B5081" s="4">
        <v>3495</v>
      </c>
    </row>
    <row r="5082" spans="1:2">
      <c r="A5082" s="5">
        <v>48181</v>
      </c>
      <c r="B5082" s="4">
        <v>3496</v>
      </c>
    </row>
    <row r="5083" spans="1:2">
      <c r="A5083" s="5">
        <v>48182</v>
      </c>
      <c r="B5083" s="4">
        <v>3496</v>
      </c>
    </row>
    <row r="5084" spans="1:2">
      <c r="A5084" s="5">
        <v>48183</v>
      </c>
      <c r="B5084" s="4">
        <v>3496</v>
      </c>
    </row>
    <row r="5085" spans="1:2">
      <c r="A5085" s="5">
        <v>48184</v>
      </c>
      <c r="B5085" s="4">
        <v>3497</v>
      </c>
    </row>
    <row r="5086" spans="1:2">
      <c r="A5086" s="5">
        <v>48185</v>
      </c>
      <c r="B5086" s="4">
        <v>3498</v>
      </c>
    </row>
    <row r="5087" spans="1:2">
      <c r="A5087" s="5">
        <v>48186</v>
      </c>
      <c r="B5087" s="4">
        <v>3499</v>
      </c>
    </row>
    <row r="5088" spans="1:2">
      <c r="A5088" s="5">
        <v>48187</v>
      </c>
      <c r="B5088" s="4">
        <v>3500</v>
      </c>
    </row>
    <row r="5089" spans="1:2">
      <c r="A5089" s="5">
        <v>48188</v>
      </c>
      <c r="B5089" s="4">
        <v>3501</v>
      </c>
    </row>
    <row r="5090" spans="1:2">
      <c r="A5090" s="5">
        <v>48189</v>
      </c>
      <c r="B5090" s="4">
        <v>3501</v>
      </c>
    </row>
    <row r="5091" spans="1:2">
      <c r="A5091" s="5">
        <v>48190</v>
      </c>
      <c r="B5091" s="4">
        <v>3501</v>
      </c>
    </row>
    <row r="5092" spans="1:2">
      <c r="A5092" s="5">
        <v>48191</v>
      </c>
      <c r="B5092" s="4">
        <v>3502</v>
      </c>
    </row>
    <row r="5093" spans="1:2">
      <c r="A5093" s="5">
        <v>48192</v>
      </c>
      <c r="B5093" s="4">
        <v>3503</v>
      </c>
    </row>
    <row r="5094" spans="1:2">
      <c r="A5094" s="5">
        <v>48193</v>
      </c>
      <c r="B5094" s="4">
        <v>3504</v>
      </c>
    </row>
    <row r="5095" spans="1:2">
      <c r="A5095" s="5">
        <v>48194</v>
      </c>
      <c r="B5095" s="4">
        <v>3505</v>
      </c>
    </row>
    <row r="5096" spans="1:2">
      <c r="A5096" s="5">
        <v>48195</v>
      </c>
      <c r="B5096" s="4">
        <v>3506</v>
      </c>
    </row>
    <row r="5097" spans="1:2">
      <c r="A5097" s="5">
        <v>48196</v>
      </c>
      <c r="B5097" s="4">
        <v>3506</v>
      </c>
    </row>
    <row r="5098" spans="1:2">
      <c r="A5098" s="5">
        <v>48197</v>
      </c>
      <c r="B5098" s="4">
        <v>3506</v>
      </c>
    </row>
    <row r="5099" spans="1:2">
      <c r="A5099" s="5">
        <v>48198</v>
      </c>
      <c r="B5099" s="4">
        <v>3507</v>
      </c>
    </row>
    <row r="5100" spans="1:2">
      <c r="A5100" s="5">
        <v>48199</v>
      </c>
      <c r="B5100" s="4">
        <v>3508</v>
      </c>
    </row>
    <row r="5101" spans="1:2">
      <c r="A5101" s="5">
        <v>48200</v>
      </c>
      <c r="B5101" s="4">
        <v>3509</v>
      </c>
    </row>
    <row r="5102" spans="1:2">
      <c r="A5102" s="5">
        <v>48201</v>
      </c>
      <c r="B5102" s="4">
        <v>3510</v>
      </c>
    </row>
    <row r="5103" spans="1:2">
      <c r="A5103" s="5">
        <v>48202</v>
      </c>
      <c r="B5103" s="4">
        <v>3511</v>
      </c>
    </row>
    <row r="5104" spans="1:2">
      <c r="A5104" s="5">
        <v>48203</v>
      </c>
      <c r="B5104" s="4">
        <v>3511</v>
      </c>
    </row>
    <row r="5105" spans="1:2">
      <c r="A5105" s="5">
        <v>48204</v>
      </c>
      <c r="B5105" s="4">
        <v>3511</v>
      </c>
    </row>
    <row r="5106" spans="1:2">
      <c r="A5106" s="5">
        <v>48205</v>
      </c>
      <c r="B5106" s="4">
        <v>3512</v>
      </c>
    </row>
    <row r="5107" spans="1:2">
      <c r="A5107" s="5">
        <v>48206</v>
      </c>
      <c r="B5107" s="4">
        <v>3513</v>
      </c>
    </row>
    <row r="5108" spans="1:2">
      <c r="A5108" s="5">
        <v>48207</v>
      </c>
      <c r="B5108" s="4">
        <v>3514</v>
      </c>
    </row>
    <row r="5109" spans="1:2">
      <c r="A5109" s="5">
        <v>48208</v>
      </c>
      <c r="B5109" s="4">
        <v>3514</v>
      </c>
    </row>
    <row r="5110" spans="1:2">
      <c r="A5110" s="5">
        <v>48209</v>
      </c>
      <c r="B5110" s="4">
        <v>3515</v>
      </c>
    </row>
    <row r="5111" spans="1:2">
      <c r="A5111" s="5">
        <v>48210</v>
      </c>
      <c r="B5111" s="4">
        <v>3515</v>
      </c>
    </row>
    <row r="5112" spans="1:2">
      <c r="A5112" s="5">
        <v>48211</v>
      </c>
      <c r="B5112" s="4">
        <v>3515</v>
      </c>
    </row>
    <row r="5113" spans="1:2">
      <c r="A5113" s="5">
        <v>48212</v>
      </c>
      <c r="B5113" s="4">
        <v>3516</v>
      </c>
    </row>
    <row r="5114" spans="1:2">
      <c r="A5114" s="5">
        <v>48213</v>
      </c>
      <c r="B5114" s="4">
        <v>3517</v>
      </c>
    </row>
    <row r="5115" spans="1:2">
      <c r="A5115" s="5">
        <v>48214</v>
      </c>
      <c r="B5115" s="4">
        <v>3518</v>
      </c>
    </row>
    <row r="5116" spans="1:2">
      <c r="A5116" s="5">
        <v>48215</v>
      </c>
      <c r="B5116" s="4">
        <v>3518</v>
      </c>
    </row>
    <row r="5117" spans="1:2">
      <c r="A5117" s="5">
        <v>48216</v>
      </c>
      <c r="B5117" s="4">
        <v>3519</v>
      </c>
    </row>
    <row r="5118" spans="1:2">
      <c r="A5118" s="5">
        <v>48217</v>
      </c>
      <c r="B5118" s="4">
        <v>3519</v>
      </c>
    </row>
    <row r="5119" spans="1:2">
      <c r="A5119" s="5">
        <v>48218</v>
      </c>
      <c r="B5119" s="4">
        <v>3519</v>
      </c>
    </row>
    <row r="5120" spans="1:2">
      <c r="A5120" s="5">
        <v>48219</v>
      </c>
      <c r="B5120" s="4">
        <v>3520</v>
      </c>
    </row>
    <row r="5121" spans="1:2">
      <c r="A5121" s="5">
        <v>48220</v>
      </c>
      <c r="B5121" s="4">
        <v>3521</v>
      </c>
    </row>
    <row r="5122" spans="1:2">
      <c r="A5122" s="5">
        <v>48221</v>
      </c>
      <c r="B5122" s="4">
        <v>3522</v>
      </c>
    </row>
    <row r="5123" spans="1:2">
      <c r="A5123" s="5">
        <v>48222</v>
      </c>
      <c r="B5123" s="4">
        <v>3523</v>
      </c>
    </row>
    <row r="5124" spans="1:2">
      <c r="A5124" s="5">
        <v>48223</v>
      </c>
      <c r="B5124" s="4">
        <v>3524</v>
      </c>
    </row>
    <row r="5125" spans="1:2">
      <c r="A5125" s="5">
        <v>48224</v>
      </c>
      <c r="B5125" s="4">
        <v>3524</v>
      </c>
    </row>
    <row r="5126" spans="1:2">
      <c r="A5126" s="5">
        <v>48225</v>
      </c>
      <c r="B5126" s="4">
        <v>3524</v>
      </c>
    </row>
    <row r="5127" spans="1:2">
      <c r="A5127" s="5">
        <v>48226</v>
      </c>
      <c r="B5127" s="4">
        <v>3525</v>
      </c>
    </row>
    <row r="5128" spans="1:2">
      <c r="A5128" s="5">
        <v>48227</v>
      </c>
      <c r="B5128" s="4">
        <v>3526</v>
      </c>
    </row>
    <row r="5129" spans="1:2">
      <c r="A5129" s="5">
        <v>48228</v>
      </c>
      <c r="B5129" s="4">
        <v>3527</v>
      </c>
    </row>
    <row r="5130" spans="1:2">
      <c r="A5130" s="5">
        <v>48229</v>
      </c>
      <c r="B5130" s="4">
        <v>3528</v>
      </c>
    </row>
    <row r="5131" spans="1:2">
      <c r="A5131" s="5">
        <v>48230</v>
      </c>
      <c r="B5131" s="4">
        <v>3529</v>
      </c>
    </row>
    <row r="5132" spans="1:2">
      <c r="A5132" s="5">
        <v>48231</v>
      </c>
      <c r="B5132" s="4">
        <v>3529</v>
      </c>
    </row>
    <row r="5133" spans="1:2">
      <c r="A5133" s="5">
        <v>48232</v>
      </c>
      <c r="B5133" s="4">
        <v>3529</v>
      </c>
    </row>
    <row r="5134" spans="1:2">
      <c r="A5134" s="5">
        <v>48233</v>
      </c>
      <c r="B5134" s="4">
        <v>3530</v>
      </c>
    </row>
    <row r="5135" spans="1:2">
      <c r="A5135" s="5">
        <v>48234</v>
      </c>
      <c r="B5135" s="4">
        <v>3531</v>
      </c>
    </row>
    <row r="5136" spans="1:2">
      <c r="A5136" s="5">
        <v>48235</v>
      </c>
      <c r="B5136" s="4">
        <v>3532</v>
      </c>
    </row>
    <row r="5137" spans="1:2">
      <c r="A5137" s="5">
        <v>48236</v>
      </c>
      <c r="B5137" s="4">
        <v>3533</v>
      </c>
    </row>
    <row r="5138" spans="1:2">
      <c r="A5138" s="5">
        <v>48237</v>
      </c>
      <c r="B5138" s="4">
        <v>3534</v>
      </c>
    </row>
    <row r="5139" spans="1:2">
      <c r="A5139" s="5">
        <v>48238</v>
      </c>
      <c r="B5139" s="4">
        <v>3534</v>
      </c>
    </row>
    <row r="5140" spans="1:2">
      <c r="A5140" s="5">
        <v>48239</v>
      </c>
      <c r="B5140" s="4">
        <v>3534</v>
      </c>
    </row>
    <row r="5141" spans="1:2">
      <c r="A5141" s="5">
        <v>48240</v>
      </c>
      <c r="B5141" s="4">
        <v>3535</v>
      </c>
    </row>
    <row r="5142" spans="1:2">
      <c r="A5142" s="5">
        <v>48241</v>
      </c>
      <c r="B5142" s="4">
        <v>3536</v>
      </c>
    </row>
    <row r="5143" spans="1:2">
      <c r="A5143" s="5">
        <v>48242</v>
      </c>
      <c r="B5143" s="4">
        <v>3537</v>
      </c>
    </row>
    <row r="5144" spans="1:2">
      <c r="A5144" s="5">
        <v>48243</v>
      </c>
      <c r="B5144" s="4">
        <v>3538</v>
      </c>
    </row>
    <row r="5145" spans="1:2">
      <c r="A5145" s="5">
        <v>48244</v>
      </c>
      <c r="B5145" s="4">
        <v>3539</v>
      </c>
    </row>
    <row r="5146" spans="1:2">
      <c r="A5146" s="5">
        <v>48245</v>
      </c>
      <c r="B5146" s="4">
        <v>3539</v>
      </c>
    </row>
    <row r="5147" spans="1:2">
      <c r="A5147" s="5">
        <v>48246</v>
      </c>
      <c r="B5147" s="4">
        <v>3539</v>
      </c>
    </row>
    <row r="5148" spans="1:2">
      <c r="A5148" s="5">
        <v>48247</v>
      </c>
      <c r="B5148" s="4">
        <v>3540</v>
      </c>
    </row>
    <row r="5149" spans="1:2">
      <c r="A5149" s="5">
        <v>48248</v>
      </c>
      <c r="B5149" s="4">
        <v>3541</v>
      </c>
    </row>
    <row r="5150" spans="1:2">
      <c r="A5150" s="5">
        <v>48249</v>
      </c>
      <c r="B5150" s="4">
        <v>3542</v>
      </c>
    </row>
    <row r="5151" spans="1:2">
      <c r="A5151" s="5">
        <v>48250</v>
      </c>
      <c r="B5151" s="4">
        <v>3543</v>
      </c>
    </row>
    <row r="5152" spans="1:2">
      <c r="A5152" s="5">
        <v>48251</v>
      </c>
      <c r="B5152" s="4">
        <v>3544</v>
      </c>
    </row>
    <row r="5153" spans="1:2">
      <c r="A5153" s="5">
        <v>48252</v>
      </c>
      <c r="B5153" s="4">
        <v>3544</v>
      </c>
    </row>
    <row r="5154" spans="1:2">
      <c r="A5154" s="5">
        <v>48253</v>
      </c>
      <c r="B5154" s="4">
        <v>3544</v>
      </c>
    </row>
    <row r="5155" spans="1:2">
      <c r="A5155" s="5">
        <v>48254</v>
      </c>
      <c r="B5155" s="4">
        <v>3544</v>
      </c>
    </row>
    <row r="5156" spans="1:2">
      <c r="A5156" s="5">
        <v>48255</v>
      </c>
      <c r="B5156" s="4">
        <v>3544</v>
      </c>
    </row>
    <row r="5157" spans="1:2">
      <c r="A5157" s="5">
        <v>48256</v>
      </c>
      <c r="B5157" s="4">
        <v>3545</v>
      </c>
    </row>
    <row r="5158" spans="1:2">
      <c r="A5158" s="5">
        <v>48257</v>
      </c>
      <c r="B5158" s="4">
        <v>3546</v>
      </c>
    </row>
    <row r="5159" spans="1:2">
      <c r="A5159" s="5">
        <v>48258</v>
      </c>
      <c r="B5159" s="4">
        <v>3547</v>
      </c>
    </row>
    <row r="5160" spans="1:2">
      <c r="A5160" s="5">
        <v>48259</v>
      </c>
      <c r="B5160" s="4">
        <v>3547</v>
      </c>
    </row>
    <row r="5161" spans="1:2">
      <c r="A5161" s="5">
        <v>48260</v>
      </c>
      <c r="B5161" s="4">
        <v>3547</v>
      </c>
    </row>
    <row r="5162" spans="1:2">
      <c r="A5162" s="5">
        <v>48261</v>
      </c>
      <c r="B5162" s="4">
        <v>3548</v>
      </c>
    </row>
    <row r="5163" spans="1:2">
      <c r="A5163" s="5">
        <v>48262</v>
      </c>
      <c r="B5163" s="4">
        <v>3549</v>
      </c>
    </row>
    <row r="5164" spans="1:2">
      <c r="A5164" s="5">
        <v>48263</v>
      </c>
      <c r="B5164" s="4">
        <v>3550</v>
      </c>
    </row>
    <row r="5165" spans="1:2">
      <c r="A5165" s="5">
        <v>48264</v>
      </c>
      <c r="B5165" s="4">
        <v>3551</v>
      </c>
    </row>
    <row r="5166" spans="1:2">
      <c r="A5166" s="5">
        <v>48265</v>
      </c>
      <c r="B5166" s="4">
        <v>3552</v>
      </c>
    </row>
    <row r="5167" spans="1:2">
      <c r="A5167" s="5">
        <v>48266</v>
      </c>
      <c r="B5167" s="4">
        <v>3552</v>
      </c>
    </row>
    <row r="5168" spans="1:2">
      <c r="A5168" s="5">
        <v>48267</v>
      </c>
      <c r="B5168" s="4">
        <v>3552</v>
      </c>
    </row>
    <row r="5169" spans="1:2">
      <c r="A5169" s="5">
        <v>48268</v>
      </c>
      <c r="B5169" s="4">
        <v>3553</v>
      </c>
    </row>
    <row r="5170" spans="1:2">
      <c r="A5170" s="5">
        <v>48269</v>
      </c>
      <c r="B5170" s="4">
        <v>3554</v>
      </c>
    </row>
    <row r="5171" spans="1:2">
      <c r="A5171" s="5">
        <v>48270</v>
      </c>
      <c r="B5171" s="4">
        <v>3555</v>
      </c>
    </row>
    <row r="5172" spans="1:2">
      <c r="A5172" s="5">
        <v>48271</v>
      </c>
      <c r="B5172" s="4">
        <v>3556</v>
      </c>
    </row>
    <row r="5173" spans="1:2">
      <c r="A5173" s="5">
        <v>48272</v>
      </c>
      <c r="B5173" s="4">
        <v>3557</v>
      </c>
    </row>
    <row r="5174" spans="1:2">
      <c r="A5174" s="5">
        <v>48273</v>
      </c>
      <c r="B5174" s="4">
        <v>3557</v>
      </c>
    </row>
    <row r="5175" spans="1:2">
      <c r="A5175" s="5">
        <v>48274</v>
      </c>
      <c r="B5175" s="4">
        <v>3557</v>
      </c>
    </row>
    <row r="5176" spans="1:2">
      <c r="A5176" s="5">
        <v>48275</v>
      </c>
      <c r="B5176" s="4">
        <v>3558</v>
      </c>
    </row>
    <row r="5177" spans="1:2">
      <c r="A5177" s="5">
        <v>48276</v>
      </c>
      <c r="B5177" s="4">
        <v>3559</v>
      </c>
    </row>
    <row r="5178" spans="1:2">
      <c r="A5178" s="5">
        <v>48277</v>
      </c>
      <c r="B5178" s="4">
        <v>3560</v>
      </c>
    </row>
    <row r="5179" spans="1:2">
      <c r="A5179" s="5">
        <v>48278</v>
      </c>
      <c r="B5179" s="4">
        <v>3561</v>
      </c>
    </row>
    <row r="5180" spans="1:2">
      <c r="A5180" s="5">
        <v>48279</v>
      </c>
      <c r="B5180" s="4">
        <v>3562</v>
      </c>
    </row>
    <row r="5181" spans="1:2">
      <c r="A5181" s="5">
        <v>48280</v>
      </c>
      <c r="B5181" s="4">
        <v>3562</v>
      </c>
    </row>
    <row r="5182" spans="1:2">
      <c r="A5182" s="5">
        <v>48281</v>
      </c>
      <c r="B5182" s="4">
        <v>3562</v>
      </c>
    </row>
    <row r="5183" spans="1:2">
      <c r="A5183" s="5">
        <v>48282</v>
      </c>
      <c r="B5183" s="4">
        <v>3563</v>
      </c>
    </row>
    <row r="5184" spans="1:2">
      <c r="A5184" s="5">
        <v>48283</v>
      </c>
      <c r="B5184" s="4">
        <v>3564</v>
      </c>
    </row>
    <row r="5185" spans="1:2">
      <c r="A5185" s="5">
        <v>48284</v>
      </c>
      <c r="B5185" s="4">
        <v>3565</v>
      </c>
    </row>
    <row r="5186" spans="1:2">
      <c r="A5186" s="5">
        <v>48285</v>
      </c>
      <c r="B5186" s="4">
        <v>3566</v>
      </c>
    </row>
    <row r="5187" spans="1:2">
      <c r="A5187" s="5">
        <v>48286</v>
      </c>
      <c r="B5187" s="4">
        <v>3567</v>
      </c>
    </row>
    <row r="5188" spans="1:2">
      <c r="A5188" s="5">
        <v>48287</v>
      </c>
      <c r="B5188" s="4">
        <v>3567</v>
      </c>
    </row>
    <row r="5189" spans="1:2">
      <c r="A5189" s="5">
        <v>48288</v>
      </c>
      <c r="B5189" s="4">
        <v>3567</v>
      </c>
    </row>
    <row r="5190" spans="1:2">
      <c r="A5190" s="5">
        <v>48289</v>
      </c>
      <c r="B5190" s="4">
        <v>3568</v>
      </c>
    </row>
    <row r="5191" spans="1:2">
      <c r="A5191" s="5">
        <v>48290</v>
      </c>
      <c r="B5191" s="4">
        <v>3569</v>
      </c>
    </row>
    <row r="5192" spans="1:2">
      <c r="A5192" s="5">
        <v>48291</v>
      </c>
      <c r="B5192" s="4">
        <v>3570</v>
      </c>
    </row>
    <row r="5193" spans="1:2">
      <c r="A5193" s="5">
        <v>48292</v>
      </c>
      <c r="B5193" s="4">
        <v>3571</v>
      </c>
    </row>
    <row r="5194" spans="1:2">
      <c r="A5194" s="5">
        <v>48293</v>
      </c>
      <c r="B5194" s="4">
        <v>3572</v>
      </c>
    </row>
    <row r="5195" spans="1:2">
      <c r="A5195" s="5">
        <v>48294</v>
      </c>
      <c r="B5195" s="4">
        <v>3572</v>
      </c>
    </row>
    <row r="5196" spans="1:2">
      <c r="A5196" s="5">
        <v>48295</v>
      </c>
      <c r="B5196" s="4">
        <v>3572</v>
      </c>
    </row>
    <row r="5197" spans="1:2">
      <c r="A5197" s="5">
        <v>48296</v>
      </c>
      <c r="B5197" s="4">
        <v>3573</v>
      </c>
    </row>
    <row r="5198" spans="1:2">
      <c r="A5198" s="5">
        <v>48297</v>
      </c>
      <c r="B5198" s="4">
        <v>3574</v>
      </c>
    </row>
    <row r="5199" spans="1:2">
      <c r="A5199" s="5">
        <v>48298</v>
      </c>
      <c r="B5199" s="4">
        <v>3575</v>
      </c>
    </row>
    <row r="5200" spans="1:2">
      <c r="A5200" s="5">
        <v>48299</v>
      </c>
      <c r="B5200" s="4">
        <v>3576</v>
      </c>
    </row>
    <row r="5201" spans="1:2">
      <c r="A5201" s="5">
        <v>48300</v>
      </c>
      <c r="B5201" s="4">
        <v>3576</v>
      </c>
    </row>
    <row r="5202" spans="1:2">
      <c r="A5202" s="5">
        <v>48301</v>
      </c>
      <c r="B5202" s="4">
        <v>3576</v>
      </c>
    </row>
    <row r="5203" spans="1:2">
      <c r="A5203" s="5">
        <v>48302</v>
      </c>
      <c r="B5203" s="4">
        <v>3576</v>
      </c>
    </row>
    <row r="5204" spans="1:2">
      <c r="A5204" s="5">
        <v>48303</v>
      </c>
      <c r="B5204" s="4">
        <v>3577</v>
      </c>
    </row>
    <row r="5205" spans="1:2">
      <c r="A5205" s="5">
        <v>48304</v>
      </c>
      <c r="B5205" s="4">
        <v>3578</v>
      </c>
    </row>
    <row r="5206" spans="1:2">
      <c r="A5206" s="5">
        <v>48305</v>
      </c>
      <c r="B5206" s="4">
        <v>3579</v>
      </c>
    </row>
    <row r="5207" spans="1:2">
      <c r="A5207" s="5">
        <v>48306</v>
      </c>
      <c r="B5207" s="4">
        <v>3580</v>
      </c>
    </row>
    <row r="5208" spans="1:2">
      <c r="A5208" s="5">
        <v>48307</v>
      </c>
      <c r="B5208" s="4">
        <v>3581</v>
      </c>
    </row>
    <row r="5209" spans="1:2">
      <c r="A5209" s="5">
        <v>48308</v>
      </c>
      <c r="B5209" s="4">
        <v>3581</v>
      </c>
    </row>
    <row r="5210" spans="1:2">
      <c r="A5210" s="5">
        <v>48309</v>
      </c>
      <c r="B5210" s="4">
        <v>3581</v>
      </c>
    </row>
    <row r="5211" spans="1:2">
      <c r="A5211" s="5">
        <v>48310</v>
      </c>
      <c r="B5211" s="4">
        <v>3582</v>
      </c>
    </row>
    <row r="5212" spans="1:2">
      <c r="A5212" s="5">
        <v>48311</v>
      </c>
      <c r="B5212" s="4">
        <v>3583</v>
      </c>
    </row>
    <row r="5213" spans="1:2">
      <c r="A5213" s="5">
        <v>48312</v>
      </c>
      <c r="B5213" s="4">
        <v>3584</v>
      </c>
    </row>
    <row r="5214" spans="1:2">
      <c r="A5214" s="5">
        <v>48313</v>
      </c>
      <c r="B5214" s="4">
        <v>3585</v>
      </c>
    </row>
    <row r="5215" spans="1:2">
      <c r="A5215" s="5">
        <v>48314</v>
      </c>
      <c r="B5215" s="4">
        <v>3586</v>
      </c>
    </row>
    <row r="5216" spans="1:2">
      <c r="A5216" s="5">
        <v>48315</v>
      </c>
      <c r="B5216" s="4">
        <v>3586</v>
      </c>
    </row>
    <row r="5217" spans="1:2">
      <c r="A5217" s="5">
        <v>48316</v>
      </c>
      <c r="B5217" s="4">
        <v>3586</v>
      </c>
    </row>
    <row r="5218" spans="1:2">
      <c r="A5218" s="5">
        <v>48317</v>
      </c>
      <c r="B5218" s="4">
        <v>3587</v>
      </c>
    </row>
    <row r="5219" spans="1:2">
      <c r="A5219" s="5">
        <v>48318</v>
      </c>
      <c r="B5219" s="4">
        <v>3588</v>
      </c>
    </row>
    <row r="5220" spans="1:2">
      <c r="A5220" s="5">
        <v>48319</v>
      </c>
      <c r="B5220" s="4">
        <v>3589</v>
      </c>
    </row>
    <row r="5221" spans="1:2">
      <c r="A5221" s="5">
        <v>48320</v>
      </c>
      <c r="B5221" s="4">
        <v>3590</v>
      </c>
    </row>
    <row r="5222" spans="1:2">
      <c r="A5222" s="5">
        <v>48321</v>
      </c>
      <c r="B5222" s="4">
        <v>3591</v>
      </c>
    </row>
    <row r="5223" spans="1:2">
      <c r="A5223" s="5">
        <v>48322</v>
      </c>
      <c r="B5223" s="4">
        <v>3591</v>
      </c>
    </row>
    <row r="5224" spans="1:2">
      <c r="A5224" s="5">
        <v>48323</v>
      </c>
      <c r="B5224" s="4">
        <v>3591</v>
      </c>
    </row>
    <row r="5225" spans="1:2">
      <c r="A5225" s="5">
        <v>48324</v>
      </c>
      <c r="B5225" s="4">
        <v>3592</v>
      </c>
    </row>
    <row r="5226" spans="1:2">
      <c r="A5226" s="5">
        <v>48325</v>
      </c>
      <c r="B5226" s="4">
        <v>3593</v>
      </c>
    </row>
    <row r="5227" spans="1:2">
      <c r="A5227" s="5">
        <v>48326</v>
      </c>
      <c r="B5227" s="4">
        <v>3593</v>
      </c>
    </row>
    <row r="5228" spans="1:2">
      <c r="A5228" s="5">
        <v>48327</v>
      </c>
      <c r="B5228" s="4">
        <v>3594</v>
      </c>
    </row>
    <row r="5229" spans="1:2">
      <c r="A5229" s="5">
        <v>48328</v>
      </c>
      <c r="B5229" s="4">
        <v>3595</v>
      </c>
    </row>
    <row r="5230" spans="1:2">
      <c r="A5230" s="5">
        <v>48329</v>
      </c>
      <c r="B5230" s="4">
        <v>3595</v>
      </c>
    </row>
    <row r="5231" spans="1:2">
      <c r="A5231" s="5">
        <v>48330</v>
      </c>
      <c r="B5231" s="4">
        <v>3595</v>
      </c>
    </row>
    <row r="5232" spans="1:2">
      <c r="A5232" s="5">
        <v>48331</v>
      </c>
      <c r="B5232" s="4">
        <v>3596</v>
      </c>
    </row>
    <row r="5233" spans="1:2">
      <c r="A5233" s="5">
        <v>48332</v>
      </c>
      <c r="B5233" s="4">
        <v>3597</v>
      </c>
    </row>
    <row r="5234" spans="1:2">
      <c r="A5234" s="5">
        <v>48333</v>
      </c>
      <c r="B5234" s="4">
        <v>3598</v>
      </c>
    </row>
    <row r="5235" spans="1:2">
      <c r="A5235" s="5">
        <v>48334</v>
      </c>
      <c r="B5235" s="4">
        <v>3599</v>
      </c>
    </row>
    <row r="5236" spans="1:2">
      <c r="A5236" s="5">
        <v>48335</v>
      </c>
      <c r="B5236" s="4">
        <v>3600</v>
      </c>
    </row>
    <row r="5237" spans="1:2">
      <c r="A5237" s="5">
        <v>48336</v>
      </c>
      <c r="B5237" s="4">
        <v>3600</v>
      </c>
    </row>
    <row r="5238" spans="1:2">
      <c r="A5238" s="5">
        <v>48337</v>
      </c>
      <c r="B5238" s="4">
        <v>3600</v>
      </c>
    </row>
    <row r="5239" spans="1:2">
      <c r="A5239" s="5">
        <v>48338</v>
      </c>
      <c r="B5239" s="4">
        <v>3601</v>
      </c>
    </row>
    <row r="5240" spans="1:2">
      <c r="A5240" s="5">
        <v>48339</v>
      </c>
      <c r="B5240" s="4">
        <v>3602</v>
      </c>
    </row>
    <row r="5241" spans="1:2">
      <c r="A5241" s="5">
        <v>48340</v>
      </c>
      <c r="B5241" s="4">
        <v>3603</v>
      </c>
    </row>
    <row r="5242" spans="1:2">
      <c r="A5242" s="5">
        <v>48341</v>
      </c>
      <c r="B5242" s="4">
        <v>3604</v>
      </c>
    </row>
    <row r="5243" spans="1:2">
      <c r="A5243" s="5">
        <v>48342</v>
      </c>
      <c r="B5243" s="4">
        <v>3605</v>
      </c>
    </row>
    <row r="5244" spans="1:2">
      <c r="A5244" s="5">
        <v>48343</v>
      </c>
      <c r="B5244" s="4">
        <v>3605</v>
      </c>
    </row>
    <row r="5245" spans="1:2">
      <c r="A5245" s="5">
        <v>48344</v>
      </c>
      <c r="B5245" s="4">
        <v>3605</v>
      </c>
    </row>
    <row r="5246" spans="1:2">
      <c r="A5246" s="5">
        <v>48345</v>
      </c>
      <c r="B5246" s="4">
        <v>3606</v>
      </c>
    </row>
    <row r="5247" spans="1:2">
      <c r="A5247" s="5">
        <v>48346</v>
      </c>
      <c r="B5247" s="4">
        <v>3607</v>
      </c>
    </row>
    <row r="5248" spans="1:2">
      <c r="A5248" s="5">
        <v>48347</v>
      </c>
      <c r="B5248" s="4">
        <v>3608</v>
      </c>
    </row>
    <row r="5249" spans="1:2">
      <c r="A5249" s="5">
        <v>48348</v>
      </c>
      <c r="B5249" s="4">
        <v>3609</v>
      </c>
    </row>
    <row r="5250" spans="1:2">
      <c r="A5250" s="5">
        <v>48349</v>
      </c>
      <c r="B5250" s="4">
        <v>3610</v>
      </c>
    </row>
    <row r="5251" spans="1:2">
      <c r="A5251" s="5">
        <v>48350</v>
      </c>
      <c r="B5251" s="4">
        <v>3610</v>
      </c>
    </row>
    <row r="5252" spans="1:2">
      <c r="A5252" s="5">
        <v>48351</v>
      </c>
      <c r="B5252" s="4">
        <v>3610</v>
      </c>
    </row>
    <row r="5253" spans="1:2">
      <c r="A5253" s="5">
        <v>48352</v>
      </c>
      <c r="B5253" s="4">
        <v>3611</v>
      </c>
    </row>
    <row r="5254" spans="1:2">
      <c r="A5254" s="5">
        <v>48353</v>
      </c>
      <c r="B5254" s="4">
        <v>3612</v>
      </c>
    </row>
    <row r="5255" spans="1:2">
      <c r="A5255" s="5">
        <v>48354</v>
      </c>
      <c r="B5255" s="4">
        <v>3613</v>
      </c>
    </row>
    <row r="5256" spans="1:2">
      <c r="A5256" s="5">
        <v>48355</v>
      </c>
      <c r="B5256" s="4">
        <v>3614</v>
      </c>
    </row>
    <row r="5257" spans="1:2">
      <c r="A5257" s="5">
        <v>48356</v>
      </c>
      <c r="B5257" s="4">
        <v>3615</v>
      </c>
    </row>
    <row r="5258" spans="1:2">
      <c r="A5258" s="5">
        <v>48357</v>
      </c>
      <c r="B5258" s="4">
        <v>3615</v>
      </c>
    </row>
    <row r="5259" spans="1:2">
      <c r="A5259" s="5">
        <v>48358</v>
      </c>
      <c r="B5259" s="4">
        <v>3615</v>
      </c>
    </row>
    <row r="5260" spans="1:2">
      <c r="A5260" s="5">
        <v>48359</v>
      </c>
      <c r="B5260" s="4">
        <v>3616</v>
      </c>
    </row>
    <row r="5261" spans="1:2">
      <c r="A5261" s="5">
        <v>48360</v>
      </c>
      <c r="B5261" s="4">
        <v>3617</v>
      </c>
    </row>
    <row r="5262" spans="1:2">
      <c r="A5262" s="5">
        <v>48361</v>
      </c>
      <c r="B5262" s="4">
        <v>3618</v>
      </c>
    </row>
    <row r="5263" spans="1:2">
      <c r="A5263" s="5">
        <v>48362</v>
      </c>
      <c r="B5263" s="4">
        <v>3618</v>
      </c>
    </row>
    <row r="5264" spans="1:2">
      <c r="A5264" s="5">
        <v>48363</v>
      </c>
      <c r="B5264" s="4">
        <v>3619</v>
      </c>
    </row>
    <row r="5265" spans="1:2">
      <c r="A5265" s="5">
        <v>48364</v>
      </c>
      <c r="B5265" s="4">
        <v>3619</v>
      </c>
    </row>
    <row r="5266" spans="1:2">
      <c r="A5266" s="5">
        <v>48365</v>
      </c>
      <c r="B5266" s="4">
        <v>3619</v>
      </c>
    </row>
    <row r="5267" spans="1:2">
      <c r="A5267" s="5">
        <v>48366</v>
      </c>
      <c r="B5267" s="4">
        <v>3620</v>
      </c>
    </row>
    <row r="5268" spans="1:2">
      <c r="A5268" s="5">
        <v>48367</v>
      </c>
      <c r="B5268" s="4">
        <v>3621</v>
      </c>
    </row>
    <row r="5269" spans="1:2">
      <c r="A5269" s="5">
        <v>48368</v>
      </c>
      <c r="B5269" s="4">
        <v>3622</v>
      </c>
    </row>
    <row r="5270" spans="1:2">
      <c r="A5270" s="5">
        <v>48369</v>
      </c>
      <c r="B5270" s="4">
        <v>3623</v>
      </c>
    </row>
    <row r="5271" spans="1:2">
      <c r="A5271" s="5">
        <v>48370</v>
      </c>
      <c r="B5271" s="4">
        <v>3624</v>
      </c>
    </row>
    <row r="5272" spans="1:2">
      <c r="A5272" s="5">
        <v>48371</v>
      </c>
      <c r="B5272" s="4">
        <v>3624</v>
      </c>
    </row>
    <row r="5273" spans="1:2">
      <c r="A5273" s="5">
        <v>48372</v>
      </c>
      <c r="B5273" s="4">
        <v>3624</v>
      </c>
    </row>
    <row r="5274" spans="1:2">
      <c r="A5274" s="5">
        <v>48373</v>
      </c>
      <c r="B5274" s="4">
        <v>3625</v>
      </c>
    </row>
    <row r="5275" spans="1:2">
      <c r="A5275" s="5">
        <v>48374</v>
      </c>
      <c r="B5275" s="4">
        <v>3626</v>
      </c>
    </row>
    <row r="5276" spans="1:2">
      <c r="A5276" s="5">
        <v>48375</v>
      </c>
      <c r="B5276" s="4">
        <v>3627</v>
      </c>
    </row>
    <row r="5277" spans="1:2">
      <c r="A5277" s="5">
        <v>48376</v>
      </c>
      <c r="B5277" s="4">
        <v>3628</v>
      </c>
    </row>
    <row r="5278" spans="1:2">
      <c r="A5278" s="5">
        <v>48377</v>
      </c>
      <c r="B5278" s="4">
        <v>3629</v>
      </c>
    </row>
    <row r="5279" spans="1:2">
      <c r="A5279" s="5">
        <v>48378</v>
      </c>
      <c r="B5279" s="4">
        <v>3629</v>
      </c>
    </row>
    <row r="5280" spans="1:2">
      <c r="A5280" s="5">
        <v>48379</v>
      </c>
      <c r="B5280" s="4">
        <v>3629</v>
      </c>
    </row>
    <row r="5281" spans="1:2">
      <c r="A5281" s="5">
        <v>48380</v>
      </c>
      <c r="B5281" s="4">
        <v>3630</v>
      </c>
    </row>
    <row r="5282" spans="1:2">
      <c r="A5282" s="5">
        <v>48381</v>
      </c>
      <c r="B5282" s="4">
        <v>3631</v>
      </c>
    </row>
    <row r="5283" spans="1:2">
      <c r="A5283" s="5">
        <v>48382</v>
      </c>
      <c r="B5283" s="4">
        <v>3632</v>
      </c>
    </row>
    <row r="5284" spans="1:2">
      <c r="A5284" s="5">
        <v>48383</v>
      </c>
      <c r="B5284" s="4">
        <v>3633</v>
      </c>
    </row>
    <row r="5285" spans="1:2">
      <c r="A5285" s="5">
        <v>48384</v>
      </c>
      <c r="B5285" s="4">
        <v>3634</v>
      </c>
    </row>
    <row r="5286" spans="1:2">
      <c r="A5286" s="5">
        <v>48385</v>
      </c>
      <c r="B5286" s="4">
        <v>3634</v>
      </c>
    </row>
    <row r="5287" spans="1:2">
      <c r="A5287" s="5">
        <v>48386</v>
      </c>
      <c r="B5287" s="4">
        <v>3634</v>
      </c>
    </row>
    <row r="5288" spans="1:2">
      <c r="A5288" s="5">
        <v>48387</v>
      </c>
      <c r="B5288" s="4">
        <v>3635</v>
      </c>
    </row>
    <row r="5289" spans="1:2">
      <c r="A5289" s="5">
        <v>48388</v>
      </c>
      <c r="B5289" s="4">
        <v>3636</v>
      </c>
    </row>
    <row r="5290" spans="1:2">
      <c r="A5290" s="5">
        <v>48389</v>
      </c>
      <c r="B5290" s="4">
        <v>3637</v>
      </c>
    </row>
    <row r="5291" spans="1:2">
      <c r="A5291" s="5">
        <v>48390</v>
      </c>
      <c r="B5291" s="4">
        <v>3638</v>
      </c>
    </row>
    <row r="5292" spans="1:2">
      <c r="A5292" s="5">
        <v>48391</v>
      </c>
      <c r="B5292" s="4">
        <v>3639</v>
      </c>
    </row>
    <row r="5293" spans="1:2">
      <c r="A5293" s="5">
        <v>48392</v>
      </c>
      <c r="B5293" s="4">
        <v>3639</v>
      </c>
    </row>
    <row r="5294" spans="1:2">
      <c r="A5294" s="5">
        <v>48393</v>
      </c>
      <c r="B5294" s="4">
        <v>3639</v>
      </c>
    </row>
    <row r="5295" spans="1:2">
      <c r="A5295" s="5">
        <v>48394</v>
      </c>
      <c r="B5295" s="4">
        <v>3640</v>
      </c>
    </row>
    <row r="5296" spans="1:2">
      <c r="A5296" s="5">
        <v>48395</v>
      </c>
      <c r="B5296" s="4">
        <v>3641</v>
      </c>
    </row>
    <row r="5297" spans="1:2">
      <c r="A5297" s="5">
        <v>48396</v>
      </c>
      <c r="B5297" s="4">
        <v>3642</v>
      </c>
    </row>
    <row r="5298" spans="1:2">
      <c r="A5298" s="5">
        <v>48397</v>
      </c>
      <c r="B5298" s="4">
        <v>3643</v>
      </c>
    </row>
    <row r="5299" spans="1:2">
      <c r="A5299" s="5">
        <v>48398</v>
      </c>
      <c r="B5299" s="4">
        <v>3644</v>
      </c>
    </row>
    <row r="5300" spans="1:2">
      <c r="A5300" s="5">
        <v>48399</v>
      </c>
      <c r="B5300" s="4">
        <v>3644</v>
      </c>
    </row>
    <row r="5301" spans="1:2">
      <c r="A5301" s="5">
        <v>48400</v>
      </c>
      <c r="B5301" s="4">
        <v>3644</v>
      </c>
    </row>
    <row r="5302" spans="1:2">
      <c r="A5302" s="5">
        <v>48401</v>
      </c>
      <c r="B5302" s="4">
        <v>3645</v>
      </c>
    </row>
    <row r="5303" spans="1:2">
      <c r="A5303" s="5">
        <v>48402</v>
      </c>
      <c r="B5303" s="4">
        <v>3646</v>
      </c>
    </row>
    <row r="5304" spans="1:2">
      <c r="A5304" s="5">
        <v>48403</v>
      </c>
      <c r="B5304" s="4">
        <v>3647</v>
      </c>
    </row>
    <row r="5305" spans="1:2">
      <c r="A5305" s="5">
        <v>48404</v>
      </c>
      <c r="B5305" s="4">
        <v>3648</v>
      </c>
    </row>
    <row r="5306" spans="1:2">
      <c r="A5306" s="5">
        <v>48405</v>
      </c>
      <c r="B5306" s="4">
        <v>3649</v>
      </c>
    </row>
    <row r="5307" spans="1:2">
      <c r="A5307" s="5">
        <v>48406</v>
      </c>
      <c r="B5307" s="4">
        <v>3649</v>
      </c>
    </row>
    <row r="5308" spans="1:2">
      <c r="A5308" s="5">
        <v>48407</v>
      </c>
      <c r="B5308" s="4">
        <v>3649</v>
      </c>
    </row>
    <row r="5309" spans="1:2">
      <c r="A5309" s="5">
        <v>48408</v>
      </c>
      <c r="B5309" s="4">
        <v>3650</v>
      </c>
    </row>
    <row r="5310" spans="1:2">
      <c r="A5310" s="5">
        <v>48409</v>
      </c>
      <c r="B5310" s="4">
        <v>3651</v>
      </c>
    </row>
    <row r="5311" spans="1:2">
      <c r="A5311" s="5">
        <v>48410</v>
      </c>
      <c r="B5311" s="4">
        <v>3652</v>
      </c>
    </row>
    <row r="5312" spans="1:2">
      <c r="A5312" s="5">
        <v>48411</v>
      </c>
      <c r="B5312" s="4">
        <v>3653</v>
      </c>
    </row>
    <row r="5313" spans="1:2">
      <c r="A5313" s="5">
        <v>48412</v>
      </c>
      <c r="B5313" s="4">
        <v>3654</v>
      </c>
    </row>
    <row r="5314" spans="1:2">
      <c r="A5314" s="5">
        <v>48413</v>
      </c>
      <c r="B5314" s="4">
        <v>3654</v>
      </c>
    </row>
    <row r="5315" spans="1:2">
      <c r="A5315" s="5">
        <v>48414</v>
      </c>
      <c r="B5315" s="4">
        <v>3654</v>
      </c>
    </row>
    <row r="5316" spans="1:2">
      <c r="A5316" s="5">
        <v>48415</v>
      </c>
      <c r="B5316" s="4">
        <v>3655</v>
      </c>
    </row>
    <row r="5317" spans="1:2">
      <c r="A5317" s="5">
        <v>48416</v>
      </c>
      <c r="B5317" s="4">
        <v>3656</v>
      </c>
    </row>
    <row r="5318" spans="1:2">
      <c r="A5318" s="5">
        <v>48417</v>
      </c>
      <c r="B5318" s="4">
        <v>3657</v>
      </c>
    </row>
    <row r="5319" spans="1:2">
      <c r="A5319" s="5">
        <v>48418</v>
      </c>
      <c r="B5319" s="4">
        <v>3658</v>
      </c>
    </row>
    <row r="5320" spans="1:2">
      <c r="A5320" s="5">
        <v>48419</v>
      </c>
      <c r="B5320" s="4">
        <v>3659</v>
      </c>
    </row>
    <row r="5321" spans="1:2">
      <c r="A5321" s="5">
        <v>48420</v>
      </c>
      <c r="B5321" s="4">
        <v>3659</v>
      </c>
    </row>
    <row r="5322" spans="1:2">
      <c r="A5322" s="5">
        <v>48421</v>
      </c>
      <c r="B5322" s="4">
        <v>3659</v>
      </c>
    </row>
    <row r="5323" spans="1:2">
      <c r="A5323" s="5">
        <v>48422</v>
      </c>
      <c r="B5323" s="4">
        <v>3660</v>
      </c>
    </row>
    <row r="5324" spans="1:2">
      <c r="A5324" s="5">
        <v>48423</v>
      </c>
      <c r="B5324" s="4">
        <v>3661</v>
      </c>
    </row>
    <row r="5325" spans="1:2">
      <c r="A5325" s="5">
        <v>48424</v>
      </c>
      <c r="B5325" s="4">
        <v>3662</v>
      </c>
    </row>
    <row r="5326" spans="1:2">
      <c r="A5326" s="5">
        <v>48425</v>
      </c>
      <c r="B5326" s="4">
        <v>3663</v>
      </c>
    </row>
    <row r="5327" spans="1:2">
      <c r="A5327" s="5">
        <v>48426</v>
      </c>
      <c r="B5327" s="4">
        <v>3664</v>
      </c>
    </row>
    <row r="5328" spans="1:2">
      <c r="A5328" s="5">
        <v>48427</v>
      </c>
      <c r="B5328" s="4">
        <v>3664</v>
      </c>
    </row>
    <row r="5329" spans="1:2">
      <c r="A5329" s="5">
        <v>48428</v>
      </c>
      <c r="B5329" s="4">
        <v>3664</v>
      </c>
    </row>
    <row r="5330" spans="1:2">
      <c r="A5330" s="5">
        <v>48429</v>
      </c>
      <c r="B5330" s="4">
        <v>3665</v>
      </c>
    </row>
    <row r="5331" spans="1:2">
      <c r="A5331" s="5">
        <v>48430</v>
      </c>
      <c r="B5331" s="4">
        <v>3666</v>
      </c>
    </row>
    <row r="5332" spans="1:2">
      <c r="A5332" s="5">
        <v>48431</v>
      </c>
      <c r="B5332" s="4">
        <v>3667</v>
      </c>
    </row>
    <row r="5333" spans="1:2">
      <c r="A5333" s="5">
        <v>48432</v>
      </c>
      <c r="B5333" s="4">
        <v>3668</v>
      </c>
    </row>
    <row r="5334" spans="1:2">
      <c r="A5334" s="5">
        <v>48433</v>
      </c>
      <c r="B5334" s="4">
        <v>3669</v>
      </c>
    </row>
    <row r="5335" spans="1:2">
      <c r="A5335" s="5">
        <v>48434</v>
      </c>
      <c r="B5335" s="4">
        <v>3669</v>
      </c>
    </row>
    <row r="5336" spans="1:2">
      <c r="A5336" s="5">
        <v>48435</v>
      </c>
      <c r="B5336" s="4">
        <v>3669</v>
      </c>
    </row>
    <row r="5337" spans="1:2">
      <c r="A5337" s="5">
        <v>48436</v>
      </c>
      <c r="B5337" s="4">
        <v>3670</v>
      </c>
    </row>
    <row r="5338" spans="1:2">
      <c r="A5338" s="5">
        <v>48437</v>
      </c>
      <c r="B5338" s="4">
        <v>3671</v>
      </c>
    </row>
    <row r="5339" spans="1:2">
      <c r="A5339" s="5">
        <v>48438</v>
      </c>
      <c r="B5339" s="4">
        <v>3672</v>
      </c>
    </row>
    <row r="5340" spans="1:2">
      <c r="A5340" s="5">
        <v>48439</v>
      </c>
      <c r="B5340" s="4">
        <v>3673</v>
      </c>
    </row>
    <row r="5341" spans="1:2">
      <c r="A5341" s="5">
        <v>48440</v>
      </c>
      <c r="B5341" s="4">
        <v>3674</v>
      </c>
    </row>
    <row r="5342" spans="1:2">
      <c r="A5342" s="5">
        <v>48441</v>
      </c>
      <c r="B5342" s="4">
        <v>3674</v>
      </c>
    </row>
    <row r="5343" spans="1:2">
      <c r="A5343" s="5">
        <v>48442</v>
      </c>
      <c r="B5343" s="4">
        <v>3674</v>
      </c>
    </row>
    <row r="5344" spans="1:2">
      <c r="A5344" s="5">
        <v>48443</v>
      </c>
      <c r="B5344" s="4">
        <v>3675</v>
      </c>
    </row>
    <row r="5345" spans="1:2">
      <c r="A5345" s="5">
        <v>48444</v>
      </c>
      <c r="B5345" s="4">
        <v>3676</v>
      </c>
    </row>
    <row r="5346" spans="1:2">
      <c r="A5346" s="5">
        <v>48445</v>
      </c>
      <c r="B5346" s="4">
        <v>3677</v>
      </c>
    </row>
    <row r="5347" spans="1:2">
      <c r="A5347" s="5">
        <v>48446</v>
      </c>
      <c r="B5347" s="4">
        <v>3678</v>
      </c>
    </row>
    <row r="5348" spans="1:2">
      <c r="A5348" s="5">
        <v>48447</v>
      </c>
      <c r="B5348" s="4">
        <v>3679</v>
      </c>
    </row>
    <row r="5349" spans="1:2">
      <c r="A5349" s="5">
        <v>48448</v>
      </c>
      <c r="B5349" s="4">
        <v>3679</v>
      </c>
    </row>
    <row r="5350" spans="1:2">
      <c r="A5350" s="5">
        <v>48449</v>
      </c>
      <c r="B5350" s="4">
        <v>3679</v>
      </c>
    </row>
    <row r="5351" spans="1:2">
      <c r="A5351" s="5">
        <v>48450</v>
      </c>
      <c r="B5351" s="4">
        <v>3680</v>
      </c>
    </row>
    <row r="5352" spans="1:2">
      <c r="A5352" s="5">
        <v>48451</v>
      </c>
      <c r="B5352" s="4">
        <v>3681</v>
      </c>
    </row>
    <row r="5353" spans="1:2">
      <c r="A5353" s="5">
        <v>48452</v>
      </c>
      <c r="B5353" s="4">
        <v>3682</v>
      </c>
    </row>
    <row r="5354" spans="1:2">
      <c r="A5354" s="5">
        <v>48453</v>
      </c>
      <c r="B5354" s="4">
        <v>3683</v>
      </c>
    </row>
    <row r="5355" spans="1:2">
      <c r="A5355" s="5">
        <v>48454</v>
      </c>
      <c r="B5355" s="4">
        <v>3684</v>
      </c>
    </row>
    <row r="5356" spans="1:2">
      <c r="A5356" s="5">
        <v>48455</v>
      </c>
      <c r="B5356" s="4">
        <v>3684</v>
      </c>
    </row>
    <row r="5357" spans="1:2">
      <c r="A5357" s="5">
        <v>48456</v>
      </c>
      <c r="B5357" s="4">
        <v>3684</v>
      </c>
    </row>
    <row r="5358" spans="1:2">
      <c r="A5358" s="5">
        <v>48457</v>
      </c>
      <c r="B5358" s="4">
        <v>3685</v>
      </c>
    </row>
    <row r="5359" spans="1:2">
      <c r="A5359" s="5">
        <v>48458</v>
      </c>
      <c r="B5359" s="4">
        <v>3686</v>
      </c>
    </row>
    <row r="5360" spans="1:2">
      <c r="A5360" s="5">
        <v>48459</v>
      </c>
      <c r="B5360" s="4">
        <v>3687</v>
      </c>
    </row>
    <row r="5361" spans="1:2">
      <c r="A5361" s="5">
        <v>48460</v>
      </c>
      <c r="B5361" s="4">
        <v>3688</v>
      </c>
    </row>
    <row r="5362" spans="1:2">
      <c r="A5362" s="5">
        <v>48461</v>
      </c>
      <c r="B5362" s="4">
        <v>3689</v>
      </c>
    </row>
    <row r="5363" spans="1:2">
      <c r="A5363" s="5">
        <v>48462</v>
      </c>
      <c r="B5363" s="4">
        <v>3689</v>
      </c>
    </row>
    <row r="5364" spans="1:2">
      <c r="A5364" s="5">
        <v>48463</v>
      </c>
      <c r="B5364" s="4">
        <v>3689</v>
      </c>
    </row>
    <row r="5365" spans="1:2">
      <c r="A5365" s="5">
        <v>48464</v>
      </c>
      <c r="B5365" s="4">
        <v>3690</v>
      </c>
    </row>
    <row r="5366" spans="1:2">
      <c r="A5366" s="5">
        <v>48465</v>
      </c>
      <c r="B5366" s="4">
        <v>3690</v>
      </c>
    </row>
    <row r="5367" spans="1:2">
      <c r="A5367" s="5">
        <v>48466</v>
      </c>
      <c r="B5367" s="4">
        <v>3691</v>
      </c>
    </row>
    <row r="5368" spans="1:2">
      <c r="A5368" s="5">
        <v>48467</v>
      </c>
      <c r="B5368" s="4">
        <v>3692</v>
      </c>
    </row>
    <row r="5369" spans="1:2">
      <c r="A5369" s="5">
        <v>48468</v>
      </c>
      <c r="B5369" s="4">
        <v>3693</v>
      </c>
    </row>
    <row r="5370" spans="1:2">
      <c r="A5370" s="5">
        <v>48469</v>
      </c>
      <c r="B5370" s="4">
        <v>3693</v>
      </c>
    </row>
    <row r="5371" spans="1:2">
      <c r="A5371" s="5">
        <v>48470</v>
      </c>
      <c r="B5371" s="4">
        <v>3693</v>
      </c>
    </row>
    <row r="5372" spans="1:2">
      <c r="A5372" s="5">
        <v>48471</v>
      </c>
      <c r="B5372" s="4">
        <v>3694</v>
      </c>
    </row>
    <row r="5373" spans="1:2">
      <c r="A5373" s="5">
        <v>48472</v>
      </c>
      <c r="B5373" s="4">
        <v>3695</v>
      </c>
    </row>
    <row r="5374" spans="1:2">
      <c r="A5374" s="5">
        <v>48473</v>
      </c>
      <c r="B5374" s="4">
        <v>3696</v>
      </c>
    </row>
    <row r="5375" spans="1:2">
      <c r="A5375" s="5">
        <v>48474</v>
      </c>
      <c r="B5375" s="4">
        <v>3697</v>
      </c>
    </row>
    <row r="5376" spans="1:2">
      <c r="A5376" s="5">
        <v>48475</v>
      </c>
      <c r="B5376" s="4">
        <v>3698</v>
      </c>
    </row>
    <row r="5377" spans="1:2">
      <c r="A5377" s="5">
        <v>48476</v>
      </c>
      <c r="B5377" s="4">
        <v>3698</v>
      </c>
    </row>
    <row r="5378" spans="1:2">
      <c r="A5378" s="5">
        <v>48477</v>
      </c>
      <c r="B5378" s="4">
        <v>3698</v>
      </c>
    </row>
    <row r="5379" spans="1:2">
      <c r="A5379" s="5">
        <v>48478</v>
      </c>
      <c r="B5379" s="4">
        <v>3699</v>
      </c>
    </row>
    <row r="5380" spans="1:2">
      <c r="A5380" s="5">
        <v>48479</v>
      </c>
      <c r="B5380" s="4">
        <v>3700</v>
      </c>
    </row>
    <row r="5381" spans="1:2">
      <c r="A5381" s="5">
        <v>48480</v>
      </c>
      <c r="B5381" s="4">
        <v>3701</v>
      </c>
    </row>
    <row r="5382" spans="1:2">
      <c r="A5382" s="5">
        <v>48481</v>
      </c>
      <c r="B5382" s="4">
        <v>3702</v>
      </c>
    </row>
    <row r="5383" spans="1:2">
      <c r="A5383" s="5">
        <v>48482</v>
      </c>
      <c r="B5383" s="4">
        <v>3703</v>
      </c>
    </row>
    <row r="5384" spans="1:2">
      <c r="A5384" s="5">
        <v>48483</v>
      </c>
      <c r="B5384" s="4">
        <v>3703</v>
      </c>
    </row>
    <row r="5385" spans="1:2">
      <c r="A5385" s="5">
        <v>48484</v>
      </c>
      <c r="B5385" s="4">
        <v>3703</v>
      </c>
    </row>
    <row r="5386" spans="1:2">
      <c r="A5386" s="5">
        <v>48485</v>
      </c>
      <c r="B5386" s="4">
        <v>3704</v>
      </c>
    </row>
    <row r="5387" spans="1:2">
      <c r="A5387" s="5">
        <v>48486</v>
      </c>
      <c r="B5387" s="4">
        <v>3705</v>
      </c>
    </row>
    <row r="5388" spans="1:2">
      <c r="A5388" s="5">
        <v>48487</v>
      </c>
      <c r="B5388" s="4">
        <v>3706</v>
      </c>
    </row>
    <row r="5389" spans="1:2">
      <c r="A5389" s="5">
        <v>48488</v>
      </c>
      <c r="B5389" s="4">
        <v>3707</v>
      </c>
    </row>
    <row r="5390" spans="1:2">
      <c r="A5390" s="5">
        <v>48489</v>
      </c>
      <c r="B5390" s="4">
        <v>3708</v>
      </c>
    </row>
    <row r="5391" spans="1:2">
      <c r="A5391" s="5">
        <v>48490</v>
      </c>
      <c r="B5391" s="4">
        <v>3708</v>
      </c>
    </row>
    <row r="5392" spans="1:2">
      <c r="A5392" s="5">
        <v>48491</v>
      </c>
      <c r="B5392" s="4">
        <v>3708</v>
      </c>
    </row>
    <row r="5393" spans="1:2">
      <c r="A5393" s="5">
        <v>48492</v>
      </c>
      <c r="B5393" s="4">
        <v>3709</v>
      </c>
    </row>
    <row r="5394" spans="1:2">
      <c r="A5394" s="5">
        <v>48493</v>
      </c>
      <c r="B5394" s="4">
        <v>3710</v>
      </c>
    </row>
    <row r="5395" spans="1:2">
      <c r="A5395" s="5">
        <v>48494</v>
      </c>
      <c r="B5395" s="4">
        <v>3711</v>
      </c>
    </row>
    <row r="5396" spans="1:2">
      <c r="A5396" s="5">
        <v>48495</v>
      </c>
      <c r="B5396" s="4">
        <v>3712</v>
      </c>
    </row>
    <row r="5397" spans="1:2">
      <c r="A5397" s="5">
        <v>48496</v>
      </c>
      <c r="B5397" s="4">
        <v>3713</v>
      </c>
    </row>
    <row r="5398" spans="1:2">
      <c r="A5398" s="5">
        <v>48497</v>
      </c>
      <c r="B5398" s="4">
        <v>3713</v>
      </c>
    </row>
    <row r="5399" spans="1:2">
      <c r="A5399" s="5">
        <v>48498</v>
      </c>
      <c r="B5399" s="4">
        <v>3713</v>
      </c>
    </row>
    <row r="5400" spans="1:2">
      <c r="A5400" s="5">
        <v>48499</v>
      </c>
      <c r="B5400" s="4">
        <v>3714</v>
      </c>
    </row>
    <row r="5401" spans="1:2">
      <c r="A5401" s="5">
        <v>48500</v>
      </c>
      <c r="B5401" s="4">
        <v>3714</v>
      </c>
    </row>
    <row r="5402" spans="1:2">
      <c r="A5402" s="5">
        <v>48501</v>
      </c>
      <c r="B5402" s="4">
        <v>3715</v>
      </c>
    </row>
    <row r="5403" spans="1:2">
      <c r="A5403" s="5">
        <v>48502</v>
      </c>
      <c r="B5403" s="4">
        <v>3716</v>
      </c>
    </row>
    <row r="5404" spans="1:2">
      <c r="A5404" s="5">
        <v>48503</v>
      </c>
      <c r="B5404" s="4">
        <v>3717</v>
      </c>
    </row>
    <row r="5405" spans="1:2">
      <c r="A5405" s="5">
        <v>48504</v>
      </c>
      <c r="B5405" s="4">
        <v>3717</v>
      </c>
    </row>
    <row r="5406" spans="1:2">
      <c r="A5406" s="5">
        <v>48505</v>
      </c>
      <c r="B5406" s="4">
        <v>3717</v>
      </c>
    </row>
    <row r="5407" spans="1:2">
      <c r="A5407" s="5">
        <v>48506</v>
      </c>
      <c r="B5407" s="4">
        <v>3718</v>
      </c>
    </row>
    <row r="5408" spans="1:2">
      <c r="A5408" s="5">
        <v>48507</v>
      </c>
      <c r="B5408" s="4">
        <v>3719</v>
      </c>
    </row>
    <row r="5409" spans="1:2">
      <c r="A5409" s="5">
        <v>48508</v>
      </c>
      <c r="B5409" s="4">
        <v>3720</v>
      </c>
    </row>
    <row r="5410" spans="1:2">
      <c r="A5410" s="5">
        <v>48509</v>
      </c>
      <c r="B5410" s="4">
        <v>3721</v>
      </c>
    </row>
    <row r="5411" spans="1:2">
      <c r="A5411" s="5">
        <v>48510</v>
      </c>
      <c r="B5411" s="4">
        <v>3722</v>
      </c>
    </row>
    <row r="5412" spans="1:2">
      <c r="A5412" s="5">
        <v>48511</v>
      </c>
      <c r="B5412" s="4">
        <v>3722</v>
      </c>
    </row>
    <row r="5413" spans="1:2">
      <c r="A5413" s="5">
        <v>48512</v>
      </c>
      <c r="B5413" s="4">
        <v>3722</v>
      </c>
    </row>
    <row r="5414" spans="1:2">
      <c r="A5414" s="5">
        <v>48513</v>
      </c>
      <c r="B5414" s="4">
        <v>3723</v>
      </c>
    </row>
    <row r="5415" spans="1:2">
      <c r="A5415" s="5">
        <v>48514</v>
      </c>
      <c r="B5415" s="4">
        <v>3724</v>
      </c>
    </row>
    <row r="5416" spans="1:2">
      <c r="A5416" s="5">
        <v>48515</v>
      </c>
      <c r="B5416" s="4">
        <v>3725</v>
      </c>
    </row>
    <row r="5417" spans="1:2">
      <c r="A5417" s="5">
        <v>48516</v>
      </c>
      <c r="B5417" s="4">
        <v>3726</v>
      </c>
    </row>
    <row r="5418" spans="1:2">
      <c r="A5418" s="5">
        <v>48517</v>
      </c>
      <c r="B5418" s="4">
        <v>3727</v>
      </c>
    </row>
    <row r="5419" spans="1:2">
      <c r="A5419" s="5">
        <v>48518</v>
      </c>
      <c r="B5419" s="4">
        <v>3727</v>
      </c>
    </row>
    <row r="5420" spans="1:2">
      <c r="A5420" s="5">
        <v>48519</v>
      </c>
      <c r="B5420" s="4">
        <v>3727</v>
      </c>
    </row>
    <row r="5421" spans="1:2">
      <c r="A5421" s="5">
        <v>48520</v>
      </c>
      <c r="B5421" s="4">
        <v>3728</v>
      </c>
    </row>
    <row r="5422" spans="1:2">
      <c r="A5422" s="5">
        <v>48521</v>
      </c>
      <c r="B5422" s="4">
        <v>3728</v>
      </c>
    </row>
    <row r="5423" spans="1:2">
      <c r="A5423" s="5">
        <v>48522</v>
      </c>
      <c r="B5423" s="4">
        <v>3729</v>
      </c>
    </row>
    <row r="5424" spans="1:2">
      <c r="A5424" s="5">
        <v>48523</v>
      </c>
      <c r="B5424" s="4">
        <v>3730</v>
      </c>
    </row>
    <row r="5425" spans="1:2">
      <c r="A5425" s="5">
        <v>48524</v>
      </c>
      <c r="B5425" s="4">
        <v>3731</v>
      </c>
    </row>
    <row r="5426" spans="1:2">
      <c r="A5426" s="5">
        <v>48525</v>
      </c>
      <c r="B5426" s="4">
        <v>3731</v>
      </c>
    </row>
    <row r="5427" spans="1:2">
      <c r="A5427" s="5">
        <v>48526</v>
      </c>
      <c r="B5427" s="4">
        <v>3731</v>
      </c>
    </row>
    <row r="5428" spans="1:2">
      <c r="A5428" s="5">
        <v>48527</v>
      </c>
      <c r="B5428" s="4">
        <v>3732</v>
      </c>
    </row>
    <row r="5429" spans="1:2">
      <c r="A5429" s="5">
        <v>48528</v>
      </c>
      <c r="B5429" s="4">
        <v>3733</v>
      </c>
    </row>
    <row r="5430" spans="1:2">
      <c r="A5430" s="5">
        <v>48529</v>
      </c>
      <c r="B5430" s="4">
        <v>3734</v>
      </c>
    </row>
    <row r="5431" spans="1:2">
      <c r="A5431" s="5">
        <v>48530</v>
      </c>
      <c r="B5431" s="4">
        <v>3735</v>
      </c>
    </row>
    <row r="5432" spans="1:2">
      <c r="A5432" s="5">
        <v>48531</v>
      </c>
      <c r="B5432" s="4">
        <v>3736</v>
      </c>
    </row>
    <row r="5433" spans="1:2">
      <c r="A5433" s="5">
        <v>48532</v>
      </c>
      <c r="B5433" s="4">
        <v>3736</v>
      </c>
    </row>
    <row r="5434" spans="1:2">
      <c r="A5434" s="5">
        <v>48533</v>
      </c>
      <c r="B5434" s="4">
        <v>3736</v>
      </c>
    </row>
    <row r="5435" spans="1:2">
      <c r="A5435" s="5">
        <v>48534</v>
      </c>
      <c r="B5435" s="4">
        <v>3736</v>
      </c>
    </row>
    <row r="5436" spans="1:2">
      <c r="A5436" s="5">
        <v>48535</v>
      </c>
      <c r="B5436" s="4">
        <v>3737</v>
      </c>
    </row>
    <row r="5437" spans="1:2">
      <c r="A5437" s="5">
        <v>48536</v>
      </c>
      <c r="B5437" s="4">
        <v>3738</v>
      </c>
    </row>
    <row r="5438" spans="1:2">
      <c r="A5438" s="5">
        <v>48537</v>
      </c>
      <c r="B5438" s="4">
        <v>3739</v>
      </c>
    </row>
    <row r="5439" spans="1:2">
      <c r="A5439" s="5">
        <v>48538</v>
      </c>
      <c r="B5439" s="4">
        <v>3740</v>
      </c>
    </row>
    <row r="5440" spans="1:2">
      <c r="A5440" s="5">
        <v>48539</v>
      </c>
      <c r="B5440" s="4">
        <v>3740</v>
      </c>
    </row>
    <row r="5441" spans="1:2">
      <c r="A5441" s="5">
        <v>48540</v>
      </c>
      <c r="B5441" s="4">
        <v>3740</v>
      </c>
    </row>
    <row r="5442" spans="1:2">
      <c r="A5442" s="5">
        <v>48541</v>
      </c>
      <c r="B5442" s="4">
        <v>3741</v>
      </c>
    </row>
    <row r="5443" spans="1:2">
      <c r="A5443" s="5">
        <v>48542</v>
      </c>
      <c r="B5443" s="4">
        <v>3742</v>
      </c>
    </row>
    <row r="5444" spans="1:2">
      <c r="A5444" s="5">
        <v>48543</v>
      </c>
      <c r="B5444" s="4">
        <v>3743</v>
      </c>
    </row>
    <row r="5445" spans="1:2">
      <c r="A5445" s="5">
        <v>48544</v>
      </c>
      <c r="B5445" s="4">
        <v>3744</v>
      </c>
    </row>
    <row r="5446" spans="1:2">
      <c r="A5446" s="5">
        <v>48545</v>
      </c>
      <c r="B5446" s="4">
        <v>3745</v>
      </c>
    </row>
    <row r="5447" spans="1:2">
      <c r="A5447" s="5">
        <v>48546</v>
      </c>
      <c r="B5447" s="4">
        <v>3745</v>
      </c>
    </row>
    <row r="5448" spans="1:2">
      <c r="A5448" s="5">
        <v>48547</v>
      </c>
      <c r="B5448" s="4">
        <v>3745</v>
      </c>
    </row>
    <row r="5449" spans="1:2">
      <c r="A5449" s="5">
        <v>48548</v>
      </c>
      <c r="B5449" s="4">
        <v>3746</v>
      </c>
    </row>
    <row r="5450" spans="1:2">
      <c r="A5450" s="5">
        <v>48549</v>
      </c>
      <c r="B5450" s="4">
        <v>3747</v>
      </c>
    </row>
    <row r="5451" spans="1:2">
      <c r="A5451" s="5">
        <v>48550</v>
      </c>
      <c r="B5451" s="4">
        <v>3748</v>
      </c>
    </row>
    <row r="5452" spans="1:2">
      <c r="A5452" s="5">
        <v>48551</v>
      </c>
      <c r="B5452" s="4">
        <v>3749</v>
      </c>
    </row>
    <row r="5453" spans="1:2">
      <c r="A5453" s="5">
        <v>48552</v>
      </c>
      <c r="B5453" s="4">
        <v>3750</v>
      </c>
    </row>
    <row r="5454" spans="1:2">
      <c r="A5454" s="5">
        <v>48553</v>
      </c>
      <c r="B5454" s="4">
        <v>3750</v>
      </c>
    </row>
    <row r="5455" spans="1:2">
      <c r="A5455" s="5">
        <v>48554</v>
      </c>
      <c r="B5455" s="4">
        <v>3750</v>
      </c>
    </row>
    <row r="5456" spans="1:2">
      <c r="A5456" s="5">
        <v>48555</v>
      </c>
      <c r="B5456" s="4">
        <v>3751</v>
      </c>
    </row>
    <row r="5457" spans="1:2">
      <c r="A5457" s="5">
        <v>48556</v>
      </c>
      <c r="B5457" s="4">
        <v>3752</v>
      </c>
    </row>
    <row r="5458" spans="1:2">
      <c r="A5458" s="5">
        <v>48557</v>
      </c>
      <c r="B5458" s="4">
        <v>3753</v>
      </c>
    </row>
    <row r="5459" spans="1:2">
      <c r="A5459" s="5">
        <v>48558</v>
      </c>
      <c r="B5459" s="4">
        <v>3754</v>
      </c>
    </row>
    <row r="5460" spans="1:2">
      <c r="A5460" s="5">
        <v>48559</v>
      </c>
      <c r="B5460" s="4">
        <v>3755</v>
      </c>
    </row>
    <row r="5461" spans="1:2">
      <c r="A5461" s="5">
        <v>48560</v>
      </c>
      <c r="B5461" s="4">
        <v>3755</v>
      </c>
    </row>
    <row r="5462" spans="1:2">
      <c r="A5462" s="5">
        <v>48561</v>
      </c>
      <c r="B5462" s="4">
        <v>3755</v>
      </c>
    </row>
    <row r="5463" spans="1:2">
      <c r="A5463" s="5">
        <v>48562</v>
      </c>
      <c r="B5463" s="4">
        <v>3756</v>
      </c>
    </row>
    <row r="5464" spans="1:2">
      <c r="A5464" s="5">
        <v>48563</v>
      </c>
      <c r="B5464" s="4">
        <v>3757</v>
      </c>
    </row>
    <row r="5465" spans="1:2">
      <c r="A5465" s="5">
        <v>48564</v>
      </c>
      <c r="B5465" s="4">
        <v>3758</v>
      </c>
    </row>
    <row r="5466" spans="1:2">
      <c r="A5466" s="5">
        <v>48565</v>
      </c>
      <c r="B5466" s="4">
        <v>3759</v>
      </c>
    </row>
    <row r="5467" spans="1:2">
      <c r="A5467" s="5">
        <v>48566</v>
      </c>
      <c r="B5467" s="4">
        <v>3760</v>
      </c>
    </row>
    <row r="5468" spans="1:2">
      <c r="A5468" s="5">
        <v>48567</v>
      </c>
      <c r="B5468" s="4">
        <v>3760</v>
      </c>
    </row>
    <row r="5469" spans="1:2">
      <c r="A5469" s="5">
        <v>48568</v>
      </c>
      <c r="B5469" s="4">
        <v>3760</v>
      </c>
    </row>
    <row r="5470" spans="1:2">
      <c r="A5470" s="5">
        <v>48569</v>
      </c>
      <c r="B5470" s="4">
        <v>3761</v>
      </c>
    </row>
    <row r="5471" spans="1:2">
      <c r="A5471" s="5">
        <v>48570</v>
      </c>
      <c r="B5471" s="4">
        <v>3762</v>
      </c>
    </row>
    <row r="5472" spans="1:2">
      <c r="A5472" s="5">
        <v>48571</v>
      </c>
      <c r="B5472" s="4">
        <v>3763</v>
      </c>
    </row>
    <row r="5473" spans="1:2">
      <c r="A5473" s="5">
        <v>48572</v>
      </c>
      <c r="B5473" s="4">
        <v>3764</v>
      </c>
    </row>
    <row r="5474" spans="1:2">
      <c r="A5474" s="5">
        <v>48573</v>
      </c>
      <c r="B5474" s="4">
        <v>3765</v>
      </c>
    </row>
    <row r="5475" spans="1:2">
      <c r="A5475" s="5">
        <v>48574</v>
      </c>
      <c r="B5475" s="4">
        <v>3765</v>
      </c>
    </row>
    <row r="5476" spans="1:2">
      <c r="A5476" s="5">
        <v>48575</v>
      </c>
      <c r="B5476" s="4">
        <v>3765</v>
      </c>
    </row>
    <row r="5477" spans="1:2">
      <c r="A5477" s="5">
        <v>48576</v>
      </c>
      <c r="B5477" s="4">
        <v>3766</v>
      </c>
    </row>
    <row r="5478" spans="1:2">
      <c r="A5478" s="5">
        <v>48577</v>
      </c>
      <c r="B5478" s="4">
        <v>3767</v>
      </c>
    </row>
    <row r="5479" spans="1:2">
      <c r="A5479" s="5">
        <v>48578</v>
      </c>
      <c r="B5479" s="4">
        <v>3768</v>
      </c>
    </row>
    <row r="5480" spans="1:2">
      <c r="A5480" s="5">
        <v>48579</v>
      </c>
      <c r="B5480" s="4">
        <v>3769</v>
      </c>
    </row>
    <row r="5481" spans="1:2">
      <c r="A5481" s="5">
        <v>48580</v>
      </c>
      <c r="B5481" s="4">
        <v>3770</v>
      </c>
    </row>
    <row r="5482" spans="1:2">
      <c r="A5482" s="5">
        <v>48581</v>
      </c>
      <c r="B5482" s="4">
        <v>3770</v>
      </c>
    </row>
    <row r="5483" spans="1:2">
      <c r="A5483" s="5">
        <v>48582</v>
      </c>
      <c r="B5483" s="4">
        <v>3770</v>
      </c>
    </row>
    <row r="5484" spans="1:2">
      <c r="A5484" s="5">
        <v>48583</v>
      </c>
      <c r="B5484" s="4">
        <v>3771</v>
      </c>
    </row>
    <row r="5485" spans="1:2">
      <c r="A5485" s="5">
        <v>48584</v>
      </c>
      <c r="B5485" s="4">
        <v>3772</v>
      </c>
    </row>
    <row r="5486" spans="1:2">
      <c r="A5486" s="5">
        <v>48585</v>
      </c>
      <c r="B5486" s="4">
        <v>3773</v>
      </c>
    </row>
    <row r="5487" spans="1:2">
      <c r="A5487" s="5">
        <v>48586</v>
      </c>
      <c r="B5487" s="4">
        <v>3774</v>
      </c>
    </row>
    <row r="5488" spans="1:2">
      <c r="A5488" s="5">
        <v>48587</v>
      </c>
      <c r="B5488" s="4">
        <v>3775</v>
      </c>
    </row>
    <row r="5489" spans="1:2">
      <c r="A5489" s="5">
        <v>48588</v>
      </c>
      <c r="B5489" s="4">
        <v>3775</v>
      </c>
    </row>
    <row r="5490" spans="1:2">
      <c r="A5490" s="5">
        <v>48589</v>
      </c>
      <c r="B5490" s="4">
        <v>3775</v>
      </c>
    </row>
    <row r="5491" spans="1:2">
      <c r="A5491" s="5">
        <v>48590</v>
      </c>
      <c r="B5491" s="4">
        <v>3776</v>
      </c>
    </row>
    <row r="5492" spans="1:2">
      <c r="A5492" s="5">
        <v>48591</v>
      </c>
      <c r="B5492" s="4">
        <v>3777</v>
      </c>
    </row>
    <row r="5493" spans="1:2">
      <c r="A5493" s="5">
        <v>48592</v>
      </c>
      <c r="B5493" s="4">
        <v>3778</v>
      </c>
    </row>
    <row r="5494" spans="1:2">
      <c r="A5494" s="5">
        <v>48593</v>
      </c>
      <c r="B5494" s="4">
        <v>3779</v>
      </c>
    </row>
    <row r="5495" spans="1:2">
      <c r="A5495" s="5">
        <v>48594</v>
      </c>
      <c r="B5495" s="4">
        <v>3780</v>
      </c>
    </row>
    <row r="5496" spans="1:2">
      <c r="A5496" s="5">
        <v>48595</v>
      </c>
      <c r="B5496" s="4">
        <v>3780</v>
      </c>
    </row>
    <row r="5497" spans="1:2">
      <c r="A5497" s="5">
        <v>48596</v>
      </c>
      <c r="B5497" s="4">
        <v>3780</v>
      </c>
    </row>
    <row r="5498" spans="1:2">
      <c r="A5498" s="5">
        <v>48597</v>
      </c>
      <c r="B5498" s="4">
        <v>3781</v>
      </c>
    </row>
    <row r="5499" spans="1:2">
      <c r="A5499" s="5">
        <v>48598</v>
      </c>
      <c r="B5499" s="4">
        <v>3782</v>
      </c>
    </row>
    <row r="5500" spans="1:2">
      <c r="A5500" s="5">
        <v>48599</v>
      </c>
      <c r="B5500" s="4">
        <v>3783</v>
      </c>
    </row>
    <row r="5501" spans="1:2">
      <c r="A5501" s="5">
        <v>48600</v>
      </c>
      <c r="B5501" s="4">
        <v>3784</v>
      </c>
    </row>
    <row r="5502" spans="1:2">
      <c r="A5502" s="5">
        <v>48601</v>
      </c>
      <c r="B5502" s="4">
        <v>3785</v>
      </c>
    </row>
    <row r="5503" spans="1:2">
      <c r="A5503" s="5">
        <v>48602</v>
      </c>
      <c r="B5503" s="4">
        <v>3785</v>
      </c>
    </row>
    <row r="5504" spans="1:2">
      <c r="A5504" s="5">
        <v>48603</v>
      </c>
      <c r="B5504" s="4">
        <v>3785</v>
      </c>
    </row>
    <row r="5505" spans="1:2">
      <c r="A5505" s="5">
        <v>48604</v>
      </c>
      <c r="B5505" s="4">
        <v>3786</v>
      </c>
    </row>
    <row r="5506" spans="1:2">
      <c r="A5506" s="5">
        <v>48605</v>
      </c>
      <c r="B5506" s="4">
        <v>3787</v>
      </c>
    </row>
    <row r="5507" spans="1:2">
      <c r="A5507" s="5">
        <v>48606</v>
      </c>
      <c r="B5507" s="4">
        <v>3788</v>
      </c>
    </row>
    <row r="5508" spans="1:2">
      <c r="A5508" s="5">
        <v>48607</v>
      </c>
      <c r="B5508" s="4">
        <v>3789</v>
      </c>
    </row>
    <row r="5509" spans="1:2">
      <c r="A5509" s="5">
        <v>48608</v>
      </c>
      <c r="B5509" s="4">
        <v>3790</v>
      </c>
    </row>
    <row r="5510" spans="1:2">
      <c r="A5510" s="5">
        <v>48609</v>
      </c>
      <c r="B5510" s="4">
        <v>3790</v>
      </c>
    </row>
    <row r="5511" spans="1:2">
      <c r="A5511" s="5">
        <v>48610</v>
      </c>
      <c r="B5511" s="4">
        <v>3790</v>
      </c>
    </row>
    <row r="5512" spans="1:2">
      <c r="A5512" s="5">
        <v>48611</v>
      </c>
      <c r="B5512" s="4">
        <v>3791</v>
      </c>
    </row>
    <row r="5513" spans="1:2">
      <c r="A5513" s="5">
        <v>48612</v>
      </c>
      <c r="B5513" s="4">
        <v>3792</v>
      </c>
    </row>
    <row r="5514" spans="1:2">
      <c r="A5514" s="5">
        <v>48613</v>
      </c>
      <c r="B5514" s="4">
        <v>3793</v>
      </c>
    </row>
    <row r="5515" spans="1:2">
      <c r="A5515" s="5">
        <v>48614</v>
      </c>
      <c r="B5515" s="4">
        <v>3794</v>
      </c>
    </row>
    <row r="5516" spans="1:2">
      <c r="A5516" s="5">
        <v>48615</v>
      </c>
      <c r="B5516" s="4">
        <v>3795</v>
      </c>
    </row>
    <row r="5517" spans="1:2">
      <c r="A5517" s="5">
        <v>48616</v>
      </c>
      <c r="B5517" s="4">
        <v>3795</v>
      </c>
    </row>
    <row r="5518" spans="1:2">
      <c r="A5518" s="5">
        <v>48617</v>
      </c>
      <c r="B5518" s="4">
        <v>3795</v>
      </c>
    </row>
    <row r="5519" spans="1:2">
      <c r="A5519" s="5">
        <v>48618</v>
      </c>
      <c r="B5519" s="4">
        <v>3796</v>
      </c>
    </row>
    <row r="5520" spans="1:2">
      <c r="A5520" s="5">
        <v>48619</v>
      </c>
      <c r="B5520" s="4">
        <v>3797</v>
      </c>
    </row>
    <row r="5521" spans="1:2">
      <c r="A5521" s="5">
        <v>48620</v>
      </c>
      <c r="B5521" s="4">
        <v>3798</v>
      </c>
    </row>
    <row r="5522" spans="1:2">
      <c r="A5522" s="5">
        <v>48621</v>
      </c>
      <c r="B5522" s="4">
        <v>3799</v>
      </c>
    </row>
    <row r="5523" spans="1:2">
      <c r="A5523" s="5">
        <v>48622</v>
      </c>
      <c r="B5523" s="4">
        <v>3800</v>
      </c>
    </row>
    <row r="5524" spans="1:2">
      <c r="A5524" s="5">
        <v>48623</v>
      </c>
      <c r="B5524" s="4">
        <v>3800</v>
      </c>
    </row>
    <row r="5525" spans="1:2">
      <c r="A5525" s="5">
        <v>48624</v>
      </c>
      <c r="B5525" s="4">
        <v>3800</v>
      </c>
    </row>
    <row r="5526" spans="1:2">
      <c r="A5526" s="5">
        <v>48625</v>
      </c>
      <c r="B5526" s="4">
        <v>3801</v>
      </c>
    </row>
    <row r="5527" spans="1:2">
      <c r="A5527" s="5">
        <v>48626</v>
      </c>
      <c r="B5527" s="4">
        <v>3802</v>
      </c>
    </row>
    <row r="5528" spans="1:2">
      <c r="A5528" s="5">
        <v>48627</v>
      </c>
      <c r="B5528" s="4">
        <v>3803</v>
      </c>
    </row>
    <row r="5529" spans="1:2">
      <c r="A5529" s="5">
        <v>48628</v>
      </c>
      <c r="B5529" s="4">
        <v>3804</v>
      </c>
    </row>
    <row r="5530" spans="1:2">
      <c r="A5530" s="5">
        <v>48629</v>
      </c>
      <c r="B5530" s="4">
        <v>3805</v>
      </c>
    </row>
    <row r="5531" spans="1:2">
      <c r="A5531" s="5">
        <v>48630</v>
      </c>
      <c r="B5531" s="4">
        <v>3805</v>
      </c>
    </row>
    <row r="5532" spans="1:2">
      <c r="A5532" s="5">
        <v>48631</v>
      </c>
      <c r="B5532" s="4">
        <v>3805</v>
      </c>
    </row>
    <row r="5533" spans="1:2">
      <c r="A5533" s="5">
        <v>48632</v>
      </c>
      <c r="B5533" s="4">
        <v>3806</v>
      </c>
    </row>
    <row r="5534" spans="1:2">
      <c r="A5534" s="5">
        <v>48633</v>
      </c>
      <c r="B5534" s="4">
        <v>3807</v>
      </c>
    </row>
    <row r="5535" spans="1:2">
      <c r="A5535" s="5">
        <v>48634</v>
      </c>
      <c r="B5535" s="4">
        <v>3808</v>
      </c>
    </row>
    <row r="5536" spans="1:2">
      <c r="A5536" s="5">
        <v>48635</v>
      </c>
      <c r="B5536" s="4">
        <v>3809</v>
      </c>
    </row>
    <row r="5537" spans="1:2">
      <c r="A5537" s="5">
        <v>48636</v>
      </c>
      <c r="B5537" s="4">
        <v>3810</v>
      </c>
    </row>
    <row r="5538" spans="1:2">
      <c r="A5538" s="5">
        <v>48637</v>
      </c>
      <c r="B5538" s="4">
        <v>3810</v>
      </c>
    </row>
    <row r="5539" spans="1:2">
      <c r="A5539" s="5">
        <v>48638</v>
      </c>
      <c r="B5539" s="4">
        <v>3810</v>
      </c>
    </row>
    <row r="5540" spans="1:2">
      <c r="A5540" s="5">
        <v>48639</v>
      </c>
      <c r="B5540" s="4">
        <v>3810</v>
      </c>
    </row>
    <row r="5541" spans="1:2">
      <c r="A5541" s="5">
        <v>48640</v>
      </c>
      <c r="B5541" s="4">
        <v>3810</v>
      </c>
    </row>
    <row r="5542" spans="1:2">
      <c r="A5542" s="5">
        <v>48641</v>
      </c>
      <c r="B5542" s="4">
        <v>3811</v>
      </c>
    </row>
    <row r="5543" spans="1:2">
      <c r="A5543" s="5">
        <v>48642</v>
      </c>
      <c r="B5543" s="4">
        <v>3812</v>
      </c>
    </row>
    <row r="5544" spans="1:2">
      <c r="A5544" s="5">
        <v>48643</v>
      </c>
      <c r="B5544" s="4">
        <v>3813</v>
      </c>
    </row>
    <row r="5545" spans="1:2">
      <c r="A5545" s="5">
        <v>48644</v>
      </c>
      <c r="B5545" s="4">
        <v>3813</v>
      </c>
    </row>
    <row r="5546" spans="1:2">
      <c r="A5546" s="5">
        <v>48645</v>
      </c>
      <c r="B5546" s="4">
        <v>3813</v>
      </c>
    </row>
    <row r="5547" spans="1:2">
      <c r="A5547" s="5">
        <v>48646</v>
      </c>
      <c r="B5547" s="4">
        <v>3814</v>
      </c>
    </row>
    <row r="5548" spans="1:2">
      <c r="A5548" s="5">
        <v>48647</v>
      </c>
      <c r="B5548" s="4">
        <v>3815</v>
      </c>
    </row>
    <row r="5549" spans="1:2">
      <c r="A5549" s="5">
        <v>48648</v>
      </c>
      <c r="B5549" s="4">
        <v>3816</v>
      </c>
    </row>
    <row r="5550" spans="1:2">
      <c r="A5550" s="5">
        <v>48649</v>
      </c>
      <c r="B5550" s="4">
        <v>3817</v>
      </c>
    </row>
    <row r="5551" spans="1:2">
      <c r="A5551" s="5">
        <v>48650</v>
      </c>
      <c r="B5551" s="4">
        <v>3818</v>
      </c>
    </row>
    <row r="5552" spans="1:2">
      <c r="A5552" s="5">
        <v>48651</v>
      </c>
      <c r="B5552" s="4">
        <v>3818</v>
      </c>
    </row>
    <row r="5553" spans="1:2">
      <c r="A5553" s="5">
        <v>48652</v>
      </c>
      <c r="B5553" s="4">
        <v>3818</v>
      </c>
    </row>
    <row r="5554" spans="1:2">
      <c r="A5554" s="5">
        <v>48653</v>
      </c>
      <c r="B5554" s="4">
        <v>3819</v>
      </c>
    </row>
    <row r="5555" spans="1:2">
      <c r="A5555" s="5">
        <v>48654</v>
      </c>
      <c r="B5555" s="4">
        <v>3820</v>
      </c>
    </row>
    <row r="5556" spans="1:2">
      <c r="A5556" s="5">
        <v>48655</v>
      </c>
      <c r="B5556" s="4">
        <v>3821</v>
      </c>
    </row>
    <row r="5557" spans="1:2">
      <c r="A5557" s="5">
        <v>48656</v>
      </c>
      <c r="B5557" s="4">
        <v>3822</v>
      </c>
    </row>
    <row r="5558" spans="1:2">
      <c r="A5558" s="5">
        <v>48657</v>
      </c>
      <c r="B5558" s="4">
        <v>3823</v>
      </c>
    </row>
    <row r="5559" spans="1:2">
      <c r="A5559" s="5">
        <v>48658</v>
      </c>
      <c r="B5559" s="4">
        <v>3823</v>
      </c>
    </row>
    <row r="5560" spans="1:2">
      <c r="A5560" s="5">
        <v>48659</v>
      </c>
      <c r="B5560" s="4">
        <v>3823</v>
      </c>
    </row>
    <row r="5561" spans="1:2">
      <c r="A5561" s="5">
        <v>48660</v>
      </c>
      <c r="B5561" s="4">
        <v>3824</v>
      </c>
    </row>
    <row r="5562" spans="1:2">
      <c r="A5562" s="5">
        <v>48661</v>
      </c>
      <c r="B5562" s="4">
        <v>3825</v>
      </c>
    </row>
    <row r="5563" spans="1:2">
      <c r="A5563" s="5">
        <v>48662</v>
      </c>
      <c r="B5563" s="4">
        <v>3826</v>
      </c>
    </row>
    <row r="5564" spans="1:2">
      <c r="A5564" s="5">
        <v>48663</v>
      </c>
      <c r="B5564" s="4">
        <v>3827</v>
      </c>
    </row>
    <row r="5565" spans="1:2">
      <c r="A5565" s="5">
        <v>48664</v>
      </c>
      <c r="B5565" s="4">
        <v>3828</v>
      </c>
    </row>
    <row r="5566" spans="1:2">
      <c r="A5566" s="5">
        <v>48665</v>
      </c>
      <c r="B5566" s="4">
        <v>3828</v>
      </c>
    </row>
    <row r="5567" spans="1:2">
      <c r="A5567" s="5">
        <v>48666</v>
      </c>
      <c r="B5567" s="4">
        <v>3828</v>
      </c>
    </row>
    <row r="5568" spans="1:2">
      <c r="A5568" s="5">
        <v>48667</v>
      </c>
      <c r="B5568" s="4">
        <v>3829</v>
      </c>
    </row>
    <row r="5569" spans="1:2">
      <c r="A5569" s="5">
        <v>48668</v>
      </c>
      <c r="B5569" s="4">
        <v>3830</v>
      </c>
    </row>
    <row r="5570" spans="1:2">
      <c r="A5570" s="5">
        <v>48669</v>
      </c>
      <c r="B5570" s="4">
        <v>3831</v>
      </c>
    </row>
    <row r="5571" spans="1:2">
      <c r="A5571" s="5">
        <v>48670</v>
      </c>
      <c r="B5571" s="4">
        <v>3832</v>
      </c>
    </row>
    <row r="5572" spans="1:2">
      <c r="A5572" s="5">
        <v>48671</v>
      </c>
      <c r="B5572" s="4">
        <v>3833</v>
      </c>
    </row>
    <row r="5573" spans="1:2">
      <c r="A5573" s="5">
        <v>48672</v>
      </c>
      <c r="B5573" s="4">
        <v>3833</v>
      </c>
    </row>
    <row r="5574" spans="1:2">
      <c r="A5574" s="5">
        <v>48673</v>
      </c>
      <c r="B5574" s="4">
        <v>3833</v>
      </c>
    </row>
    <row r="5575" spans="1:2">
      <c r="A5575" s="5">
        <v>48674</v>
      </c>
      <c r="B5575" s="4">
        <v>3834</v>
      </c>
    </row>
    <row r="5576" spans="1:2">
      <c r="A5576" s="5">
        <v>48675</v>
      </c>
      <c r="B5576" s="4">
        <v>3835</v>
      </c>
    </row>
    <row r="5577" spans="1:2">
      <c r="A5577" s="5">
        <v>48676</v>
      </c>
      <c r="B5577" s="4">
        <v>3836</v>
      </c>
    </row>
    <row r="5578" spans="1:2">
      <c r="A5578" s="5">
        <v>48677</v>
      </c>
      <c r="B5578" s="4">
        <v>3837</v>
      </c>
    </row>
    <row r="5579" spans="1:2">
      <c r="A5579" s="5">
        <v>48678</v>
      </c>
      <c r="B5579" s="4">
        <v>3838</v>
      </c>
    </row>
    <row r="5580" spans="1:2">
      <c r="A5580" s="5">
        <v>48679</v>
      </c>
      <c r="B5580" s="4">
        <v>3838</v>
      </c>
    </row>
    <row r="5581" spans="1:2">
      <c r="A5581" s="5">
        <v>48680</v>
      </c>
      <c r="B5581" s="4">
        <v>3838</v>
      </c>
    </row>
    <row r="5582" spans="1:2">
      <c r="A5582" s="5">
        <v>48681</v>
      </c>
      <c r="B5582" s="4">
        <v>3839</v>
      </c>
    </row>
    <row r="5583" spans="1:2">
      <c r="A5583" s="5">
        <v>48682</v>
      </c>
      <c r="B5583" s="4">
        <v>3840</v>
      </c>
    </row>
    <row r="5584" spans="1:2">
      <c r="A5584" s="5">
        <v>48683</v>
      </c>
      <c r="B5584" s="4">
        <v>3841</v>
      </c>
    </row>
    <row r="5585" spans="1:2">
      <c r="A5585" s="5">
        <v>48684</v>
      </c>
      <c r="B5585" s="4">
        <v>3842</v>
      </c>
    </row>
    <row r="5586" spans="1:2">
      <c r="A5586" s="5">
        <v>48685</v>
      </c>
      <c r="B5586" s="4">
        <v>3842</v>
      </c>
    </row>
    <row r="5587" spans="1:2">
      <c r="A5587" s="5">
        <v>48686</v>
      </c>
      <c r="B5587" s="4">
        <v>3842</v>
      </c>
    </row>
    <row r="5588" spans="1:2">
      <c r="A5588" s="5">
        <v>48687</v>
      </c>
      <c r="B5588" s="4">
        <v>3842</v>
      </c>
    </row>
    <row r="5589" spans="1:2">
      <c r="A5589" s="5">
        <v>48688</v>
      </c>
      <c r="B5589" s="4">
        <v>3843</v>
      </c>
    </row>
    <row r="5590" spans="1:2">
      <c r="A5590" s="5">
        <v>48689</v>
      </c>
      <c r="B5590" s="4">
        <v>3844</v>
      </c>
    </row>
    <row r="5591" spans="1:2">
      <c r="A5591" s="5">
        <v>48690</v>
      </c>
      <c r="B5591" s="4">
        <v>3845</v>
      </c>
    </row>
    <row r="5592" spans="1:2">
      <c r="A5592" s="5">
        <v>48691</v>
      </c>
      <c r="B5592" s="4">
        <v>3845</v>
      </c>
    </row>
    <row r="5593" spans="1:2">
      <c r="A5593" s="5">
        <v>48692</v>
      </c>
      <c r="B5593" s="4">
        <v>3846</v>
      </c>
    </row>
    <row r="5594" spans="1:2">
      <c r="A5594" s="5">
        <v>48693</v>
      </c>
      <c r="B5594" s="4">
        <v>3846</v>
      </c>
    </row>
    <row r="5595" spans="1:2">
      <c r="A5595" s="5">
        <v>48694</v>
      </c>
      <c r="B5595" s="4">
        <v>3846</v>
      </c>
    </row>
    <row r="5596" spans="1:2">
      <c r="A5596" s="5">
        <v>48695</v>
      </c>
      <c r="B5596" s="4">
        <v>3847</v>
      </c>
    </row>
    <row r="5597" spans="1:2">
      <c r="A5597" s="5">
        <v>48696</v>
      </c>
      <c r="B5597" s="4">
        <v>3848</v>
      </c>
    </row>
    <row r="5598" spans="1:2">
      <c r="A5598" s="5">
        <v>48697</v>
      </c>
      <c r="B5598" s="4">
        <v>3849</v>
      </c>
    </row>
    <row r="5599" spans="1:2">
      <c r="A5599" s="5">
        <v>48698</v>
      </c>
      <c r="B5599" s="4">
        <v>3850</v>
      </c>
    </row>
    <row r="5600" spans="1:2">
      <c r="A5600" s="5">
        <v>48699</v>
      </c>
      <c r="B5600" s="4">
        <v>3851</v>
      </c>
    </row>
    <row r="5601" spans="1:2">
      <c r="A5601" s="5">
        <v>48700</v>
      </c>
      <c r="B5601" s="4">
        <v>3851</v>
      </c>
    </row>
    <row r="5602" spans="1:2">
      <c r="A5602" s="5">
        <v>48701</v>
      </c>
      <c r="B5602" s="4">
        <v>3851</v>
      </c>
    </row>
    <row r="5603" spans="1:2">
      <c r="A5603" s="5">
        <v>48702</v>
      </c>
      <c r="B5603" s="4">
        <v>3852</v>
      </c>
    </row>
    <row r="5604" spans="1:2">
      <c r="A5604" s="5">
        <v>48703</v>
      </c>
      <c r="B5604" s="4">
        <v>3853</v>
      </c>
    </row>
    <row r="5605" spans="1:2">
      <c r="A5605" s="5">
        <v>48704</v>
      </c>
      <c r="B5605" s="4">
        <v>3854</v>
      </c>
    </row>
    <row r="5606" spans="1:2">
      <c r="A5606" s="5">
        <v>48705</v>
      </c>
      <c r="B5606" s="4">
        <v>3855</v>
      </c>
    </row>
    <row r="5607" spans="1:2">
      <c r="A5607" s="5">
        <v>48706</v>
      </c>
      <c r="B5607" s="4">
        <v>3856</v>
      </c>
    </row>
    <row r="5608" spans="1:2">
      <c r="A5608" s="5">
        <v>48707</v>
      </c>
      <c r="B5608" s="4">
        <v>3856</v>
      </c>
    </row>
    <row r="5609" spans="1:2">
      <c r="A5609" s="5">
        <v>48708</v>
      </c>
      <c r="B5609" s="4">
        <v>3856</v>
      </c>
    </row>
    <row r="5610" spans="1:2">
      <c r="A5610" s="5">
        <v>48709</v>
      </c>
      <c r="B5610" s="4">
        <v>3857</v>
      </c>
    </row>
    <row r="5611" spans="1:2">
      <c r="A5611" s="5">
        <v>48710</v>
      </c>
      <c r="B5611" s="4">
        <v>3858</v>
      </c>
    </row>
    <row r="5612" spans="1:2">
      <c r="A5612" s="5">
        <v>48711</v>
      </c>
      <c r="B5612" s="4">
        <v>3859</v>
      </c>
    </row>
    <row r="5613" spans="1:2">
      <c r="A5613" s="5">
        <v>48712</v>
      </c>
      <c r="B5613" s="4">
        <v>3860</v>
      </c>
    </row>
    <row r="5614" spans="1:2">
      <c r="A5614" s="5">
        <v>48713</v>
      </c>
      <c r="B5614" s="4">
        <v>3861</v>
      </c>
    </row>
    <row r="5615" spans="1:2">
      <c r="A5615" s="5">
        <v>48714</v>
      </c>
      <c r="B5615" s="4">
        <v>3861</v>
      </c>
    </row>
    <row r="5616" spans="1:2">
      <c r="A5616" s="5">
        <v>48715</v>
      </c>
      <c r="B5616" s="4">
        <v>3861</v>
      </c>
    </row>
    <row r="5617" spans="1:2">
      <c r="A5617" s="5">
        <v>48716</v>
      </c>
      <c r="B5617" s="4">
        <v>3862</v>
      </c>
    </row>
    <row r="5618" spans="1:2">
      <c r="A5618" s="5">
        <v>48717</v>
      </c>
      <c r="B5618" s="4">
        <v>3863</v>
      </c>
    </row>
    <row r="5619" spans="1:2">
      <c r="A5619" s="5">
        <v>48718</v>
      </c>
      <c r="B5619" s="4">
        <v>3864</v>
      </c>
    </row>
    <row r="5620" spans="1:2">
      <c r="A5620" s="5">
        <v>48719</v>
      </c>
      <c r="B5620" s="4">
        <v>3865</v>
      </c>
    </row>
    <row r="5621" spans="1:2">
      <c r="A5621" s="5">
        <v>48720</v>
      </c>
      <c r="B5621" s="4">
        <v>3866</v>
      </c>
    </row>
    <row r="5622" spans="1:2">
      <c r="A5622" s="5">
        <v>48721</v>
      </c>
      <c r="B5622" s="4">
        <v>3866</v>
      </c>
    </row>
    <row r="5623" spans="1:2">
      <c r="A5623" s="5">
        <v>48722</v>
      </c>
      <c r="B5623" s="4">
        <v>3866</v>
      </c>
    </row>
    <row r="5624" spans="1:2">
      <c r="A5624" s="5">
        <v>48723</v>
      </c>
      <c r="B5624" s="4">
        <v>3867</v>
      </c>
    </row>
    <row r="5625" spans="1:2">
      <c r="A5625" s="5">
        <v>48724</v>
      </c>
      <c r="B5625" s="4">
        <v>3868</v>
      </c>
    </row>
    <row r="5626" spans="1:2">
      <c r="A5626" s="5">
        <v>48725</v>
      </c>
      <c r="B5626" s="4">
        <v>3869</v>
      </c>
    </row>
    <row r="5627" spans="1:2">
      <c r="A5627" s="5">
        <v>48726</v>
      </c>
      <c r="B5627" s="4">
        <v>3870</v>
      </c>
    </row>
    <row r="5628" spans="1:2">
      <c r="A5628" s="5">
        <v>48727</v>
      </c>
      <c r="B5628" s="4">
        <v>3871</v>
      </c>
    </row>
    <row r="5629" spans="1:2">
      <c r="A5629" s="5">
        <v>48728</v>
      </c>
      <c r="B5629" s="4">
        <v>3871</v>
      </c>
    </row>
    <row r="5630" spans="1:2">
      <c r="A5630" s="5">
        <v>48729</v>
      </c>
      <c r="B5630" s="4">
        <v>3871</v>
      </c>
    </row>
    <row r="5631" spans="1:2">
      <c r="A5631" s="5">
        <v>48730</v>
      </c>
      <c r="B5631" s="4">
        <v>3872</v>
      </c>
    </row>
    <row r="5632" spans="1:2">
      <c r="A5632" s="5">
        <v>48731</v>
      </c>
      <c r="B5632" s="4">
        <v>3873</v>
      </c>
    </row>
    <row r="5633" spans="1:2">
      <c r="A5633" s="5">
        <v>48732</v>
      </c>
      <c r="B5633" s="4">
        <v>3874</v>
      </c>
    </row>
    <row r="5634" spans="1:2">
      <c r="A5634" s="5">
        <v>48733</v>
      </c>
      <c r="B5634" s="4">
        <v>3875</v>
      </c>
    </row>
    <row r="5635" spans="1:2">
      <c r="A5635" s="5">
        <v>48734</v>
      </c>
      <c r="B5635" s="4">
        <v>3876</v>
      </c>
    </row>
    <row r="5636" spans="1:2">
      <c r="A5636" s="5">
        <v>48735</v>
      </c>
      <c r="B5636" s="4">
        <v>3876</v>
      </c>
    </row>
    <row r="5637" spans="1:2">
      <c r="A5637" s="5">
        <v>48736</v>
      </c>
      <c r="B5637" s="4">
        <v>3876</v>
      </c>
    </row>
    <row r="5638" spans="1:2">
      <c r="A5638" s="5">
        <v>48737</v>
      </c>
      <c r="B5638" s="4">
        <v>3877</v>
      </c>
    </row>
    <row r="5639" spans="1:2">
      <c r="A5639" s="5">
        <v>48738</v>
      </c>
      <c r="B5639" s="4">
        <v>3878</v>
      </c>
    </row>
    <row r="5640" spans="1:2">
      <c r="A5640" s="5">
        <v>48739</v>
      </c>
      <c r="B5640" s="4">
        <v>3879</v>
      </c>
    </row>
    <row r="5641" spans="1:2">
      <c r="A5641" s="5">
        <v>48740</v>
      </c>
      <c r="B5641" s="4">
        <v>3880</v>
      </c>
    </row>
    <row r="5642" spans="1:2">
      <c r="A5642" s="5">
        <v>48741</v>
      </c>
      <c r="B5642" s="4">
        <v>3881</v>
      </c>
    </row>
    <row r="5643" spans="1:2">
      <c r="A5643" s="5">
        <v>48742</v>
      </c>
      <c r="B5643" s="4">
        <v>3881</v>
      </c>
    </row>
    <row r="5644" spans="1:2">
      <c r="A5644" s="5">
        <v>48743</v>
      </c>
      <c r="B5644" s="4">
        <v>3881</v>
      </c>
    </row>
    <row r="5645" spans="1:2">
      <c r="A5645" s="5">
        <v>48744</v>
      </c>
      <c r="B5645" s="4">
        <v>3882</v>
      </c>
    </row>
    <row r="5646" spans="1:2">
      <c r="A5646" s="5">
        <v>48745</v>
      </c>
      <c r="B5646" s="4">
        <v>3883</v>
      </c>
    </row>
    <row r="5647" spans="1:2">
      <c r="A5647" s="5">
        <v>48746</v>
      </c>
      <c r="B5647" s="4">
        <v>3884</v>
      </c>
    </row>
    <row r="5648" spans="1:2">
      <c r="A5648" s="5">
        <v>48747</v>
      </c>
      <c r="B5648" s="4">
        <v>3884</v>
      </c>
    </row>
    <row r="5649" spans="1:2">
      <c r="A5649" s="5">
        <v>48748</v>
      </c>
      <c r="B5649" s="4">
        <v>3885</v>
      </c>
    </row>
    <row r="5650" spans="1:2">
      <c r="A5650" s="5">
        <v>48749</v>
      </c>
      <c r="B5650" s="4">
        <v>3885</v>
      </c>
    </row>
    <row r="5651" spans="1:2">
      <c r="A5651" s="5">
        <v>48750</v>
      </c>
      <c r="B5651" s="4">
        <v>3885</v>
      </c>
    </row>
    <row r="5652" spans="1:2">
      <c r="A5652" s="5">
        <v>48751</v>
      </c>
      <c r="B5652" s="4">
        <v>3886</v>
      </c>
    </row>
    <row r="5653" spans="1:2">
      <c r="A5653" s="5">
        <v>48752</v>
      </c>
      <c r="B5653" s="4">
        <v>3887</v>
      </c>
    </row>
    <row r="5654" spans="1:2">
      <c r="A5654" s="5">
        <v>48753</v>
      </c>
      <c r="B5654" s="4">
        <v>3888</v>
      </c>
    </row>
    <row r="5655" spans="1:2">
      <c r="A5655" s="5">
        <v>48754</v>
      </c>
      <c r="B5655" s="4">
        <v>3889</v>
      </c>
    </row>
    <row r="5656" spans="1:2">
      <c r="A5656" s="5">
        <v>48755</v>
      </c>
      <c r="B5656" s="4">
        <v>3890</v>
      </c>
    </row>
    <row r="5657" spans="1:2">
      <c r="A5657" s="5">
        <v>48756</v>
      </c>
      <c r="B5657" s="4">
        <v>3890</v>
      </c>
    </row>
    <row r="5658" spans="1:2">
      <c r="A5658" s="5">
        <v>48757</v>
      </c>
      <c r="B5658" s="4">
        <v>3890</v>
      </c>
    </row>
    <row r="5659" spans="1:2">
      <c r="A5659" s="5">
        <v>48758</v>
      </c>
      <c r="B5659" s="4">
        <v>3891</v>
      </c>
    </row>
    <row r="5660" spans="1:2">
      <c r="A5660" s="5">
        <v>48759</v>
      </c>
      <c r="B5660" s="4">
        <v>3892</v>
      </c>
    </row>
    <row r="5661" spans="1:2">
      <c r="A5661" s="5">
        <v>48760</v>
      </c>
      <c r="B5661" s="4">
        <v>3893</v>
      </c>
    </row>
    <row r="5662" spans="1:2">
      <c r="A5662" s="5">
        <v>48761</v>
      </c>
      <c r="B5662" s="4">
        <v>3894</v>
      </c>
    </row>
    <row r="5663" spans="1:2">
      <c r="A5663" s="5">
        <v>48762</v>
      </c>
      <c r="B5663" s="4">
        <v>3895</v>
      </c>
    </row>
    <row r="5664" spans="1:2">
      <c r="A5664" s="5">
        <v>48763</v>
      </c>
      <c r="B5664" s="4">
        <v>3895</v>
      </c>
    </row>
    <row r="5665" spans="1:2">
      <c r="A5665" s="5">
        <v>48764</v>
      </c>
      <c r="B5665" s="4">
        <v>3895</v>
      </c>
    </row>
    <row r="5666" spans="1:2">
      <c r="A5666" s="5">
        <v>48765</v>
      </c>
      <c r="B5666" s="4">
        <v>3896</v>
      </c>
    </row>
    <row r="5667" spans="1:2">
      <c r="A5667" s="5">
        <v>48766</v>
      </c>
      <c r="B5667" s="4">
        <v>3897</v>
      </c>
    </row>
    <row r="5668" spans="1:2">
      <c r="A5668" s="5">
        <v>48767</v>
      </c>
      <c r="B5668" s="4">
        <v>3898</v>
      </c>
    </row>
    <row r="5669" spans="1:2">
      <c r="A5669" s="5">
        <v>48768</v>
      </c>
      <c r="B5669" s="4">
        <v>3899</v>
      </c>
    </row>
    <row r="5670" spans="1:2">
      <c r="A5670" s="5">
        <v>48769</v>
      </c>
      <c r="B5670" s="4">
        <v>3900</v>
      </c>
    </row>
    <row r="5671" spans="1:2">
      <c r="A5671" s="5">
        <v>48770</v>
      </c>
      <c r="B5671" s="4">
        <v>3900</v>
      </c>
    </row>
    <row r="5672" spans="1:2">
      <c r="A5672" s="5">
        <v>48771</v>
      </c>
      <c r="B5672" s="4">
        <v>3900</v>
      </c>
    </row>
    <row r="5673" spans="1:2">
      <c r="A5673" s="5">
        <v>48772</v>
      </c>
      <c r="B5673" s="4">
        <v>3901</v>
      </c>
    </row>
    <row r="5674" spans="1:2">
      <c r="A5674" s="5">
        <v>48773</v>
      </c>
      <c r="B5674" s="4">
        <v>3902</v>
      </c>
    </row>
    <row r="5675" spans="1:2">
      <c r="A5675" s="5">
        <v>48774</v>
      </c>
      <c r="B5675" s="4">
        <v>3903</v>
      </c>
    </row>
    <row r="5676" spans="1:2">
      <c r="A5676" s="5">
        <v>48775</v>
      </c>
      <c r="B5676" s="4">
        <v>3904</v>
      </c>
    </row>
    <row r="5677" spans="1:2">
      <c r="A5677" s="5">
        <v>48776</v>
      </c>
      <c r="B5677" s="4">
        <v>3905</v>
      </c>
    </row>
    <row r="5678" spans="1:2">
      <c r="A5678" s="5">
        <v>48777</v>
      </c>
      <c r="B5678" s="4">
        <v>3905</v>
      </c>
    </row>
    <row r="5679" spans="1:2">
      <c r="A5679" s="5">
        <v>48778</v>
      </c>
      <c r="B5679" s="4">
        <v>3905</v>
      </c>
    </row>
    <row r="5680" spans="1:2">
      <c r="A5680" s="5">
        <v>48779</v>
      </c>
      <c r="B5680" s="4">
        <v>3906</v>
      </c>
    </row>
    <row r="5681" spans="1:2">
      <c r="A5681" s="5">
        <v>48780</v>
      </c>
      <c r="B5681" s="4">
        <v>3907</v>
      </c>
    </row>
    <row r="5682" spans="1:2">
      <c r="A5682" s="5">
        <v>48781</v>
      </c>
      <c r="B5682" s="4">
        <v>3908</v>
      </c>
    </row>
    <row r="5683" spans="1:2">
      <c r="A5683" s="5">
        <v>48782</v>
      </c>
      <c r="B5683" s="4">
        <v>3909</v>
      </c>
    </row>
    <row r="5684" spans="1:2">
      <c r="A5684" s="5">
        <v>48783</v>
      </c>
      <c r="B5684" s="4">
        <v>3910</v>
      </c>
    </row>
    <row r="5685" spans="1:2">
      <c r="A5685" s="5">
        <v>48784</v>
      </c>
      <c r="B5685" s="4">
        <v>3910</v>
      </c>
    </row>
    <row r="5686" spans="1:2">
      <c r="A5686" s="5">
        <v>48785</v>
      </c>
      <c r="B5686" s="4">
        <v>3910</v>
      </c>
    </row>
    <row r="5687" spans="1:2">
      <c r="A5687" s="5">
        <v>48786</v>
      </c>
      <c r="B5687" s="4">
        <v>3911</v>
      </c>
    </row>
    <row r="5688" spans="1:2">
      <c r="A5688" s="5">
        <v>48787</v>
      </c>
      <c r="B5688" s="4">
        <v>3912</v>
      </c>
    </row>
    <row r="5689" spans="1:2">
      <c r="A5689" s="5">
        <v>48788</v>
      </c>
      <c r="B5689" s="4">
        <v>3913</v>
      </c>
    </row>
    <row r="5690" spans="1:2">
      <c r="A5690" s="5">
        <v>48789</v>
      </c>
      <c r="B5690" s="4">
        <v>3914</v>
      </c>
    </row>
    <row r="5691" spans="1:2">
      <c r="A5691" s="5">
        <v>48790</v>
      </c>
      <c r="B5691" s="4">
        <v>3915</v>
      </c>
    </row>
    <row r="5692" spans="1:2">
      <c r="A5692" s="5">
        <v>48791</v>
      </c>
      <c r="B5692" s="4">
        <v>3915</v>
      </c>
    </row>
    <row r="5693" spans="1:2">
      <c r="A5693" s="5">
        <v>48792</v>
      </c>
      <c r="B5693" s="4">
        <v>3915</v>
      </c>
    </row>
    <row r="5694" spans="1:2">
      <c r="A5694" s="5">
        <v>48793</v>
      </c>
      <c r="B5694" s="4">
        <v>3916</v>
      </c>
    </row>
    <row r="5695" spans="1:2">
      <c r="A5695" s="5">
        <v>48794</v>
      </c>
      <c r="B5695" s="4">
        <v>3917</v>
      </c>
    </row>
    <row r="5696" spans="1:2">
      <c r="A5696" s="5">
        <v>48795</v>
      </c>
      <c r="B5696" s="4">
        <v>3918</v>
      </c>
    </row>
    <row r="5697" spans="1:2">
      <c r="A5697" s="5">
        <v>48796</v>
      </c>
      <c r="B5697" s="4">
        <v>3919</v>
      </c>
    </row>
    <row r="5698" spans="1:2">
      <c r="A5698" s="5">
        <v>48797</v>
      </c>
      <c r="B5698" s="4">
        <v>3920</v>
      </c>
    </row>
    <row r="5699" spans="1:2">
      <c r="A5699" s="5">
        <v>48798</v>
      </c>
      <c r="B5699" s="4">
        <v>3920</v>
      </c>
    </row>
    <row r="5700" spans="1:2">
      <c r="A5700" s="5">
        <v>48799</v>
      </c>
      <c r="B5700" s="4">
        <v>3920</v>
      </c>
    </row>
    <row r="5701" spans="1:2">
      <c r="A5701" s="5">
        <v>48800</v>
      </c>
      <c r="B5701" s="4">
        <v>3921</v>
      </c>
    </row>
    <row r="5702" spans="1:2">
      <c r="A5702" s="5">
        <v>48801</v>
      </c>
      <c r="B5702" s="4">
        <v>3922</v>
      </c>
    </row>
    <row r="5703" spans="1:2">
      <c r="A5703" s="5">
        <v>48802</v>
      </c>
      <c r="B5703" s="4">
        <v>3923</v>
      </c>
    </row>
    <row r="5704" spans="1:2">
      <c r="A5704" s="5">
        <v>48803</v>
      </c>
      <c r="B5704" s="4">
        <v>3924</v>
      </c>
    </row>
    <row r="5705" spans="1:2">
      <c r="A5705" s="5">
        <v>48804</v>
      </c>
      <c r="B5705" s="4">
        <v>3925</v>
      </c>
    </row>
    <row r="5706" spans="1:2">
      <c r="A5706" s="5">
        <v>48805</v>
      </c>
      <c r="B5706" s="4">
        <v>3925</v>
      </c>
    </row>
    <row r="5707" spans="1:2">
      <c r="A5707" s="5">
        <v>48806</v>
      </c>
      <c r="B5707" s="4">
        <v>3925</v>
      </c>
    </row>
    <row r="5708" spans="1:2">
      <c r="A5708" s="5">
        <v>48807</v>
      </c>
      <c r="B5708" s="4">
        <v>3926</v>
      </c>
    </row>
    <row r="5709" spans="1:2">
      <c r="A5709" s="5">
        <v>48808</v>
      </c>
      <c r="B5709" s="4">
        <v>3927</v>
      </c>
    </row>
    <row r="5710" spans="1:2">
      <c r="A5710" s="5">
        <v>48809</v>
      </c>
      <c r="B5710" s="4">
        <v>3928</v>
      </c>
    </row>
    <row r="5711" spans="1:2">
      <c r="A5711" s="5">
        <v>48810</v>
      </c>
      <c r="B5711" s="4">
        <v>3929</v>
      </c>
    </row>
    <row r="5712" spans="1:2">
      <c r="A5712" s="5">
        <v>48811</v>
      </c>
      <c r="B5712" s="4">
        <v>3930</v>
      </c>
    </row>
    <row r="5713" spans="1:2">
      <c r="A5713" s="5">
        <v>48812</v>
      </c>
      <c r="B5713" s="4">
        <v>3930</v>
      </c>
    </row>
    <row r="5714" spans="1:2">
      <c r="A5714" s="5">
        <v>48813</v>
      </c>
      <c r="B5714" s="4">
        <v>3930</v>
      </c>
    </row>
    <row r="5715" spans="1:2">
      <c r="A5715" s="5">
        <v>48814</v>
      </c>
      <c r="B5715" s="4">
        <v>3931</v>
      </c>
    </row>
    <row r="5716" spans="1:2">
      <c r="A5716" s="5">
        <v>48815</v>
      </c>
      <c r="B5716" s="4">
        <v>3932</v>
      </c>
    </row>
    <row r="5717" spans="1:2">
      <c r="A5717" s="5">
        <v>48816</v>
      </c>
      <c r="B5717" s="4">
        <v>3933</v>
      </c>
    </row>
    <row r="5718" spans="1:2">
      <c r="A5718" s="5">
        <v>48817</v>
      </c>
      <c r="B5718" s="4">
        <v>3934</v>
      </c>
    </row>
    <row r="5719" spans="1:2">
      <c r="A5719" s="5">
        <v>48818</v>
      </c>
      <c r="B5719" s="4">
        <v>3935</v>
      </c>
    </row>
    <row r="5720" spans="1:2">
      <c r="A5720" s="5">
        <v>48819</v>
      </c>
      <c r="B5720" s="4">
        <v>3935</v>
      </c>
    </row>
    <row r="5721" spans="1:2">
      <c r="A5721" s="5">
        <v>48820</v>
      </c>
      <c r="B5721" s="4">
        <v>3935</v>
      </c>
    </row>
    <row r="5722" spans="1:2">
      <c r="A5722" s="5">
        <v>48821</v>
      </c>
      <c r="B5722" s="4">
        <v>3936</v>
      </c>
    </row>
    <row r="5723" spans="1:2">
      <c r="A5723" s="5">
        <v>48822</v>
      </c>
      <c r="B5723" s="4">
        <v>3937</v>
      </c>
    </row>
    <row r="5724" spans="1:2">
      <c r="A5724" s="5">
        <v>48823</v>
      </c>
      <c r="B5724" s="4">
        <v>3938</v>
      </c>
    </row>
    <row r="5725" spans="1:2">
      <c r="A5725" s="5">
        <v>48824</v>
      </c>
      <c r="B5725" s="4">
        <v>3939</v>
      </c>
    </row>
    <row r="5726" spans="1:2">
      <c r="A5726" s="5">
        <v>48825</v>
      </c>
      <c r="B5726" s="4">
        <v>3940</v>
      </c>
    </row>
    <row r="5727" spans="1:2">
      <c r="A5727" s="5">
        <v>48826</v>
      </c>
      <c r="B5727" s="4">
        <v>3940</v>
      </c>
    </row>
    <row r="5728" spans="1:2">
      <c r="A5728" s="5">
        <v>48827</v>
      </c>
      <c r="B5728" s="4">
        <v>3940</v>
      </c>
    </row>
    <row r="5729" spans="1:2">
      <c r="A5729" s="5">
        <v>48828</v>
      </c>
      <c r="B5729" s="4">
        <v>3941</v>
      </c>
    </row>
    <row r="5730" spans="1:2">
      <c r="A5730" s="5">
        <v>48829</v>
      </c>
      <c r="B5730" s="4">
        <v>3942</v>
      </c>
    </row>
    <row r="5731" spans="1:2">
      <c r="A5731" s="5">
        <v>48830</v>
      </c>
      <c r="B5731" s="4">
        <v>3942</v>
      </c>
    </row>
    <row r="5732" spans="1:2">
      <c r="A5732" s="5">
        <v>48831</v>
      </c>
      <c r="B5732" s="4">
        <v>3943</v>
      </c>
    </row>
    <row r="5733" spans="1:2">
      <c r="A5733" s="5">
        <v>48832</v>
      </c>
      <c r="B5733" s="4">
        <v>3944</v>
      </c>
    </row>
    <row r="5734" spans="1:2">
      <c r="A5734" s="5">
        <v>48833</v>
      </c>
      <c r="B5734" s="4">
        <v>3944</v>
      </c>
    </row>
    <row r="5735" spans="1:2">
      <c r="A5735" s="5">
        <v>48834</v>
      </c>
      <c r="B5735" s="4">
        <v>3944</v>
      </c>
    </row>
    <row r="5736" spans="1:2">
      <c r="A5736" s="5">
        <v>48835</v>
      </c>
      <c r="B5736" s="4">
        <v>3945</v>
      </c>
    </row>
    <row r="5737" spans="1:2">
      <c r="A5737" s="5">
        <v>48836</v>
      </c>
      <c r="B5737" s="4">
        <v>3946</v>
      </c>
    </row>
    <row r="5738" spans="1:2">
      <c r="A5738" s="5">
        <v>48837</v>
      </c>
      <c r="B5738" s="4">
        <v>3947</v>
      </c>
    </row>
    <row r="5739" spans="1:2">
      <c r="A5739" s="5">
        <v>48838</v>
      </c>
      <c r="B5739" s="4">
        <v>3948</v>
      </c>
    </row>
    <row r="5740" spans="1:2">
      <c r="A5740" s="5">
        <v>48839</v>
      </c>
      <c r="B5740" s="4">
        <v>3949</v>
      </c>
    </row>
    <row r="5741" spans="1:2">
      <c r="A5741" s="5">
        <v>48840</v>
      </c>
      <c r="B5741" s="4">
        <v>3949</v>
      </c>
    </row>
    <row r="5742" spans="1:2">
      <c r="A5742" s="5">
        <v>48841</v>
      </c>
      <c r="B5742" s="4">
        <v>3949</v>
      </c>
    </row>
    <row r="5743" spans="1:2">
      <c r="A5743" s="5">
        <v>48842</v>
      </c>
      <c r="B5743" s="4">
        <v>3950</v>
      </c>
    </row>
    <row r="5744" spans="1:2">
      <c r="A5744" s="5">
        <v>48843</v>
      </c>
      <c r="B5744" s="4">
        <v>3951</v>
      </c>
    </row>
    <row r="5745" spans="1:2">
      <c r="A5745" s="5">
        <v>48844</v>
      </c>
      <c r="B5745" s="4">
        <v>3952</v>
      </c>
    </row>
    <row r="5746" spans="1:2">
      <c r="A5746" s="5">
        <v>48845</v>
      </c>
      <c r="B5746" s="4">
        <v>3953</v>
      </c>
    </row>
    <row r="5747" spans="1:2">
      <c r="A5747" s="5">
        <v>48846</v>
      </c>
      <c r="B5747" s="4">
        <v>3954</v>
      </c>
    </row>
    <row r="5748" spans="1:2">
      <c r="A5748" s="5">
        <v>48847</v>
      </c>
      <c r="B5748" s="4">
        <v>3954</v>
      </c>
    </row>
    <row r="5749" spans="1:2">
      <c r="A5749" s="5">
        <v>48848</v>
      </c>
      <c r="B5749" s="4">
        <v>3954</v>
      </c>
    </row>
    <row r="5750" spans="1:2">
      <c r="A5750" s="5">
        <v>48849</v>
      </c>
      <c r="B5750" s="4">
        <v>3955</v>
      </c>
    </row>
    <row r="5751" spans="1:2">
      <c r="A5751" s="5">
        <v>48850</v>
      </c>
      <c r="B5751" s="4">
        <v>3956</v>
      </c>
    </row>
    <row r="5752" spans="1:2">
      <c r="A5752" s="5">
        <v>48851</v>
      </c>
      <c r="B5752" s="4">
        <v>3957</v>
      </c>
    </row>
    <row r="5753" spans="1:2">
      <c r="A5753" s="5">
        <v>48852</v>
      </c>
      <c r="B5753" s="4">
        <v>3958</v>
      </c>
    </row>
    <row r="5754" spans="1:2">
      <c r="A5754" s="5">
        <v>48853</v>
      </c>
      <c r="B5754" s="4">
        <v>3959</v>
      </c>
    </row>
    <row r="5755" spans="1:2">
      <c r="A5755" s="5">
        <v>48854</v>
      </c>
      <c r="B5755" s="4">
        <v>3959</v>
      </c>
    </row>
    <row r="5756" spans="1:2">
      <c r="A5756" s="5">
        <v>48855</v>
      </c>
      <c r="B5756" s="4">
        <v>3959</v>
      </c>
    </row>
    <row r="5757" spans="1:2">
      <c r="A5757" s="5">
        <v>48856</v>
      </c>
      <c r="B5757" s="4">
        <v>3960</v>
      </c>
    </row>
    <row r="5758" spans="1:2">
      <c r="A5758" s="5">
        <v>48857</v>
      </c>
      <c r="B5758" s="4">
        <v>3961</v>
      </c>
    </row>
    <row r="5759" spans="1:2">
      <c r="A5759" s="5">
        <v>48858</v>
      </c>
      <c r="B5759" s="4">
        <v>3962</v>
      </c>
    </row>
    <row r="5760" spans="1:2">
      <c r="A5760" s="5">
        <v>48859</v>
      </c>
      <c r="B5760" s="4">
        <v>3963</v>
      </c>
    </row>
    <row r="5761" spans="1:2">
      <c r="A5761" s="5">
        <v>48860</v>
      </c>
      <c r="B5761" s="4">
        <v>3964</v>
      </c>
    </row>
    <row r="5762" spans="1:2">
      <c r="A5762" s="5">
        <v>48861</v>
      </c>
      <c r="B5762" s="4">
        <v>3964</v>
      </c>
    </row>
    <row r="5763" spans="1:2">
      <c r="A5763" s="5">
        <v>48862</v>
      </c>
      <c r="B5763" s="4">
        <v>3964</v>
      </c>
    </row>
    <row r="5764" spans="1:2">
      <c r="A5764" s="5">
        <v>48863</v>
      </c>
      <c r="B5764" s="4">
        <v>3965</v>
      </c>
    </row>
    <row r="5765" spans="1:2">
      <c r="A5765" s="5">
        <v>48864</v>
      </c>
      <c r="B5765" s="4">
        <v>3966</v>
      </c>
    </row>
    <row r="5766" spans="1:2">
      <c r="A5766" s="5">
        <v>48865</v>
      </c>
      <c r="B5766" s="4">
        <v>3966</v>
      </c>
    </row>
    <row r="5767" spans="1:2">
      <c r="A5767" s="5">
        <v>48866</v>
      </c>
      <c r="B5767" s="4">
        <v>3967</v>
      </c>
    </row>
    <row r="5768" spans="1:2">
      <c r="A5768" s="5">
        <v>48867</v>
      </c>
      <c r="B5768" s="4">
        <v>3968</v>
      </c>
    </row>
    <row r="5769" spans="1:2">
      <c r="A5769" s="5">
        <v>48868</v>
      </c>
      <c r="B5769" s="4">
        <v>3968</v>
      </c>
    </row>
    <row r="5770" spans="1:2">
      <c r="A5770" s="5">
        <v>48869</v>
      </c>
      <c r="B5770" s="4">
        <v>3968</v>
      </c>
    </row>
    <row r="5771" spans="1:2">
      <c r="A5771" s="5">
        <v>48870</v>
      </c>
      <c r="B5771" s="4">
        <v>3969</v>
      </c>
    </row>
    <row r="5772" spans="1:2">
      <c r="A5772" s="5">
        <v>48871</v>
      </c>
      <c r="B5772" s="4">
        <v>3970</v>
      </c>
    </row>
    <row r="5773" spans="1:2">
      <c r="A5773" s="5">
        <v>48872</v>
      </c>
      <c r="B5773" s="4">
        <v>3971</v>
      </c>
    </row>
    <row r="5774" spans="1:2">
      <c r="A5774" s="5">
        <v>48873</v>
      </c>
      <c r="B5774" s="4">
        <v>3972</v>
      </c>
    </row>
    <row r="5775" spans="1:2">
      <c r="A5775" s="5">
        <v>48874</v>
      </c>
      <c r="B5775" s="4">
        <v>3973</v>
      </c>
    </row>
    <row r="5776" spans="1:2">
      <c r="A5776" s="5">
        <v>48875</v>
      </c>
      <c r="B5776" s="4">
        <v>3973</v>
      </c>
    </row>
    <row r="5777" spans="1:2">
      <c r="A5777" s="5">
        <v>48876</v>
      </c>
      <c r="B5777" s="4">
        <v>3973</v>
      </c>
    </row>
    <row r="5778" spans="1:2">
      <c r="A5778" s="5">
        <v>48877</v>
      </c>
      <c r="B5778" s="4">
        <v>3974</v>
      </c>
    </row>
    <row r="5779" spans="1:2">
      <c r="A5779" s="5">
        <v>48878</v>
      </c>
      <c r="B5779" s="4">
        <v>3975</v>
      </c>
    </row>
    <row r="5780" spans="1:2">
      <c r="A5780" s="5">
        <v>48879</v>
      </c>
      <c r="B5780" s="4">
        <v>3976</v>
      </c>
    </row>
    <row r="5781" spans="1:2">
      <c r="A5781" s="5">
        <v>48880</v>
      </c>
      <c r="B5781" s="4">
        <v>3977</v>
      </c>
    </row>
    <row r="5782" spans="1:2">
      <c r="A5782" s="5">
        <v>48881</v>
      </c>
      <c r="B5782" s="4">
        <v>3978</v>
      </c>
    </row>
    <row r="5783" spans="1:2">
      <c r="A5783" s="5">
        <v>48882</v>
      </c>
      <c r="B5783" s="4">
        <v>3978</v>
      </c>
    </row>
    <row r="5784" spans="1:2">
      <c r="A5784" s="5">
        <v>48883</v>
      </c>
      <c r="B5784" s="4">
        <v>3978</v>
      </c>
    </row>
    <row r="5785" spans="1:2">
      <c r="A5785" s="5">
        <v>48884</v>
      </c>
      <c r="B5785" s="4">
        <v>3979</v>
      </c>
    </row>
    <row r="5786" spans="1:2">
      <c r="A5786" s="5">
        <v>48885</v>
      </c>
      <c r="B5786" s="4">
        <v>3980</v>
      </c>
    </row>
    <row r="5787" spans="1:2">
      <c r="A5787" s="5">
        <v>48886</v>
      </c>
      <c r="B5787" s="4">
        <v>3980</v>
      </c>
    </row>
    <row r="5788" spans="1:2">
      <c r="A5788" s="5">
        <v>48887</v>
      </c>
      <c r="B5788" s="4">
        <v>3981</v>
      </c>
    </row>
    <row r="5789" spans="1:2">
      <c r="A5789" s="5">
        <v>48888</v>
      </c>
      <c r="B5789" s="4">
        <v>3982</v>
      </c>
    </row>
    <row r="5790" spans="1:2">
      <c r="A5790" s="5">
        <v>48889</v>
      </c>
      <c r="B5790" s="4">
        <v>3982</v>
      </c>
    </row>
    <row r="5791" spans="1:2">
      <c r="A5791" s="5">
        <v>48890</v>
      </c>
      <c r="B5791" s="4">
        <v>3982</v>
      </c>
    </row>
    <row r="5792" spans="1:2">
      <c r="A5792" s="5">
        <v>48891</v>
      </c>
      <c r="B5792" s="4">
        <v>3983</v>
      </c>
    </row>
    <row r="5793" spans="1:2">
      <c r="A5793" s="5">
        <v>48892</v>
      </c>
      <c r="B5793" s="4">
        <v>3984</v>
      </c>
    </row>
    <row r="5794" spans="1:2">
      <c r="A5794" s="5">
        <v>48893</v>
      </c>
      <c r="B5794" s="4">
        <v>3985</v>
      </c>
    </row>
    <row r="5795" spans="1:2">
      <c r="A5795" s="5">
        <v>48894</v>
      </c>
      <c r="B5795" s="4">
        <v>3986</v>
      </c>
    </row>
    <row r="5796" spans="1:2">
      <c r="A5796" s="5">
        <v>48895</v>
      </c>
      <c r="B5796" s="4">
        <v>3987</v>
      </c>
    </row>
    <row r="5797" spans="1:2">
      <c r="A5797" s="5">
        <v>48896</v>
      </c>
      <c r="B5797" s="4">
        <v>3987</v>
      </c>
    </row>
    <row r="5798" spans="1:2">
      <c r="A5798" s="5">
        <v>48897</v>
      </c>
      <c r="B5798" s="4">
        <v>3987</v>
      </c>
    </row>
    <row r="5799" spans="1:2">
      <c r="A5799" s="5">
        <v>48898</v>
      </c>
      <c r="B5799" s="4">
        <v>3988</v>
      </c>
    </row>
    <row r="5800" spans="1:2">
      <c r="A5800" s="5">
        <v>48899</v>
      </c>
      <c r="B5800" s="4">
        <v>3988</v>
      </c>
    </row>
    <row r="5801" spans="1:2">
      <c r="A5801" s="5">
        <v>48900</v>
      </c>
      <c r="B5801" s="4">
        <v>3989</v>
      </c>
    </row>
    <row r="5802" spans="1:2">
      <c r="A5802" s="5">
        <v>48901</v>
      </c>
      <c r="B5802" s="4">
        <v>3990</v>
      </c>
    </row>
    <row r="5803" spans="1:2">
      <c r="A5803" s="5">
        <v>48902</v>
      </c>
      <c r="B5803" s="4">
        <v>3991</v>
      </c>
    </row>
    <row r="5804" spans="1:2">
      <c r="A5804" s="5">
        <v>48903</v>
      </c>
      <c r="B5804" s="4">
        <v>3991</v>
      </c>
    </row>
    <row r="5805" spans="1:2">
      <c r="A5805" s="5">
        <v>48904</v>
      </c>
      <c r="B5805" s="4">
        <v>3991</v>
      </c>
    </row>
    <row r="5806" spans="1:2">
      <c r="A5806" s="5">
        <v>48905</v>
      </c>
      <c r="B5806" s="4">
        <v>3992</v>
      </c>
    </row>
    <row r="5807" spans="1:2">
      <c r="A5807" s="5">
        <v>48906</v>
      </c>
      <c r="B5807" s="4">
        <v>3993</v>
      </c>
    </row>
    <row r="5808" spans="1:2">
      <c r="A5808" s="5">
        <v>48907</v>
      </c>
      <c r="B5808" s="4">
        <v>3994</v>
      </c>
    </row>
    <row r="5809" spans="1:2">
      <c r="A5809" s="5">
        <v>48908</v>
      </c>
      <c r="B5809" s="4">
        <v>3995</v>
      </c>
    </row>
    <row r="5810" spans="1:2">
      <c r="A5810" s="5">
        <v>48909</v>
      </c>
      <c r="B5810" s="4">
        <v>3996</v>
      </c>
    </row>
    <row r="5811" spans="1:2">
      <c r="A5811" s="5">
        <v>48910</v>
      </c>
      <c r="B5811" s="4">
        <v>3996</v>
      </c>
    </row>
    <row r="5812" spans="1:2">
      <c r="A5812" s="5">
        <v>48911</v>
      </c>
      <c r="B5812" s="4">
        <v>3996</v>
      </c>
    </row>
    <row r="5813" spans="1:2">
      <c r="A5813" s="5">
        <v>48912</v>
      </c>
      <c r="B5813" s="4">
        <v>3997</v>
      </c>
    </row>
    <row r="5814" spans="1:2">
      <c r="A5814" s="5">
        <v>48913</v>
      </c>
      <c r="B5814" s="4">
        <v>3998</v>
      </c>
    </row>
    <row r="5815" spans="1:2">
      <c r="A5815" s="5">
        <v>48914</v>
      </c>
      <c r="B5815" s="4">
        <v>3999</v>
      </c>
    </row>
    <row r="5816" spans="1:2">
      <c r="A5816" s="5">
        <v>48915</v>
      </c>
      <c r="B5816" s="4">
        <v>4000</v>
      </c>
    </row>
    <row r="5817" spans="1:2">
      <c r="A5817" s="5">
        <v>48916</v>
      </c>
      <c r="B5817" s="4">
        <v>4001</v>
      </c>
    </row>
    <row r="5818" spans="1:2">
      <c r="A5818" s="5">
        <v>48917</v>
      </c>
      <c r="B5818" s="4">
        <v>4001</v>
      </c>
    </row>
    <row r="5819" spans="1:2">
      <c r="A5819" s="5">
        <v>48918</v>
      </c>
      <c r="B5819" s="4">
        <v>4001</v>
      </c>
    </row>
    <row r="5820" spans="1:2">
      <c r="A5820" s="5">
        <v>48919</v>
      </c>
      <c r="B5820" s="4">
        <v>4002</v>
      </c>
    </row>
    <row r="5821" spans="1:2">
      <c r="A5821" s="5">
        <v>48920</v>
      </c>
      <c r="B5821" s="4">
        <v>4003</v>
      </c>
    </row>
    <row r="5822" spans="1:2">
      <c r="A5822" s="5">
        <v>48921</v>
      </c>
      <c r="B5822" s="4">
        <v>4004</v>
      </c>
    </row>
    <row r="5823" spans="1:2">
      <c r="A5823" s="5">
        <v>48922</v>
      </c>
      <c r="B5823" s="4">
        <v>4005</v>
      </c>
    </row>
    <row r="5824" spans="1:2">
      <c r="A5824" s="5">
        <v>48923</v>
      </c>
      <c r="B5824" s="4">
        <v>4006</v>
      </c>
    </row>
    <row r="5825" spans="1:2">
      <c r="A5825" s="5">
        <v>48924</v>
      </c>
      <c r="B5825" s="4">
        <v>4006</v>
      </c>
    </row>
    <row r="5826" spans="1:2">
      <c r="A5826" s="5">
        <v>48925</v>
      </c>
      <c r="B5826" s="4">
        <v>4006</v>
      </c>
    </row>
    <row r="5827" spans="1:2">
      <c r="A5827" s="5">
        <v>48926</v>
      </c>
      <c r="B5827" s="4">
        <v>4007</v>
      </c>
    </row>
    <row r="5828" spans="1:2">
      <c r="A5828" s="5">
        <v>48927</v>
      </c>
      <c r="B5828" s="4">
        <v>4008</v>
      </c>
    </row>
    <row r="5829" spans="1:2">
      <c r="A5829" s="5">
        <v>48928</v>
      </c>
      <c r="B5829" s="4">
        <v>4009</v>
      </c>
    </row>
    <row r="5830" spans="1:2">
      <c r="A5830" s="5">
        <v>48929</v>
      </c>
      <c r="B5830" s="4">
        <v>4010</v>
      </c>
    </row>
    <row r="5831" spans="1:2">
      <c r="A5831" s="5">
        <v>48930</v>
      </c>
      <c r="B5831" s="4">
        <v>4011</v>
      </c>
    </row>
    <row r="5832" spans="1:2">
      <c r="A5832" s="5">
        <v>48931</v>
      </c>
      <c r="B5832" s="4">
        <v>4011</v>
      </c>
    </row>
    <row r="5833" spans="1:2">
      <c r="A5833" s="5">
        <v>48932</v>
      </c>
      <c r="B5833" s="4">
        <v>4011</v>
      </c>
    </row>
    <row r="5834" spans="1:2">
      <c r="A5834" s="5">
        <v>48933</v>
      </c>
      <c r="B5834" s="4">
        <v>4012</v>
      </c>
    </row>
    <row r="5835" spans="1:2">
      <c r="A5835" s="5">
        <v>48934</v>
      </c>
      <c r="B5835" s="4">
        <v>4013</v>
      </c>
    </row>
    <row r="5836" spans="1:2">
      <c r="A5836" s="5">
        <v>48935</v>
      </c>
      <c r="B5836" s="4">
        <v>4014</v>
      </c>
    </row>
    <row r="5837" spans="1:2">
      <c r="A5837" s="5">
        <v>48936</v>
      </c>
      <c r="B5837" s="4">
        <v>4015</v>
      </c>
    </row>
    <row r="5838" spans="1:2">
      <c r="A5838" s="5">
        <v>48937</v>
      </c>
      <c r="B5838" s="4">
        <v>4016</v>
      </c>
    </row>
    <row r="5839" spans="1:2">
      <c r="A5839" s="5">
        <v>48938</v>
      </c>
      <c r="B5839" s="4">
        <v>4016</v>
      </c>
    </row>
    <row r="5840" spans="1:2">
      <c r="A5840" s="5">
        <v>48939</v>
      </c>
      <c r="B5840" s="4">
        <v>4016</v>
      </c>
    </row>
    <row r="5841" spans="1:2">
      <c r="A5841" s="5">
        <v>48940</v>
      </c>
      <c r="B5841" s="4">
        <v>4017</v>
      </c>
    </row>
    <row r="5842" spans="1:2">
      <c r="A5842" s="5">
        <v>48941</v>
      </c>
      <c r="B5842" s="4">
        <v>4018</v>
      </c>
    </row>
    <row r="5843" spans="1:2">
      <c r="A5843" s="5">
        <v>48942</v>
      </c>
      <c r="B5843" s="4">
        <v>4019</v>
      </c>
    </row>
    <row r="5844" spans="1:2">
      <c r="A5844" s="5">
        <v>48943</v>
      </c>
      <c r="B5844" s="4">
        <v>4020</v>
      </c>
    </row>
    <row r="5845" spans="1:2">
      <c r="A5845" s="5">
        <v>48944</v>
      </c>
      <c r="B5845" s="4">
        <v>4021</v>
      </c>
    </row>
    <row r="5846" spans="1:2">
      <c r="A5846" s="5">
        <v>48945</v>
      </c>
      <c r="B5846" s="4">
        <v>4021</v>
      </c>
    </row>
    <row r="5847" spans="1:2">
      <c r="A5847" s="5">
        <v>48946</v>
      </c>
      <c r="B5847" s="4">
        <v>4021</v>
      </c>
    </row>
    <row r="5848" spans="1:2">
      <c r="A5848" s="5">
        <v>48947</v>
      </c>
      <c r="B5848" s="4">
        <v>4022</v>
      </c>
    </row>
    <row r="5849" spans="1:2">
      <c r="A5849" s="5">
        <v>48948</v>
      </c>
      <c r="B5849" s="4">
        <v>4023</v>
      </c>
    </row>
    <row r="5850" spans="1:2">
      <c r="A5850" s="5">
        <v>48949</v>
      </c>
      <c r="B5850" s="4">
        <v>4024</v>
      </c>
    </row>
    <row r="5851" spans="1:2">
      <c r="A5851" s="5">
        <v>48950</v>
      </c>
      <c r="B5851" s="4">
        <v>4025</v>
      </c>
    </row>
    <row r="5852" spans="1:2">
      <c r="A5852" s="5">
        <v>48951</v>
      </c>
      <c r="B5852" s="4">
        <v>4026</v>
      </c>
    </row>
    <row r="5853" spans="1:2">
      <c r="A5853" s="5">
        <v>48952</v>
      </c>
      <c r="B5853" s="4">
        <v>4026</v>
      </c>
    </row>
    <row r="5854" spans="1:2">
      <c r="A5854" s="5">
        <v>48953</v>
      </c>
      <c r="B5854" s="4">
        <v>4026</v>
      </c>
    </row>
    <row r="5855" spans="1:2">
      <c r="A5855" s="5">
        <v>48954</v>
      </c>
      <c r="B5855" s="4">
        <v>4027</v>
      </c>
    </row>
    <row r="5856" spans="1:2">
      <c r="A5856" s="5">
        <v>48955</v>
      </c>
      <c r="B5856" s="4">
        <v>4028</v>
      </c>
    </row>
    <row r="5857" spans="1:2">
      <c r="A5857" s="5">
        <v>48956</v>
      </c>
      <c r="B5857" s="4">
        <v>4029</v>
      </c>
    </row>
    <row r="5858" spans="1:2">
      <c r="A5858" s="5">
        <v>48957</v>
      </c>
      <c r="B5858" s="4">
        <v>4030</v>
      </c>
    </row>
    <row r="5859" spans="1:2">
      <c r="A5859" s="5">
        <v>48958</v>
      </c>
      <c r="B5859" s="4">
        <v>4031</v>
      </c>
    </row>
    <row r="5860" spans="1:2">
      <c r="A5860" s="5">
        <v>48959</v>
      </c>
      <c r="B5860" s="4">
        <v>4031</v>
      </c>
    </row>
    <row r="5861" spans="1:2">
      <c r="A5861" s="5">
        <v>48960</v>
      </c>
      <c r="B5861" s="4">
        <v>4031</v>
      </c>
    </row>
    <row r="5862" spans="1:2">
      <c r="A5862" s="5">
        <v>48961</v>
      </c>
      <c r="B5862" s="4">
        <v>4032</v>
      </c>
    </row>
    <row r="5863" spans="1:2">
      <c r="A5863" s="5">
        <v>48962</v>
      </c>
      <c r="B5863" s="4">
        <v>4033</v>
      </c>
    </row>
    <row r="5864" spans="1:2">
      <c r="A5864" s="5">
        <v>48963</v>
      </c>
      <c r="B5864" s="4">
        <v>4034</v>
      </c>
    </row>
    <row r="5865" spans="1:2">
      <c r="A5865" s="5">
        <v>48964</v>
      </c>
      <c r="B5865" s="4">
        <v>4035</v>
      </c>
    </row>
    <row r="5866" spans="1:2">
      <c r="A5866" s="5">
        <v>48965</v>
      </c>
      <c r="B5866" s="4">
        <v>4036</v>
      </c>
    </row>
    <row r="5867" spans="1:2">
      <c r="A5867" s="5">
        <v>48966</v>
      </c>
      <c r="B5867" s="4">
        <v>4036</v>
      </c>
    </row>
    <row r="5868" spans="1:2">
      <c r="A5868" s="5">
        <v>48967</v>
      </c>
      <c r="B5868" s="4">
        <v>4036</v>
      </c>
    </row>
    <row r="5869" spans="1:2">
      <c r="A5869" s="5">
        <v>48968</v>
      </c>
      <c r="B5869" s="4">
        <v>4037</v>
      </c>
    </row>
    <row r="5870" spans="1:2">
      <c r="A5870" s="5">
        <v>48969</v>
      </c>
      <c r="B5870" s="4">
        <v>4038</v>
      </c>
    </row>
    <row r="5871" spans="1:2">
      <c r="A5871" s="5">
        <v>48970</v>
      </c>
      <c r="B5871" s="4">
        <v>4039</v>
      </c>
    </row>
    <row r="5872" spans="1:2">
      <c r="A5872" s="5">
        <v>48971</v>
      </c>
      <c r="B5872" s="4">
        <v>4040</v>
      </c>
    </row>
    <row r="5873" spans="1:2">
      <c r="A5873" s="5">
        <v>48972</v>
      </c>
      <c r="B5873" s="4">
        <v>4041</v>
      </c>
    </row>
    <row r="5874" spans="1:2">
      <c r="A5874" s="5">
        <v>48973</v>
      </c>
      <c r="B5874" s="4">
        <v>4041</v>
      </c>
    </row>
    <row r="5875" spans="1:2">
      <c r="A5875" s="5">
        <v>48974</v>
      </c>
      <c r="B5875" s="4">
        <v>4041</v>
      </c>
    </row>
    <row r="5876" spans="1:2">
      <c r="A5876" s="5">
        <v>48975</v>
      </c>
      <c r="B5876" s="4">
        <v>4042</v>
      </c>
    </row>
    <row r="5877" spans="1:2">
      <c r="A5877" s="5">
        <v>48976</v>
      </c>
      <c r="B5877" s="4">
        <v>4043</v>
      </c>
    </row>
    <row r="5878" spans="1:2">
      <c r="A5878" s="5">
        <v>48977</v>
      </c>
      <c r="B5878" s="4">
        <v>4044</v>
      </c>
    </row>
    <row r="5879" spans="1:2">
      <c r="A5879" s="5">
        <v>48978</v>
      </c>
      <c r="B5879" s="4">
        <v>4045</v>
      </c>
    </row>
    <row r="5880" spans="1:2">
      <c r="A5880" s="5">
        <v>48979</v>
      </c>
      <c r="B5880" s="4">
        <v>4046</v>
      </c>
    </row>
    <row r="5881" spans="1:2">
      <c r="A5881" s="5">
        <v>48980</v>
      </c>
      <c r="B5881" s="4">
        <v>4046</v>
      </c>
    </row>
    <row r="5882" spans="1:2">
      <c r="A5882" s="5">
        <v>48981</v>
      </c>
      <c r="B5882" s="4">
        <v>4046</v>
      </c>
    </row>
    <row r="5883" spans="1:2">
      <c r="A5883" s="5">
        <v>48982</v>
      </c>
      <c r="B5883" s="4">
        <v>4047</v>
      </c>
    </row>
    <row r="5884" spans="1:2">
      <c r="A5884" s="5">
        <v>48983</v>
      </c>
      <c r="B5884" s="4">
        <v>4048</v>
      </c>
    </row>
    <row r="5885" spans="1:2">
      <c r="A5885" s="5">
        <v>48984</v>
      </c>
      <c r="B5885" s="4">
        <v>4049</v>
      </c>
    </row>
    <row r="5886" spans="1:2">
      <c r="A5886" s="5">
        <v>48985</v>
      </c>
      <c r="B5886" s="4">
        <v>4050</v>
      </c>
    </row>
    <row r="5887" spans="1:2">
      <c r="A5887" s="5">
        <v>48986</v>
      </c>
      <c r="B5887" s="4">
        <v>4051</v>
      </c>
    </row>
    <row r="5888" spans="1:2">
      <c r="A5888" s="5">
        <v>48987</v>
      </c>
      <c r="B5888" s="4">
        <v>4051</v>
      </c>
    </row>
    <row r="5889" spans="1:2">
      <c r="A5889" s="5">
        <v>48988</v>
      </c>
      <c r="B5889" s="4">
        <v>4051</v>
      </c>
    </row>
    <row r="5890" spans="1:2">
      <c r="A5890" s="5">
        <v>48989</v>
      </c>
      <c r="B5890" s="4">
        <v>4052</v>
      </c>
    </row>
    <row r="5891" spans="1:2">
      <c r="A5891" s="5">
        <v>48990</v>
      </c>
      <c r="B5891" s="4">
        <v>4053</v>
      </c>
    </row>
    <row r="5892" spans="1:2">
      <c r="A5892" s="5">
        <v>48991</v>
      </c>
      <c r="B5892" s="4">
        <v>4054</v>
      </c>
    </row>
    <row r="5893" spans="1:2">
      <c r="A5893" s="5">
        <v>48992</v>
      </c>
      <c r="B5893" s="4">
        <v>4055</v>
      </c>
    </row>
    <row r="5894" spans="1:2">
      <c r="A5894" s="5">
        <v>48993</v>
      </c>
      <c r="B5894" s="4">
        <v>4056</v>
      </c>
    </row>
    <row r="5895" spans="1:2">
      <c r="A5895" s="5">
        <v>48994</v>
      </c>
      <c r="B5895" s="4">
        <v>4056</v>
      </c>
    </row>
    <row r="5896" spans="1:2">
      <c r="A5896" s="5">
        <v>48995</v>
      </c>
      <c r="B5896" s="4">
        <v>4056</v>
      </c>
    </row>
    <row r="5897" spans="1:2">
      <c r="A5897" s="5">
        <v>48996</v>
      </c>
      <c r="B5897" s="4">
        <v>4056</v>
      </c>
    </row>
    <row r="5898" spans="1:2">
      <c r="A5898" s="5">
        <v>48997</v>
      </c>
      <c r="B5898" s="4">
        <v>4056</v>
      </c>
    </row>
    <row r="5899" spans="1:2">
      <c r="A5899" s="5">
        <v>48998</v>
      </c>
      <c r="B5899" s="4">
        <v>4057</v>
      </c>
    </row>
    <row r="5900" spans="1:2">
      <c r="A5900" s="5">
        <v>48999</v>
      </c>
      <c r="B5900" s="4">
        <v>4058</v>
      </c>
    </row>
    <row r="5901" spans="1:2">
      <c r="A5901" s="5">
        <v>49000</v>
      </c>
      <c r="B5901" s="4">
        <v>4059</v>
      </c>
    </row>
    <row r="5902" spans="1:2">
      <c r="A5902" s="5">
        <v>49001</v>
      </c>
      <c r="B5902" s="4">
        <v>4059</v>
      </c>
    </row>
    <row r="5903" spans="1:2">
      <c r="A5903" s="5">
        <v>49002</v>
      </c>
      <c r="B5903" s="4">
        <v>4059</v>
      </c>
    </row>
    <row r="5904" spans="1:2">
      <c r="A5904" s="5">
        <v>49003</v>
      </c>
      <c r="B5904" s="4">
        <v>4060</v>
      </c>
    </row>
    <row r="5905" spans="1:2">
      <c r="A5905" s="5">
        <v>49004</v>
      </c>
      <c r="B5905" s="4">
        <v>4061</v>
      </c>
    </row>
    <row r="5906" spans="1:2">
      <c r="A5906" s="5">
        <v>49005</v>
      </c>
      <c r="B5906" s="4">
        <v>4062</v>
      </c>
    </row>
    <row r="5907" spans="1:2">
      <c r="A5907" s="5">
        <v>49006</v>
      </c>
      <c r="B5907" s="4">
        <v>4063</v>
      </c>
    </row>
    <row r="5908" spans="1:2">
      <c r="A5908" s="5">
        <v>49007</v>
      </c>
      <c r="B5908" s="4">
        <v>4064</v>
      </c>
    </row>
    <row r="5909" spans="1:2">
      <c r="A5909" s="5">
        <v>49008</v>
      </c>
      <c r="B5909" s="4">
        <v>4064</v>
      </c>
    </row>
    <row r="5910" spans="1:2">
      <c r="A5910" s="5">
        <v>49009</v>
      </c>
      <c r="B5910" s="4">
        <v>4064</v>
      </c>
    </row>
    <row r="5911" spans="1:2">
      <c r="A5911" s="5">
        <v>49010</v>
      </c>
      <c r="B5911" s="4">
        <v>4065</v>
      </c>
    </row>
    <row r="5912" spans="1:2">
      <c r="A5912" s="5">
        <v>49011</v>
      </c>
      <c r="B5912" s="4">
        <v>4066</v>
      </c>
    </row>
    <row r="5913" spans="1:2">
      <c r="A5913" s="5">
        <v>49012</v>
      </c>
      <c r="B5913" s="4">
        <v>4067</v>
      </c>
    </row>
    <row r="5914" spans="1:2">
      <c r="A5914" s="5">
        <v>49013</v>
      </c>
      <c r="B5914" s="4">
        <v>4068</v>
      </c>
    </row>
    <row r="5915" spans="1:2">
      <c r="A5915" s="5">
        <v>49014</v>
      </c>
      <c r="B5915" s="4">
        <v>4069</v>
      </c>
    </row>
    <row r="5916" spans="1:2">
      <c r="A5916" s="5">
        <v>49015</v>
      </c>
      <c r="B5916" s="4">
        <v>4069</v>
      </c>
    </row>
    <row r="5917" spans="1:2">
      <c r="A5917" s="5">
        <v>49016</v>
      </c>
      <c r="B5917" s="4">
        <v>4069</v>
      </c>
    </row>
    <row r="5918" spans="1:2">
      <c r="A5918" s="5">
        <v>49017</v>
      </c>
      <c r="B5918" s="4">
        <v>4070</v>
      </c>
    </row>
    <row r="5919" spans="1:2">
      <c r="A5919" s="5">
        <v>49018</v>
      </c>
      <c r="B5919" s="4">
        <v>4071</v>
      </c>
    </row>
    <row r="5920" spans="1:2">
      <c r="A5920" s="5">
        <v>49019</v>
      </c>
      <c r="B5920" s="4">
        <v>4072</v>
      </c>
    </row>
    <row r="5921" spans="1:2">
      <c r="A5921" s="5">
        <v>49020</v>
      </c>
      <c r="B5921" s="4">
        <v>4073</v>
      </c>
    </row>
    <row r="5922" spans="1:2">
      <c r="A5922" s="5">
        <v>49021</v>
      </c>
      <c r="B5922" s="4">
        <v>4074</v>
      </c>
    </row>
    <row r="5923" spans="1:2">
      <c r="A5923" s="5">
        <v>49022</v>
      </c>
      <c r="B5923" s="4">
        <v>4074</v>
      </c>
    </row>
    <row r="5924" spans="1:2">
      <c r="A5924" s="5">
        <v>49023</v>
      </c>
      <c r="B5924" s="4">
        <v>4074</v>
      </c>
    </row>
    <row r="5925" spans="1:2">
      <c r="A5925" s="5">
        <v>49024</v>
      </c>
      <c r="B5925" s="4">
        <v>4075</v>
      </c>
    </row>
    <row r="5926" spans="1:2">
      <c r="A5926" s="5">
        <v>49025</v>
      </c>
      <c r="B5926" s="4">
        <v>4076</v>
      </c>
    </row>
    <row r="5927" spans="1:2">
      <c r="A5927" s="5">
        <v>49026</v>
      </c>
      <c r="B5927" s="4">
        <v>4077</v>
      </c>
    </row>
    <row r="5928" spans="1:2">
      <c r="A5928" s="5">
        <v>49027</v>
      </c>
      <c r="B5928" s="4">
        <v>4078</v>
      </c>
    </row>
    <row r="5929" spans="1:2">
      <c r="A5929" s="5">
        <v>49028</v>
      </c>
      <c r="B5929" s="4">
        <v>4079</v>
      </c>
    </row>
    <row r="5930" spans="1:2">
      <c r="A5930" s="5">
        <v>49029</v>
      </c>
      <c r="B5930" s="4">
        <v>4079</v>
      </c>
    </row>
    <row r="5931" spans="1:2">
      <c r="A5931" s="5">
        <v>49030</v>
      </c>
      <c r="B5931" s="4">
        <v>4079</v>
      </c>
    </row>
    <row r="5932" spans="1:2">
      <c r="A5932" s="5">
        <v>49031</v>
      </c>
      <c r="B5932" s="4">
        <v>4080</v>
      </c>
    </row>
    <row r="5933" spans="1:2">
      <c r="A5933" s="5">
        <v>49032</v>
      </c>
      <c r="B5933" s="4">
        <v>4081</v>
      </c>
    </row>
    <row r="5934" spans="1:2">
      <c r="A5934" s="5">
        <v>49033</v>
      </c>
      <c r="B5934" s="4">
        <v>4082</v>
      </c>
    </row>
    <row r="5935" spans="1:2">
      <c r="A5935" s="5">
        <v>49034</v>
      </c>
      <c r="B5935" s="4">
        <v>4083</v>
      </c>
    </row>
    <row r="5936" spans="1:2">
      <c r="A5936" s="5">
        <v>49035</v>
      </c>
      <c r="B5936" s="4">
        <v>4084</v>
      </c>
    </row>
    <row r="5937" spans="1:2">
      <c r="A5937" s="5">
        <v>49036</v>
      </c>
      <c r="B5937" s="4">
        <v>4084</v>
      </c>
    </row>
    <row r="5938" spans="1:2">
      <c r="A5938" s="5">
        <v>49037</v>
      </c>
      <c r="B5938" s="4">
        <v>4084</v>
      </c>
    </row>
    <row r="5939" spans="1:2">
      <c r="A5939" s="5">
        <v>49038</v>
      </c>
      <c r="B5939" s="4">
        <v>4085</v>
      </c>
    </row>
    <row r="5940" spans="1:2">
      <c r="A5940" s="5">
        <v>49039</v>
      </c>
      <c r="B5940" s="4">
        <v>4086</v>
      </c>
    </row>
    <row r="5941" spans="1:2">
      <c r="A5941" s="5">
        <v>49040</v>
      </c>
      <c r="B5941" s="4">
        <v>4087</v>
      </c>
    </row>
    <row r="5942" spans="1:2">
      <c r="A5942" s="5">
        <v>49041</v>
      </c>
      <c r="B5942" s="4">
        <v>4088</v>
      </c>
    </row>
    <row r="5943" spans="1:2">
      <c r="A5943" s="5">
        <v>49042</v>
      </c>
      <c r="B5943" s="4">
        <v>4088</v>
      </c>
    </row>
    <row r="5944" spans="1:2">
      <c r="A5944" s="5">
        <v>49043</v>
      </c>
      <c r="B5944" s="4">
        <v>4088</v>
      </c>
    </row>
    <row r="5945" spans="1:2">
      <c r="A5945" s="5">
        <v>49044</v>
      </c>
      <c r="B5945" s="4">
        <v>4088</v>
      </c>
    </row>
    <row r="5946" spans="1:2">
      <c r="A5946" s="5">
        <v>49045</v>
      </c>
      <c r="B5946" s="4">
        <v>4089</v>
      </c>
    </row>
    <row r="5947" spans="1:2">
      <c r="A5947" s="5">
        <v>49046</v>
      </c>
      <c r="B5947" s="4">
        <v>4090</v>
      </c>
    </row>
    <row r="5948" spans="1:2">
      <c r="A5948" s="5">
        <v>49047</v>
      </c>
      <c r="B5948" s="4">
        <v>4091</v>
      </c>
    </row>
    <row r="5949" spans="1:2">
      <c r="A5949" s="5">
        <v>49048</v>
      </c>
      <c r="B5949" s="4">
        <v>4092</v>
      </c>
    </row>
    <row r="5950" spans="1:2">
      <c r="A5950" s="5">
        <v>49049</v>
      </c>
      <c r="B5950" s="4">
        <v>4093</v>
      </c>
    </row>
    <row r="5951" spans="1:2">
      <c r="A5951" s="5">
        <v>49050</v>
      </c>
      <c r="B5951" s="4">
        <v>4093</v>
      </c>
    </row>
    <row r="5952" spans="1:2">
      <c r="A5952" s="5">
        <v>49051</v>
      </c>
      <c r="B5952" s="4">
        <v>4093</v>
      </c>
    </row>
    <row r="5953" spans="1:2">
      <c r="A5953" s="5">
        <v>49052</v>
      </c>
      <c r="B5953" s="4">
        <v>4094</v>
      </c>
    </row>
    <row r="5954" spans="1:2">
      <c r="A5954" s="5">
        <v>49053</v>
      </c>
      <c r="B5954" s="4">
        <v>4095</v>
      </c>
    </row>
    <row r="5955" spans="1:2">
      <c r="A5955" s="5">
        <v>49054</v>
      </c>
      <c r="B5955" s="4">
        <v>4096</v>
      </c>
    </row>
    <row r="5956" spans="1:2">
      <c r="A5956" s="5">
        <v>49055</v>
      </c>
      <c r="B5956" s="4">
        <v>4097</v>
      </c>
    </row>
    <row r="5957" spans="1:2">
      <c r="A5957" s="5">
        <v>49056</v>
      </c>
      <c r="B5957" s="4">
        <v>4097</v>
      </c>
    </row>
    <row r="5958" spans="1:2">
      <c r="A5958" s="5">
        <v>49057</v>
      </c>
      <c r="B5958" s="4">
        <v>4097</v>
      </c>
    </row>
    <row r="5959" spans="1:2">
      <c r="A5959" s="5">
        <v>49058</v>
      </c>
      <c r="B5959" s="4">
        <v>4097</v>
      </c>
    </row>
    <row r="5960" spans="1:2">
      <c r="A5960" s="5">
        <v>49059</v>
      </c>
      <c r="B5960" s="4">
        <v>4098</v>
      </c>
    </row>
    <row r="5961" spans="1:2">
      <c r="A5961" s="5">
        <v>49060</v>
      </c>
      <c r="B5961" s="4">
        <v>4099</v>
      </c>
    </row>
    <row r="5962" spans="1:2">
      <c r="A5962" s="5">
        <v>49061</v>
      </c>
      <c r="B5962" s="4">
        <v>4100</v>
      </c>
    </row>
    <row r="5963" spans="1:2">
      <c r="A5963" s="5">
        <v>49062</v>
      </c>
      <c r="B5963" s="4">
        <v>4101</v>
      </c>
    </row>
    <row r="5964" spans="1:2">
      <c r="A5964" s="5">
        <v>49063</v>
      </c>
      <c r="B5964" s="4">
        <v>4102</v>
      </c>
    </row>
    <row r="5965" spans="1:2">
      <c r="A5965" s="5">
        <v>49064</v>
      </c>
      <c r="B5965" s="4">
        <v>4102</v>
      </c>
    </row>
    <row r="5966" spans="1:2">
      <c r="A5966" s="5">
        <v>49065</v>
      </c>
      <c r="B5966" s="4">
        <v>4102</v>
      </c>
    </row>
    <row r="5967" spans="1:2">
      <c r="A5967" s="5">
        <v>49066</v>
      </c>
      <c r="B5967" s="4">
        <v>4102</v>
      </c>
    </row>
    <row r="5968" spans="1:2">
      <c r="A5968" s="5">
        <v>49067</v>
      </c>
      <c r="B5968" s="4">
        <v>4103</v>
      </c>
    </row>
    <row r="5969" spans="1:2">
      <c r="A5969" s="5">
        <v>49068</v>
      </c>
      <c r="B5969" s="4">
        <v>4104</v>
      </c>
    </row>
    <row r="5970" spans="1:2">
      <c r="A5970" s="5">
        <v>49069</v>
      </c>
      <c r="B5970" s="4">
        <v>4105</v>
      </c>
    </row>
    <row r="5971" spans="1:2">
      <c r="A5971" s="5">
        <v>49070</v>
      </c>
      <c r="B5971" s="4">
        <v>4106</v>
      </c>
    </row>
    <row r="5972" spans="1:2">
      <c r="A5972" s="5">
        <v>49071</v>
      </c>
      <c r="B5972" s="4">
        <v>4106</v>
      </c>
    </row>
    <row r="5973" spans="1:2">
      <c r="A5973" s="5">
        <v>49072</v>
      </c>
      <c r="B5973" s="4">
        <v>4106</v>
      </c>
    </row>
    <row r="5974" spans="1:2">
      <c r="A5974" s="5">
        <v>49073</v>
      </c>
      <c r="B5974" s="4">
        <v>4107</v>
      </c>
    </row>
    <row r="5975" spans="1:2">
      <c r="A5975" s="5">
        <v>49074</v>
      </c>
      <c r="B5975" s="4">
        <v>4108</v>
      </c>
    </row>
    <row r="5976" spans="1:2">
      <c r="A5976" s="5">
        <v>49075</v>
      </c>
      <c r="B5976" s="4">
        <v>4109</v>
      </c>
    </row>
    <row r="5977" spans="1:2">
      <c r="A5977" s="5">
        <v>49076</v>
      </c>
      <c r="B5977" s="4">
        <v>4110</v>
      </c>
    </row>
    <row r="5978" spans="1:2">
      <c r="A5978" s="5">
        <v>49077</v>
      </c>
      <c r="B5978" s="4">
        <v>4111</v>
      </c>
    </row>
    <row r="5979" spans="1:2">
      <c r="A5979" s="5">
        <v>49078</v>
      </c>
      <c r="B5979" s="4">
        <v>4111</v>
      </c>
    </row>
    <row r="5980" spans="1:2">
      <c r="A5980" s="5">
        <v>49079</v>
      </c>
      <c r="B5980" s="4">
        <v>4111</v>
      </c>
    </row>
    <row r="5981" spans="1:2">
      <c r="A5981" s="5">
        <v>49080</v>
      </c>
      <c r="B5981" s="4">
        <v>4112</v>
      </c>
    </row>
    <row r="5982" spans="1:2">
      <c r="A5982" s="5">
        <v>49081</v>
      </c>
      <c r="B5982" s="4">
        <v>4113</v>
      </c>
    </row>
    <row r="5983" spans="1:2">
      <c r="A5983" s="5">
        <v>49082</v>
      </c>
      <c r="B5983" s="4">
        <v>4114</v>
      </c>
    </row>
    <row r="5984" spans="1:2">
      <c r="A5984" s="5">
        <v>49083</v>
      </c>
      <c r="B5984" s="4">
        <v>4115</v>
      </c>
    </row>
    <row r="5985" spans="1:2">
      <c r="A5985" s="5">
        <v>49084</v>
      </c>
      <c r="B5985" s="4">
        <v>4116</v>
      </c>
    </row>
    <row r="5986" spans="1:2">
      <c r="A5986" s="5">
        <v>49085</v>
      </c>
      <c r="B5986" s="4">
        <v>4116</v>
      </c>
    </row>
    <row r="5987" spans="1:2">
      <c r="A5987" s="5">
        <v>49086</v>
      </c>
      <c r="B5987" s="4">
        <v>4116</v>
      </c>
    </row>
    <row r="5988" spans="1:2">
      <c r="A5988" s="5">
        <v>49087</v>
      </c>
      <c r="B5988" s="4">
        <v>4117</v>
      </c>
    </row>
    <row r="5989" spans="1:2">
      <c r="A5989" s="5">
        <v>49088</v>
      </c>
      <c r="B5989" s="4">
        <v>4118</v>
      </c>
    </row>
    <row r="5990" spans="1:2">
      <c r="A5990" s="5">
        <v>49089</v>
      </c>
      <c r="B5990" s="4">
        <v>4119</v>
      </c>
    </row>
    <row r="5991" spans="1:2">
      <c r="A5991" s="5">
        <v>49090</v>
      </c>
      <c r="B5991" s="4">
        <v>4120</v>
      </c>
    </row>
    <row r="5992" spans="1:2">
      <c r="A5992" s="5">
        <v>49091</v>
      </c>
      <c r="B5992" s="4">
        <v>4121</v>
      </c>
    </row>
    <row r="5993" spans="1:2">
      <c r="A5993" s="5">
        <v>49092</v>
      </c>
      <c r="B5993" s="4">
        <v>4121</v>
      </c>
    </row>
    <row r="5994" spans="1:2">
      <c r="A5994" s="5">
        <v>49093</v>
      </c>
      <c r="B5994" s="4">
        <v>4121</v>
      </c>
    </row>
    <row r="5995" spans="1:2">
      <c r="A5995" s="5">
        <v>49094</v>
      </c>
      <c r="B5995" s="4">
        <v>4122</v>
      </c>
    </row>
    <row r="5996" spans="1:2">
      <c r="A5996" s="5">
        <v>49095</v>
      </c>
      <c r="B5996" s="4">
        <v>4123</v>
      </c>
    </row>
    <row r="5997" spans="1:2">
      <c r="A5997" s="5">
        <v>49096</v>
      </c>
      <c r="B5997" s="4">
        <v>4124</v>
      </c>
    </row>
    <row r="5998" spans="1:2">
      <c r="A5998" s="5">
        <v>49097</v>
      </c>
      <c r="B5998" s="4">
        <v>4125</v>
      </c>
    </row>
    <row r="5999" spans="1:2">
      <c r="A5999" s="5">
        <v>49098</v>
      </c>
      <c r="B5999" s="4">
        <v>4126</v>
      </c>
    </row>
    <row r="6000" spans="1:2">
      <c r="A6000" s="5">
        <v>49099</v>
      </c>
      <c r="B6000" s="4">
        <v>4126</v>
      </c>
    </row>
    <row r="6001" spans="1:2">
      <c r="A6001" s="5">
        <v>49100</v>
      </c>
      <c r="B6001" s="4">
        <v>4126</v>
      </c>
    </row>
    <row r="6002" spans="1:2">
      <c r="A6002" s="5">
        <v>49101</v>
      </c>
      <c r="B6002" s="4">
        <v>4127</v>
      </c>
    </row>
    <row r="6003" spans="1:2">
      <c r="A6003" s="5">
        <v>49102</v>
      </c>
      <c r="B6003" s="4">
        <v>4128</v>
      </c>
    </row>
    <row r="6004" spans="1:2">
      <c r="A6004" s="5">
        <v>49103</v>
      </c>
      <c r="B6004" s="4">
        <v>4129</v>
      </c>
    </row>
    <row r="6005" spans="1:2">
      <c r="A6005" s="5">
        <v>49104</v>
      </c>
      <c r="B6005" s="4">
        <v>4129</v>
      </c>
    </row>
    <row r="6006" spans="1:2">
      <c r="A6006" s="5">
        <v>49105</v>
      </c>
      <c r="B6006" s="4">
        <v>4130</v>
      </c>
    </row>
    <row r="6007" spans="1:2">
      <c r="A6007" s="5">
        <v>49106</v>
      </c>
      <c r="B6007" s="4">
        <v>4130</v>
      </c>
    </row>
    <row r="6008" spans="1:2">
      <c r="A6008" s="5">
        <v>49107</v>
      </c>
      <c r="B6008" s="4">
        <v>4130</v>
      </c>
    </row>
    <row r="6009" spans="1:2">
      <c r="A6009" s="5">
        <v>49108</v>
      </c>
      <c r="B6009" s="4">
        <v>4131</v>
      </c>
    </row>
    <row r="6010" spans="1:2">
      <c r="A6010" s="5">
        <v>49109</v>
      </c>
      <c r="B6010" s="4">
        <v>4132</v>
      </c>
    </row>
    <row r="6011" spans="1:2">
      <c r="A6011" s="5">
        <v>49110</v>
      </c>
      <c r="B6011" s="4">
        <v>4133</v>
      </c>
    </row>
    <row r="6012" spans="1:2">
      <c r="A6012" s="5">
        <v>49111</v>
      </c>
      <c r="B6012" s="4">
        <v>4134</v>
      </c>
    </row>
    <row r="6013" spans="1:2">
      <c r="A6013" s="5">
        <v>49112</v>
      </c>
      <c r="B6013" s="4">
        <v>4135</v>
      </c>
    </row>
    <row r="6014" spans="1:2">
      <c r="A6014" s="5">
        <v>49113</v>
      </c>
      <c r="B6014" s="4">
        <v>4135</v>
      </c>
    </row>
    <row r="6015" spans="1:2">
      <c r="A6015" s="5">
        <v>49114</v>
      </c>
      <c r="B6015" s="4">
        <v>4135</v>
      </c>
    </row>
    <row r="6016" spans="1:2">
      <c r="A6016" s="5">
        <v>49115</v>
      </c>
      <c r="B6016" s="4">
        <v>4136</v>
      </c>
    </row>
    <row r="6017" spans="1:2">
      <c r="A6017" s="5">
        <v>49116</v>
      </c>
      <c r="B6017" s="4">
        <v>4137</v>
      </c>
    </row>
    <row r="6018" spans="1:2">
      <c r="A6018" s="5">
        <v>49117</v>
      </c>
      <c r="B6018" s="4">
        <v>4138</v>
      </c>
    </row>
    <row r="6019" spans="1:2">
      <c r="A6019" s="5">
        <v>49118</v>
      </c>
      <c r="B6019" s="4">
        <v>4139</v>
      </c>
    </row>
    <row r="6020" spans="1:2">
      <c r="A6020" s="5">
        <v>49119</v>
      </c>
      <c r="B6020" s="4">
        <v>4140</v>
      </c>
    </row>
    <row r="6021" spans="1:2">
      <c r="A6021" s="5">
        <v>49120</v>
      </c>
      <c r="B6021" s="4">
        <v>4140</v>
      </c>
    </row>
    <row r="6022" spans="1:2">
      <c r="A6022" s="5">
        <v>49121</v>
      </c>
      <c r="B6022" s="4">
        <v>4140</v>
      </c>
    </row>
    <row r="6023" spans="1:2">
      <c r="A6023" s="5">
        <v>49122</v>
      </c>
      <c r="B6023" s="4">
        <v>4141</v>
      </c>
    </row>
    <row r="6024" spans="1:2">
      <c r="A6024" s="5">
        <v>49123</v>
      </c>
      <c r="B6024" s="4">
        <v>4142</v>
      </c>
    </row>
    <row r="6025" spans="1:2">
      <c r="A6025" s="5">
        <v>49124</v>
      </c>
      <c r="B6025" s="4">
        <v>4143</v>
      </c>
    </row>
    <row r="6026" spans="1:2">
      <c r="A6026" s="5">
        <v>49125</v>
      </c>
      <c r="B6026" s="4">
        <v>4144</v>
      </c>
    </row>
    <row r="6027" spans="1:2">
      <c r="A6027" s="5">
        <v>49126</v>
      </c>
      <c r="B6027" s="4">
        <v>4145</v>
      </c>
    </row>
    <row r="6028" spans="1:2">
      <c r="A6028" s="5">
        <v>49127</v>
      </c>
      <c r="B6028" s="4">
        <v>4145</v>
      </c>
    </row>
    <row r="6029" spans="1:2">
      <c r="A6029" s="5">
        <v>49128</v>
      </c>
      <c r="B6029" s="4">
        <v>4145</v>
      </c>
    </row>
    <row r="6030" spans="1:2">
      <c r="A6030" s="5">
        <v>49129</v>
      </c>
      <c r="B6030" s="4">
        <v>4146</v>
      </c>
    </row>
    <row r="6031" spans="1:2">
      <c r="A6031" s="5">
        <v>49130</v>
      </c>
      <c r="B6031" s="4">
        <v>4147</v>
      </c>
    </row>
    <row r="6032" spans="1:2">
      <c r="A6032" s="5">
        <v>49131</v>
      </c>
      <c r="B6032" s="4">
        <v>4148</v>
      </c>
    </row>
    <row r="6033" spans="1:2">
      <c r="A6033" s="5">
        <v>49132</v>
      </c>
      <c r="B6033" s="4">
        <v>4149</v>
      </c>
    </row>
    <row r="6034" spans="1:2">
      <c r="A6034" s="5">
        <v>49133</v>
      </c>
      <c r="B6034" s="4">
        <v>4150</v>
      </c>
    </row>
    <row r="6035" spans="1:2">
      <c r="A6035" s="5">
        <v>49134</v>
      </c>
      <c r="B6035" s="4">
        <v>4150</v>
      </c>
    </row>
    <row r="6036" spans="1:2">
      <c r="A6036" s="5">
        <v>49135</v>
      </c>
      <c r="B6036" s="4">
        <v>4150</v>
      </c>
    </row>
    <row r="6037" spans="1:2">
      <c r="A6037" s="5">
        <v>49136</v>
      </c>
      <c r="B6037" s="4">
        <v>4151</v>
      </c>
    </row>
    <row r="6038" spans="1:2">
      <c r="A6038" s="5">
        <v>49137</v>
      </c>
      <c r="B6038" s="4">
        <v>4152</v>
      </c>
    </row>
    <row r="6039" spans="1:2">
      <c r="A6039" s="5">
        <v>49138</v>
      </c>
      <c r="B6039" s="4">
        <v>4153</v>
      </c>
    </row>
    <row r="6040" spans="1:2">
      <c r="A6040" s="5">
        <v>49139</v>
      </c>
      <c r="B6040" s="4">
        <v>4154</v>
      </c>
    </row>
    <row r="6041" spans="1:2">
      <c r="A6041" s="5">
        <v>49140</v>
      </c>
      <c r="B6041" s="4">
        <v>4155</v>
      </c>
    </row>
    <row r="6042" spans="1:2">
      <c r="A6042" s="5">
        <v>49141</v>
      </c>
      <c r="B6042" s="4">
        <v>4155</v>
      </c>
    </row>
    <row r="6043" spans="1:2">
      <c r="A6043" s="5">
        <v>49142</v>
      </c>
      <c r="B6043" s="4">
        <v>4155</v>
      </c>
    </row>
    <row r="6044" spans="1:2">
      <c r="A6044" s="5">
        <v>49143</v>
      </c>
      <c r="B6044" s="4">
        <v>4156</v>
      </c>
    </row>
    <row r="6045" spans="1:2">
      <c r="A6045" s="5">
        <v>49144</v>
      </c>
      <c r="B6045" s="4">
        <v>4157</v>
      </c>
    </row>
    <row r="6046" spans="1:2">
      <c r="A6046" s="5">
        <v>49145</v>
      </c>
      <c r="B6046" s="4">
        <v>4158</v>
      </c>
    </row>
    <row r="6047" spans="1:2">
      <c r="A6047" s="5">
        <v>49146</v>
      </c>
      <c r="B6047" s="4">
        <v>4159</v>
      </c>
    </row>
    <row r="6048" spans="1:2">
      <c r="A6048" s="5">
        <v>49147</v>
      </c>
      <c r="B6048" s="4">
        <v>4160</v>
      </c>
    </row>
    <row r="6049" spans="1:2">
      <c r="A6049" s="5">
        <v>49148</v>
      </c>
      <c r="B6049" s="4">
        <v>4160</v>
      </c>
    </row>
    <row r="6050" spans="1:2">
      <c r="A6050" s="5">
        <v>49149</v>
      </c>
      <c r="B6050" s="4">
        <v>4160</v>
      </c>
    </row>
    <row r="6051" spans="1:2">
      <c r="A6051" s="5">
        <v>49150</v>
      </c>
      <c r="B6051" s="4">
        <v>4161</v>
      </c>
    </row>
    <row r="6052" spans="1:2">
      <c r="A6052" s="5">
        <v>49151</v>
      </c>
      <c r="B6052" s="4">
        <v>4162</v>
      </c>
    </row>
    <row r="6053" spans="1:2">
      <c r="A6053" s="5">
        <v>49152</v>
      </c>
      <c r="B6053" s="4">
        <v>4163</v>
      </c>
    </row>
    <row r="6054" spans="1:2">
      <c r="A6054" s="5">
        <v>49153</v>
      </c>
      <c r="B6054" s="4">
        <v>4164</v>
      </c>
    </row>
    <row r="6055" spans="1:2">
      <c r="A6055" s="5">
        <v>49154</v>
      </c>
      <c r="B6055" s="4">
        <v>4165</v>
      </c>
    </row>
    <row r="6056" spans="1:2">
      <c r="A6056" s="5">
        <v>49155</v>
      </c>
      <c r="B6056" s="4">
        <v>4165</v>
      </c>
    </row>
    <row r="6057" spans="1:2">
      <c r="A6057" s="5">
        <v>49156</v>
      </c>
      <c r="B6057" s="4">
        <v>4165</v>
      </c>
    </row>
    <row r="6058" spans="1:2">
      <c r="A6058" s="5">
        <v>49157</v>
      </c>
      <c r="B6058" s="4">
        <v>4166</v>
      </c>
    </row>
    <row r="6059" spans="1:2">
      <c r="A6059" s="5">
        <v>49158</v>
      </c>
      <c r="B6059" s="4">
        <v>4167</v>
      </c>
    </row>
    <row r="6060" spans="1:2">
      <c r="A6060" s="5">
        <v>49159</v>
      </c>
      <c r="B6060" s="4">
        <v>4168</v>
      </c>
    </row>
    <row r="6061" spans="1:2">
      <c r="A6061" s="5">
        <v>49160</v>
      </c>
      <c r="B6061" s="4">
        <v>4169</v>
      </c>
    </row>
    <row r="6062" spans="1:2">
      <c r="A6062" s="5">
        <v>49161</v>
      </c>
      <c r="B6062" s="4">
        <v>4170</v>
      </c>
    </row>
    <row r="6063" spans="1:2">
      <c r="A6063" s="5">
        <v>49162</v>
      </c>
      <c r="B6063" s="4">
        <v>4170</v>
      </c>
    </row>
    <row r="6064" spans="1:2">
      <c r="A6064" s="5">
        <v>49163</v>
      </c>
      <c r="B6064" s="4">
        <v>4170</v>
      </c>
    </row>
    <row r="6065" spans="1:2">
      <c r="A6065" s="5">
        <v>49164</v>
      </c>
      <c r="B6065" s="4">
        <v>4171</v>
      </c>
    </row>
    <row r="6066" spans="1:2">
      <c r="A6066" s="5">
        <v>49165</v>
      </c>
      <c r="B6066" s="4">
        <v>4172</v>
      </c>
    </row>
    <row r="6067" spans="1:2">
      <c r="A6067" s="5">
        <v>49166</v>
      </c>
      <c r="B6067" s="4">
        <v>4173</v>
      </c>
    </row>
    <row r="6068" spans="1:2">
      <c r="A6068" s="5">
        <v>49167</v>
      </c>
      <c r="B6068" s="4">
        <v>4174</v>
      </c>
    </row>
    <row r="6069" spans="1:2">
      <c r="A6069" s="5">
        <v>49168</v>
      </c>
      <c r="B6069" s="4">
        <v>4175</v>
      </c>
    </row>
    <row r="6070" spans="1:2">
      <c r="A6070" s="5">
        <v>49169</v>
      </c>
      <c r="B6070" s="4">
        <v>4175</v>
      </c>
    </row>
    <row r="6071" spans="1:2">
      <c r="A6071" s="5">
        <v>49170</v>
      </c>
      <c r="B6071" s="4">
        <v>4175</v>
      </c>
    </row>
    <row r="6072" spans="1:2">
      <c r="A6072" s="5">
        <v>49171</v>
      </c>
      <c r="B6072" s="4">
        <v>4176</v>
      </c>
    </row>
    <row r="6073" spans="1:2">
      <c r="A6073" s="5">
        <v>49172</v>
      </c>
      <c r="B6073" s="4">
        <v>4177</v>
      </c>
    </row>
    <row r="6074" spans="1:2">
      <c r="A6074" s="5">
        <v>49173</v>
      </c>
      <c r="B6074" s="4">
        <v>4178</v>
      </c>
    </row>
    <row r="6075" spans="1:2">
      <c r="A6075" s="5">
        <v>49174</v>
      </c>
      <c r="B6075" s="4">
        <v>4179</v>
      </c>
    </row>
    <row r="6076" spans="1:2">
      <c r="A6076" s="5">
        <v>49175</v>
      </c>
      <c r="B6076" s="4">
        <v>4180</v>
      </c>
    </row>
    <row r="6077" spans="1:2">
      <c r="A6077" s="5">
        <v>49176</v>
      </c>
      <c r="B6077" s="4">
        <v>4180</v>
      </c>
    </row>
    <row r="6078" spans="1:2">
      <c r="A6078" s="5">
        <v>49177</v>
      </c>
      <c r="B6078" s="4">
        <v>4180</v>
      </c>
    </row>
    <row r="6079" spans="1:2">
      <c r="A6079" s="5">
        <v>49178</v>
      </c>
      <c r="B6079" s="4">
        <v>4181</v>
      </c>
    </row>
    <row r="6080" spans="1:2">
      <c r="A6080" s="5">
        <v>49179</v>
      </c>
      <c r="B6080" s="4">
        <v>4182</v>
      </c>
    </row>
    <row r="6081" spans="1:2">
      <c r="A6081" s="5">
        <v>49180</v>
      </c>
      <c r="B6081" s="4">
        <v>4183</v>
      </c>
    </row>
    <row r="6082" spans="1:2">
      <c r="A6082" s="5">
        <v>49181</v>
      </c>
      <c r="B6082" s="4">
        <v>4184</v>
      </c>
    </row>
    <row r="6083" spans="1:2">
      <c r="A6083" s="5">
        <v>49182</v>
      </c>
      <c r="B6083" s="4">
        <v>4185</v>
      </c>
    </row>
    <row r="6084" spans="1:2">
      <c r="A6084" s="5">
        <v>49183</v>
      </c>
      <c r="B6084" s="4">
        <v>4185</v>
      </c>
    </row>
    <row r="6085" spans="1:2">
      <c r="A6085" s="5">
        <v>49184</v>
      </c>
      <c r="B6085" s="4">
        <v>4185</v>
      </c>
    </row>
    <row r="6086" spans="1:2">
      <c r="A6086" s="5">
        <v>49185</v>
      </c>
      <c r="B6086" s="4">
        <v>4186</v>
      </c>
    </row>
    <row r="6087" spans="1:2">
      <c r="A6087" s="5">
        <v>49186</v>
      </c>
      <c r="B6087" s="4">
        <v>4187</v>
      </c>
    </row>
    <row r="6088" spans="1:2">
      <c r="A6088" s="5">
        <v>49187</v>
      </c>
      <c r="B6088" s="4">
        <v>4188</v>
      </c>
    </row>
    <row r="6089" spans="1:2">
      <c r="A6089" s="5">
        <v>49188</v>
      </c>
      <c r="B6089" s="4">
        <v>4189</v>
      </c>
    </row>
    <row r="6090" spans="1:2">
      <c r="A6090" s="5">
        <v>49189</v>
      </c>
      <c r="B6090" s="4">
        <v>4190</v>
      </c>
    </row>
    <row r="6091" spans="1:2">
      <c r="A6091" s="5">
        <v>49190</v>
      </c>
      <c r="B6091" s="4">
        <v>4190</v>
      </c>
    </row>
    <row r="6092" spans="1:2">
      <c r="A6092" s="5">
        <v>49191</v>
      </c>
      <c r="B6092" s="4">
        <v>4190</v>
      </c>
    </row>
    <row r="6093" spans="1:2">
      <c r="A6093" s="5">
        <v>49192</v>
      </c>
      <c r="B6093" s="4">
        <v>4191</v>
      </c>
    </row>
    <row r="6094" spans="1:2">
      <c r="A6094" s="5">
        <v>49193</v>
      </c>
      <c r="B6094" s="4">
        <v>4192</v>
      </c>
    </row>
    <row r="6095" spans="1:2">
      <c r="A6095" s="5">
        <v>49194</v>
      </c>
      <c r="B6095" s="4">
        <v>4193</v>
      </c>
    </row>
    <row r="6096" spans="1:2">
      <c r="A6096" s="5">
        <v>49195</v>
      </c>
      <c r="B6096" s="4">
        <v>4193</v>
      </c>
    </row>
    <row r="6097" spans="1:2">
      <c r="A6097" s="5">
        <v>49196</v>
      </c>
      <c r="B6097" s="4">
        <v>4194</v>
      </c>
    </row>
    <row r="6098" spans="1:2">
      <c r="A6098" s="5">
        <v>49197</v>
      </c>
      <c r="B6098" s="4">
        <v>4194</v>
      </c>
    </row>
    <row r="6099" spans="1:2">
      <c r="A6099" s="5">
        <v>49198</v>
      </c>
      <c r="B6099" s="4">
        <v>4194</v>
      </c>
    </row>
    <row r="6100" spans="1:2">
      <c r="A6100" s="5">
        <v>49199</v>
      </c>
      <c r="B6100" s="4">
        <v>4195</v>
      </c>
    </row>
    <row r="6101" spans="1:2">
      <c r="A6101" s="5">
        <v>49200</v>
      </c>
      <c r="B6101" s="4">
        <v>4196</v>
      </c>
    </row>
    <row r="6102" spans="1:2">
      <c r="A6102" s="5">
        <v>49201</v>
      </c>
      <c r="B6102" s="4">
        <v>4197</v>
      </c>
    </row>
    <row r="6103" spans="1:2">
      <c r="A6103" s="5">
        <v>49202</v>
      </c>
      <c r="B6103" s="4">
        <v>4198</v>
      </c>
    </row>
    <row r="6104" spans="1:2">
      <c r="A6104" s="5">
        <v>49203</v>
      </c>
      <c r="B6104" s="4">
        <v>4199</v>
      </c>
    </row>
    <row r="6105" spans="1:2">
      <c r="A6105" s="5">
        <v>49204</v>
      </c>
      <c r="B6105" s="4">
        <v>4199</v>
      </c>
    </row>
    <row r="6106" spans="1:2">
      <c r="A6106" s="5">
        <v>49205</v>
      </c>
      <c r="B6106" s="4">
        <v>4199</v>
      </c>
    </row>
    <row r="6107" spans="1:2">
      <c r="A6107" s="5">
        <v>49206</v>
      </c>
      <c r="B6107" s="4">
        <v>4200</v>
      </c>
    </row>
    <row r="6108" spans="1:2">
      <c r="A6108" s="5">
        <v>49207</v>
      </c>
      <c r="B6108" s="4">
        <v>4201</v>
      </c>
    </row>
    <row r="6109" spans="1:2">
      <c r="A6109" s="5">
        <v>49208</v>
      </c>
      <c r="B6109" s="4">
        <v>4202</v>
      </c>
    </row>
    <row r="6110" spans="1:2">
      <c r="A6110" s="5">
        <v>49209</v>
      </c>
      <c r="B6110" s="4">
        <v>4203</v>
      </c>
    </row>
    <row r="6111" spans="1:2">
      <c r="A6111" s="5">
        <v>49210</v>
      </c>
      <c r="B6111" s="4">
        <v>4204</v>
      </c>
    </row>
    <row r="6112" spans="1:2">
      <c r="A6112" s="5">
        <v>49211</v>
      </c>
      <c r="B6112" s="4">
        <v>4204</v>
      </c>
    </row>
    <row r="6113" spans="1:2">
      <c r="A6113" s="5">
        <v>49212</v>
      </c>
      <c r="B6113" s="4">
        <v>4204</v>
      </c>
    </row>
    <row r="6114" spans="1:2">
      <c r="A6114" s="5">
        <v>49213</v>
      </c>
      <c r="B6114" s="4">
        <v>4205</v>
      </c>
    </row>
    <row r="6115" spans="1:2">
      <c r="A6115" s="5">
        <v>49214</v>
      </c>
      <c r="B6115" s="4">
        <v>4206</v>
      </c>
    </row>
    <row r="6116" spans="1:2">
      <c r="A6116" s="5">
        <v>49215</v>
      </c>
      <c r="B6116" s="4">
        <v>4207</v>
      </c>
    </row>
    <row r="6117" spans="1:2">
      <c r="A6117" s="5">
        <v>49216</v>
      </c>
      <c r="B6117" s="4">
        <v>4208</v>
      </c>
    </row>
    <row r="6118" spans="1:2">
      <c r="A6118" s="5">
        <v>49217</v>
      </c>
      <c r="B6118" s="4">
        <v>4209</v>
      </c>
    </row>
    <row r="6119" spans="1:2">
      <c r="A6119" s="5">
        <v>49218</v>
      </c>
      <c r="B6119" s="4">
        <v>4209</v>
      </c>
    </row>
    <row r="6120" spans="1:2">
      <c r="A6120" s="5">
        <v>49219</v>
      </c>
      <c r="B6120" s="4">
        <v>4209</v>
      </c>
    </row>
    <row r="6121" spans="1:2">
      <c r="A6121" s="5">
        <v>49220</v>
      </c>
      <c r="B6121" s="4">
        <v>4210</v>
      </c>
    </row>
    <row r="6122" spans="1:2">
      <c r="A6122" s="5">
        <v>49221</v>
      </c>
      <c r="B6122" s="4">
        <v>4211</v>
      </c>
    </row>
    <row r="6123" spans="1:2">
      <c r="A6123" s="5">
        <v>49222</v>
      </c>
      <c r="B6123" s="4">
        <v>4212</v>
      </c>
    </row>
    <row r="6124" spans="1:2">
      <c r="A6124" s="5">
        <v>49223</v>
      </c>
      <c r="B6124" s="4">
        <v>4213</v>
      </c>
    </row>
    <row r="6125" spans="1:2">
      <c r="A6125" s="5">
        <v>49224</v>
      </c>
      <c r="B6125" s="4">
        <v>4214</v>
      </c>
    </row>
    <row r="6126" spans="1:2">
      <c r="A6126" s="5">
        <v>49225</v>
      </c>
      <c r="B6126" s="4">
        <v>4214</v>
      </c>
    </row>
    <row r="6127" spans="1:2">
      <c r="A6127" s="5">
        <v>49226</v>
      </c>
      <c r="B6127" s="4">
        <v>4214</v>
      </c>
    </row>
    <row r="6128" spans="1:2">
      <c r="A6128" s="5">
        <v>49227</v>
      </c>
      <c r="B6128" s="4">
        <v>4215</v>
      </c>
    </row>
    <row r="6129" spans="1:2">
      <c r="A6129" s="5">
        <v>49228</v>
      </c>
      <c r="B6129" s="4">
        <v>4216</v>
      </c>
    </row>
    <row r="6130" spans="1:2">
      <c r="A6130" s="5">
        <v>49229</v>
      </c>
      <c r="B6130" s="4">
        <v>4217</v>
      </c>
    </row>
    <row r="6131" spans="1:2">
      <c r="A6131" s="5">
        <v>49230</v>
      </c>
      <c r="B6131" s="4">
        <v>4217</v>
      </c>
    </row>
    <row r="6132" spans="1:2">
      <c r="A6132" s="5">
        <v>49231</v>
      </c>
      <c r="B6132" s="4">
        <v>4218</v>
      </c>
    </row>
    <row r="6133" spans="1:2">
      <c r="A6133" s="5">
        <v>49232</v>
      </c>
      <c r="B6133" s="4">
        <v>4218</v>
      </c>
    </row>
    <row r="6134" spans="1:2">
      <c r="A6134" s="5">
        <v>49233</v>
      </c>
      <c r="B6134" s="4">
        <v>4218</v>
      </c>
    </row>
    <row r="6135" spans="1:2">
      <c r="A6135" s="5">
        <v>49234</v>
      </c>
      <c r="B6135" s="4">
        <v>4219</v>
      </c>
    </row>
    <row r="6136" spans="1:2">
      <c r="A6136" s="5">
        <v>49235</v>
      </c>
      <c r="B6136" s="4">
        <v>4220</v>
      </c>
    </row>
    <row r="6137" spans="1:2">
      <c r="A6137" s="5">
        <v>49236</v>
      </c>
      <c r="B6137" s="4">
        <v>4221</v>
      </c>
    </row>
    <row r="6138" spans="1:2">
      <c r="A6138" s="5">
        <v>49237</v>
      </c>
      <c r="B6138" s="4">
        <v>4222</v>
      </c>
    </row>
    <row r="6139" spans="1:2">
      <c r="A6139" s="5">
        <v>49238</v>
      </c>
      <c r="B6139" s="4">
        <v>4223</v>
      </c>
    </row>
    <row r="6140" spans="1:2">
      <c r="A6140" s="5">
        <v>49239</v>
      </c>
      <c r="B6140" s="4">
        <v>4223</v>
      </c>
    </row>
    <row r="6141" spans="1:2">
      <c r="A6141" s="5">
        <v>49240</v>
      </c>
      <c r="B6141" s="4">
        <v>4223</v>
      </c>
    </row>
    <row r="6142" spans="1:2">
      <c r="A6142" s="5">
        <v>49241</v>
      </c>
      <c r="B6142" s="4">
        <v>4224</v>
      </c>
    </row>
    <row r="6143" spans="1:2">
      <c r="A6143" s="5">
        <v>49242</v>
      </c>
      <c r="B6143" s="4">
        <v>4225</v>
      </c>
    </row>
    <row r="6144" spans="1:2">
      <c r="A6144" s="5">
        <v>49243</v>
      </c>
      <c r="B6144" s="4">
        <v>4226</v>
      </c>
    </row>
    <row r="6145" spans="1:2">
      <c r="A6145" s="5">
        <v>49244</v>
      </c>
      <c r="B6145" s="4">
        <v>4227</v>
      </c>
    </row>
    <row r="6146" spans="1:2">
      <c r="A6146" s="5">
        <v>49245</v>
      </c>
      <c r="B6146" s="4">
        <v>4228</v>
      </c>
    </row>
    <row r="6147" spans="1:2">
      <c r="A6147" s="5">
        <v>49246</v>
      </c>
      <c r="B6147" s="4">
        <v>4228</v>
      </c>
    </row>
    <row r="6148" spans="1:2">
      <c r="A6148" s="5">
        <v>49247</v>
      </c>
      <c r="B6148" s="4">
        <v>4228</v>
      </c>
    </row>
    <row r="6149" spans="1:2">
      <c r="A6149" s="5">
        <v>49248</v>
      </c>
      <c r="B6149" s="4">
        <v>4229</v>
      </c>
    </row>
    <row r="6150" spans="1:2">
      <c r="A6150" s="5">
        <v>49249</v>
      </c>
      <c r="B6150" s="4">
        <v>4230</v>
      </c>
    </row>
    <row r="6151" spans="1:2">
      <c r="A6151" s="5">
        <v>49250</v>
      </c>
      <c r="B6151" s="4">
        <v>4231</v>
      </c>
    </row>
    <row r="6152" spans="1:2">
      <c r="A6152" s="5">
        <v>49251</v>
      </c>
      <c r="B6152" s="4">
        <v>4231</v>
      </c>
    </row>
    <row r="6153" spans="1:2">
      <c r="A6153" s="5">
        <v>49252</v>
      </c>
      <c r="B6153" s="4">
        <v>4232</v>
      </c>
    </row>
    <row r="6154" spans="1:2">
      <c r="A6154" s="5">
        <v>49253</v>
      </c>
      <c r="B6154" s="4">
        <v>4232</v>
      </c>
    </row>
    <row r="6155" spans="1:2">
      <c r="A6155" s="5">
        <v>49254</v>
      </c>
      <c r="B6155" s="4">
        <v>4232</v>
      </c>
    </row>
    <row r="6156" spans="1:2">
      <c r="A6156" s="5">
        <v>49255</v>
      </c>
      <c r="B6156" s="4">
        <v>4233</v>
      </c>
    </row>
    <row r="6157" spans="1:2">
      <c r="A6157" s="5">
        <v>49256</v>
      </c>
      <c r="B6157" s="4">
        <v>4234</v>
      </c>
    </row>
    <row r="6158" spans="1:2">
      <c r="A6158" s="5">
        <v>49257</v>
      </c>
      <c r="B6158" s="4">
        <v>4235</v>
      </c>
    </row>
    <row r="6159" spans="1:2">
      <c r="A6159" s="5">
        <v>49258</v>
      </c>
      <c r="B6159" s="4">
        <v>4236</v>
      </c>
    </row>
    <row r="6160" spans="1:2">
      <c r="A6160" s="5">
        <v>49259</v>
      </c>
      <c r="B6160" s="4">
        <v>4237</v>
      </c>
    </row>
    <row r="6161" spans="1:2">
      <c r="A6161" s="5">
        <v>49260</v>
      </c>
      <c r="B6161" s="4">
        <v>4237</v>
      </c>
    </row>
    <row r="6162" spans="1:2">
      <c r="A6162" s="5">
        <v>49261</v>
      </c>
      <c r="B6162" s="4">
        <v>4237</v>
      </c>
    </row>
    <row r="6163" spans="1:2">
      <c r="A6163" s="5">
        <v>49262</v>
      </c>
      <c r="B6163" s="4">
        <v>4238</v>
      </c>
    </row>
    <row r="6164" spans="1:2">
      <c r="A6164" s="5">
        <v>49263</v>
      </c>
      <c r="B6164" s="4">
        <v>4239</v>
      </c>
    </row>
    <row r="6165" spans="1:2">
      <c r="A6165" s="5">
        <v>49264</v>
      </c>
      <c r="B6165" s="4">
        <v>4239</v>
      </c>
    </row>
    <row r="6166" spans="1:2">
      <c r="A6166" s="5">
        <v>49265</v>
      </c>
      <c r="B6166" s="4">
        <v>4240</v>
      </c>
    </row>
    <row r="6167" spans="1:2">
      <c r="A6167" s="5">
        <v>49266</v>
      </c>
      <c r="B6167" s="4">
        <v>4241</v>
      </c>
    </row>
    <row r="6168" spans="1:2">
      <c r="A6168" s="5">
        <v>49267</v>
      </c>
      <c r="B6168" s="4">
        <v>4241</v>
      </c>
    </row>
    <row r="6169" spans="1:2">
      <c r="A6169" s="5">
        <v>49268</v>
      </c>
      <c r="B6169" s="4">
        <v>4241</v>
      </c>
    </row>
    <row r="6170" spans="1:2">
      <c r="A6170" s="5">
        <v>49269</v>
      </c>
      <c r="B6170" s="4">
        <v>4242</v>
      </c>
    </row>
    <row r="6171" spans="1:2">
      <c r="A6171" s="5">
        <v>49270</v>
      </c>
      <c r="B6171" s="4">
        <v>4243</v>
      </c>
    </row>
    <row r="6172" spans="1:2">
      <c r="A6172" s="5">
        <v>49271</v>
      </c>
      <c r="B6172" s="4">
        <v>4244</v>
      </c>
    </row>
    <row r="6173" spans="1:2">
      <c r="A6173" s="5">
        <v>49272</v>
      </c>
      <c r="B6173" s="4">
        <v>4245</v>
      </c>
    </row>
    <row r="6174" spans="1:2">
      <c r="A6174" s="5">
        <v>49273</v>
      </c>
      <c r="B6174" s="4">
        <v>4246</v>
      </c>
    </row>
    <row r="6175" spans="1:2">
      <c r="A6175" s="5">
        <v>49274</v>
      </c>
      <c r="B6175" s="4">
        <v>4246</v>
      </c>
    </row>
    <row r="6176" spans="1:2">
      <c r="A6176" s="5">
        <v>49275</v>
      </c>
      <c r="B6176" s="4">
        <v>4246</v>
      </c>
    </row>
    <row r="6177" spans="1:2">
      <c r="A6177" s="5">
        <v>49276</v>
      </c>
      <c r="B6177" s="4">
        <v>4247</v>
      </c>
    </row>
    <row r="6178" spans="1:2">
      <c r="A6178" s="5">
        <v>49277</v>
      </c>
      <c r="B6178" s="4">
        <v>4248</v>
      </c>
    </row>
    <row r="6179" spans="1:2">
      <c r="A6179" s="5">
        <v>49278</v>
      </c>
      <c r="B6179" s="4">
        <v>4249</v>
      </c>
    </row>
    <row r="6180" spans="1:2">
      <c r="A6180" s="5">
        <v>49279</v>
      </c>
      <c r="B6180" s="4">
        <v>4250</v>
      </c>
    </row>
    <row r="6181" spans="1:2">
      <c r="A6181" s="5">
        <v>49280</v>
      </c>
      <c r="B6181" s="4">
        <v>4251</v>
      </c>
    </row>
    <row r="6182" spans="1:2">
      <c r="A6182" s="5">
        <v>49281</v>
      </c>
      <c r="B6182" s="4">
        <v>4251</v>
      </c>
    </row>
    <row r="6183" spans="1:2">
      <c r="A6183" s="5">
        <v>49282</v>
      </c>
      <c r="B6183" s="4">
        <v>4251</v>
      </c>
    </row>
    <row r="6184" spans="1:2">
      <c r="A6184" s="5">
        <v>49283</v>
      </c>
      <c r="B6184" s="4">
        <v>4252</v>
      </c>
    </row>
    <row r="6185" spans="1:2">
      <c r="A6185" s="5">
        <v>49284</v>
      </c>
      <c r="B6185" s="4">
        <v>4253</v>
      </c>
    </row>
    <row r="6186" spans="1:2">
      <c r="A6186" s="5">
        <v>49285</v>
      </c>
      <c r="B6186" s="4">
        <v>4254</v>
      </c>
    </row>
    <row r="6187" spans="1:2">
      <c r="A6187" s="5">
        <v>49286</v>
      </c>
      <c r="B6187" s="4">
        <v>4255</v>
      </c>
    </row>
    <row r="6188" spans="1:2">
      <c r="A6188" s="5">
        <v>49287</v>
      </c>
      <c r="B6188" s="4">
        <v>4256</v>
      </c>
    </row>
    <row r="6189" spans="1:2">
      <c r="A6189" s="5">
        <v>49288</v>
      </c>
      <c r="B6189" s="4">
        <v>4256</v>
      </c>
    </row>
    <row r="6190" spans="1:2">
      <c r="A6190" s="5">
        <v>49289</v>
      </c>
      <c r="B6190" s="4">
        <v>4256</v>
      </c>
    </row>
    <row r="6191" spans="1:2">
      <c r="A6191" s="5">
        <v>49290</v>
      </c>
      <c r="B6191" s="4">
        <v>4257</v>
      </c>
    </row>
    <row r="6192" spans="1:2">
      <c r="A6192" s="5">
        <v>49291</v>
      </c>
      <c r="B6192" s="4">
        <v>4258</v>
      </c>
    </row>
    <row r="6193" spans="1:2">
      <c r="A6193" s="5">
        <v>49292</v>
      </c>
      <c r="B6193" s="4">
        <v>4259</v>
      </c>
    </row>
    <row r="6194" spans="1:2">
      <c r="A6194" s="5">
        <v>49293</v>
      </c>
      <c r="B6194" s="4">
        <v>4260</v>
      </c>
    </row>
    <row r="6195" spans="1:2">
      <c r="A6195" s="5">
        <v>49294</v>
      </c>
      <c r="B6195" s="4">
        <v>4261</v>
      </c>
    </row>
    <row r="6196" spans="1:2">
      <c r="A6196" s="5">
        <v>49295</v>
      </c>
      <c r="B6196" s="4">
        <v>4261</v>
      </c>
    </row>
    <row r="6197" spans="1:2">
      <c r="A6197" s="5">
        <v>49296</v>
      </c>
      <c r="B6197" s="4">
        <v>4261</v>
      </c>
    </row>
    <row r="6198" spans="1:2">
      <c r="A6198" s="5">
        <v>49297</v>
      </c>
      <c r="B6198" s="4">
        <v>4262</v>
      </c>
    </row>
    <row r="6199" spans="1:2">
      <c r="A6199" s="5">
        <v>49298</v>
      </c>
      <c r="B6199" s="4">
        <v>4263</v>
      </c>
    </row>
    <row r="6200" spans="1:2">
      <c r="A6200" s="5">
        <v>49299</v>
      </c>
      <c r="B6200" s="4">
        <v>4264</v>
      </c>
    </row>
    <row r="6201" spans="1:2">
      <c r="A6201" s="5">
        <v>49300</v>
      </c>
      <c r="B6201" s="4">
        <v>4265</v>
      </c>
    </row>
    <row r="6202" spans="1:2">
      <c r="A6202" s="5">
        <v>49301</v>
      </c>
      <c r="B6202" s="4">
        <v>4266</v>
      </c>
    </row>
    <row r="6203" spans="1:2">
      <c r="A6203" s="5">
        <v>49302</v>
      </c>
      <c r="B6203" s="4">
        <v>4266</v>
      </c>
    </row>
    <row r="6204" spans="1:2">
      <c r="A6204" s="5">
        <v>49303</v>
      </c>
      <c r="B6204" s="4">
        <v>4266</v>
      </c>
    </row>
    <row r="6205" spans="1:2">
      <c r="A6205" s="5">
        <v>49304</v>
      </c>
      <c r="B6205" s="4">
        <v>4266</v>
      </c>
    </row>
    <row r="6206" spans="1:2">
      <c r="A6206" s="5">
        <v>49305</v>
      </c>
      <c r="B6206" s="4">
        <v>4267</v>
      </c>
    </row>
    <row r="6207" spans="1:2">
      <c r="A6207" s="5">
        <v>49306</v>
      </c>
      <c r="B6207" s="4">
        <v>4268</v>
      </c>
    </row>
    <row r="6208" spans="1:2">
      <c r="A6208" s="5">
        <v>49307</v>
      </c>
      <c r="B6208" s="4">
        <v>4269</v>
      </c>
    </row>
    <row r="6209" spans="1:2">
      <c r="A6209" s="5">
        <v>49308</v>
      </c>
      <c r="B6209" s="4">
        <v>4270</v>
      </c>
    </row>
    <row r="6210" spans="1:2">
      <c r="A6210" s="5">
        <v>49309</v>
      </c>
      <c r="B6210" s="4">
        <v>4270</v>
      </c>
    </row>
    <row r="6211" spans="1:2">
      <c r="A6211" s="5">
        <v>49310</v>
      </c>
      <c r="B6211" s="4">
        <v>4270</v>
      </c>
    </row>
    <row r="6212" spans="1:2">
      <c r="A6212" s="5">
        <v>49311</v>
      </c>
      <c r="B6212" s="4">
        <v>4270</v>
      </c>
    </row>
    <row r="6213" spans="1:2">
      <c r="A6213" s="5">
        <v>49312</v>
      </c>
      <c r="B6213" s="4">
        <v>4271</v>
      </c>
    </row>
    <row r="6214" spans="1:2">
      <c r="A6214" s="5">
        <v>49313</v>
      </c>
      <c r="B6214" s="4">
        <v>4272</v>
      </c>
    </row>
    <row r="6215" spans="1:2">
      <c r="A6215" s="5">
        <v>49314</v>
      </c>
      <c r="B6215" s="4">
        <v>4273</v>
      </c>
    </row>
    <row r="6216" spans="1:2">
      <c r="A6216" s="5">
        <v>49315</v>
      </c>
      <c r="B6216" s="4">
        <v>4274</v>
      </c>
    </row>
    <row r="6217" spans="1:2">
      <c r="A6217" s="5">
        <v>49316</v>
      </c>
      <c r="B6217" s="4">
        <v>4274</v>
      </c>
    </row>
    <row r="6218" spans="1:2">
      <c r="A6218" s="5">
        <v>49317</v>
      </c>
      <c r="B6218" s="4">
        <v>4274</v>
      </c>
    </row>
    <row r="6219" spans="1:2">
      <c r="A6219" s="5">
        <v>49318</v>
      </c>
      <c r="B6219" s="4">
        <v>4275</v>
      </c>
    </row>
    <row r="6220" spans="1:2">
      <c r="A6220" s="5">
        <v>49319</v>
      </c>
      <c r="B6220" s="4">
        <v>4276</v>
      </c>
    </row>
    <row r="6221" spans="1:2">
      <c r="A6221" s="5">
        <v>49320</v>
      </c>
      <c r="B6221" s="4">
        <v>4277</v>
      </c>
    </row>
    <row r="6222" spans="1:2">
      <c r="A6222" s="5">
        <v>49321</v>
      </c>
      <c r="B6222" s="4">
        <v>4278</v>
      </c>
    </row>
    <row r="6223" spans="1:2">
      <c r="A6223" s="5">
        <v>49322</v>
      </c>
      <c r="B6223" s="4">
        <v>4279</v>
      </c>
    </row>
    <row r="6224" spans="1:2">
      <c r="A6224" s="5">
        <v>49323</v>
      </c>
      <c r="B6224" s="4">
        <v>4279</v>
      </c>
    </row>
    <row r="6225" spans="1:2">
      <c r="A6225" s="5">
        <v>49324</v>
      </c>
      <c r="B6225" s="4">
        <v>4279</v>
      </c>
    </row>
    <row r="6226" spans="1:2">
      <c r="A6226" s="5">
        <v>49325</v>
      </c>
      <c r="B6226" s="4">
        <v>4280</v>
      </c>
    </row>
    <row r="6227" spans="1:2">
      <c r="A6227" s="5">
        <v>49326</v>
      </c>
      <c r="B6227" s="4">
        <v>4281</v>
      </c>
    </row>
    <row r="6228" spans="1:2">
      <c r="A6228" s="5">
        <v>49327</v>
      </c>
      <c r="B6228" s="4">
        <v>4282</v>
      </c>
    </row>
    <row r="6229" spans="1:2">
      <c r="A6229" s="5">
        <v>49328</v>
      </c>
      <c r="B6229" s="4">
        <v>4283</v>
      </c>
    </row>
    <row r="6230" spans="1:2">
      <c r="A6230" s="5">
        <v>49329</v>
      </c>
      <c r="B6230" s="4">
        <v>4284</v>
      </c>
    </row>
    <row r="6231" spans="1:2">
      <c r="A6231" s="5">
        <v>49330</v>
      </c>
      <c r="B6231" s="4">
        <v>4284</v>
      </c>
    </row>
    <row r="6232" spans="1:2">
      <c r="A6232" s="5">
        <v>49331</v>
      </c>
      <c r="B6232" s="4">
        <v>4284</v>
      </c>
    </row>
    <row r="6233" spans="1:2">
      <c r="A6233" s="5">
        <v>49332</v>
      </c>
      <c r="B6233" s="4">
        <v>4285</v>
      </c>
    </row>
    <row r="6234" spans="1:2">
      <c r="A6234" s="5">
        <v>49333</v>
      </c>
      <c r="B6234" s="4">
        <v>4286</v>
      </c>
    </row>
    <row r="6235" spans="1:2">
      <c r="A6235" s="5">
        <v>49334</v>
      </c>
      <c r="B6235" s="4">
        <v>4287</v>
      </c>
    </row>
    <row r="6236" spans="1:2">
      <c r="A6236" s="5">
        <v>49335</v>
      </c>
      <c r="B6236" s="4">
        <v>4288</v>
      </c>
    </row>
    <row r="6237" spans="1:2">
      <c r="A6237" s="5">
        <v>49336</v>
      </c>
      <c r="B6237" s="4">
        <v>4289</v>
      </c>
    </row>
    <row r="6238" spans="1:2">
      <c r="A6238" s="5">
        <v>49337</v>
      </c>
      <c r="B6238" s="4">
        <v>4289</v>
      </c>
    </row>
    <row r="6239" spans="1:2">
      <c r="A6239" s="5">
        <v>49338</v>
      </c>
      <c r="B6239" s="4">
        <v>4289</v>
      </c>
    </row>
    <row r="6240" spans="1:2">
      <c r="A6240" s="5">
        <v>49339</v>
      </c>
      <c r="B6240" s="4">
        <v>4290</v>
      </c>
    </row>
    <row r="6241" spans="1:2">
      <c r="A6241" s="5">
        <v>49340</v>
      </c>
      <c r="B6241" s="4">
        <v>4291</v>
      </c>
    </row>
    <row r="6242" spans="1:2">
      <c r="A6242" s="5">
        <v>49341</v>
      </c>
      <c r="B6242" s="4">
        <v>4292</v>
      </c>
    </row>
    <row r="6243" spans="1:2">
      <c r="A6243" s="5">
        <v>49342</v>
      </c>
      <c r="B6243" s="4">
        <v>4293</v>
      </c>
    </row>
    <row r="6244" spans="1:2">
      <c r="A6244" s="5">
        <v>49343</v>
      </c>
      <c r="B6244" s="4">
        <v>4294</v>
      </c>
    </row>
    <row r="6245" spans="1:2">
      <c r="A6245" s="5">
        <v>49344</v>
      </c>
      <c r="B6245" s="4">
        <v>4294</v>
      </c>
    </row>
    <row r="6246" spans="1:2">
      <c r="A6246" s="5">
        <v>49345</v>
      </c>
      <c r="B6246" s="4">
        <v>4294</v>
      </c>
    </row>
    <row r="6247" spans="1:2">
      <c r="A6247" s="5">
        <v>49346</v>
      </c>
      <c r="B6247" s="4">
        <v>4294</v>
      </c>
    </row>
    <row r="6248" spans="1:2">
      <c r="A6248" s="5">
        <v>49347</v>
      </c>
      <c r="B6248" s="4">
        <v>4294</v>
      </c>
    </row>
    <row r="6249" spans="1:2">
      <c r="A6249" s="5">
        <v>49348</v>
      </c>
      <c r="B6249" s="4">
        <v>4295</v>
      </c>
    </row>
    <row r="6250" spans="1:2">
      <c r="A6250" s="5">
        <v>49349</v>
      </c>
      <c r="B6250" s="4">
        <v>4296</v>
      </c>
    </row>
    <row r="6251" spans="1:2">
      <c r="A6251" s="5">
        <v>49350</v>
      </c>
      <c r="B6251" s="4">
        <v>4297</v>
      </c>
    </row>
    <row r="6252" spans="1:2">
      <c r="A6252" s="5">
        <v>49351</v>
      </c>
      <c r="B6252" s="4">
        <v>4297</v>
      </c>
    </row>
    <row r="6253" spans="1:2">
      <c r="A6253" s="5">
        <v>49352</v>
      </c>
      <c r="B6253" s="4">
        <v>4297</v>
      </c>
    </row>
    <row r="6254" spans="1:2">
      <c r="A6254" s="5">
        <v>49353</v>
      </c>
      <c r="B6254" s="4">
        <v>4298</v>
      </c>
    </row>
    <row r="6255" spans="1:2">
      <c r="A6255" s="5">
        <v>49354</v>
      </c>
      <c r="B6255" s="4">
        <v>4299</v>
      </c>
    </row>
    <row r="6256" spans="1:2">
      <c r="A6256" s="5">
        <v>49355</v>
      </c>
      <c r="B6256" s="4">
        <v>4300</v>
      </c>
    </row>
    <row r="6257" spans="1:2">
      <c r="A6257" s="5">
        <v>49356</v>
      </c>
      <c r="B6257" s="4">
        <v>4301</v>
      </c>
    </row>
    <row r="6258" spans="1:2">
      <c r="A6258" s="5">
        <v>49357</v>
      </c>
      <c r="B6258" s="4">
        <v>4302</v>
      </c>
    </row>
    <row r="6259" spans="1:2">
      <c r="A6259" s="5">
        <v>49358</v>
      </c>
      <c r="B6259" s="4">
        <v>4302</v>
      </c>
    </row>
    <row r="6260" spans="1:2">
      <c r="A6260" s="5">
        <v>49359</v>
      </c>
      <c r="B6260" s="4">
        <v>4302</v>
      </c>
    </row>
    <row r="6261" spans="1:2">
      <c r="A6261" s="5">
        <v>49360</v>
      </c>
      <c r="B6261" s="4">
        <v>4303</v>
      </c>
    </row>
    <row r="6262" spans="1:2">
      <c r="A6262" s="5">
        <v>49361</v>
      </c>
      <c r="B6262" s="4">
        <v>4304</v>
      </c>
    </row>
    <row r="6263" spans="1:2">
      <c r="A6263" s="5">
        <v>49362</v>
      </c>
      <c r="B6263" s="4">
        <v>4305</v>
      </c>
    </row>
    <row r="6264" spans="1:2">
      <c r="A6264" s="5">
        <v>49363</v>
      </c>
      <c r="B6264" s="4">
        <v>4306</v>
      </c>
    </row>
    <row r="6265" spans="1:2">
      <c r="A6265" s="5">
        <v>49364</v>
      </c>
      <c r="B6265" s="4">
        <v>4307</v>
      </c>
    </row>
    <row r="6266" spans="1:2">
      <c r="A6266" s="5">
        <v>49365</v>
      </c>
      <c r="B6266" s="4">
        <v>4307</v>
      </c>
    </row>
    <row r="6267" spans="1:2">
      <c r="A6267" s="5">
        <v>49366</v>
      </c>
      <c r="B6267" s="4">
        <v>4307</v>
      </c>
    </row>
    <row r="6268" spans="1:2">
      <c r="A6268" s="5">
        <v>49367</v>
      </c>
      <c r="B6268" s="4">
        <v>4308</v>
      </c>
    </row>
    <row r="6269" spans="1:2">
      <c r="A6269" s="5">
        <v>49368</v>
      </c>
      <c r="B6269" s="4">
        <v>4309</v>
      </c>
    </row>
    <row r="6270" spans="1:2">
      <c r="A6270" s="5">
        <v>49369</v>
      </c>
      <c r="B6270" s="4">
        <v>4310</v>
      </c>
    </row>
    <row r="6271" spans="1:2">
      <c r="A6271" s="5">
        <v>49370</v>
      </c>
      <c r="B6271" s="4">
        <v>4311</v>
      </c>
    </row>
    <row r="6272" spans="1:2">
      <c r="A6272" s="5">
        <v>49371</v>
      </c>
      <c r="B6272" s="4">
        <v>4312</v>
      </c>
    </row>
    <row r="6273" spans="1:2">
      <c r="A6273" s="5">
        <v>49372</v>
      </c>
      <c r="B6273" s="4">
        <v>4312</v>
      </c>
    </row>
    <row r="6274" spans="1:2">
      <c r="A6274" s="5">
        <v>49373</v>
      </c>
      <c r="B6274" s="4">
        <v>4312</v>
      </c>
    </row>
    <row r="6275" spans="1:2">
      <c r="A6275" s="5">
        <v>49374</v>
      </c>
      <c r="B6275" s="4">
        <v>4313</v>
      </c>
    </row>
    <row r="6276" spans="1:2">
      <c r="A6276" s="5">
        <v>49375</v>
      </c>
      <c r="B6276" s="4">
        <v>4314</v>
      </c>
    </row>
    <row r="6277" spans="1:2">
      <c r="A6277" s="5">
        <v>49376</v>
      </c>
      <c r="B6277" s="4">
        <v>4315</v>
      </c>
    </row>
    <row r="6278" spans="1:2">
      <c r="A6278" s="5">
        <v>49377</v>
      </c>
      <c r="B6278" s="4">
        <v>4316</v>
      </c>
    </row>
    <row r="6279" spans="1:2">
      <c r="A6279" s="5">
        <v>49378</v>
      </c>
      <c r="B6279" s="4">
        <v>4317</v>
      </c>
    </row>
    <row r="6280" spans="1:2">
      <c r="A6280" s="5">
        <v>49379</v>
      </c>
      <c r="B6280" s="4">
        <v>4317</v>
      </c>
    </row>
    <row r="6281" spans="1:2">
      <c r="A6281" s="5">
        <v>49380</v>
      </c>
      <c r="B6281" s="4">
        <v>4317</v>
      </c>
    </row>
    <row r="6282" spans="1:2">
      <c r="A6282" s="5">
        <v>49381</v>
      </c>
      <c r="B6282" s="4">
        <v>4318</v>
      </c>
    </row>
    <row r="6283" spans="1:2">
      <c r="A6283" s="5">
        <v>49382</v>
      </c>
      <c r="B6283" s="4">
        <v>4319</v>
      </c>
    </row>
    <row r="6284" spans="1:2">
      <c r="A6284" s="5">
        <v>49383</v>
      </c>
      <c r="B6284" s="4">
        <v>4320</v>
      </c>
    </row>
    <row r="6285" spans="1:2">
      <c r="A6285" s="5">
        <v>49384</v>
      </c>
      <c r="B6285" s="4">
        <v>4321</v>
      </c>
    </row>
    <row r="6286" spans="1:2">
      <c r="A6286" s="5">
        <v>49385</v>
      </c>
      <c r="B6286" s="4">
        <v>4322</v>
      </c>
    </row>
    <row r="6287" spans="1:2">
      <c r="A6287" s="5">
        <v>49386</v>
      </c>
      <c r="B6287" s="4">
        <v>4322</v>
      </c>
    </row>
    <row r="6288" spans="1:2">
      <c r="A6288" s="5">
        <v>49387</v>
      </c>
      <c r="B6288" s="4">
        <v>4322</v>
      </c>
    </row>
    <row r="6289" spans="1:2">
      <c r="A6289" s="5">
        <v>49388</v>
      </c>
      <c r="B6289" s="4">
        <v>4323</v>
      </c>
    </row>
    <row r="6290" spans="1:2">
      <c r="A6290" s="5">
        <v>49389</v>
      </c>
      <c r="B6290" s="4">
        <v>4324</v>
      </c>
    </row>
    <row r="6291" spans="1:2">
      <c r="A6291" s="5">
        <v>49390</v>
      </c>
      <c r="B6291" s="4">
        <v>4325</v>
      </c>
    </row>
    <row r="6292" spans="1:2">
      <c r="A6292" s="5">
        <v>49391</v>
      </c>
      <c r="B6292" s="4">
        <v>4326</v>
      </c>
    </row>
    <row r="6293" spans="1:2">
      <c r="A6293" s="5">
        <v>49392</v>
      </c>
      <c r="B6293" s="4">
        <v>4326</v>
      </c>
    </row>
    <row r="6294" spans="1:2">
      <c r="A6294" s="5">
        <v>49393</v>
      </c>
      <c r="B6294" s="4">
        <v>4326</v>
      </c>
    </row>
    <row r="6295" spans="1:2">
      <c r="A6295" s="5">
        <v>49394</v>
      </c>
      <c r="B6295" s="4">
        <v>4326</v>
      </c>
    </row>
    <row r="6296" spans="1:2">
      <c r="A6296" s="5">
        <v>49395</v>
      </c>
      <c r="B6296" s="4">
        <v>4327</v>
      </c>
    </row>
    <row r="6297" spans="1:2">
      <c r="A6297" s="5">
        <v>49396</v>
      </c>
      <c r="B6297" s="4">
        <v>4328</v>
      </c>
    </row>
    <row r="6298" spans="1:2">
      <c r="A6298" s="5">
        <v>49397</v>
      </c>
      <c r="B6298" s="4">
        <v>4329</v>
      </c>
    </row>
    <row r="6299" spans="1:2">
      <c r="A6299" s="5">
        <v>49398</v>
      </c>
      <c r="B6299" s="4">
        <v>4330</v>
      </c>
    </row>
    <row r="6300" spans="1:2">
      <c r="A6300" s="5">
        <v>49399</v>
      </c>
      <c r="B6300" s="4">
        <v>4331</v>
      </c>
    </row>
    <row r="6301" spans="1:2">
      <c r="A6301" s="5">
        <v>49400</v>
      </c>
      <c r="B6301" s="4">
        <v>4331</v>
      </c>
    </row>
    <row r="6302" spans="1:2">
      <c r="A6302" s="5">
        <v>49401</v>
      </c>
      <c r="B6302" s="4">
        <v>4331</v>
      </c>
    </row>
    <row r="6303" spans="1:2">
      <c r="A6303" s="5">
        <v>49402</v>
      </c>
      <c r="B6303" s="4">
        <v>4332</v>
      </c>
    </row>
    <row r="6304" spans="1:2">
      <c r="A6304" s="5">
        <v>49403</v>
      </c>
      <c r="B6304" s="4">
        <v>4333</v>
      </c>
    </row>
    <row r="6305" spans="1:2">
      <c r="A6305" s="5">
        <v>49404</v>
      </c>
      <c r="B6305" s="4">
        <v>4334</v>
      </c>
    </row>
    <row r="6306" spans="1:2">
      <c r="A6306" s="5">
        <v>49405</v>
      </c>
      <c r="B6306" s="4">
        <v>4335</v>
      </c>
    </row>
    <row r="6307" spans="1:2">
      <c r="A6307" s="5">
        <v>49406</v>
      </c>
      <c r="B6307" s="4">
        <v>4336</v>
      </c>
    </row>
    <row r="6308" spans="1:2">
      <c r="A6308" s="5">
        <v>49407</v>
      </c>
      <c r="B6308" s="4">
        <v>4336</v>
      </c>
    </row>
    <row r="6309" spans="1:2">
      <c r="A6309" s="5">
        <v>49408</v>
      </c>
      <c r="B6309" s="4">
        <v>4336</v>
      </c>
    </row>
    <row r="6310" spans="1:2">
      <c r="A6310" s="5">
        <v>49409</v>
      </c>
      <c r="B6310" s="4">
        <v>4337</v>
      </c>
    </row>
    <row r="6311" spans="1:2">
      <c r="A6311" s="5">
        <v>49410</v>
      </c>
      <c r="B6311" s="4">
        <v>4338</v>
      </c>
    </row>
    <row r="6312" spans="1:2">
      <c r="A6312" s="5">
        <v>49411</v>
      </c>
      <c r="B6312" s="4">
        <v>4339</v>
      </c>
    </row>
    <row r="6313" spans="1:2">
      <c r="A6313" s="5">
        <v>49412</v>
      </c>
      <c r="B6313" s="4">
        <v>4340</v>
      </c>
    </row>
    <row r="6314" spans="1:2">
      <c r="A6314" s="5">
        <v>49413</v>
      </c>
      <c r="B6314" s="4">
        <v>4341</v>
      </c>
    </row>
    <row r="6315" spans="1:2">
      <c r="A6315" s="5">
        <v>49414</v>
      </c>
      <c r="B6315" s="4">
        <v>4341</v>
      </c>
    </row>
    <row r="6316" spans="1:2">
      <c r="A6316" s="5">
        <v>49415</v>
      </c>
      <c r="B6316" s="4">
        <v>4341</v>
      </c>
    </row>
    <row r="6317" spans="1:2">
      <c r="A6317" s="5">
        <v>49416</v>
      </c>
      <c r="B6317" s="4">
        <v>4342</v>
      </c>
    </row>
    <row r="6318" spans="1:2">
      <c r="A6318" s="5">
        <v>49417</v>
      </c>
      <c r="B6318" s="4">
        <v>4343</v>
      </c>
    </row>
    <row r="6319" spans="1:2">
      <c r="A6319" s="5">
        <v>49418</v>
      </c>
      <c r="B6319" s="4">
        <v>4344</v>
      </c>
    </row>
    <row r="6320" spans="1:2">
      <c r="A6320" s="5">
        <v>49419</v>
      </c>
      <c r="B6320" s="4">
        <v>4345</v>
      </c>
    </row>
    <row r="6321" spans="1:2">
      <c r="A6321" s="5">
        <v>49420</v>
      </c>
      <c r="B6321" s="4">
        <v>4346</v>
      </c>
    </row>
    <row r="6322" spans="1:2">
      <c r="A6322" s="5">
        <v>49421</v>
      </c>
      <c r="B6322" s="4">
        <v>4346</v>
      </c>
    </row>
    <row r="6323" spans="1:2">
      <c r="A6323" s="5">
        <v>49422</v>
      </c>
      <c r="B6323" s="4">
        <v>4346</v>
      </c>
    </row>
    <row r="6324" spans="1:2">
      <c r="A6324" s="5">
        <v>49423</v>
      </c>
      <c r="B6324" s="4">
        <v>4347</v>
      </c>
    </row>
    <row r="6325" spans="1:2">
      <c r="A6325" s="5">
        <v>49424</v>
      </c>
      <c r="B6325" s="4">
        <v>4348</v>
      </c>
    </row>
    <row r="6326" spans="1:2">
      <c r="A6326" s="5">
        <v>49425</v>
      </c>
      <c r="B6326" s="4">
        <v>4349</v>
      </c>
    </row>
    <row r="6327" spans="1:2">
      <c r="A6327" s="5">
        <v>49426</v>
      </c>
      <c r="B6327" s="4">
        <v>4350</v>
      </c>
    </row>
    <row r="6328" spans="1:2">
      <c r="A6328" s="5">
        <v>49427</v>
      </c>
      <c r="B6328" s="4">
        <v>4351</v>
      </c>
    </row>
    <row r="6329" spans="1:2">
      <c r="A6329" s="5">
        <v>49428</v>
      </c>
      <c r="B6329" s="4">
        <v>4351</v>
      </c>
    </row>
    <row r="6330" spans="1:2">
      <c r="A6330" s="5">
        <v>49429</v>
      </c>
      <c r="B6330" s="4">
        <v>4351</v>
      </c>
    </row>
    <row r="6331" spans="1:2">
      <c r="A6331" s="5">
        <v>49430</v>
      </c>
      <c r="B6331" s="4">
        <v>4352</v>
      </c>
    </row>
    <row r="6332" spans="1:2">
      <c r="A6332" s="5">
        <v>49431</v>
      </c>
      <c r="B6332" s="4">
        <v>4352</v>
      </c>
    </row>
    <row r="6333" spans="1:2">
      <c r="A6333" s="5">
        <v>49432</v>
      </c>
      <c r="B6333" s="4">
        <v>4353</v>
      </c>
    </row>
    <row r="6334" spans="1:2">
      <c r="A6334" s="5">
        <v>49433</v>
      </c>
      <c r="B6334" s="4">
        <v>4354</v>
      </c>
    </row>
    <row r="6335" spans="1:2">
      <c r="A6335" s="5">
        <v>49434</v>
      </c>
      <c r="B6335" s="4">
        <v>4355</v>
      </c>
    </row>
    <row r="6336" spans="1:2">
      <c r="A6336" s="5">
        <v>49435</v>
      </c>
      <c r="B6336" s="4">
        <v>4355</v>
      </c>
    </row>
    <row r="6337" spans="1:2">
      <c r="A6337" s="5">
        <v>49436</v>
      </c>
      <c r="B6337" s="4">
        <v>4355</v>
      </c>
    </row>
    <row r="6338" spans="1:2">
      <c r="A6338" s="5">
        <v>49437</v>
      </c>
      <c r="B6338" s="4">
        <v>4356</v>
      </c>
    </row>
    <row r="6339" spans="1:2">
      <c r="A6339" s="5">
        <v>49438</v>
      </c>
      <c r="B6339" s="4">
        <v>4357</v>
      </c>
    </row>
    <row r="6340" spans="1:2">
      <c r="A6340" s="5">
        <v>49439</v>
      </c>
      <c r="B6340" s="4">
        <v>4358</v>
      </c>
    </row>
    <row r="6341" spans="1:2">
      <c r="A6341" s="5">
        <v>49440</v>
      </c>
      <c r="B6341" s="4">
        <v>4359</v>
      </c>
    </row>
    <row r="6342" spans="1:2">
      <c r="A6342" s="5">
        <v>49441</v>
      </c>
      <c r="B6342" s="4">
        <v>4360</v>
      </c>
    </row>
    <row r="6343" spans="1:2">
      <c r="A6343" s="5">
        <v>49442</v>
      </c>
      <c r="B6343" s="4">
        <v>4360</v>
      </c>
    </row>
    <row r="6344" spans="1:2">
      <c r="A6344" s="5">
        <v>49443</v>
      </c>
      <c r="B6344" s="4">
        <v>4360</v>
      </c>
    </row>
    <row r="6345" spans="1:2">
      <c r="A6345" s="5">
        <v>49444</v>
      </c>
      <c r="B6345" s="4">
        <v>4361</v>
      </c>
    </row>
    <row r="6346" spans="1:2">
      <c r="A6346" s="5">
        <v>49445</v>
      </c>
      <c r="B6346" s="4">
        <v>4362</v>
      </c>
    </row>
    <row r="6347" spans="1:2">
      <c r="A6347" s="5">
        <v>49446</v>
      </c>
      <c r="B6347" s="4">
        <v>4363</v>
      </c>
    </row>
    <row r="6348" spans="1:2">
      <c r="A6348" s="5">
        <v>49447</v>
      </c>
      <c r="B6348" s="4">
        <v>4364</v>
      </c>
    </row>
    <row r="6349" spans="1:2">
      <c r="A6349" s="5">
        <v>49448</v>
      </c>
      <c r="B6349" s="4">
        <v>4365</v>
      </c>
    </row>
    <row r="6350" spans="1:2">
      <c r="A6350" s="5">
        <v>49449</v>
      </c>
      <c r="B6350" s="4">
        <v>4365</v>
      </c>
    </row>
    <row r="6351" spans="1:2">
      <c r="A6351" s="5">
        <v>49450</v>
      </c>
      <c r="B6351" s="4">
        <v>4365</v>
      </c>
    </row>
    <row r="6352" spans="1:2">
      <c r="A6352" s="5">
        <v>49451</v>
      </c>
      <c r="B6352" s="4">
        <v>4366</v>
      </c>
    </row>
    <row r="6353" spans="1:2">
      <c r="A6353" s="5">
        <v>49452</v>
      </c>
      <c r="B6353" s="4">
        <v>4367</v>
      </c>
    </row>
    <row r="6354" spans="1:2">
      <c r="A6354" s="5">
        <v>49453</v>
      </c>
      <c r="B6354" s="4">
        <v>4368</v>
      </c>
    </row>
    <row r="6355" spans="1:2">
      <c r="A6355" s="5">
        <v>49454</v>
      </c>
      <c r="B6355" s="4">
        <v>4368</v>
      </c>
    </row>
    <row r="6356" spans="1:2">
      <c r="A6356" s="5">
        <v>49455</v>
      </c>
      <c r="B6356" s="4">
        <v>4369</v>
      </c>
    </row>
    <row r="6357" spans="1:2">
      <c r="A6357" s="5">
        <v>49456</v>
      </c>
      <c r="B6357" s="4">
        <v>4369</v>
      </c>
    </row>
    <row r="6358" spans="1:2">
      <c r="A6358" s="5">
        <v>49457</v>
      </c>
      <c r="B6358" s="4">
        <v>4369</v>
      </c>
    </row>
    <row r="6359" spans="1:2">
      <c r="A6359" s="5">
        <v>49458</v>
      </c>
      <c r="B6359" s="4">
        <v>4370</v>
      </c>
    </row>
    <row r="6360" spans="1:2">
      <c r="A6360" s="5">
        <v>49459</v>
      </c>
      <c r="B6360" s="4">
        <v>4371</v>
      </c>
    </row>
    <row r="6361" spans="1:2">
      <c r="A6361" s="5">
        <v>49460</v>
      </c>
      <c r="B6361" s="4">
        <v>4372</v>
      </c>
    </row>
    <row r="6362" spans="1:2">
      <c r="A6362" s="5">
        <v>49461</v>
      </c>
      <c r="B6362" s="4">
        <v>4373</v>
      </c>
    </row>
    <row r="6363" spans="1:2">
      <c r="A6363" s="5">
        <v>49462</v>
      </c>
      <c r="B6363" s="4">
        <v>4374</v>
      </c>
    </row>
    <row r="6364" spans="1:2">
      <c r="A6364" s="5">
        <v>49463</v>
      </c>
      <c r="B6364" s="4">
        <v>4374</v>
      </c>
    </row>
    <row r="6365" spans="1:2">
      <c r="A6365" s="5">
        <v>49464</v>
      </c>
      <c r="B6365" s="4">
        <v>4374</v>
      </c>
    </row>
    <row r="6366" spans="1:2">
      <c r="A6366" s="5">
        <v>49465</v>
      </c>
      <c r="B6366" s="4">
        <v>4375</v>
      </c>
    </row>
    <row r="6367" spans="1:2">
      <c r="A6367" s="5">
        <v>49466</v>
      </c>
      <c r="B6367" s="4">
        <v>4376</v>
      </c>
    </row>
    <row r="6368" spans="1:2">
      <c r="A6368" s="5">
        <v>49467</v>
      </c>
      <c r="B6368" s="4">
        <v>4377</v>
      </c>
    </row>
    <row r="6369" spans="1:2">
      <c r="A6369" s="5">
        <v>49468</v>
      </c>
      <c r="B6369" s="4">
        <v>4378</v>
      </c>
    </row>
    <row r="6370" spans="1:2">
      <c r="A6370" s="5">
        <v>49469</v>
      </c>
      <c r="B6370" s="4">
        <v>4379</v>
      </c>
    </row>
    <row r="6371" spans="1:2">
      <c r="A6371" s="5">
        <v>49470</v>
      </c>
      <c r="B6371" s="4">
        <v>4379</v>
      </c>
    </row>
    <row r="6372" spans="1:2">
      <c r="A6372" s="5">
        <v>49471</v>
      </c>
      <c r="B6372" s="4">
        <v>4379</v>
      </c>
    </row>
    <row r="6373" spans="1:2">
      <c r="A6373" s="5">
        <v>49472</v>
      </c>
      <c r="B6373" s="4">
        <v>4380</v>
      </c>
    </row>
    <row r="6374" spans="1:2">
      <c r="A6374" s="5">
        <v>49473</v>
      </c>
      <c r="B6374" s="4">
        <v>4381</v>
      </c>
    </row>
    <row r="6375" spans="1:2">
      <c r="A6375" s="5">
        <v>49474</v>
      </c>
      <c r="B6375" s="4">
        <v>4382</v>
      </c>
    </row>
    <row r="6376" spans="1:2">
      <c r="A6376" s="5">
        <v>49475</v>
      </c>
      <c r="B6376" s="4">
        <v>4383</v>
      </c>
    </row>
    <row r="6377" spans="1:2">
      <c r="A6377" s="5">
        <v>49476</v>
      </c>
      <c r="B6377" s="4">
        <v>4384</v>
      </c>
    </row>
    <row r="6378" spans="1:2">
      <c r="A6378" s="5">
        <v>49477</v>
      </c>
      <c r="B6378" s="4">
        <v>4384</v>
      </c>
    </row>
    <row r="6379" spans="1:2">
      <c r="A6379" s="5">
        <v>49478</v>
      </c>
      <c r="B6379" s="4">
        <v>4384</v>
      </c>
    </row>
    <row r="6380" spans="1:2">
      <c r="A6380" s="5">
        <v>49479</v>
      </c>
      <c r="B6380" s="4">
        <v>4385</v>
      </c>
    </row>
    <row r="6381" spans="1:2">
      <c r="A6381" s="5">
        <v>49480</v>
      </c>
      <c r="B6381" s="4">
        <v>4386</v>
      </c>
    </row>
    <row r="6382" spans="1:2">
      <c r="A6382" s="5">
        <v>49481</v>
      </c>
      <c r="B6382" s="4">
        <v>4387</v>
      </c>
    </row>
    <row r="6383" spans="1:2">
      <c r="A6383" s="5">
        <v>49482</v>
      </c>
      <c r="B6383" s="4">
        <v>4388</v>
      </c>
    </row>
    <row r="6384" spans="1:2">
      <c r="A6384" s="5">
        <v>49483</v>
      </c>
      <c r="B6384" s="4">
        <v>4389</v>
      </c>
    </row>
    <row r="6385" spans="1:2">
      <c r="A6385" s="5">
        <v>49484</v>
      </c>
      <c r="B6385" s="4">
        <v>4389</v>
      </c>
    </row>
    <row r="6386" spans="1:2">
      <c r="A6386" s="5">
        <v>49485</v>
      </c>
      <c r="B6386" s="4">
        <v>4389</v>
      </c>
    </row>
    <row r="6387" spans="1:2">
      <c r="A6387" s="5">
        <v>49486</v>
      </c>
      <c r="B6387" s="4">
        <v>4390</v>
      </c>
    </row>
    <row r="6388" spans="1:2">
      <c r="A6388" s="5">
        <v>49487</v>
      </c>
      <c r="B6388" s="4">
        <v>4391</v>
      </c>
    </row>
    <row r="6389" spans="1:2">
      <c r="A6389" s="5">
        <v>49488</v>
      </c>
      <c r="B6389" s="4">
        <v>4392</v>
      </c>
    </row>
    <row r="6390" spans="1:2">
      <c r="A6390" s="5">
        <v>49489</v>
      </c>
      <c r="B6390" s="4">
        <v>4393</v>
      </c>
    </row>
    <row r="6391" spans="1:2">
      <c r="A6391" s="5">
        <v>49490</v>
      </c>
      <c r="B6391" s="4">
        <v>4394</v>
      </c>
    </row>
    <row r="6392" spans="1:2">
      <c r="A6392" s="5">
        <v>49491</v>
      </c>
      <c r="B6392" s="4">
        <v>4394</v>
      </c>
    </row>
    <row r="6393" spans="1:2">
      <c r="A6393" s="5">
        <v>49492</v>
      </c>
      <c r="B6393" s="4">
        <v>4394</v>
      </c>
    </row>
    <row r="6394" spans="1:2">
      <c r="A6394" s="5">
        <v>49493</v>
      </c>
      <c r="B6394" s="4">
        <v>4395</v>
      </c>
    </row>
    <row r="6395" spans="1:2">
      <c r="A6395" s="5">
        <v>49494</v>
      </c>
      <c r="B6395" s="4">
        <v>4396</v>
      </c>
    </row>
    <row r="6396" spans="1:2">
      <c r="A6396" s="5">
        <v>49495</v>
      </c>
      <c r="B6396" s="4">
        <v>4397</v>
      </c>
    </row>
    <row r="6397" spans="1:2">
      <c r="A6397" s="5">
        <v>49496</v>
      </c>
      <c r="B6397" s="4">
        <v>4398</v>
      </c>
    </row>
    <row r="6398" spans="1:2">
      <c r="A6398" s="5">
        <v>49497</v>
      </c>
      <c r="B6398" s="4">
        <v>4399</v>
      </c>
    </row>
    <row r="6399" spans="1:2">
      <c r="A6399" s="5">
        <v>49498</v>
      </c>
      <c r="B6399" s="4">
        <v>4399</v>
      </c>
    </row>
    <row r="6400" spans="1:2">
      <c r="A6400" s="5">
        <v>49499</v>
      </c>
      <c r="B6400" s="4">
        <v>4399</v>
      </c>
    </row>
    <row r="6401" spans="1:2">
      <c r="A6401" s="5">
        <v>49500</v>
      </c>
      <c r="B6401" s="4">
        <v>4400</v>
      </c>
    </row>
    <row r="6402" spans="1:2">
      <c r="A6402" s="5">
        <v>49501</v>
      </c>
      <c r="B6402" s="4">
        <v>4401</v>
      </c>
    </row>
    <row r="6403" spans="1:2">
      <c r="A6403" s="5">
        <v>49502</v>
      </c>
      <c r="B6403" s="4">
        <v>4402</v>
      </c>
    </row>
    <row r="6404" spans="1:2">
      <c r="A6404" s="5">
        <v>49503</v>
      </c>
      <c r="B6404" s="4">
        <v>4403</v>
      </c>
    </row>
    <row r="6405" spans="1:2">
      <c r="A6405" s="5">
        <v>49504</v>
      </c>
      <c r="B6405" s="4">
        <v>4404</v>
      </c>
    </row>
    <row r="6406" spans="1:2">
      <c r="A6406" s="5">
        <v>49505</v>
      </c>
      <c r="B6406" s="4">
        <v>4404</v>
      </c>
    </row>
    <row r="6407" spans="1:2">
      <c r="A6407" s="5">
        <v>49506</v>
      </c>
      <c r="B6407" s="4">
        <v>4404</v>
      </c>
    </row>
    <row r="6408" spans="1:2">
      <c r="A6408" s="5">
        <v>49507</v>
      </c>
      <c r="B6408" s="4">
        <v>4405</v>
      </c>
    </row>
    <row r="6409" spans="1:2">
      <c r="A6409" s="5">
        <v>49508</v>
      </c>
      <c r="B6409" s="4">
        <v>4406</v>
      </c>
    </row>
    <row r="6410" spans="1:2">
      <c r="A6410" s="5">
        <v>49509</v>
      </c>
      <c r="B6410" s="4">
        <v>4407</v>
      </c>
    </row>
    <row r="6411" spans="1:2">
      <c r="A6411" s="5">
        <v>49510</v>
      </c>
      <c r="B6411" s="4">
        <v>4408</v>
      </c>
    </row>
    <row r="6412" spans="1:2">
      <c r="A6412" s="5">
        <v>49511</v>
      </c>
      <c r="B6412" s="4">
        <v>4409</v>
      </c>
    </row>
    <row r="6413" spans="1:2">
      <c r="A6413" s="5">
        <v>49512</v>
      </c>
      <c r="B6413" s="4">
        <v>4409</v>
      </c>
    </row>
    <row r="6414" spans="1:2">
      <c r="A6414" s="5">
        <v>49513</v>
      </c>
      <c r="B6414" s="4">
        <v>4409</v>
      </c>
    </row>
    <row r="6415" spans="1:2">
      <c r="A6415" s="5">
        <v>49514</v>
      </c>
      <c r="B6415" s="4">
        <v>4410</v>
      </c>
    </row>
    <row r="6416" spans="1:2">
      <c r="A6416" s="5">
        <v>49515</v>
      </c>
      <c r="B6416" s="4">
        <v>4411</v>
      </c>
    </row>
    <row r="6417" spans="1:2">
      <c r="A6417" s="5">
        <v>49516</v>
      </c>
      <c r="B6417" s="4">
        <v>4412</v>
      </c>
    </row>
    <row r="6418" spans="1:2">
      <c r="A6418" s="5">
        <v>49517</v>
      </c>
      <c r="B6418" s="4">
        <v>4413</v>
      </c>
    </row>
    <row r="6419" spans="1:2">
      <c r="A6419" s="5">
        <v>49518</v>
      </c>
      <c r="B6419" s="4">
        <v>4414</v>
      </c>
    </row>
    <row r="6420" spans="1:2">
      <c r="A6420" s="5">
        <v>49519</v>
      </c>
      <c r="B6420" s="4">
        <v>4414</v>
      </c>
    </row>
    <row r="6421" spans="1:2">
      <c r="A6421" s="5">
        <v>49520</v>
      </c>
      <c r="B6421" s="4">
        <v>4414</v>
      </c>
    </row>
    <row r="6422" spans="1:2">
      <c r="A6422" s="5">
        <v>49521</v>
      </c>
      <c r="B6422" s="4">
        <v>4415</v>
      </c>
    </row>
    <row r="6423" spans="1:2">
      <c r="A6423" s="5">
        <v>49522</v>
      </c>
      <c r="B6423" s="4">
        <v>4416</v>
      </c>
    </row>
    <row r="6424" spans="1:2">
      <c r="A6424" s="5">
        <v>49523</v>
      </c>
      <c r="B6424" s="4">
        <v>4417</v>
      </c>
    </row>
    <row r="6425" spans="1:2">
      <c r="A6425" s="5">
        <v>49524</v>
      </c>
      <c r="B6425" s="4">
        <v>4418</v>
      </c>
    </row>
    <row r="6426" spans="1:2">
      <c r="A6426" s="5">
        <v>49525</v>
      </c>
      <c r="B6426" s="4">
        <v>4419</v>
      </c>
    </row>
    <row r="6427" spans="1:2">
      <c r="A6427" s="5">
        <v>49526</v>
      </c>
      <c r="B6427" s="4">
        <v>4419</v>
      </c>
    </row>
    <row r="6428" spans="1:2">
      <c r="A6428" s="5">
        <v>49527</v>
      </c>
      <c r="B6428" s="4">
        <v>4419</v>
      </c>
    </row>
    <row r="6429" spans="1:2">
      <c r="A6429" s="5">
        <v>49528</v>
      </c>
      <c r="B6429" s="4">
        <v>4420</v>
      </c>
    </row>
    <row r="6430" spans="1:2">
      <c r="A6430" s="5">
        <v>49529</v>
      </c>
      <c r="B6430" s="4">
        <v>4421</v>
      </c>
    </row>
    <row r="6431" spans="1:2">
      <c r="A6431" s="5">
        <v>49530</v>
      </c>
      <c r="B6431" s="4">
        <v>4422</v>
      </c>
    </row>
    <row r="6432" spans="1:2">
      <c r="A6432" s="5">
        <v>49531</v>
      </c>
      <c r="B6432" s="4">
        <v>4423</v>
      </c>
    </row>
    <row r="6433" spans="1:2">
      <c r="A6433" s="5">
        <v>49532</v>
      </c>
      <c r="B6433" s="4">
        <v>4424</v>
      </c>
    </row>
    <row r="6434" spans="1:2">
      <c r="A6434" s="5">
        <v>49533</v>
      </c>
      <c r="B6434" s="4">
        <v>4424</v>
      </c>
    </row>
    <row r="6435" spans="1:2">
      <c r="A6435" s="5">
        <v>49534</v>
      </c>
      <c r="B6435" s="4">
        <v>4424</v>
      </c>
    </row>
    <row r="6436" spans="1:2">
      <c r="A6436" s="5">
        <v>49535</v>
      </c>
      <c r="B6436" s="4">
        <v>4425</v>
      </c>
    </row>
    <row r="6437" spans="1:2">
      <c r="A6437" s="5">
        <v>49536</v>
      </c>
      <c r="B6437" s="4">
        <v>4426</v>
      </c>
    </row>
    <row r="6438" spans="1:2">
      <c r="A6438" s="5">
        <v>49537</v>
      </c>
      <c r="B6438" s="4">
        <v>4427</v>
      </c>
    </row>
    <row r="6439" spans="1:2">
      <c r="A6439" s="5">
        <v>49538</v>
      </c>
      <c r="B6439" s="4">
        <v>4428</v>
      </c>
    </row>
    <row r="6440" spans="1:2">
      <c r="A6440" s="5">
        <v>49539</v>
      </c>
      <c r="B6440" s="4">
        <v>4429</v>
      </c>
    </row>
    <row r="6441" spans="1:2">
      <c r="A6441" s="5">
        <v>49540</v>
      </c>
      <c r="B6441" s="4">
        <v>4429</v>
      </c>
    </row>
    <row r="6442" spans="1:2">
      <c r="A6442" s="5">
        <v>49541</v>
      </c>
      <c r="B6442" s="4">
        <v>4429</v>
      </c>
    </row>
    <row r="6443" spans="1:2">
      <c r="A6443" s="5">
        <v>49542</v>
      </c>
      <c r="B6443" s="4">
        <v>4430</v>
      </c>
    </row>
    <row r="6444" spans="1:2">
      <c r="A6444" s="5">
        <v>49543</v>
      </c>
      <c r="B6444" s="4">
        <v>4431</v>
      </c>
    </row>
    <row r="6445" spans="1:2">
      <c r="A6445" s="5">
        <v>49544</v>
      </c>
      <c r="B6445" s="4">
        <v>4432</v>
      </c>
    </row>
    <row r="6446" spans="1:2">
      <c r="A6446" s="5">
        <v>49545</v>
      </c>
      <c r="B6446" s="4">
        <v>4433</v>
      </c>
    </row>
    <row r="6447" spans="1:2">
      <c r="A6447" s="5">
        <v>49546</v>
      </c>
      <c r="B6447" s="4">
        <v>4434</v>
      </c>
    </row>
    <row r="6448" spans="1:2">
      <c r="A6448" s="5">
        <v>49547</v>
      </c>
      <c r="B6448" s="4">
        <v>4434</v>
      </c>
    </row>
    <row r="6449" spans="1:2">
      <c r="A6449" s="5">
        <v>49548</v>
      </c>
      <c r="B6449" s="4">
        <v>4434</v>
      </c>
    </row>
    <row r="6450" spans="1:2">
      <c r="A6450" s="5">
        <v>49549</v>
      </c>
      <c r="B6450" s="4">
        <v>4435</v>
      </c>
    </row>
    <row r="6451" spans="1:2">
      <c r="A6451" s="5">
        <v>49550</v>
      </c>
      <c r="B6451" s="4">
        <v>4436</v>
      </c>
    </row>
    <row r="6452" spans="1:2">
      <c r="A6452" s="5">
        <v>49551</v>
      </c>
      <c r="B6452" s="4">
        <v>4437</v>
      </c>
    </row>
    <row r="6453" spans="1:2">
      <c r="A6453" s="5">
        <v>49552</v>
      </c>
      <c r="B6453" s="4">
        <v>4438</v>
      </c>
    </row>
    <row r="6454" spans="1:2">
      <c r="A6454" s="5">
        <v>49553</v>
      </c>
      <c r="B6454" s="4">
        <v>4439</v>
      </c>
    </row>
    <row r="6455" spans="1:2">
      <c r="A6455" s="5">
        <v>49554</v>
      </c>
      <c r="B6455" s="4">
        <v>4439</v>
      </c>
    </row>
    <row r="6456" spans="1:2">
      <c r="A6456" s="5">
        <v>49555</v>
      </c>
      <c r="B6456" s="4">
        <v>4439</v>
      </c>
    </row>
    <row r="6457" spans="1:2">
      <c r="A6457" s="5">
        <v>49556</v>
      </c>
      <c r="B6457" s="4">
        <v>4440</v>
      </c>
    </row>
    <row r="6458" spans="1:2">
      <c r="A6458" s="5">
        <v>49557</v>
      </c>
      <c r="B6458" s="4">
        <v>4441</v>
      </c>
    </row>
    <row r="6459" spans="1:2">
      <c r="A6459" s="5">
        <v>49558</v>
      </c>
      <c r="B6459" s="4">
        <v>4442</v>
      </c>
    </row>
    <row r="6460" spans="1:2">
      <c r="A6460" s="5">
        <v>49559</v>
      </c>
      <c r="B6460" s="4">
        <v>4443</v>
      </c>
    </row>
    <row r="6461" spans="1:2">
      <c r="A6461" s="5">
        <v>49560</v>
      </c>
      <c r="B6461" s="4">
        <v>4443</v>
      </c>
    </row>
    <row r="6462" spans="1:2">
      <c r="A6462" s="5">
        <v>49561</v>
      </c>
      <c r="B6462" s="4">
        <v>4443</v>
      </c>
    </row>
    <row r="6463" spans="1:2">
      <c r="A6463" s="5">
        <v>49562</v>
      </c>
      <c r="B6463" s="4">
        <v>4443</v>
      </c>
    </row>
    <row r="6464" spans="1:2">
      <c r="A6464" s="5">
        <v>49563</v>
      </c>
      <c r="B6464" s="4">
        <v>4444</v>
      </c>
    </row>
    <row r="6465" spans="1:2">
      <c r="A6465" s="5">
        <v>49564</v>
      </c>
      <c r="B6465" s="4">
        <v>4445</v>
      </c>
    </row>
    <row r="6466" spans="1:2">
      <c r="A6466" s="5">
        <v>49565</v>
      </c>
      <c r="B6466" s="4">
        <v>4446</v>
      </c>
    </row>
    <row r="6467" spans="1:2">
      <c r="A6467" s="5">
        <v>49566</v>
      </c>
      <c r="B6467" s="4">
        <v>4447</v>
      </c>
    </row>
    <row r="6468" spans="1:2">
      <c r="A6468" s="5">
        <v>49567</v>
      </c>
      <c r="B6468" s="4">
        <v>4448</v>
      </c>
    </row>
    <row r="6469" spans="1:2">
      <c r="A6469" s="5">
        <v>49568</v>
      </c>
      <c r="B6469" s="4">
        <v>4448</v>
      </c>
    </row>
    <row r="6470" spans="1:2">
      <c r="A6470" s="5">
        <v>49569</v>
      </c>
      <c r="B6470" s="4">
        <v>4448</v>
      </c>
    </row>
    <row r="6471" spans="1:2">
      <c r="A6471" s="5">
        <v>49570</v>
      </c>
      <c r="B6471" s="4">
        <v>4449</v>
      </c>
    </row>
    <row r="6472" spans="1:2">
      <c r="A6472" s="5">
        <v>49571</v>
      </c>
      <c r="B6472" s="4">
        <v>4450</v>
      </c>
    </row>
    <row r="6473" spans="1:2">
      <c r="A6473" s="5">
        <v>49572</v>
      </c>
      <c r="B6473" s="4">
        <v>4451</v>
      </c>
    </row>
    <row r="6474" spans="1:2">
      <c r="A6474" s="5">
        <v>49573</v>
      </c>
      <c r="B6474" s="4">
        <v>4452</v>
      </c>
    </row>
    <row r="6475" spans="1:2">
      <c r="A6475" s="5">
        <v>49574</v>
      </c>
      <c r="B6475" s="4">
        <v>4453</v>
      </c>
    </row>
    <row r="6476" spans="1:2">
      <c r="A6476" s="5">
        <v>49575</v>
      </c>
      <c r="B6476" s="4">
        <v>4453</v>
      </c>
    </row>
    <row r="6477" spans="1:2">
      <c r="A6477" s="5">
        <v>49576</v>
      </c>
      <c r="B6477" s="4">
        <v>4453</v>
      </c>
    </row>
    <row r="6478" spans="1:2">
      <c r="A6478" s="5">
        <v>49577</v>
      </c>
      <c r="B6478" s="4">
        <v>4454</v>
      </c>
    </row>
    <row r="6479" spans="1:2">
      <c r="A6479" s="5">
        <v>49578</v>
      </c>
      <c r="B6479" s="4">
        <v>4455</v>
      </c>
    </row>
    <row r="6480" spans="1:2">
      <c r="A6480" s="5">
        <v>49579</v>
      </c>
      <c r="B6480" s="4">
        <v>4456</v>
      </c>
    </row>
    <row r="6481" spans="1:2">
      <c r="A6481" s="5">
        <v>49580</v>
      </c>
      <c r="B6481" s="4">
        <v>4457</v>
      </c>
    </row>
    <row r="6482" spans="1:2">
      <c r="A6482" s="5">
        <v>49581</v>
      </c>
      <c r="B6482" s="4">
        <v>4458</v>
      </c>
    </row>
    <row r="6483" spans="1:2">
      <c r="A6483" s="5">
        <v>49582</v>
      </c>
      <c r="B6483" s="4">
        <v>4458</v>
      </c>
    </row>
    <row r="6484" spans="1:2">
      <c r="A6484" s="5">
        <v>49583</v>
      </c>
      <c r="B6484" s="4">
        <v>4458</v>
      </c>
    </row>
    <row r="6485" spans="1:2">
      <c r="A6485" s="5">
        <v>49584</v>
      </c>
      <c r="B6485" s="4">
        <v>4459</v>
      </c>
    </row>
    <row r="6486" spans="1:2">
      <c r="A6486" s="5">
        <v>49585</v>
      </c>
      <c r="B6486" s="4">
        <v>4460</v>
      </c>
    </row>
    <row r="6487" spans="1:2">
      <c r="A6487" s="5">
        <v>49586</v>
      </c>
      <c r="B6487" s="4">
        <v>4461</v>
      </c>
    </row>
    <row r="6488" spans="1:2">
      <c r="A6488" s="5">
        <v>49587</v>
      </c>
      <c r="B6488" s="4">
        <v>4462</v>
      </c>
    </row>
    <row r="6489" spans="1:2">
      <c r="A6489" s="5">
        <v>49588</v>
      </c>
      <c r="B6489" s="4">
        <v>4463</v>
      </c>
    </row>
    <row r="6490" spans="1:2">
      <c r="A6490" s="5">
        <v>49589</v>
      </c>
      <c r="B6490" s="4">
        <v>4463</v>
      </c>
    </row>
    <row r="6491" spans="1:2">
      <c r="A6491" s="5">
        <v>49590</v>
      </c>
      <c r="B6491" s="4">
        <v>4463</v>
      </c>
    </row>
    <row r="6492" spans="1:2">
      <c r="A6492" s="5">
        <v>49591</v>
      </c>
      <c r="B6492" s="4">
        <v>4464</v>
      </c>
    </row>
    <row r="6493" spans="1:2">
      <c r="A6493" s="5">
        <v>49592</v>
      </c>
      <c r="B6493" s="4">
        <v>4465</v>
      </c>
    </row>
    <row r="6494" spans="1:2">
      <c r="A6494" s="5">
        <v>49593</v>
      </c>
      <c r="B6494" s="4">
        <v>4466</v>
      </c>
    </row>
    <row r="6495" spans="1:2">
      <c r="A6495" s="5">
        <v>49594</v>
      </c>
      <c r="B6495" s="4">
        <v>4467</v>
      </c>
    </row>
    <row r="6496" spans="1:2">
      <c r="A6496" s="5">
        <v>49595</v>
      </c>
      <c r="B6496" s="4">
        <v>4467</v>
      </c>
    </row>
    <row r="6497" spans="1:2">
      <c r="A6497" s="5">
        <v>49596</v>
      </c>
      <c r="B6497" s="4">
        <v>4467</v>
      </c>
    </row>
    <row r="6498" spans="1:2">
      <c r="A6498" s="5">
        <v>49597</v>
      </c>
      <c r="B6498" s="4">
        <v>4467</v>
      </c>
    </row>
    <row r="6499" spans="1:2">
      <c r="A6499" s="5">
        <v>49598</v>
      </c>
      <c r="B6499" s="4">
        <v>4468</v>
      </c>
    </row>
    <row r="6500" spans="1:2">
      <c r="A6500" s="5">
        <v>49599</v>
      </c>
      <c r="B6500" s="4">
        <v>4469</v>
      </c>
    </row>
    <row r="6501" spans="1:2">
      <c r="A6501" s="5">
        <v>49600</v>
      </c>
      <c r="B6501" s="4">
        <v>4470</v>
      </c>
    </row>
    <row r="6502" spans="1:2">
      <c r="A6502" s="5">
        <v>49601</v>
      </c>
      <c r="B6502" s="4">
        <v>4471</v>
      </c>
    </row>
    <row r="6503" spans="1:2">
      <c r="A6503" s="5">
        <v>49602</v>
      </c>
      <c r="B6503" s="4">
        <v>4472</v>
      </c>
    </row>
    <row r="6504" spans="1:2">
      <c r="A6504" s="5">
        <v>49603</v>
      </c>
      <c r="B6504" s="4">
        <v>4472</v>
      </c>
    </row>
    <row r="6505" spans="1:2">
      <c r="A6505" s="5">
        <v>49604</v>
      </c>
      <c r="B6505" s="4">
        <v>4472</v>
      </c>
    </row>
    <row r="6506" spans="1:2">
      <c r="A6506" s="5">
        <v>49605</v>
      </c>
      <c r="B6506" s="4">
        <v>4473</v>
      </c>
    </row>
    <row r="6507" spans="1:2">
      <c r="A6507" s="5">
        <v>49606</v>
      </c>
      <c r="B6507" s="4">
        <v>4474</v>
      </c>
    </row>
    <row r="6508" spans="1:2">
      <c r="A6508" s="5">
        <v>49607</v>
      </c>
      <c r="B6508" s="4">
        <v>4475</v>
      </c>
    </row>
    <row r="6509" spans="1:2">
      <c r="A6509" s="5">
        <v>49608</v>
      </c>
      <c r="B6509" s="4">
        <v>4476</v>
      </c>
    </row>
    <row r="6510" spans="1:2">
      <c r="A6510" s="5">
        <v>49609</v>
      </c>
      <c r="B6510" s="4">
        <v>4477</v>
      </c>
    </row>
    <row r="6511" spans="1:2">
      <c r="A6511" s="5">
        <v>49610</v>
      </c>
      <c r="B6511" s="4">
        <v>4477</v>
      </c>
    </row>
    <row r="6512" spans="1:2">
      <c r="A6512" s="5">
        <v>49611</v>
      </c>
      <c r="B6512" s="4">
        <v>4477</v>
      </c>
    </row>
    <row r="6513" spans="1:2">
      <c r="A6513" s="5">
        <v>49612</v>
      </c>
      <c r="B6513" s="4">
        <v>4478</v>
      </c>
    </row>
    <row r="6514" spans="1:2">
      <c r="A6514" s="5">
        <v>49613</v>
      </c>
      <c r="B6514" s="4">
        <v>4479</v>
      </c>
    </row>
    <row r="6515" spans="1:2">
      <c r="A6515" s="5">
        <v>49614</v>
      </c>
      <c r="B6515" s="4">
        <v>4480</v>
      </c>
    </row>
    <row r="6516" spans="1:2">
      <c r="A6516" s="5">
        <v>49615</v>
      </c>
      <c r="B6516" s="4">
        <v>4481</v>
      </c>
    </row>
    <row r="6517" spans="1:2">
      <c r="A6517" s="5">
        <v>49616</v>
      </c>
      <c r="B6517" s="4">
        <v>4481</v>
      </c>
    </row>
    <row r="6518" spans="1:2">
      <c r="A6518" s="5">
        <v>49617</v>
      </c>
      <c r="B6518" s="4">
        <v>4481</v>
      </c>
    </row>
    <row r="6519" spans="1:2">
      <c r="A6519" s="5">
        <v>49618</v>
      </c>
      <c r="B6519" s="4">
        <v>4481</v>
      </c>
    </row>
    <row r="6520" spans="1:2">
      <c r="A6520" s="5">
        <v>49619</v>
      </c>
      <c r="B6520" s="4">
        <v>4482</v>
      </c>
    </row>
    <row r="6521" spans="1:2">
      <c r="A6521" s="5">
        <v>49620</v>
      </c>
      <c r="B6521" s="4">
        <v>4483</v>
      </c>
    </row>
    <row r="6522" spans="1:2">
      <c r="A6522" s="5">
        <v>49621</v>
      </c>
      <c r="B6522" s="4">
        <v>4484</v>
      </c>
    </row>
    <row r="6523" spans="1:2">
      <c r="A6523" s="5">
        <v>49622</v>
      </c>
      <c r="B6523" s="4">
        <v>4485</v>
      </c>
    </row>
    <row r="6524" spans="1:2">
      <c r="A6524" s="5">
        <v>49623</v>
      </c>
      <c r="B6524" s="4">
        <v>4486</v>
      </c>
    </row>
    <row r="6525" spans="1:2">
      <c r="A6525" s="5">
        <v>49624</v>
      </c>
      <c r="B6525" s="4">
        <v>4486</v>
      </c>
    </row>
    <row r="6526" spans="1:2">
      <c r="A6526" s="5">
        <v>49625</v>
      </c>
      <c r="B6526" s="4">
        <v>4486</v>
      </c>
    </row>
    <row r="6527" spans="1:2">
      <c r="A6527" s="5">
        <v>49626</v>
      </c>
      <c r="B6527" s="4">
        <v>4487</v>
      </c>
    </row>
    <row r="6528" spans="1:2">
      <c r="A6528" s="5">
        <v>49627</v>
      </c>
      <c r="B6528" s="4">
        <v>4488</v>
      </c>
    </row>
    <row r="6529" spans="1:2">
      <c r="A6529" s="5">
        <v>49628</v>
      </c>
      <c r="B6529" s="4">
        <v>4489</v>
      </c>
    </row>
    <row r="6530" spans="1:2">
      <c r="A6530" s="5">
        <v>49629</v>
      </c>
      <c r="B6530" s="4">
        <v>4489</v>
      </c>
    </row>
    <row r="6531" spans="1:2">
      <c r="A6531" s="5">
        <v>49630</v>
      </c>
      <c r="B6531" s="4">
        <v>4490</v>
      </c>
    </row>
    <row r="6532" spans="1:2">
      <c r="A6532" s="5">
        <v>49631</v>
      </c>
      <c r="B6532" s="4">
        <v>4490</v>
      </c>
    </row>
    <row r="6533" spans="1:2">
      <c r="A6533" s="5">
        <v>49632</v>
      </c>
      <c r="B6533" s="4">
        <v>4490</v>
      </c>
    </row>
    <row r="6534" spans="1:2">
      <c r="A6534" s="5">
        <v>49633</v>
      </c>
      <c r="B6534" s="4">
        <v>4491</v>
      </c>
    </row>
    <row r="6535" spans="1:2">
      <c r="A6535" s="5">
        <v>49634</v>
      </c>
      <c r="B6535" s="4">
        <v>4492</v>
      </c>
    </row>
    <row r="6536" spans="1:2">
      <c r="A6536" s="5">
        <v>49635</v>
      </c>
      <c r="B6536" s="4">
        <v>4493</v>
      </c>
    </row>
    <row r="6537" spans="1:2">
      <c r="A6537" s="5">
        <v>49636</v>
      </c>
      <c r="B6537" s="4">
        <v>4494</v>
      </c>
    </row>
    <row r="6538" spans="1:2">
      <c r="A6538" s="5">
        <v>49637</v>
      </c>
      <c r="B6538" s="4">
        <v>4495</v>
      </c>
    </row>
    <row r="6539" spans="1:2">
      <c r="A6539" s="5">
        <v>49638</v>
      </c>
      <c r="B6539" s="4">
        <v>4495</v>
      </c>
    </row>
    <row r="6540" spans="1:2">
      <c r="A6540" s="5">
        <v>49639</v>
      </c>
      <c r="B6540" s="4">
        <v>4495</v>
      </c>
    </row>
    <row r="6541" spans="1:2">
      <c r="A6541" s="5">
        <v>49640</v>
      </c>
      <c r="B6541" s="4">
        <v>4496</v>
      </c>
    </row>
    <row r="6542" spans="1:2">
      <c r="A6542" s="5">
        <v>49641</v>
      </c>
      <c r="B6542" s="4">
        <v>4497</v>
      </c>
    </row>
    <row r="6543" spans="1:2">
      <c r="A6543" s="5">
        <v>49642</v>
      </c>
      <c r="B6543" s="4">
        <v>4498</v>
      </c>
    </row>
    <row r="6544" spans="1:2">
      <c r="A6544" s="5">
        <v>49643</v>
      </c>
      <c r="B6544" s="4">
        <v>4499</v>
      </c>
    </row>
    <row r="6545" spans="1:2">
      <c r="A6545" s="5">
        <v>49644</v>
      </c>
      <c r="B6545" s="4">
        <v>4500</v>
      </c>
    </row>
    <row r="6546" spans="1:2">
      <c r="A6546" s="5">
        <v>49645</v>
      </c>
      <c r="B6546" s="4">
        <v>4500</v>
      </c>
    </row>
    <row r="6547" spans="1:2">
      <c r="A6547" s="5">
        <v>49646</v>
      </c>
      <c r="B6547" s="4">
        <v>4500</v>
      </c>
    </row>
    <row r="6548" spans="1:2">
      <c r="A6548" s="5">
        <v>49647</v>
      </c>
      <c r="B6548" s="4">
        <v>4501</v>
      </c>
    </row>
    <row r="6549" spans="1:2">
      <c r="A6549" s="5">
        <v>49648</v>
      </c>
      <c r="B6549" s="4">
        <v>4502</v>
      </c>
    </row>
    <row r="6550" spans="1:2">
      <c r="A6550" s="5">
        <v>49649</v>
      </c>
      <c r="B6550" s="4">
        <v>4503</v>
      </c>
    </row>
    <row r="6551" spans="1:2">
      <c r="A6551" s="5">
        <v>49650</v>
      </c>
      <c r="B6551" s="4">
        <v>4504</v>
      </c>
    </row>
    <row r="6552" spans="1:2">
      <c r="A6552" s="5">
        <v>49651</v>
      </c>
      <c r="B6552" s="4">
        <v>4505</v>
      </c>
    </row>
    <row r="6553" spans="1:2">
      <c r="A6553" s="5">
        <v>49652</v>
      </c>
      <c r="B6553" s="4">
        <v>4505</v>
      </c>
    </row>
    <row r="6554" spans="1:2">
      <c r="A6554" s="5">
        <v>49653</v>
      </c>
      <c r="B6554" s="4">
        <v>4505</v>
      </c>
    </row>
    <row r="6555" spans="1:2">
      <c r="A6555" s="5">
        <v>49654</v>
      </c>
      <c r="B6555" s="4">
        <v>4506</v>
      </c>
    </row>
    <row r="6556" spans="1:2">
      <c r="A6556" s="5">
        <v>49655</v>
      </c>
      <c r="B6556" s="4">
        <v>4507</v>
      </c>
    </row>
    <row r="6557" spans="1:2">
      <c r="A6557" s="5">
        <v>49656</v>
      </c>
      <c r="B6557" s="4">
        <v>4508</v>
      </c>
    </row>
    <row r="6558" spans="1:2">
      <c r="A6558" s="5">
        <v>49657</v>
      </c>
      <c r="B6558" s="4">
        <v>4509</v>
      </c>
    </row>
    <row r="6559" spans="1:2">
      <c r="A6559" s="5">
        <v>49658</v>
      </c>
      <c r="B6559" s="4">
        <v>4510</v>
      </c>
    </row>
    <row r="6560" spans="1:2">
      <c r="A6560" s="5">
        <v>49659</v>
      </c>
      <c r="B6560" s="4">
        <v>4510</v>
      </c>
    </row>
    <row r="6561" spans="1:2">
      <c r="A6561" s="5">
        <v>49660</v>
      </c>
      <c r="B6561" s="4">
        <v>4510</v>
      </c>
    </row>
    <row r="6562" spans="1:2">
      <c r="A6562" s="5">
        <v>49661</v>
      </c>
      <c r="B6562" s="4">
        <v>4511</v>
      </c>
    </row>
    <row r="6563" spans="1:2">
      <c r="A6563" s="5">
        <v>49662</v>
      </c>
      <c r="B6563" s="4">
        <v>4512</v>
      </c>
    </row>
    <row r="6564" spans="1:2">
      <c r="A6564" s="5">
        <v>49663</v>
      </c>
      <c r="B6564" s="4">
        <v>4513</v>
      </c>
    </row>
    <row r="6565" spans="1:2">
      <c r="A6565" s="5">
        <v>49664</v>
      </c>
      <c r="B6565" s="4">
        <v>4514</v>
      </c>
    </row>
    <row r="6566" spans="1:2">
      <c r="A6566" s="5">
        <v>49665</v>
      </c>
      <c r="B6566" s="4">
        <v>4515</v>
      </c>
    </row>
    <row r="6567" spans="1:2">
      <c r="A6567" s="5">
        <v>49666</v>
      </c>
      <c r="B6567" s="4">
        <v>4515</v>
      </c>
    </row>
    <row r="6568" spans="1:2">
      <c r="A6568" s="5">
        <v>49667</v>
      </c>
      <c r="B6568" s="4">
        <v>4515</v>
      </c>
    </row>
    <row r="6569" spans="1:2">
      <c r="A6569" s="5">
        <v>49668</v>
      </c>
      <c r="B6569" s="4">
        <v>4516</v>
      </c>
    </row>
    <row r="6570" spans="1:2">
      <c r="A6570" s="5">
        <v>49669</v>
      </c>
      <c r="B6570" s="4">
        <v>4516</v>
      </c>
    </row>
    <row r="6571" spans="1:2">
      <c r="A6571" s="5">
        <v>49670</v>
      </c>
      <c r="B6571" s="4">
        <v>4517</v>
      </c>
    </row>
    <row r="6572" spans="1:2">
      <c r="A6572" s="5">
        <v>49671</v>
      </c>
      <c r="B6572" s="4">
        <v>4518</v>
      </c>
    </row>
    <row r="6573" spans="1:2">
      <c r="A6573" s="5">
        <v>49672</v>
      </c>
      <c r="B6573" s="4">
        <v>4519</v>
      </c>
    </row>
    <row r="6574" spans="1:2">
      <c r="A6574" s="5">
        <v>49673</v>
      </c>
      <c r="B6574" s="4">
        <v>4519</v>
      </c>
    </row>
    <row r="6575" spans="1:2">
      <c r="A6575" s="5">
        <v>49674</v>
      </c>
      <c r="B6575" s="4">
        <v>4519</v>
      </c>
    </row>
    <row r="6576" spans="1:2">
      <c r="A6576" s="5">
        <v>49675</v>
      </c>
      <c r="B6576" s="4">
        <v>4520</v>
      </c>
    </row>
    <row r="6577" spans="1:2">
      <c r="A6577" s="5">
        <v>49676</v>
      </c>
      <c r="B6577" s="4">
        <v>4520</v>
      </c>
    </row>
    <row r="6578" spans="1:2">
      <c r="A6578" s="5">
        <v>49677</v>
      </c>
      <c r="B6578" s="4">
        <v>4521</v>
      </c>
    </row>
    <row r="6579" spans="1:2">
      <c r="A6579" s="5">
        <v>49678</v>
      </c>
      <c r="B6579" s="4">
        <v>4522</v>
      </c>
    </row>
    <row r="6580" spans="1:2">
      <c r="A6580" s="5">
        <v>49679</v>
      </c>
      <c r="B6580" s="4">
        <v>4523</v>
      </c>
    </row>
    <row r="6581" spans="1:2">
      <c r="A6581" s="5">
        <v>49680</v>
      </c>
      <c r="B6581" s="4">
        <v>4523</v>
      </c>
    </row>
    <row r="6582" spans="1:2">
      <c r="A6582" s="5">
        <v>49681</v>
      </c>
      <c r="B6582" s="4">
        <v>4523</v>
      </c>
    </row>
    <row r="6583" spans="1:2">
      <c r="A6583" s="5">
        <v>49682</v>
      </c>
      <c r="B6583" s="4">
        <v>4524</v>
      </c>
    </row>
    <row r="6584" spans="1:2">
      <c r="A6584" s="5">
        <v>49683</v>
      </c>
      <c r="B6584" s="4">
        <v>4525</v>
      </c>
    </row>
    <row r="6585" spans="1:2">
      <c r="A6585" s="5">
        <v>49684</v>
      </c>
      <c r="B6585" s="4">
        <v>4526</v>
      </c>
    </row>
    <row r="6586" spans="1:2">
      <c r="A6586" s="5">
        <v>49685</v>
      </c>
      <c r="B6586" s="4">
        <v>4527</v>
      </c>
    </row>
    <row r="6587" spans="1:2">
      <c r="A6587" s="5">
        <v>49686</v>
      </c>
      <c r="B6587" s="4">
        <v>4528</v>
      </c>
    </row>
    <row r="6588" spans="1:2">
      <c r="A6588" s="5">
        <v>49687</v>
      </c>
      <c r="B6588" s="4">
        <v>4528</v>
      </c>
    </row>
    <row r="6589" spans="1:2">
      <c r="A6589" s="5">
        <v>49688</v>
      </c>
      <c r="B6589" s="4">
        <v>4528</v>
      </c>
    </row>
    <row r="6590" spans="1:2">
      <c r="A6590" s="5">
        <v>49689</v>
      </c>
      <c r="B6590" s="4">
        <v>4529</v>
      </c>
    </row>
    <row r="6591" spans="1:2">
      <c r="A6591" s="5">
        <v>49690</v>
      </c>
      <c r="B6591" s="4">
        <v>4530</v>
      </c>
    </row>
    <row r="6592" spans="1:2">
      <c r="A6592" s="5">
        <v>49691</v>
      </c>
      <c r="B6592" s="4">
        <v>4531</v>
      </c>
    </row>
    <row r="6593" spans="1:2">
      <c r="A6593" s="5">
        <v>49692</v>
      </c>
      <c r="B6593" s="4">
        <v>4532</v>
      </c>
    </row>
    <row r="6594" spans="1:2">
      <c r="A6594" s="5">
        <v>49693</v>
      </c>
      <c r="B6594" s="4">
        <v>4533</v>
      </c>
    </row>
    <row r="6595" spans="1:2">
      <c r="A6595" s="5">
        <v>49694</v>
      </c>
      <c r="B6595" s="4">
        <v>4533</v>
      </c>
    </row>
    <row r="6596" spans="1:2">
      <c r="A6596" s="5">
        <v>49695</v>
      </c>
      <c r="B6596" s="4">
        <v>4533</v>
      </c>
    </row>
    <row r="6597" spans="1:2">
      <c r="A6597" s="5">
        <v>49696</v>
      </c>
      <c r="B6597" s="4">
        <v>4534</v>
      </c>
    </row>
    <row r="6598" spans="1:2">
      <c r="A6598" s="5">
        <v>49697</v>
      </c>
      <c r="B6598" s="4">
        <v>4535</v>
      </c>
    </row>
    <row r="6599" spans="1:2">
      <c r="A6599" s="5">
        <v>49698</v>
      </c>
      <c r="B6599" s="4">
        <v>4536</v>
      </c>
    </row>
    <row r="6600" spans="1:2">
      <c r="A6600" s="5">
        <v>49699</v>
      </c>
      <c r="B6600" s="4">
        <v>4537</v>
      </c>
    </row>
    <row r="6601" spans="1:2">
      <c r="A6601" s="5">
        <v>49700</v>
      </c>
      <c r="B6601" s="4">
        <v>4538</v>
      </c>
    </row>
    <row r="6602" spans="1:2">
      <c r="A6602" s="5">
        <v>49701</v>
      </c>
      <c r="B6602" s="4">
        <v>4538</v>
      </c>
    </row>
    <row r="6603" spans="1:2">
      <c r="A6603" s="5">
        <v>49702</v>
      </c>
      <c r="B6603" s="4">
        <v>4538</v>
      </c>
    </row>
    <row r="6604" spans="1:2">
      <c r="A6604" s="5">
        <v>49703</v>
      </c>
      <c r="B6604" s="4">
        <v>4539</v>
      </c>
    </row>
    <row r="6605" spans="1:2">
      <c r="A6605" s="5">
        <v>49704</v>
      </c>
      <c r="B6605" s="4">
        <v>4540</v>
      </c>
    </row>
    <row r="6606" spans="1:2">
      <c r="A6606" s="5">
        <v>49705</v>
      </c>
      <c r="B6606" s="4">
        <v>4541</v>
      </c>
    </row>
    <row r="6607" spans="1:2">
      <c r="A6607" s="5">
        <v>49706</v>
      </c>
      <c r="B6607" s="4">
        <v>4542</v>
      </c>
    </row>
    <row r="6608" spans="1:2">
      <c r="A6608" s="5">
        <v>49707</v>
      </c>
      <c r="B6608" s="4">
        <v>4543</v>
      </c>
    </row>
    <row r="6609" spans="1:2">
      <c r="A6609" s="5">
        <v>49708</v>
      </c>
      <c r="B6609" s="4">
        <v>4543</v>
      </c>
    </row>
    <row r="6610" spans="1:2">
      <c r="A6610" s="5">
        <v>49709</v>
      </c>
      <c r="B6610" s="4">
        <v>4543</v>
      </c>
    </row>
    <row r="6611" spans="1:2">
      <c r="A6611" s="5">
        <v>49710</v>
      </c>
      <c r="B6611" s="4">
        <v>4544</v>
      </c>
    </row>
    <row r="6612" spans="1:2">
      <c r="A6612" s="5">
        <v>49711</v>
      </c>
      <c r="B6612" s="4">
        <v>4545</v>
      </c>
    </row>
    <row r="6613" spans="1:2">
      <c r="A6613" s="5">
        <v>49712</v>
      </c>
      <c r="B6613" s="4">
        <v>4546</v>
      </c>
    </row>
    <row r="6614" spans="1:2">
      <c r="A6614" s="5">
        <v>49713</v>
      </c>
      <c r="B6614" s="4">
        <v>4547</v>
      </c>
    </row>
    <row r="6615" spans="1:2">
      <c r="A6615" s="5">
        <v>49714</v>
      </c>
      <c r="B6615" s="4">
        <v>4548</v>
      </c>
    </row>
    <row r="6616" spans="1:2">
      <c r="A6616" s="5">
        <v>49715</v>
      </c>
      <c r="B6616" s="4">
        <v>4548</v>
      </c>
    </row>
    <row r="6617" spans="1:2">
      <c r="A6617" s="5">
        <v>49716</v>
      </c>
      <c r="B6617" s="4">
        <v>4548</v>
      </c>
    </row>
    <row r="6618" spans="1:2">
      <c r="A6618" s="5">
        <v>49717</v>
      </c>
      <c r="B6618" s="4">
        <v>4549</v>
      </c>
    </row>
    <row r="6619" spans="1:2">
      <c r="A6619" s="5">
        <v>49718</v>
      </c>
      <c r="B6619" s="4">
        <v>4550</v>
      </c>
    </row>
    <row r="6620" spans="1:2">
      <c r="A6620" s="5">
        <v>49719</v>
      </c>
      <c r="B6620" s="4">
        <v>4551</v>
      </c>
    </row>
    <row r="6621" spans="1:2">
      <c r="A6621" s="5">
        <v>49720</v>
      </c>
      <c r="B6621" s="4">
        <v>4552</v>
      </c>
    </row>
    <row r="6622" spans="1:2">
      <c r="A6622" s="5">
        <v>49721</v>
      </c>
      <c r="B6622" s="4">
        <v>4553</v>
      </c>
    </row>
    <row r="6623" spans="1:2">
      <c r="A6623" s="5">
        <v>49722</v>
      </c>
      <c r="B6623" s="4">
        <v>4553</v>
      </c>
    </row>
    <row r="6624" spans="1:2">
      <c r="A6624" s="5">
        <v>49723</v>
      </c>
      <c r="B6624" s="4">
        <v>4553</v>
      </c>
    </row>
    <row r="6625" spans="1:2">
      <c r="A6625" s="5">
        <v>49724</v>
      </c>
      <c r="B6625" s="4">
        <v>4554</v>
      </c>
    </row>
    <row r="6626" spans="1:2">
      <c r="A6626" s="5">
        <v>49725</v>
      </c>
      <c r="B6626" s="4">
        <v>4555</v>
      </c>
    </row>
    <row r="6627" spans="1:2">
      <c r="A6627" s="5">
        <v>49726</v>
      </c>
      <c r="B6627" s="4">
        <v>4556</v>
      </c>
    </row>
    <row r="6628" spans="1:2">
      <c r="A6628" s="5">
        <v>49727</v>
      </c>
      <c r="B6628" s="4">
        <v>4557</v>
      </c>
    </row>
    <row r="6629" spans="1:2">
      <c r="A6629" s="5">
        <v>49728</v>
      </c>
      <c r="B6629" s="4">
        <v>4558</v>
      </c>
    </row>
    <row r="6630" spans="1:2">
      <c r="A6630" s="5">
        <v>49729</v>
      </c>
      <c r="B6630" s="4">
        <v>4558</v>
      </c>
    </row>
    <row r="6631" spans="1:2">
      <c r="A6631" s="5">
        <v>49730</v>
      </c>
      <c r="B6631" s="4">
        <v>4558</v>
      </c>
    </row>
    <row r="6632" spans="1:2">
      <c r="A6632" s="5">
        <v>49731</v>
      </c>
      <c r="B6632" s="4">
        <v>4558</v>
      </c>
    </row>
    <row r="6633" spans="1:2">
      <c r="A6633" s="5">
        <v>49732</v>
      </c>
      <c r="B6633" s="4">
        <v>4558</v>
      </c>
    </row>
    <row r="6634" spans="1:2">
      <c r="A6634" s="5">
        <v>49733</v>
      </c>
      <c r="B6634" s="4">
        <v>4559</v>
      </c>
    </row>
    <row r="6635" spans="1:2">
      <c r="A6635" s="5">
        <v>49734</v>
      </c>
      <c r="B6635" s="4">
        <v>4560</v>
      </c>
    </row>
    <row r="6636" spans="1:2">
      <c r="A6636" s="5">
        <v>49735</v>
      </c>
      <c r="B6636" s="4">
        <v>4561</v>
      </c>
    </row>
    <row r="6637" spans="1:2">
      <c r="A6637" s="5">
        <v>49736</v>
      </c>
      <c r="B6637" s="4">
        <v>4561</v>
      </c>
    </row>
    <row r="6638" spans="1:2">
      <c r="A6638" s="5">
        <v>49737</v>
      </c>
      <c r="B6638" s="4">
        <v>4561</v>
      </c>
    </row>
    <row r="6639" spans="1:2">
      <c r="A6639" s="5">
        <v>49738</v>
      </c>
      <c r="B6639" s="4">
        <v>4562</v>
      </c>
    </row>
    <row r="6640" spans="1:2">
      <c r="A6640" s="5">
        <v>49739</v>
      </c>
      <c r="B6640" s="4">
        <v>4563</v>
      </c>
    </row>
    <row r="6641" spans="1:2">
      <c r="A6641" s="5">
        <v>49740</v>
      </c>
      <c r="B6641" s="4">
        <v>4564</v>
      </c>
    </row>
    <row r="6642" spans="1:2">
      <c r="A6642" s="5">
        <v>49741</v>
      </c>
      <c r="B6642" s="4">
        <v>4565</v>
      </c>
    </row>
    <row r="6643" spans="1:2">
      <c r="A6643" s="5">
        <v>49742</v>
      </c>
      <c r="B6643" s="4">
        <v>4566</v>
      </c>
    </row>
    <row r="6644" spans="1:2">
      <c r="A6644" s="5">
        <v>49743</v>
      </c>
      <c r="B6644" s="4">
        <v>4566</v>
      </c>
    </row>
    <row r="6645" spans="1:2">
      <c r="A6645" s="5">
        <v>49744</v>
      </c>
      <c r="B6645" s="4">
        <v>4566</v>
      </c>
    </row>
    <row r="6646" spans="1:2">
      <c r="A6646" s="5">
        <v>49745</v>
      </c>
      <c r="B6646" s="4">
        <v>4567</v>
      </c>
    </row>
    <row r="6647" spans="1:2">
      <c r="A6647" s="5">
        <v>49746</v>
      </c>
      <c r="B6647" s="4">
        <v>4568</v>
      </c>
    </row>
    <row r="6648" spans="1:2">
      <c r="A6648" s="5">
        <v>49747</v>
      </c>
      <c r="B6648" s="4">
        <v>4569</v>
      </c>
    </row>
    <row r="6649" spans="1:2">
      <c r="A6649" s="5">
        <v>49748</v>
      </c>
      <c r="B6649" s="4">
        <v>4570</v>
      </c>
    </row>
    <row r="6650" spans="1:2">
      <c r="A6650" s="5">
        <v>49749</v>
      </c>
      <c r="B6650" s="4">
        <v>4571</v>
      </c>
    </row>
    <row r="6651" spans="1:2">
      <c r="A6651" s="5">
        <v>49750</v>
      </c>
      <c r="B6651" s="4">
        <v>4571</v>
      </c>
    </row>
    <row r="6652" spans="1:2">
      <c r="A6652" s="5">
        <v>49751</v>
      </c>
      <c r="B6652" s="4">
        <v>4571</v>
      </c>
    </row>
    <row r="6653" spans="1:2">
      <c r="A6653" s="5">
        <v>49752</v>
      </c>
      <c r="B6653" s="4">
        <v>4572</v>
      </c>
    </row>
    <row r="6654" spans="1:2">
      <c r="A6654" s="5">
        <v>49753</v>
      </c>
      <c r="B6654" s="4">
        <v>4573</v>
      </c>
    </row>
    <row r="6655" spans="1:2">
      <c r="A6655" s="5">
        <v>49754</v>
      </c>
      <c r="B6655" s="4">
        <v>4574</v>
      </c>
    </row>
    <row r="6656" spans="1:2">
      <c r="A6656" s="5">
        <v>49755</v>
      </c>
      <c r="B6656" s="4">
        <v>4575</v>
      </c>
    </row>
    <row r="6657" spans="1:2">
      <c r="A6657" s="5">
        <v>49756</v>
      </c>
      <c r="B6657" s="4">
        <v>4576</v>
      </c>
    </row>
    <row r="6658" spans="1:2">
      <c r="A6658" s="5">
        <v>49757</v>
      </c>
      <c r="B6658" s="4">
        <v>4576</v>
      </c>
    </row>
    <row r="6659" spans="1:2">
      <c r="A6659" s="5">
        <v>49758</v>
      </c>
      <c r="B6659" s="4">
        <v>4576</v>
      </c>
    </row>
    <row r="6660" spans="1:2">
      <c r="A6660" s="5">
        <v>49759</v>
      </c>
      <c r="B6660" s="4">
        <v>4577</v>
      </c>
    </row>
    <row r="6661" spans="1:2">
      <c r="A6661" s="5">
        <v>49760</v>
      </c>
      <c r="B6661" s="4">
        <v>4578</v>
      </c>
    </row>
    <row r="6662" spans="1:2">
      <c r="A6662" s="5">
        <v>49761</v>
      </c>
      <c r="B6662" s="4">
        <v>4579</v>
      </c>
    </row>
    <row r="6663" spans="1:2">
      <c r="A6663" s="5">
        <v>49762</v>
      </c>
      <c r="B6663" s="4">
        <v>4580</v>
      </c>
    </row>
    <row r="6664" spans="1:2">
      <c r="A6664" s="5">
        <v>49763</v>
      </c>
      <c r="B6664" s="4">
        <v>4581</v>
      </c>
    </row>
    <row r="6665" spans="1:2">
      <c r="A6665" s="5">
        <v>49764</v>
      </c>
      <c r="B6665" s="4">
        <v>4581</v>
      </c>
    </row>
    <row r="6666" spans="1:2">
      <c r="A6666" s="5">
        <v>49765</v>
      </c>
      <c r="B6666" s="4">
        <v>4581</v>
      </c>
    </row>
    <row r="6667" spans="1:2">
      <c r="A6667" s="5">
        <v>49766</v>
      </c>
      <c r="B6667" s="4">
        <v>4582</v>
      </c>
    </row>
    <row r="6668" spans="1:2">
      <c r="A6668" s="5">
        <v>49767</v>
      </c>
      <c r="B6668" s="4">
        <v>4583</v>
      </c>
    </row>
    <row r="6669" spans="1:2">
      <c r="A6669" s="5">
        <v>49768</v>
      </c>
      <c r="B6669" s="4">
        <v>4584</v>
      </c>
    </row>
    <row r="6670" spans="1:2">
      <c r="A6670" s="5">
        <v>49769</v>
      </c>
      <c r="B6670" s="4">
        <v>4585</v>
      </c>
    </row>
    <row r="6671" spans="1:2">
      <c r="A6671" s="5">
        <v>49770</v>
      </c>
      <c r="B6671" s="4">
        <v>4586</v>
      </c>
    </row>
    <row r="6672" spans="1:2">
      <c r="A6672" s="5">
        <v>49771</v>
      </c>
      <c r="B6672" s="4">
        <v>4586</v>
      </c>
    </row>
    <row r="6673" spans="1:2">
      <c r="A6673" s="5">
        <v>49772</v>
      </c>
      <c r="B6673" s="4">
        <v>4586</v>
      </c>
    </row>
    <row r="6674" spans="1:2">
      <c r="A6674" s="5">
        <v>49773</v>
      </c>
      <c r="B6674" s="4">
        <v>4587</v>
      </c>
    </row>
    <row r="6675" spans="1:2">
      <c r="A6675" s="5">
        <v>49774</v>
      </c>
      <c r="B6675" s="4">
        <v>4588</v>
      </c>
    </row>
    <row r="6676" spans="1:2">
      <c r="A6676" s="5">
        <v>49775</v>
      </c>
      <c r="B6676" s="4">
        <v>4589</v>
      </c>
    </row>
    <row r="6677" spans="1:2">
      <c r="A6677" s="5">
        <v>49776</v>
      </c>
      <c r="B6677" s="4">
        <v>4590</v>
      </c>
    </row>
    <row r="6678" spans="1:2">
      <c r="A6678" s="5">
        <v>49777</v>
      </c>
      <c r="B6678" s="4">
        <v>4590</v>
      </c>
    </row>
    <row r="6679" spans="1:2">
      <c r="A6679" s="5">
        <v>49778</v>
      </c>
      <c r="B6679" s="4">
        <v>4590</v>
      </c>
    </row>
    <row r="6680" spans="1:2">
      <c r="A6680" s="5">
        <v>49779</v>
      </c>
      <c r="B6680" s="4">
        <v>4590</v>
      </c>
    </row>
    <row r="6681" spans="1:2">
      <c r="A6681" s="5">
        <v>49780</v>
      </c>
      <c r="B6681" s="4">
        <v>4591</v>
      </c>
    </row>
    <row r="6682" spans="1:2">
      <c r="A6682" s="5">
        <v>49781</v>
      </c>
      <c r="B6682" s="4">
        <v>4592</v>
      </c>
    </row>
    <row r="6683" spans="1:2">
      <c r="A6683" s="5">
        <v>49782</v>
      </c>
      <c r="B6683" s="4">
        <v>4593</v>
      </c>
    </row>
    <row r="6684" spans="1:2">
      <c r="A6684" s="5">
        <v>49783</v>
      </c>
      <c r="B6684" s="4">
        <v>4594</v>
      </c>
    </row>
    <row r="6685" spans="1:2">
      <c r="A6685" s="5">
        <v>49784</v>
      </c>
      <c r="B6685" s="4">
        <v>4595</v>
      </c>
    </row>
    <row r="6686" spans="1:2">
      <c r="A6686" s="5">
        <v>49785</v>
      </c>
      <c r="B6686" s="4">
        <v>4595</v>
      </c>
    </row>
    <row r="6687" spans="1:2">
      <c r="A6687" s="5">
        <v>49786</v>
      </c>
      <c r="B6687" s="4">
        <v>4595</v>
      </c>
    </row>
    <row r="6688" spans="1:2">
      <c r="A6688" s="5">
        <v>49787</v>
      </c>
      <c r="B6688" s="4">
        <v>4595</v>
      </c>
    </row>
    <row r="6689" spans="1:2">
      <c r="A6689" s="5">
        <v>49788</v>
      </c>
      <c r="B6689" s="4">
        <v>4596</v>
      </c>
    </row>
    <row r="6690" spans="1:2">
      <c r="A6690" s="5">
        <v>49789</v>
      </c>
      <c r="B6690" s="4">
        <v>4597</v>
      </c>
    </row>
    <row r="6691" spans="1:2">
      <c r="A6691" s="5">
        <v>49790</v>
      </c>
      <c r="B6691" s="4">
        <v>4598</v>
      </c>
    </row>
    <row r="6692" spans="1:2">
      <c r="A6692" s="5">
        <v>49791</v>
      </c>
      <c r="B6692" s="4">
        <v>4599</v>
      </c>
    </row>
    <row r="6693" spans="1:2">
      <c r="A6693" s="5">
        <v>49792</v>
      </c>
      <c r="B6693" s="4">
        <v>4599</v>
      </c>
    </row>
    <row r="6694" spans="1:2">
      <c r="A6694" s="5">
        <v>49793</v>
      </c>
      <c r="B6694" s="4">
        <v>4599</v>
      </c>
    </row>
    <row r="6695" spans="1:2">
      <c r="A6695" s="5">
        <v>49794</v>
      </c>
      <c r="B6695" s="4">
        <v>4600</v>
      </c>
    </row>
    <row r="6696" spans="1:2">
      <c r="A6696" s="5">
        <v>49795</v>
      </c>
      <c r="B6696" s="4">
        <v>4601</v>
      </c>
    </row>
    <row r="6697" spans="1:2">
      <c r="A6697" s="5">
        <v>49796</v>
      </c>
      <c r="B6697" s="4">
        <v>4602</v>
      </c>
    </row>
    <row r="6698" spans="1:2">
      <c r="A6698" s="5">
        <v>49797</v>
      </c>
      <c r="B6698" s="4">
        <v>4602</v>
      </c>
    </row>
    <row r="6699" spans="1:2">
      <c r="A6699" s="5">
        <v>49798</v>
      </c>
      <c r="B6699" s="4">
        <v>4603</v>
      </c>
    </row>
    <row r="6700" spans="1:2">
      <c r="A6700" s="5">
        <v>49799</v>
      </c>
      <c r="B6700" s="4">
        <v>4603</v>
      </c>
    </row>
    <row r="6701" spans="1:2">
      <c r="A6701" s="5">
        <v>49800</v>
      </c>
      <c r="B6701" s="4">
        <v>4603</v>
      </c>
    </row>
    <row r="6702" spans="1:2">
      <c r="A6702" s="5">
        <v>49801</v>
      </c>
      <c r="B6702" s="4">
        <v>4604</v>
      </c>
    </row>
    <row r="6703" spans="1:2">
      <c r="A6703" s="5">
        <v>49802</v>
      </c>
      <c r="B6703" s="4">
        <v>4605</v>
      </c>
    </row>
    <row r="6704" spans="1:2">
      <c r="A6704" s="5">
        <v>49803</v>
      </c>
      <c r="B6704" s="4">
        <v>4606</v>
      </c>
    </row>
    <row r="6705" spans="1:2">
      <c r="A6705" s="5">
        <v>49804</v>
      </c>
      <c r="B6705" s="4">
        <v>4607</v>
      </c>
    </row>
    <row r="6706" spans="1:2">
      <c r="A6706" s="5">
        <v>49805</v>
      </c>
      <c r="B6706" s="4">
        <v>4608</v>
      </c>
    </row>
    <row r="6707" spans="1:2">
      <c r="A6707" s="5">
        <v>49806</v>
      </c>
      <c r="B6707" s="4">
        <v>4608</v>
      </c>
    </row>
    <row r="6708" spans="1:2">
      <c r="A6708" s="5">
        <v>49807</v>
      </c>
      <c r="B6708" s="4">
        <v>4608</v>
      </c>
    </row>
    <row r="6709" spans="1:2">
      <c r="A6709" s="5">
        <v>49808</v>
      </c>
      <c r="B6709" s="4">
        <v>4609</v>
      </c>
    </row>
    <row r="6710" spans="1:2">
      <c r="A6710" s="5">
        <v>49809</v>
      </c>
      <c r="B6710" s="4">
        <v>4610</v>
      </c>
    </row>
    <row r="6711" spans="1:2">
      <c r="A6711" s="5">
        <v>49810</v>
      </c>
      <c r="B6711" s="4">
        <v>4611</v>
      </c>
    </row>
    <row r="6712" spans="1:2">
      <c r="A6712" s="5">
        <v>49811</v>
      </c>
      <c r="B6712" s="4">
        <v>4612</v>
      </c>
    </row>
    <row r="6713" spans="1:2">
      <c r="A6713" s="5">
        <v>49812</v>
      </c>
      <c r="B6713" s="4">
        <v>4613</v>
      </c>
    </row>
    <row r="6714" spans="1:2">
      <c r="A6714" s="5">
        <v>49813</v>
      </c>
      <c r="B6714" s="4">
        <v>4613</v>
      </c>
    </row>
    <row r="6715" spans="1:2">
      <c r="A6715" s="5">
        <v>49814</v>
      </c>
      <c r="B6715" s="4">
        <v>4613</v>
      </c>
    </row>
    <row r="6716" spans="1:2">
      <c r="A6716" s="5">
        <v>49815</v>
      </c>
      <c r="B6716" s="4">
        <v>4614</v>
      </c>
    </row>
    <row r="6717" spans="1:2">
      <c r="A6717" s="5">
        <v>49816</v>
      </c>
      <c r="B6717" s="4">
        <v>4615</v>
      </c>
    </row>
    <row r="6718" spans="1:2">
      <c r="A6718" s="5">
        <v>49817</v>
      </c>
      <c r="B6718" s="4">
        <v>4616</v>
      </c>
    </row>
    <row r="6719" spans="1:2">
      <c r="A6719" s="5">
        <v>49818</v>
      </c>
      <c r="B6719" s="4">
        <v>4617</v>
      </c>
    </row>
    <row r="6720" spans="1:2">
      <c r="A6720" s="5">
        <v>49819</v>
      </c>
      <c r="B6720" s="4">
        <v>4618</v>
      </c>
    </row>
    <row r="6721" spans="1:2">
      <c r="A6721" s="5">
        <v>49820</v>
      </c>
      <c r="B6721" s="4">
        <v>4618</v>
      </c>
    </row>
    <row r="6722" spans="1:2">
      <c r="A6722" s="5">
        <v>49821</v>
      </c>
      <c r="B6722" s="4">
        <v>4618</v>
      </c>
    </row>
    <row r="6723" spans="1:2">
      <c r="A6723" s="5">
        <v>49822</v>
      </c>
      <c r="B6723" s="4">
        <v>4619</v>
      </c>
    </row>
    <row r="6724" spans="1:2">
      <c r="A6724" s="5">
        <v>49823</v>
      </c>
      <c r="B6724" s="4">
        <v>4620</v>
      </c>
    </row>
    <row r="6725" spans="1:2">
      <c r="A6725" s="5">
        <v>49824</v>
      </c>
      <c r="B6725" s="4">
        <v>4621</v>
      </c>
    </row>
    <row r="6726" spans="1:2">
      <c r="A6726" s="5">
        <v>49825</v>
      </c>
      <c r="B6726" s="4">
        <v>4622</v>
      </c>
    </row>
    <row r="6727" spans="1:2">
      <c r="A6727" s="5">
        <v>49826</v>
      </c>
      <c r="B6727" s="4">
        <v>4623</v>
      </c>
    </row>
    <row r="6728" spans="1:2">
      <c r="A6728" s="5">
        <v>49827</v>
      </c>
      <c r="B6728" s="4">
        <v>4623</v>
      </c>
    </row>
    <row r="6729" spans="1:2">
      <c r="A6729" s="5">
        <v>49828</v>
      </c>
      <c r="B6729" s="4">
        <v>4623</v>
      </c>
    </row>
    <row r="6730" spans="1:2">
      <c r="A6730" s="5">
        <v>49829</v>
      </c>
      <c r="B6730" s="4">
        <v>4624</v>
      </c>
    </row>
    <row r="6731" spans="1:2">
      <c r="A6731" s="5">
        <v>49830</v>
      </c>
      <c r="B6731" s="4">
        <v>4625</v>
      </c>
    </row>
    <row r="6732" spans="1:2">
      <c r="A6732" s="5">
        <v>49831</v>
      </c>
      <c r="B6732" s="4">
        <v>4626</v>
      </c>
    </row>
    <row r="6733" spans="1:2">
      <c r="A6733" s="5">
        <v>49832</v>
      </c>
      <c r="B6733" s="4">
        <v>4627</v>
      </c>
    </row>
    <row r="6734" spans="1:2">
      <c r="A6734" s="5">
        <v>49833</v>
      </c>
      <c r="B6734" s="4">
        <v>4628</v>
      </c>
    </row>
    <row r="6735" spans="1:2">
      <c r="A6735" s="5">
        <v>49834</v>
      </c>
      <c r="B6735" s="4">
        <v>4628</v>
      </c>
    </row>
    <row r="6736" spans="1:2">
      <c r="A6736" s="5">
        <v>49835</v>
      </c>
      <c r="B6736" s="4">
        <v>4628</v>
      </c>
    </row>
    <row r="6737" spans="1:2">
      <c r="A6737" s="5">
        <v>49836</v>
      </c>
      <c r="B6737" s="4">
        <v>4629</v>
      </c>
    </row>
    <row r="6738" spans="1:2">
      <c r="A6738" s="5">
        <v>49837</v>
      </c>
      <c r="B6738" s="4">
        <v>4630</v>
      </c>
    </row>
    <row r="6739" spans="1:2">
      <c r="A6739" s="5">
        <v>49838</v>
      </c>
      <c r="B6739" s="4">
        <v>4631</v>
      </c>
    </row>
    <row r="6740" spans="1:2">
      <c r="A6740" s="5">
        <v>49839</v>
      </c>
      <c r="B6740" s="4">
        <v>4631</v>
      </c>
    </row>
    <row r="6741" spans="1:2">
      <c r="A6741" s="5">
        <v>49840</v>
      </c>
      <c r="B6741" s="4">
        <v>4632</v>
      </c>
    </row>
    <row r="6742" spans="1:2">
      <c r="A6742" s="5">
        <v>49841</v>
      </c>
      <c r="B6742" s="4">
        <v>4632</v>
      </c>
    </row>
    <row r="6743" spans="1:2">
      <c r="A6743" s="5">
        <v>49842</v>
      </c>
      <c r="B6743" s="4">
        <v>4632</v>
      </c>
    </row>
    <row r="6744" spans="1:2">
      <c r="A6744" s="5">
        <v>49843</v>
      </c>
      <c r="B6744" s="4">
        <v>4633</v>
      </c>
    </row>
    <row r="6745" spans="1:2">
      <c r="A6745" s="5">
        <v>49844</v>
      </c>
      <c r="B6745" s="4">
        <v>4634</v>
      </c>
    </row>
    <row r="6746" spans="1:2">
      <c r="A6746" s="5">
        <v>49845</v>
      </c>
      <c r="B6746" s="4">
        <v>4635</v>
      </c>
    </row>
    <row r="6747" spans="1:2">
      <c r="A6747" s="5">
        <v>49846</v>
      </c>
      <c r="B6747" s="4">
        <v>4636</v>
      </c>
    </row>
    <row r="6748" spans="1:2">
      <c r="A6748" s="5">
        <v>49847</v>
      </c>
      <c r="B6748" s="4">
        <v>4637</v>
      </c>
    </row>
    <row r="6749" spans="1:2">
      <c r="A6749" s="5">
        <v>49848</v>
      </c>
      <c r="B6749" s="4">
        <v>4637</v>
      </c>
    </row>
    <row r="6750" spans="1:2">
      <c r="A6750" s="5">
        <v>49849</v>
      </c>
      <c r="B6750" s="4">
        <v>4637</v>
      </c>
    </row>
    <row r="6751" spans="1:2">
      <c r="A6751" s="5">
        <v>49850</v>
      </c>
      <c r="B6751" s="4">
        <v>4638</v>
      </c>
    </row>
    <row r="6752" spans="1:2">
      <c r="A6752" s="5">
        <v>49851</v>
      </c>
      <c r="B6752" s="4">
        <v>4639</v>
      </c>
    </row>
    <row r="6753" spans="1:2">
      <c r="A6753" s="5">
        <v>49852</v>
      </c>
      <c r="B6753" s="4">
        <v>4640</v>
      </c>
    </row>
    <row r="6754" spans="1:2">
      <c r="A6754" s="5">
        <v>49853</v>
      </c>
      <c r="B6754" s="4">
        <v>4641</v>
      </c>
    </row>
    <row r="6755" spans="1:2">
      <c r="A6755" s="5">
        <v>49854</v>
      </c>
      <c r="B6755" s="4">
        <v>4642</v>
      </c>
    </row>
    <row r="6756" spans="1:2">
      <c r="A6756" s="5">
        <v>49855</v>
      </c>
      <c r="B6756" s="4">
        <v>4642</v>
      </c>
    </row>
    <row r="6757" spans="1:2">
      <c r="A6757" s="5">
        <v>49856</v>
      </c>
      <c r="B6757" s="4">
        <v>4642</v>
      </c>
    </row>
    <row r="6758" spans="1:2">
      <c r="A6758" s="5">
        <v>49857</v>
      </c>
      <c r="B6758" s="4">
        <v>4643</v>
      </c>
    </row>
    <row r="6759" spans="1:2">
      <c r="A6759" s="5">
        <v>49858</v>
      </c>
      <c r="B6759" s="4">
        <v>4644</v>
      </c>
    </row>
    <row r="6760" spans="1:2">
      <c r="A6760" s="5">
        <v>49859</v>
      </c>
      <c r="B6760" s="4">
        <v>4645</v>
      </c>
    </row>
    <row r="6761" spans="1:2">
      <c r="A6761" s="5">
        <v>49860</v>
      </c>
      <c r="B6761" s="4">
        <v>4646</v>
      </c>
    </row>
    <row r="6762" spans="1:2">
      <c r="A6762" s="5">
        <v>49861</v>
      </c>
      <c r="B6762" s="4">
        <v>4647</v>
      </c>
    </row>
    <row r="6763" spans="1:2">
      <c r="A6763" s="5">
        <v>49862</v>
      </c>
      <c r="B6763" s="4">
        <v>4647</v>
      </c>
    </row>
    <row r="6764" spans="1:2">
      <c r="A6764" s="5">
        <v>49863</v>
      </c>
      <c r="B6764" s="4">
        <v>4647</v>
      </c>
    </row>
    <row r="6765" spans="1:2">
      <c r="A6765" s="5">
        <v>49864</v>
      </c>
      <c r="B6765" s="4">
        <v>4648</v>
      </c>
    </row>
    <row r="6766" spans="1:2">
      <c r="A6766" s="5">
        <v>49865</v>
      </c>
      <c r="B6766" s="4">
        <v>4649</v>
      </c>
    </row>
    <row r="6767" spans="1:2">
      <c r="A6767" s="5">
        <v>49866</v>
      </c>
      <c r="B6767" s="4">
        <v>4650</v>
      </c>
    </row>
    <row r="6768" spans="1:2">
      <c r="A6768" s="5">
        <v>49867</v>
      </c>
      <c r="B6768" s="4">
        <v>4651</v>
      </c>
    </row>
    <row r="6769" spans="1:2">
      <c r="A6769" s="5">
        <v>49868</v>
      </c>
      <c r="B6769" s="4">
        <v>4652</v>
      </c>
    </row>
    <row r="6770" spans="1:2">
      <c r="A6770" s="5">
        <v>49869</v>
      </c>
      <c r="B6770" s="4">
        <v>4652</v>
      </c>
    </row>
    <row r="6771" spans="1:2">
      <c r="A6771" s="5">
        <v>49870</v>
      </c>
      <c r="B6771" s="4">
        <v>4652</v>
      </c>
    </row>
    <row r="6772" spans="1:2">
      <c r="A6772" s="5">
        <v>49871</v>
      </c>
      <c r="B6772" s="4">
        <v>4653</v>
      </c>
    </row>
    <row r="6773" spans="1:2">
      <c r="A6773" s="5">
        <v>49872</v>
      </c>
      <c r="B6773" s="4">
        <v>4654</v>
      </c>
    </row>
    <row r="6774" spans="1:2">
      <c r="A6774" s="5">
        <v>49873</v>
      </c>
      <c r="B6774" s="4">
        <v>4655</v>
      </c>
    </row>
    <row r="6775" spans="1:2">
      <c r="A6775" s="5">
        <v>49874</v>
      </c>
      <c r="B6775" s="4">
        <v>4656</v>
      </c>
    </row>
    <row r="6776" spans="1:2">
      <c r="A6776" s="5">
        <v>49875</v>
      </c>
      <c r="B6776" s="4">
        <v>4657</v>
      </c>
    </row>
    <row r="6777" spans="1:2">
      <c r="A6777" s="5">
        <v>49876</v>
      </c>
      <c r="B6777" s="4">
        <v>4657</v>
      </c>
    </row>
    <row r="6778" spans="1:2">
      <c r="A6778" s="5">
        <v>49877</v>
      </c>
      <c r="B6778" s="4">
        <v>4657</v>
      </c>
    </row>
    <row r="6779" spans="1:2">
      <c r="A6779" s="5">
        <v>49878</v>
      </c>
      <c r="B6779" s="4">
        <v>4658</v>
      </c>
    </row>
    <row r="6780" spans="1:2">
      <c r="A6780" s="5">
        <v>49879</v>
      </c>
      <c r="B6780" s="4">
        <v>4659</v>
      </c>
    </row>
    <row r="6781" spans="1:2">
      <c r="A6781" s="5">
        <v>49880</v>
      </c>
      <c r="B6781" s="4">
        <v>4660</v>
      </c>
    </row>
    <row r="6782" spans="1:2">
      <c r="A6782" s="5">
        <v>49881</v>
      </c>
      <c r="B6782" s="4">
        <v>4661</v>
      </c>
    </row>
    <row r="6783" spans="1:2">
      <c r="A6783" s="5">
        <v>49882</v>
      </c>
      <c r="B6783" s="4">
        <v>4662</v>
      </c>
    </row>
    <row r="6784" spans="1:2">
      <c r="A6784" s="5">
        <v>49883</v>
      </c>
      <c r="B6784" s="4">
        <v>4662</v>
      </c>
    </row>
    <row r="6785" spans="1:2">
      <c r="A6785" s="5">
        <v>49884</v>
      </c>
      <c r="B6785" s="4">
        <v>4662</v>
      </c>
    </row>
    <row r="6786" spans="1:2">
      <c r="A6786" s="5">
        <v>49885</v>
      </c>
      <c r="B6786" s="4">
        <v>4663</v>
      </c>
    </row>
    <row r="6787" spans="1:2">
      <c r="A6787" s="5">
        <v>49886</v>
      </c>
      <c r="B6787" s="4">
        <v>4664</v>
      </c>
    </row>
    <row r="6788" spans="1:2">
      <c r="A6788" s="5">
        <v>49887</v>
      </c>
      <c r="B6788" s="4">
        <v>4665</v>
      </c>
    </row>
    <row r="6789" spans="1:2">
      <c r="A6789" s="5">
        <v>49888</v>
      </c>
      <c r="B6789" s="4">
        <v>4666</v>
      </c>
    </row>
    <row r="6790" spans="1:2">
      <c r="A6790" s="5">
        <v>49889</v>
      </c>
      <c r="B6790" s="4">
        <v>4667</v>
      </c>
    </row>
    <row r="6791" spans="1:2">
      <c r="A6791" s="5">
        <v>49890</v>
      </c>
      <c r="B6791" s="4">
        <v>4667</v>
      </c>
    </row>
    <row r="6792" spans="1:2">
      <c r="A6792" s="5">
        <v>49891</v>
      </c>
      <c r="B6792" s="4">
        <v>4667</v>
      </c>
    </row>
    <row r="6793" spans="1:2">
      <c r="A6793" s="5">
        <v>49892</v>
      </c>
      <c r="B6793" s="4">
        <v>4668</v>
      </c>
    </row>
    <row r="6794" spans="1:2">
      <c r="A6794" s="5">
        <v>49893</v>
      </c>
      <c r="B6794" s="4">
        <v>4669</v>
      </c>
    </row>
    <row r="6795" spans="1:2">
      <c r="A6795" s="5">
        <v>49894</v>
      </c>
      <c r="B6795" s="4">
        <v>4670</v>
      </c>
    </row>
    <row r="6796" spans="1:2">
      <c r="A6796" s="5">
        <v>49895</v>
      </c>
      <c r="B6796" s="4">
        <v>4671</v>
      </c>
    </row>
    <row r="6797" spans="1:2">
      <c r="A6797" s="5">
        <v>49896</v>
      </c>
      <c r="B6797" s="4">
        <v>4672</v>
      </c>
    </row>
    <row r="6798" spans="1:2">
      <c r="A6798" s="5">
        <v>49897</v>
      </c>
      <c r="B6798" s="4">
        <v>4672</v>
      </c>
    </row>
    <row r="6799" spans="1:2">
      <c r="A6799" s="5">
        <v>49898</v>
      </c>
      <c r="B6799" s="4">
        <v>4672</v>
      </c>
    </row>
    <row r="6800" spans="1:2">
      <c r="A6800" s="5">
        <v>49899</v>
      </c>
      <c r="B6800" s="4">
        <v>4673</v>
      </c>
    </row>
    <row r="6801" spans="1:2">
      <c r="A6801" s="5">
        <v>49900</v>
      </c>
      <c r="B6801" s="4">
        <v>4674</v>
      </c>
    </row>
    <row r="6802" spans="1:2">
      <c r="A6802" s="5">
        <v>49901</v>
      </c>
      <c r="B6802" s="4">
        <v>4675</v>
      </c>
    </row>
    <row r="6803" spans="1:2">
      <c r="A6803" s="5">
        <v>49902</v>
      </c>
      <c r="B6803" s="4">
        <v>4676</v>
      </c>
    </row>
    <row r="6804" spans="1:2">
      <c r="A6804" s="5">
        <v>49903</v>
      </c>
      <c r="B6804" s="4">
        <v>4677</v>
      </c>
    </row>
    <row r="6805" spans="1:2">
      <c r="A6805" s="5">
        <v>49904</v>
      </c>
      <c r="B6805" s="4">
        <v>4677</v>
      </c>
    </row>
    <row r="6806" spans="1:2">
      <c r="A6806" s="5">
        <v>49905</v>
      </c>
      <c r="B6806" s="4">
        <v>4677</v>
      </c>
    </row>
    <row r="6807" spans="1:2">
      <c r="A6807" s="5">
        <v>49906</v>
      </c>
      <c r="B6807" s="4">
        <v>4678</v>
      </c>
    </row>
    <row r="6808" spans="1:2">
      <c r="A6808" s="5">
        <v>49907</v>
      </c>
      <c r="B6808" s="4">
        <v>4679</v>
      </c>
    </row>
    <row r="6809" spans="1:2">
      <c r="A6809" s="5">
        <v>49908</v>
      </c>
      <c r="B6809" s="4">
        <v>4680</v>
      </c>
    </row>
    <row r="6810" spans="1:2">
      <c r="A6810" s="5">
        <v>49909</v>
      </c>
      <c r="B6810" s="4">
        <v>4681</v>
      </c>
    </row>
    <row r="6811" spans="1:2">
      <c r="A6811" s="5">
        <v>49910</v>
      </c>
      <c r="B6811" s="4">
        <v>4682</v>
      </c>
    </row>
    <row r="6812" spans="1:2">
      <c r="A6812" s="5">
        <v>49911</v>
      </c>
      <c r="B6812" s="4">
        <v>4682</v>
      </c>
    </row>
    <row r="6813" spans="1:2">
      <c r="A6813" s="5">
        <v>49912</v>
      </c>
      <c r="B6813" s="4">
        <v>4682</v>
      </c>
    </row>
    <row r="6814" spans="1:2">
      <c r="A6814" s="5">
        <v>49913</v>
      </c>
      <c r="B6814" s="4">
        <v>4683</v>
      </c>
    </row>
    <row r="6815" spans="1:2">
      <c r="A6815" s="5">
        <v>49914</v>
      </c>
      <c r="B6815" s="4">
        <v>4684</v>
      </c>
    </row>
    <row r="6816" spans="1:2">
      <c r="A6816" s="5">
        <v>49915</v>
      </c>
      <c r="B6816" s="4">
        <v>4685</v>
      </c>
    </row>
    <row r="6817" spans="1:2">
      <c r="A6817" s="5">
        <v>49916</v>
      </c>
      <c r="B6817" s="4">
        <v>4686</v>
      </c>
    </row>
    <row r="6818" spans="1:2">
      <c r="A6818" s="5">
        <v>49917</v>
      </c>
      <c r="B6818" s="4">
        <v>4687</v>
      </c>
    </row>
    <row r="6819" spans="1:2">
      <c r="A6819" s="5">
        <v>49918</v>
      </c>
      <c r="B6819" s="4">
        <v>4687</v>
      </c>
    </row>
    <row r="6820" spans="1:2">
      <c r="A6820" s="5">
        <v>49919</v>
      </c>
      <c r="B6820" s="4">
        <v>4687</v>
      </c>
    </row>
    <row r="6821" spans="1:2">
      <c r="A6821" s="5">
        <v>49920</v>
      </c>
      <c r="B6821" s="4">
        <v>4688</v>
      </c>
    </row>
    <row r="6822" spans="1:2">
      <c r="A6822" s="5">
        <v>49921</v>
      </c>
      <c r="B6822" s="4">
        <v>4689</v>
      </c>
    </row>
    <row r="6823" spans="1:2">
      <c r="A6823" s="5">
        <v>49922</v>
      </c>
      <c r="B6823" s="4">
        <v>4690</v>
      </c>
    </row>
    <row r="6824" spans="1:2">
      <c r="A6824" s="5">
        <v>49923</v>
      </c>
      <c r="B6824" s="4">
        <v>4691</v>
      </c>
    </row>
    <row r="6825" spans="1:2">
      <c r="A6825" s="5">
        <v>49924</v>
      </c>
      <c r="B6825" s="4">
        <v>4692</v>
      </c>
    </row>
    <row r="6826" spans="1:2">
      <c r="A6826" s="5">
        <v>49925</v>
      </c>
      <c r="B6826" s="4">
        <v>4692</v>
      </c>
    </row>
    <row r="6827" spans="1:2">
      <c r="A6827" s="5">
        <v>49926</v>
      </c>
      <c r="B6827" s="4">
        <v>4692</v>
      </c>
    </row>
    <row r="6828" spans="1:2">
      <c r="A6828" s="5">
        <v>49927</v>
      </c>
      <c r="B6828" s="4">
        <v>4693</v>
      </c>
    </row>
    <row r="6829" spans="1:2">
      <c r="A6829" s="5">
        <v>49928</v>
      </c>
      <c r="B6829" s="4">
        <v>4694</v>
      </c>
    </row>
    <row r="6830" spans="1:2">
      <c r="A6830" s="5">
        <v>49929</v>
      </c>
      <c r="B6830" s="4">
        <v>4695</v>
      </c>
    </row>
    <row r="6831" spans="1:2">
      <c r="A6831" s="5">
        <v>49930</v>
      </c>
      <c r="B6831" s="4">
        <v>4696</v>
      </c>
    </row>
    <row r="6832" spans="1:2">
      <c r="A6832" s="5">
        <v>49931</v>
      </c>
      <c r="B6832" s="4">
        <v>4697</v>
      </c>
    </row>
    <row r="6833" spans="1:2">
      <c r="A6833" s="5">
        <v>49932</v>
      </c>
      <c r="B6833" s="4">
        <v>4697</v>
      </c>
    </row>
    <row r="6834" spans="1:2">
      <c r="A6834" s="5">
        <v>49933</v>
      </c>
      <c r="B6834" s="4">
        <v>4697</v>
      </c>
    </row>
    <row r="6835" spans="1:2">
      <c r="A6835" s="5">
        <v>49934</v>
      </c>
      <c r="B6835" s="4">
        <v>4698</v>
      </c>
    </row>
    <row r="6836" spans="1:2">
      <c r="A6836" s="5">
        <v>49935</v>
      </c>
      <c r="B6836" s="4">
        <v>4699</v>
      </c>
    </row>
    <row r="6837" spans="1:2">
      <c r="A6837" s="5">
        <v>49936</v>
      </c>
      <c r="B6837" s="4">
        <v>4700</v>
      </c>
    </row>
    <row r="6838" spans="1:2">
      <c r="A6838" s="5">
        <v>49937</v>
      </c>
      <c r="B6838" s="4">
        <v>4701</v>
      </c>
    </row>
    <row r="6839" spans="1:2">
      <c r="A6839" s="5">
        <v>49938</v>
      </c>
      <c r="B6839" s="4">
        <v>4702</v>
      </c>
    </row>
    <row r="6840" spans="1:2">
      <c r="A6840" s="5">
        <v>49939</v>
      </c>
      <c r="B6840" s="4">
        <v>4702</v>
      </c>
    </row>
    <row r="6841" spans="1:2">
      <c r="A6841" s="5">
        <v>49940</v>
      </c>
      <c r="B6841" s="4">
        <v>4702</v>
      </c>
    </row>
    <row r="6842" spans="1:2">
      <c r="A6842" s="5">
        <v>49941</v>
      </c>
      <c r="B6842" s="4">
        <v>4703</v>
      </c>
    </row>
    <row r="6843" spans="1:2">
      <c r="A6843" s="5">
        <v>49942</v>
      </c>
      <c r="B6843" s="4">
        <v>4704</v>
      </c>
    </row>
    <row r="6844" spans="1:2">
      <c r="A6844" s="5">
        <v>49943</v>
      </c>
      <c r="B6844" s="4">
        <v>4705</v>
      </c>
    </row>
    <row r="6845" spans="1:2">
      <c r="A6845" s="5">
        <v>49944</v>
      </c>
      <c r="B6845" s="4">
        <v>4706</v>
      </c>
    </row>
    <row r="6846" spans="1:2">
      <c r="A6846" s="5">
        <v>49945</v>
      </c>
      <c r="B6846" s="4">
        <v>4707</v>
      </c>
    </row>
    <row r="6847" spans="1:2">
      <c r="A6847" s="5">
        <v>49946</v>
      </c>
      <c r="B6847" s="4">
        <v>4707</v>
      </c>
    </row>
    <row r="6848" spans="1:2">
      <c r="A6848" s="5">
        <v>49947</v>
      </c>
      <c r="B6848" s="4">
        <v>4707</v>
      </c>
    </row>
    <row r="6849" spans="1:2">
      <c r="A6849" s="5">
        <v>49948</v>
      </c>
      <c r="B6849" s="4">
        <v>4708</v>
      </c>
    </row>
    <row r="6850" spans="1:2">
      <c r="A6850" s="5">
        <v>49949</v>
      </c>
      <c r="B6850" s="4">
        <v>4709</v>
      </c>
    </row>
    <row r="6851" spans="1:2">
      <c r="A6851" s="5">
        <v>49950</v>
      </c>
      <c r="B6851" s="4">
        <v>4710</v>
      </c>
    </row>
    <row r="6852" spans="1:2">
      <c r="A6852" s="5">
        <v>49951</v>
      </c>
      <c r="B6852" s="4">
        <v>4711</v>
      </c>
    </row>
    <row r="6853" spans="1:2">
      <c r="A6853" s="5">
        <v>49952</v>
      </c>
      <c r="B6853" s="4">
        <v>4712</v>
      </c>
    </row>
    <row r="6854" spans="1:2">
      <c r="A6854" s="5">
        <v>49953</v>
      </c>
      <c r="B6854" s="4">
        <v>4712</v>
      </c>
    </row>
    <row r="6855" spans="1:2">
      <c r="A6855" s="5">
        <v>49954</v>
      </c>
      <c r="B6855" s="4">
        <v>4712</v>
      </c>
    </row>
    <row r="6856" spans="1:2">
      <c r="A6856" s="5">
        <v>49955</v>
      </c>
      <c r="B6856" s="4">
        <v>4713</v>
      </c>
    </row>
    <row r="6857" spans="1:2">
      <c r="A6857" s="5">
        <v>49956</v>
      </c>
      <c r="B6857" s="4">
        <v>4714</v>
      </c>
    </row>
    <row r="6858" spans="1:2">
      <c r="A6858" s="5">
        <v>49957</v>
      </c>
      <c r="B6858" s="4">
        <v>4715</v>
      </c>
    </row>
    <row r="6859" spans="1:2">
      <c r="A6859" s="5">
        <v>49958</v>
      </c>
      <c r="B6859" s="4">
        <v>4716</v>
      </c>
    </row>
    <row r="6860" spans="1:2">
      <c r="A6860" s="5">
        <v>49959</v>
      </c>
      <c r="B6860" s="4">
        <v>4717</v>
      </c>
    </row>
    <row r="6861" spans="1:2">
      <c r="A6861" s="5">
        <v>49960</v>
      </c>
      <c r="B6861" s="4">
        <v>4717</v>
      </c>
    </row>
    <row r="6862" spans="1:2">
      <c r="A6862" s="5">
        <v>49961</v>
      </c>
      <c r="B6862" s="4">
        <v>4717</v>
      </c>
    </row>
    <row r="6863" spans="1:2">
      <c r="A6863" s="5">
        <v>49962</v>
      </c>
      <c r="B6863" s="4">
        <v>4718</v>
      </c>
    </row>
    <row r="6864" spans="1:2">
      <c r="A6864" s="5">
        <v>49963</v>
      </c>
      <c r="B6864" s="4">
        <v>4719</v>
      </c>
    </row>
    <row r="6865" spans="1:2">
      <c r="A6865" s="5">
        <v>49964</v>
      </c>
      <c r="B6865" s="4">
        <v>4720</v>
      </c>
    </row>
    <row r="6866" spans="1:2">
      <c r="A6866" s="5">
        <v>49965</v>
      </c>
      <c r="B6866" s="4">
        <v>4721</v>
      </c>
    </row>
    <row r="6867" spans="1:2">
      <c r="A6867" s="5">
        <v>49966</v>
      </c>
      <c r="B6867" s="4">
        <v>4722</v>
      </c>
    </row>
    <row r="6868" spans="1:2">
      <c r="A6868" s="5">
        <v>49967</v>
      </c>
      <c r="B6868" s="4">
        <v>4722</v>
      </c>
    </row>
    <row r="6869" spans="1:2">
      <c r="A6869" s="5">
        <v>49968</v>
      </c>
      <c r="B6869" s="4">
        <v>4722</v>
      </c>
    </row>
    <row r="6870" spans="1:2">
      <c r="A6870" s="5">
        <v>49969</v>
      </c>
      <c r="B6870" s="4">
        <v>4723</v>
      </c>
    </row>
    <row r="6871" spans="1:2">
      <c r="A6871" s="5">
        <v>49970</v>
      </c>
      <c r="B6871" s="4">
        <v>4724</v>
      </c>
    </row>
    <row r="6872" spans="1:2">
      <c r="A6872" s="5">
        <v>49971</v>
      </c>
      <c r="B6872" s="4">
        <v>4725</v>
      </c>
    </row>
    <row r="6873" spans="1:2">
      <c r="A6873" s="5">
        <v>49972</v>
      </c>
      <c r="B6873" s="4">
        <v>4726</v>
      </c>
    </row>
    <row r="6874" spans="1:2">
      <c r="A6874" s="5">
        <v>49973</v>
      </c>
      <c r="B6874" s="4">
        <v>4727</v>
      </c>
    </row>
    <row r="6875" spans="1:2">
      <c r="A6875" s="5">
        <v>49974</v>
      </c>
      <c r="B6875" s="4">
        <v>4727</v>
      </c>
    </row>
    <row r="6876" spans="1:2">
      <c r="A6876" s="5">
        <v>49975</v>
      </c>
      <c r="B6876" s="4">
        <v>4727</v>
      </c>
    </row>
    <row r="6877" spans="1:2">
      <c r="A6877" s="5">
        <v>49976</v>
      </c>
      <c r="B6877" s="4">
        <v>4728</v>
      </c>
    </row>
    <row r="6878" spans="1:2">
      <c r="A6878" s="5">
        <v>49977</v>
      </c>
      <c r="B6878" s="4">
        <v>4729</v>
      </c>
    </row>
    <row r="6879" spans="1:2">
      <c r="A6879" s="5">
        <v>49978</v>
      </c>
      <c r="B6879" s="4">
        <v>4730</v>
      </c>
    </row>
    <row r="6880" spans="1:2">
      <c r="A6880" s="5">
        <v>49979</v>
      </c>
      <c r="B6880" s="4">
        <v>4731</v>
      </c>
    </row>
    <row r="6881" spans="1:2">
      <c r="A6881" s="5">
        <v>49980</v>
      </c>
      <c r="B6881" s="4">
        <v>4732</v>
      </c>
    </row>
    <row r="6882" spans="1:2">
      <c r="A6882" s="5">
        <v>49981</v>
      </c>
      <c r="B6882" s="4">
        <v>4732</v>
      </c>
    </row>
    <row r="6883" spans="1:2">
      <c r="A6883" s="5">
        <v>49982</v>
      </c>
      <c r="B6883" s="4">
        <v>4732</v>
      </c>
    </row>
    <row r="6884" spans="1:2">
      <c r="A6884" s="5">
        <v>49983</v>
      </c>
      <c r="B6884" s="4">
        <v>4733</v>
      </c>
    </row>
    <row r="6885" spans="1:2">
      <c r="A6885" s="5">
        <v>49984</v>
      </c>
      <c r="B6885" s="4">
        <v>4734</v>
      </c>
    </row>
    <row r="6886" spans="1:2">
      <c r="A6886" s="5">
        <v>49985</v>
      </c>
      <c r="B6886" s="4">
        <v>4735</v>
      </c>
    </row>
    <row r="6887" spans="1:2">
      <c r="A6887" s="5">
        <v>49986</v>
      </c>
      <c r="B6887" s="4">
        <v>4736</v>
      </c>
    </row>
    <row r="6888" spans="1:2">
      <c r="A6888" s="5">
        <v>49987</v>
      </c>
      <c r="B6888" s="4">
        <v>4737</v>
      </c>
    </row>
    <row r="6889" spans="1:2">
      <c r="A6889" s="5">
        <v>49988</v>
      </c>
      <c r="B6889" s="4">
        <v>4737</v>
      </c>
    </row>
    <row r="6890" spans="1:2">
      <c r="A6890" s="5">
        <v>49989</v>
      </c>
      <c r="B6890" s="4">
        <v>4737</v>
      </c>
    </row>
    <row r="6891" spans="1:2">
      <c r="A6891" s="5">
        <v>49990</v>
      </c>
      <c r="B6891" s="4">
        <v>4738</v>
      </c>
    </row>
    <row r="6892" spans="1:2">
      <c r="A6892" s="5">
        <v>49991</v>
      </c>
      <c r="B6892" s="4">
        <v>4739</v>
      </c>
    </row>
    <row r="6893" spans="1:2">
      <c r="A6893" s="5">
        <v>49992</v>
      </c>
      <c r="B6893" s="4">
        <v>4740</v>
      </c>
    </row>
    <row r="6894" spans="1:2">
      <c r="A6894" s="5">
        <v>49993</v>
      </c>
      <c r="B6894" s="4">
        <v>4741</v>
      </c>
    </row>
    <row r="6895" spans="1:2">
      <c r="A6895" s="5">
        <v>49994</v>
      </c>
      <c r="B6895" s="4">
        <v>4742</v>
      </c>
    </row>
    <row r="6896" spans="1:2">
      <c r="A6896" s="5">
        <v>49995</v>
      </c>
      <c r="B6896" s="4">
        <v>4742</v>
      </c>
    </row>
    <row r="6897" spans="1:2">
      <c r="A6897" s="5">
        <v>49996</v>
      </c>
      <c r="B6897" s="4">
        <v>4742</v>
      </c>
    </row>
    <row r="6898" spans="1:2">
      <c r="A6898" s="5">
        <v>49997</v>
      </c>
      <c r="B6898" s="4">
        <v>4743</v>
      </c>
    </row>
    <row r="6899" spans="1:2">
      <c r="A6899" s="5">
        <v>49998</v>
      </c>
      <c r="B6899" s="4">
        <v>4744</v>
      </c>
    </row>
    <row r="6900" spans="1:2">
      <c r="A6900" s="5">
        <v>49999</v>
      </c>
      <c r="B6900" s="4">
        <v>4745</v>
      </c>
    </row>
    <row r="6901" spans="1:2">
      <c r="A6901" s="5">
        <v>50000</v>
      </c>
      <c r="B6901" s="4">
        <v>4746</v>
      </c>
    </row>
    <row r="6902" spans="1:2">
      <c r="A6902" s="5">
        <v>50001</v>
      </c>
      <c r="B6902" s="4">
        <v>4747</v>
      </c>
    </row>
    <row r="6903" spans="1:2">
      <c r="A6903" s="5">
        <v>50002</v>
      </c>
      <c r="B6903" s="4">
        <v>4747</v>
      </c>
    </row>
    <row r="6904" spans="1:2">
      <c r="A6904" s="5">
        <v>50003</v>
      </c>
      <c r="B6904" s="4">
        <v>4747</v>
      </c>
    </row>
    <row r="6905" spans="1:2">
      <c r="A6905" s="5">
        <v>50004</v>
      </c>
      <c r="B6905" s="4">
        <v>4748</v>
      </c>
    </row>
    <row r="6906" spans="1:2">
      <c r="A6906" s="5">
        <v>50005</v>
      </c>
      <c r="B6906" s="4">
        <v>4749</v>
      </c>
    </row>
    <row r="6907" spans="1:2">
      <c r="A6907" s="5">
        <v>50006</v>
      </c>
      <c r="B6907" s="4">
        <v>4750</v>
      </c>
    </row>
    <row r="6908" spans="1:2">
      <c r="A6908" s="5">
        <v>50007</v>
      </c>
      <c r="B6908" s="4">
        <v>4751</v>
      </c>
    </row>
    <row r="6909" spans="1:2">
      <c r="A6909" s="5">
        <v>50008</v>
      </c>
      <c r="B6909" s="4">
        <v>4752</v>
      </c>
    </row>
    <row r="6910" spans="1:2">
      <c r="A6910" s="5">
        <v>50009</v>
      </c>
      <c r="B6910" s="4">
        <v>4752</v>
      </c>
    </row>
    <row r="6911" spans="1:2">
      <c r="A6911" s="5">
        <v>50010</v>
      </c>
      <c r="B6911" s="4">
        <v>4752</v>
      </c>
    </row>
    <row r="6912" spans="1:2">
      <c r="A6912" s="5">
        <v>50011</v>
      </c>
      <c r="B6912" s="4">
        <v>4753</v>
      </c>
    </row>
    <row r="6913" spans="1:2">
      <c r="A6913" s="5">
        <v>50012</v>
      </c>
      <c r="B6913" s="4">
        <v>4754</v>
      </c>
    </row>
    <row r="6914" spans="1:2">
      <c r="A6914" s="5">
        <v>50013</v>
      </c>
      <c r="B6914" s="4">
        <v>4755</v>
      </c>
    </row>
    <row r="6915" spans="1:2">
      <c r="A6915" s="5">
        <v>50014</v>
      </c>
      <c r="B6915" s="4">
        <v>4756</v>
      </c>
    </row>
    <row r="6916" spans="1:2">
      <c r="A6916" s="5">
        <v>50015</v>
      </c>
      <c r="B6916" s="4">
        <v>4757</v>
      </c>
    </row>
    <row r="6917" spans="1:2">
      <c r="A6917" s="5">
        <v>50016</v>
      </c>
      <c r="B6917" s="4">
        <v>4757</v>
      </c>
    </row>
    <row r="6918" spans="1:2">
      <c r="A6918" s="5">
        <v>50017</v>
      </c>
      <c r="B6918" s="4">
        <v>4757</v>
      </c>
    </row>
    <row r="6919" spans="1:2">
      <c r="A6919" s="5">
        <v>50018</v>
      </c>
      <c r="B6919" s="4">
        <v>4758</v>
      </c>
    </row>
    <row r="6920" spans="1:2">
      <c r="A6920" s="5">
        <v>50019</v>
      </c>
      <c r="B6920" s="4">
        <v>4759</v>
      </c>
    </row>
    <row r="6921" spans="1:2">
      <c r="A6921" s="5">
        <v>50020</v>
      </c>
      <c r="B6921" s="4">
        <v>4760</v>
      </c>
    </row>
    <row r="6922" spans="1:2">
      <c r="A6922" s="5">
        <v>50021</v>
      </c>
      <c r="B6922" s="4">
        <v>4761</v>
      </c>
    </row>
    <row r="6923" spans="1:2">
      <c r="A6923" s="5">
        <v>50022</v>
      </c>
      <c r="B6923" s="4">
        <v>4762</v>
      </c>
    </row>
    <row r="6924" spans="1:2">
      <c r="A6924" s="5">
        <v>50023</v>
      </c>
      <c r="B6924" s="4">
        <v>4762</v>
      </c>
    </row>
    <row r="6925" spans="1:2">
      <c r="A6925" s="5">
        <v>50024</v>
      </c>
      <c r="B6925" s="4">
        <v>4762</v>
      </c>
    </row>
    <row r="6926" spans="1:2">
      <c r="A6926" s="5">
        <v>50025</v>
      </c>
      <c r="B6926" s="4">
        <v>4763</v>
      </c>
    </row>
    <row r="6927" spans="1:2">
      <c r="A6927" s="5">
        <v>50026</v>
      </c>
      <c r="B6927" s="4">
        <v>4764</v>
      </c>
    </row>
    <row r="6928" spans="1:2">
      <c r="A6928" s="5">
        <v>50027</v>
      </c>
      <c r="B6928" s="4">
        <v>4765</v>
      </c>
    </row>
    <row r="6929" spans="1:2">
      <c r="A6929" s="5">
        <v>50028</v>
      </c>
      <c r="B6929" s="4">
        <v>4766</v>
      </c>
    </row>
    <row r="6930" spans="1:2">
      <c r="A6930" s="5">
        <v>50029</v>
      </c>
      <c r="B6930" s="4">
        <v>4767</v>
      </c>
    </row>
    <row r="6931" spans="1:2">
      <c r="A6931" s="5">
        <v>50030</v>
      </c>
      <c r="B6931" s="4">
        <v>4767</v>
      </c>
    </row>
    <row r="6932" spans="1:2">
      <c r="A6932" s="5">
        <v>50031</v>
      </c>
      <c r="B6932" s="4">
        <v>4767</v>
      </c>
    </row>
    <row r="6933" spans="1:2">
      <c r="A6933" s="5">
        <v>50032</v>
      </c>
      <c r="B6933" s="4">
        <v>4768</v>
      </c>
    </row>
    <row r="6934" spans="1:2">
      <c r="A6934" s="5">
        <v>50033</v>
      </c>
      <c r="B6934" s="4">
        <v>4769</v>
      </c>
    </row>
    <row r="6935" spans="1:2">
      <c r="A6935" s="5">
        <v>50034</v>
      </c>
      <c r="B6935" s="4">
        <v>4770</v>
      </c>
    </row>
    <row r="6936" spans="1:2">
      <c r="A6936" s="5">
        <v>50035</v>
      </c>
      <c r="B6936" s="4">
        <v>4770</v>
      </c>
    </row>
    <row r="6937" spans="1:2">
      <c r="A6937" s="5">
        <v>50036</v>
      </c>
      <c r="B6937" s="4">
        <v>4771</v>
      </c>
    </row>
    <row r="6938" spans="1:2">
      <c r="A6938" s="5">
        <v>50037</v>
      </c>
      <c r="B6938" s="4">
        <v>4771</v>
      </c>
    </row>
    <row r="6939" spans="1:2">
      <c r="A6939" s="5">
        <v>50038</v>
      </c>
      <c r="B6939" s="4">
        <v>4771</v>
      </c>
    </row>
    <row r="6940" spans="1:2">
      <c r="A6940" s="5">
        <v>50039</v>
      </c>
      <c r="B6940" s="4">
        <v>4772</v>
      </c>
    </row>
    <row r="6941" spans="1:2">
      <c r="A6941" s="5">
        <v>50040</v>
      </c>
      <c r="B6941" s="4">
        <v>4773</v>
      </c>
    </row>
    <row r="6942" spans="1:2">
      <c r="A6942" s="5">
        <v>50041</v>
      </c>
      <c r="B6942" s="4">
        <v>4774</v>
      </c>
    </row>
    <row r="6943" spans="1:2">
      <c r="A6943" s="5">
        <v>50042</v>
      </c>
      <c r="B6943" s="4">
        <v>4774</v>
      </c>
    </row>
    <row r="6944" spans="1:2">
      <c r="A6944" s="5">
        <v>50043</v>
      </c>
      <c r="B6944" s="4">
        <v>4775</v>
      </c>
    </row>
    <row r="6945" spans="1:2">
      <c r="A6945" s="5">
        <v>50044</v>
      </c>
      <c r="B6945" s="4">
        <v>4775</v>
      </c>
    </row>
    <row r="6946" spans="1:2">
      <c r="A6946" s="5">
        <v>50045</v>
      </c>
      <c r="B6946" s="4">
        <v>4775</v>
      </c>
    </row>
    <row r="6947" spans="1:2">
      <c r="A6947" s="5">
        <v>50046</v>
      </c>
      <c r="B6947" s="4">
        <v>4776</v>
      </c>
    </row>
    <row r="6948" spans="1:2">
      <c r="A6948" s="5">
        <v>50047</v>
      </c>
      <c r="B6948" s="4">
        <v>4777</v>
      </c>
    </row>
    <row r="6949" spans="1:2">
      <c r="A6949" s="5">
        <v>50048</v>
      </c>
      <c r="B6949" s="4">
        <v>4778</v>
      </c>
    </row>
    <row r="6950" spans="1:2">
      <c r="A6950" s="5">
        <v>50049</v>
      </c>
      <c r="B6950" s="4">
        <v>4779</v>
      </c>
    </row>
    <row r="6951" spans="1:2">
      <c r="A6951" s="5">
        <v>50050</v>
      </c>
      <c r="B6951" s="4">
        <v>4780</v>
      </c>
    </row>
    <row r="6952" spans="1:2">
      <c r="A6952" s="5">
        <v>50051</v>
      </c>
      <c r="B6952" s="4">
        <v>4780</v>
      </c>
    </row>
    <row r="6953" spans="1:2">
      <c r="A6953" s="5">
        <v>50052</v>
      </c>
      <c r="B6953" s="4">
        <v>4780</v>
      </c>
    </row>
    <row r="6954" spans="1:2">
      <c r="A6954" s="5">
        <v>50053</v>
      </c>
      <c r="B6954" s="4">
        <v>4781</v>
      </c>
    </row>
    <row r="6955" spans="1:2">
      <c r="A6955" s="5">
        <v>50054</v>
      </c>
      <c r="B6955" s="4">
        <v>4782</v>
      </c>
    </row>
    <row r="6956" spans="1:2">
      <c r="A6956" s="5">
        <v>50055</v>
      </c>
      <c r="B6956" s="4">
        <v>4783</v>
      </c>
    </row>
    <row r="6957" spans="1:2">
      <c r="A6957" s="5">
        <v>50056</v>
      </c>
      <c r="B6957" s="4">
        <v>4784</v>
      </c>
    </row>
    <row r="6958" spans="1:2">
      <c r="A6958" s="5">
        <v>50057</v>
      </c>
      <c r="B6958" s="4">
        <v>4785</v>
      </c>
    </row>
    <row r="6959" spans="1:2">
      <c r="A6959" s="5">
        <v>50058</v>
      </c>
      <c r="B6959" s="4">
        <v>4785</v>
      </c>
    </row>
    <row r="6960" spans="1:2">
      <c r="A6960" s="5">
        <v>50059</v>
      </c>
      <c r="B6960" s="4">
        <v>4785</v>
      </c>
    </row>
    <row r="6961" spans="1:2">
      <c r="A6961" s="5">
        <v>50060</v>
      </c>
      <c r="B6961" s="4">
        <v>4786</v>
      </c>
    </row>
    <row r="6962" spans="1:2">
      <c r="A6962" s="5">
        <v>50061</v>
      </c>
      <c r="B6962" s="4">
        <v>4787</v>
      </c>
    </row>
    <row r="6963" spans="1:2">
      <c r="A6963" s="5">
        <v>50062</v>
      </c>
      <c r="B6963" s="4">
        <v>4788</v>
      </c>
    </row>
    <row r="6964" spans="1:2">
      <c r="A6964" s="5">
        <v>50063</v>
      </c>
      <c r="B6964" s="4">
        <v>4789</v>
      </c>
    </row>
    <row r="6965" spans="1:2">
      <c r="A6965" s="5">
        <v>50064</v>
      </c>
      <c r="B6965" s="4">
        <v>4790</v>
      </c>
    </row>
    <row r="6966" spans="1:2">
      <c r="A6966" s="5">
        <v>50065</v>
      </c>
      <c r="B6966" s="4">
        <v>4790</v>
      </c>
    </row>
    <row r="6967" spans="1:2">
      <c r="A6967" s="5">
        <v>50066</v>
      </c>
      <c r="B6967" s="4">
        <v>4790</v>
      </c>
    </row>
    <row r="6968" spans="1:2">
      <c r="A6968" s="5">
        <v>50067</v>
      </c>
      <c r="B6968" s="4">
        <v>4791</v>
      </c>
    </row>
    <row r="6969" spans="1:2">
      <c r="A6969" s="5">
        <v>50068</v>
      </c>
      <c r="B6969" s="4">
        <v>4792</v>
      </c>
    </row>
    <row r="6970" spans="1:2">
      <c r="A6970" s="5">
        <v>50069</v>
      </c>
      <c r="B6970" s="4">
        <v>4793</v>
      </c>
    </row>
    <row r="6971" spans="1:2">
      <c r="A6971" s="5">
        <v>50070</v>
      </c>
      <c r="B6971" s="4">
        <v>4794</v>
      </c>
    </row>
    <row r="6972" spans="1:2">
      <c r="A6972" s="5">
        <v>50071</v>
      </c>
      <c r="B6972" s="4">
        <v>4795</v>
      </c>
    </row>
    <row r="6973" spans="1:2">
      <c r="A6973" s="5">
        <v>50072</v>
      </c>
      <c r="B6973" s="4">
        <v>4795</v>
      </c>
    </row>
    <row r="6974" spans="1:2">
      <c r="A6974" s="5">
        <v>50073</v>
      </c>
      <c r="B6974" s="4">
        <v>4795</v>
      </c>
    </row>
    <row r="6975" spans="1:2">
      <c r="A6975" s="5">
        <v>50074</v>
      </c>
      <c r="B6975" s="4">
        <v>4796</v>
      </c>
    </row>
    <row r="6976" spans="1:2">
      <c r="A6976" s="5">
        <v>50075</v>
      </c>
      <c r="B6976" s="4">
        <v>4797</v>
      </c>
    </row>
    <row r="6977" spans="1:2">
      <c r="A6977" s="5">
        <v>50076</v>
      </c>
      <c r="B6977" s="4">
        <v>4798</v>
      </c>
    </row>
    <row r="6978" spans="1:2">
      <c r="A6978" s="5">
        <v>50077</v>
      </c>
      <c r="B6978" s="4">
        <v>4799</v>
      </c>
    </row>
    <row r="6979" spans="1:2">
      <c r="A6979" s="5">
        <v>50078</v>
      </c>
      <c r="B6979" s="4">
        <v>4800</v>
      </c>
    </row>
    <row r="6980" spans="1:2">
      <c r="A6980" s="5">
        <v>50079</v>
      </c>
      <c r="B6980" s="4">
        <v>4800</v>
      </c>
    </row>
    <row r="6981" spans="1:2">
      <c r="A6981" s="5">
        <v>50080</v>
      </c>
      <c r="B6981" s="4">
        <v>4800</v>
      </c>
    </row>
    <row r="6982" spans="1:2">
      <c r="A6982" s="5">
        <v>50081</v>
      </c>
      <c r="B6982" s="4">
        <v>4801</v>
      </c>
    </row>
    <row r="6983" spans="1:2">
      <c r="A6983" s="5">
        <v>50082</v>
      </c>
      <c r="B6983" s="4">
        <v>4802</v>
      </c>
    </row>
    <row r="6984" spans="1:2">
      <c r="A6984" s="5">
        <v>50083</v>
      </c>
      <c r="B6984" s="4">
        <v>4803</v>
      </c>
    </row>
    <row r="6985" spans="1:2">
      <c r="A6985" s="5">
        <v>50084</v>
      </c>
      <c r="B6985" s="4">
        <v>4804</v>
      </c>
    </row>
    <row r="6986" spans="1:2">
      <c r="A6986" s="5">
        <v>50085</v>
      </c>
      <c r="B6986" s="4">
        <v>4805</v>
      </c>
    </row>
    <row r="6987" spans="1:2">
      <c r="A6987" s="5">
        <v>50086</v>
      </c>
      <c r="B6987" s="4">
        <v>4805</v>
      </c>
    </row>
    <row r="6988" spans="1:2">
      <c r="A6988" s="5">
        <v>50087</v>
      </c>
      <c r="B6988" s="4">
        <v>4805</v>
      </c>
    </row>
    <row r="6989" spans="1:2">
      <c r="A6989" s="5">
        <v>50088</v>
      </c>
      <c r="B6989" s="4">
        <v>4805</v>
      </c>
    </row>
    <row r="6990" spans="1:2">
      <c r="A6990" s="5">
        <v>50089</v>
      </c>
      <c r="B6990" s="4">
        <v>4805</v>
      </c>
    </row>
    <row r="6991" spans="1:2">
      <c r="A6991" s="5">
        <v>50090</v>
      </c>
      <c r="B6991" s="4">
        <v>4806</v>
      </c>
    </row>
    <row r="6992" spans="1:2">
      <c r="A6992" s="5">
        <v>50091</v>
      </c>
      <c r="B6992" s="4">
        <v>4807</v>
      </c>
    </row>
    <row r="6993" spans="1:2">
      <c r="A6993" s="5">
        <v>50092</v>
      </c>
      <c r="B6993" s="4">
        <v>4808</v>
      </c>
    </row>
    <row r="6994" spans="1:2">
      <c r="A6994" s="5">
        <v>50093</v>
      </c>
      <c r="B6994" s="4">
        <v>4808</v>
      </c>
    </row>
    <row r="6995" spans="1:2">
      <c r="A6995" s="5">
        <v>50094</v>
      </c>
      <c r="B6995" s="4">
        <v>4808</v>
      </c>
    </row>
    <row r="6996" spans="1:2">
      <c r="A6996" s="5">
        <v>50095</v>
      </c>
      <c r="B6996" s="4">
        <v>4809</v>
      </c>
    </row>
    <row r="6997" spans="1:2">
      <c r="A6997" s="5">
        <v>50096</v>
      </c>
      <c r="B6997" s="4">
        <v>4810</v>
      </c>
    </row>
    <row r="6998" spans="1:2">
      <c r="A6998" s="5">
        <v>50097</v>
      </c>
      <c r="B6998" s="4">
        <v>4811</v>
      </c>
    </row>
    <row r="6999" spans="1:2">
      <c r="A6999" s="5">
        <v>50098</v>
      </c>
      <c r="B6999" s="4">
        <v>4812</v>
      </c>
    </row>
    <row r="7000" spans="1:2">
      <c r="A7000" s="5">
        <v>50099</v>
      </c>
      <c r="B7000" s="4">
        <v>4813</v>
      </c>
    </row>
    <row r="7001" spans="1:2">
      <c r="A7001" s="5">
        <v>50100</v>
      </c>
      <c r="B7001" s="4">
        <v>4813</v>
      </c>
    </row>
    <row r="7002" spans="1:2">
      <c r="A7002" s="5">
        <v>50101</v>
      </c>
      <c r="B7002" s="4">
        <v>4813</v>
      </c>
    </row>
    <row r="7003" spans="1:2">
      <c r="A7003" s="5">
        <v>50102</v>
      </c>
      <c r="B7003" s="4">
        <v>4814</v>
      </c>
    </row>
    <row r="7004" spans="1:2">
      <c r="A7004" s="5">
        <v>50103</v>
      </c>
      <c r="B7004" s="4">
        <v>4815</v>
      </c>
    </row>
    <row r="7005" spans="1:2">
      <c r="A7005" s="5">
        <v>50104</v>
      </c>
      <c r="B7005" s="4">
        <v>4816</v>
      </c>
    </row>
    <row r="7006" spans="1:2">
      <c r="A7006" s="5">
        <v>50105</v>
      </c>
      <c r="B7006" s="4">
        <v>4817</v>
      </c>
    </row>
    <row r="7007" spans="1:2">
      <c r="A7007" s="5">
        <v>50106</v>
      </c>
      <c r="B7007" s="4">
        <v>4818</v>
      </c>
    </row>
    <row r="7008" spans="1:2">
      <c r="A7008" s="5">
        <v>50107</v>
      </c>
      <c r="B7008" s="4">
        <v>4818</v>
      </c>
    </row>
    <row r="7009" spans="1:2">
      <c r="A7009" s="5">
        <v>50108</v>
      </c>
      <c r="B7009" s="4">
        <v>4818</v>
      </c>
    </row>
    <row r="7010" spans="1:2">
      <c r="A7010" s="5">
        <v>50109</v>
      </c>
      <c r="B7010" s="4">
        <v>4819</v>
      </c>
    </row>
    <row r="7011" spans="1:2">
      <c r="A7011" s="5">
        <v>50110</v>
      </c>
      <c r="B7011" s="4">
        <v>4820</v>
      </c>
    </row>
    <row r="7012" spans="1:2">
      <c r="A7012" s="5">
        <v>50111</v>
      </c>
      <c r="B7012" s="4">
        <v>4821</v>
      </c>
    </row>
    <row r="7013" spans="1:2">
      <c r="A7013" s="5">
        <v>50112</v>
      </c>
      <c r="B7013" s="4">
        <v>4822</v>
      </c>
    </row>
    <row r="7014" spans="1:2">
      <c r="A7014" s="5">
        <v>50113</v>
      </c>
      <c r="B7014" s="4">
        <v>4823</v>
      </c>
    </row>
    <row r="7015" spans="1:2">
      <c r="A7015" s="5">
        <v>50114</v>
      </c>
      <c r="B7015" s="4">
        <v>4823</v>
      </c>
    </row>
    <row r="7016" spans="1:2">
      <c r="A7016" s="5">
        <v>50115</v>
      </c>
      <c r="B7016" s="4">
        <v>4823</v>
      </c>
    </row>
    <row r="7017" spans="1:2">
      <c r="A7017" s="5">
        <v>50116</v>
      </c>
      <c r="B7017" s="4">
        <v>4824</v>
      </c>
    </row>
    <row r="7018" spans="1:2">
      <c r="A7018" s="5">
        <v>50117</v>
      </c>
      <c r="B7018" s="4">
        <v>4825</v>
      </c>
    </row>
    <row r="7019" spans="1:2">
      <c r="A7019" s="5">
        <v>50118</v>
      </c>
      <c r="B7019" s="4">
        <v>4826</v>
      </c>
    </row>
    <row r="7020" spans="1:2">
      <c r="A7020" s="5">
        <v>50119</v>
      </c>
      <c r="B7020" s="4">
        <v>4827</v>
      </c>
    </row>
    <row r="7021" spans="1:2">
      <c r="A7021" s="5">
        <v>50120</v>
      </c>
      <c r="B7021" s="4">
        <v>4828</v>
      </c>
    </row>
    <row r="7022" spans="1:2">
      <c r="A7022" s="5">
        <v>50121</v>
      </c>
      <c r="B7022" s="4">
        <v>4828</v>
      </c>
    </row>
    <row r="7023" spans="1:2">
      <c r="A7023" s="5">
        <v>50122</v>
      </c>
      <c r="B7023" s="4">
        <v>4828</v>
      </c>
    </row>
    <row r="7024" spans="1:2">
      <c r="A7024" s="5">
        <v>50123</v>
      </c>
      <c r="B7024" s="4">
        <v>4829</v>
      </c>
    </row>
    <row r="7025" spans="1:2">
      <c r="A7025" s="5">
        <v>50124</v>
      </c>
      <c r="B7025" s="4">
        <v>4830</v>
      </c>
    </row>
    <row r="7026" spans="1:2">
      <c r="A7026" s="5">
        <v>50125</v>
      </c>
      <c r="B7026" s="4">
        <v>4831</v>
      </c>
    </row>
    <row r="7027" spans="1:2">
      <c r="A7027" s="5">
        <v>50126</v>
      </c>
      <c r="B7027" s="4">
        <v>4832</v>
      </c>
    </row>
    <row r="7028" spans="1:2">
      <c r="A7028" s="5">
        <v>50127</v>
      </c>
      <c r="B7028" s="4">
        <v>4833</v>
      </c>
    </row>
    <row r="7029" spans="1:2">
      <c r="A7029" s="5">
        <v>50128</v>
      </c>
      <c r="B7029" s="4">
        <v>4833</v>
      </c>
    </row>
    <row r="7030" spans="1:2">
      <c r="A7030" s="5">
        <v>50129</v>
      </c>
      <c r="B7030" s="4">
        <v>4833</v>
      </c>
    </row>
    <row r="7031" spans="1:2">
      <c r="A7031" s="5">
        <v>50130</v>
      </c>
      <c r="B7031" s="4">
        <v>4834</v>
      </c>
    </row>
    <row r="7032" spans="1:2">
      <c r="A7032" s="5">
        <v>50131</v>
      </c>
      <c r="B7032" s="4">
        <v>4835</v>
      </c>
    </row>
    <row r="7033" spans="1:2">
      <c r="A7033" s="5">
        <v>50132</v>
      </c>
      <c r="B7033" s="4">
        <v>4836</v>
      </c>
    </row>
    <row r="7034" spans="1:2">
      <c r="A7034" s="5">
        <v>50133</v>
      </c>
      <c r="B7034" s="4">
        <v>4837</v>
      </c>
    </row>
    <row r="7035" spans="1:2">
      <c r="A7035" s="5">
        <v>50134</v>
      </c>
      <c r="B7035" s="4">
        <v>4837</v>
      </c>
    </row>
    <row r="7036" spans="1:2">
      <c r="A7036" s="5">
        <v>50135</v>
      </c>
      <c r="B7036" s="4">
        <v>4837</v>
      </c>
    </row>
    <row r="7037" spans="1:2">
      <c r="A7037" s="5">
        <v>50136</v>
      </c>
      <c r="B7037" s="4">
        <v>4837</v>
      </c>
    </row>
    <row r="7038" spans="1:2">
      <c r="A7038" s="5">
        <v>50137</v>
      </c>
      <c r="B7038" s="4">
        <v>4838</v>
      </c>
    </row>
    <row r="7039" spans="1:2">
      <c r="A7039" s="5">
        <v>50138</v>
      </c>
      <c r="B7039" s="4">
        <v>4839</v>
      </c>
    </row>
    <row r="7040" spans="1:2">
      <c r="A7040" s="5">
        <v>50139</v>
      </c>
      <c r="B7040" s="4">
        <v>4840</v>
      </c>
    </row>
    <row r="7041" spans="1:2">
      <c r="A7041" s="5">
        <v>50140</v>
      </c>
      <c r="B7041" s="4">
        <v>4841</v>
      </c>
    </row>
    <row r="7042" spans="1:2">
      <c r="A7042" s="5">
        <v>50141</v>
      </c>
      <c r="B7042" s="4">
        <v>4842</v>
      </c>
    </row>
    <row r="7043" spans="1:2">
      <c r="A7043" s="5">
        <v>50142</v>
      </c>
      <c r="B7043" s="4">
        <v>4842</v>
      </c>
    </row>
    <row r="7044" spans="1:2">
      <c r="A7044" s="5">
        <v>50143</v>
      </c>
      <c r="B7044" s="4">
        <v>4842</v>
      </c>
    </row>
    <row r="7045" spans="1:2">
      <c r="A7045" s="5">
        <v>50144</v>
      </c>
      <c r="B7045" s="4">
        <v>4843</v>
      </c>
    </row>
    <row r="7046" spans="1:2">
      <c r="A7046" s="5">
        <v>50145</v>
      </c>
      <c r="B7046" s="4">
        <v>4844</v>
      </c>
    </row>
    <row r="7047" spans="1:2">
      <c r="A7047" s="5">
        <v>50146</v>
      </c>
      <c r="B7047" s="4">
        <v>4845</v>
      </c>
    </row>
    <row r="7048" spans="1:2">
      <c r="A7048" s="5">
        <v>50147</v>
      </c>
      <c r="B7048" s="4">
        <v>4846</v>
      </c>
    </row>
    <row r="7049" spans="1:2">
      <c r="A7049" s="5">
        <v>50148</v>
      </c>
      <c r="B7049" s="4">
        <v>4847</v>
      </c>
    </row>
    <row r="7050" spans="1:2">
      <c r="A7050" s="5">
        <v>50149</v>
      </c>
      <c r="B7050" s="4">
        <v>4847</v>
      </c>
    </row>
    <row r="7051" spans="1:2">
      <c r="A7051" s="5">
        <v>50150</v>
      </c>
      <c r="B7051" s="4">
        <v>4847</v>
      </c>
    </row>
    <row r="7052" spans="1:2">
      <c r="A7052" s="5">
        <v>50151</v>
      </c>
      <c r="B7052" s="4">
        <v>4848</v>
      </c>
    </row>
    <row r="7053" spans="1:2">
      <c r="A7053" s="5">
        <v>50152</v>
      </c>
      <c r="B7053" s="4">
        <v>4848</v>
      </c>
    </row>
    <row r="7054" spans="1:2">
      <c r="A7054" s="5">
        <v>50153</v>
      </c>
      <c r="B7054" s="4">
        <v>4849</v>
      </c>
    </row>
    <row r="7055" spans="1:2">
      <c r="A7055" s="5">
        <v>50154</v>
      </c>
      <c r="B7055" s="4">
        <v>4850</v>
      </c>
    </row>
    <row r="7056" spans="1:2">
      <c r="A7056" s="5">
        <v>50155</v>
      </c>
      <c r="B7056" s="4">
        <v>4851</v>
      </c>
    </row>
    <row r="7057" spans="1:2">
      <c r="A7057" s="5">
        <v>50156</v>
      </c>
      <c r="B7057" s="4">
        <v>4851</v>
      </c>
    </row>
    <row r="7058" spans="1:2">
      <c r="A7058" s="5">
        <v>50157</v>
      </c>
      <c r="B7058" s="4">
        <v>4851</v>
      </c>
    </row>
    <row r="7059" spans="1:2">
      <c r="A7059" s="5">
        <v>50158</v>
      </c>
      <c r="B7059" s="4">
        <v>4852</v>
      </c>
    </row>
    <row r="7060" spans="1:2">
      <c r="A7060" s="5">
        <v>50159</v>
      </c>
      <c r="B7060" s="4">
        <v>4853</v>
      </c>
    </row>
    <row r="7061" spans="1:2">
      <c r="A7061" s="5">
        <v>50160</v>
      </c>
      <c r="B7061" s="4">
        <v>4854</v>
      </c>
    </row>
    <row r="7062" spans="1:2">
      <c r="A7062" s="5">
        <v>50161</v>
      </c>
      <c r="B7062" s="4">
        <v>4855</v>
      </c>
    </row>
    <row r="7063" spans="1:2">
      <c r="A7063" s="5">
        <v>50162</v>
      </c>
      <c r="B7063" s="4">
        <v>4855</v>
      </c>
    </row>
    <row r="7064" spans="1:2">
      <c r="A7064" s="5">
        <v>50163</v>
      </c>
      <c r="B7064" s="4">
        <v>4855</v>
      </c>
    </row>
    <row r="7065" spans="1:2">
      <c r="A7065" s="5">
        <v>50164</v>
      </c>
      <c r="B7065" s="4">
        <v>4855</v>
      </c>
    </row>
    <row r="7066" spans="1:2">
      <c r="A7066" s="5">
        <v>50165</v>
      </c>
      <c r="B7066" s="4">
        <v>4856</v>
      </c>
    </row>
    <row r="7067" spans="1:2">
      <c r="A7067" s="5">
        <v>50166</v>
      </c>
      <c r="B7067" s="4">
        <v>4857</v>
      </c>
    </row>
    <row r="7068" spans="1:2">
      <c r="A7068" s="5">
        <v>50167</v>
      </c>
      <c r="B7068" s="4">
        <v>4858</v>
      </c>
    </row>
    <row r="7069" spans="1:2">
      <c r="A7069" s="5">
        <v>50168</v>
      </c>
      <c r="B7069" s="4">
        <v>4859</v>
      </c>
    </row>
    <row r="7070" spans="1:2">
      <c r="A7070" s="5">
        <v>50169</v>
      </c>
      <c r="B7070" s="4">
        <v>4860</v>
      </c>
    </row>
    <row r="7071" spans="1:2">
      <c r="A7071" s="5">
        <v>50170</v>
      </c>
      <c r="B7071" s="4">
        <v>4860</v>
      </c>
    </row>
    <row r="7072" spans="1:2">
      <c r="A7072" s="5">
        <v>50171</v>
      </c>
      <c r="B7072" s="4">
        <v>4860</v>
      </c>
    </row>
    <row r="7073" spans="1:2">
      <c r="A7073" s="5">
        <v>50172</v>
      </c>
      <c r="B7073" s="4">
        <v>4861</v>
      </c>
    </row>
    <row r="7074" spans="1:2">
      <c r="A7074" s="5">
        <v>50173</v>
      </c>
      <c r="B7074" s="4">
        <v>4862</v>
      </c>
    </row>
    <row r="7075" spans="1:2">
      <c r="A7075" s="5">
        <v>50174</v>
      </c>
      <c r="B7075" s="4">
        <v>4863</v>
      </c>
    </row>
    <row r="7076" spans="1:2">
      <c r="A7076" s="5">
        <v>50175</v>
      </c>
      <c r="B7076" s="4">
        <v>4864</v>
      </c>
    </row>
    <row r="7077" spans="1:2">
      <c r="A7077" s="5">
        <v>50176</v>
      </c>
      <c r="B7077" s="4">
        <v>4865</v>
      </c>
    </row>
    <row r="7078" spans="1:2">
      <c r="A7078" s="5">
        <v>50177</v>
      </c>
      <c r="B7078" s="4">
        <v>4865</v>
      </c>
    </row>
    <row r="7079" spans="1:2">
      <c r="A7079" s="5">
        <v>50178</v>
      </c>
      <c r="B7079" s="4">
        <v>4865</v>
      </c>
    </row>
    <row r="7080" spans="1:2">
      <c r="A7080" s="5">
        <v>50179</v>
      </c>
      <c r="B7080" s="4">
        <v>4866</v>
      </c>
    </row>
    <row r="7081" spans="1:2">
      <c r="A7081" s="5">
        <v>50180</v>
      </c>
      <c r="B7081" s="4">
        <v>4867</v>
      </c>
    </row>
    <row r="7082" spans="1:2">
      <c r="A7082" s="5">
        <v>50181</v>
      </c>
      <c r="B7082" s="4">
        <v>4868</v>
      </c>
    </row>
    <row r="7083" spans="1:2">
      <c r="A7083" s="5">
        <v>50182</v>
      </c>
      <c r="B7083" s="4">
        <v>4869</v>
      </c>
    </row>
    <row r="7084" spans="1:2">
      <c r="A7084" s="5">
        <v>50183</v>
      </c>
      <c r="B7084" s="4">
        <v>4870</v>
      </c>
    </row>
    <row r="7085" spans="1:2">
      <c r="A7085" s="5">
        <v>50184</v>
      </c>
      <c r="B7085" s="4">
        <v>4870</v>
      </c>
    </row>
    <row r="7086" spans="1:2">
      <c r="A7086" s="5">
        <v>50185</v>
      </c>
      <c r="B7086" s="4">
        <v>4870</v>
      </c>
    </row>
    <row r="7087" spans="1:2">
      <c r="A7087" s="5">
        <v>50186</v>
      </c>
      <c r="B7087" s="4">
        <v>4871</v>
      </c>
    </row>
    <row r="7088" spans="1:2">
      <c r="A7088" s="5">
        <v>50187</v>
      </c>
      <c r="B7088" s="4">
        <v>4872</v>
      </c>
    </row>
    <row r="7089" spans="1:2">
      <c r="A7089" s="5">
        <v>50188</v>
      </c>
      <c r="B7089" s="4">
        <v>4873</v>
      </c>
    </row>
    <row r="7090" spans="1:2">
      <c r="A7090" s="5">
        <v>50189</v>
      </c>
      <c r="B7090" s="4">
        <v>4874</v>
      </c>
    </row>
    <row r="7091" spans="1:2">
      <c r="A7091" s="5">
        <v>50190</v>
      </c>
      <c r="B7091" s="4">
        <v>4875</v>
      </c>
    </row>
    <row r="7092" spans="1:2">
      <c r="A7092" s="5">
        <v>50191</v>
      </c>
      <c r="B7092" s="4">
        <v>4875</v>
      </c>
    </row>
    <row r="7093" spans="1:2">
      <c r="A7093" s="5">
        <v>50192</v>
      </c>
      <c r="B7093" s="4">
        <v>4875</v>
      </c>
    </row>
    <row r="7094" spans="1:2">
      <c r="A7094" s="5">
        <v>50193</v>
      </c>
      <c r="B7094" s="4">
        <v>4876</v>
      </c>
    </row>
    <row r="7095" spans="1:2">
      <c r="A7095" s="5">
        <v>50194</v>
      </c>
      <c r="B7095" s="4">
        <v>4877</v>
      </c>
    </row>
    <row r="7096" spans="1:2">
      <c r="A7096" s="5">
        <v>50195</v>
      </c>
      <c r="B7096" s="4">
        <v>4878</v>
      </c>
    </row>
    <row r="7097" spans="1:2">
      <c r="A7097" s="5">
        <v>50196</v>
      </c>
      <c r="B7097" s="4">
        <v>4878</v>
      </c>
    </row>
    <row r="7098" spans="1:2">
      <c r="A7098" s="5">
        <v>50197</v>
      </c>
      <c r="B7098" s="4">
        <v>4879</v>
      </c>
    </row>
    <row r="7099" spans="1:2">
      <c r="A7099" s="5">
        <v>50198</v>
      </c>
      <c r="B7099" s="4">
        <v>4879</v>
      </c>
    </row>
    <row r="7100" spans="1:2">
      <c r="A7100" s="5">
        <v>50199</v>
      </c>
      <c r="B7100" s="4">
        <v>4879</v>
      </c>
    </row>
    <row r="7101" spans="1:2">
      <c r="A7101" s="5">
        <v>50200</v>
      </c>
      <c r="B7101" s="4">
        <v>4880</v>
      </c>
    </row>
    <row r="7102" spans="1:2">
      <c r="A7102" s="5">
        <v>50201</v>
      </c>
      <c r="B7102" s="4">
        <v>4881</v>
      </c>
    </row>
    <row r="7103" spans="1:2">
      <c r="A7103" s="5">
        <v>50202</v>
      </c>
      <c r="B7103" s="4">
        <v>4882</v>
      </c>
    </row>
    <row r="7104" spans="1:2">
      <c r="A7104" s="5">
        <v>50203</v>
      </c>
      <c r="B7104" s="4">
        <v>4883</v>
      </c>
    </row>
    <row r="7105" spans="1:2">
      <c r="A7105" s="5">
        <v>50204</v>
      </c>
      <c r="B7105" s="4">
        <v>4884</v>
      </c>
    </row>
    <row r="7106" spans="1:2">
      <c r="A7106" s="5">
        <v>50205</v>
      </c>
      <c r="B7106" s="4">
        <v>4884</v>
      </c>
    </row>
    <row r="7107" spans="1:2">
      <c r="A7107" s="5">
        <v>50206</v>
      </c>
      <c r="B7107" s="4">
        <v>4884</v>
      </c>
    </row>
    <row r="7108" spans="1:2">
      <c r="A7108" s="5">
        <v>50207</v>
      </c>
      <c r="B7108" s="4">
        <v>4885</v>
      </c>
    </row>
    <row r="7109" spans="1:2">
      <c r="A7109" s="5">
        <v>50208</v>
      </c>
      <c r="B7109" s="4">
        <v>4886</v>
      </c>
    </row>
    <row r="7110" spans="1:2">
      <c r="A7110" s="5">
        <v>50209</v>
      </c>
      <c r="B7110" s="4">
        <v>4887</v>
      </c>
    </row>
    <row r="7111" spans="1:2">
      <c r="A7111" s="5">
        <v>50210</v>
      </c>
      <c r="B7111" s="4">
        <v>4888</v>
      </c>
    </row>
    <row r="7112" spans="1:2">
      <c r="A7112" s="5">
        <v>50211</v>
      </c>
      <c r="B7112" s="4">
        <v>4889</v>
      </c>
    </row>
    <row r="7113" spans="1:2">
      <c r="A7113" s="5">
        <v>50212</v>
      </c>
      <c r="B7113" s="4">
        <v>4889</v>
      </c>
    </row>
    <row r="7114" spans="1:2">
      <c r="A7114" s="5">
        <v>50213</v>
      </c>
      <c r="B7114" s="4">
        <v>4889</v>
      </c>
    </row>
    <row r="7115" spans="1:2">
      <c r="A7115" s="5">
        <v>50214</v>
      </c>
      <c r="B7115" s="4">
        <v>4890</v>
      </c>
    </row>
    <row r="7116" spans="1:2">
      <c r="A7116" s="5">
        <v>50215</v>
      </c>
      <c r="B7116" s="4">
        <v>4891</v>
      </c>
    </row>
    <row r="7117" spans="1:2">
      <c r="A7117" s="5">
        <v>50216</v>
      </c>
      <c r="B7117" s="4">
        <v>4892</v>
      </c>
    </row>
    <row r="7118" spans="1:2">
      <c r="A7118" s="5">
        <v>50217</v>
      </c>
      <c r="B7118" s="4">
        <v>4893</v>
      </c>
    </row>
    <row r="7119" spans="1:2">
      <c r="A7119" s="5">
        <v>50218</v>
      </c>
      <c r="B7119" s="4">
        <v>4894</v>
      </c>
    </row>
    <row r="7120" spans="1:2">
      <c r="A7120" s="5">
        <v>50219</v>
      </c>
      <c r="B7120" s="4">
        <v>4894</v>
      </c>
    </row>
    <row r="7121" spans="1:2">
      <c r="A7121" s="5">
        <v>50220</v>
      </c>
      <c r="B7121" s="4">
        <v>4894</v>
      </c>
    </row>
    <row r="7122" spans="1:2">
      <c r="A7122" s="5">
        <v>50221</v>
      </c>
      <c r="B7122" s="4">
        <v>4895</v>
      </c>
    </row>
    <row r="7123" spans="1:2">
      <c r="A7123" s="5">
        <v>50222</v>
      </c>
      <c r="B7123" s="4">
        <v>4896</v>
      </c>
    </row>
    <row r="7124" spans="1:2">
      <c r="A7124" s="5">
        <v>50223</v>
      </c>
      <c r="B7124" s="4">
        <v>4897</v>
      </c>
    </row>
    <row r="7125" spans="1:2">
      <c r="A7125" s="5">
        <v>50224</v>
      </c>
      <c r="B7125" s="4">
        <v>4898</v>
      </c>
    </row>
    <row r="7126" spans="1:2">
      <c r="A7126" s="5">
        <v>50225</v>
      </c>
      <c r="B7126" s="4">
        <v>4899</v>
      </c>
    </row>
    <row r="7127" spans="1:2">
      <c r="A7127" s="5">
        <v>50226</v>
      </c>
      <c r="B7127" s="4">
        <v>4899</v>
      </c>
    </row>
    <row r="7128" spans="1:2">
      <c r="A7128" s="5">
        <v>50227</v>
      </c>
      <c r="B7128" s="4">
        <v>4899</v>
      </c>
    </row>
    <row r="7129" spans="1:2">
      <c r="A7129" s="5">
        <v>50228</v>
      </c>
      <c r="B7129" s="4">
        <v>4900</v>
      </c>
    </row>
    <row r="7130" spans="1:2">
      <c r="A7130" s="5">
        <v>50229</v>
      </c>
      <c r="B7130" s="4">
        <v>4901</v>
      </c>
    </row>
    <row r="7131" spans="1:2">
      <c r="A7131" s="5">
        <v>50230</v>
      </c>
      <c r="B7131" s="4">
        <v>4902</v>
      </c>
    </row>
    <row r="7132" spans="1:2">
      <c r="A7132" s="5">
        <v>50231</v>
      </c>
      <c r="B7132" s="4">
        <v>4903</v>
      </c>
    </row>
    <row r="7133" spans="1:2">
      <c r="A7133" s="5">
        <v>50232</v>
      </c>
      <c r="B7133" s="4">
        <v>4904</v>
      </c>
    </row>
    <row r="7134" spans="1:2">
      <c r="A7134" s="5">
        <v>50233</v>
      </c>
      <c r="B7134" s="4">
        <v>4904</v>
      </c>
    </row>
    <row r="7135" spans="1:2">
      <c r="A7135" s="5">
        <v>50234</v>
      </c>
      <c r="B7135" s="4">
        <v>4904</v>
      </c>
    </row>
    <row r="7136" spans="1:2">
      <c r="A7136" s="5">
        <v>50235</v>
      </c>
      <c r="B7136" s="4">
        <v>4905</v>
      </c>
    </row>
    <row r="7137" spans="1:2">
      <c r="A7137" s="5">
        <v>50236</v>
      </c>
      <c r="B7137" s="4">
        <v>4906</v>
      </c>
    </row>
    <row r="7138" spans="1:2">
      <c r="A7138" s="5">
        <v>50237</v>
      </c>
      <c r="B7138" s="4">
        <v>4907</v>
      </c>
    </row>
    <row r="7139" spans="1:2">
      <c r="A7139" s="5">
        <v>50238</v>
      </c>
      <c r="B7139" s="4">
        <v>4908</v>
      </c>
    </row>
    <row r="7140" spans="1:2">
      <c r="A7140" s="5">
        <v>50239</v>
      </c>
      <c r="B7140" s="4">
        <v>4909</v>
      </c>
    </row>
    <row r="7141" spans="1:2">
      <c r="A7141" s="5">
        <v>50240</v>
      </c>
      <c r="B7141" s="4">
        <v>4909</v>
      </c>
    </row>
    <row r="7142" spans="1:2">
      <c r="A7142" s="5">
        <v>50241</v>
      </c>
      <c r="B7142" s="4">
        <v>4909</v>
      </c>
    </row>
    <row r="7143" spans="1:2">
      <c r="A7143" s="5">
        <v>50242</v>
      </c>
      <c r="B7143" s="4">
        <v>4910</v>
      </c>
    </row>
    <row r="7144" spans="1:2">
      <c r="A7144" s="5">
        <v>50243</v>
      </c>
      <c r="B7144" s="4">
        <v>4911</v>
      </c>
    </row>
    <row r="7145" spans="1:2">
      <c r="A7145" s="5">
        <v>50244</v>
      </c>
      <c r="B7145" s="4">
        <v>4912</v>
      </c>
    </row>
    <row r="7146" spans="1:2">
      <c r="A7146" s="5">
        <v>50245</v>
      </c>
      <c r="B7146" s="4">
        <v>4913</v>
      </c>
    </row>
    <row r="7147" spans="1:2">
      <c r="A7147" s="5">
        <v>50246</v>
      </c>
      <c r="B7147" s="4">
        <v>4914</v>
      </c>
    </row>
    <row r="7148" spans="1:2">
      <c r="A7148" s="5">
        <v>50247</v>
      </c>
      <c r="B7148" s="4">
        <v>4914</v>
      </c>
    </row>
    <row r="7149" spans="1:2">
      <c r="A7149" s="5">
        <v>50248</v>
      </c>
      <c r="B7149" s="4">
        <v>4914</v>
      </c>
    </row>
    <row r="7150" spans="1:2">
      <c r="A7150" s="5">
        <v>50249</v>
      </c>
      <c r="B7150" s="4">
        <v>4915</v>
      </c>
    </row>
    <row r="7151" spans="1:2">
      <c r="A7151" s="5">
        <v>50250</v>
      </c>
      <c r="B7151" s="4">
        <v>4916</v>
      </c>
    </row>
    <row r="7152" spans="1:2">
      <c r="A7152" s="5">
        <v>50251</v>
      </c>
      <c r="B7152" s="4">
        <v>4917</v>
      </c>
    </row>
    <row r="7153" spans="1:2">
      <c r="A7153" s="5">
        <v>50252</v>
      </c>
      <c r="B7153" s="4">
        <v>4918</v>
      </c>
    </row>
    <row r="7154" spans="1:2">
      <c r="A7154" s="5">
        <v>50253</v>
      </c>
      <c r="B7154" s="4">
        <v>4919</v>
      </c>
    </row>
    <row r="7155" spans="1:2">
      <c r="A7155" s="5">
        <v>50254</v>
      </c>
      <c r="B7155" s="4">
        <v>4919</v>
      </c>
    </row>
    <row r="7156" spans="1:2">
      <c r="A7156" s="5">
        <v>50255</v>
      </c>
      <c r="B7156" s="4">
        <v>4919</v>
      </c>
    </row>
    <row r="7157" spans="1:2">
      <c r="A7157" s="5">
        <v>50256</v>
      </c>
      <c r="B7157" s="4">
        <v>4920</v>
      </c>
    </row>
    <row r="7158" spans="1:2">
      <c r="A7158" s="5">
        <v>50257</v>
      </c>
      <c r="B7158" s="4">
        <v>4921</v>
      </c>
    </row>
    <row r="7159" spans="1:2">
      <c r="A7159" s="5">
        <v>50258</v>
      </c>
      <c r="B7159" s="4">
        <v>4922</v>
      </c>
    </row>
    <row r="7160" spans="1:2">
      <c r="A7160" s="5">
        <v>50259</v>
      </c>
      <c r="B7160" s="4">
        <v>4923</v>
      </c>
    </row>
    <row r="7161" spans="1:2">
      <c r="A7161" s="5">
        <v>50260</v>
      </c>
      <c r="B7161" s="4">
        <v>4924</v>
      </c>
    </row>
    <row r="7162" spans="1:2">
      <c r="A7162" s="5">
        <v>50261</v>
      </c>
      <c r="B7162" s="4">
        <v>4924</v>
      </c>
    </row>
    <row r="7163" spans="1:2">
      <c r="A7163" s="5">
        <v>50262</v>
      </c>
      <c r="B7163" s="4">
        <v>4924</v>
      </c>
    </row>
    <row r="7164" spans="1:2">
      <c r="A7164" s="5">
        <v>50263</v>
      </c>
      <c r="B7164" s="4">
        <v>4925</v>
      </c>
    </row>
    <row r="7165" spans="1:2">
      <c r="A7165" s="5">
        <v>50264</v>
      </c>
      <c r="B7165" s="4">
        <v>4926</v>
      </c>
    </row>
    <row r="7166" spans="1:2">
      <c r="A7166" s="5">
        <v>50265</v>
      </c>
      <c r="B7166" s="4">
        <v>4927</v>
      </c>
    </row>
    <row r="7167" spans="1:2">
      <c r="A7167" s="5">
        <v>50266</v>
      </c>
      <c r="B7167" s="4">
        <v>4928</v>
      </c>
    </row>
    <row r="7168" spans="1:2">
      <c r="A7168" s="5">
        <v>50267</v>
      </c>
      <c r="B7168" s="4">
        <v>4929</v>
      </c>
    </row>
    <row r="7169" spans="1:2">
      <c r="A7169" s="5">
        <v>50268</v>
      </c>
      <c r="B7169" s="4">
        <v>4929</v>
      </c>
    </row>
    <row r="7170" spans="1:2">
      <c r="A7170" s="5">
        <v>50269</v>
      </c>
      <c r="B7170" s="4">
        <v>4929</v>
      </c>
    </row>
    <row r="7171" spans="1:2">
      <c r="A7171" s="5">
        <v>50270</v>
      </c>
      <c r="B7171" s="4">
        <v>4930</v>
      </c>
    </row>
    <row r="7172" spans="1:2">
      <c r="A7172" s="5">
        <v>50271</v>
      </c>
      <c r="B7172" s="4">
        <v>4931</v>
      </c>
    </row>
    <row r="7173" spans="1:2">
      <c r="A7173" s="5">
        <v>50272</v>
      </c>
      <c r="B7173" s="4">
        <v>4932</v>
      </c>
    </row>
    <row r="7174" spans="1:2">
      <c r="A7174" s="5">
        <v>50273</v>
      </c>
      <c r="B7174" s="4">
        <v>4933</v>
      </c>
    </row>
    <row r="7175" spans="1:2">
      <c r="A7175" s="5">
        <v>50274</v>
      </c>
      <c r="B7175" s="4">
        <v>4934</v>
      </c>
    </row>
    <row r="7176" spans="1:2">
      <c r="A7176" s="5">
        <v>50275</v>
      </c>
      <c r="B7176" s="4">
        <v>4934</v>
      </c>
    </row>
    <row r="7177" spans="1:2">
      <c r="A7177" s="5">
        <v>50276</v>
      </c>
      <c r="B7177" s="4">
        <v>4934</v>
      </c>
    </row>
    <row r="7178" spans="1:2">
      <c r="A7178" s="5">
        <v>50277</v>
      </c>
      <c r="B7178" s="4">
        <v>4935</v>
      </c>
    </row>
    <row r="7179" spans="1:2">
      <c r="A7179" s="5">
        <v>50278</v>
      </c>
      <c r="B7179" s="4">
        <v>4936</v>
      </c>
    </row>
    <row r="7180" spans="1:2">
      <c r="A7180" s="5">
        <v>50279</v>
      </c>
      <c r="B7180" s="4">
        <v>4937</v>
      </c>
    </row>
    <row r="7181" spans="1:2">
      <c r="A7181" s="5">
        <v>50280</v>
      </c>
      <c r="B7181" s="4">
        <v>4938</v>
      </c>
    </row>
    <row r="7182" spans="1:2">
      <c r="A7182" s="5">
        <v>50281</v>
      </c>
      <c r="B7182" s="4">
        <v>4939</v>
      </c>
    </row>
    <row r="7183" spans="1:2">
      <c r="A7183" s="5">
        <v>50282</v>
      </c>
      <c r="B7183" s="4">
        <v>4939</v>
      </c>
    </row>
    <row r="7184" spans="1:2">
      <c r="A7184" s="5">
        <v>50283</v>
      </c>
      <c r="B7184" s="4">
        <v>4939</v>
      </c>
    </row>
    <row r="7185" spans="1:2">
      <c r="A7185" s="5">
        <v>50284</v>
      </c>
      <c r="B7185" s="4">
        <v>4940</v>
      </c>
    </row>
    <row r="7186" spans="1:2">
      <c r="A7186" s="5">
        <v>50285</v>
      </c>
      <c r="B7186" s="4">
        <v>4941</v>
      </c>
    </row>
    <row r="7187" spans="1:2">
      <c r="A7187" s="5">
        <v>50286</v>
      </c>
      <c r="B7187" s="4">
        <v>4942</v>
      </c>
    </row>
    <row r="7188" spans="1:2">
      <c r="A7188" s="5">
        <v>50287</v>
      </c>
      <c r="B7188" s="4">
        <v>4943</v>
      </c>
    </row>
    <row r="7189" spans="1:2">
      <c r="A7189" s="5">
        <v>50288</v>
      </c>
      <c r="B7189" s="4">
        <v>4944</v>
      </c>
    </row>
    <row r="7190" spans="1:2">
      <c r="A7190" s="5">
        <v>50289</v>
      </c>
      <c r="B7190" s="4">
        <v>4944</v>
      </c>
    </row>
    <row r="7191" spans="1:2">
      <c r="A7191" s="5">
        <v>50290</v>
      </c>
      <c r="B7191" s="4">
        <v>4944</v>
      </c>
    </row>
    <row r="7192" spans="1:2">
      <c r="A7192" s="5">
        <v>50291</v>
      </c>
      <c r="B7192" s="4">
        <v>4944</v>
      </c>
    </row>
    <row r="7193" spans="1:2">
      <c r="A7193" s="5">
        <v>50292</v>
      </c>
      <c r="B7193" s="4">
        <v>4945</v>
      </c>
    </row>
    <row r="7194" spans="1:2">
      <c r="A7194" s="5">
        <v>50293</v>
      </c>
      <c r="B7194" s="4">
        <v>4946</v>
      </c>
    </row>
    <row r="7195" spans="1:2">
      <c r="A7195" s="5">
        <v>50294</v>
      </c>
      <c r="B7195" s="4">
        <v>4947</v>
      </c>
    </row>
    <row r="7196" spans="1:2">
      <c r="A7196" s="5">
        <v>50295</v>
      </c>
      <c r="B7196" s="4">
        <v>4948</v>
      </c>
    </row>
    <row r="7197" spans="1:2">
      <c r="A7197" s="5">
        <v>50296</v>
      </c>
      <c r="B7197" s="4">
        <v>4948</v>
      </c>
    </row>
    <row r="7198" spans="1:2">
      <c r="A7198" s="5">
        <v>50297</v>
      </c>
      <c r="B7198" s="4">
        <v>4948</v>
      </c>
    </row>
    <row r="7199" spans="1:2">
      <c r="A7199" s="5">
        <v>50298</v>
      </c>
      <c r="B7199" s="4">
        <v>4949</v>
      </c>
    </row>
    <row r="7200" spans="1:2">
      <c r="A7200" s="5">
        <v>50299</v>
      </c>
      <c r="B7200" s="4">
        <v>4950</v>
      </c>
    </row>
    <row r="7201" spans="1:2">
      <c r="A7201" s="5">
        <v>50300</v>
      </c>
      <c r="B7201" s="4">
        <v>4951</v>
      </c>
    </row>
    <row r="7202" spans="1:2">
      <c r="A7202" s="5">
        <v>50301</v>
      </c>
      <c r="B7202" s="4">
        <v>4952</v>
      </c>
    </row>
    <row r="7203" spans="1:2">
      <c r="A7203" s="5">
        <v>50302</v>
      </c>
      <c r="B7203" s="4">
        <v>4953</v>
      </c>
    </row>
    <row r="7204" spans="1:2">
      <c r="A7204" s="5">
        <v>50303</v>
      </c>
      <c r="B7204" s="4">
        <v>4953</v>
      </c>
    </row>
    <row r="7205" spans="1:2">
      <c r="A7205" s="5">
        <v>50304</v>
      </c>
      <c r="B7205" s="4">
        <v>4953</v>
      </c>
    </row>
    <row r="7206" spans="1:2">
      <c r="A7206" s="5">
        <v>50305</v>
      </c>
      <c r="B7206" s="4">
        <v>4954</v>
      </c>
    </row>
    <row r="7207" spans="1:2">
      <c r="A7207" s="5">
        <v>50306</v>
      </c>
      <c r="B7207" s="4">
        <v>4955</v>
      </c>
    </row>
    <row r="7208" spans="1:2">
      <c r="A7208" s="5">
        <v>50307</v>
      </c>
      <c r="B7208" s="4">
        <v>4956</v>
      </c>
    </row>
    <row r="7209" spans="1:2">
      <c r="A7209" s="5">
        <v>50308</v>
      </c>
      <c r="B7209" s="4">
        <v>4957</v>
      </c>
    </row>
    <row r="7210" spans="1:2">
      <c r="A7210" s="5">
        <v>50309</v>
      </c>
      <c r="B7210" s="4">
        <v>4958</v>
      </c>
    </row>
    <row r="7211" spans="1:2">
      <c r="A7211" s="5">
        <v>50310</v>
      </c>
      <c r="B7211" s="4">
        <v>4958</v>
      </c>
    </row>
    <row r="7212" spans="1:2">
      <c r="A7212" s="5">
        <v>50311</v>
      </c>
      <c r="B7212" s="4">
        <v>4958</v>
      </c>
    </row>
    <row r="7213" spans="1:2">
      <c r="A7213" s="5">
        <v>50312</v>
      </c>
      <c r="B7213" s="4">
        <v>4959</v>
      </c>
    </row>
    <row r="7214" spans="1:2">
      <c r="A7214" s="5">
        <v>50313</v>
      </c>
      <c r="B7214" s="4">
        <v>4960</v>
      </c>
    </row>
    <row r="7215" spans="1:2">
      <c r="A7215" s="5">
        <v>50314</v>
      </c>
      <c r="B7215" s="4">
        <v>4961</v>
      </c>
    </row>
    <row r="7216" spans="1:2">
      <c r="A7216" s="5">
        <v>50315</v>
      </c>
      <c r="B7216" s="4">
        <v>4962</v>
      </c>
    </row>
    <row r="7217" spans="1:2">
      <c r="A7217" s="5">
        <v>50316</v>
      </c>
      <c r="B7217" s="4">
        <v>4963</v>
      </c>
    </row>
    <row r="7218" spans="1:2">
      <c r="A7218" s="5">
        <v>50317</v>
      </c>
      <c r="B7218" s="4">
        <v>4963</v>
      </c>
    </row>
    <row r="7219" spans="1:2">
      <c r="A7219" s="5">
        <v>50318</v>
      </c>
      <c r="B7219" s="4">
        <v>4963</v>
      </c>
    </row>
    <row r="7220" spans="1:2">
      <c r="A7220" s="5">
        <v>50319</v>
      </c>
      <c r="B7220" s="4">
        <v>4964</v>
      </c>
    </row>
    <row r="7221" spans="1:2">
      <c r="A7221" s="5">
        <v>50320</v>
      </c>
      <c r="B7221" s="4">
        <v>4965</v>
      </c>
    </row>
    <row r="7222" spans="1:2">
      <c r="A7222" s="5">
        <v>50321</v>
      </c>
      <c r="B7222" s="4">
        <v>4966</v>
      </c>
    </row>
    <row r="7223" spans="1:2">
      <c r="A7223" s="5">
        <v>50322</v>
      </c>
      <c r="B7223" s="4">
        <v>4967</v>
      </c>
    </row>
    <row r="7224" spans="1:2">
      <c r="A7224" s="5">
        <v>50323</v>
      </c>
      <c r="B7224" s="4">
        <v>4968</v>
      </c>
    </row>
    <row r="7225" spans="1:2">
      <c r="A7225" s="5">
        <v>50324</v>
      </c>
      <c r="B7225" s="4">
        <v>4968</v>
      </c>
    </row>
    <row r="7226" spans="1:2">
      <c r="A7226" s="5">
        <v>50325</v>
      </c>
      <c r="B7226" s="4">
        <v>4968</v>
      </c>
    </row>
    <row r="7227" spans="1:2">
      <c r="A7227" s="5">
        <v>50326</v>
      </c>
      <c r="B7227" s="4">
        <v>4968</v>
      </c>
    </row>
    <row r="7228" spans="1:2">
      <c r="A7228" s="5">
        <v>50327</v>
      </c>
      <c r="B7228" s="4">
        <v>4969</v>
      </c>
    </row>
    <row r="7229" spans="1:2">
      <c r="A7229" s="5">
        <v>50328</v>
      </c>
      <c r="B7229" s="4">
        <v>4970</v>
      </c>
    </row>
    <row r="7230" spans="1:2">
      <c r="A7230" s="5">
        <v>50329</v>
      </c>
      <c r="B7230" s="4">
        <v>4971</v>
      </c>
    </row>
    <row r="7231" spans="1:2">
      <c r="A7231" s="5">
        <v>50330</v>
      </c>
      <c r="B7231" s="4">
        <v>4972</v>
      </c>
    </row>
    <row r="7232" spans="1:2">
      <c r="A7232" s="5">
        <v>50331</v>
      </c>
      <c r="B7232" s="4">
        <v>4972</v>
      </c>
    </row>
    <row r="7233" spans="1:2">
      <c r="A7233" s="5">
        <v>50332</v>
      </c>
      <c r="B7233" s="4">
        <v>4972</v>
      </c>
    </row>
    <row r="7234" spans="1:2">
      <c r="A7234" s="5">
        <v>50333</v>
      </c>
      <c r="B7234" s="4">
        <v>4973</v>
      </c>
    </row>
    <row r="7235" spans="1:2">
      <c r="A7235" s="5">
        <v>50334</v>
      </c>
      <c r="B7235" s="4">
        <v>4974</v>
      </c>
    </row>
    <row r="7236" spans="1:2">
      <c r="A7236" s="5">
        <v>50335</v>
      </c>
      <c r="B7236" s="4">
        <v>4975</v>
      </c>
    </row>
    <row r="7237" spans="1:2">
      <c r="A7237" s="5">
        <v>50336</v>
      </c>
      <c r="B7237" s="4">
        <v>4976</v>
      </c>
    </row>
    <row r="7238" spans="1:2">
      <c r="A7238" s="5">
        <v>50337</v>
      </c>
      <c r="B7238" s="4">
        <v>4977</v>
      </c>
    </row>
    <row r="7239" spans="1:2">
      <c r="A7239" s="5">
        <v>50338</v>
      </c>
      <c r="B7239" s="4">
        <v>4977</v>
      </c>
    </row>
    <row r="7240" spans="1:2">
      <c r="A7240" s="5">
        <v>50339</v>
      </c>
      <c r="B7240" s="4">
        <v>4977</v>
      </c>
    </row>
    <row r="7241" spans="1:2">
      <c r="A7241" s="5">
        <v>50340</v>
      </c>
      <c r="B7241" s="4">
        <v>4978</v>
      </c>
    </row>
    <row r="7242" spans="1:2">
      <c r="A7242" s="5">
        <v>50341</v>
      </c>
      <c r="B7242" s="4">
        <v>4979</v>
      </c>
    </row>
    <row r="7243" spans="1:2">
      <c r="A7243" s="5">
        <v>50342</v>
      </c>
      <c r="B7243" s="4">
        <v>4980</v>
      </c>
    </row>
    <row r="7244" spans="1:2">
      <c r="A7244" s="5">
        <v>50343</v>
      </c>
      <c r="B7244" s="4">
        <v>4981</v>
      </c>
    </row>
    <row r="7245" spans="1:2">
      <c r="A7245" s="5">
        <v>50344</v>
      </c>
      <c r="B7245" s="4">
        <v>4982</v>
      </c>
    </row>
    <row r="7246" spans="1:2">
      <c r="A7246" s="5">
        <v>50345</v>
      </c>
      <c r="B7246" s="4">
        <v>4982</v>
      </c>
    </row>
    <row r="7247" spans="1:2">
      <c r="A7247" s="5">
        <v>50346</v>
      </c>
      <c r="B7247" s="4">
        <v>4982</v>
      </c>
    </row>
    <row r="7248" spans="1:2">
      <c r="A7248" s="5">
        <v>50347</v>
      </c>
      <c r="B7248" s="4">
        <v>4982</v>
      </c>
    </row>
    <row r="7249" spans="1:2">
      <c r="A7249" s="5">
        <v>50348</v>
      </c>
      <c r="B7249" s="4">
        <v>4983</v>
      </c>
    </row>
    <row r="7250" spans="1:2">
      <c r="A7250" s="5">
        <v>50349</v>
      </c>
      <c r="B7250" s="4">
        <v>4984</v>
      </c>
    </row>
    <row r="7251" spans="1:2">
      <c r="A7251" s="5">
        <v>50350</v>
      </c>
      <c r="B7251" s="4">
        <v>4985</v>
      </c>
    </row>
    <row r="7252" spans="1:2">
      <c r="A7252" s="5">
        <v>50351</v>
      </c>
      <c r="B7252" s="4">
        <v>4986</v>
      </c>
    </row>
    <row r="7253" spans="1:2">
      <c r="A7253" s="5">
        <v>50352</v>
      </c>
      <c r="B7253" s="4">
        <v>4986</v>
      </c>
    </row>
    <row r="7254" spans="1:2">
      <c r="A7254" s="5">
        <v>50353</v>
      </c>
      <c r="B7254" s="4">
        <v>4986</v>
      </c>
    </row>
    <row r="7255" spans="1:2">
      <c r="A7255" s="5">
        <v>50354</v>
      </c>
      <c r="B7255" s="4">
        <v>4987</v>
      </c>
    </row>
    <row r="7256" spans="1:2">
      <c r="A7256" s="5">
        <v>50355</v>
      </c>
      <c r="B7256" s="4">
        <v>4988</v>
      </c>
    </row>
    <row r="7257" spans="1:2">
      <c r="A7257" s="5">
        <v>50356</v>
      </c>
      <c r="B7257" s="4">
        <v>4989</v>
      </c>
    </row>
    <row r="7258" spans="1:2">
      <c r="A7258" s="5">
        <v>50357</v>
      </c>
      <c r="B7258" s="4">
        <v>4990</v>
      </c>
    </row>
    <row r="7259" spans="1:2">
      <c r="A7259" s="5">
        <v>50358</v>
      </c>
      <c r="B7259" s="4">
        <v>4991</v>
      </c>
    </row>
    <row r="7260" spans="1:2">
      <c r="A7260" s="5">
        <v>50359</v>
      </c>
      <c r="B7260" s="4">
        <v>4991</v>
      </c>
    </row>
    <row r="7261" spans="1:2">
      <c r="A7261" s="5">
        <v>50360</v>
      </c>
      <c r="B7261" s="4">
        <v>4991</v>
      </c>
    </row>
    <row r="7262" spans="1:2">
      <c r="A7262" s="5">
        <v>50361</v>
      </c>
      <c r="B7262" s="4">
        <v>4992</v>
      </c>
    </row>
    <row r="7263" spans="1:2">
      <c r="A7263" s="5">
        <v>50362</v>
      </c>
      <c r="B7263" s="4">
        <v>4993</v>
      </c>
    </row>
    <row r="7264" spans="1:2">
      <c r="A7264" s="5">
        <v>50363</v>
      </c>
      <c r="B7264" s="4">
        <v>4994</v>
      </c>
    </row>
    <row r="7265" spans="1:2">
      <c r="A7265" s="5">
        <v>50364</v>
      </c>
      <c r="B7265" s="4">
        <v>4995</v>
      </c>
    </row>
    <row r="7266" spans="1:2">
      <c r="A7266" s="5">
        <v>50365</v>
      </c>
      <c r="B7266" s="4">
        <v>4996</v>
      </c>
    </row>
    <row r="7267" spans="1:2">
      <c r="A7267" s="5">
        <v>50366</v>
      </c>
      <c r="B7267" s="4">
        <v>4996</v>
      </c>
    </row>
    <row r="7268" spans="1:2">
      <c r="A7268" s="5">
        <v>50367</v>
      </c>
      <c r="B7268" s="4">
        <v>4996</v>
      </c>
    </row>
    <row r="7269" spans="1:2">
      <c r="A7269" s="5">
        <v>50368</v>
      </c>
      <c r="B7269" s="4">
        <v>4997</v>
      </c>
    </row>
    <row r="7270" spans="1:2">
      <c r="A7270" s="5">
        <v>50369</v>
      </c>
      <c r="B7270" s="4">
        <v>4998</v>
      </c>
    </row>
    <row r="7271" spans="1:2">
      <c r="A7271" s="5">
        <v>50370</v>
      </c>
      <c r="B7271" s="4">
        <v>4999</v>
      </c>
    </row>
    <row r="7272" spans="1:2">
      <c r="A7272" s="5">
        <v>50371</v>
      </c>
      <c r="B7272" s="4">
        <v>5000</v>
      </c>
    </row>
    <row r="7273" spans="1:2">
      <c r="A7273" s="5">
        <v>50372</v>
      </c>
      <c r="B7273" s="4">
        <v>5001</v>
      </c>
    </row>
    <row r="7274" spans="1:2">
      <c r="A7274" s="5">
        <v>50373</v>
      </c>
      <c r="B7274" s="4">
        <v>5001</v>
      </c>
    </row>
    <row r="7275" spans="1:2">
      <c r="A7275" s="5">
        <v>50374</v>
      </c>
      <c r="B7275" s="4">
        <v>5001</v>
      </c>
    </row>
    <row r="7276" spans="1:2">
      <c r="A7276" s="5">
        <v>50375</v>
      </c>
      <c r="B7276" s="4">
        <v>5002</v>
      </c>
    </row>
    <row r="7277" spans="1:2">
      <c r="A7277" s="5">
        <v>50376</v>
      </c>
      <c r="B7277" s="4">
        <v>5003</v>
      </c>
    </row>
    <row r="7278" spans="1:2">
      <c r="A7278" s="5">
        <v>50377</v>
      </c>
      <c r="B7278" s="4">
        <v>5004</v>
      </c>
    </row>
    <row r="7279" spans="1:2">
      <c r="A7279" s="5">
        <v>50378</v>
      </c>
      <c r="B7279" s="4">
        <v>5005</v>
      </c>
    </row>
    <row r="7280" spans="1:2">
      <c r="A7280" s="5">
        <v>50379</v>
      </c>
      <c r="B7280" s="4">
        <v>5006</v>
      </c>
    </row>
    <row r="7281" spans="1:2">
      <c r="A7281" s="5">
        <v>50380</v>
      </c>
      <c r="B7281" s="4">
        <v>5006</v>
      </c>
    </row>
    <row r="7282" spans="1:2">
      <c r="A7282" s="5">
        <v>50381</v>
      </c>
      <c r="B7282" s="4">
        <v>5006</v>
      </c>
    </row>
    <row r="7283" spans="1:2">
      <c r="A7283" s="5">
        <v>50382</v>
      </c>
      <c r="B7283" s="4">
        <v>5007</v>
      </c>
    </row>
    <row r="7284" spans="1:2">
      <c r="A7284" s="5">
        <v>50383</v>
      </c>
      <c r="B7284" s="4">
        <v>5008</v>
      </c>
    </row>
    <row r="7285" spans="1:2">
      <c r="A7285" s="5">
        <v>50384</v>
      </c>
      <c r="B7285" s="4">
        <v>5009</v>
      </c>
    </row>
    <row r="7286" spans="1:2">
      <c r="A7286" s="5">
        <v>50385</v>
      </c>
      <c r="B7286" s="4">
        <v>5010</v>
      </c>
    </row>
    <row r="7287" spans="1:2">
      <c r="A7287" s="5">
        <v>50386</v>
      </c>
      <c r="B7287" s="4">
        <v>5011</v>
      </c>
    </row>
    <row r="7288" spans="1:2">
      <c r="A7288" s="5">
        <v>50387</v>
      </c>
      <c r="B7288" s="4">
        <v>5011</v>
      </c>
    </row>
    <row r="7289" spans="1:2">
      <c r="A7289" s="5">
        <v>50388</v>
      </c>
      <c r="B7289" s="4">
        <v>5011</v>
      </c>
    </row>
    <row r="7290" spans="1:2">
      <c r="A7290" s="5">
        <v>50389</v>
      </c>
      <c r="B7290" s="4">
        <v>5012</v>
      </c>
    </row>
    <row r="7291" spans="1:2">
      <c r="A7291" s="5">
        <v>50390</v>
      </c>
      <c r="B7291" s="4">
        <v>5013</v>
      </c>
    </row>
    <row r="7292" spans="1:2">
      <c r="A7292" s="5">
        <v>50391</v>
      </c>
      <c r="B7292" s="4">
        <v>5014</v>
      </c>
    </row>
    <row r="7293" spans="1:2">
      <c r="A7293" s="5">
        <v>50392</v>
      </c>
      <c r="B7293" s="4">
        <v>5015</v>
      </c>
    </row>
    <row r="7294" spans="1:2">
      <c r="A7294" s="5">
        <v>50393</v>
      </c>
      <c r="B7294" s="4">
        <v>5016</v>
      </c>
    </row>
    <row r="7295" spans="1:2">
      <c r="A7295" s="5">
        <v>50394</v>
      </c>
      <c r="B7295" s="4">
        <v>5016</v>
      </c>
    </row>
    <row r="7296" spans="1:2">
      <c r="A7296" s="5">
        <v>50395</v>
      </c>
      <c r="B7296" s="4">
        <v>5016</v>
      </c>
    </row>
    <row r="7297" spans="1:2">
      <c r="A7297" s="5">
        <v>50396</v>
      </c>
      <c r="B7297" s="4">
        <v>5017</v>
      </c>
    </row>
    <row r="7298" spans="1:2">
      <c r="A7298" s="5">
        <v>50397</v>
      </c>
      <c r="B7298" s="4">
        <v>5018</v>
      </c>
    </row>
    <row r="7299" spans="1:2">
      <c r="A7299" s="5">
        <v>50398</v>
      </c>
      <c r="B7299" s="4">
        <v>5019</v>
      </c>
    </row>
    <row r="7300" spans="1:2">
      <c r="A7300" s="5">
        <v>50399</v>
      </c>
      <c r="B7300" s="4">
        <v>5020</v>
      </c>
    </row>
    <row r="7301" spans="1:2">
      <c r="A7301" s="5">
        <v>50400</v>
      </c>
      <c r="B7301" s="4">
        <v>5020</v>
      </c>
    </row>
    <row r="7302" spans="1:2">
      <c r="A7302" s="5">
        <v>50401</v>
      </c>
      <c r="B7302" s="4">
        <v>5020</v>
      </c>
    </row>
    <row r="7303" spans="1:2">
      <c r="A7303" s="5">
        <v>50402</v>
      </c>
      <c r="B7303" s="4">
        <v>5020</v>
      </c>
    </row>
    <row r="7304" spans="1:2">
      <c r="A7304" s="5">
        <v>50403</v>
      </c>
      <c r="B7304" s="4">
        <v>5021</v>
      </c>
    </row>
    <row r="7305" spans="1:2">
      <c r="A7305" s="5">
        <v>50404</v>
      </c>
      <c r="B7305" s="4">
        <v>5022</v>
      </c>
    </row>
    <row r="7306" spans="1:2">
      <c r="A7306" s="5">
        <v>50405</v>
      </c>
      <c r="B7306" s="4">
        <v>5023</v>
      </c>
    </row>
    <row r="7307" spans="1:2">
      <c r="A7307" s="5">
        <v>50406</v>
      </c>
      <c r="B7307" s="4">
        <v>5024</v>
      </c>
    </row>
    <row r="7308" spans="1:2">
      <c r="A7308" s="5">
        <v>50407</v>
      </c>
      <c r="B7308" s="4">
        <v>5024</v>
      </c>
    </row>
    <row r="7309" spans="1:2">
      <c r="A7309" s="5">
        <v>50408</v>
      </c>
      <c r="B7309" s="4">
        <v>5024</v>
      </c>
    </row>
    <row r="7310" spans="1:2">
      <c r="A7310" s="5">
        <v>50409</v>
      </c>
      <c r="B7310" s="4">
        <v>5024</v>
      </c>
    </row>
    <row r="7311" spans="1:2">
      <c r="A7311" s="5">
        <v>50410</v>
      </c>
      <c r="B7311" s="4">
        <v>5025</v>
      </c>
    </row>
    <row r="7312" spans="1:2">
      <c r="A7312" s="5">
        <v>50411</v>
      </c>
      <c r="B7312" s="4">
        <v>5026</v>
      </c>
    </row>
    <row r="7313" spans="1:2">
      <c r="A7313" s="5">
        <v>50412</v>
      </c>
      <c r="B7313" s="4">
        <v>5027</v>
      </c>
    </row>
    <row r="7314" spans="1:2">
      <c r="A7314" s="5">
        <v>50413</v>
      </c>
      <c r="B7314" s="4">
        <v>5028</v>
      </c>
    </row>
    <row r="7315" spans="1:2">
      <c r="A7315" s="5">
        <v>50414</v>
      </c>
      <c r="B7315" s="4">
        <v>5029</v>
      </c>
    </row>
    <row r="7316" spans="1:2">
      <c r="A7316" s="5">
        <v>50415</v>
      </c>
      <c r="B7316" s="4">
        <v>5029</v>
      </c>
    </row>
    <row r="7317" spans="1:2">
      <c r="A7317" s="5">
        <v>50416</v>
      </c>
      <c r="B7317" s="4">
        <v>5029</v>
      </c>
    </row>
    <row r="7318" spans="1:2">
      <c r="A7318" s="5">
        <v>50417</v>
      </c>
      <c r="B7318" s="4">
        <v>5030</v>
      </c>
    </row>
    <row r="7319" spans="1:2">
      <c r="A7319" s="5">
        <v>50418</v>
      </c>
      <c r="B7319" s="4">
        <v>5031</v>
      </c>
    </row>
    <row r="7320" spans="1:2">
      <c r="A7320" s="5">
        <v>50419</v>
      </c>
      <c r="B7320" s="4">
        <v>5032</v>
      </c>
    </row>
    <row r="7321" spans="1:2">
      <c r="A7321" s="5">
        <v>50420</v>
      </c>
      <c r="B7321" s="4">
        <v>5033</v>
      </c>
    </row>
    <row r="7322" spans="1:2">
      <c r="A7322" s="5">
        <v>50421</v>
      </c>
      <c r="B7322" s="4">
        <v>5034</v>
      </c>
    </row>
    <row r="7323" spans="1:2">
      <c r="A7323" s="5">
        <v>50422</v>
      </c>
      <c r="B7323" s="4">
        <v>5034</v>
      </c>
    </row>
    <row r="7324" spans="1:2">
      <c r="A7324" s="5">
        <v>50423</v>
      </c>
      <c r="B7324" s="4">
        <v>5034</v>
      </c>
    </row>
    <row r="7325" spans="1:2">
      <c r="A7325" s="5">
        <v>50424</v>
      </c>
      <c r="B7325" s="4">
        <v>5035</v>
      </c>
    </row>
    <row r="7326" spans="1:2">
      <c r="A7326" s="5">
        <v>50425</v>
      </c>
      <c r="B7326" s="4">
        <v>5036</v>
      </c>
    </row>
    <row r="7327" spans="1:2">
      <c r="A7327" s="5">
        <v>50426</v>
      </c>
      <c r="B7327" s="4">
        <v>5037</v>
      </c>
    </row>
    <row r="7328" spans="1:2">
      <c r="A7328" s="5">
        <v>50427</v>
      </c>
      <c r="B7328" s="4">
        <v>5038</v>
      </c>
    </row>
    <row r="7329" spans="1:2">
      <c r="A7329" s="5">
        <v>50428</v>
      </c>
      <c r="B7329" s="4">
        <v>5039</v>
      </c>
    </row>
    <row r="7330" spans="1:2">
      <c r="A7330" s="5">
        <v>50429</v>
      </c>
      <c r="B7330" s="4">
        <v>5039</v>
      </c>
    </row>
    <row r="7331" spans="1:2">
      <c r="A7331" s="5">
        <v>50430</v>
      </c>
      <c r="B7331" s="4">
        <v>5039</v>
      </c>
    </row>
    <row r="7332" spans="1:2">
      <c r="A7332" s="5">
        <v>50431</v>
      </c>
      <c r="B7332" s="4">
        <v>5040</v>
      </c>
    </row>
    <row r="7333" spans="1:2">
      <c r="A7333" s="5">
        <v>50432</v>
      </c>
      <c r="B7333" s="4">
        <v>5041</v>
      </c>
    </row>
    <row r="7334" spans="1:2">
      <c r="A7334" s="5">
        <v>50433</v>
      </c>
      <c r="B7334" s="4">
        <v>5042</v>
      </c>
    </row>
    <row r="7335" spans="1:2">
      <c r="A7335" s="5">
        <v>50434</v>
      </c>
      <c r="B7335" s="4">
        <v>5043</v>
      </c>
    </row>
    <row r="7336" spans="1:2">
      <c r="A7336" s="5">
        <v>50435</v>
      </c>
      <c r="B7336" s="4">
        <v>5044</v>
      </c>
    </row>
    <row r="7337" spans="1:2">
      <c r="A7337" s="5">
        <v>50436</v>
      </c>
      <c r="B7337" s="4">
        <v>5044</v>
      </c>
    </row>
    <row r="7338" spans="1:2">
      <c r="A7338" s="5">
        <v>50437</v>
      </c>
      <c r="B7338" s="4">
        <v>5044</v>
      </c>
    </row>
    <row r="7339" spans="1:2">
      <c r="A7339" s="5">
        <v>50438</v>
      </c>
      <c r="B7339" s="4">
        <v>5045</v>
      </c>
    </row>
    <row r="7340" spans="1:2">
      <c r="A7340" s="5">
        <v>50439</v>
      </c>
      <c r="B7340" s="4">
        <v>5046</v>
      </c>
    </row>
    <row r="7341" spans="1:2">
      <c r="A7341" s="5">
        <v>50440</v>
      </c>
      <c r="B7341" s="4">
        <v>5047</v>
      </c>
    </row>
    <row r="7342" spans="1:2">
      <c r="A7342" s="5">
        <v>50441</v>
      </c>
      <c r="B7342" s="4">
        <v>5048</v>
      </c>
    </row>
    <row r="7343" spans="1:2">
      <c r="A7343" s="5">
        <v>50442</v>
      </c>
      <c r="B7343" s="4">
        <v>5049</v>
      </c>
    </row>
    <row r="7344" spans="1:2">
      <c r="A7344" s="5">
        <v>50443</v>
      </c>
      <c r="B7344" s="4">
        <v>5049</v>
      </c>
    </row>
    <row r="7345" spans="1:2">
      <c r="A7345" s="5">
        <v>50444</v>
      </c>
      <c r="B7345" s="4">
        <v>5049</v>
      </c>
    </row>
    <row r="7346" spans="1:2">
      <c r="A7346" s="5">
        <v>50445</v>
      </c>
      <c r="B7346" s="4">
        <v>5050</v>
      </c>
    </row>
    <row r="7347" spans="1:2">
      <c r="A7347" s="5">
        <v>50446</v>
      </c>
      <c r="B7347" s="4">
        <v>5051</v>
      </c>
    </row>
    <row r="7348" spans="1:2">
      <c r="A7348" s="5">
        <v>50447</v>
      </c>
      <c r="B7348" s="4">
        <v>5052</v>
      </c>
    </row>
    <row r="7349" spans="1:2">
      <c r="A7349" s="5">
        <v>50448</v>
      </c>
      <c r="B7349" s="4">
        <v>5053</v>
      </c>
    </row>
    <row r="7350" spans="1:2">
      <c r="A7350" s="5">
        <v>50449</v>
      </c>
      <c r="B7350" s="4">
        <v>5054</v>
      </c>
    </row>
    <row r="7351" spans="1:2">
      <c r="A7351" s="5">
        <v>50450</v>
      </c>
      <c r="B7351" s="4">
        <v>5054</v>
      </c>
    </row>
    <row r="7352" spans="1:2">
      <c r="A7352" s="5">
        <v>50451</v>
      </c>
      <c r="B7352" s="4">
        <v>5054</v>
      </c>
    </row>
    <row r="7353" spans="1:2">
      <c r="A7353" s="5">
        <v>50452</v>
      </c>
      <c r="B7353" s="4">
        <v>5055</v>
      </c>
    </row>
    <row r="7354" spans="1:2">
      <c r="A7354" s="5">
        <v>50453</v>
      </c>
      <c r="B7354" s="4">
        <v>5056</v>
      </c>
    </row>
    <row r="7355" spans="1:2">
      <c r="A7355" s="5">
        <v>50454</v>
      </c>
      <c r="B7355" s="4">
        <v>5057</v>
      </c>
    </row>
    <row r="7356" spans="1:2">
      <c r="A7356" s="5">
        <v>50455</v>
      </c>
      <c r="B7356" s="4">
        <v>5058</v>
      </c>
    </row>
    <row r="7357" spans="1:2">
      <c r="A7357" s="5">
        <v>50456</v>
      </c>
      <c r="B7357" s="4">
        <v>5059</v>
      </c>
    </row>
    <row r="7358" spans="1:2">
      <c r="A7358" s="5">
        <v>50457</v>
      </c>
      <c r="B7358" s="4">
        <v>5059</v>
      </c>
    </row>
    <row r="7359" spans="1:2">
      <c r="A7359" s="5">
        <v>50458</v>
      </c>
      <c r="B7359" s="4">
        <v>5059</v>
      </c>
    </row>
    <row r="7360" spans="1:2">
      <c r="A7360" s="5">
        <v>50459</v>
      </c>
      <c r="B7360" s="4">
        <v>5060</v>
      </c>
    </row>
    <row r="7361" spans="1:2">
      <c r="A7361" s="5">
        <v>50460</v>
      </c>
      <c r="B7361" s="4">
        <v>5061</v>
      </c>
    </row>
    <row r="7362" spans="1:2">
      <c r="A7362" s="5">
        <v>50461</v>
      </c>
      <c r="B7362" s="4">
        <v>5062</v>
      </c>
    </row>
    <row r="7363" spans="1:2">
      <c r="A7363" s="5">
        <v>50462</v>
      </c>
      <c r="B7363" s="4">
        <v>5063</v>
      </c>
    </row>
    <row r="7364" spans="1:2">
      <c r="A7364" s="5">
        <v>50463</v>
      </c>
      <c r="B7364" s="4">
        <v>5064</v>
      </c>
    </row>
    <row r="7365" spans="1:2">
      <c r="A7365" s="5">
        <v>50464</v>
      </c>
      <c r="B7365" s="4">
        <v>5064</v>
      </c>
    </row>
    <row r="7366" spans="1:2">
      <c r="A7366" s="5">
        <v>50465</v>
      </c>
      <c r="B7366" s="4">
        <v>5064</v>
      </c>
    </row>
    <row r="7367" spans="1:2">
      <c r="A7367" s="5">
        <v>50466</v>
      </c>
      <c r="B7367" s="4">
        <v>5065</v>
      </c>
    </row>
    <row r="7368" spans="1:2">
      <c r="A7368" s="5">
        <v>50467</v>
      </c>
      <c r="B7368" s="4">
        <v>5066</v>
      </c>
    </row>
    <row r="7369" spans="1:2">
      <c r="A7369" s="5">
        <v>50468</v>
      </c>
      <c r="B7369" s="4">
        <v>5067</v>
      </c>
    </row>
    <row r="7370" spans="1:2">
      <c r="A7370" s="5">
        <v>50469</v>
      </c>
      <c r="B7370" s="4">
        <v>5068</v>
      </c>
    </row>
    <row r="7371" spans="1:2">
      <c r="A7371" s="5">
        <v>50470</v>
      </c>
      <c r="B7371" s="4">
        <v>5069</v>
      </c>
    </row>
    <row r="7372" spans="1:2">
      <c r="A7372" s="5">
        <v>50471</v>
      </c>
      <c r="B7372" s="4">
        <v>5069</v>
      </c>
    </row>
    <row r="7373" spans="1:2">
      <c r="A7373" s="5">
        <v>50472</v>
      </c>
      <c r="B7373" s="4">
        <v>5069</v>
      </c>
    </row>
    <row r="7374" spans="1:2">
      <c r="A7374" s="5">
        <v>50473</v>
      </c>
      <c r="B7374" s="4">
        <v>5069</v>
      </c>
    </row>
    <row r="7375" spans="1:2">
      <c r="A7375" s="5">
        <v>50474</v>
      </c>
      <c r="B7375" s="4">
        <v>5069</v>
      </c>
    </row>
    <row r="7376" spans="1:2">
      <c r="A7376" s="5">
        <v>50475</v>
      </c>
      <c r="B7376" s="4">
        <v>5070</v>
      </c>
    </row>
    <row r="7377" spans="1:2">
      <c r="A7377" s="5">
        <v>50476</v>
      </c>
      <c r="B7377" s="4">
        <v>5071</v>
      </c>
    </row>
    <row r="7378" spans="1:2">
      <c r="A7378" s="5">
        <v>50477</v>
      </c>
      <c r="B7378" s="4">
        <v>5072</v>
      </c>
    </row>
    <row r="7379" spans="1:2">
      <c r="A7379" s="5">
        <v>50478</v>
      </c>
      <c r="B7379" s="4">
        <v>5072</v>
      </c>
    </row>
    <row r="7380" spans="1:2">
      <c r="A7380" s="5">
        <v>50479</v>
      </c>
      <c r="B7380" s="4">
        <v>5072</v>
      </c>
    </row>
    <row r="7381" spans="1:2">
      <c r="A7381" s="5">
        <v>50480</v>
      </c>
      <c r="B7381" s="4">
        <v>5073</v>
      </c>
    </row>
    <row r="7382" spans="1:2">
      <c r="A7382" s="5">
        <v>50481</v>
      </c>
      <c r="B7382" s="4">
        <v>5074</v>
      </c>
    </row>
    <row r="7383" spans="1:2">
      <c r="A7383" s="5">
        <v>50482</v>
      </c>
      <c r="B7383" s="4">
        <v>5075</v>
      </c>
    </row>
    <row r="7384" spans="1:2">
      <c r="A7384" s="5">
        <v>50483</v>
      </c>
      <c r="B7384" s="4">
        <v>5076</v>
      </c>
    </row>
    <row r="7385" spans="1:2">
      <c r="A7385" s="5">
        <v>50484</v>
      </c>
      <c r="B7385" s="4">
        <v>5077</v>
      </c>
    </row>
    <row r="7386" spans="1:2">
      <c r="A7386" s="5">
        <v>50485</v>
      </c>
      <c r="B7386" s="4">
        <v>5077</v>
      </c>
    </row>
    <row r="7387" spans="1:2">
      <c r="A7387" s="5">
        <v>50486</v>
      </c>
      <c r="B7387" s="4">
        <v>5077</v>
      </c>
    </row>
    <row r="7388" spans="1:2">
      <c r="A7388" s="5">
        <v>50487</v>
      </c>
      <c r="B7388" s="4">
        <v>5078</v>
      </c>
    </row>
    <row r="7389" spans="1:2">
      <c r="A7389" s="5">
        <v>50488</v>
      </c>
      <c r="B7389" s="4">
        <v>5079</v>
      </c>
    </row>
    <row r="7390" spans="1:2">
      <c r="A7390" s="5">
        <v>50489</v>
      </c>
      <c r="B7390" s="4">
        <v>5080</v>
      </c>
    </row>
    <row r="7391" spans="1:2">
      <c r="A7391" s="5">
        <v>50490</v>
      </c>
      <c r="B7391" s="4">
        <v>5081</v>
      </c>
    </row>
    <row r="7392" spans="1:2">
      <c r="A7392" s="5">
        <v>50491</v>
      </c>
      <c r="B7392" s="4">
        <v>5082</v>
      </c>
    </row>
    <row r="7393" spans="1:2">
      <c r="A7393" s="5">
        <v>50492</v>
      </c>
      <c r="B7393" s="4">
        <v>5082</v>
      </c>
    </row>
    <row r="7394" spans="1:2">
      <c r="A7394" s="5">
        <v>50493</v>
      </c>
      <c r="B7394" s="4">
        <v>5082</v>
      </c>
    </row>
    <row r="7395" spans="1:2">
      <c r="A7395" s="5">
        <v>50494</v>
      </c>
      <c r="B7395" s="4">
        <v>5083</v>
      </c>
    </row>
    <row r="7396" spans="1:2">
      <c r="A7396" s="5">
        <v>50495</v>
      </c>
      <c r="B7396" s="4">
        <v>5084</v>
      </c>
    </row>
    <row r="7397" spans="1:2">
      <c r="A7397" s="5">
        <v>50496</v>
      </c>
      <c r="B7397" s="4">
        <v>5085</v>
      </c>
    </row>
    <row r="7398" spans="1:2">
      <c r="A7398" s="5">
        <v>50497</v>
      </c>
      <c r="B7398" s="4">
        <v>5086</v>
      </c>
    </row>
    <row r="7399" spans="1:2">
      <c r="A7399" s="5">
        <v>50498</v>
      </c>
      <c r="B7399" s="4">
        <v>5087</v>
      </c>
    </row>
    <row r="7400" spans="1:2">
      <c r="A7400" s="5">
        <v>50499</v>
      </c>
      <c r="B7400" s="4">
        <v>5087</v>
      </c>
    </row>
    <row r="7401" spans="1:2">
      <c r="A7401" s="5">
        <v>50500</v>
      </c>
      <c r="B7401" s="4">
        <v>5087</v>
      </c>
    </row>
    <row r="7402" spans="1:2">
      <c r="A7402" s="5">
        <v>50501</v>
      </c>
      <c r="B7402" s="4">
        <v>5088</v>
      </c>
    </row>
    <row r="7403" spans="1:2">
      <c r="A7403" s="5">
        <v>50502</v>
      </c>
      <c r="B7403" s="4">
        <v>5089</v>
      </c>
    </row>
    <row r="7404" spans="1:2">
      <c r="A7404" s="5">
        <v>50503</v>
      </c>
      <c r="B7404" s="4">
        <v>5090</v>
      </c>
    </row>
    <row r="7405" spans="1:2">
      <c r="A7405" s="5">
        <v>50504</v>
      </c>
      <c r="B7405" s="4">
        <v>5091</v>
      </c>
    </row>
    <row r="7406" spans="1:2">
      <c r="A7406" s="5">
        <v>50505</v>
      </c>
      <c r="B7406" s="4">
        <v>5092</v>
      </c>
    </row>
    <row r="7407" spans="1:2">
      <c r="A7407" s="5">
        <v>50506</v>
      </c>
      <c r="B7407" s="4">
        <v>5092</v>
      </c>
    </row>
    <row r="7408" spans="1:2">
      <c r="A7408" s="5">
        <v>50507</v>
      </c>
      <c r="B7408" s="4">
        <v>5092</v>
      </c>
    </row>
    <row r="7409" spans="1:2">
      <c r="A7409" s="5">
        <v>50508</v>
      </c>
      <c r="B7409" s="4">
        <v>5093</v>
      </c>
    </row>
    <row r="7410" spans="1:2">
      <c r="A7410" s="5">
        <v>50509</v>
      </c>
      <c r="B7410" s="4">
        <v>5094</v>
      </c>
    </row>
    <row r="7411" spans="1:2">
      <c r="A7411" s="5">
        <v>50510</v>
      </c>
      <c r="B7411" s="4">
        <v>5095</v>
      </c>
    </row>
    <row r="7412" spans="1:2">
      <c r="A7412" s="5">
        <v>50511</v>
      </c>
      <c r="B7412" s="4">
        <v>5096</v>
      </c>
    </row>
    <row r="7413" spans="1:2">
      <c r="A7413" s="5">
        <v>50512</v>
      </c>
      <c r="B7413" s="4">
        <v>5097</v>
      </c>
    </row>
    <row r="7414" spans="1:2">
      <c r="A7414" s="5">
        <v>50513</v>
      </c>
      <c r="B7414" s="4">
        <v>5097</v>
      </c>
    </row>
    <row r="7415" spans="1:2">
      <c r="A7415" s="5">
        <v>50514</v>
      </c>
      <c r="B7415" s="4">
        <v>5097</v>
      </c>
    </row>
    <row r="7416" spans="1:2">
      <c r="A7416" s="5">
        <v>50515</v>
      </c>
      <c r="B7416" s="4">
        <v>5098</v>
      </c>
    </row>
    <row r="7417" spans="1:2">
      <c r="A7417" s="5">
        <v>50516</v>
      </c>
      <c r="B7417" s="4">
        <v>5099</v>
      </c>
    </row>
    <row r="7418" spans="1:2">
      <c r="A7418" s="5">
        <v>50517</v>
      </c>
      <c r="B7418" s="4">
        <v>5099</v>
      </c>
    </row>
    <row r="7419" spans="1:2">
      <c r="A7419" s="5">
        <v>50518</v>
      </c>
      <c r="B7419" s="4">
        <v>5100</v>
      </c>
    </row>
    <row r="7420" spans="1:2">
      <c r="A7420" s="5">
        <v>50519</v>
      </c>
      <c r="B7420" s="4">
        <v>5100</v>
      </c>
    </row>
    <row r="7421" spans="1:2">
      <c r="A7421" s="5">
        <v>50520</v>
      </c>
      <c r="B7421" s="4">
        <v>5100</v>
      </c>
    </row>
    <row r="7422" spans="1:2">
      <c r="A7422" s="5">
        <v>50521</v>
      </c>
      <c r="B7422" s="4">
        <v>5100</v>
      </c>
    </row>
    <row r="7423" spans="1:2">
      <c r="A7423" s="5">
        <v>50522</v>
      </c>
      <c r="B7423" s="4">
        <v>5101</v>
      </c>
    </row>
    <row r="7424" spans="1:2">
      <c r="A7424" s="5">
        <v>50523</v>
      </c>
      <c r="B7424" s="4">
        <v>5102</v>
      </c>
    </row>
    <row r="7425" spans="1:2">
      <c r="A7425" s="5">
        <v>50524</v>
      </c>
      <c r="B7425" s="4">
        <v>5103</v>
      </c>
    </row>
    <row r="7426" spans="1:2">
      <c r="A7426" s="5">
        <v>50525</v>
      </c>
      <c r="B7426" s="4">
        <v>5104</v>
      </c>
    </row>
    <row r="7427" spans="1:2">
      <c r="A7427" s="5">
        <v>50526</v>
      </c>
      <c r="B7427" s="4">
        <v>5105</v>
      </c>
    </row>
    <row r="7428" spans="1:2">
      <c r="A7428" s="5">
        <v>50527</v>
      </c>
      <c r="B7428" s="4">
        <v>5105</v>
      </c>
    </row>
    <row r="7429" spans="1:2">
      <c r="A7429" s="5">
        <v>50528</v>
      </c>
      <c r="B7429" s="4">
        <v>5105</v>
      </c>
    </row>
    <row r="7430" spans="1:2">
      <c r="A7430" s="5">
        <v>50529</v>
      </c>
      <c r="B7430" s="4">
        <v>5106</v>
      </c>
    </row>
    <row r="7431" spans="1:2">
      <c r="A7431" s="5">
        <v>50530</v>
      </c>
      <c r="B7431" s="4">
        <v>5107</v>
      </c>
    </row>
    <row r="7432" spans="1:2">
      <c r="A7432" s="5">
        <v>50531</v>
      </c>
      <c r="B7432" s="4">
        <v>5108</v>
      </c>
    </row>
    <row r="7433" spans="1:2">
      <c r="A7433" s="5">
        <v>50532</v>
      </c>
      <c r="B7433" s="4">
        <v>5109</v>
      </c>
    </row>
    <row r="7434" spans="1:2">
      <c r="A7434" s="5">
        <v>50533</v>
      </c>
      <c r="B7434" s="4">
        <v>5110</v>
      </c>
    </row>
    <row r="7435" spans="1:2">
      <c r="A7435" s="5">
        <v>50534</v>
      </c>
      <c r="B7435" s="4">
        <v>5110</v>
      </c>
    </row>
    <row r="7436" spans="1:2">
      <c r="A7436" s="5">
        <v>50535</v>
      </c>
      <c r="B7436" s="4">
        <v>5110</v>
      </c>
    </row>
    <row r="7437" spans="1:2">
      <c r="A7437" s="5">
        <v>50536</v>
      </c>
      <c r="B7437" s="4">
        <v>5111</v>
      </c>
    </row>
    <row r="7438" spans="1:2">
      <c r="A7438" s="5">
        <v>50537</v>
      </c>
      <c r="B7438" s="4">
        <v>5112</v>
      </c>
    </row>
    <row r="7439" spans="1:2">
      <c r="A7439" s="5">
        <v>50538</v>
      </c>
      <c r="B7439" s="4">
        <v>5113</v>
      </c>
    </row>
    <row r="7440" spans="1:2">
      <c r="A7440" s="5">
        <v>50539</v>
      </c>
      <c r="B7440" s="4">
        <v>5114</v>
      </c>
    </row>
    <row r="7441" spans="1:2">
      <c r="A7441" s="5">
        <v>50540</v>
      </c>
      <c r="B7441" s="4">
        <v>5115</v>
      </c>
    </row>
    <row r="7442" spans="1:2">
      <c r="A7442" s="5">
        <v>50541</v>
      </c>
      <c r="B7442" s="4">
        <v>5115</v>
      </c>
    </row>
    <row r="7443" spans="1:2">
      <c r="A7443" s="5">
        <v>50542</v>
      </c>
      <c r="B7443" s="4">
        <v>5115</v>
      </c>
    </row>
    <row r="7444" spans="1:2">
      <c r="A7444" s="5">
        <v>50543</v>
      </c>
      <c r="B7444" s="4">
        <v>5116</v>
      </c>
    </row>
    <row r="7445" spans="1:2">
      <c r="A7445" s="5">
        <v>50544</v>
      </c>
      <c r="B7445" s="4">
        <v>5117</v>
      </c>
    </row>
    <row r="7446" spans="1:2">
      <c r="A7446" s="5">
        <v>50545</v>
      </c>
      <c r="B7446" s="4">
        <v>5118</v>
      </c>
    </row>
    <row r="7447" spans="1:2">
      <c r="A7447" s="5">
        <v>50546</v>
      </c>
      <c r="B7447" s="4">
        <v>5119</v>
      </c>
    </row>
    <row r="7448" spans="1:2">
      <c r="A7448" s="5">
        <v>50547</v>
      </c>
      <c r="B7448" s="4">
        <v>5120</v>
      </c>
    </row>
    <row r="7449" spans="1:2">
      <c r="A7449" s="5">
        <v>50548</v>
      </c>
      <c r="B7449" s="4">
        <v>5120</v>
      </c>
    </row>
    <row r="7450" spans="1:2">
      <c r="A7450" s="5">
        <v>50549</v>
      </c>
      <c r="B7450" s="4">
        <v>5120</v>
      </c>
    </row>
    <row r="7451" spans="1:2">
      <c r="A7451" s="5">
        <v>50550</v>
      </c>
      <c r="B7451" s="4">
        <v>5121</v>
      </c>
    </row>
    <row r="7452" spans="1:2">
      <c r="A7452" s="5">
        <v>50551</v>
      </c>
      <c r="B7452" s="4">
        <v>5122</v>
      </c>
    </row>
    <row r="7453" spans="1:2">
      <c r="A7453" s="5">
        <v>50552</v>
      </c>
      <c r="B7453" s="4">
        <v>5123</v>
      </c>
    </row>
    <row r="7454" spans="1:2">
      <c r="A7454" s="5">
        <v>50553</v>
      </c>
      <c r="B7454" s="4">
        <v>5124</v>
      </c>
    </row>
    <row r="7455" spans="1:2">
      <c r="A7455" s="5">
        <v>50554</v>
      </c>
      <c r="B7455" s="4">
        <v>5125</v>
      </c>
    </row>
    <row r="7456" spans="1:2">
      <c r="A7456" s="5">
        <v>50555</v>
      </c>
      <c r="B7456" s="4">
        <v>5125</v>
      </c>
    </row>
    <row r="7457" spans="1:2">
      <c r="A7457" s="5">
        <v>50556</v>
      </c>
      <c r="B7457" s="4">
        <v>5125</v>
      </c>
    </row>
    <row r="7458" spans="1:2">
      <c r="A7458" s="5">
        <v>50557</v>
      </c>
      <c r="B7458" s="4">
        <v>5126</v>
      </c>
    </row>
    <row r="7459" spans="1:2">
      <c r="A7459" s="5">
        <v>50558</v>
      </c>
      <c r="B7459" s="4">
        <v>5127</v>
      </c>
    </row>
    <row r="7460" spans="1:2">
      <c r="A7460" s="5">
        <v>50559</v>
      </c>
      <c r="B7460" s="4">
        <v>5128</v>
      </c>
    </row>
    <row r="7461" spans="1:2">
      <c r="A7461" s="5">
        <v>50560</v>
      </c>
      <c r="B7461" s="4">
        <v>5129</v>
      </c>
    </row>
    <row r="7462" spans="1:2">
      <c r="A7462" s="5">
        <v>50561</v>
      </c>
      <c r="B7462" s="4">
        <v>5130</v>
      </c>
    </row>
    <row r="7463" spans="1:2">
      <c r="A7463" s="5">
        <v>50562</v>
      </c>
      <c r="B7463" s="4">
        <v>5130</v>
      </c>
    </row>
    <row r="7464" spans="1:2">
      <c r="A7464" s="5">
        <v>50563</v>
      </c>
      <c r="B7464" s="4">
        <v>5130</v>
      </c>
    </row>
    <row r="7465" spans="1:2">
      <c r="A7465" s="5">
        <v>50564</v>
      </c>
      <c r="B7465" s="4">
        <v>5131</v>
      </c>
    </row>
    <row r="7466" spans="1:2">
      <c r="A7466" s="5">
        <v>50565</v>
      </c>
      <c r="B7466" s="4">
        <v>5132</v>
      </c>
    </row>
    <row r="7467" spans="1:2">
      <c r="A7467" s="5">
        <v>50566</v>
      </c>
      <c r="B7467" s="4">
        <v>5133</v>
      </c>
    </row>
    <row r="7468" spans="1:2">
      <c r="A7468" s="5">
        <v>50567</v>
      </c>
      <c r="B7468" s="4">
        <v>5134</v>
      </c>
    </row>
    <row r="7469" spans="1:2">
      <c r="A7469" s="5">
        <v>50568</v>
      </c>
      <c r="B7469" s="4">
        <v>5135</v>
      </c>
    </row>
    <row r="7470" spans="1:2">
      <c r="A7470" s="5">
        <v>50569</v>
      </c>
      <c r="B7470" s="4">
        <v>5135</v>
      </c>
    </row>
    <row r="7471" spans="1:2">
      <c r="A7471" s="5">
        <v>50570</v>
      </c>
      <c r="B7471" s="4">
        <v>5135</v>
      </c>
    </row>
    <row r="7472" spans="1:2">
      <c r="A7472" s="5">
        <v>50571</v>
      </c>
      <c r="B7472" s="4">
        <v>5136</v>
      </c>
    </row>
    <row r="7473" spans="1:2">
      <c r="A7473" s="5">
        <v>50572</v>
      </c>
      <c r="B7473" s="4">
        <v>5137</v>
      </c>
    </row>
    <row r="7474" spans="1:2">
      <c r="A7474" s="5">
        <v>50573</v>
      </c>
      <c r="B7474" s="4">
        <v>5138</v>
      </c>
    </row>
    <row r="7475" spans="1:2">
      <c r="A7475" s="5">
        <v>50574</v>
      </c>
      <c r="B7475" s="4">
        <v>5139</v>
      </c>
    </row>
    <row r="7476" spans="1:2">
      <c r="A7476" s="5">
        <v>50575</v>
      </c>
      <c r="B7476" s="4">
        <v>5140</v>
      </c>
    </row>
    <row r="7477" spans="1:2">
      <c r="A7477" s="5">
        <v>50576</v>
      </c>
      <c r="B7477" s="4">
        <v>5140</v>
      </c>
    </row>
    <row r="7478" spans="1:2">
      <c r="A7478" s="5">
        <v>50577</v>
      </c>
      <c r="B7478" s="4">
        <v>5140</v>
      </c>
    </row>
    <row r="7479" spans="1:2">
      <c r="A7479" s="5">
        <v>50578</v>
      </c>
      <c r="B7479" s="4">
        <v>5141</v>
      </c>
    </row>
    <row r="7480" spans="1:2">
      <c r="A7480" s="5">
        <v>50579</v>
      </c>
      <c r="B7480" s="4">
        <v>5142</v>
      </c>
    </row>
    <row r="7481" spans="1:2">
      <c r="A7481" s="5">
        <v>50580</v>
      </c>
      <c r="B7481" s="4">
        <v>5143</v>
      </c>
    </row>
    <row r="7482" spans="1:2">
      <c r="A7482" s="5">
        <v>50581</v>
      </c>
      <c r="B7482" s="4">
        <v>5143</v>
      </c>
    </row>
    <row r="7483" spans="1:2">
      <c r="A7483" s="5">
        <v>50582</v>
      </c>
      <c r="B7483" s="4">
        <v>5144</v>
      </c>
    </row>
    <row r="7484" spans="1:2">
      <c r="A7484" s="5">
        <v>50583</v>
      </c>
      <c r="B7484" s="4">
        <v>5144</v>
      </c>
    </row>
    <row r="7485" spans="1:2">
      <c r="A7485" s="5">
        <v>50584</v>
      </c>
      <c r="B7485" s="4">
        <v>5144</v>
      </c>
    </row>
    <row r="7486" spans="1:2">
      <c r="A7486" s="5">
        <v>50585</v>
      </c>
      <c r="B7486" s="4">
        <v>5145</v>
      </c>
    </row>
    <row r="7487" spans="1:2">
      <c r="A7487" s="5">
        <v>50586</v>
      </c>
      <c r="B7487" s="4">
        <v>5146</v>
      </c>
    </row>
    <row r="7488" spans="1:2">
      <c r="A7488" s="5">
        <v>50587</v>
      </c>
      <c r="B7488" s="4">
        <v>5147</v>
      </c>
    </row>
    <row r="7489" spans="1:2">
      <c r="A7489" s="5">
        <v>50588</v>
      </c>
      <c r="B7489" s="4">
        <v>5148</v>
      </c>
    </row>
    <row r="7490" spans="1:2">
      <c r="A7490" s="5">
        <v>50589</v>
      </c>
      <c r="B7490" s="4">
        <v>5149</v>
      </c>
    </row>
    <row r="7491" spans="1:2">
      <c r="A7491" s="5">
        <v>50590</v>
      </c>
      <c r="B7491" s="4">
        <v>5149</v>
      </c>
    </row>
    <row r="7492" spans="1:2">
      <c r="A7492" s="5">
        <v>50591</v>
      </c>
      <c r="B7492" s="4">
        <v>5149</v>
      </c>
    </row>
    <row r="7493" spans="1:2">
      <c r="A7493" s="5">
        <v>50592</v>
      </c>
      <c r="B7493" s="4">
        <v>5150</v>
      </c>
    </row>
    <row r="7494" spans="1:2">
      <c r="A7494" s="5">
        <v>50593</v>
      </c>
      <c r="B7494" s="4">
        <v>5151</v>
      </c>
    </row>
    <row r="7495" spans="1:2">
      <c r="A7495" s="5">
        <v>50594</v>
      </c>
      <c r="B7495" s="4">
        <v>5152</v>
      </c>
    </row>
    <row r="7496" spans="1:2">
      <c r="A7496" s="5">
        <v>50595</v>
      </c>
      <c r="B7496" s="4">
        <v>5153</v>
      </c>
    </row>
    <row r="7497" spans="1:2">
      <c r="A7497" s="5">
        <v>50596</v>
      </c>
      <c r="B7497" s="4">
        <v>5154</v>
      </c>
    </row>
    <row r="7498" spans="1:2">
      <c r="A7498" s="5">
        <v>50597</v>
      </c>
      <c r="B7498" s="4">
        <v>5154</v>
      </c>
    </row>
    <row r="7499" spans="1:2">
      <c r="A7499" s="5">
        <v>50598</v>
      </c>
      <c r="B7499" s="4">
        <v>5154</v>
      </c>
    </row>
    <row r="7500" spans="1:2">
      <c r="A7500" s="5">
        <v>50599</v>
      </c>
      <c r="B7500" s="4">
        <v>5155</v>
      </c>
    </row>
    <row r="7501" spans="1:2">
      <c r="A7501" s="5">
        <v>50600</v>
      </c>
      <c r="B7501" s="4">
        <v>5156</v>
      </c>
    </row>
    <row r="7502" spans="1:2">
      <c r="A7502" s="5">
        <v>50601</v>
      </c>
      <c r="B7502" s="4">
        <v>5157</v>
      </c>
    </row>
    <row r="7503" spans="1:2">
      <c r="A7503" s="5">
        <v>50602</v>
      </c>
      <c r="B7503" s="4">
        <v>5158</v>
      </c>
    </row>
    <row r="7504" spans="1:2">
      <c r="A7504" s="5">
        <v>50603</v>
      </c>
      <c r="B7504" s="4">
        <v>5159</v>
      </c>
    </row>
    <row r="7505" spans="1:2">
      <c r="A7505" s="5">
        <v>50604</v>
      </c>
      <c r="B7505" s="4">
        <v>5159</v>
      </c>
    </row>
    <row r="7506" spans="1:2">
      <c r="A7506" s="5">
        <v>50605</v>
      </c>
      <c r="B7506" s="4">
        <v>5159</v>
      </c>
    </row>
    <row r="7507" spans="1:2">
      <c r="A7507" s="5">
        <v>50606</v>
      </c>
      <c r="B7507" s="4">
        <v>5160</v>
      </c>
    </row>
    <row r="7508" spans="1:2">
      <c r="A7508" s="5">
        <v>50607</v>
      </c>
      <c r="B7508" s="4">
        <v>5161</v>
      </c>
    </row>
    <row r="7509" spans="1:2">
      <c r="A7509" s="5">
        <v>50608</v>
      </c>
      <c r="B7509" s="4">
        <v>5162</v>
      </c>
    </row>
    <row r="7510" spans="1:2">
      <c r="A7510" s="5">
        <v>50609</v>
      </c>
      <c r="B7510" s="4">
        <v>5163</v>
      </c>
    </row>
    <row r="7511" spans="1:2">
      <c r="A7511" s="5">
        <v>50610</v>
      </c>
      <c r="B7511" s="4">
        <v>5164</v>
      </c>
    </row>
    <row r="7512" spans="1:2">
      <c r="A7512" s="5">
        <v>50611</v>
      </c>
      <c r="B7512" s="4">
        <v>5164</v>
      </c>
    </row>
    <row r="7513" spans="1:2">
      <c r="A7513" s="5">
        <v>50612</v>
      </c>
      <c r="B7513" s="4">
        <v>5164</v>
      </c>
    </row>
    <row r="7514" spans="1:2">
      <c r="A7514" s="5">
        <v>50613</v>
      </c>
      <c r="B7514" s="4">
        <v>5165</v>
      </c>
    </row>
    <row r="7515" spans="1:2">
      <c r="A7515" s="5">
        <v>50614</v>
      </c>
      <c r="B7515" s="4">
        <v>5166</v>
      </c>
    </row>
    <row r="7516" spans="1:2">
      <c r="A7516" s="5">
        <v>50615</v>
      </c>
      <c r="B7516" s="4">
        <v>5167</v>
      </c>
    </row>
    <row r="7517" spans="1:2">
      <c r="A7517" s="5">
        <v>50616</v>
      </c>
      <c r="B7517" s="4">
        <v>5168</v>
      </c>
    </row>
    <row r="7518" spans="1:2">
      <c r="A7518" s="5">
        <v>50617</v>
      </c>
      <c r="B7518" s="4">
        <v>5169</v>
      </c>
    </row>
    <row r="7519" spans="1:2">
      <c r="A7519" s="5">
        <v>50618</v>
      </c>
      <c r="B7519" s="4">
        <v>5169</v>
      </c>
    </row>
    <row r="7520" spans="1:2">
      <c r="A7520" s="5">
        <v>50619</v>
      </c>
      <c r="B7520" s="4">
        <v>5169</v>
      </c>
    </row>
    <row r="7521" spans="1:2">
      <c r="A7521" s="5">
        <v>50620</v>
      </c>
      <c r="B7521" s="4">
        <v>5170</v>
      </c>
    </row>
    <row r="7522" spans="1:2">
      <c r="A7522" s="5">
        <v>50621</v>
      </c>
      <c r="B7522" s="4">
        <v>5171</v>
      </c>
    </row>
    <row r="7523" spans="1:2">
      <c r="A7523" s="5">
        <v>50622</v>
      </c>
      <c r="B7523" s="4">
        <v>5172</v>
      </c>
    </row>
    <row r="7524" spans="1:2">
      <c r="A7524" s="5">
        <v>50623</v>
      </c>
      <c r="B7524" s="4">
        <v>5173</v>
      </c>
    </row>
    <row r="7525" spans="1:2">
      <c r="A7525" s="5">
        <v>50624</v>
      </c>
      <c r="B7525" s="4">
        <v>5174</v>
      </c>
    </row>
    <row r="7526" spans="1:2">
      <c r="A7526" s="5">
        <v>50625</v>
      </c>
      <c r="B7526" s="4">
        <v>5174</v>
      </c>
    </row>
    <row r="7527" spans="1:2">
      <c r="A7527" s="5">
        <v>50626</v>
      </c>
      <c r="B7527" s="4">
        <v>5174</v>
      </c>
    </row>
    <row r="7528" spans="1:2">
      <c r="A7528" s="5">
        <v>50627</v>
      </c>
      <c r="B7528" s="4">
        <v>5175</v>
      </c>
    </row>
    <row r="7529" spans="1:2">
      <c r="A7529" s="5">
        <v>50628</v>
      </c>
      <c r="B7529" s="4">
        <v>5176</v>
      </c>
    </row>
    <row r="7530" spans="1:2">
      <c r="A7530" s="5">
        <v>50629</v>
      </c>
      <c r="B7530" s="4">
        <v>5177</v>
      </c>
    </row>
    <row r="7531" spans="1:2">
      <c r="A7531" s="5">
        <v>50630</v>
      </c>
      <c r="B7531" s="4">
        <v>5178</v>
      </c>
    </row>
    <row r="7532" spans="1:2">
      <c r="A7532" s="5">
        <v>50631</v>
      </c>
      <c r="B7532" s="4">
        <v>5179</v>
      </c>
    </row>
    <row r="7533" spans="1:2">
      <c r="A7533" s="5">
        <v>50632</v>
      </c>
      <c r="B7533" s="4">
        <v>5179</v>
      </c>
    </row>
    <row r="7534" spans="1:2">
      <c r="A7534" s="5">
        <v>50633</v>
      </c>
      <c r="B7534" s="4">
        <v>5179</v>
      </c>
    </row>
    <row r="7535" spans="1:2">
      <c r="A7535" s="5">
        <v>50634</v>
      </c>
      <c r="B7535" s="4">
        <v>5180</v>
      </c>
    </row>
    <row r="7536" spans="1:2">
      <c r="A7536" s="5">
        <v>50635</v>
      </c>
      <c r="B7536" s="4">
        <v>5181</v>
      </c>
    </row>
    <row r="7537" spans="1:2">
      <c r="A7537" s="5">
        <v>50636</v>
      </c>
      <c r="B7537" s="4">
        <v>5182</v>
      </c>
    </row>
    <row r="7538" spans="1:2">
      <c r="A7538" s="5">
        <v>50637</v>
      </c>
      <c r="B7538" s="4">
        <v>5183</v>
      </c>
    </row>
    <row r="7539" spans="1:2">
      <c r="A7539" s="5">
        <v>50638</v>
      </c>
      <c r="B7539" s="4">
        <v>5184</v>
      </c>
    </row>
    <row r="7540" spans="1:2">
      <c r="A7540" s="5">
        <v>50639</v>
      </c>
      <c r="B7540" s="4">
        <v>5184</v>
      </c>
    </row>
    <row r="7541" spans="1:2">
      <c r="A7541" s="5">
        <v>50640</v>
      </c>
      <c r="B7541" s="4">
        <v>5184</v>
      </c>
    </row>
    <row r="7542" spans="1:2">
      <c r="A7542" s="5">
        <v>50641</v>
      </c>
      <c r="B7542" s="4">
        <v>5185</v>
      </c>
    </row>
    <row r="7543" spans="1:2">
      <c r="A7543" s="5">
        <v>50642</v>
      </c>
      <c r="B7543" s="4">
        <v>5186</v>
      </c>
    </row>
    <row r="7544" spans="1:2">
      <c r="A7544" s="5">
        <v>50643</v>
      </c>
      <c r="B7544" s="4">
        <v>5187</v>
      </c>
    </row>
    <row r="7545" spans="1:2">
      <c r="A7545" s="5">
        <v>50644</v>
      </c>
      <c r="B7545" s="4">
        <v>5188</v>
      </c>
    </row>
    <row r="7546" spans="1:2">
      <c r="A7546" s="5">
        <v>50645</v>
      </c>
      <c r="B7546" s="4">
        <v>5189</v>
      </c>
    </row>
    <row r="7547" spans="1:2">
      <c r="A7547" s="5">
        <v>50646</v>
      </c>
      <c r="B7547" s="4">
        <v>5189</v>
      </c>
    </row>
    <row r="7548" spans="1:2">
      <c r="A7548" s="5">
        <v>50647</v>
      </c>
      <c r="B7548" s="4">
        <v>5189</v>
      </c>
    </row>
    <row r="7549" spans="1:2">
      <c r="A7549" s="5">
        <v>50648</v>
      </c>
      <c r="B7549" s="4">
        <v>5190</v>
      </c>
    </row>
    <row r="7550" spans="1:2">
      <c r="A7550" s="5">
        <v>50649</v>
      </c>
      <c r="B7550" s="4">
        <v>5191</v>
      </c>
    </row>
    <row r="7551" spans="1:2">
      <c r="A7551" s="5">
        <v>50650</v>
      </c>
      <c r="B7551" s="4">
        <v>5192</v>
      </c>
    </row>
    <row r="7552" spans="1:2">
      <c r="A7552" s="5">
        <v>50651</v>
      </c>
      <c r="B7552" s="4">
        <v>5193</v>
      </c>
    </row>
    <row r="7553" spans="1:2">
      <c r="A7553" s="5">
        <v>50652</v>
      </c>
      <c r="B7553" s="4">
        <v>5194</v>
      </c>
    </row>
    <row r="7554" spans="1:2">
      <c r="A7554" s="5">
        <v>50653</v>
      </c>
      <c r="B7554" s="4">
        <v>5194</v>
      </c>
    </row>
    <row r="7555" spans="1:2">
      <c r="A7555" s="5">
        <v>50654</v>
      </c>
      <c r="B7555" s="4">
        <v>5194</v>
      </c>
    </row>
    <row r="7556" spans="1:2">
      <c r="A7556" s="5">
        <v>50655</v>
      </c>
      <c r="B7556" s="4">
        <v>5195</v>
      </c>
    </row>
    <row r="7557" spans="1:2">
      <c r="A7557" s="5">
        <v>50656</v>
      </c>
      <c r="B7557" s="4">
        <v>5195</v>
      </c>
    </row>
    <row r="7558" spans="1:2">
      <c r="A7558" s="5">
        <v>50657</v>
      </c>
      <c r="B7558" s="4">
        <v>5196</v>
      </c>
    </row>
    <row r="7559" spans="1:2">
      <c r="A7559" s="5">
        <v>50658</v>
      </c>
      <c r="B7559" s="4">
        <v>5197</v>
      </c>
    </row>
    <row r="7560" spans="1:2">
      <c r="A7560" s="5">
        <v>50659</v>
      </c>
      <c r="B7560" s="4">
        <v>5198</v>
      </c>
    </row>
    <row r="7561" spans="1:2">
      <c r="A7561" s="5">
        <v>50660</v>
      </c>
      <c r="B7561" s="4">
        <v>5198</v>
      </c>
    </row>
    <row r="7562" spans="1:2">
      <c r="A7562" s="5">
        <v>50661</v>
      </c>
      <c r="B7562" s="4">
        <v>5198</v>
      </c>
    </row>
    <row r="7563" spans="1:2">
      <c r="A7563" s="5">
        <v>50662</v>
      </c>
      <c r="B7563" s="4">
        <v>5199</v>
      </c>
    </row>
    <row r="7564" spans="1:2">
      <c r="A7564" s="5">
        <v>50663</v>
      </c>
      <c r="B7564" s="4">
        <v>5200</v>
      </c>
    </row>
    <row r="7565" spans="1:2">
      <c r="A7565" s="5">
        <v>50664</v>
      </c>
      <c r="B7565" s="4">
        <v>5201</v>
      </c>
    </row>
    <row r="7566" spans="1:2">
      <c r="A7566" s="5">
        <v>50665</v>
      </c>
      <c r="B7566" s="4">
        <v>5202</v>
      </c>
    </row>
    <row r="7567" spans="1:2">
      <c r="A7567" s="5">
        <v>50666</v>
      </c>
      <c r="B7567" s="4">
        <v>5203</v>
      </c>
    </row>
    <row r="7568" spans="1:2">
      <c r="A7568" s="5">
        <v>50667</v>
      </c>
      <c r="B7568" s="4">
        <v>5203</v>
      </c>
    </row>
    <row r="7569" spans="1:2">
      <c r="A7569" s="5">
        <v>50668</v>
      </c>
      <c r="B7569" s="4">
        <v>5203</v>
      </c>
    </row>
    <row r="7570" spans="1:2">
      <c r="A7570" s="5">
        <v>50669</v>
      </c>
      <c r="B7570" s="4">
        <v>5204</v>
      </c>
    </row>
    <row r="7571" spans="1:2">
      <c r="A7571" s="5">
        <v>50670</v>
      </c>
      <c r="B7571" s="4">
        <v>5205</v>
      </c>
    </row>
    <row r="7572" spans="1:2">
      <c r="A7572" s="5">
        <v>50671</v>
      </c>
      <c r="B7572" s="4">
        <v>5206</v>
      </c>
    </row>
    <row r="7573" spans="1:2">
      <c r="A7573" s="5">
        <v>50672</v>
      </c>
      <c r="B7573" s="4">
        <v>5207</v>
      </c>
    </row>
    <row r="7574" spans="1:2">
      <c r="A7574" s="5">
        <v>50673</v>
      </c>
      <c r="B7574" s="4">
        <v>5208</v>
      </c>
    </row>
    <row r="7575" spans="1:2">
      <c r="A7575" s="5">
        <v>50674</v>
      </c>
      <c r="B7575" s="4">
        <v>5208</v>
      </c>
    </row>
    <row r="7576" spans="1:2">
      <c r="A7576" s="5">
        <v>50675</v>
      </c>
      <c r="B7576" s="4">
        <v>5208</v>
      </c>
    </row>
    <row r="7577" spans="1:2">
      <c r="A7577" s="5">
        <v>50676</v>
      </c>
      <c r="B7577" s="4">
        <v>5209</v>
      </c>
    </row>
    <row r="7578" spans="1:2">
      <c r="A7578" s="5">
        <v>50677</v>
      </c>
      <c r="B7578" s="4">
        <v>5210</v>
      </c>
    </row>
    <row r="7579" spans="1:2">
      <c r="A7579" s="5">
        <v>50678</v>
      </c>
      <c r="B7579" s="4">
        <v>5211</v>
      </c>
    </row>
    <row r="7580" spans="1:2">
      <c r="A7580" s="5">
        <v>50679</v>
      </c>
      <c r="B7580" s="4">
        <v>5212</v>
      </c>
    </row>
    <row r="7581" spans="1:2">
      <c r="A7581" s="5">
        <v>50680</v>
      </c>
      <c r="B7581" s="4">
        <v>5213</v>
      </c>
    </row>
    <row r="7582" spans="1:2">
      <c r="A7582" s="5">
        <v>50681</v>
      </c>
      <c r="B7582" s="4">
        <v>5213</v>
      </c>
    </row>
    <row r="7583" spans="1:2">
      <c r="A7583" s="5">
        <v>50682</v>
      </c>
      <c r="B7583" s="4">
        <v>5213</v>
      </c>
    </row>
    <row r="7584" spans="1:2">
      <c r="A7584" s="5">
        <v>50683</v>
      </c>
      <c r="B7584" s="4">
        <v>5214</v>
      </c>
    </row>
    <row r="7585" spans="1:2">
      <c r="A7585" s="5">
        <v>50684</v>
      </c>
      <c r="B7585" s="4">
        <v>5215</v>
      </c>
    </row>
    <row r="7586" spans="1:2">
      <c r="A7586" s="5">
        <v>50685</v>
      </c>
      <c r="B7586" s="4">
        <v>5216</v>
      </c>
    </row>
    <row r="7587" spans="1:2">
      <c r="A7587" s="5">
        <v>50686</v>
      </c>
      <c r="B7587" s="4">
        <v>5217</v>
      </c>
    </row>
    <row r="7588" spans="1:2">
      <c r="A7588" s="5">
        <v>50687</v>
      </c>
      <c r="B7588" s="4">
        <v>5218</v>
      </c>
    </row>
    <row r="7589" spans="1:2">
      <c r="A7589" s="5">
        <v>50688</v>
      </c>
      <c r="B7589" s="4">
        <v>5218</v>
      </c>
    </row>
    <row r="7590" spans="1:2">
      <c r="A7590" s="5">
        <v>50689</v>
      </c>
      <c r="B7590" s="4">
        <v>5218</v>
      </c>
    </row>
    <row r="7591" spans="1:2">
      <c r="A7591" s="5">
        <v>50690</v>
      </c>
      <c r="B7591" s="4">
        <v>5219</v>
      </c>
    </row>
    <row r="7592" spans="1:2">
      <c r="A7592" s="5">
        <v>50691</v>
      </c>
      <c r="B7592" s="4">
        <v>5219</v>
      </c>
    </row>
    <row r="7593" spans="1:2">
      <c r="A7593" s="5">
        <v>50692</v>
      </c>
      <c r="B7593" s="4">
        <v>5220</v>
      </c>
    </row>
    <row r="7594" spans="1:2">
      <c r="A7594" s="5">
        <v>50693</v>
      </c>
      <c r="B7594" s="4">
        <v>5221</v>
      </c>
    </row>
    <row r="7595" spans="1:2">
      <c r="A7595" s="5">
        <v>50694</v>
      </c>
      <c r="B7595" s="4">
        <v>5222</v>
      </c>
    </row>
    <row r="7596" spans="1:2">
      <c r="A7596" s="5">
        <v>50695</v>
      </c>
      <c r="B7596" s="4">
        <v>5222</v>
      </c>
    </row>
    <row r="7597" spans="1:2">
      <c r="A7597" s="5">
        <v>50696</v>
      </c>
      <c r="B7597" s="4">
        <v>5222</v>
      </c>
    </row>
    <row r="7598" spans="1:2">
      <c r="A7598" s="5">
        <v>50697</v>
      </c>
      <c r="B7598" s="4">
        <v>5223</v>
      </c>
    </row>
    <row r="7599" spans="1:2">
      <c r="A7599" s="5">
        <v>50698</v>
      </c>
      <c r="B7599" s="4">
        <v>5224</v>
      </c>
    </row>
    <row r="7600" spans="1:2">
      <c r="A7600" s="5">
        <v>50699</v>
      </c>
      <c r="B7600" s="4">
        <v>5225</v>
      </c>
    </row>
    <row r="7601" spans="1:2">
      <c r="A7601" s="5">
        <v>50700</v>
      </c>
      <c r="B7601" s="4">
        <v>5226</v>
      </c>
    </row>
    <row r="7602" spans="1:2">
      <c r="A7602" s="5">
        <v>50701</v>
      </c>
      <c r="B7602" s="4">
        <v>5227</v>
      </c>
    </row>
    <row r="7603" spans="1:2">
      <c r="A7603" s="5">
        <v>50702</v>
      </c>
      <c r="B7603" s="4">
        <v>5227</v>
      </c>
    </row>
    <row r="7604" spans="1:2">
      <c r="A7604" s="5">
        <v>50703</v>
      </c>
      <c r="B7604" s="4">
        <v>5227</v>
      </c>
    </row>
    <row r="7605" spans="1:2">
      <c r="A7605" s="5">
        <v>50704</v>
      </c>
      <c r="B7605" s="4">
        <v>5228</v>
      </c>
    </row>
    <row r="7606" spans="1:2">
      <c r="A7606" s="5">
        <v>50705</v>
      </c>
      <c r="B7606" s="4">
        <v>5229</v>
      </c>
    </row>
    <row r="7607" spans="1:2">
      <c r="A7607" s="5">
        <v>50706</v>
      </c>
      <c r="B7607" s="4">
        <v>5230</v>
      </c>
    </row>
    <row r="7608" spans="1:2">
      <c r="A7608" s="5">
        <v>50707</v>
      </c>
      <c r="B7608" s="4">
        <v>5231</v>
      </c>
    </row>
    <row r="7609" spans="1:2">
      <c r="A7609" s="5">
        <v>50708</v>
      </c>
      <c r="B7609" s="4">
        <v>5232</v>
      </c>
    </row>
    <row r="7610" spans="1:2">
      <c r="A7610" s="5">
        <v>50709</v>
      </c>
      <c r="B7610" s="4">
        <v>5232</v>
      </c>
    </row>
    <row r="7611" spans="1:2">
      <c r="A7611" s="5">
        <v>50710</v>
      </c>
      <c r="B7611" s="4">
        <v>5232</v>
      </c>
    </row>
    <row r="7612" spans="1:2">
      <c r="A7612" s="5">
        <v>50711</v>
      </c>
      <c r="B7612" s="4">
        <v>5233</v>
      </c>
    </row>
    <row r="7613" spans="1:2">
      <c r="A7613" s="5">
        <v>50712</v>
      </c>
      <c r="B7613" s="4">
        <v>5233</v>
      </c>
    </row>
    <row r="7614" spans="1:2">
      <c r="A7614" s="5">
        <v>50713</v>
      </c>
      <c r="B7614" s="4">
        <v>5234</v>
      </c>
    </row>
    <row r="7615" spans="1:2">
      <c r="A7615" s="5">
        <v>50714</v>
      </c>
      <c r="B7615" s="4">
        <v>5235</v>
      </c>
    </row>
    <row r="7616" spans="1:2">
      <c r="A7616" s="5">
        <v>50715</v>
      </c>
      <c r="B7616" s="4">
        <v>5236</v>
      </c>
    </row>
    <row r="7617" spans="1:2">
      <c r="A7617" s="5">
        <v>50716</v>
      </c>
      <c r="B7617" s="4">
        <v>5236</v>
      </c>
    </row>
    <row r="7618" spans="1:2">
      <c r="A7618" s="5">
        <v>50717</v>
      </c>
      <c r="B7618" s="4">
        <v>5236</v>
      </c>
    </row>
    <row r="7619" spans="1:2">
      <c r="A7619" s="5">
        <v>50718</v>
      </c>
      <c r="B7619" s="4">
        <v>5237</v>
      </c>
    </row>
    <row r="7620" spans="1:2">
      <c r="A7620" s="5">
        <v>50719</v>
      </c>
      <c r="B7620" s="4">
        <v>5238</v>
      </c>
    </row>
    <row r="7621" spans="1:2">
      <c r="A7621" s="5">
        <v>50720</v>
      </c>
      <c r="B7621" s="4">
        <v>5239</v>
      </c>
    </row>
    <row r="7622" spans="1:2">
      <c r="A7622" s="5">
        <v>50721</v>
      </c>
      <c r="B7622" s="4">
        <v>5240</v>
      </c>
    </row>
    <row r="7623" spans="1:2">
      <c r="A7623" s="5">
        <v>50722</v>
      </c>
      <c r="B7623" s="4">
        <v>5241</v>
      </c>
    </row>
    <row r="7624" spans="1:2">
      <c r="A7624" s="5">
        <v>50723</v>
      </c>
      <c r="B7624" s="4">
        <v>5241</v>
      </c>
    </row>
    <row r="7625" spans="1:2">
      <c r="A7625" s="5">
        <v>50724</v>
      </c>
      <c r="B7625" s="4">
        <v>5241</v>
      </c>
    </row>
    <row r="7626" spans="1:2">
      <c r="A7626" s="5">
        <v>50725</v>
      </c>
      <c r="B7626" s="4">
        <v>5241</v>
      </c>
    </row>
    <row r="7627" spans="1:2">
      <c r="A7627" s="5">
        <v>50726</v>
      </c>
      <c r="B7627" s="4">
        <v>5242</v>
      </c>
    </row>
    <row r="7628" spans="1:2">
      <c r="A7628" s="5">
        <v>50727</v>
      </c>
      <c r="B7628" s="4">
        <v>5243</v>
      </c>
    </row>
    <row r="7629" spans="1:2">
      <c r="A7629" s="5">
        <v>50728</v>
      </c>
      <c r="B7629" s="4">
        <v>5244</v>
      </c>
    </row>
    <row r="7630" spans="1:2">
      <c r="A7630" s="5">
        <v>50729</v>
      </c>
      <c r="B7630" s="4">
        <v>5245</v>
      </c>
    </row>
    <row r="7631" spans="1:2">
      <c r="A7631" s="5">
        <v>50730</v>
      </c>
      <c r="B7631" s="4">
        <v>5245</v>
      </c>
    </row>
    <row r="7632" spans="1:2">
      <c r="A7632" s="5">
        <v>50731</v>
      </c>
      <c r="B7632" s="4">
        <v>5245</v>
      </c>
    </row>
    <row r="7633" spans="1:2">
      <c r="A7633" s="5">
        <v>50732</v>
      </c>
      <c r="B7633" s="4">
        <v>5246</v>
      </c>
    </row>
    <row r="7634" spans="1:2">
      <c r="A7634" s="5">
        <v>50733</v>
      </c>
      <c r="B7634" s="4">
        <v>5247</v>
      </c>
    </row>
    <row r="7635" spans="1:2">
      <c r="A7635" s="5">
        <v>50734</v>
      </c>
      <c r="B7635" s="4">
        <v>5248</v>
      </c>
    </row>
    <row r="7636" spans="1:2">
      <c r="A7636" s="5">
        <v>50735</v>
      </c>
      <c r="B7636" s="4">
        <v>5249</v>
      </c>
    </row>
    <row r="7637" spans="1:2">
      <c r="A7637" s="5">
        <v>50736</v>
      </c>
      <c r="B7637" s="4">
        <v>5250</v>
      </c>
    </row>
    <row r="7638" spans="1:2">
      <c r="A7638" s="5">
        <v>50737</v>
      </c>
      <c r="B7638" s="4">
        <v>5250</v>
      </c>
    </row>
    <row r="7639" spans="1:2">
      <c r="A7639" s="5">
        <v>50738</v>
      </c>
      <c r="B7639" s="4">
        <v>5250</v>
      </c>
    </row>
    <row r="7640" spans="1:2">
      <c r="A7640" s="5">
        <v>50739</v>
      </c>
      <c r="B7640" s="4">
        <v>5251</v>
      </c>
    </row>
    <row r="7641" spans="1:2">
      <c r="A7641" s="5">
        <v>50740</v>
      </c>
      <c r="B7641" s="4">
        <v>5252</v>
      </c>
    </row>
    <row r="7642" spans="1:2">
      <c r="A7642" s="5">
        <v>50741</v>
      </c>
      <c r="B7642" s="4">
        <v>5253</v>
      </c>
    </row>
    <row r="7643" spans="1:2">
      <c r="A7643" s="5">
        <v>50742</v>
      </c>
      <c r="B7643" s="4">
        <v>5254</v>
      </c>
    </row>
    <row r="7644" spans="1:2">
      <c r="A7644" s="5">
        <v>50743</v>
      </c>
      <c r="B7644" s="4">
        <v>5255</v>
      </c>
    </row>
    <row r="7645" spans="1:2">
      <c r="A7645" s="5">
        <v>50744</v>
      </c>
      <c r="B7645" s="4">
        <v>5255</v>
      </c>
    </row>
    <row r="7646" spans="1:2">
      <c r="A7646" s="5">
        <v>50745</v>
      </c>
      <c r="B7646" s="4">
        <v>5255</v>
      </c>
    </row>
    <row r="7647" spans="1:2">
      <c r="A7647" s="5">
        <v>50746</v>
      </c>
      <c r="B7647" s="4">
        <v>5256</v>
      </c>
    </row>
    <row r="7648" spans="1:2">
      <c r="A7648" s="5">
        <v>50747</v>
      </c>
      <c r="B7648" s="4">
        <v>5257</v>
      </c>
    </row>
    <row r="7649" spans="1:2">
      <c r="A7649" s="5">
        <v>50748</v>
      </c>
      <c r="B7649" s="4">
        <v>5258</v>
      </c>
    </row>
    <row r="7650" spans="1:2">
      <c r="A7650" s="5">
        <v>50749</v>
      </c>
      <c r="B7650" s="4">
        <v>5259</v>
      </c>
    </row>
    <row r="7651" spans="1:2">
      <c r="A7651" s="5">
        <v>50750</v>
      </c>
      <c r="B7651" s="4">
        <v>5260</v>
      </c>
    </row>
    <row r="7652" spans="1:2">
      <c r="A7652" s="5">
        <v>50751</v>
      </c>
      <c r="B7652" s="4">
        <v>5260</v>
      </c>
    </row>
    <row r="7653" spans="1:2">
      <c r="A7653" s="5">
        <v>50752</v>
      </c>
      <c r="B7653" s="4">
        <v>5260</v>
      </c>
    </row>
    <row r="7654" spans="1:2">
      <c r="A7654" s="5">
        <v>50753</v>
      </c>
      <c r="B7654" s="4">
        <v>5261</v>
      </c>
    </row>
    <row r="7655" spans="1:2">
      <c r="A7655" s="5">
        <v>50754</v>
      </c>
      <c r="B7655" s="4">
        <v>5262</v>
      </c>
    </row>
    <row r="7656" spans="1:2">
      <c r="A7656" s="5">
        <v>50755</v>
      </c>
      <c r="B7656" s="4">
        <v>5263</v>
      </c>
    </row>
    <row r="7657" spans="1:2">
      <c r="A7657" s="5">
        <v>50756</v>
      </c>
      <c r="B7657" s="4">
        <v>5264</v>
      </c>
    </row>
    <row r="7658" spans="1:2">
      <c r="A7658" s="5">
        <v>50757</v>
      </c>
      <c r="B7658" s="4">
        <v>5265</v>
      </c>
    </row>
    <row r="7659" spans="1:2">
      <c r="A7659" s="5">
        <v>50758</v>
      </c>
      <c r="B7659" s="4">
        <v>5265</v>
      </c>
    </row>
    <row r="7660" spans="1:2">
      <c r="A7660" s="5">
        <v>50759</v>
      </c>
      <c r="B7660" s="4">
        <v>5265</v>
      </c>
    </row>
    <row r="7661" spans="1:2">
      <c r="A7661" s="5">
        <v>50760</v>
      </c>
      <c r="B7661" s="4">
        <v>5266</v>
      </c>
    </row>
    <row r="7662" spans="1:2">
      <c r="A7662" s="5">
        <v>50761</v>
      </c>
      <c r="B7662" s="4">
        <v>5267</v>
      </c>
    </row>
    <row r="7663" spans="1:2">
      <c r="A7663" s="5">
        <v>50762</v>
      </c>
      <c r="B7663" s="4">
        <v>5268</v>
      </c>
    </row>
    <row r="7664" spans="1:2">
      <c r="A7664" s="5">
        <v>50763</v>
      </c>
      <c r="B7664" s="4">
        <v>5269</v>
      </c>
    </row>
    <row r="7665" spans="1:2">
      <c r="A7665" s="5">
        <v>50764</v>
      </c>
      <c r="B7665" s="4">
        <v>5270</v>
      </c>
    </row>
    <row r="7666" spans="1:2">
      <c r="A7666" s="5">
        <v>50765</v>
      </c>
      <c r="B7666" s="4">
        <v>5270</v>
      </c>
    </row>
    <row r="7667" spans="1:2">
      <c r="A7667" s="5">
        <v>50766</v>
      </c>
      <c r="B7667" s="4">
        <v>5270</v>
      </c>
    </row>
    <row r="7668" spans="1:2">
      <c r="A7668" s="5">
        <v>50767</v>
      </c>
      <c r="B7668" s="4">
        <v>5271</v>
      </c>
    </row>
    <row r="7669" spans="1:2">
      <c r="A7669" s="5">
        <v>50768</v>
      </c>
      <c r="B7669" s="4">
        <v>5272</v>
      </c>
    </row>
    <row r="7670" spans="1:2">
      <c r="A7670" s="5">
        <v>50769</v>
      </c>
      <c r="B7670" s="4">
        <v>5273</v>
      </c>
    </row>
    <row r="7671" spans="1:2">
      <c r="A7671" s="5">
        <v>50770</v>
      </c>
      <c r="B7671" s="4">
        <v>5274</v>
      </c>
    </row>
    <row r="7672" spans="1:2">
      <c r="A7672" s="5">
        <v>50771</v>
      </c>
      <c r="B7672" s="4">
        <v>5275</v>
      </c>
    </row>
    <row r="7673" spans="1:2">
      <c r="A7673" s="5">
        <v>50772</v>
      </c>
      <c r="B7673" s="4">
        <v>5275</v>
      </c>
    </row>
    <row r="7674" spans="1:2">
      <c r="A7674" s="5">
        <v>50773</v>
      </c>
      <c r="B7674" s="4">
        <v>5275</v>
      </c>
    </row>
    <row r="7675" spans="1:2">
      <c r="A7675" s="5">
        <v>50774</v>
      </c>
      <c r="B7675" s="4">
        <v>5276</v>
      </c>
    </row>
    <row r="7676" spans="1:2">
      <c r="A7676" s="5">
        <v>50775</v>
      </c>
      <c r="B7676" s="4">
        <v>5277</v>
      </c>
    </row>
    <row r="7677" spans="1:2">
      <c r="A7677" s="5">
        <v>50776</v>
      </c>
      <c r="B7677" s="4">
        <v>5278</v>
      </c>
    </row>
    <row r="7678" spans="1:2">
      <c r="A7678" s="5">
        <v>50777</v>
      </c>
      <c r="B7678" s="4">
        <v>5279</v>
      </c>
    </row>
    <row r="7679" spans="1:2">
      <c r="A7679" s="5">
        <v>50778</v>
      </c>
      <c r="B7679" s="4">
        <v>5280</v>
      </c>
    </row>
    <row r="7680" spans="1:2">
      <c r="A7680" s="5">
        <v>50779</v>
      </c>
      <c r="B7680" s="4">
        <v>5280</v>
      </c>
    </row>
    <row r="7681" spans="1:2">
      <c r="A7681" s="5">
        <v>50780</v>
      </c>
      <c r="B7681" s="4">
        <v>5280</v>
      </c>
    </row>
    <row r="7682" spans="1:2">
      <c r="A7682" s="5">
        <v>50781</v>
      </c>
      <c r="B7682" s="4">
        <v>5281</v>
      </c>
    </row>
    <row r="7683" spans="1:2">
      <c r="A7683" s="5">
        <v>50782</v>
      </c>
      <c r="B7683" s="4">
        <v>5282</v>
      </c>
    </row>
    <row r="7684" spans="1:2">
      <c r="A7684" s="5">
        <v>50783</v>
      </c>
      <c r="B7684" s="4">
        <v>5283</v>
      </c>
    </row>
    <row r="7685" spans="1:2">
      <c r="A7685" s="5">
        <v>50784</v>
      </c>
      <c r="B7685" s="4">
        <v>5284</v>
      </c>
    </row>
    <row r="7686" spans="1:2">
      <c r="A7686" s="5">
        <v>50785</v>
      </c>
      <c r="B7686" s="4">
        <v>5285</v>
      </c>
    </row>
    <row r="7687" spans="1:2">
      <c r="A7687" s="5">
        <v>50786</v>
      </c>
      <c r="B7687" s="4">
        <v>5285</v>
      </c>
    </row>
    <row r="7688" spans="1:2">
      <c r="A7688" s="5">
        <v>50787</v>
      </c>
      <c r="B7688" s="4">
        <v>5285</v>
      </c>
    </row>
    <row r="7689" spans="1:2">
      <c r="A7689" s="5">
        <v>50788</v>
      </c>
      <c r="B7689" s="4">
        <v>5286</v>
      </c>
    </row>
    <row r="7690" spans="1:2">
      <c r="A7690" s="5">
        <v>50789</v>
      </c>
      <c r="B7690" s="4">
        <v>5287</v>
      </c>
    </row>
    <row r="7691" spans="1:2">
      <c r="A7691" s="5">
        <v>50790</v>
      </c>
      <c r="B7691" s="4">
        <v>5288</v>
      </c>
    </row>
    <row r="7692" spans="1:2">
      <c r="A7692" s="5">
        <v>50791</v>
      </c>
      <c r="B7692" s="4">
        <v>5289</v>
      </c>
    </row>
    <row r="7693" spans="1:2">
      <c r="A7693" s="5">
        <v>50792</v>
      </c>
      <c r="B7693" s="4">
        <v>5290</v>
      </c>
    </row>
    <row r="7694" spans="1:2">
      <c r="A7694" s="5">
        <v>50793</v>
      </c>
      <c r="B7694" s="4">
        <v>5290</v>
      </c>
    </row>
    <row r="7695" spans="1:2">
      <c r="A7695" s="5">
        <v>50794</v>
      </c>
      <c r="B7695" s="4">
        <v>5290</v>
      </c>
    </row>
    <row r="7696" spans="1:2">
      <c r="A7696" s="5">
        <v>50795</v>
      </c>
      <c r="B7696" s="4">
        <v>5291</v>
      </c>
    </row>
    <row r="7697" spans="1:2">
      <c r="A7697" s="5">
        <v>50796</v>
      </c>
      <c r="B7697" s="4">
        <v>5292</v>
      </c>
    </row>
    <row r="7698" spans="1:2">
      <c r="A7698" s="5">
        <v>50797</v>
      </c>
      <c r="B7698" s="4">
        <v>5293</v>
      </c>
    </row>
    <row r="7699" spans="1:2">
      <c r="A7699" s="5">
        <v>50798</v>
      </c>
      <c r="B7699" s="4">
        <v>5294</v>
      </c>
    </row>
    <row r="7700" spans="1:2">
      <c r="A7700" s="5">
        <v>50799</v>
      </c>
      <c r="B7700" s="4">
        <v>5295</v>
      </c>
    </row>
    <row r="7701" spans="1:2">
      <c r="A7701" s="5">
        <v>50800</v>
      </c>
      <c r="B7701" s="4">
        <v>5295</v>
      </c>
    </row>
    <row r="7702" spans="1:2">
      <c r="A7702" s="5">
        <v>50801</v>
      </c>
      <c r="B7702" s="4">
        <v>5295</v>
      </c>
    </row>
    <row r="7703" spans="1:2">
      <c r="A7703" s="5">
        <v>50802</v>
      </c>
      <c r="B7703" s="4">
        <v>5296</v>
      </c>
    </row>
    <row r="7704" spans="1:2">
      <c r="A7704" s="5">
        <v>50803</v>
      </c>
      <c r="B7704" s="4">
        <v>5297</v>
      </c>
    </row>
    <row r="7705" spans="1:2">
      <c r="A7705" s="5">
        <v>50804</v>
      </c>
      <c r="B7705" s="4">
        <v>5298</v>
      </c>
    </row>
    <row r="7706" spans="1:2">
      <c r="A7706" s="5">
        <v>50805</v>
      </c>
      <c r="B7706" s="4">
        <v>5299</v>
      </c>
    </row>
    <row r="7707" spans="1:2">
      <c r="A7707" s="5">
        <v>50806</v>
      </c>
      <c r="B7707" s="4">
        <v>5300</v>
      </c>
    </row>
    <row r="7708" spans="1:2">
      <c r="A7708" s="5">
        <v>50807</v>
      </c>
      <c r="B7708" s="4">
        <v>5300</v>
      </c>
    </row>
    <row r="7709" spans="1:2">
      <c r="A7709" s="5">
        <v>50808</v>
      </c>
      <c r="B7709" s="4">
        <v>5300</v>
      </c>
    </row>
    <row r="7710" spans="1:2">
      <c r="A7710" s="5">
        <v>50809</v>
      </c>
      <c r="B7710" s="4">
        <v>5301</v>
      </c>
    </row>
    <row r="7711" spans="1:2">
      <c r="A7711" s="5">
        <v>50810</v>
      </c>
      <c r="B7711" s="4">
        <v>5302</v>
      </c>
    </row>
    <row r="7712" spans="1:2">
      <c r="A7712" s="5">
        <v>50811</v>
      </c>
      <c r="B7712" s="4">
        <v>5303</v>
      </c>
    </row>
    <row r="7713" spans="1:2">
      <c r="A7713" s="5">
        <v>50812</v>
      </c>
      <c r="B7713" s="4">
        <v>5304</v>
      </c>
    </row>
    <row r="7714" spans="1:2">
      <c r="A7714" s="5">
        <v>50813</v>
      </c>
      <c r="B7714" s="4">
        <v>5305</v>
      </c>
    </row>
    <row r="7715" spans="1:2">
      <c r="A7715" s="5">
        <v>50814</v>
      </c>
      <c r="B7715" s="4">
        <v>5305</v>
      </c>
    </row>
    <row r="7716" spans="1:2">
      <c r="A7716" s="5">
        <v>50815</v>
      </c>
      <c r="B7716" s="4">
        <v>5305</v>
      </c>
    </row>
    <row r="7717" spans="1:2">
      <c r="A7717" s="5">
        <v>50816</v>
      </c>
      <c r="B7717" s="4">
        <v>5306</v>
      </c>
    </row>
    <row r="7718" spans="1:2">
      <c r="A7718" s="5">
        <v>50817</v>
      </c>
      <c r="B7718" s="4">
        <v>5307</v>
      </c>
    </row>
    <row r="7719" spans="1:2">
      <c r="A7719" s="5">
        <v>50818</v>
      </c>
      <c r="B7719" s="4">
        <v>5308</v>
      </c>
    </row>
    <row r="7720" spans="1:2">
      <c r="A7720" s="5">
        <v>50819</v>
      </c>
      <c r="B7720" s="4">
        <v>5309</v>
      </c>
    </row>
    <row r="7721" spans="1:2">
      <c r="A7721" s="5">
        <v>50820</v>
      </c>
      <c r="B7721" s="4">
        <v>5310</v>
      </c>
    </row>
    <row r="7722" spans="1:2">
      <c r="A7722" s="5">
        <v>50821</v>
      </c>
      <c r="B7722" s="4">
        <v>5310</v>
      </c>
    </row>
    <row r="7723" spans="1:2">
      <c r="A7723" s="5">
        <v>50822</v>
      </c>
      <c r="B7723" s="4">
        <v>5310</v>
      </c>
    </row>
    <row r="7724" spans="1:2">
      <c r="A7724" s="5">
        <v>50823</v>
      </c>
      <c r="B7724" s="4">
        <v>5310</v>
      </c>
    </row>
    <row r="7725" spans="1:2">
      <c r="A7725" s="5">
        <v>50824</v>
      </c>
      <c r="B7725" s="4">
        <v>5310</v>
      </c>
    </row>
    <row r="7726" spans="1:2">
      <c r="A7726" s="5">
        <v>50825</v>
      </c>
      <c r="B7726" s="4">
        <v>5311</v>
      </c>
    </row>
    <row r="7727" spans="1:2">
      <c r="A7727" s="5">
        <v>50826</v>
      </c>
      <c r="B7727" s="4">
        <v>5312</v>
      </c>
    </row>
    <row r="7728" spans="1:2">
      <c r="A7728" s="5">
        <v>50827</v>
      </c>
      <c r="B7728" s="4">
        <v>5313</v>
      </c>
    </row>
    <row r="7729" spans="1:2">
      <c r="A7729" s="5">
        <v>50828</v>
      </c>
      <c r="B7729" s="4">
        <v>5313</v>
      </c>
    </row>
    <row r="7730" spans="1:2">
      <c r="A7730" s="5">
        <v>50829</v>
      </c>
      <c r="B7730" s="4">
        <v>5313</v>
      </c>
    </row>
    <row r="7731" spans="1:2">
      <c r="A7731" s="5">
        <v>50830</v>
      </c>
      <c r="B7731" s="4">
        <v>5314</v>
      </c>
    </row>
    <row r="7732" spans="1:2">
      <c r="A7732" s="5">
        <v>50831</v>
      </c>
      <c r="B7732" s="4">
        <v>5315</v>
      </c>
    </row>
    <row r="7733" spans="1:2">
      <c r="A7733" s="5">
        <v>50832</v>
      </c>
      <c r="B7733" s="4">
        <v>5316</v>
      </c>
    </row>
    <row r="7734" spans="1:2">
      <c r="A7734" s="5">
        <v>50833</v>
      </c>
      <c r="B7734" s="4">
        <v>5317</v>
      </c>
    </row>
    <row r="7735" spans="1:2">
      <c r="A7735" s="5">
        <v>50834</v>
      </c>
      <c r="B7735" s="4">
        <v>5318</v>
      </c>
    </row>
    <row r="7736" spans="1:2">
      <c r="A7736" s="5">
        <v>50835</v>
      </c>
      <c r="B7736" s="4">
        <v>5318</v>
      </c>
    </row>
    <row r="7737" spans="1:2">
      <c r="A7737" s="5">
        <v>50836</v>
      </c>
      <c r="B7737" s="4">
        <v>5318</v>
      </c>
    </row>
    <row r="7738" spans="1:2">
      <c r="A7738" s="5">
        <v>50837</v>
      </c>
      <c r="B7738" s="4">
        <v>5319</v>
      </c>
    </row>
    <row r="7739" spans="1:2">
      <c r="A7739" s="5">
        <v>50838</v>
      </c>
      <c r="B7739" s="4">
        <v>5320</v>
      </c>
    </row>
    <row r="7740" spans="1:2">
      <c r="A7740" s="5">
        <v>50839</v>
      </c>
      <c r="B7740" s="4">
        <v>5321</v>
      </c>
    </row>
    <row r="7741" spans="1:2">
      <c r="A7741" s="5">
        <v>50840</v>
      </c>
      <c r="B7741" s="4">
        <v>5322</v>
      </c>
    </row>
    <row r="7742" spans="1:2">
      <c r="A7742" s="5">
        <v>50841</v>
      </c>
      <c r="B7742" s="4">
        <v>5323</v>
      </c>
    </row>
    <row r="7743" spans="1:2">
      <c r="A7743" s="5">
        <v>50842</v>
      </c>
      <c r="B7743" s="4">
        <v>5323</v>
      </c>
    </row>
    <row r="7744" spans="1:2">
      <c r="A7744" s="5">
        <v>50843</v>
      </c>
      <c r="B7744" s="4">
        <v>5323</v>
      </c>
    </row>
    <row r="7745" spans="1:2">
      <c r="A7745" s="5">
        <v>50844</v>
      </c>
      <c r="B7745" s="4">
        <v>5324</v>
      </c>
    </row>
    <row r="7746" spans="1:2">
      <c r="A7746" s="5">
        <v>50845</v>
      </c>
      <c r="B7746" s="4">
        <v>5325</v>
      </c>
    </row>
    <row r="7747" spans="1:2">
      <c r="A7747" s="5">
        <v>50846</v>
      </c>
      <c r="B7747" s="4">
        <v>5326</v>
      </c>
    </row>
    <row r="7748" spans="1:2">
      <c r="A7748" s="5">
        <v>50847</v>
      </c>
      <c r="B7748" s="4">
        <v>5327</v>
      </c>
    </row>
    <row r="7749" spans="1:2">
      <c r="A7749" s="5">
        <v>50848</v>
      </c>
      <c r="B7749" s="4">
        <v>5328</v>
      </c>
    </row>
    <row r="7750" spans="1:2">
      <c r="A7750" s="5">
        <v>50849</v>
      </c>
      <c r="B7750" s="4">
        <v>5328</v>
      </c>
    </row>
    <row r="7751" spans="1:2">
      <c r="A7751" s="5">
        <v>50850</v>
      </c>
      <c r="B7751" s="4">
        <v>5328</v>
      </c>
    </row>
    <row r="7752" spans="1:2">
      <c r="A7752" s="5">
        <v>50851</v>
      </c>
      <c r="B7752" s="4">
        <v>5329</v>
      </c>
    </row>
    <row r="7753" spans="1:2">
      <c r="A7753" s="5">
        <v>50852</v>
      </c>
      <c r="B7753" s="4">
        <v>5330</v>
      </c>
    </row>
    <row r="7754" spans="1:2">
      <c r="A7754" s="5">
        <v>50853</v>
      </c>
      <c r="B7754" s="4">
        <v>5331</v>
      </c>
    </row>
    <row r="7755" spans="1:2">
      <c r="A7755" s="5">
        <v>50854</v>
      </c>
      <c r="B7755" s="4">
        <v>5332</v>
      </c>
    </row>
    <row r="7756" spans="1:2">
      <c r="A7756" s="5">
        <v>50855</v>
      </c>
      <c r="B7756" s="4">
        <v>5333</v>
      </c>
    </row>
    <row r="7757" spans="1:2">
      <c r="A7757" s="5">
        <v>50856</v>
      </c>
      <c r="B7757" s="4">
        <v>5333</v>
      </c>
    </row>
    <row r="7758" spans="1:2">
      <c r="A7758" s="5">
        <v>50857</v>
      </c>
      <c r="B7758" s="4">
        <v>5333</v>
      </c>
    </row>
    <row r="7759" spans="1:2">
      <c r="A7759" s="5">
        <v>50858</v>
      </c>
      <c r="B7759" s="4">
        <v>5334</v>
      </c>
    </row>
    <row r="7760" spans="1:2">
      <c r="A7760" s="5">
        <v>50859</v>
      </c>
      <c r="B7760" s="4">
        <v>5335</v>
      </c>
    </row>
    <row r="7761" spans="1:2">
      <c r="A7761" s="5">
        <v>50860</v>
      </c>
      <c r="B7761" s="4">
        <v>5336</v>
      </c>
    </row>
    <row r="7762" spans="1:2">
      <c r="A7762" s="5">
        <v>50861</v>
      </c>
      <c r="B7762" s="4">
        <v>5337</v>
      </c>
    </row>
    <row r="7763" spans="1:2">
      <c r="A7763" s="5">
        <v>50862</v>
      </c>
      <c r="B7763" s="4">
        <v>5338</v>
      </c>
    </row>
    <row r="7764" spans="1:2">
      <c r="A7764" s="5">
        <v>50863</v>
      </c>
      <c r="B7764" s="4">
        <v>5338</v>
      </c>
    </row>
    <row r="7765" spans="1:2">
      <c r="A7765" s="5">
        <v>50864</v>
      </c>
      <c r="B7765" s="4">
        <v>5338</v>
      </c>
    </row>
    <row r="7766" spans="1:2">
      <c r="A7766" s="5">
        <v>50865</v>
      </c>
      <c r="B7766" s="4">
        <v>5339</v>
      </c>
    </row>
    <row r="7767" spans="1:2">
      <c r="A7767" s="5">
        <v>50866</v>
      </c>
      <c r="B7767" s="4">
        <v>5340</v>
      </c>
    </row>
    <row r="7768" spans="1:2">
      <c r="A7768" s="5">
        <v>50867</v>
      </c>
      <c r="B7768" s="4">
        <v>5341</v>
      </c>
    </row>
    <row r="7769" spans="1:2">
      <c r="A7769" s="5">
        <v>50868</v>
      </c>
      <c r="B7769" s="4">
        <v>5342</v>
      </c>
    </row>
    <row r="7770" spans="1:2">
      <c r="A7770" s="5">
        <v>50869</v>
      </c>
      <c r="B7770" s="4">
        <v>5342</v>
      </c>
    </row>
    <row r="7771" spans="1:2">
      <c r="A7771" s="5">
        <v>50870</v>
      </c>
      <c r="B7771" s="4">
        <v>5342</v>
      </c>
    </row>
    <row r="7772" spans="1:2">
      <c r="A7772" s="5">
        <v>50871</v>
      </c>
      <c r="B7772" s="4">
        <v>5342</v>
      </c>
    </row>
    <row r="7773" spans="1:2">
      <c r="A7773" s="5">
        <v>50872</v>
      </c>
      <c r="B7773" s="4">
        <v>5343</v>
      </c>
    </row>
    <row r="7774" spans="1:2">
      <c r="A7774" s="5">
        <v>50873</v>
      </c>
      <c r="B7774" s="4">
        <v>5344</v>
      </c>
    </row>
    <row r="7775" spans="1:2">
      <c r="A7775" s="5">
        <v>50874</v>
      </c>
      <c r="B7775" s="4">
        <v>5345</v>
      </c>
    </row>
    <row r="7776" spans="1:2">
      <c r="A7776" s="5">
        <v>50875</v>
      </c>
      <c r="B7776" s="4">
        <v>5346</v>
      </c>
    </row>
    <row r="7777" spans="1:2">
      <c r="A7777" s="5">
        <v>50876</v>
      </c>
      <c r="B7777" s="4">
        <v>5347</v>
      </c>
    </row>
    <row r="7778" spans="1:2">
      <c r="A7778" s="5">
        <v>50877</v>
      </c>
      <c r="B7778" s="4">
        <v>5347</v>
      </c>
    </row>
    <row r="7779" spans="1:2">
      <c r="A7779" s="5">
        <v>50878</v>
      </c>
      <c r="B7779" s="4">
        <v>5347</v>
      </c>
    </row>
    <row r="7780" spans="1:2">
      <c r="A7780" s="5">
        <v>50879</v>
      </c>
      <c r="B7780" s="4">
        <v>5348</v>
      </c>
    </row>
    <row r="7781" spans="1:2">
      <c r="A7781" s="5">
        <v>50880</v>
      </c>
      <c r="B7781" s="4">
        <v>5349</v>
      </c>
    </row>
    <row r="7782" spans="1:2">
      <c r="A7782" s="5">
        <v>50881</v>
      </c>
      <c r="B7782" s="4">
        <v>5350</v>
      </c>
    </row>
    <row r="7783" spans="1:2">
      <c r="A7783" s="5">
        <v>50882</v>
      </c>
      <c r="B7783" s="4">
        <v>5350</v>
      </c>
    </row>
    <row r="7784" spans="1:2">
      <c r="A7784" s="5">
        <v>50883</v>
      </c>
      <c r="B7784" s="4">
        <v>5351</v>
      </c>
    </row>
    <row r="7785" spans="1:2">
      <c r="A7785" s="5">
        <v>50884</v>
      </c>
      <c r="B7785" s="4">
        <v>5351</v>
      </c>
    </row>
    <row r="7786" spans="1:2">
      <c r="A7786" s="5">
        <v>50885</v>
      </c>
      <c r="B7786" s="4">
        <v>5351</v>
      </c>
    </row>
    <row r="7787" spans="1:2">
      <c r="A7787" s="5">
        <v>50886</v>
      </c>
      <c r="B7787" s="4">
        <v>5352</v>
      </c>
    </row>
    <row r="7788" spans="1:2">
      <c r="A7788" s="5">
        <v>50887</v>
      </c>
      <c r="B7788" s="4">
        <v>5353</v>
      </c>
    </row>
    <row r="7789" spans="1:2">
      <c r="A7789" s="5">
        <v>50888</v>
      </c>
      <c r="B7789" s="4">
        <v>5354</v>
      </c>
    </row>
    <row r="7790" spans="1:2">
      <c r="A7790" s="5">
        <v>50889</v>
      </c>
      <c r="B7790" s="4">
        <v>5355</v>
      </c>
    </row>
    <row r="7791" spans="1:2">
      <c r="A7791" s="5">
        <v>50890</v>
      </c>
      <c r="B7791" s="4">
        <v>5356</v>
      </c>
    </row>
    <row r="7792" spans="1:2">
      <c r="A7792" s="5">
        <v>50891</v>
      </c>
      <c r="B7792" s="4">
        <v>5356</v>
      </c>
    </row>
    <row r="7793" spans="1:2">
      <c r="A7793" s="5">
        <v>50892</v>
      </c>
      <c r="B7793" s="4">
        <v>5356</v>
      </c>
    </row>
    <row r="7794" spans="1:2">
      <c r="A7794" s="5">
        <v>50893</v>
      </c>
      <c r="B7794" s="4">
        <v>5357</v>
      </c>
    </row>
    <row r="7795" spans="1:2">
      <c r="A7795" s="5">
        <v>50894</v>
      </c>
      <c r="B7795" s="4">
        <v>5358</v>
      </c>
    </row>
    <row r="7796" spans="1:2">
      <c r="A7796" s="5">
        <v>50895</v>
      </c>
      <c r="B7796" s="4">
        <v>5359</v>
      </c>
    </row>
    <row r="7797" spans="1:2">
      <c r="A7797" s="5">
        <v>50896</v>
      </c>
      <c r="B7797" s="4">
        <v>5360</v>
      </c>
    </row>
    <row r="7798" spans="1:2">
      <c r="A7798" s="5">
        <v>50897</v>
      </c>
      <c r="B7798" s="4">
        <v>5361</v>
      </c>
    </row>
    <row r="7799" spans="1:2">
      <c r="A7799" s="5">
        <v>50898</v>
      </c>
      <c r="B7799" s="4">
        <v>5361</v>
      </c>
    </row>
    <row r="7800" spans="1:2">
      <c r="A7800" s="5">
        <v>50899</v>
      </c>
      <c r="B7800" s="4">
        <v>5361</v>
      </c>
    </row>
    <row r="7801" spans="1:2">
      <c r="A7801" s="5">
        <v>50900</v>
      </c>
      <c r="B7801" s="4">
        <v>5362</v>
      </c>
    </row>
    <row r="7802" spans="1:2">
      <c r="A7802" s="5">
        <v>50901</v>
      </c>
      <c r="B7802" s="4">
        <v>5363</v>
      </c>
    </row>
    <row r="7803" spans="1:2">
      <c r="A7803" s="5">
        <v>50902</v>
      </c>
      <c r="B7803" s="4">
        <v>5364</v>
      </c>
    </row>
    <row r="7804" spans="1:2">
      <c r="A7804" s="5">
        <v>50903</v>
      </c>
      <c r="B7804" s="4">
        <v>5365</v>
      </c>
    </row>
    <row r="7805" spans="1:2">
      <c r="A7805" s="5">
        <v>50904</v>
      </c>
      <c r="B7805" s="4">
        <v>5366</v>
      </c>
    </row>
    <row r="7806" spans="1:2">
      <c r="A7806" s="5">
        <v>50905</v>
      </c>
      <c r="B7806" s="4">
        <v>5366</v>
      </c>
    </row>
    <row r="7807" spans="1:2">
      <c r="A7807" s="5">
        <v>50906</v>
      </c>
      <c r="B7807" s="4">
        <v>5366</v>
      </c>
    </row>
    <row r="7808" spans="1:2">
      <c r="A7808" s="5">
        <v>50907</v>
      </c>
      <c r="B7808" s="4">
        <v>5367</v>
      </c>
    </row>
    <row r="7809" spans="1:2">
      <c r="A7809" s="5">
        <v>50908</v>
      </c>
      <c r="B7809" s="4">
        <v>5368</v>
      </c>
    </row>
    <row r="7810" spans="1:2">
      <c r="A7810" s="5">
        <v>50909</v>
      </c>
      <c r="B7810" s="4">
        <v>5369</v>
      </c>
    </row>
    <row r="7811" spans="1:2">
      <c r="A7811" s="5">
        <v>50910</v>
      </c>
      <c r="B7811" s="4">
        <v>5370</v>
      </c>
    </row>
    <row r="7812" spans="1:2">
      <c r="A7812" s="5">
        <v>50911</v>
      </c>
      <c r="B7812" s="4">
        <v>5371</v>
      </c>
    </row>
    <row r="7813" spans="1:2">
      <c r="A7813" s="5">
        <v>50912</v>
      </c>
      <c r="B7813" s="4">
        <v>5371</v>
      </c>
    </row>
    <row r="7814" spans="1:2">
      <c r="A7814" s="5">
        <v>50913</v>
      </c>
      <c r="B7814" s="4">
        <v>5371</v>
      </c>
    </row>
    <row r="7815" spans="1:2">
      <c r="A7815" s="5">
        <v>50914</v>
      </c>
      <c r="B7815" s="4">
        <v>5372</v>
      </c>
    </row>
    <row r="7816" spans="1:2">
      <c r="A7816" s="5">
        <v>50915</v>
      </c>
      <c r="B7816" s="4">
        <v>5373</v>
      </c>
    </row>
    <row r="7817" spans="1:2">
      <c r="A7817" s="5">
        <v>50916</v>
      </c>
      <c r="B7817" s="4">
        <v>5374</v>
      </c>
    </row>
    <row r="7818" spans="1:2">
      <c r="A7818" s="5">
        <v>50917</v>
      </c>
      <c r="B7818" s="4">
        <v>5375</v>
      </c>
    </row>
    <row r="7819" spans="1:2">
      <c r="A7819" s="5">
        <v>50918</v>
      </c>
      <c r="B7819" s="4">
        <v>5376</v>
      </c>
    </row>
    <row r="7820" spans="1:2">
      <c r="A7820" s="5">
        <v>50919</v>
      </c>
      <c r="B7820" s="4">
        <v>5376</v>
      </c>
    </row>
    <row r="7821" spans="1:2">
      <c r="A7821" s="5">
        <v>50920</v>
      </c>
      <c r="B7821" s="4">
        <v>5376</v>
      </c>
    </row>
    <row r="7822" spans="1:2">
      <c r="A7822" s="5">
        <v>50921</v>
      </c>
      <c r="B7822" s="4">
        <v>5377</v>
      </c>
    </row>
    <row r="7823" spans="1:2">
      <c r="A7823" s="5">
        <v>50922</v>
      </c>
      <c r="B7823" s="4">
        <v>5378</v>
      </c>
    </row>
    <row r="7824" spans="1:2">
      <c r="A7824" s="5">
        <v>50923</v>
      </c>
      <c r="B7824" s="4">
        <v>5379</v>
      </c>
    </row>
    <row r="7825" spans="1:2">
      <c r="A7825" s="5">
        <v>50924</v>
      </c>
      <c r="B7825" s="4">
        <v>5380</v>
      </c>
    </row>
    <row r="7826" spans="1:2">
      <c r="A7826" s="5">
        <v>50925</v>
      </c>
      <c r="B7826" s="4">
        <v>5381</v>
      </c>
    </row>
    <row r="7827" spans="1:2">
      <c r="A7827" s="5">
        <v>50926</v>
      </c>
      <c r="B7827" s="4">
        <v>5381</v>
      </c>
    </row>
    <row r="7828" spans="1:2">
      <c r="A7828" s="5">
        <v>50927</v>
      </c>
      <c r="B7828" s="4">
        <v>5381</v>
      </c>
    </row>
    <row r="7829" spans="1:2">
      <c r="A7829" s="5">
        <v>50928</v>
      </c>
      <c r="B7829" s="4">
        <v>5382</v>
      </c>
    </row>
    <row r="7830" spans="1:2">
      <c r="A7830" s="5">
        <v>50929</v>
      </c>
      <c r="B7830" s="4">
        <v>5383</v>
      </c>
    </row>
    <row r="7831" spans="1:2">
      <c r="A7831" s="5">
        <v>50930</v>
      </c>
      <c r="B7831" s="4">
        <v>5384</v>
      </c>
    </row>
    <row r="7832" spans="1:2">
      <c r="A7832" s="5">
        <v>50931</v>
      </c>
      <c r="B7832" s="4">
        <v>5384</v>
      </c>
    </row>
    <row r="7833" spans="1:2">
      <c r="A7833" s="5">
        <v>50932</v>
      </c>
      <c r="B7833" s="4">
        <v>5385</v>
      </c>
    </row>
    <row r="7834" spans="1:2">
      <c r="A7834" s="5">
        <v>50933</v>
      </c>
      <c r="B7834" s="4">
        <v>5385</v>
      </c>
    </row>
    <row r="7835" spans="1:2">
      <c r="A7835" s="5">
        <v>50934</v>
      </c>
      <c r="B7835" s="4">
        <v>5385</v>
      </c>
    </row>
    <row r="7836" spans="1:2">
      <c r="A7836" s="5">
        <v>50935</v>
      </c>
      <c r="B7836" s="4">
        <v>5386</v>
      </c>
    </row>
    <row r="7837" spans="1:2">
      <c r="A7837" s="5">
        <v>50936</v>
      </c>
      <c r="B7837" s="4">
        <v>5387</v>
      </c>
    </row>
    <row r="7838" spans="1:2">
      <c r="A7838" s="5">
        <v>50937</v>
      </c>
      <c r="B7838" s="4">
        <v>5388</v>
      </c>
    </row>
    <row r="7839" spans="1:2">
      <c r="A7839" s="5">
        <v>50938</v>
      </c>
      <c r="B7839" s="4">
        <v>5389</v>
      </c>
    </row>
    <row r="7840" spans="1:2">
      <c r="A7840" s="5">
        <v>50939</v>
      </c>
      <c r="B7840" s="4">
        <v>5390</v>
      </c>
    </row>
    <row r="7841" spans="1:2">
      <c r="A7841" s="5">
        <v>50940</v>
      </c>
      <c r="B7841" s="4">
        <v>5390</v>
      </c>
    </row>
    <row r="7842" spans="1:2">
      <c r="A7842" s="5">
        <v>50941</v>
      </c>
      <c r="B7842" s="4">
        <v>5390</v>
      </c>
    </row>
    <row r="7843" spans="1:2">
      <c r="A7843" s="5">
        <v>50942</v>
      </c>
      <c r="B7843" s="4">
        <v>5391</v>
      </c>
    </row>
    <row r="7844" spans="1:2">
      <c r="A7844" s="5">
        <v>50943</v>
      </c>
      <c r="B7844" s="4">
        <v>5392</v>
      </c>
    </row>
    <row r="7845" spans="1:2">
      <c r="A7845" s="5">
        <v>50944</v>
      </c>
      <c r="B7845" s="4">
        <v>5393</v>
      </c>
    </row>
    <row r="7846" spans="1:2">
      <c r="A7846" s="5">
        <v>50945</v>
      </c>
      <c r="B7846" s="4">
        <v>5394</v>
      </c>
    </row>
    <row r="7847" spans="1:2">
      <c r="A7847" s="5">
        <v>50946</v>
      </c>
      <c r="B7847" s="4">
        <v>5395</v>
      </c>
    </row>
    <row r="7848" spans="1:2">
      <c r="A7848" s="5">
        <v>50947</v>
      </c>
      <c r="B7848" s="4">
        <v>5395</v>
      </c>
    </row>
    <row r="7849" spans="1:2">
      <c r="A7849" s="5">
        <v>50948</v>
      </c>
      <c r="B7849" s="4">
        <v>5395</v>
      </c>
    </row>
    <row r="7850" spans="1:2">
      <c r="A7850" s="5">
        <v>50949</v>
      </c>
      <c r="B7850" s="4">
        <v>5396</v>
      </c>
    </row>
    <row r="7851" spans="1:2">
      <c r="A7851" s="5">
        <v>50950</v>
      </c>
      <c r="B7851" s="4">
        <v>5397</v>
      </c>
    </row>
    <row r="7852" spans="1:2">
      <c r="A7852" s="5">
        <v>50951</v>
      </c>
      <c r="B7852" s="4">
        <v>5398</v>
      </c>
    </row>
    <row r="7853" spans="1:2">
      <c r="A7853" s="5">
        <v>50952</v>
      </c>
      <c r="B7853" s="4">
        <v>5399</v>
      </c>
    </row>
    <row r="7854" spans="1:2">
      <c r="A7854" s="5">
        <v>50953</v>
      </c>
      <c r="B7854" s="4">
        <v>5400</v>
      </c>
    </row>
    <row r="7855" spans="1:2">
      <c r="A7855" s="5">
        <v>50954</v>
      </c>
      <c r="B7855" s="4">
        <v>5400</v>
      </c>
    </row>
    <row r="7856" spans="1:2">
      <c r="A7856" s="5">
        <v>50955</v>
      </c>
      <c r="B7856" s="4">
        <v>5400</v>
      </c>
    </row>
    <row r="7857" spans="1:2">
      <c r="A7857" s="5">
        <v>50956</v>
      </c>
      <c r="B7857" s="4">
        <v>5401</v>
      </c>
    </row>
    <row r="7858" spans="1:2">
      <c r="A7858" s="5">
        <v>50957</v>
      </c>
      <c r="B7858" s="4">
        <v>5402</v>
      </c>
    </row>
    <row r="7859" spans="1:2">
      <c r="A7859" s="5">
        <v>50958</v>
      </c>
      <c r="B7859" s="4">
        <v>5403</v>
      </c>
    </row>
    <row r="7860" spans="1:2">
      <c r="A7860" s="5">
        <v>50959</v>
      </c>
      <c r="B7860" s="4">
        <v>5404</v>
      </c>
    </row>
    <row r="7861" spans="1:2">
      <c r="A7861" s="5">
        <v>50960</v>
      </c>
      <c r="B7861" s="4">
        <v>5405</v>
      </c>
    </row>
    <row r="7862" spans="1:2">
      <c r="A7862" s="5">
        <v>50961</v>
      </c>
      <c r="B7862" s="4">
        <v>5405</v>
      </c>
    </row>
    <row r="7863" spans="1:2">
      <c r="A7863" s="5">
        <v>50962</v>
      </c>
      <c r="B7863" s="4">
        <v>5405</v>
      </c>
    </row>
    <row r="7864" spans="1:2">
      <c r="A7864" s="5">
        <v>50963</v>
      </c>
      <c r="B7864" s="4">
        <v>5406</v>
      </c>
    </row>
    <row r="7865" spans="1:2">
      <c r="A7865" s="5">
        <v>50964</v>
      </c>
      <c r="B7865" s="4">
        <v>5407</v>
      </c>
    </row>
    <row r="7866" spans="1:2">
      <c r="A7866" s="5">
        <v>50965</v>
      </c>
      <c r="B7866" s="4">
        <v>5408</v>
      </c>
    </row>
    <row r="7867" spans="1:2">
      <c r="A7867" s="5">
        <v>50966</v>
      </c>
      <c r="B7867" s="4">
        <v>5409</v>
      </c>
    </row>
    <row r="7868" spans="1:2">
      <c r="A7868" s="5">
        <v>50967</v>
      </c>
      <c r="B7868" s="4">
        <v>5410</v>
      </c>
    </row>
    <row r="7869" spans="1:2">
      <c r="A7869" s="5">
        <v>50968</v>
      </c>
      <c r="B7869" s="4">
        <v>5410</v>
      </c>
    </row>
    <row r="7870" spans="1:2">
      <c r="A7870" s="5">
        <v>50969</v>
      </c>
      <c r="B7870" s="4">
        <v>5410</v>
      </c>
    </row>
    <row r="7871" spans="1:2">
      <c r="A7871" s="5">
        <v>50970</v>
      </c>
      <c r="B7871" s="4">
        <v>5411</v>
      </c>
    </row>
    <row r="7872" spans="1:2">
      <c r="A7872" s="5">
        <v>50971</v>
      </c>
      <c r="B7872" s="4">
        <v>5412</v>
      </c>
    </row>
    <row r="7873" spans="1:2">
      <c r="A7873" s="5">
        <v>50972</v>
      </c>
      <c r="B7873" s="4">
        <v>5413</v>
      </c>
    </row>
    <row r="7874" spans="1:2">
      <c r="A7874" s="5">
        <v>50973</v>
      </c>
      <c r="B7874" s="4">
        <v>5414</v>
      </c>
    </row>
    <row r="7875" spans="1:2">
      <c r="A7875" s="5">
        <v>50974</v>
      </c>
      <c r="B7875" s="4">
        <v>5415</v>
      </c>
    </row>
    <row r="7876" spans="1:2">
      <c r="A7876" s="5">
        <v>50975</v>
      </c>
      <c r="B7876" s="4">
        <v>5415</v>
      </c>
    </row>
    <row r="7877" spans="1:2">
      <c r="A7877" s="5">
        <v>50976</v>
      </c>
      <c r="B7877" s="4">
        <v>5415</v>
      </c>
    </row>
    <row r="7878" spans="1:2">
      <c r="A7878" s="5">
        <v>50977</v>
      </c>
      <c r="B7878" s="4">
        <v>5416</v>
      </c>
    </row>
    <row r="7879" spans="1:2">
      <c r="A7879" s="5">
        <v>50978</v>
      </c>
      <c r="B7879" s="4">
        <v>5417</v>
      </c>
    </row>
    <row r="7880" spans="1:2">
      <c r="A7880" s="5">
        <v>50979</v>
      </c>
      <c r="B7880" s="4">
        <v>5418</v>
      </c>
    </row>
    <row r="7881" spans="1:2">
      <c r="A7881" s="5">
        <v>50980</v>
      </c>
      <c r="B7881" s="4">
        <v>5419</v>
      </c>
    </row>
    <row r="7882" spans="1:2">
      <c r="A7882" s="5">
        <v>50981</v>
      </c>
      <c r="B7882" s="4">
        <v>5420</v>
      </c>
    </row>
    <row r="7883" spans="1:2">
      <c r="A7883" s="5">
        <v>50982</v>
      </c>
      <c r="B7883" s="4">
        <v>5420</v>
      </c>
    </row>
    <row r="7884" spans="1:2">
      <c r="A7884" s="5">
        <v>50983</v>
      </c>
      <c r="B7884" s="4">
        <v>5420</v>
      </c>
    </row>
    <row r="7885" spans="1:2">
      <c r="A7885" s="5">
        <v>50984</v>
      </c>
      <c r="B7885" s="4">
        <v>5421</v>
      </c>
    </row>
    <row r="7886" spans="1:2">
      <c r="A7886" s="5">
        <v>50985</v>
      </c>
      <c r="B7886" s="4">
        <v>5422</v>
      </c>
    </row>
    <row r="7887" spans="1:2">
      <c r="A7887" s="5">
        <v>50986</v>
      </c>
      <c r="B7887" s="4">
        <v>5423</v>
      </c>
    </row>
    <row r="7888" spans="1:2">
      <c r="A7888" s="5">
        <v>50987</v>
      </c>
      <c r="B7888" s="4">
        <v>5424</v>
      </c>
    </row>
    <row r="7889" spans="1:2">
      <c r="A7889" s="5">
        <v>50988</v>
      </c>
      <c r="B7889" s="4">
        <v>5425</v>
      </c>
    </row>
    <row r="7890" spans="1:2">
      <c r="A7890" s="5">
        <v>50989</v>
      </c>
      <c r="B7890" s="4">
        <v>5425</v>
      </c>
    </row>
    <row r="7891" spans="1:2">
      <c r="A7891" s="5">
        <v>50990</v>
      </c>
      <c r="B7891" s="4">
        <v>5425</v>
      </c>
    </row>
    <row r="7892" spans="1:2">
      <c r="A7892" s="5">
        <v>50991</v>
      </c>
      <c r="B7892" s="4">
        <v>5426</v>
      </c>
    </row>
    <row r="7893" spans="1:2">
      <c r="A7893" s="5">
        <v>50992</v>
      </c>
      <c r="B7893" s="4">
        <v>5427</v>
      </c>
    </row>
    <row r="7894" spans="1:2">
      <c r="A7894" s="5">
        <v>50993</v>
      </c>
      <c r="B7894" s="4">
        <v>5428</v>
      </c>
    </row>
    <row r="7895" spans="1:2">
      <c r="A7895" s="5">
        <v>50994</v>
      </c>
      <c r="B7895" s="4">
        <v>5429</v>
      </c>
    </row>
    <row r="7896" spans="1:2">
      <c r="A7896" s="5">
        <v>50995</v>
      </c>
      <c r="B7896" s="4">
        <v>5430</v>
      </c>
    </row>
    <row r="7897" spans="1:2">
      <c r="A7897" s="5">
        <v>50996</v>
      </c>
      <c r="B7897" s="4">
        <v>5430</v>
      </c>
    </row>
    <row r="7898" spans="1:2">
      <c r="A7898" s="5">
        <v>50997</v>
      </c>
      <c r="B7898" s="4">
        <v>5430</v>
      </c>
    </row>
    <row r="7899" spans="1:2">
      <c r="A7899" s="5">
        <v>50998</v>
      </c>
      <c r="B7899" s="4">
        <v>5431</v>
      </c>
    </row>
    <row r="7900" spans="1:2">
      <c r="A7900" s="5">
        <v>50999</v>
      </c>
      <c r="B7900" s="4">
        <v>5432</v>
      </c>
    </row>
    <row r="7901" spans="1:2">
      <c r="A7901" s="5">
        <v>51000</v>
      </c>
      <c r="B7901" s="4">
        <v>5433</v>
      </c>
    </row>
    <row r="7902" spans="1:2">
      <c r="A7902" s="5">
        <v>51001</v>
      </c>
      <c r="B7902" s="4">
        <v>5434</v>
      </c>
    </row>
    <row r="7903" spans="1:2">
      <c r="A7903" s="5">
        <v>51002</v>
      </c>
      <c r="B7903" s="4">
        <v>5435</v>
      </c>
    </row>
    <row r="7904" spans="1:2">
      <c r="A7904" s="5">
        <v>51003</v>
      </c>
      <c r="B7904" s="4">
        <v>5435</v>
      </c>
    </row>
    <row r="7905" spans="1:2">
      <c r="A7905" s="5">
        <v>51004</v>
      </c>
      <c r="B7905" s="4">
        <v>5435</v>
      </c>
    </row>
    <row r="7906" spans="1:2">
      <c r="A7906" s="5">
        <v>51005</v>
      </c>
      <c r="B7906" s="4">
        <v>5436</v>
      </c>
    </row>
    <row r="7907" spans="1:2">
      <c r="A7907" s="5">
        <v>51006</v>
      </c>
      <c r="B7907" s="4">
        <v>5437</v>
      </c>
    </row>
    <row r="7908" spans="1:2">
      <c r="A7908" s="5">
        <v>51007</v>
      </c>
      <c r="B7908" s="4">
        <v>5438</v>
      </c>
    </row>
    <row r="7909" spans="1:2">
      <c r="A7909" s="5">
        <v>51008</v>
      </c>
      <c r="B7909" s="4">
        <v>5439</v>
      </c>
    </row>
    <row r="7910" spans="1:2">
      <c r="A7910" s="5">
        <v>51009</v>
      </c>
      <c r="B7910" s="4">
        <v>5440</v>
      </c>
    </row>
    <row r="7911" spans="1:2">
      <c r="A7911" s="5">
        <v>51010</v>
      </c>
      <c r="B7911" s="4">
        <v>5440</v>
      </c>
    </row>
    <row r="7912" spans="1:2">
      <c r="A7912" s="5">
        <v>51011</v>
      </c>
      <c r="B7912" s="4">
        <v>5440</v>
      </c>
    </row>
    <row r="7913" spans="1:2">
      <c r="A7913" s="5">
        <v>51012</v>
      </c>
      <c r="B7913" s="4">
        <v>5441</v>
      </c>
    </row>
    <row r="7914" spans="1:2">
      <c r="A7914" s="5">
        <v>51013</v>
      </c>
      <c r="B7914" s="4">
        <v>5442</v>
      </c>
    </row>
    <row r="7915" spans="1:2">
      <c r="A7915" s="5">
        <v>51014</v>
      </c>
      <c r="B7915" s="4">
        <v>5443</v>
      </c>
    </row>
    <row r="7916" spans="1:2">
      <c r="A7916" s="5">
        <v>51015</v>
      </c>
      <c r="B7916" s="4">
        <v>5444</v>
      </c>
    </row>
    <row r="7917" spans="1:2">
      <c r="A7917" s="5">
        <v>51016</v>
      </c>
      <c r="B7917" s="4">
        <v>5445</v>
      </c>
    </row>
    <row r="7918" spans="1:2">
      <c r="A7918" s="5">
        <v>51017</v>
      </c>
      <c r="B7918" s="4">
        <v>5445</v>
      </c>
    </row>
    <row r="7919" spans="1:2">
      <c r="A7919" s="5">
        <v>51018</v>
      </c>
      <c r="B7919" s="4">
        <v>5445</v>
      </c>
    </row>
    <row r="7920" spans="1:2">
      <c r="A7920" s="5">
        <v>51019</v>
      </c>
      <c r="B7920" s="4">
        <v>5446</v>
      </c>
    </row>
    <row r="7921" spans="1:2">
      <c r="A7921" s="5">
        <v>51020</v>
      </c>
      <c r="B7921" s="4">
        <v>5447</v>
      </c>
    </row>
    <row r="7922" spans="1:2">
      <c r="A7922" s="5">
        <v>51021</v>
      </c>
      <c r="B7922" s="4">
        <v>5447</v>
      </c>
    </row>
    <row r="7923" spans="1:2">
      <c r="A7923" s="5">
        <v>51022</v>
      </c>
      <c r="B7923" s="4">
        <v>5448</v>
      </c>
    </row>
    <row r="7924" spans="1:2">
      <c r="A7924" s="5">
        <v>51023</v>
      </c>
      <c r="B7924" s="4">
        <v>5449</v>
      </c>
    </row>
    <row r="7925" spans="1:2">
      <c r="A7925" s="5">
        <v>51024</v>
      </c>
      <c r="B7925" s="4">
        <v>5449</v>
      </c>
    </row>
    <row r="7926" spans="1:2">
      <c r="A7926" s="5">
        <v>51025</v>
      </c>
      <c r="B7926" s="4">
        <v>5449</v>
      </c>
    </row>
    <row r="7927" spans="1:2">
      <c r="A7927" s="5">
        <v>51026</v>
      </c>
      <c r="B7927" s="4">
        <v>5450</v>
      </c>
    </row>
    <row r="7928" spans="1:2">
      <c r="A7928" s="5">
        <v>51027</v>
      </c>
      <c r="B7928" s="4">
        <v>5451</v>
      </c>
    </row>
    <row r="7929" spans="1:2">
      <c r="A7929" s="5">
        <v>51028</v>
      </c>
      <c r="B7929" s="4">
        <v>5452</v>
      </c>
    </row>
    <row r="7930" spans="1:2">
      <c r="A7930" s="5">
        <v>51029</v>
      </c>
      <c r="B7930" s="4">
        <v>5453</v>
      </c>
    </row>
    <row r="7931" spans="1:2">
      <c r="A7931" s="5">
        <v>51030</v>
      </c>
      <c r="B7931" s="4">
        <v>5454</v>
      </c>
    </row>
    <row r="7932" spans="1:2">
      <c r="A7932" s="5">
        <v>51031</v>
      </c>
      <c r="B7932" s="4">
        <v>5454</v>
      </c>
    </row>
    <row r="7933" spans="1:2">
      <c r="A7933" s="5">
        <v>51032</v>
      </c>
      <c r="B7933" s="4">
        <v>5454</v>
      </c>
    </row>
    <row r="7934" spans="1:2">
      <c r="A7934" s="5">
        <v>51033</v>
      </c>
      <c r="B7934" s="4">
        <v>5455</v>
      </c>
    </row>
    <row r="7935" spans="1:2">
      <c r="A7935" s="5">
        <v>51034</v>
      </c>
      <c r="B7935" s="4">
        <v>5456</v>
      </c>
    </row>
    <row r="7936" spans="1:2">
      <c r="A7936" s="5">
        <v>51035</v>
      </c>
      <c r="B7936" s="4">
        <v>5457</v>
      </c>
    </row>
    <row r="7937" spans="1:2">
      <c r="A7937" s="5">
        <v>51036</v>
      </c>
      <c r="B7937" s="4">
        <v>5458</v>
      </c>
    </row>
    <row r="7938" spans="1:2">
      <c r="A7938" s="5">
        <v>51037</v>
      </c>
      <c r="B7938" s="4">
        <v>5459</v>
      </c>
    </row>
    <row r="7939" spans="1:2">
      <c r="A7939" s="5">
        <v>51038</v>
      </c>
      <c r="B7939" s="4">
        <v>5459</v>
      </c>
    </row>
    <row r="7940" spans="1:2">
      <c r="A7940" s="5">
        <v>51039</v>
      </c>
      <c r="B7940" s="4">
        <v>5459</v>
      </c>
    </row>
    <row r="7941" spans="1:2">
      <c r="A7941" s="5">
        <v>51040</v>
      </c>
      <c r="B7941" s="4">
        <v>5460</v>
      </c>
    </row>
    <row r="7942" spans="1:2">
      <c r="A7942" s="5">
        <v>51041</v>
      </c>
      <c r="B7942" s="4">
        <v>5461</v>
      </c>
    </row>
    <row r="7943" spans="1:2">
      <c r="A7943" s="5">
        <v>51042</v>
      </c>
      <c r="B7943" s="4">
        <v>5462</v>
      </c>
    </row>
    <row r="7944" spans="1:2">
      <c r="A7944" s="5">
        <v>51043</v>
      </c>
      <c r="B7944" s="4">
        <v>5463</v>
      </c>
    </row>
    <row r="7945" spans="1:2">
      <c r="A7945" s="5">
        <v>51044</v>
      </c>
      <c r="B7945" s="4">
        <v>5464</v>
      </c>
    </row>
    <row r="7946" spans="1:2">
      <c r="A7946" s="5">
        <v>51045</v>
      </c>
      <c r="B7946" s="4">
        <v>5464</v>
      </c>
    </row>
    <row r="7947" spans="1:2">
      <c r="A7947" s="5">
        <v>51046</v>
      </c>
      <c r="B7947" s="4">
        <v>5464</v>
      </c>
    </row>
    <row r="7948" spans="1:2">
      <c r="A7948" s="5">
        <v>51047</v>
      </c>
      <c r="B7948" s="4">
        <v>5465</v>
      </c>
    </row>
    <row r="7949" spans="1:2">
      <c r="A7949" s="5">
        <v>51048</v>
      </c>
      <c r="B7949" s="4">
        <v>5466</v>
      </c>
    </row>
    <row r="7950" spans="1:2">
      <c r="A7950" s="5">
        <v>51049</v>
      </c>
      <c r="B7950" s="4">
        <v>5467</v>
      </c>
    </row>
    <row r="7951" spans="1:2">
      <c r="A7951" s="5">
        <v>51050</v>
      </c>
      <c r="B7951" s="4">
        <v>5468</v>
      </c>
    </row>
    <row r="7952" spans="1:2">
      <c r="A7952" s="5">
        <v>51051</v>
      </c>
      <c r="B7952" s="4">
        <v>5469</v>
      </c>
    </row>
    <row r="7953" spans="1:2">
      <c r="A7953" s="5">
        <v>51052</v>
      </c>
      <c r="B7953" s="4">
        <v>5469</v>
      </c>
    </row>
    <row r="7954" spans="1:2">
      <c r="A7954" s="5">
        <v>51053</v>
      </c>
      <c r="B7954" s="4">
        <v>5469</v>
      </c>
    </row>
    <row r="7955" spans="1:2">
      <c r="A7955" s="5">
        <v>51054</v>
      </c>
      <c r="B7955" s="4">
        <v>5470</v>
      </c>
    </row>
    <row r="7956" spans="1:2">
      <c r="A7956" s="5">
        <v>51055</v>
      </c>
      <c r="B7956" s="4">
        <v>5471</v>
      </c>
    </row>
    <row r="7957" spans="1:2">
      <c r="A7957" s="5">
        <v>51056</v>
      </c>
      <c r="B7957" s="4">
        <v>5471</v>
      </c>
    </row>
    <row r="7958" spans="1:2">
      <c r="A7958" s="5">
        <v>51057</v>
      </c>
      <c r="B7958" s="4">
        <v>5472</v>
      </c>
    </row>
    <row r="7959" spans="1:2">
      <c r="A7959" s="5">
        <v>51058</v>
      </c>
      <c r="B7959" s="4">
        <v>5473</v>
      </c>
    </row>
    <row r="7960" spans="1:2">
      <c r="A7960" s="5">
        <v>51059</v>
      </c>
      <c r="B7960" s="4">
        <v>5473</v>
      </c>
    </row>
    <row r="7961" spans="1:2">
      <c r="A7961" s="5">
        <v>51060</v>
      </c>
      <c r="B7961" s="4">
        <v>5473</v>
      </c>
    </row>
    <row r="7962" spans="1:2">
      <c r="A7962" s="5">
        <v>51061</v>
      </c>
      <c r="B7962" s="4">
        <v>5474</v>
      </c>
    </row>
    <row r="7963" spans="1:2">
      <c r="A7963" s="5">
        <v>51062</v>
      </c>
      <c r="B7963" s="4">
        <v>5475</v>
      </c>
    </row>
    <row r="7964" spans="1:2">
      <c r="A7964" s="5">
        <v>51063</v>
      </c>
      <c r="B7964" s="4">
        <v>5476</v>
      </c>
    </row>
    <row r="7965" spans="1:2">
      <c r="A7965" s="5">
        <v>51064</v>
      </c>
      <c r="B7965" s="4">
        <v>5477</v>
      </c>
    </row>
    <row r="7966" spans="1:2">
      <c r="A7966" s="5">
        <v>51065</v>
      </c>
      <c r="B7966" s="4">
        <v>5478</v>
      </c>
    </row>
    <row r="7967" spans="1:2">
      <c r="A7967" s="5">
        <v>51066</v>
      </c>
      <c r="B7967" s="4">
        <v>5478</v>
      </c>
    </row>
    <row r="7968" spans="1:2">
      <c r="A7968" s="5">
        <v>51067</v>
      </c>
      <c r="B7968" s="4">
        <v>5478</v>
      </c>
    </row>
    <row r="7969" spans="1:2">
      <c r="A7969" s="5">
        <v>51068</v>
      </c>
      <c r="B7969" s="4">
        <v>5479</v>
      </c>
    </row>
    <row r="7970" spans="1:2">
      <c r="A7970" s="5">
        <v>51069</v>
      </c>
      <c r="B7970" s="4">
        <v>5480</v>
      </c>
    </row>
    <row r="7971" spans="1:2">
      <c r="A7971" s="5">
        <v>51070</v>
      </c>
      <c r="B7971" s="4">
        <v>5481</v>
      </c>
    </row>
    <row r="7972" spans="1:2">
      <c r="A7972" s="5">
        <v>51071</v>
      </c>
      <c r="B7972" s="4">
        <v>5482</v>
      </c>
    </row>
    <row r="7973" spans="1:2">
      <c r="A7973" s="5">
        <v>51072</v>
      </c>
      <c r="B7973" s="4">
        <v>5483</v>
      </c>
    </row>
    <row r="7974" spans="1:2">
      <c r="A7974" s="5">
        <v>51073</v>
      </c>
      <c r="B7974" s="4">
        <v>5483</v>
      </c>
    </row>
    <row r="7975" spans="1:2">
      <c r="A7975" s="5">
        <v>51074</v>
      </c>
      <c r="B7975" s="4">
        <v>5483</v>
      </c>
    </row>
    <row r="7976" spans="1:2">
      <c r="A7976" s="5">
        <v>51075</v>
      </c>
      <c r="B7976" s="4">
        <v>5484</v>
      </c>
    </row>
    <row r="7977" spans="1:2">
      <c r="A7977" s="5">
        <v>51076</v>
      </c>
      <c r="B7977" s="4">
        <v>5485</v>
      </c>
    </row>
    <row r="7978" spans="1:2">
      <c r="A7978" s="5">
        <v>51077</v>
      </c>
      <c r="B7978" s="4">
        <v>5485</v>
      </c>
    </row>
    <row r="7979" spans="1:2">
      <c r="A7979" s="5">
        <v>51078</v>
      </c>
      <c r="B7979" s="4">
        <v>5486</v>
      </c>
    </row>
    <row r="7980" spans="1:2">
      <c r="A7980" s="5">
        <v>51079</v>
      </c>
      <c r="B7980" s="4">
        <v>5487</v>
      </c>
    </row>
    <row r="7981" spans="1:2">
      <c r="A7981" s="5">
        <v>51080</v>
      </c>
      <c r="B7981" s="4">
        <v>5487</v>
      </c>
    </row>
    <row r="7982" spans="1:2">
      <c r="A7982" s="5">
        <v>51081</v>
      </c>
      <c r="B7982" s="4">
        <v>5487</v>
      </c>
    </row>
    <row r="7983" spans="1:2">
      <c r="A7983" s="5">
        <v>51082</v>
      </c>
      <c r="B7983" s="4">
        <v>5488</v>
      </c>
    </row>
    <row r="7984" spans="1:2">
      <c r="A7984" s="5">
        <v>51083</v>
      </c>
      <c r="B7984" s="4">
        <v>5489</v>
      </c>
    </row>
    <row r="7985" spans="1:2">
      <c r="A7985" s="5">
        <v>51084</v>
      </c>
      <c r="B7985" s="4">
        <v>5490</v>
      </c>
    </row>
    <row r="7986" spans="1:2">
      <c r="A7986" s="5">
        <v>51085</v>
      </c>
      <c r="B7986" s="4">
        <v>5491</v>
      </c>
    </row>
    <row r="7987" spans="1:2">
      <c r="A7987" s="5">
        <v>51086</v>
      </c>
      <c r="B7987" s="4">
        <v>5492</v>
      </c>
    </row>
    <row r="7988" spans="1:2">
      <c r="A7988" s="5">
        <v>51087</v>
      </c>
      <c r="B7988" s="4">
        <v>5492</v>
      </c>
    </row>
    <row r="7989" spans="1:2">
      <c r="A7989" s="5">
        <v>51088</v>
      </c>
      <c r="B7989" s="4">
        <v>5492</v>
      </c>
    </row>
    <row r="7990" spans="1:2">
      <c r="A7990" s="5">
        <v>51089</v>
      </c>
      <c r="B7990" s="4">
        <v>5493</v>
      </c>
    </row>
    <row r="7991" spans="1:2">
      <c r="A7991" s="5">
        <v>51090</v>
      </c>
      <c r="B7991" s="4">
        <v>5493</v>
      </c>
    </row>
    <row r="7992" spans="1:2">
      <c r="A7992" s="5">
        <v>51091</v>
      </c>
      <c r="B7992" s="4">
        <v>5494</v>
      </c>
    </row>
    <row r="7993" spans="1:2">
      <c r="A7993" s="5">
        <v>51092</v>
      </c>
      <c r="B7993" s="4">
        <v>5495</v>
      </c>
    </row>
    <row r="7994" spans="1:2">
      <c r="A7994" s="5">
        <v>51093</v>
      </c>
      <c r="B7994" s="4">
        <v>5496</v>
      </c>
    </row>
    <row r="7995" spans="1:2">
      <c r="A7995" s="5">
        <v>51094</v>
      </c>
      <c r="B7995" s="4">
        <v>5496</v>
      </c>
    </row>
    <row r="7996" spans="1:2">
      <c r="A7996" s="5">
        <v>51095</v>
      </c>
      <c r="B7996" s="4">
        <v>5496</v>
      </c>
    </row>
    <row r="7997" spans="1:2">
      <c r="A7997" s="5">
        <v>51096</v>
      </c>
      <c r="B7997" s="4">
        <v>5497</v>
      </c>
    </row>
    <row r="7998" spans="1:2">
      <c r="A7998" s="5">
        <v>51097</v>
      </c>
      <c r="B7998" s="4">
        <v>5498</v>
      </c>
    </row>
    <row r="7999" spans="1:2">
      <c r="A7999" s="5">
        <v>51098</v>
      </c>
      <c r="B7999" s="4">
        <v>5499</v>
      </c>
    </row>
    <row r="8000" spans="1:2">
      <c r="A8000" s="5">
        <v>51099</v>
      </c>
      <c r="B8000" s="4">
        <v>5500</v>
      </c>
    </row>
    <row r="8001" spans="1:2">
      <c r="A8001" s="5">
        <v>51100</v>
      </c>
      <c r="B8001" s="4">
        <v>5501</v>
      </c>
    </row>
    <row r="8002" spans="1:2">
      <c r="A8002" s="5">
        <v>51101</v>
      </c>
      <c r="B8002" s="4">
        <v>5501</v>
      </c>
    </row>
    <row r="8003" spans="1:2">
      <c r="A8003" s="5">
        <v>51102</v>
      </c>
      <c r="B8003" s="4">
        <v>5501</v>
      </c>
    </row>
    <row r="8004" spans="1:2">
      <c r="A8004" s="5">
        <v>51103</v>
      </c>
      <c r="B8004" s="4">
        <v>5502</v>
      </c>
    </row>
    <row r="8005" spans="1:2">
      <c r="A8005" s="5">
        <v>51104</v>
      </c>
      <c r="B8005" s="4">
        <v>5503</v>
      </c>
    </row>
    <row r="8006" spans="1:2">
      <c r="A8006" s="5">
        <v>51105</v>
      </c>
      <c r="B8006" s="4">
        <v>5504</v>
      </c>
    </row>
    <row r="8007" spans="1:2">
      <c r="A8007" s="5">
        <v>51106</v>
      </c>
      <c r="B8007" s="4">
        <v>5505</v>
      </c>
    </row>
    <row r="8008" spans="1:2">
      <c r="A8008" s="5">
        <v>51107</v>
      </c>
      <c r="B8008" s="4">
        <v>5506</v>
      </c>
    </row>
    <row r="8009" spans="1:2">
      <c r="A8009" s="5">
        <v>51108</v>
      </c>
      <c r="B8009" s="4">
        <v>5506</v>
      </c>
    </row>
    <row r="8010" spans="1:2">
      <c r="A8010" s="5">
        <v>51109</v>
      </c>
      <c r="B8010" s="4">
        <v>5506</v>
      </c>
    </row>
    <row r="8011" spans="1:2">
      <c r="A8011" s="5">
        <v>51110</v>
      </c>
      <c r="B8011" s="4">
        <v>5507</v>
      </c>
    </row>
    <row r="8012" spans="1:2">
      <c r="A8012" s="5">
        <v>51111</v>
      </c>
      <c r="B8012" s="4">
        <v>5508</v>
      </c>
    </row>
    <row r="8013" spans="1:2">
      <c r="A8013" s="5">
        <v>51112</v>
      </c>
      <c r="B8013" s="4">
        <v>5509</v>
      </c>
    </row>
    <row r="8014" spans="1:2">
      <c r="A8014" s="5">
        <v>51113</v>
      </c>
      <c r="B8014" s="4">
        <v>5510</v>
      </c>
    </row>
    <row r="8015" spans="1:2">
      <c r="A8015" s="5">
        <v>51114</v>
      </c>
      <c r="B8015" s="4">
        <v>5511</v>
      </c>
    </row>
    <row r="8016" spans="1:2">
      <c r="A8016" s="5">
        <v>51115</v>
      </c>
      <c r="B8016" s="4">
        <v>5511</v>
      </c>
    </row>
    <row r="8017" spans="1:2">
      <c r="A8017" s="5">
        <v>51116</v>
      </c>
      <c r="B8017" s="4">
        <v>5511</v>
      </c>
    </row>
    <row r="8018" spans="1:2">
      <c r="A8018" s="5">
        <v>51117</v>
      </c>
      <c r="B8018" s="4">
        <v>5512</v>
      </c>
    </row>
    <row r="8019" spans="1:2">
      <c r="A8019" s="5">
        <v>51118</v>
      </c>
      <c r="B8019" s="4">
        <v>5513</v>
      </c>
    </row>
    <row r="8020" spans="1:2">
      <c r="A8020" s="5">
        <v>51119</v>
      </c>
      <c r="B8020" s="4">
        <v>5514</v>
      </c>
    </row>
    <row r="8021" spans="1:2">
      <c r="A8021" s="5">
        <v>51120</v>
      </c>
      <c r="B8021" s="4">
        <v>5515</v>
      </c>
    </row>
    <row r="8022" spans="1:2">
      <c r="A8022" s="5">
        <v>51121</v>
      </c>
      <c r="B8022" s="4">
        <v>5516</v>
      </c>
    </row>
    <row r="8023" spans="1:2">
      <c r="A8023" s="5">
        <v>51122</v>
      </c>
      <c r="B8023" s="4">
        <v>5516</v>
      </c>
    </row>
    <row r="8024" spans="1:2">
      <c r="A8024" s="5">
        <v>51123</v>
      </c>
      <c r="B8024" s="4">
        <v>5516</v>
      </c>
    </row>
    <row r="8025" spans="1:2">
      <c r="A8025" s="5">
        <v>51124</v>
      </c>
      <c r="B8025" s="4">
        <v>5517</v>
      </c>
    </row>
    <row r="8026" spans="1:2">
      <c r="A8026" s="5">
        <v>51125</v>
      </c>
      <c r="B8026" s="4">
        <v>5518</v>
      </c>
    </row>
    <row r="8027" spans="1:2">
      <c r="A8027" s="5">
        <v>51126</v>
      </c>
      <c r="B8027" s="4">
        <v>5519</v>
      </c>
    </row>
    <row r="8028" spans="1:2">
      <c r="A8028" s="5">
        <v>51127</v>
      </c>
      <c r="B8028" s="4">
        <v>5520</v>
      </c>
    </row>
    <row r="8029" spans="1:2">
      <c r="A8029" s="5">
        <v>51128</v>
      </c>
      <c r="B8029" s="4">
        <v>5521</v>
      </c>
    </row>
    <row r="8030" spans="1:2">
      <c r="A8030" s="5">
        <v>51129</v>
      </c>
      <c r="B8030" s="4">
        <v>5521</v>
      </c>
    </row>
    <row r="8031" spans="1:2">
      <c r="A8031" s="5">
        <v>51130</v>
      </c>
      <c r="B8031" s="4">
        <v>5521</v>
      </c>
    </row>
    <row r="8032" spans="1:2">
      <c r="A8032" s="5">
        <v>51131</v>
      </c>
      <c r="B8032" s="4">
        <v>5522</v>
      </c>
    </row>
    <row r="8033" spans="1:2">
      <c r="A8033" s="5">
        <v>51132</v>
      </c>
      <c r="B8033" s="4">
        <v>5523</v>
      </c>
    </row>
    <row r="8034" spans="1:2">
      <c r="A8034" s="5">
        <v>51133</v>
      </c>
      <c r="B8034" s="4">
        <v>5524</v>
      </c>
    </row>
    <row r="8035" spans="1:2">
      <c r="A8035" s="5">
        <v>51134</v>
      </c>
      <c r="B8035" s="4">
        <v>5525</v>
      </c>
    </row>
    <row r="8036" spans="1:2">
      <c r="A8036" s="5">
        <v>51135</v>
      </c>
      <c r="B8036" s="4">
        <v>5526</v>
      </c>
    </row>
    <row r="8037" spans="1:2">
      <c r="A8037" s="5">
        <v>51136</v>
      </c>
      <c r="B8037" s="4">
        <v>5526</v>
      </c>
    </row>
    <row r="8038" spans="1:2">
      <c r="A8038" s="5">
        <v>51137</v>
      </c>
      <c r="B8038" s="4">
        <v>5526</v>
      </c>
    </row>
    <row r="8039" spans="1:2">
      <c r="A8039" s="5">
        <v>51138</v>
      </c>
      <c r="B8039" s="4">
        <v>5527</v>
      </c>
    </row>
    <row r="8040" spans="1:2">
      <c r="A8040" s="5">
        <v>51139</v>
      </c>
      <c r="B8040" s="4">
        <v>5528</v>
      </c>
    </row>
    <row r="8041" spans="1:2">
      <c r="A8041" s="5">
        <v>51140</v>
      </c>
      <c r="B8041" s="4">
        <v>5529</v>
      </c>
    </row>
    <row r="8042" spans="1:2">
      <c r="A8042" s="5">
        <v>51141</v>
      </c>
      <c r="B8042" s="4">
        <v>5530</v>
      </c>
    </row>
    <row r="8043" spans="1:2">
      <c r="A8043" s="5">
        <v>51142</v>
      </c>
      <c r="B8043" s="4">
        <v>5531</v>
      </c>
    </row>
    <row r="8044" spans="1:2">
      <c r="A8044" s="5">
        <v>51143</v>
      </c>
      <c r="B8044" s="4">
        <v>5531</v>
      </c>
    </row>
    <row r="8045" spans="1:2">
      <c r="A8045" s="5">
        <v>51144</v>
      </c>
      <c r="B8045" s="4">
        <v>5531</v>
      </c>
    </row>
    <row r="8046" spans="1:2">
      <c r="A8046" s="5">
        <v>51145</v>
      </c>
      <c r="B8046" s="4">
        <v>5532</v>
      </c>
    </row>
    <row r="8047" spans="1:2">
      <c r="A8047" s="5">
        <v>51146</v>
      </c>
      <c r="B8047" s="4">
        <v>5533</v>
      </c>
    </row>
    <row r="8048" spans="1:2">
      <c r="A8048" s="5">
        <v>51147</v>
      </c>
      <c r="B8048" s="4">
        <v>5534</v>
      </c>
    </row>
    <row r="8049" spans="1:2">
      <c r="A8049" s="5">
        <v>51148</v>
      </c>
      <c r="B8049" s="4">
        <v>5535</v>
      </c>
    </row>
    <row r="8050" spans="1:2">
      <c r="A8050" s="5">
        <v>51149</v>
      </c>
      <c r="B8050" s="4">
        <v>5536</v>
      </c>
    </row>
    <row r="8051" spans="1:2">
      <c r="A8051" s="5">
        <v>51150</v>
      </c>
      <c r="B8051" s="4">
        <v>5536</v>
      </c>
    </row>
    <row r="8052" spans="1:2">
      <c r="A8052" s="5">
        <v>51151</v>
      </c>
      <c r="B8052" s="4">
        <v>5536</v>
      </c>
    </row>
    <row r="8053" spans="1:2">
      <c r="A8053" s="5">
        <v>51152</v>
      </c>
      <c r="B8053" s="4">
        <v>5537</v>
      </c>
    </row>
    <row r="8054" spans="1:2">
      <c r="A8054" s="5">
        <v>51153</v>
      </c>
      <c r="B8054" s="4">
        <v>5538</v>
      </c>
    </row>
    <row r="8055" spans="1:2">
      <c r="A8055" s="5">
        <v>51154</v>
      </c>
      <c r="B8055" s="4">
        <v>5539</v>
      </c>
    </row>
    <row r="8056" spans="1:2">
      <c r="A8056" s="5">
        <v>51155</v>
      </c>
      <c r="B8056" s="4">
        <v>5540</v>
      </c>
    </row>
    <row r="8057" spans="1:2">
      <c r="A8057" s="5">
        <v>51156</v>
      </c>
      <c r="B8057" s="4">
        <v>5541</v>
      </c>
    </row>
    <row r="8058" spans="1:2">
      <c r="A8058" s="5">
        <v>51157</v>
      </c>
      <c r="B8058" s="4">
        <v>5541</v>
      </c>
    </row>
    <row r="8059" spans="1:2">
      <c r="A8059" s="5">
        <v>51158</v>
      </c>
      <c r="B8059" s="4">
        <v>5541</v>
      </c>
    </row>
    <row r="8060" spans="1:2">
      <c r="A8060" s="5">
        <v>51159</v>
      </c>
      <c r="B8060" s="4">
        <v>5542</v>
      </c>
    </row>
    <row r="8061" spans="1:2">
      <c r="A8061" s="5">
        <v>51160</v>
      </c>
      <c r="B8061" s="4">
        <v>5543</v>
      </c>
    </row>
    <row r="8062" spans="1:2">
      <c r="A8062" s="5">
        <v>51161</v>
      </c>
      <c r="B8062" s="4">
        <v>5544</v>
      </c>
    </row>
    <row r="8063" spans="1:2">
      <c r="A8063" s="5">
        <v>51162</v>
      </c>
      <c r="B8063" s="4">
        <v>5545</v>
      </c>
    </row>
    <row r="8064" spans="1:2">
      <c r="A8064" s="5">
        <v>51163</v>
      </c>
      <c r="B8064" s="4">
        <v>5546</v>
      </c>
    </row>
    <row r="8065" spans="1:2">
      <c r="A8065" s="5">
        <v>51164</v>
      </c>
      <c r="B8065" s="4">
        <v>5546</v>
      </c>
    </row>
    <row r="8066" spans="1:2">
      <c r="A8066" s="5">
        <v>51165</v>
      </c>
      <c r="B8066" s="4">
        <v>5546</v>
      </c>
    </row>
    <row r="8067" spans="1:2">
      <c r="A8067" s="5">
        <v>51166</v>
      </c>
      <c r="B8067" s="4">
        <v>5547</v>
      </c>
    </row>
    <row r="8068" spans="1:2">
      <c r="A8068" s="5">
        <v>51167</v>
      </c>
      <c r="B8068" s="4">
        <v>5548</v>
      </c>
    </row>
    <row r="8069" spans="1:2">
      <c r="A8069" s="5">
        <v>51168</v>
      </c>
      <c r="B8069" s="4">
        <v>5549</v>
      </c>
    </row>
    <row r="8070" spans="1:2">
      <c r="A8070" s="5">
        <v>51169</v>
      </c>
      <c r="B8070" s="4">
        <v>5550</v>
      </c>
    </row>
    <row r="8071" spans="1:2">
      <c r="A8071" s="5">
        <v>51170</v>
      </c>
      <c r="B8071" s="4">
        <v>5551</v>
      </c>
    </row>
    <row r="8072" spans="1:2">
      <c r="A8072" s="5">
        <v>51171</v>
      </c>
      <c r="B8072" s="4">
        <v>5551</v>
      </c>
    </row>
    <row r="8073" spans="1:2">
      <c r="A8073" s="5">
        <v>51172</v>
      </c>
      <c r="B8073" s="4">
        <v>5551</v>
      </c>
    </row>
    <row r="8074" spans="1:2">
      <c r="A8074" s="5">
        <v>51173</v>
      </c>
      <c r="B8074" s="4">
        <v>5552</v>
      </c>
    </row>
    <row r="8075" spans="1:2">
      <c r="A8075" s="5">
        <v>51174</v>
      </c>
      <c r="B8075" s="4">
        <v>5553</v>
      </c>
    </row>
    <row r="8076" spans="1:2">
      <c r="A8076" s="5">
        <v>51175</v>
      </c>
      <c r="B8076" s="4">
        <v>5554</v>
      </c>
    </row>
    <row r="8077" spans="1:2">
      <c r="A8077" s="5">
        <v>51176</v>
      </c>
      <c r="B8077" s="4">
        <v>5555</v>
      </c>
    </row>
    <row r="8078" spans="1:2">
      <c r="A8078" s="5">
        <v>51177</v>
      </c>
      <c r="B8078" s="4">
        <v>5556</v>
      </c>
    </row>
    <row r="8079" spans="1:2">
      <c r="A8079" s="5">
        <v>51178</v>
      </c>
      <c r="B8079" s="4">
        <v>5556</v>
      </c>
    </row>
    <row r="8080" spans="1:2">
      <c r="A8080" s="5">
        <v>51179</v>
      </c>
      <c r="B8080" s="4">
        <v>5556</v>
      </c>
    </row>
    <row r="8081" spans="1:2">
      <c r="A8081" s="5">
        <v>51180</v>
      </c>
      <c r="B8081" s="4">
        <v>5556</v>
      </c>
    </row>
    <row r="8082" spans="1:2">
      <c r="A8082" s="5">
        <v>51181</v>
      </c>
      <c r="B8082" s="4">
        <v>5556</v>
      </c>
    </row>
    <row r="8083" spans="1:2">
      <c r="A8083" s="5">
        <v>51182</v>
      </c>
      <c r="B8083" s="4">
        <v>5557</v>
      </c>
    </row>
    <row r="8084" spans="1:2">
      <c r="A8084" s="5">
        <v>51183</v>
      </c>
      <c r="B8084" s="4">
        <v>5558</v>
      </c>
    </row>
    <row r="8085" spans="1:2">
      <c r="A8085" s="5">
        <v>51184</v>
      </c>
      <c r="B8085" s="4">
        <v>5559</v>
      </c>
    </row>
    <row r="8086" spans="1:2">
      <c r="A8086" s="5">
        <v>51185</v>
      </c>
      <c r="B8086" s="4">
        <v>5559</v>
      </c>
    </row>
    <row r="8087" spans="1:2">
      <c r="A8087" s="5">
        <v>51186</v>
      </c>
      <c r="B8087" s="4">
        <v>5559</v>
      </c>
    </row>
    <row r="8088" spans="1:2">
      <c r="A8088" s="5">
        <v>51187</v>
      </c>
      <c r="B8088" s="4">
        <v>5560</v>
      </c>
    </row>
    <row r="8089" spans="1:2">
      <c r="A8089" s="5">
        <v>51188</v>
      </c>
      <c r="B8089" s="4">
        <v>5561</v>
      </c>
    </row>
    <row r="8090" spans="1:2">
      <c r="A8090" s="5">
        <v>51189</v>
      </c>
      <c r="B8090" s="4">
        <v>5562</v>
      </c>
    </row>
    <row r="8091" spans="1:2">
      <c r="A8091" s="5">
        <v>51190</v>
      </c>
      <c r="B8091" s="4">
        <v>5563</v>
      </c>
    </row>
    <row r="8092" spans="1:2">
      <c r="A8092" s="5">
        <v>51191</v>
      </c>
      <c r="B8092" s="4">
        <v>5564</v>
      </c>
    </row>
    <row r="8093" spans="1:2">
      <c r="A8093" s="5">
        <v>51192</v>
      </c>
      <c r="B8093" s="4">
        <v>5564</v>
      </c>
    </row>
    <row r="8094" spans="1:2">
      <c r="A8094" s="5">
        <v>51193</v>
      </c>
      <c r="B8094" s="4">
        <v>5564</v>
      </c>
    </row>
    <row r="8095" spans="1:2">
      <c r="A8095" s="5">
        <v>51194</v>
      </c>
      <c r="B8095" s="4">
        <v>5565</v>
      </c>
    </row>
    <row r="8096" spans="1:2">
      <c r="A8096" s="5">
        <v>51195</v>
      </c>
      <c r="B8096" s="4">
        <v>5566</v>
      </c>
    </row>
    <row r="8097" spans="1:2">
      <c r="A8097" s="5">
        <v>51196</v>
      </c>
      <c r="B8097" s="4">
        <v>5567</v>
      </c>
    </row>
    <row r="8098" spans="1:2">
      <c r="A8098" s="5">
        <v>51197</v>
      </c>
      <c r="B8098" s="4">
        <v>5568</v>
      </c>
    </row>
    <row r="8099" spans="1:2">
      <c r="A8099" s="5">
        <v>51198</v>
      </c>
      <c r="B8099" s="4">
        <v>5569</v>
      </c>
    </row>
    <row r="8100" spans="1:2">
      <c r="A8100" s="5">
        <v>51199</v>
      </c>
      <c r="B8100" s="4">
        <v>5569</v>
      </c>
    </row>
    <row r="8101" spans="1:2">
      <c r="A8101" s="5">
        <v>51200</v>
      </c>
      <c r="B8101" s="4">
        <v>5569</v>
      </c>
    </row>
    <row r="8102" spans="1:2">
      <c r="A8102" s="5">
        <v>51201</v>
      </c>
      <c r="B8102" s="4">
        <v>5570</v>
      </c>
    </row>
    <row r="8103" spans="1:2">
      <c r="A8103" s="5">
        <v>51202</v>
      </c>
      <c r="B8103" s="4">
        <v>5571</v>
      </c>
    </row>
    <row r="8104" spans="1:2">
      <c r="A8104" s="5">
        <v>51203</v>
      </c>
      <c r="B8104" s="4">
        <v>5572</v>
      </c>
    </row>
    <row r="8105" spans="1:2">
      <c r="A8105" s="5">
        <v>51204</v>
      </c>
      <c r="B8105" s="4">
        <v>5573</v>
      </c>
    </row>
    <row r="8106" spans="1:2">
      <c r="A8106" s="5">
        <v>51205</v>
      </c>
      <c r="B8106" s="4">
        <v>5574</v>
      </c>
    </row>
    <row r="8107" spans="1:2">
      <c r="A8107" s="5">
        <v>51206</v>
      </c>
      <c r="B8107" s="4">
        <v>5574</v>
      </c>
    </row>
    <row r="8108" spans="1:2">
      <c r="A8108" s="5">
        <v>51207</v>
      </c>
      <c r="B8108" s="4">
        <v>5574</v>
      </c>
    </row>
    <row r="8109" spans="1:2">
      <c r="A8109" s="5">
        <v>51208</v>
      </c>
      <c r="B8109" s="4">
        <v>5575</v>
      </c>
    </row>
    <row r="8110" spans="1:2">
      <c r="A8110" s="5">
        <v>51209</v>
      </c>
      <c r="B8110" s="4">
        <v>5576</v>
      </c>
    </row>
    <row r="8111" spans="1:2">
      <c r="A8111" s="5">
        <v>51210</v>
      </c>
      <c r="B8111" s="4">
        <v>5577</v>
      </c>
    </row>
    <row r="8112" spans="1:2">
      <c r="A8112" s="5">
        <v>51211</v>
      </c>
      <c r="B8112" s="4">
        <v>5578</v>
      </c>
    </row>
    <row r="8113" spans="1:2">
      <c r="A8113" s="5">
        <v>51212</v>
      </c>
      <c r="B8113" s="4">
        <v>5579</v>
      </c>
    </row>
    <row r="8114" spans="1:2">
      <c r="A8114" s="5">
        <v>51213</v>
      </c>
      <c r="B8114" s="4">
        <v>5579</v>
      </c>
    </row>
    <row r="8115" spans="1:2">
      <c r="A8115" s="5">
        <v>51214</v>
      </c>
      <c r="B8115" s="4">
        <v>5579</v>
      </c>
    </row>
    <row r="8116" spans="1:2">
      <c r="A8116" s="5">
        <v>51215</v>
      </c>
      <c r="B8116" s="4">
        <v>5580</v>
      </c>
    </row>
    <row r="8117" spans="1:2">
      <c r="A8117" s="5">
        <v>51216</v>
      </c>
      <c r="B8117" s="4">
        <v>5581</v>
      </c>
    </row>
    <row r="8118" spans="1:2">
      <c r="A8118" s="5">
        <v>51217</v>
      </c>
      <c r="B8118" s="4">
        <v>5582</v>
      </c>
    </row>
    <row r="8119" spans="1:2">
      <c r="A8119" s="5">
        <v>51218</v>
      </c>
      <c r="B8119" s="4">
        <v>5583</v>
      </c>
    </row>
    <row r="8120" spans="1:2">
      <c r="A8120" s="5">
        <v>51219</v>
      </c>
      <c r="B8120" s="4">
        <v>5584</v>
      </c>
    </row>
    <row r="8121" spans="1:2">
      <c r="A8121" s="5">
        <v>51220</v>
      </c>
      <c r="B8121" s="4">
        <v>5584</v>
      </c>
    </row>
    <row r="8122" spans="1:2">
      <c r="A8122" s="5">
        <v>51221</v>
      </c>
      <c r="B8122" s="4">
        <v>5584</v>
      </c>
    </row>
    <row r="8123" spans="1:2">
      <c r="A8123" s="5">
        <v>51222</v>
      </c>
      <c r="B8123" s="4">
        <v>5585</v>
      </c>
    </row>
    <row r="8124" spans="1:2">
      <c r="A8124" s="5">
        <v>51223</v>
      </c>
      <c r="B8124" s="4">
        <v>5586</v>
      </c>
    </row>
    <row r="8125" spans="1:2">
      <c r="A8125" s="5">
        <v>51224</v>
      </c>
      <c r="B8125" s="4">
        <v>5587</v>
      </c>
    </row>
    <row r="8126" spans="1:2">
      <c r="A8126" s="5">
        <v>51225</v>
      </c>
      <c r="B8126" s="4">
        <v>5588</v>
      </c>
    </row>
    <row r="8127" spans="1:2">
      <c r="A8127" s="5">
        <v>51226</v>
      </c>
      <c r="B8127" s="4">
        <v>5588</v>
      </c>
    </row>
    <row r="8128" spans="1:2">
      <c r="A8128" s="5">
        <v>51227</v>
      </c>
      <c r="B8128" s="4">
        <v>5588</v>
      </c>
    </row>
    <row r="8129" spans="1:2">
      <c r="A8129" s="5">
        <v>51228</v>
      </c>
      <c r="B8129" s="4">
        <v>5588</v>
      </c>
    </row>
    <row r="8130" spans="1:2">
      <c r="A8130" s="5">
        <v>51229</v>
      </c>
      <c r="B8130" s="4">
        <v>5589</v>
      </c>
    </row>
    <row r="8131" spans="1:2">
      <c r="A8131" s="5">
        <v>51230</v>
      </c>
      <c r="B8131" s="4">
        <v>5590</v>
      </c>
    </row>
    <row r="8132" spans="1:2">
      <c r="A8132" s="5">
        <v>51231</v>
      </c>
      <c r="B8132" s="4">
        <v>5591</v>
      </c>
    </row>
    <row r="8133" spans="1:2">
      <c r="A8133" s="5">
        <v>51232</v>
      </c>
      <c r="B8133" s="4">
        <v>5592</v>
      </c>
    </row>
    <row r="8134" spans="1:2">
      <c r="A8134" s="5">
        <v>51233</v>
      </c>
      <c r="B8134" s="4">
        <v>5593</v>
      </c>
    </row>
    <row r="8135" spans="1:2">
      <c r="A8135" s="5">
        <v>51234</v>
      </c>
      <c r="B8135" s="4">
        <v>5593</v>
      </c>
    </row>
    <row r="8136" spans="1:2">
      <c r="A8136" s="5">
        <v>51235</v>
      </c>
      <c r="B8136" s="4">
        <v>5593</v>
      </c>
    </row>
    <row r="8137" spans="1:2">
      <c r="A8137" s="5">
        <v>51236</v>
      </c>
      <c r="B8137" s="4">
        <v>5594</v>
      </c>
    </row>
    <row r="8138" spans="1:2">
      <c r="A8138" s="5">
        <v>51237</v>
      </c>
      <c r="B8138" s="4">
        <v>5595</v>
      </c>
    </row>
    <row r="8139" spans="1:2">
      <c r="A8139" s="5">
        <v>51238</v>
      </c>
      <c r="B8139" s="4">
        <v>5596</v>
      </c>
    </row>
    <row r="8140" spans="1:2">
      <c r="A8140" s="5">
        <v>51239</v>
      </c>
      <c r="B8140" s="4">
        <v>5597</v>
      </c>
    </row>
    <row r="8141" spans="1:2">
      <c r="A8141" s="5">
        <v>51240</v>
      </c>
      <c r="B8141" s="4">
        <v>5598</v>
      </c>
    </row>
    <row r="8142" spans="1:2">
      <c r="A8142" s="5">
        <v>51241</v>
      </c>
      <c r="B8142" s="4">
        <v>5598</v>
      </c>
    </row>
    <row r="8143" spans="1:2">
      <c r="A8143" s="5">
        <v>51242</v>
      </c>
      <c r="B8143" s="4">
        <v>5598</v>
      </c>
    </row>
    <row r="8144" spans="1:2">
      <c r="A8144" s="5">
        <v>51243</v>
      </c>
      <c r="B8144" s="4">
        <v>5599</v>
      </c>
    </row>
    <row r="8145" spans="1:2">
      <c r="A8145" s="5">
        <v>51244</v>
      </c>
      <c r="B8145" s="4">
        <v>5600</v>
      </c>
    </row>
    <row r="8146" spans="1:2">
      <c r="A8146" s="5">
        <v>51245</v>
      </c>
      <c r="B8146" s="4">
        <v>5601</v>
      </c>
    </row>
    <row r="8147" spans="1:2">
      <c r="A8147" s="5">
        <v>51246</v>
      </c>
      <c r="B8147" s="4">
        <v>5602</v>
      </c>
    </row>
    <row r="8148" spans="1:2">
      <c r="A8148" s="5">
        <v>51247</v>
      </c>
      <c r="B8148" s="4">
        <v>5603</v>
      </c>
    </row>
    <row r="8149" spans="1:2">
      <c r="A8149" s="5">
        <v>51248</v>
      </c>
      <c r="B8149" s="4">
        <v>5603</v>
      </c>
    </row>
    <row r="8150" spans="1:2">
      <c r="A8150" s="5">
        <v>51249</v>
      </c>
      <c r="B8150" s="4">
        <v>5603</v>
      </c>
    </row>
    <row r="8151" spans="1:2">
      <c r="A8151" s="5">
        <v>51250</v>
      </c>
      <c r="B8151" s="4">
        <v>5604</v>
      </c>
    </row>
    <row r="8152" spans="1:2">
      <c r="A8152" s="5">
        <v>51251</v>
      </c>
      <c r="B8152" s="4">
        <v>5605</v>
      </c>
    </row>
    <row r="8153" spans="1:2">
      <c r="A8153" s="5">
        <v>51252</v>
      </c>
      <c r="B8153" s="4">
        <v>5606</v>
      </c>
    </row>
    <row r="8154" spans="1:2">
      <c r="A8154" s="5">
        <v>51253</v>
      </c>
      <c r="B8154" s="4">
        <v>5607</v>
      </c>
    </row>
    <row r="8155" spans="1:2">
      <c r="A8155" s="5">
        <v>51254</v>
      </c>
      <c r="B8155" s="4">
        <v>5608</v>
      </c>
    </row>
    <row r="8156" spans="1:2">
      <c r="A8156" s="5">
        <v>51255</v>
      </c>
      <c r="B8156" s="4">
        <v>5608</v>
      </c>
    </row>
    <row r="8157" spans="1:2">
      <c r="A8157" s="5">
        <v>51256</v>
      </c>
      <c r="B8157" s="4">
        <v>5608</v>
      </c>
    </row>
    <row r="8158" spans="1:2">
      <c r="A8158" s="5">
        <v>51257</v>
      </c>
      <c r="B8158" s="4">
        <v>5609</v>
      </c>
    </row>
    <row r="8159" spans="1:2">
      <c r="A8159" s="5">
        <v>51258</v>
      </c>
      <c r="B8159" s="4">
        <v>5609</v>
      </c>
    </row>
    <row r="8160" spans="1:2">
      <c r="A8160" s="5">
        <v>51259</v>
      </c>
      <c r="B8160" s="4">
        <v>5610</v>
      </c>
    </row>
    <row r="8161" spans="1:2">
      <c r="A8161" s="5">
        <v>51260</v>
      </c>
      <c r="B8161" s="4">
        <v>5611</v>
      </c>
    </row>
    <row r="8162" spans="1:2">
      <c r="A8162" s="5">
        <v>51261</v>
      </c>
      <c r="B8162" s="4">
        <v>5612</v>
      </c>
    </row>
    <row r="8163" spans="1:2">
      <c r="A8163" s="5">
        <v>51262</v>
      </c>
      <c r="B8163" s="4">
        <v>5612</v>
      </c>
    </row>
    <row r="8164" spans="1:2">
      <c r="A8164" s="5">
        <v>51263</v>
      </c>
      <c r="B8164" s="4">
        <v>5612</v>
      </c>
    </row>
    <row r="8165" spans="1:2">
      <c r="A8165" s="5">
        <v>51264</v>
      </c>
      <c r="B8165" s="4">
        <v>5613</v>
      </c>
    </row>
    <row r="8166" spans="1:2">
      <c r="A8166" s="5">
        <v>51265</v>
      </c>
      <c r="B8166" s="4">
        <v>5614</v>
      </c>
    </row>
    <row r="8167" spans="1:2">
      <c r="A8167" s="5">
        <v>51266</v>
      </c>
      <c r="B8167" s="4">
        <v>5615</v>
      </c>
    </row>
    <row r="8168" spans="1:2">
      <c r="A8168" s="5">
        <v>51267</v>
      </c>
      <c r="B8168" s="4">
        <v>5616</v>
      </c>
    </row>
    <row r="8169" spans="1:2">
      <c r="A8169" s="5">
        <v>51268</v>
      </c>
      <c r="B8169" s="4">
        <v>5617</v>
      </c>
    </row>
    <row r="8170" spans="1:2">
      <c r="A8170" s="5">
        <v>51269</v>
      </c>
      <c r="B8170" s="4">
        <v>5617</v>
      </c>
    </row>
    <row r="8171" spans="1:2">
      <c r="A8171" s="5">
        <v>51270</v>
      </c>
      <c r="B8171" s="4">
        <v>5617</v>
      </c>
    </row>
    <row r="8172" spans="1:2">
      <c r="A8172" s="5">
        <v>51271</v>
      </c>
      <c r="B8172" s="4">
        <v>5618</v>
      </c>
    </row>
    <row r="8173" spans="1:2">
      <c r="A8173" s="5">
        <v>51272</v>
      </c>
      <c r="B8173" s="4">
        <v>5619</v>
      </c>
    </row>
    <row r="8174" spans="1:2">
      <c r="A8174" s="5">
        <v>51273</v>
      </c>
      <c r="B8174" s="4">
        <v>5620</v>
      </c>
    </row>
    <row r="8175" spans="1:2">
      <c r="A8175" s="5">
        <v>51274</v>
      </c>
      <c r="B8175" s="4">
        <v>5621</v>
      </c>
    </row>
    <row r="8176" spans="1:2">
      <c r="A8176" s="5">
        <v>51275</v>
      </c>
      <c r="B8176" s="4">
        <v>5622</v>
      </c>
    </row>
    <row r="8177" spans="1:2">
      <c r="A8177" s="5">
        <v>51276</v>
      </c>
      <c r="B8177" s="4">
        <v>5622</v>
      </c>
    </row>
    <row r="8178" spans="1:2">
      <c r="A8178" s="5">
        <v>51277</v>
      </c>
      <c r="B8178" s="4">
        <v>5622</v>
      </c>
    </row>
    <row r="8179" spans="1:2">
      <c r="A8179" s="5">
        <v>51278</v>
      </c>
      <c r="B8179" s="4">
        <v>5623</v>
      </c>
    </row>
    <row r="8180" spans="1:2">
      <c r="A8180" s="5">
        <v>51279</v>
      </c>
      <c r="B8180" s="4">
        <v>5624</v>
      </c>
    </row>
    <row r="8181" spans="1:2">
      <c r="A8181" s="5">
        <v>51280</v>
      </c>
      <c r="B8181" s="4">
        <v>5625</v>
      </c>
    </row>
    <row r="8182" spans="1:2">
      <c r="A8182" s="5">
        <v>51281</v>
      </c>
      <c r="B8182" s="4">
        <v>5626</v>
      </c>
    </row>
    <row r="8183" spans="1:2">
      <c r="A8183" s="5">
        <v>51282</v>
      </c>
      <c r="B8183" s="4">
        <v>5627</v>
      </c>
    </row>
    <row r="8184" spans="1:2">
      <c r="A8184" s="5">
        <v>51283</v>
      </c>
      <c r="B8184" s="4">
        <v>5627</v>
      </c>
    </row>
    <row r="8185" spans="1:2">
      <c r="A8185" s="5">
        <v>51284</v>
      </c>
      <c r="B8185" s="4">
        <v>5627</v>
      </c>
    </row>
    <row r="8186" spans="1:2">
      <c r="A8186" s="5">
        <v>51285</v>
      </c>
      <c r="B8186" s="4">
        <v>5628</v>
      </c>
    </row>
    <row r="8187" spans="1:2">
      <c r="A8187" s="5">
        <v>51286</v>
      </c>
      <c r="B8187" s="4">
        <v>5629</v>
      </c>
    </row>
    <row r="8188" spans="1:2">
      <c r="A8188" s="5">
        <v>51287</v>
      </c>
      <c r="B8188" s="4">
        <v>5630</v>
      </c>
    </row>
    <row r="8189" spans="1:2">
      <c r="A8189" s="5">
        <v>51288</v>
      </c>
      <c r="B8189" s="4">
        <v>5630</v>
      </c>
    </row>
    <row r="8190" spans="1:2">
      <c r="A8190" s="5">
        <v>51289</v>
      </c>
      <c r="B8190" s="4">
        <v>5631</v>
      </c>
    </row>
    <row r="8191" spans="1:2">
      <c r="A8191" s="5">
        <v>51290</v>
      </c>
      <c r="B8191" s="4">
        <v>5631</v>
      </c>
    </row>
    <row r="8192" spans="1:2">
      <c r="A8192" s="5">
        <v>51291</v>
      </c>
      <c r="B8192" s="4">
        <v>5631</v>
      </c>
    </row>
    <row r="8193" spans="1:2">
      <c r="A8193" s="5">
        <v>51292</v>
      </c>
      <c r="B8193" s="4">
        <v>5632</v>
      </c>
    </row>
    <row r="8194" spans="1:2">
      <c r="A8194" s="5">
        <v>51293</v>
      </c>
      <c r="B8194" s="4">
        <v>5633</v>
      </c>
    </row>
    <row r="8195" spans="1:2">
      <c r="A8195" s="5">
        <v>51294</v>
      </c>
      <c r="B8195" s="4">
        <v>5634</v>
      </c>
    </row>
    <row r="8196" spans="1:2">
      <c r="A8196" s="5">
        <v>51295</v>
      </c>
      <c r="B8196" s="4">
        <v>5635</v>
      </c>
    </row>
    <row r="8197" spans="1:2">
      <c r="A8197" s="5">
        <v>51296</v>
      </c>
      <c r="B8197" s="4">
        <v>5636</v>
      </c>
    </row>
    <row r="8198" spans="1:2">
      <c r="A8198" s="5">
        <v>51297</v>
      </c>
      <c r="B8198" s="4">
        <v>5636</v>
      </c>
    </row>
    <row r="8199" spans="1:2">
      <c r="A8199" s="5">
        <v>51298</v>
      </c>
      <c r="B8199" s="4">
        <v>5636</v>
      </c>
    </row>
    <row r="8200" spans="1:2">
      <c r="A8200" s="5">
        <v>51299</v>
      </c>
      <c r="B8200" s="4">
        <v>5637</v>
      </c>
    </row>
    <row r="8201" spans="1:2">
      <c r="A8201" s="5">
        <v>51300</v>
      </c>
      <c r="B8201" s="4">
        <v>5638</v>
      </c>
    </row>
    <row r="8202" spans="1:2">
      <c r="A8202" s="5">
        <v>51301</v>
      </c>
      <c r="B8202" s="4">
        <v>5639</v>
      </c>
    </row>
    <row r="8203" spans="1:2">
      <c r="A8203" s="5">
        <v>51302</v>
      </c>
      <c r="B8203" s="4">
        <v>5640</v>
      </c>
    </row>
    <row r="8204" spans="1:2">
      <c r="A8204" s="5">
        <v>51303</v>
      </c>
      <c r="B8204" s="4">
        <v>5641</v>
      </c>
    </row>
    <row r="8205" spans="1:2">
      <c r="A8205" s="5">
        <v>51304</v>
      </c>
      <c r="B8205" s="4">
        <v>5641</v>
      </c>
    </row>
    <row r="8206" spans="1:2">
      <c r="A8206" s="5">
        <v>51305</v>
      </c>
      <c r="B8206" s="4">
        <v>5641</v>
      </c>
    </row>
    <row r="8207" spans="1:2">
      <c r="A8207" s="5">
        <v>51306</v>
      </c>
      <c r="B8207" s="4">
        <v>5642</v>
      </c>
    </row>
    <row r="8208" spans="1:2">
      <c r="A8208" s="5">
        <v>51307</v>
      </c>
      <c r="B8208" s="4">
        <v>5643</v>
      </c>
    </row>
    <row r="8209" spans="1:2">
      <c r="A8209" s="5">
        <v>51308</v>
      </c>
      <c r="B8209" s="4">
        <v>5644</v>
      </c>
    </row>
    <row r="8210" spans="1:2">
      <c r="A8210" s="5">
        <v>51309</v>
      </c>
      <c r="B8210" s="4">
        <v>5645</v>
      </c>
    </row>
    <row r="8211" spans="1:2">
      <c r="A8211" s="5">
        <v>51310</v>
      </c>
      <c r="B8211" s="4">
        <v>5646</v>
      </c>
    </row>
    <row r="8212" spans="1:2">
      <c r="A8212" s="5">
        <v>51311</v>
      </c>
      <c r="B8212" s="4">
        <v>5646</v>
      </c>
    </row>
    <row r="8213" spans="1:2">
      <c r="A8213" s="5">
        <v>51312</v>
      </c>
      <c r="B8213" s="4">
        <v>5646</v>
      </c>
    </row>
    <row r="8214" spans="1:2">
      <c r="A8214" s="5">
        <v>51313</v>
      </c>
      <c r="B8214" s="4">
        <v>5647</v>
      </c>
    </row>
    <row r="8215" spans="1:2">
      <c r="A8215" s="5">
        <v>51314</v>
      </c>
      <c r="B8215" s="4">
        <v>5648</v>
      </c>
    </row>
    <row r="8216" spans="1:2">
      <c r="A8216" s="5">
        <v>51315</v>
      </c>
      <c r="B8216" s="4">
        <v>5649</v>
      </c>
    </row>
    <row r="8217" spans="1:2">
      <c r="A8217" s="5">
        <v>51316</v>
      </c>
      <c r="B8217" s="4">
        <v>5650</v>
      </c>
    </row>
    <row r="8218" spans="1:2">
      <c r="A8218" s="5">
        <v>51317</v>
      </c>
      <c r="B8218" s="4">
        <v>5651</v>
      </c>
    </row>
    <row r="8219" spans="1:2">
      <c r="A8219" s="5">
        <v>51318</v>
      </c>
      <c r="B8219" s="4">
        <v>5651</v>
      </c>
    </row>
    <row r="8220" spans="1:2">
      <c r="A8220" s="5">
        <v>51319</v>
      </c>
      <c r="B8220" s="4">
        <v>5651</v>
      </c>
    </row>
    <row r="8221" spans="1:2">
      <c r="A8221" s="5">
        <v>51320</v>
      </c>
      <c r="B8221" s="4">
        <v>5652</v>
      </c>
    </row>
    <row r="8222" spans="1:2">
      <c r="A8222" s="5">
        <v>51321</v>
      </c>
      <c r="B8222" s="4">
        <v>5653</v>
      </c>
    </row>
    <row r="8223" spans="1:2">
      <c r="A8223" s="5">
        <v>51322</v>
      </c>
      <c r="B8223" s="4">
        <v>5654</v>
      </c>
    </row>
    <row r="8224" spans="1:2">
      <c r="A8224" s="5">
        <v>51323</v>
      </c>
      <c r="B8224" s="4">
        <v>5655</v>
      </c>
    </row>
    <row r="8225" spans="1:2">
      <c r="A8225" s="5">
        <v>51324</v>
      </c>
      <c r="B8225" s="4">
        <v>5656</v>
      </c>
    </row>
    <row r="8226" spans="1:2">
      <c r="A8226" s="5">
        <v>51325</v>
      </c>
      <c r="B8226" s="4">
        <v>5656</v>
      </c>
    </row>
    <row r="8227" spans="1:2">
      <c r="A8227" s="5">
        <v>51326</v>
      </c>
      <c r="B8227" s="4">
        <v>5656</v>
      </c>
    </row>
    <row r="8228" spans="1:2">
      <c r="A8228" s="5">
        <v>51327</v>
      </c>
      <c r="B8228" s="4">
        <v>5657</v>
      </c>
    </row>
    <row r="8229" spans="1:2">
      <c r="A8229" s="5">
        <v>51328</v>
      </c>
      <c r="B8229" s="4">
        <v>5658</v>
      </c>
    </row>
    <row r="8230" spans="1:2">
      <c r="A8230" s="5">
        <v>51329</v>
      </c>
      <c r="B8230" s="4">
        <v>5659</v>
      </c>
    </row>
    <row r="8231" spans="1:2">
      <c r="A8231" s="5">
        <v>51330</v>
      </c>
      <c r="B8231" s="4">
        <v>5660</v>
      </c>
    </row>
    <row r="8232" spans="1:2">
      <c r="A8232" s="5">
        <v>51331</v>
      </c>
      <c r="B8232" s="4">
        <v>5661</v>
      </c>
    </row>
    <row r="8233" spans="1:2">
      <c r="A8233" s="5">
        <v>51332</v>
      </c>
      <c r="B8233" s="4">
        <v>5661</v>
      </c>
    </row>
    <row r="8234" spans="1:2">
      <c r="A8234" s="5">
        <v>51333</v>
      </c>
      <c r="B8234" s="4">
        <v>5661</v>
      </c>
    </row>
    <row r="8235" spans="1:2">
      <c r="A8235" s="5">
        <v>51334</v>
      </c>
      <c r="B8235" s="4">
        <v>5662</v>
      </c>
    </row>
    <row r="8236" spans="1:2">
      <c r="A8236" s="5">
        <v>51335</v>
      </c>
      <c r="B8236" s="4">
        <v>5663</v>
      </c>
    </row>
    <row r="8237" spans="1:2">
      <c r="A8237" s="5">
        <v>51336</v>
      </c>
      <c r="B8237" s="4">
        <v>5664</v>
      </c>
    </row>
    <row r="8238" spans="1:2">
      <c r="A8238" s="5">
        <v>51337</v>
      </c>
      <c r="B8238" s="4">
        <v>5665</v>
      </c>
    </row>
    <row r="8239" spans="1:2">
      <c r="A8239" s="5">
        <v>51338</v>
      </c>
      <c r="B8239" s="4">
        <v>5666</v>
      </c>
    </row>
    <row r="8240" spans="1:2">
      <c r="A8240" s="5">
        <v>51339</v>
      </c>
      <c r="B8240" s="4">
        <v>5666</v>
      </c>
    </row>
    <row r="8241" spans="1:2">
      <c r="A8241" s="5">
        <v>51340</v>
      </c>
      <c r="B8241" s="4">
        <v>5666</v>
      </c>
    </row>
    <row r="8242" spans="1:2">
      <c r="A8242" s="5">
        <v>51341</v>
      </c>
      <c r="B8242" s="4">
        <v>5667</v>
      </c>
    </row>
    <row r="8243" spans="1:2">
      <c r="A8243" s="5">
        <v>51342</v>
      </c>
      <c r="B8243" s="4">
        <v>5668</v>
      </c>
    </row>
    <row r="8244" spans="1:2">
      <c r="A8244" s="5">
        <v>51343</v>
      </c>
      <c r="B8244" s="4">
        <v>5669</v>
      </c>
    </row>
    <row r="8245" spans="1:2">
      <c r="A8245" s="5">
        <v>51344</v>
      </c>
      <c r="B8245" s="4">
        <v>5670</v>
      </c>
    </row>
    <row r="8246" spans="1:2">
      <c r="A8246" s="5">
        <v>51345</v>
      </c>
      <c r="B8246" s="4">
        <v>5671</v>
      </c>
    </row>
    <row r="8247" spans="1:2">
      <c r="A8247" s="5">
        <v>51346</v>
      </c>
      <c r="B8247" s="4">
        <v>5671</v>
      </c>
    </row>
    <row r="8248" spans="1:2">
      <c r="A8248" s="5">
        <v>51347</v>
      </c>
      <c r="B8248" s="4">
        <v>5671</v>
      </c>
    </row>
    <row r="8249" spans="1:2">
      <c r="A8249" s="5">
        <v>51348</v>
      </c>
      <c r="B8249" s="4">
        <v>5672</v>
      </c>
    </row>
    <row r="8250" spans="1:2">
      <c r="A8250" s="5">
        <v>51349</v>
      </c>
      <c r="B8250" s="4">
        <v>5673</v>
      </c>
    </row>
    <row r="8251" spans="1:2">
      <c r="A8251" s="5">
        <v>51350</v>
      </c>
      <c r="B8251" s="4">
        <v>5674</v>
      </c>
    </row>
    <row r="8252" spans="1:2">
      <c r="A8252" s="5">
        <v>51351</v>
      </c>
      <c r="B8252" s="4">
        <v>5675</v>
      </c>
    </row>
    <row r="8253" spans="1:2">
      <c r="A8253" s="5">
        <v>51352</v>
      </c>
      <c r="B8253" s="4">
        <v>5676</v>
      </c>
    </row>
    <row r="8254" spans="1:2">
      <c r="A8254" s="5">
        <v>51353</v>
      </c>
      <c r="B8254" s="4">
        <v>5676</v>
      </c>
    </row>
    <row r="8255" spans="1:2">
      <c r="A8255" s="5">
        <v>51354</v>
      </c>
      <c r="B8255" s="4">
        <v>5676</v>
      </c>
    </row>
    <row r="8256" spans="1:2">
      <c r="A8256" s="5">
        <v>51355</v>
      </c>
      <c r="B8256" s="4">
        <v>5677</v>
      </c>
    </row>
    <row r="8257" spans="1:2">
      <c r="A8257" s="5">
        <v>51356</v>
      </c>
      <c r="B8257" s="4">
        <v>5678</v>
      </c>
    </row>
    <row r="8258" spans="1:2">
      <c r="A8258" s="5">
        <v>51357</v>
      </c>
      <c r="B8258" s="4">
        <v>5679</v>
      </c>
    </row>
    <row r="8259" spans="1:2">
      <c r="A8259" s="5">
        <v>51358</v>
      </c>
      <c r="B8259" s="4">
        <v>5680</v>
      </c>
    </row>
    <row r="8260" spans="1:2">
      <c r="A8260" s="5">
        <v>51359</v>
      </c>
      <c r="B8260" s="4">
        <v>5681</v>
      </c>
    </row>
    <row r="8261" spans="1:2">
      <c r="A8261" s="5">
        <v>51360</v>
      </c>
      <c r="B8261" s="4">
        <v>5681</v>
      </c>
    </row>
    <row r="8262" spans="1:2">
      <c r="A8262" s="5">
        <v>51361</v>
      </c>
      <c r="B8262" s="4">
        <v>5681</v>
      </c>
    </row>
    <row r="8263" spans="1:2">
      <c r="A8263" s="5">
        <v>51362</v>
      </c>
      <c r="B8263" s="4">
        <v>5682</v>
      </c>
    </row>
    <row r="8264" spans="1:2">
      <c r="A8264" s="5">
        <v>51363</v>
      </c>
      <c r="B8264" s="4">
        <v>5683</v>
      </c>
    </row>
    <row r="8265" spans="1:2">
      <c r="A8265" s="5">
        <v>51364</v>
      </c>
      <c r="B8265" s="4">
        <v>5684</v>
      </c>
    </row>
    <row r="8266" spans="1:2">
      <c r="A8266" s="5">
        <v>51365</v>
      </c>
      <c r="B8266" s="4">
        <v>5685</v>
      </c>
    </row>
    <row r="8267" spans="1:2">
      <c r="A8267" s="5">
        <v>51366</v>
      </c>
      <c r="B8267" s="4">
        <v>5686</v>
      </c>
    </row>
    <row r="8268" spans="1:2">
      <c r="A8268" s="5">
        <v>51367</v>
      </c>
      <c r="B8268" s="4">
        <v>5686</v>
      </c>
    </row>
    <row r="8269" spans="1:2">
      <c r="A8269" s="5">
        <v>51368</v>
      </c>
      <c r="B8269" s="4">
        <v>5686</v>
      </c>
    </row>
    <row r="8270" spans="1:2">
      <c r="A8270" s="5">
        <v>51369</v>
      </c>
      <c r="B8270" s="4">
        <v>5687</v>
      </c>
    </row>
    <row r="8271" spans="1:2">
      <c r="A8271" s="5">
        <v>51370</v>
      </c>
      <c r="B8271" s="4">
        <v>5688</v>
      </c>
    </row>
    <row r="8272" spans="1:2">
      <c r="A8272" s="5">
        <v>51371</v>
      </c>
      <c r="B8272" s="4">
        <v>5689</v>
      </c>
    </row>
    <row r="8273" spans="1:2">
      <c r="A8273" s="5">
        <v>51372</v>
      </c>
      <c r="B8273" s="4">
        <v>5690</v>
      </c>
    </row>
    <row r="8274" spans="1:2">
      <c r="A8274" s="5">
        <v>51373</v>
      </c>
      <c r="B8274" s="4">
        <v>5691</v>
      </c>
    </row>
    <row r="8275" spans="1:2">
      <c r="A8275" s="5">
        <v>51374</v>
      </c>
      <c r="B8275" s="4">
        <v>5691</v>
      </c>
    </row>
    <row r="8276" spans="1:2">
      <c r="A8276" s="5">
        <v>51375</v>
      </c>
      <c r="B8276" s="4">
        <v>5691</v>
      </c>
    </row>
    <row r="8277" spans="1:2">
      <c r="A8277" s="5">
        <v>51376</v>
      </c>
      <c r="B8277" s="4">
        <v>5692</v>
      </c>
    </row>
    <row r="8278" spans="1:2">
      <c r="A8278" s="5">
        <v>51377</v>
      </c>
      <c r="B8278" s="4">
        <v>5693</v>
      </c>
    </row>
    <row r="8279" spans="1:2">
      <c r="A8279" s="5">
        <v>51378</v>
      </c>
      <c r="B8279" s="4">
        <v>5694</v>
      </c>
    </row>
    <row r="8280" spans="1:2">
      <c r="A8280" s="5">
        <v>51379</v>
      </c>
      <c r="B8280" s="4">
        <v>5695</v>
      </c>
    </row>
    <row r="8281" spans="1:2">
      <c r="A8281" s="5">
        <v>51380</v>
      </c>
      <c r="B8281" s="4">
        <v>5696</v>
      </c>
    </row>
    <row r="8282" spans="1:2">
      <c r="A8282" s="5">
        <v>51381</v>
      </c>
      <c r="B8282" s="4">
        <v>5696</v>
      </c>
    </row>
    <row r="8283" spans="1:2">
      <c r="A8283" s="5">
        <v>51382</v>
      </c>
      <c r="B8283" s="4">
        <v>5696</v>
      </c>
    </row>
    <row r="8284" spans="1:2">
      <c r="A8284" s="5">
        <v>51383</v>
      </c>
      <c r="B8284" s="4">
        <v>5697</v>
      </c>
    </row>
    <row r="8285" spans="1:2">
      <c r="A8285" s="5">
        <v>51384</v>
      </c>
      <c r="B8285" s="4">
        <v>5698</v>
      </c>
    </row>
    <row r="8286" spans="1:2">
      <c r="A8286" s="5">
        <v>51385</v>
      </c>
      <c r="B8286" s="4">
        <v>5699</v>
      </c>
    </row>
    <row r="8287" spans="1:2">
      <c r="A8287" s="5">
        <v>51386</v>
      </c>
      <c r="B8287" s="4">
        <v>5700</v>
      </c>
    </row>
    <row r="8288" spans="1:2">
      <c r="A8288" s="5">
        <v>51387</v>
      </c>
      <c r="B8288" s="4">
        <v>5700</v>
      </c>
    </row>
    <row r="8289" spans="1:2">
      <c r="A8289" s="5">
        <v>51388</v>
      </c>
      <c r="B8289" s="4">
        <v>5700</v>
      </c>
    </row>
    <row r="8290" spans="1:2">
      <c r="A8290" s="5">
        <v>51389</v>
      </c>
      <c r="B8290" s="4">
        <v>5700</v>
      </c>
    </row>
    <row r="8291" spans="1:2">
      <c r="A8291" s="5">
        <v>51390</v>
      </c>
      <c r="B8291" s="4">
        <v>5701</v>
      </c>
    </row>
    <row r="8292" spans="1:2">
      <c r="A8292" s="5">
        <v>51391</v>
      </c>
      <c r="B8292" s="4">
        <v>5702</v>
      </c>
    </row>
    <row r="8293" spans="1:2">
      <c r="A8293" s="5">
        <v>51392</v>
      </c>
      <c r="B8293" s="4">
        <v>5703</v>
      </c>
    </row>
    <row r="8294" spans="1:2">
      <c r="A8294" s="5">
        <v>51393</v>
      </c>
      <c r="B8294" s="4">
        <v>5704</v>
      </c>
    </row>
    <row r="8295" spans="1:2">
      <c r="A8295" s="5">
        <v>51394</v>
      </c>
      <c r="B8295" s="4">
        <v>5705</v>
      </c>
    </row>
    <row r="8296" spans="1:2">
      <c r="A8296" s="5">
        <v>51395</v>
      </c>
      <c r="B8296" s="4">
        <v>5705</v>
      </c>
    </row>
    <row r="8297" spans="1:2">
      <c r="A8297" s="5">
        <v>51396</v>
      </c>
      <c r="B8297" s="4">
        <v>5705</v>
      </c>
    </row>
    <row r="8298" spans="1:2">
      <c r="A8298" s="5">
        <v>51397</v>
      </c>
      <c r="B8298" s="4">
        <v>5706</v>
      </c>
    </row>
    <row r="8299" spans="1:2">
      <c r="A8299" s="5">
        <v>51398</v>
      </c>
      <c r="B8299" s="4">
        <v>5707</v>
      </c>
    </row>
    <row r="8300" spans="1:2">
      <c r="A8300" s="5">
        <v>51399</v>
      </c>
      <c r="B8300" s="4">
        <v>5708</v>
      </c>
    </row>
    <row r="8301" spans="1:2">
      <c r="A8301" s="5">
        <v>51400</v>
      </c>
      <c r="B8301" s="4">
        <v>5709</v>
      </c>
    </row>
    <row r="8302" spans="1:2">
      <c r="A8302" s="5">
        <v>51401</v>
      </c>
      <c r="B8302" s="4">
        <v>5710</v>
      </c>
    </row>
    <row r="8303" spans="1:2">
      <c r="A8303" s="5">
        <v>51402</v>
      </c>
      <c r="B8303" s="4">
        <v>5710</v>
      </c>
    </row>
    <row r="8304" spans="1:2">
      <c r="A8304" s="5">
        <v>51403</v>
      </c>
      <c r="B8304" s="4">
        <v>5710</v>
      </c>
    </row>
    <row r="8305" spans="1:2">
      <c r="A8305" s="5">
        <v>51404</v>
      </c>
      <c r="B8305" s="4">
        <v>5711</v>
      </c>
    </row>
    <row r="8306" spans="1:2">
      <c r="A8306" s="5">
        <v>51405</v>
      </c>
      <c r="B8306" s="4">
        <v>5712</v>
      </c>
    </row>
    <row r="8307" spans="1:2">
      <c r="A8307" s="5">
        <v>51406</v>
      </c>
      <c r="B8307" s="4">
        <v>5713</v>
      </c>
    </row>
    <row r="8308" spans="1:2">
      <c r="A8308" s="5">
        <v>51407</v>
      </c>
      <c r="B8308" s="4">
        <v>5714</v>
      </c>
    </row>
    <row r="8309" spans="1:2">
      <c r="A8309" s="5">
        <v>51408</v>
      </c>
      <c r="B8309" s="4">
        <v>5715</v>
      </c>
    </row>
    <row r="8310" spans="1:2">
      <c r="A8310" s="5">
        <v>51409</v>
      </c>
      <c r="B8310" s="4">
        <v>5715</v>
      </c>
    </row>
    <row r="8311" spans="1:2">
      <c r="A8311" s="5">
        <v>51410</v>
      </c>
      <c r="B8311" s="4">
        <v>5715</v>
      </c>
    </row>
    <row r="8312" spans="1:2">
      <c r="A8312" s="5">
        <v>51411</v>
      </c>
      <c r="B8312" s="4">
        <v>5716</v>
      </c>
    </row>
    <row r="8313" spans="1:2">
      <c r="A8313" s="5">
        <v>51412</v>
      </c>
      <c r="B8313" s="4">
        <v>5717</v>
      </c>
    </row>
    <row r="8314" spans="1:2">
      <c r="A8314" s="5">
        <v>51413</v>
      </c>
      <c r="B8314" s="4">
        <v>5718</v>
      </c>
    </row>
    <row r="8315" spans="1:2">
      <c r="A8315" s="5">
        <v>51414</v>
      </c>
      <c r="B8315" s="4">
        <v>5719</v>
      </c>
    </row>
    <row r="8316" spans="1:2">
      <c r="A8316" s="5">
        <v>51415</v>
      </c>
      <c r="B8316" s="4">
        <v>5720</v>
      </c>
    </row>
    <row r="8317" spans="1:2">
      <c r="A8317" s="5">
        <v>51416</v>
      </c>
      <c r="B8317" s="4">
        <v>5720</v>
      </c>
    </row>
    <row r="8318" spans="1:2">
      <c r="A8318" s="5">
        <v>51417</v>
      </c>
      <c r="B8318" s="4">
        <v>5720</v>
      </c>
    </row>
    <row r="8319" spans="1:2">
      <c r="A8319" s="5">
        <v>51418</v>
      </c>
      <c r="B8319" s="4">
        <v>5721</v>
      </c>
    </row>
    <row r="8320" spans="1:2">
      <c r="A8320" s="5">
        <v>51419</v>
      </c>
      <c r="B8320" s="4">
        <v>5722</v>
      </c>
    </row>
    <row r="8321" spans="1:2">
      <c r="A8321" s="5">
        <v>51420</v>
      </c>
      <c r="B8321" s="4">
        <v>5723</v>
      </c>
    </row>
    <row r="8322" spans="1:2">
      <c r="A8322" s="5">
        <v>51421</v>
      </c>
      <c r="B8322" s="4">
        <v>5724</v>
      </c>
    </row>
    <row r="8323" spans="1:2">
      <c r="A8323" s="5">
        <v>51422</v>
      </c>
      <c r="B8323" s="4">
        <v>5724</v>
      </c>
    </row>
    <row r="8324" spans="1:2">
      <c r="A8324" s="5">
        <v>51423</v>
      </c>
      <c r="B8324" s="4">
        <v>5724</v>
      </c>
    </row>
    <row r="8325" spans="1:2">
      <c r="A8325" s="5">
        <v>51424</v>
      </c>
      <c r="B8325" s="4">
        <v>5724</v>
      </c>
    </row>
    <row r="8326" spans="1:2">
      <c r="A8326" s="5">
        <v>51425</v>
      </c>
      <c r="B8326" s="4">
        <v>5725</v>
      </c>
    </row>
    <row r="8327" spans="1:2">
      <c r="A8327" s="5">
        <v>51426</v>
      </c>
      <c r="B8327" s="4">
        <v>5726</v>
      </c>
    </row>
    <row r="8328" spans="1:2">
      <c r="A8328" s="5">
        <v>51427</v>
      </c>
      <c r="B8328" s="4">
        <v>5727</v>
      </c>
    </row>
    <row r="8329" spans="1:2">
      <c r="A8329" s="5">
        <v>51428</v>
      </c>
      <c r="B8329" s="4">
        <v>5728</v>
      </c>
    </row>
    <row r="8330" spans="1:2">
      <c r="A8330" s="5">
        <v>51429</v>
      </c>
      <c r="B8330" s="4">
        <v>5729</v>
      </c>
    </row>
    <row r="8331" spans="1:2">
      <c r="A8331" s="5">
        <v>51430</v>
      </c>
      <c r="B8331" s="4">
        <v>5729</v>
      </c>
    </row>
    <row r="8332" spans="1:2">
      <c r="A8332" s="5">
        <v>51431</v>
      </c>
      <c r="B8332" s="4">
        <v>5729</v>
      </c>
    </row>
    <row r="8333" spans="1:2">
      <c r="A8333" s="5">
        <v>51432</v>
      </c>
      <c r="B8333" s="4">
        <v>5730</v>
      </c>
    </row>
    <row r="8334" spans="1:2">
      <c r="A8334" s="5">
        <v>51433</v>
      </c>
      <c r="B8334" s="4">
        <v>5731</v>
      </c>
    </row>
    <row r="8335" spans="1:2">
      <c r="A8335" s="5">
        <v>51434</v>
      </c>
      <c r="B8335" s="4">
        <v>5732</v>
      </c>
    </row>
    <row r="8336" spans="1:2">
      <c r="A8336" s="5">
        <v>51435</v>
      </c>
      <c r="B8336" s="4">
        <v>5733</v>
      </c>
    </row>
    <row r="8337" spans="1:2">
      <c r="A8337" s="5">
        <v>51436</v>
      </c>
      <c r="B8337" s="4">
        <v>5734</v>
      </c>
    </row>
    <row r="8338" spans="1:2">
      <c r="A8338" s="5">
        <v>51437</v>
      </c>
      <c r="B8338" s="4">
        <v>5734</v>
      </c>
    </row>
    <row r="8339" spans="1:2">
      <c r="A8339" s="5">
        <v>51438</v>
      </c>
      <c r="B8339" s="4">
        <v>5734</v>
      </c>
    </row>
    <row r="8340" spans="1:2">
      <c r="A8340" s="5">
        <v>51439</v>
      </c>
      <c r="B8340" s="4">
        <v>5735</v>
      </c>
    </row>
    <row r="8341" spans="1:2">
      <c r="A8341" s="5">
        <v>51440</v>
      </c>
      <c r="B8341" s="4">
        <v>5736</v>
      </c>
    </row>
    <row r="8342" spans="1:2">
      <c r="A8342" s="5">
        <v>51441</v>
      </c>
      <c r="B8342" s="4">
        <v>5737</v>
      </c>
    </row>
    <row r="8343" spans="1:2">
      <c r="A8343" s="5">
        <v>51442</v>
      </c>
      <c r="B8343" s="4">
        <v>5738</v>
      </c>
    </row>
    <row r="8344" spans="1:2">
      <c r="A8344" s="5">
        <v>51443</v>
      </c>
      <c r="B8344" s="4">
        <v>5738</v>
      </c>
    </row>
    <row r="8345" spans="1:2">
      <c r="A8345" s="5">
        <v>51444</v>
      </c>
      <c r="B8345" s="4">
        <v>5738</v>
      </c>
    </row>
    <row r="8346" spans="1:2">
      <c r="A8346" s="5">
        <v>51445</v>
      </c>
      <c r="B8346" s="4">
        <v>5738</v>
      </c>
    </row>
    <row r="8347" spans="1:2">
      <c r="A8347" s="5">
        <v>51446</v>
      </c>
      <c r="B8347" s="4">
        <v>5739</v>
      </c>
    </row>
    <row r="8348" spans="1:2">
      <c r="A8348" s="5">
        <v>51447</v>
      </c>
      <c r="B8348" s="4">
        <v>5740</v>
      </c>
    </row>
    <row r="8349" spans="1:2">
      <c r="A8349" s="5">
        <v>51448</v>
      </c>
      <c r="B8349" s="4">
        <v>5741</v>
      </c>
    </row>
    <row r="8350" spans="1:2">
      <c r="A8350" s="5">
        <v>51449</v>
      </c>
      <c r="B8350" s="4">
        <v>5742</v>
      </c>
    </row>
    <row r="8351" spans="1:2">
      <c r="A8351" s="5">
        <v>51450</v>
      </c>
      <c r="B8351" s="4">
        <v>5743</v>
      </c>
    </row>
    <row r="8352" spans="1:2">
      <c r="A8352" s="5">
        <v>51451</v>
      </c>
      <c r="B8352" s="4">
        <v>5743</v>
      </c>
    </row>
    <row r="8353" spans="1:2">
      <c r="A8353" s="5">
        <v>51452</v>
      </c>
      <c r="B8353" s="4">
        <v>5743</v>
      </c>
    </row>
    <row r="8354" spans="1:2">
      <c r="A8354" s="5">
        <v>51453</v>
      </c>
      <c r="B8354" s="4">
        <v>5744</v>
      </c>
    </row>
    <row r="8355" spans="1:2">
      <c r="A8355" s="5">
        <v>51454</v>
      </c>
      <c r="B8355" s="4">
        <v>5745</v>
      </c>
    </row>
    <row r="8356" spans="1:2">
      <c r="A8356" s="5">
        <v>51455</v>
      </c>
      <c r="B8356" s="4">
        <v>5746</v>
      </c>
    </row>
    <row r="8357" spans="1:2">
      <c r="A8357" s="5">
        <v>51456</v>
      </c>
      <c r="B8357" s="4">
        <v>5746</v>
      </c>
    </row>
    <row r="8358" spans="1:2">
      <c r="A8358" s="5">
        <v>51457</v>
      </c>
      <c r="B8358" s="4">
        <v>5747</v>
      </c>
    </row>
    <row r="8359" spans="1:2">
      <c r="A8359" s="5">
        <v>51458</v>
      </c>
      <c r="B8359" s="4">
        <v>5747</v>
      </c>
    </row>
    <row r="8360" spans="1:2">
      <c r="A8360" s="5">
        <v>51459</v>
      </c>
      <c r="B8360" s="4">
        <v>5747</v>
      </c>
    </row>
    <row r="8361" spans="1:2">
      <c r="A8361" s="5">
        <v>51460</v>
      </c>
      <c r="B8361" s="4">
        <v>5748</v>
      </c>
    </row>
    <row r="8362" spans="1:2">
      <c r="A8362" s="5">
        <v>51461</v>
      </c>
      <c r="B8362" s="4">
        <v>5749</v>
      </c>
    </row>
    <row r="8363" spans="1:2">
      <c r="A8363" s="5">
        <v>51462</v>
      </c>
      <c r="B8363" s="4">
        <v>5750</v>
      </c>
    </row>
    <row r="8364" spans="1:2">
      <c r="A8364" s="5">
        <v>51463</v>
      </c>
      <c r="B8364" s="4">
        <v>5751</v>
      </c>
    </row>
    <row r="8365" spans="1:2">
      <c r="A8365" s="5">
        <v>51464</v>
      </c>
      <c r="B8365" s="4">
        <v>5752</v>
      </c>
    </row>
    <row r="8366" spans="1:2">
      <c r="A8366" s="5">
        <v>51465</v>
      </c>
      <c r="B8366" s="4">
        <v>5752</v>
      </c>
    </row>
    <row r="8367" spans="1:2">
      <c r="A8367" s="5">
        <v>51466</v>
      </c>
      <c r="B8367" s="4">
        <v>5752</v>
      </c>
    </row>
    <row r="8368" spans="1:2">
      <c r="A8368" s="5">
        <v>51467</v>
      </c>
      <c r="B8368" s="4">
        <v>5753</v>
      </c>
    </row>
    <row r="8369" spans="1:2">
      <c r="A8369" s="5">
        <v>51468</v>
      </c>
      <c r="B8369" s="4">
        <v>5754</v>
      </c>
    </row>
    <row r="8370" spans="1:2">
      <c r="A8370" s="5">
        <v>51469</v>
      </c>
      <c r="B8370" s="4">
        <v>5755</v>
      </c>
    </row>
    <row r="8371" spans="1:2">
      <c r="A8371" s="5">
        <v>51470</v>
      </c>
      <c r="B8371" s="4">
        <v>5756</v>
      </c>
    </row>
    <row r="8372" spans="1:2">
      <c r="A8372" s="5">
        <v>51471</v>
      </c>
      <c r="B8372" s="4">
        <v>5757</v>
      </c>
    </row>
    <row r="8373" spans="1:2">
      <c r="A8373" s="5">
        <v>51472</v>
      </c>
      <c r="B8373" s="4">
        <v>5757</v>
      </c>
    </row>
    <row r="8374" spans="1:2">
      <c r="A8374" s="5">
        <v>51473</v>
      </c>
      <c r="B8374" s="4">
        <v>5757</v>
      </c>
    </row>
    <row r="8375" spans="1:2">
      <c r="A8375" s="5">
        <v>51474</v>
      </c>
      <c r="B8375" s="4">
        <v>5758</v>
      </c>
    </row>
    <row r="8376" spans="1:2">
      <c r="A8376" s="5">
        <v>51475</v>
      </c>
      <c r="B8376" s="4">
        <v>5759</v>
      </c>
    </row>
    <row r="8377" spans="1:2">
      <c r="A8377" s="5">
        <v>51476</v>
      </c>
      <c r="B8377" s="4">
        <v>5760</v>
      </c>
    </row>
    <row r="8378" spans="1:2">
      <c r="A8378" s="5">
        <v>51477</v>
      </c>
      <c r="B8378" s="4">
        <v>5761</v>
      </c>
    </row>
    <row r="8379" spans="1:2">
      <c r="A8379" s="5">
        <v>51478</v>
      </c>
      <c r="B8379" s="4">
        <v>5762</v>
      </c>
    </row>
    <row r="8380" spans="1:2">
      <c r="A8380" s="5">
        <v>51479</v>
      </c>
      <c r="B8380" s="4">
        <v>5762</v>
      </c>
    </row>
    <row r="8381" spans="1:2">
      <c r="A8381" s="5">
        <v>51480</v>
      </c>
      <c r="B8381" s="4">
        <v>5762</v>
      </c>
    </row>
    <row r="8382" spans="1:2">
      <c r="A8382" s="5">
        <v>51481</v>
      </c>
      <c r="B8382" s="4">
        <v>5763</v>
      </c>
    </row>
    <row r="8383" spans="1:2">
      <c r="A8383" s="5">
        <v>51482</v>
      </c>
      <c r="B8383" s="4">
        <v>5764</v>
      </c>
    </row>
    <row r="8384" spans="1:2">
      <c r="A8384" s="5">
        <v>51483</v>
      </c>
      <c r="B8384" s="4">
        <v>5765</v>
      </c>
    </row>
    <row r="8385" spans="1:2">
      <c r="A8385" s="5">
        <v>51484</v>
      </c>
      <c r="B8385" s="4">
        <v>5766</v>
      </c>
    </row>
    <row r="8386" spans="1:2">
      <c r="A8386" s="5">
        <v>51485</v>
      </c>
      <c r="B8386" s="4">
        <v>5767</v>
      </c>
    </row>
    <row r="8387" spans="1:2">
      <c r="A8387" s="5">
        <v>51486</v>
      </c>
      <c r="B8387" s="4">
        <v>5767</v>
      </c>
    </row>
    <row r="8388" spans="1:2">
      <c r="A8388" s="5">
        <v>51487</v>
      </c>
      <c r="B8388" s="4">
        <v>5767</v>
      </c>
    </row>
    <row r="8389" spans="1:2">
      <c r="A8389" s="5">
        <v>51488</v>
      </c>
      <c r="B8389" s="4">
        <v>5768</v>
      </c>
    </row>
    <row r="8390" spans="1:2">
      <c r="A8390" s="5">
        <v>51489</v>
      </c>
      <c r="B8390" s="4">
        <v>5769</v>
      </c>
    </row>
    <row r="8391" spans="1:2">
      <c r="A8391" s="5">
        <v>51490</v>
      </c>
      <c r="B8391" s="4">
        <v>5770</v>
      </c>
    </row>
    <row r="8392" spans="1:2">
      <c r="A8392" s="5">
        <v>51491</v>
      </c>
      <c r="B8392" s="4">
        <v>5771</v>
      </c>
    </row>
    <row r="8393" spans="1:2">
      <c r="A8393" s="5">
        <v>51492</v>
      </c>
      <c r="B8393" s="4">
        <v>5772</v>
      </c>
    </row>
    <row r="8394" spans="1:2">
      <c r="A8394" s="5">
        <v>51493</v>
      </c>
      <c r="B8394" s="4">
        <v>5772</v>
      </c>
    </row>
    <row r="8395" spans="1:2">
      <c r="A8395" s="5">
        <v>51494</v>
      </c>
      <c r="B8395" s="4">
        <v>5772</v>
      </c>
    </row>
    <row r="8396" spans="1:2">
      <c r="A8396" s="5">
        <v>51495</v>
      </c>
      <c r="B8396" s="4">
        <v>5773</v>
      </c>
    </row>
    <row r="8397" spans="1:2">
      <c r="A8397" s="5">
        <v>51496</v>
      </c>
      <c r="B8397" s="4">
        <v>5773</v>
      </c>
    </row>
    <row r="8398" spans="1:2">
      <c r="A8398" s="5">
        <v>51497</v>
      </c>
      <c r="B8398" s="4">
        <v>5774</v>
      </c>
    </row>
    <row r="8399" spans="1:2">
      <c r="A8399" s="5">
        <v>51498</v>
      </c>
      <c r="B8399" s="4">
        <v>5775</v>
      </c>
    </row>
    <row r="8400" spans="1:2">
      <c r="A8400" s="5">
        <v>51499</v>
      </c>
      <c r="B8400" s="4">
        <v>5776</v>
      </c>
    </row>
    <row r="8401" spans="1:2">
      <c r="A8401" s="5">
        <v>51500</v>
      </c>
      <c r="B8401" s="4">
        <v>5776</v>
      </c>
    </row>
    <row r="8402" spans="1:2">
      <c r="A8402" s="5">
        <v>51501</v>
      </c>
      <c r="B8402" s="4">
        <v>5776</v>
      </c>
    </row>
    <row r="8403" spans="1:2">
      <c r="A8403" s="5">
        <v>51502</v>
      </c>
      <c r="B8403" s="4">
        <v>5777</v>
      </c>
    </row>
    <row r="8404" spans="1:2">
      <c r="A8404" s="5">
        <v>51503</v>
      </c>
      <c r="B8404" s="4">
        <v>5777</v>
      </c>
    </row>
    <row r="8405" spans="1:2">
      <c r="A8405" s="5">
        <v>51504</v>
      </c>
      <c r="B8405" s="4">
        <v>5778</v>
      </c>
    </row>
    <row r="8406" spans="1:2">
      <c r="A8406" s="5">
        <v>51505</v>
      </c>
      <c r="B8406" s="4">
        <v>5779</v>
      </c>
    </row>
    <row r="8407" spans="1:2">
      <c r="A8407" s="5">
        <v>51506</v>
      </c>
      <c r="B8407" s="4">
        <v>5780</v>
      </c>
    </row>
    <row r="8408" spans="1:2">
      <c r="A8408" s="5">
        <v>51507</v>
      </c>
      <c r="B8408" s="4">
        <v>5780</v>
      </c>
    </row>
    <row r="8409" spans="1:2">
      <c r="A8409" s="5">
        <v>51508</v>
      </c>
      <c r="B8409" s="4">
        <v>5780</v>
      </c>
    </row>
    <row r="8410" spans="1:2">
      <c r="A8410" s="5">
        <v>51509</v>
      </c>
      <c r="B8410" s="4">
        <v>5781</v>
      </c>
    </row>
    <row r="8411" spans="1:2">
      <c r="A8411" s="5">
        <v>51510</v>
      </c>
      <c r="B8411" s="4">
        <v>5782</v>
      </c>
    </row>
    <row r="8412" spans="1:2">
      <c r="A8412" s="5">
        <v>51511</v>
      </c>
      <c r="B8412" s="4">
        <v>5783</v>
      </c>
    </row>
    <row r="8413" spans="1:2">
      <c r="A8413" s="5">
        <v>51512</v>
      </c>
      <c r="B8413" s="4">
        <v>5784</v>
      </c>
    </row>
    <row r="8414" spans="1:2">
      <c r="A8414" s="5">
        <v>51513</v>
      </c>
      <c r="B8414" s="4">
        <v>5785</v>
      </c>
    </row>
    <row r="8415" spans="1:2">
      <c r="A8415" s="5">
        <v>51514</v>
      </c>
      <c r="B8415" s="4">
        <v>5785</v>
      </c>
    </row>
    <row r="8416" spans="1:2">
      <c r="A8416" s="5">
        <v>51515</v>
      </c>
      <c r="B8416" s="4">
        <v>5785</v>
      </c>
    </row>
    <row r="8417" spans="1:2">
      <c r="A8417" s="5">
        <v>51516</v>
      </c>
      <c r="B8417" s="4">
        <v>5786</v>
      </c>
    </row>
    <row r="8418" spans="1:2">
      <c r="A8418" s="5">
        <v>51517</v>
      </c>
      <c r="B8418" s="4">
        <v>5787</v>
      </c>
    </row>
    <row r="8419" spans="1:2">
      <c r="A8419" s="5">
        <v>51518</v>
      </c>
      <c r="B8419" s="4">
        <v>5788</v>
      </c>
    </row>
    <row r="8420" spans="1:2">
      <c r="A8420" s="5">
        <v>51519</v>
      </c>
      <c r="B8420" s="4">
        <v>5789</v>
      </c>
    </row>
    <row r="8421" spans="1:2">
      <c r="A8421" s="5">
        <v>51520</v>
      </c>
      <c r="B8421" s="4">
        <v>5790</v>
      </c>
    </row>
    <row r="8422" spans="1:2">
      <c r="A8422" s="5">
        <v>51521</v>
      </c>
      <c r="B8422" s="4">
        <v>5790</v>
      </c>
    </row>
    <row r="8423" spans="1:2">
      <c r="A8423" s="5">
        <v>51522</v>
      </c>
      <c r="B8423" s="4">
        <v>5790</v>
      </c>
    </row>
    <row r="8424" spans="1:2">
      <c r="A8424" s="5">
        <v>51523</v>
      </c>
      <c r="B8424" s="4">
        <v>5791</v>
      </c>
    </row>
    <row r="8425" spans="1:2">
      <c r="A8425" s="5">
        <v>51524</v>
      </c>
      <c r="B8425" s="4">
        <v>5792</v>
      </c>
    </row>
    <row r="8426" spans="1:2">
      <c r="A8426" s="5">
        <v>51525</v>
      </c>
      <c r="B8426" s="4">
        <v>5793</v>
      </c>
    </row>
    <row r="8427" spans="1:2">
      <c r="A8427" s="5">
        <v>51526</v>
      </c>
      <c r="B8427" s="4">
        <v>5794</v>
      </c>
    </row>
    <row r="8428" spans="1:2">
      <c r="A8428" s="5">
        <v>51527</v>
      </c>
      <c r="B8428" s="4">
        <v>5795</v>
      </c>
    </row>
    <row r="8429" spans="1:2">
      <c r="A8429" s="5">
        <v>51528</v>
      </c>
      <c r="B8429" s="4">
        <v>5795</v>
      </c>
    </row>
    <row r="8430" spans="1:2">
      <c r="A8430" s="5">
        <v>51529</v>
      </c>
      <c r="B8430" s="4">
        <v>5795</v>
      </c>
    </row>
    <row r="8431" spans="1:2">
      <c r="A8431" s="5">
        <v>51530</v>
      </c>
      <c r="B8431" s="4">
        <v>5796</v>
      </c>
    </row>
    <row r="8432" spans="1:2">
      <c r="A8432" s="5">
        <v>51531</v>
      </c>
      <c r="B8432" s="4">
        <v>5797</v>
      </c>
    </row>
    <row r="8433" spans="1:2">
      <c r="A8433" s="5">
        <v>51532</v>
      </c>
      <c r="B8433" s="4">
        <v>5798</v>
      </c>
    </row>
    <row r="8434" spans="1:2">
      <c r="A8434" s="5">
        <v>51533</v>
      </c>
      <c r="B8434" s="4">
        <v>5799</v>
      </c>
    </row>
    <row r="8435" spans="1:2">
      <c r="A8435" s="5">
        <v>51534</v>
      </c>
      <c r="B8435" s="4">
        <v>5800</v>
      </c>
    </row>
    <row r="8436" spans="1:2">
      <c r="A8436" s="5">
        <v>51535</v>
      </c>
      <c r="B8436" s="4">
        <v>5800</v>
      </c>
    </row>
    <row r="8437" spans="1:2">
      <c r="A8437" s="5">
        <v>51536</v>
      </c>
      <c r="B8437" s="4">
        <v>5800</v>
      </c>
    </row>
    <row r="8438" spans="1:2">
      <c r="A8438" s="5">
        <v>51537</v>
      </c>
      <c r="B8438" s="4">
        <v>5801</v>
      </c>
    </row>
    <row r="8439" spans="1:2">
      <c r="A8439" s="5">
        <v>51538</v>
      </c>
      <c r="B8439" s="4">
        <v>5802</v>
      </c>
    </row>
    <row r="8440" spans="1:2">
      <c r="A8440" s="5">
        <v>51539</v>
      </c>
      <c r="B8440" s="4">
        <v>5803</v>
      </c>
    </row>
    <row r="8441" spans="1:2">
      <c r="A8441" s="5">
        <v>51540</v>
      </c>
      <c r="B8441" s="4">
        <v>5804</v>
      </c>
    </row>
    <row r="8442" spans="1:2">
      <c r="A8442" s="5">
        <v>51541</v>
      </c>
      <c r="B8442" s="4">
        <v>5805</v>
      </c>
    </row>
    <row r="8443" spans="1:2">
      <c r="A8443" s="5">
        <v>51542</v>
      </c>
      <c r="B8443" s="4">
        <v>5805</v>
      </c>
    </row>
    <row r="8444" spans="1:2">
      <c r="A8444" s="5">
        <v>51543</v>
      </c>
      <c r="B8444" s="4">
        <v>5805</v>
      </c>
    </row>
    <row r="8445" spans="1:2">
      <c r="A8445" s="5">
        <v>51544</v>
      </c>
      <c r="B8445" s="4">
        <v>5806</v>
      </c>
    </row>
    <row r="8446" spans="1:2">
      <c r="A8446" s="5">
        <v>51545</v>
      </c>
      <c r="B8446" s="4">
        <v>5807</v>
      </c>
    </row>
    <row r="8447" spans="1:2">
      <c r="A8447" s="5">
        <v>51546</v>
      </c>
      <c r="B8447" s="4">
        <v>5808</v>
      </c>
    </row>
    <row r="8448" spans="1:2">
      <c r="A8448" s="5">
        <v>51547</v>
      </c>
      <c r="B8448" s="4">
        <v>5809</v>
      </c>
    </row>
    <row r="8449" spans="1:2">
      <c r="A8449" s="5">
        <v>51548</v>
      </c>
      <c r="B8449" s="4">
        <v>5810</v>
      </c>
    </row>
    <row r="8450" spans="1:2">
      <c r="A8450" s="5">
        <v>51549</v>
      </c>
      <c r="B8450" s="4">
        <v>5810</v>
      </c>
    </row>
    <row r="8451" spans="1:2">
      <c r="A8451" s="5">
        <v>51550</v>
      </c>
      <c r="B8451" s="4">
        <v>5810</v>
      </c>
    </row>
    <row r="8452" spans="1:2">
      <c r="A8452" s="5">
        <v>51551</v>
      </c>
      <c r="B8452" s="4">
        <v>5811</v>
      </c>
    </row>
    <row r="8453" spans="1:2">
      <c r="A8453" s="5">
        <v>51552</v>
      </c>
      <c r="B8453" s="4">
        <v>5812</v>
      </c>
    </row>
    <row r="8454" spans="1:2">
      <c r="A8454" s="5">
        <v>51553</v>
      </c>
      <c r="B8454" s="4">
        <v>5813</v>
      </c>
    </row>
    <row r="8455" spans="1:2">
      <c r="A8455" s="5">
        <v>51554</v>
      </c>
      <c r="B8455" s="4">
        <v>5814</v>
      </c>
    </row>
    <row r="8456" spans="1:2">
      <c r="A8456" s="5">
        <v>51555</v>
      </c>
      <c r="B8456" s="4">
        <v>5815</v>
      </c>
    </row>
    <row r="8457" spans="1:2">
      <c r="A8457" s="5">
        <v>51556</v>
      </c>
      <c r="B8457" s="4">
        <v>5815</v>
      </c>
    </row>
    <row r="8458" spans="1:2">
      <c r="A8458" s="5">
        <v>51557</v>
      </c>
      <c r="B8458" s="4">
        <v>5815</v>
      </c>
    </row>
    <row r="8459" spans="1:2">
      <c r="A8459" s="5">
        <v>51558</v>
      </c>
      <c r="B8459" s="4">
        <v>5816</v>
      </c>
    </row>
    <row r="8460" spans="1:2">
      <c r="A8460" s="5">
        <v>51559</v>
      </c>
      <c r="B8460" s="4">
        <v>5817</v>
      </c>
    </row>
    <row r="8461" spans="1:2">
      <c r="A8461" s="5">
        <v>51560</v>
      </c>
      <c r="B8461" s="4">
        <v>5818</v>
      </c>
    </row>
    <row r="8462" spans="1:2">
      <c r="A8462" s="5">
        <v>51561</v>
      </c>
      <c r="B8462" s="4">
        <v>5819</v>
      </c>
    </row>
    <row r="8463" spans="1:2">
      <c r="A8463" s="5">
        <v>51562</v>
      </c>
      <c r="B8463" s="4">
        <v>5820</v>
      </c>
    </row>
    <row r="8464" spans="1:2">
      <c r="A8464" s="5">
        <v>51563</v>
      </c>
      <c r="B8464" s="4">
        <v>5820</v>
      </c>
    </row>
    <row r="8465" spans="1:2">
      <c r="A8465" s="5">
        <v>51564</v>
      </c>
      <c r="B8465" s="4">
        <v>5820</v>
      </c>
    </row>
    <row r="8466" spans="1:2">
      <c r="A8466" s="5">
        <v>51565</v>
      </c>
      <c r="B8466" s="4">
        <v>5820</v>
      </c>
    </row>
    <row r="8467" spans="1:2">
      <c r="A8467" s="5">
        <v>51566</v>
      </c>
      <c r="B8467" s="4">
        <v>5820</v>
      </c>
    </row>
    <row r="8468" spans="1:2">
      <c r="A8468" s="5">
        <v>51567</v>
      </c>
      <c r="B8468" s="4">
        <v>5821</v>
      </c>
    </row>
    <row r="8469" spans="1:2">
      <c r="A8469" s="5">
        <v>51568</v>
      </c>
      <c r="B8469" s="4">
        <v>5822</v>
      </c>
    </row>
    <row r="8470" spans="1:2">
      <c r="A8470" s="5">
        <v>51569</v>
      </c>
      <c r="B8470" s="4">
        <v>5823</v>
      </c>
    </row>
    <row r="8471" spans="1:2">
      <c r="A8471" s="5">
        <v>51570</v>
      </c>
      <c r="B8471" s="4">
        <v>5823</v>
      </c>
    </row>
    <row r="8472" spans="1:2">
      <c r="A8472" s="5">
        <v>51571</v>
      </c>
      <c r="B8472" s="4">
        <v>5823</v>
      </c>
    </row>
    <row r="8473" spans="1:2">
      <c r="A8473" s="5">
        <v>51572</v>
      </c>
      <c r="B8473" s="4">
        <v>5824</v>
      </c>
    </row>
    <row r="8474" spans="1:2">
      <c r="A8474" s="5">
        <v>51573</v>
      </c>
      <c r="B8474" s="4">
        <v>5825</v>
      </c>
    </row>
    <row r="8475" spans="1:2">
      <c r="A8475" s="5">
        <v>51574</v>
      </c>
      <c r="B8475" s="4">
        <v>5826</v>
      </c>
    </row>
    <row r="8476" spans="1:2">
      <c r="A8476" s="5">
        <v>51575</v>
      </c>
      <c r="B8476" s="4">
        <v>5827</v>
      </c>
    </row>
    <row r="8477" spans="1:2">
      <c r="A8477" s="5">
        <v>51576</v>
      </c>
      <c r="B8477" s="4">
        <v>5828</v>
      </c>
    </row>
    <row r="8478" spans="1:2">
      <c r="A8478" s="5">
        <v>51577</v>
      </c>
      <c r="B8478" s="4">
        <v>5828</v>
      </c>
    </row>
    <row r="8479" spans="1:2">
      <c r="A8479" s="5">
        <v>51578</v>
      </c>
      <c r="B8479" s="4">
        <v>5828</v>
      </c>
    </row>
    <row r="8480" spans="1:2">
      <c r="A8480" s="5">
        <v>51579</v>
      </c>
      <c r="B8480" s="4">
        <v>5829</v>
      </c>
    </row>
    <row r="8481" spans="1:2">
      <c r="A8481" s="5">
        <v>51580</v>
      </c>
      <c r="B8481" s="4">
        <v>5830</v>
      </c>
    </row>
    <row r="8482" spans="1:2">
      <c r="A8482" s="5">
        <v>51581</v>
      </c>
      <c r="B8482" s="4">
        <v>5831</v>
      </c>
    </row>
    <row r="8483" spans="1:2">
      <c r="A8483" s="5">
        <v>51582</v>
      </c>
      <c r="B8483" s="4">
        <v>5832</v>
      </c>
    </row>
    <row r="8484" spans="1:2">
      <c r="A8484" s="5">
        <v>51583</v>
      </c>
      <c r="B8484" s="4">
        <v>5833</v>
      </c>
    </row>
    <row r="8485" spans="1:2">
      <c r="A8485" s="5">
        <v>51584</v>
      </c>
      <c r="B8485" s="4">
        <v>5833</v>
      </c>
    </row>
    <row r="8486" spans="1:2">
      <c r="A8486" s="5">
        <v>51585</v>
      </c>
      <c r="B8486" s="4">
        <v>5833</v>
      </c>
    </row>
    <row r="8487" spans="1:2">
      <c r="A8487" s="5">
        <v>51586</v>
      </c>
      <c r="B8487" s="4">
        <v>5834</v>
      </c>
    </row>
    <row r="8488" spans="1:2">
      <c r="A8488" s="5">
        <v>51587</v>
      </c>
      <c r="B8488" s="4">
        <v>5835</v>
      </c>
    </row>
    <row r="8489" spans="1:2">
      <c r="A8489" s="5">
        <v>51588</v>
      </c>
      <c r="B8489" s="4">
        <v>5836</v>
      </c>
    </row>
    <row r="8490" spans="1:2">
      <c r="A8490" s="5">
        <v>51589</v>
      </c>
      <c r="B8490" s="4">
        <v>5837</v>
      </c>
    </row>
    <row r="8491" spans="1:2">
      <c r="A8491" s="5">
        <v>51590</v>
      </c>
      <c r="B8491" s="4">
        <v>5838</v>
      </c>
    </row>
    <row r="8492" spans="1:2">
      <c r="A8492" s="5">
        <v>51591</v>
      </c>
      <c r="B8492" s="4">
        <v>5838</v>
      </c>
    </row>
    <row r="8493" spans="1:2">
      <c r="A8493" s="5">
        <v>51592</v>
      </c>
      <c r="B8493" s="4">
        <v>5838</v>
      </c>
    </row>
    <row r="8494" spans="1:2">
      <c r="A8494" s="5">
        <v>51593</v>
      </c>
      <c r="B8494" s="4">
        <v>5839</v>
      </c>
    </row>
    <row r="8495" spans="1:2">
      <c r="A8495" s="5">
        <v>51594</v>
      </c>
      <c r="B8495" s="4">
        <v>5840</v>
      </c>
    </row>
    <row r="8496" spans="1:2">
      <c r="A8496" s="5">
        <v>51595</v>
      </c>
      <c r="B8496" s="4">
        <v>5841</v>
      </c>
    </row>
    <row r="8497" spans="1:2">
      <c r="A8497" s="5">
        <v>51596</v>
      </c>
      <c r="B8497" s="4">
        <v>5842</v>
      </c>
    </row>
    <row r="8498" spans="1:2">
      <c r="A8498" s="5">
        <v>51597</v>
      </c>
      <c r="B8498" s="4">
        <v>5843</v>
      </c>
    </row>
    <row r="8499" spans="1:2">
      <c r="A8499" s="5">
        <v>51598</v>
      </c>
      <c r="B8499" s="4">
        <v>5843</v>
      </c>
    </row>
    <row r="8500" spans="1:2">
      <c r="A8500" s="5">
        <v>51599</v>
      </c>
      <c r="B8500" s="4">
        <v>5843</v>
      </c>
    </row>
    <row r="8501" spans="1:2">
      <c r="A8501" s="5">
        <v>51600</v>
      </c>
      <c r="B8501" s="4">
        <v>5844</v>
      </c>
    </row>
    <row r="8502" spans="1:2">
      <c r="A8502" s="5">
        <v>51601</v>
      </c>
      <c r="B8502" s="4">
        <v>5845</v>
      </c>
    </row>
    <row r="8503" spans="1:2">
      <c r="A8503" s="5">
        <v>51602</v>
      </c>
      <c r="B8503" s="4">
        <v>5846</v>
      </c>
    </row>
    <row r="8504" spans="1:2">
      <c r="A8504" s="5">
        <v>51603</v>
      </c>
      <c r="B8504" s="4">
        <v>5847</v>
      </c>
    </row>
    <row r="8505" spans="1:2">
      <c r="A8505" s="5">
        <v>51604</v>
      </c>
      <c r="B8505" s="4">
        <v>5848</v>
      </c>
    </row>
    <row r="8506" spans="1:2">
      <c r="A8506" s="5">
        <v>51605</v>
      </c>
      <c r="B8506" s="4">
        <v>5848</v>
      </c>
    </row>
    <row r="8507" spans="1:2">
      <c r="A8507" s="5">
        <v>51606</v>
      </c>
      <c r="B8507" s="4">
        <v>5848</v>
      </c>
    </row>
    <row r="8508" spans="1:2">
      <c r="A8508" s="5">
        <v>51607</v>
      </c>
      <c r="B8508" s="4">
        <v>5849</v>
      </c>
    </row>
    <row r="8509" spans="1:2">
      <c r="A8509" s="5">
        <v>51608</v>
      </c>
      <c r="B8509" s="4">
        <v>5850</v>
      </c>
    </row>
    <row r="8510" spans="1:2">
      <c r="A8510" s="5">
        <v>51609</v>
      </c>
      <c r="B8510" s="4">
        <v>5851</v>
      </c>
    </row>
    <row r="8511" spans="1:2">
      <c r="A8511" s="5">
        <v>51610</v>
      </c>
      <c r="B8511" s="4">
        <v>5852</v>
      </c>
    </row>
    <row r="8512" spans="1:2">
      <c r="A8512" s="5">
        <v>51611</v>
      </c>
      <c r="B8512" s="4">
        <v>5852</v>
      </c>
    </row>
    <row r="8513" spans="1:2">
      <c r="A8513" s="5">
        <v>51612</v>
      </c>
      <c r="B8513" s="4">
        <v>5852</v>
      </c>
    </row>
    <row r="8514" spans="1:2">
      <c r="A8514" s="5">
        <v>51613</v>
      </c>
      <c r="B8514" s="4">
        <v>5852</v>
      </c>
    </row>
    <row r="8515" spans="1:2">
      <c r="A8515" s="5">
        <v>51614</v>
      </c>
      <c r="B8515" s="4">
        <v>5853</v>
      </c>
    </row>
    <row r="8516" spans="1:2">
      <c r="A8516" s="5">
        <v>51615</v>
      </c>
      <c r="B8516" s="4">
        <v>5854</v>
      </c>
    </row>
    <row r="8517" spans="1:2">
      <c r="A8517" s="5">
        <v>51616</v>
      </c>
      <c r="B8517" s="4">
        <v>5855</v>
      </c>
    </row>
    <row r="8518" spans="1:2">
      <c r="A8518" s="5">
        <v>51617</v>
      </c>
      <c r="B8518" s="4">
        <v>5856</v>
      </c>
    </row>
    <row r="8519" spans="1:2">
      <c r="A8519" s="5">
        <v>51618</v>
      </c>
      <c r="B8519" s="4">
        <v>5857</v>
      </c>
    </row>
    <row r="8520" spans="1:2">
      <c r="A8520" s="5">
        <v>51619</v>
      </c>
      <c r="B8520" s="4">
        <v>5857</v>
      </c>
    </row>
    <row r="8521" spans="1:2">
      <c r="A8521" s="5">
        <v>51620</v>
      </c>
      <c r="B8521" s="4">
        <v>5857</v>
      </c>
    </row>
    <row r="8522" spans="1:2">
      <c r="A8522" s="5">
        <v>51621</v>
      </c>
      <c r="B8522" s="4">
        <v>5858</v>
      </c>
    </row>
    <row r="8523" spans="1:2">
      <c r="A8523" s="5">
        <v>51622</v>
      </c>
      <c r="B8523" s="4">
        <v>5859</v>
      </c>
    </row>
    <row r="8524" spans="1:2">
      <c r="A8524" s="5">
        <v>51623</v>
      </c>
      <c r="B8524" s="4">
        <v>5859</v>
      </c>
    </row>
    <row r="8525" spans="1:2">
      <c r="A8525" s="5">
        <v>51624</v>
      </c>
      <c r="B8525" s="4">
        <v>5860</v>
      </c>
    </row>
    <row r="8526" spans="1:2">
      <c r="A8526" s="5">
        <v>51625</v>
      </c>
      <c r="B8526" s="4">
        <v>5861</v>
      </c>
    </row>
    <row r="8527" spans="1:2">
      <c r="A8527" s="5">
        <v>51626</v>
      </c>
      <c r="B8527" s="4">
        <v>5861</v>
      </c>
    </row>
    <row r="8528" spans="1:2">
      <c r="A8528" s="5">
        <v>51627</v>
      </c>
      <c r="B8528" s="4">
        <v>5861</v>
      </c>
    </row>
    <row r="8529" spans="1:2">
      <c r="A8529" s="5">
        <v>51628</v>
      </c>
      <c r="B8529" s="4">
        <v>5862</v>
      </c>
    </row>
    <row r="8530" spans="1:2">
      <c r="A8530" s="5">
        <v>51629</v>
      </c>
      <c r="B8530" s="4">
        <v>5863</v>
      </c>
    </row>
    <row r="8531" spans="1:2">
      <c r="A8531" s="5">
        <v>51630</v>
      </c>
      <c r="B8531" s="4">
        <v>5864</v>
      </c>
    </row>
    <row r="8532" spans="1:2">
      <c r="A8532" s="5">
        <v>51631</v>
      </c>
      <c r="B8532" s="4">
        <v>5865</v>
      </c>
    </row>
    <row r="8533" spans="1:2">
      <c r="A8533" s="5">
        <v>51632</v>
      </c>
      <c r="B8533" s="4">
        <v>5866</v>
      </c>
    </row>
    <row r="8534" spans="1:2">
      <c r="A8534" s="5">
        <v>51633</v>
      </c>
      <c r="B8534" s="4">
        <v>5866</v>
      </c>
    </row>
    <row r="8535" spans="1:2">
      <c r="A8535" s="5">
        <v>51634</v>
      </c>
      <c r="B8535" s="4">
        <v>5866</v>
      </c>
    </row>
    <row r="8536" spans="1:2">
      <c r="A8536" s="5">
        <v>51635</v>
      </c>
      <c r="B8536" s="4">
        <v>5867</v>
      </c>
    </row>
    <row r="8537" spans="1:2">
      <c r="A8537" s="5">
        <v>51636</v>
      </c>
      <c r="B8537" s="4">
        <v>5868</v>
      </c>
    </row>
    <row r="8538" spans="1:2">
      <c r="A8538" s="5">
        <v>51637</v>
      </c>
      <c r="B8538" s="4">
        <v>5869</v>
      </c>
    </row>
    <row r="8539" spans="1:2">
      <c r="A8539" s="5">
        <v>51638</v>
      </c>
      <c r="B8539" s="4">
        <v>5870</v>
      </c>
    </row>
    <row r="8540" spans="1:2">
      <c r="A8540" s="5">
        <v>51639</v>
      </c>
      <c r="B8540" s="4">
        <v>5871</v>
      </c>
    </row>
    <row r="8541" spans="1:2">
      <c r="A8541" s="5">
        <v>51640</v>
      </c>
      <c r="B8541" s="4">
        <v>5871</v>
      </c>
    </row>
    <row r="8542" spans="1:2">
      <c r="A8542" s="5">
        <v>51641</v>
      </c>
      <c r="B8542" s="4">
        <v>5871</v>
      </c>
    </row>
    <row r="8543" spans="1:2">
      <c r="A8543" s="5">
        <v>51642</v>
      </c>
      <c r="B8543" s="4">
        <v>5872</v>
      </c>
    </row>
    <row r="8544" spans="1:2">
      <c r="A8544" s="5">
        <v>51643</v>
      </c>
      <c r="B8544" s="4">
        <v>5873</v>
      </c>
    </row>
    <row r="8545" spans="1:2">
      <c r="A8545" s="5">
        <v>51644</v>
      </c>
      <c r="B8545" s="4">
        <v>5874</v>
      </c>
    </row>
    <row r="8546" spans="1:2">
      <c r="A8546" s="5">
        <v>51645</v>
      </c>
      <c r="B8546" s="4">
        <v>5875</v>
      </c>
    </row>
    <row r="8547" spans="1:2">
      <c r="A8547" s="5">
        <v>51646</v>
      </c>
      <c r="B8547" s="4">
        <v>5876</v>
      </c>
    </row>
    <row r="8548" spans="1:2">
      <c r="A8548" s="5">
        <v>51647</v>
      </c>
      <c r="B8548" s="4">
        <v>5876</v>
      </c>
    </row>
    <row r="8549" spans="1:2">
      <c r="A8549" s="5">
        <v>51648</v>
      </c>
      <c r="B8549" s="4">
        <v>5876</v>
      </c>
    </row>
    <row r="8550" spans="1:2">
      <c r="A8550" s="5">
        <v>51649</v>
      </c>
      <c r="B8550" s="4">
        <v>5877</v>
      </c>
    </row>
    <row r="8551" spans="1:2">
      <c r="A8551" s="5">
        <v>51650</v>
      </c>
      <c r="B8551" s="4">
        <v>5878</v>
      </c>
    </row>
    <row r="8552" spans="1:2">
      <c r="A8552" s="5">
        <v>51651</v>
      </c>
      <c r="B8552" s="4">
        <v>5879</v>
      </c>
    </row>
    <row r="8553" spans="1:2">
      <c r="A8553" s="5">
        <v>51652</v>
      </c>
      <c r="B8553" s="4">
        <v>5880</v>
      </c>
    </row>
    <row r="8554" spans="1:2">
      <c r="A8554" s="5">
        <v>51653</v>
      </c>
      <c r="B8554" s="4">
        <v>5881</v>
      </c>
    </row>
    <row r="8555" spans="1:2">
      <c r="A8555" s="5">
        <v>51654</v>
      </c>
      <c r="B8555" s="4">
        <v>5881</v>
      </c>
    </row>
    <row r="8556" spans="1:2">
      <c r="A8556" s="5">
        <v>51655</v>
      </c>
      <c r="B8556" s="4">
        <v>5881</v>
      </c>
    </row>
    <row r="8557" spans="1:2">
      <c r="A8557" s="5">
        <v>51656</v>
      </c>
      <c r="B8557" s="4">
        <v>5882</v>
      </c>
    </row>
    <row r="8558" spans="1:2">
      <c r="A8558" s="5">
        <v>51657</v>
      </c>
      <c r="B8558" s="4">
        <v>5883</v>
      </c>
    </row>
    <row r="8559" spans="1:2">
      <c r="A8559" s="5">
        <v>51658</v>
      </c>
      <c r="B8559" s="4">
        <v>5884</v>
      </c>
    </row>
    <row r="8560" spans="1:2">
      <c r="A8560" s="5">
        <v>51659</v>
      </c>
      <c r="B8560" s="4">
        <v>5885</v>
      </c>
    </row>
    <row r="8561" spans="1:2">
      <c r="A8561" s="5">
        <v>51660</v>
      </c>
      <c r="B8561" s="4">
        <v>5886</v>
      </c>
    </row>
    <row r="8562" spans="1:2">
      <c r="A8562" s="5">
        <v>51661</v>
      </c>
      <c r="B8562" s="4">
        <v>5886</v>
      </c>
    </row>
    <row r="8563" spans="1:2">
      <c r="A8563" s="5">
        <v>51662</v>
      </c>
      <c r="B8563" s="4">
        <v>5886</v>
      </c>
    </row>
    <row r="8564" spans="1:2">
      <c r="A8564" s="5">
        <v>51663</v>
      </c>
      <c r="B8564" s="4">
        <v>5887</v>
      </c>
    </row>
    <row r="8565" spans="1:2">
      <c r="A8565" s="5">
        <v>51664</v>
      </c>
      <c r="B8565" s="4">
        <v>5888</v>
      </c>
    </row>
    <row r="8566" spans="1:2">
      <c r="A8566" s="5">
        <v>51665</v>
      </c>
      <c r="B8566" s="4">
        <v>5889</v>
      </c>
    </row>
    <row r="8567" spans="1:2">
      <c r="A8567" s="5">
        <v>51666</v>
      </c>
      <c r="B8567" s="4">
        <v>5890</v>
      </c>
    </row>
    <row r="8568" spans="1:2">
      <c r="A8568" s="5">
        <v>51667</v>
      </c>
      <c r="B8568" s="4">
        <v>5891</v>
      </c>
    </row>
    <row r="8569" spans="1:2">
      <c r="A8569" s="5">
        <v>51668</v>
      </c>
      <c r="B8569" s="4">
        <v>5891</v>
      </c>
    </row>
    <row r="8570" spans="1:2">
      <c r="A8570" s="5">
        <v>51669</v>
      </c>
      <c r="B8570" s="4">
        <v>5891</v>
      </c>
    </row>
    <row r="8571" spans="1:2">
      <c r="A8571" s="5">
        <v>51670</v>
      </c>
      <c r="B8571" s="4">
        <v>5892</v>
      </c>
    </row>
    <row r="8572" spans="1:2">
      <c r="A8572" s="5">
        <v>51671</v>
      </c>
      <c r="B8572" s="4">
        <v>5893</v>
      </c>
    </row>
    <row r="8573" spans="1:2">
      <c r="A8573" s="5">
        <v>51672</v>
      </c>
      <c r="B8573" s="4">
        <v>5894</v>
      </c>
    </row>
    <row r="8574" spans="1:2">
      <c r="A8574" s="5">
        <v>51673</v>
      </c>
      <c r="B8574" s="4">
        <v>5894</v>
      </c>
    </row>
    <row r="8575" spans="1:2">
      <c r="A8575" s="5">
        <v>51674</v>
      </c>
      <c r="B8575" s="4">
        <v>5895</v>
      </c>
    </row>
    <row r="8576" spans="1:2">
      <c r="A8576" s="5">
        <v>51675</v>
      </c>
      <c r="B8576" s="4">
        <v>5895</v>
      </c>
    </row>
    <row r="8577" spans="1:2">
      <c r="A8577" s="5">
        <v>51676</v>
      </c>
      <c r="B8577" s="4">
        <v>5895</v>
      </c>
    </row>
    <row r="8578" spans="1:2">
      <c r="A8578" s="5">
        <v>51677</v>
      </c>
      <c r="B8578" s="4">
        <v>5896</v>
      </c>
    </row>
    <row r="8579" spans="1:2">
      <c r="A8579" s="5">
        <v>51678</v>
      </c>
      <c r="B8579" s="4">
        <v>5897</v>
      </c>
    </row>
    <row r="8580" spans="1:2">
      <c r="A8580" s="5">
        <v>51679</v>
      </c>
      <c r="B8580" s="4">
        <v>5898</v>
      </c>
    </row>
    <row r="8581" spans="1:2">
      <c r="A8581" s="5">
        <v>51680</v>
      </c>
      <c r="B8581" s="4">
        <v>5899</v>
      </c>
    </row>
    <row r="8582" spans="1:2">
      <c r="A8582" s="5">
        <v>51681</v>
      </c>
      <c r="B8582" s="4">
        <v>5900</v>
      </c>
    </row>
    <row r="8583" spans="1:2">
      <c r="A8583" s="5">
        <v>51682</v>
      </c>
      <c r="B8583" s="4">
        <v>5900</v>
      </c>
    </row>
    <row r="8584" spans="1:2">
      <c r="A8584" s="5">
        <v>51683</v>
      </c>
      <c r="B8584" s="4">
        <v>5900</v>
      </c>
    </row>
    <row r="8585" spans="1:2">
      <c r="A8585" s="5">
        <v>51684</v>
      </c>
      <c r="B8585" s="4">
        <v>5901</v>
      </c>
    </row>
    <row r="8586" spans="1:2">
      <c r="A8586" s="5">
        <v>51685</v>
      </c>
      <c r="B8586" s="4">
        <v>5902</v>
      </c>
    </row>
    <row r="8587" spans="1:2">
      <c r="A8587" s="5">
        <v>51686</v>
      </c>
      <c r="B8587" s="4">
        <v>5903</v>
      </c>
    </row>
    <row r="8588" spans="1:2">
      <c r="A8588" s="5">
        <v>51687</v>
      </c>
      <c r="B8588" s="4">
        <v>5904</v>
      </c>
    </row>
    <row r="8589" spans="1:2">
      <c r="A8589" s="5">
        <v>51688</v>
      </c>
      <c r="B8589" s="4">
        <v>5905</v>
      </c>
    </row>
    <row r="8590" spans="1:2">
      <c r="A8590" s="5">
        <v>51689</v>
      </c>
      <c r="B8590" s="4">
        <v>5905</v>
      </c>
    </row>
    <row r="8591" spans="1:2">
      <c r="A8591" s="5">
        <v>51690</v>
      </c>
      <c r="B8591" s="4">
        <v>5905</v>
      </c>
    </row>
    <row r="8592" spans="1:2">
      <c r="A8592" s="5">
        <v>51691</v>
      </c>
      <c r="B8592" s="4">
        <v>5906</v>
      </c>
    </row>
    <row r="8593" spans="1:2">
      <c r="A8593" s="5">
        <v>51692</v>
      </c>
      <c r="B8593" s="4">
        <v>5907</v>
      </c>
    </row>
    <row r="8594" spans="1:2">
      <c r="A8594" s="5">
        <v>51693</v>
      </c>
      <c r="B8594" s="4">
        <v>5908</v>
      </c>
    </row>
    <row r="8595" spans="1:2">
      <c r="A8595" s="5">
        <v>51694</v>
      </c>
      <c r="B8595" s="4">
        <v>5909</v>
      </c>
    </row>
    <row r="8596" spans="1:2">
      <c r="A8596" s="5">
        <v>51695</v>
      </c>
      <c r="B8596" s="4">
        <v>5910</v>
      </c>
    </row>
    <row r="8597" spans="1:2">
      <c r="A8597" s="5">
        <v>51696</v>
      </c>
      <c r="B8597" s="4">
        <v>5910</v>
      </c>
    </row>
    <row r="8598" spans="1:2">
      <c r="A8598" s="5">
        <v>51697</v>
      </c>
      <c r="B8598" s="4">
        <v>5910</v>
      </c>
    </row>
    <row r="8599" spans="1:2">
      <c r="A8599" s="5">
        <v>51698</v>
      </c>
      <c r="B8599" s="4">
        <v>5911</v>
      </c>
    </row>
    <row r="8600" spans="1:2">
      <c r="A8600" s="5">
        <v>51699</v>
      </c>
      <c r="B8600" s="4">
        <v>5912</v>
      </c>
    </row>
    <row r="8601" spans="1:2">
      <c r="A8601" s="5">
        <v>51700</v>
      </c>
      <c r="B8601" s="4">
        <v>5913</v>
      </c>
    </row>
    <row r="8602" spans="1:2">
      <c r="A8602" s="5">
        <v>51701</v>
      </c>
      <c r="B8602" s="4">
        <v>5914</v>
      </c>
    </row>
    <row r="8603" spans="1:2">
      <c r="A8603" s="5">
        <v>51702</v>
      </c>
      <c r="B8603" s="4">
        <v>5915</v>
      </c>
    </row>
    <row r="8604" spans="1:2">
      <c r="A8604" s="5">
        <v>51703</v>
      </c>
      <c r="B8604" s="4">
        <v>5915</v>
      </c>
    </row>
    <row r="8605" spans="1:2">
      <c r="A8605" s="5">
        <v>51704</v>
      </c>
      <c r="B8605" s="4">
        <v>5915</v>
      </c>
    </row>
    <row r="8606" spans="1:2">
      <c r="A8606" s="5">
        <v>51705</v>
      </c>
      <c r="B8606" s="4">
        <v>5916</v>
      </c>
    </row>
    <row r="8607" spans="1:2">
      <c r="A8607" s="5">
        <v>51706</v>
      </c>
      <c r="B8607" s="4">
        <v>5917</v>
      </c>
    </row>
    <row r="8608" spans="1:2">
      <c r="A8608" s="5">
        <v>51707</v>
      </c>
      <c r="B8608" s="4">
        <v>5918</v>
      </c>
    </row>
    <row r="8609" spans="1:2">
      <c r="A8609" s="5">
        <v>51708</v>
      </c>
      <c r="B8609" s="4">
        <v>5919</v>
      </c>
    </row>
    <row r="8610" spans="1:2">
      <c r="A8610" s="5">
        <v>51709</v>
      </c>
      <c r="B8610" s="4">
        <v>5920</v>
      </c>
    </row>
    <row r="8611" spans="1:2">
      <c r="A8611" s="5">
        <v>51710</v>
      </c>
      <c r="B8611" s="4">
        <v>5920</v>
      </c>
    </row>
    <row r="8612" spans="1:2">
      <c r="A8612" s="5">
        <v>51711</v>
      </c>
      <c r="B8612" s="4">
        <v>5920</v>
      </c>
    </row>
    <row r="8613" spans="1:2">
      <c r="A8613" s="5">
        <v>51712</v>
      </c>
      <c r="B8613" s="4">
        <v>5921</v>
      </c>
    </row>
    <row r="8614" spans="1:2">
      <c r="A8614" s="5">
        <v>51713</v>
      </c>
      <c r="B8614" s="4">
        <v>5922</v>
      </c>
    </row>
    <row r="8615" spans="1:2">
      <c r="A8615" s="5">
        <v>51714</v>
      </c>
      <c r="B8615" s="4">
        <v>5923</v>
      </c>
    </row>
    <row r="8616" spans="1:2">
      <c r="A8616" s="5">
        <v>51715</v>
      </c>
      <c r="B8616" s="4">
        <v>5924</v>
      </c>
    </row>
    <row r="8617" spans="1:2">
      <c r="A8617" s="5">
        <v>51716</v>
      </c>
      <c r="B8617" s="4">
        <v>5925</v>
      </c>
    </row>
    <row r="8618" spans="1:2">
      <c r="A8618" s="5">
        <v>51717</v>
      </c>
      <c r="B8618" s="4">
        <v>5925</v>
      </c>
    </row>
    <row r="8619" spans="1:2">
      <c r="A8619" s="5">
        <v>51718</v>
      </c>
      <c r="B8619" s="4">
        <v>5925</v>
      </c>
    </row>
    <row r="8620" spans="1:2">
      <c r="A8620" s="5">
        <v>51719</v>
      </c>
      <c r="B8620" s="4">
        <v>5926</v>
      </c>
    </row>
    <row r="8621" spans="1:2">
      <c r="A8621" s="5">
        <v>51720</v>
      </c>
      <c r="B8621" s="4">
        <v>5927</v>
      </c>
    </row>
    <row r="8622" spans="1:2">
      <c r="A8622" s="5">
        <v>51721</v>
      </c>
      <c r="B8622" s="4">
        <v>5928</v>
      </c>
    </row>
    <row r="8623" spans="1:2">
      <c r="A8623" s="5">
        <v>51722</v>
      </c>
      <c r="B8623" s="4">
        <v>5929</v>
      </c>
    </row>
    <row r="8624" spans="1:2">
      <c r="A8624" s="5">
        <v>51723</v>
      </c>
      <c r="B8624" s="4">
        <v>5930</v>
      </c>
    </row>
    <row r="8625" spans="1:2">
      <c r="A8625" s="5">
        <v>51724</v>
      </c>
      <c r="B8625" s="4">
        <v>5930</v>
      </c>
    </row>
    <row r="8626" spans="1:2">
      <c r="A8626" s="5">
        <v>51725</v>
      </c>
      <c r="B8626" s="4">
        <v>5930</v>
      </c>
    </row>
    <row r="8627" spans="1:2">
      <c r="A8627" s="5">
        <v>51726</v>
      </c>
      <c r="B8627" s="4">
        <v>5931</v>
      </c>
    </row>
    <row r="8628" spans="1:2">
      <c r="A8628" s="5">
        <v>51727</v>
      </c>
      <c r="B8628" s="4">
        <v>5932</v>
      </c>
    </row>
    <row r="8629" spans="1:2">
      <c r="A8629" s="5">
        <v>51728</v>
      </c>
      <c r="B8629" s="4">
        <v>5933</v>
      </c>
    </row>
    <row r="8630" spans="1:2">
      <c r="A8630" s="5">
        <v>51729</v>
      </c>
      <c r="B8630" s="4">
        <v>5934</v>
      </c>
    </row>
    <row r="8631" spans="1:2">
      <c r="A8631" s="5">
        <v>51730</v>
      </c>
      <c r="B8631" s="4">
        <v>5935</v>
      </c>
    </row>
    <row r="8632" spans="1:2">
      <c r="A8632" s="5">
        <v>51731</v>
      </c>
      <c r="B8632" s="4">
        <v>5935</v>
      </c>
    </row>
    <row r="8633" spans="1:2">
      <c r="A8633" s="5">
        <v>51732</v>
      </c>
      <c r="B8633" s="4">
        <v>5935</v>
      </c>
    </row>
    <row r="8634" spans="1:2">
      <c r="A8634" s="5">
        <v>51733</v>
      </c>
      <c r="B8634" s="4">
        <v>5936</v>
      </c>
    </row>
    <row r="8635" spans="1:2">
      <c r="A8635" s="5">
        <v>51734</v>
      </c>
      <c r="B8635" s="4">
        <v>5937</v>
      </c>
    </row>
    <row r="8636" spans="1:2">
      <c r="A8636" s="5">
        <v>51735</v>
      </c>
      <c r="B8636" s="4">
        <v>5938</v>
      </c>
    </row>
    <row r="8637" spans="1:2">
      <c r="A8637" s="5">
        <v>51736</v>
      </c>
      <c r="B8637" s="4">
        <v>5939</v>
      </c>
    </row>
    <row r="8638" spans="1:2">
      <c r="A8638" s="5">
        <v>51737</v>
      </c>
      <c r="B8638" s="4">
        <v>5940</v>
      </c>
    </row>
    <row r="8639" spans="1:2">
      <c r="A8639" s="5">
        <v>51738</v>
      </c>
      <c r="B8639" s="4">
        <v>5940</v>
      </c>
    </row>
    <row r="8640" spans="1:2">
      <c r="A8640" s="5">
        <v>51739</v>
      </c>
      <c r="B8640" s="4">
        <v>5940</v>
      </c>
    </row>
    <row r="8641" spans="1:2">
      <c r="A8641" s="5">
        <v>51740</v>
      </c>
      <c r="B8641" s="4">
        <v>5941</v>
      </c>
    </row>
    <row r="8642" spans="1:2">
      <c r="A8642" s="5">
        <v>51741</v>
      </c>
      <c r="B8642" s="4">
        <v>5942</v>
      </c>
    </row>
    <row r="8643" spans="1:2">
      <c r="A8643" s="5">
        <v>51742</v>
      </c>
      <c r="B8643" s="4">
        <v>5943</v>
      </c>
    </row>
    <row r="8644" spans="1:2">
      <c r="A8644" s="5">
        <v>51743</v>
      </c>
      <c r="B8644" s="4">
        <v>5944</v>
      </c>
    </row>
    <row r="8645" spans="1:2">
      <c r="A8645" s="5">
        <v>51744</v>
      </c>
      <c r="B8645" s="4">
        <v>5945</v>
      </c>
    </row>
    <row r="8646" spans="1:2">
      <c r="A8646" s="5">
        <v>51745</v>
      </c>
      <c r="B8646" s="4">
        <v>5945</v>
      </c>
    </row>
    <row r="8647" spans="1:2">
      <c r="A8647" s="5">
        <v>51746</v>
      </c>
      <c r="B8647" s="4">
        <v>5945</v>
      </c>
    </row>
    <row r="8648" spans="1:2">
      <c r="A8648" s="5">
        <v>51747</v>
      </c>
      <c r="B8648" s="4">
        <v>5946</v>
      </c>
    </row>
    <row r="8649" spans="1:2">
      <c r="A8649" s="5">
        <v>51748</v>
      </c>
      <c r="B8649" s="4">
        <v>5947</v>
      </c>
    </row>
    <row r="8650" spans="1:2">
      <c r="A8650" s="5">
        <v>51749</v>
      </c>
      <c r="B8650" s="4">
        <v>5948</v>
      </c>
    </row>
    <row r="8651" spans="1:2">
      <c r="A8651" s="5">
        <v>51750</v>
      </c>
      <c r="B8651" s="4">
        <v>5949</v>
      </c>
    </row>
    <row r="8652" spans="1:2">
      <c r="A8652" s="5">
        <v>51751</v>
      </c>
      <c r="B8652" s="4">
        <v>5950</v>
      </c>
    </row>
    <row r="8653" spans="1:2">
      <c r="A8653" s="5">
        <v>51752</v>
      </c>
      <c r="B8653" s="4">
        <v>5950</v>
      </c>
    </row>
    <row r="8654" spans="1:2">
      <c r="A8654" s="5">
        <v>51753</v>
      </c>
      <c r="B8654" s="4">
        <v>5950</v>
      </c>
    </row>
    <row r="8655" spans="1:2">
      <c r="A8655" s="5">
        <v>51754</v>
      </c>
      <c r="B8655" s="4">
        <v>5951</v>
      </c>
    </row>
    <row r="8656" spans="1:2">
      <c r="A8656" s="5">
        <v>51755</v>
      </c>
      <c r="B8656" s="4">
        <v>5952</v>
      </c>
    </row>
    <row r="8657" spans="1:2">
      <c r="A8657" s="5">
        <v>51756</v>
      </c>
      <c r="B8657" s="4">
        <v>5953</v>
      </c>
    </row>
    <row r="8658" spans="1:2">
      <c r="A8658" s="5">
        <v>51757</v>
      </c>
      <c r="B8658" s="4">
        <v>5954</v>
      </c>
    </row>
    <row r="8659" spans="1:2">
      <c r="A8659" s="5">
        <v>51758</v>
      </c>
      <c r="B8659" s="4">
        <v>5955</v>
      </c>
    </row>
    <row r="8660" spans="1:2">
      <c r="A8660" s="5">
        <v>51759</v>
      </c>
      <c r="B8660" s="4">
        <v>5955</v>
      </c>
    </row>
    <row r="8661" spans="1:2">
      <c r="A8661" s="5">
        <v>51760</v>
      </c>
      <c r="B8661" s="4">
        <v>5955</v>
      </c>
    </row>
    <row r="8662" spans="1:2">
      <c r="A8662" s="5">
        <v>51761</v>
      </c>
      <c r="B8662" s="4">
        <v>5956</v>
      </c>
    </row>
    <row r="8663" spans="1:2">
      <c r="A8663" s="5">
        <v>51762</v>
      </c>
      <c r="B8663" s="4">
        <v>5957</v>
      </c>
    </row>
    <row r="8664" spans="1:2">
      <c r="A8664" s="5">
        <v>51763</v>
      </c>
      <c r="B8664" s="4">
        <v>5958</v>
      </c>
    </row>
    <row r="8665" spans="1:2">
      <c r="A8665" s="5">
        <v>51764</v>
      </c>
      <c r="B8665" s="4">
        <v>5959</v>
      </c>
    </row>
    <row r="8666" spans="1:2">
      <c r="A8666" s="5">
        <v>51765</v>
      </c>
      <c r="B8666" s="4">
        <v>5960</v>
      </c>
    </row>
    <row r="8667" spans="1:2">
      <c r="A8667" s="5">
        <v>51766</v>
      </c>
      <c r="B8667" s="4">
        <v>5960</v>
      </c>
    </row>
    <row r="8668" spans="1:2">
      <c r="A8668" s="5">
        <v>51767</v>
      </c>
      <c r="B8668" s="4">
        <v>5960</v>
      </c>
    </row>
    <row r="8669" spans="1:2">
      <c r="A8669" s="5">
        <v>51768</v>
      </c>
      <c r="B8669" s="4">
        <v>5961</v>
      </c>
    </row>
    <row r="8670" spans="1:2">
      <c r="A8670" s="5">
        <v>51769</v>
      </c>
      <c r="B8670" s="4">
        <v>5962</v>
      </c>
    </row>
    <row r="8671" spans="1:2">
      <c r="A8671" s="5">
        <v>51770</v>
      </c>
      <c r="B8671" s="4">
        <v>5963</v>
      </c>
    </row>
    <row r="8672" spans="1:2">
      <c r="A8672" s="5">
        <v>51771</v>
      </c>
      <c r="B8672" s="4">
        <v>5964</v>
      </c>
    </row>
    <row r="8673" spans="1:2">
      <c r="A8673" s="5">
        <v>51772</v>
      </c>
      <c r="B8673" s="4">
        <v>5965</v>
      </c>
    </row>
    <row r="8674" spans="1:2">
      <c r="A8674" s="5">
        <v>51773</v>
      </c>
      <c r="B8674" s="4">
        <v>5965</v>
      </c>
    </row>
    <row r="8675" spans="1:2">
      <c r="A8675" s="5">
        <v>51774</v>
      </c>
      <c r="B8675" s="4">
        <v>5965</v>
      </c>
    </row>
    <row r="8676" spans="1:2">
      <c r="A8676" s="5">
        <v>51775</v>
      </c>
      <c r="B8676" s="4">
        <v>5966</v>
      </c>
    </row>
    <row r="8677" spans="1:2">
      <c r="A8677" s="5">
        <v>51776</v>
      </c>
      <c r="B8677" s="4">
        <v>5967</v>
      </c>
    </row>
    <row r="8678" spans="1:2">
      <c r="A8678" s="5">
        <v>51777</v>
      </c>
      <c r="B8678" s="4">
        <v>5968</v>
      </c>
    </row>
    <row r="8679" spans="1:2">
      <c r="A8679" s="5">
        <v>51778</v>
      </c>
      <c r="B8679" s="4">
        <v>5969</v>
      </c>
    </row>
    <row r="8680" spans="1:2">
      <c r="A8680" s="5">
        <v>51779</v>
      </c>
      <c r="B8680" s="4">
        <v>5970</v>
      </c>
    </row>
    <row r="8681" spans="1:2">
      <c r="A8681" s="5">
        <v>51780</v>
      </c>
      <c r="B8681" s="4">
        <v>5970</v>
      </c>
    </row>
    <row r="8682" spans="1:2">
      <c r="A8682" s="5">
        <v>51781</v>
      </c>
      <c r="B8682" s="4">
        <v>5970</v>
      </c>
    </row>
    <row r="8683" spans="1:2">
      <c r="A8683" s="5">
        <v>51782</v>
      </c>
      <c r="B8683" s="4">
        <v>5971</v>
      </c>
    </row>
    <row r="8684" spans="1:2">
      <c r="A8684" s="5">
        <v>51783</v>
      </c>
      <c r="B8684" s="4">
        <v>5972</v>
      </c>
    </row>
    <row r="8685" spans="1:2">
      <c r="A8685" s="5">
        <v>51784</v>
      </c>
      <c r="B8685" s="4">
        <v>5973</v>
      </c>
    </row>
    <row r="8686" spans="1:2">
      <c r="A8686" s="5">
        <v>51785</v>
      </c>
      <c r="B8686" s="4">
        <v>5974</v>
      </c>
    </row>
    <row r="8687" spans="1:2">
      <c r="A8687" s="5">
        <v>51786</v>
      </c>
      <c r="B8687" s="4">
        <v>5975</v>
      </c>
    </row>
    <row r="8688" spans="1:2">
      <c r="A8688" s="5">
        <v>51787</v>
      </c>
      <c r="B8688" s="4">
        <v>5975</v>
      </c>
    </row>
    <row r="8689" spans="1:2">
      <c r="A8689" s="5">
        <v>51788</v>
      </c>
      <c r="B8689" s="4">
        <v>5975</v>
      </c>
    </row>
    <row r="8690" spans="1:2">
      <c r="A8690" s="5">
        <v>51789</v>
      </c>
      <c r="B8690" s="4">
        <v>5976</v>
      </c>
    </row>
    <row r="8691" spans="1:2">
      <c r="A8691" s="5">
        <v>51790</v>
      </c>
      <c r="B8691" s="4">
        <v>5977</v>
      </c>
    </row>
    <row r="8692" spans="1:2">
      <c r="A8692" s="5">
        <v>51791</v>
      </c>
      <c r="B8692" s="4">
        <v>5978</v>
      </c>
    </row>
    <row r="8693" spans="1:2">
      <c r="A8693" s="5">
        <v>51792</v>
      </c>
      <c r="B8693" s="4">
        <v>5979</v>
      </c>
    </row>
    <row r="8694" spans="1:2">
      <c r="A8694" s="5">
        <v>51793</v>
      </c>
      <c r="B8694" s="4">
        <v>5980</v>
      </c>
    </row>
    <row r="8695" spans="1:2">
      <c r="A8695" s="5">
        <v>51794</v>
      </c>
      <c r="B8695" s="4">
        <v>5980</v>
      </c>
    </row>
    <row r="8696" spans="1:2">
      <c r="A8696" s="5">
        <v>51795</v>
      </c>
      <c r="B8696" s="4">
        <v>5980</v>
      </c>
    </row>
    <row r="8697" spans="1:2">
      <c r="A8697" s="5">
        <v>51796</v>
      </c>
      <c r="B8697" s="4">
        <v>5981</v>
      </c>
    </row>
    <row r="8698" spans="1:2">
      <c r="A8698" s="5">
        <v>51797</v>
      </c>
      <c r="B8698" s="4">
        <v>5982</v>
      </c>
    </row>
    <row r="8699" spans="1:2">
      <c r="A8699" s="5">
        <v>51798</v>
      </c>
      <c r="B8699" s="4">
        <v>5983</v>
      </c>
    </row>
    <row r="8700" spans="1:2">
      <c r="A8700" s="5">
        <v>51799</v>
      </c>
      <c r="B8700" s="4">
        <v>5984</v>
      </c>
    </row>
    <row r="8701" spans="1:2">
      <c r="A8701" s="5">
        <v>51800</v>
      </c>
      <c r="B8701" s="4">
        <v>5985</v>
      </c>
    </row>
    <row r="8702" spans="1:2">
      <c r="A8702" s="5">
        <v>51801</v>
      </c>
      <c r="B8702" s="4">
        <v>5985</v>
      </c>
    </row>
    <row r="8703" spans="1:2">
      <c r="A8703" s="5">
        <v>51802</v>
      </c>
      <c r="B8703" s="4">
        <v>5985</v>
      </c>
    </row>
    <row r="8704" spans="1:2">
      <c r="A8704" s="5">
        <v>51803</v>
      </c>
      <c r="B8704" s="4">
        <v>5986</v>
      </c>
    </row>
    <row r="8705" spans="1:2">
      <c r="A8705" s="5">
        <v>51804</v>
      </c>
      <c r="B8705" s="4">
        <v>5987</v>
      </c>
    </row>
    <row r="8706" spans="1:2">
      <c r="A8706" s="5">
        <v>51805</v>
      </c>
      <c r="B8706" s="4">
        <v>5988</v>
      </c>
    </row>
    <row r="8707" spans="1:2">
      <c r="A8707" s="5">
        <v>51806</v>
      </c>
      <c r="B8707" s="4">
        <v>5989</v>
      </c>
    </row>
    <row r="8708" spans="1:2">
      <c r="A8708" s="5">
        <v>51807</v>
      </c>
      <c r="B8708" s="4">
        <v>5990</v>
      </c>
    </row>
    <row r="8709" spans="1:2">
      <c r="A8709" s="5">
        <v>51808</v>
      </c>
      <c r="B8709" s="4">
        <v>5990</v>
      </c>
    </row>
    <row r="8710" spans="1:2">
      <c r="A8710" s="5">
        <v>51809</v>
      </c>
      <c r="B8710" s="4">
        <v>5990</v>
      </c>
    </row>
    <row r="8711" spans="1:2">
      <c r="A8711" s="5">
        <v>51810</v>
      </c>
      <c r="B8711" s="4">
        <v>5991</v>
      </c>
    </row>
    <row r="8712" spans="1:2">
      <c r="A8712" s="5">
        <v>51811</v>
      </c>
      <c r="B8712" s="4">
        <v>5992</v>
      </c>
    </row>
    <row r="8713" spans="1:2">
      <c r="A8713" s="5">
        <v>51812</v>
      </c>
      <c r="B8713" s="4">
        <v>5993</v>
      </c>
    </row>
    <row r="8714" spans="1:2">
      <c r="A8714" s="5">
        <v>51813</v>
      </c>
      <c r="B8714" s="4">
        <v>5994</v>
      </c>
    </row>
    <row r="8715" spans="1:2">
      <c r="A8715" s="5">
        <v>51814</v>
      </c>
      <c r="B8715" s="4">
        <v>5995</v>
      </c>
    </row>
    <row r="8716" spans="1:2">
      <c r="A8716" s="5">
        <v>51815</v>
      </c>
      <c r="B8716" s="4">
        <v>5995</v>
      </c>
    </row>
    <row r="8717" spans="1:2">
      <c r="A8717" s="5">
        <v>51816</v>
      </c>
      <c r="B8717" s="4">
        <v>5995</v>
      </c>
    </row>
    <row r="8718" spans="1:2">
      <c r="A8718" s="5">
        <v>51817</v>
      </c>
      <c r="B8718" s="4">
        <v>5996</v>
      </c>
    </row>
    <row r="8719" spans="1:2">
      <c r="A8719" s="5">
        <v>51818</v>
      </c>
      <c r="B8719" s="4">
        <v>5997</v>
      </c>
    </row>
    <row r="8720" spans="1:2">
      <c r="A8720" s="5">
        <v>51819</v>
      </c>
      <c r="B8720" s="4">
        <v>5998</v>
      </c>
    </row>
    <row r="8721" spans="1:2">
      <c r="A8721" s="5">
        <v>51820</v>
      </c>
      <c r="B8721" s="4">
        <v>5999</v>
      </c>
    </row>
    <row r="8722" spans="1:2">
      <c r="A8722" s="5">
        <v>51821</v>
      </c>
      <c r="B8722" s="4">
        <v>5999</v>
      </c>
    </row>
    <row r="8723" spans="1:2">
      <c r="A8723" s="5">
        <v>51822</v>
      </c>
      <c r="B8723" s="4">
        <v>5999</v>
      </c>
    </row>
    <row r="8724" spans="1:2">
      <c r="A8724" s="5">
        <v>51823</v>
      </c>
      <c r="B8724" s="4">
        <v>5999</v>
      </c>
    </row>
    <row r="8725" spans="1:2">
      <c r="A8725" s="5">
        <v>51824</v>
      </c>
      <c r="B8725" s="4">
        <v>6000</v>
      </c>
    </row>
    <row r="8726" spans="1:2">
      <c r="A8726" s="5">
        <v>51825</v>
      </c>
      <c r="B8726" s="4">
        <v>6001</v>
      </c>
    </row>
    <row r="8727" spans="1:2">
      <c r="A8727" s="5">
        <v>51826</v>
      </c>
      <c r="B8727" s="4">
        <v>6002</v>
      </c>
    </row>
    <row r="8728" spans="1:2">
      <c r="A8728" s="5">
        <v>51827</v>
      </c>
      <c r="B8728" s="4">
        <v>6003</v>
      </c>
    </row>
    <row r="8729" spans="1:2">
      <c r="A8729" s="5">
        <v>51828</v>
      </c>
      <c r="B8729" s="4">
        <v>6004</v>
      </c>
    </row>
    <row r="8730" spans="1:2">
      <c r="A8730" s="5">
        <v>51829</v>
      </c>
      <c r="B8730" s="4">
        <v>6004</v>
      </c>
    </row>
    <row r="8731" spans="1:2">
      <c r="A8731" s="5">
        <v>51830</v>
      </c>
      <c r="B8731" s="4">
        <v>6004</v>
      </c>
    </row>
    <row r="8732" spans="1:2">
      <c r="A8732" s="5">
        <v>51831</v>
      </c>
      <c r="B8732" s="4">
        <v>6005</v>
      </c>
    </row>
    <row r="8733" spans="1:2">
      <c r="A8733" s="5">
        <v>51832</v>
      </c>
      <c r="B8733" s="4">
        <v>6006</v>
      </c>
    </row>
    <row r="8734" spans="1:2">
      <c r="A8734" s="5">
        <v>51833</v>
      </c>
      <c r="B8734" s="4">
        <v>6007</v>
      </c>
    </row>
    <row r="8735" spans="1:2">
      <c r="A8735" s="5">
        <v>51834</v>
      </c>
      <c r="B8735" s="4">
        <v>6008</v>
      </c>
    </row>
    <row r="8736" spans="1:2">
      <c r="A8736" s="5">
        <v>51835</v>
      </c>
      <c r="B8736" s="4">
        <v>6009</v>
      </c>
    </row>
    <row r="8737" spans="1:2">
      <c r="A8737" s="5">
        <v>51836</v>
      </c>
      <c r="B8737" s="4">
        <v>6009</v>
      </c>
    </row>
    <row r="8738" spans="1:2">
      <c r="A8738" s="5">
        <v>51837</v>
      </c>
      <c r="B8738" s="4">
        <v>6009</v>
      </c>
    </row>
    <row r="8739" spans="1:2">
      <c r="A8739" s="5">
        <v>51838</v>
      </c>
      <c r="B8739" s="4">
        <v>6010</v>
      </c>
    </row>
    <row r="8740" spans="1:2">
      <c r="A8740" s="5">
        <v>51839</v>
      </c>
      <c r="B8740" s="4">
        <v>6011</v>
      </c>
    </row>
    <row r="8741" spans="1:2">
      <c r="A8741" s="5">
        <v>51840</v>
      </c>
      <c r="B8741" s="4">
        <v>6012</v>
      </c>
    </row>
    <row r="8742" spans="1:2">
      <c r="A8742" s="5">
        <v>51841</v>
      </c>
      <c r="B8742" s="4">
        <v>6013</v>
      </c>
    </row>
    <row r="8743" spans="1:2">
      <c r="A8743" s="5">
        <v>51842</v>
      </c>
      <c r="B8743" s="4">
        <v>6014</v>
      </c>
    </row>
    <row r="8744" spans="1:2">
      <c r="A8744" s="5">
        <v>51843</v>
      </c>
      <c r="B8744" s="4">
        <v>6014</v>
      </c>
    </row>
    <row r="8745" spans="1:2">
      <c r="A8745" s="5">
        <v>51844</v>
      </c>
      <c r="B8745" s="4">
        <v>6014</v>
      </c>
    </row>
    <row r="8746" spans="1:2">
      <c r="A8746" s="5">
        <v>51845</v>
      </c>
      <c r="B8746" s="4">
        <v>6015</v>
      </c>
    </row>
    <row r="8747" spans="1:2">
      <c r="A8747" s="5">
        <v>51846</v>
      </c>
      <c r="B8747" s="4">
        <v>6016</v>
      </c>
    </row>
    <row r="8748" spans="1:2">
      <c r="A8748" s="5">
        <v>51847</v>
      </c>
      <c r="B8748" s="4">
        <v>6017</v>
      </c>
    </row>
    <row r="8749" spans="1:2">
      <c r="A8749" s="5">
        <v>51848</v>
      </c>
      <c r="B8749" s="4">
        <v>6018</v>
      </c>
    </row>
    <row r="8750" spans="1:2">
      <c r="A8750" s="5">
        <v>51849</v>
      </c>
      <c r="B8750" s="4">
        <v>6019</v>
      </c>
    </row>
    <row r="8751" spans="1:2">
      <c r="A8751" s="5">
        <v>51850</v>
      </c>
      <c r="B8751" s="4">
        <v>6019</v>
      </c>
    </row>
    <row r="8752" spans="1:2">
      <c r="A8752" s="5">
        <v>51851</v>
      </c>
      <c r="B8752" s="4">
        <v>6019</v>
      </c>
    </row>
    <row r="8753" spans="1:2">
      <c r="A8753" s="5">
        <v>51852</v>
      </c>
      <c r="B8753" s="4">
        <v>6020</v>
      </c>
    </row>
    <row r="8754" spans="1:2">
      <c r="A8754" s="5">
        <v>51853</v>
      </c>
      <c r="B8754" s="4">
        <v>6021</v>
      </c>
    </row>
    <row r="8755" spans="1:2">
      <c r="A8755" s="5">
        <v>51854</v>
      </c>
      <c r="B8755" s="4">
        <v>6022</v>
      </c>
    </row>
    <row r="8756" spans="1:2">
      <c r="A8756" s="5">
        <v>51855</v>
      </c>
      <c r="B8756" s="4">
        <v>6023</v>
      </c>
    </row>
    <row r="8757" spans="1:2">
      <c r="A8757" s="5">
        <v>51856</v>
      </c>
      <c r="B8757" s="4">
        <v>6024</v>
      </c>
    </row>
    <row r="8758" spans="1:2">
      <c r="A8758" s="5">
        <v>51857</v>
      </c>
      <c r="B8758" s="4">
        <v>6024</v>
      </c>
    </row>
    <row r="8759" spans="1:2">
      <c r="A8759" s="5">
        <v>51858</v>
      </c>
      <c r="B8759" s="4">
        <v>6024</v>
      </c>
    </row>
    <row r="8760" spans="1:2">
      <c r="A8760" s="5">
        <v>51859</v>
      </c>
      <c r="B8760" s="4">
        <v>6025</v>
      </c>
    </row>
    <row r="8761" spans="1:2">
      <c r="A8761" s="5">
        <v>51860</v>
      </c>
      <c r="B8761" s="4">
        <v>6026</v>
      </c>
    </row>
    <row r="8762" spans="1:2">
      <c r="A8762" s="5">
        <v>51861</v>
      </c>
      <c r="B8762" s="4">
        <v>6026</v>
      </c>
    </row>
    <row r="8763" spans="1:2">
      <c r="A8763" s="5">
        <v>51862</v>
      </c>
      <c r="B8763" s="4">
        <v>6027</v>
      </c>
    </row>
    <row r="8764" spans="1:2">
      <c r="A8764" s="5">
        <v>51863</v>
      </c>
      <c r="B8764" s="4">
        <v>6028</v>
      </c>
    </row>
    <row r="8765" spans="1:2">
      <c r="A8765" s="5">
        <v>51864</v>
      </c>
      <c r="B8765" s="4">
        <v>6028</v>
      </c>
    </row>
    <row r="8766" spans="1:2">
      <c r="A8766" s="5">
        <v>51865</v>
      </c>
      <c r="B8766" s="4">
        <v>6028</v>
      </c>
    </row>
    <row r="8767" spans="1:2">
      <c r="A8767" s="5">
        <v>51866</v>
      </c>
      <c r="B8767" s="4">
        <v>6029</v>
      </c>
    </row>
    <row r="8768" spans="1:2">
      <c r="A8768" s="5">
        <v>51867</v>
      </c>
      <c r="B8768" s="4">
        <v>6030</v>
      </c>
    </row>
    <row r="8769" spans="1:2">
      <c r="A8769" s="5">
        <v>51868</v>
      </c>
      <c r="B8769" s="4">
        <v>6030</v>
      </c>
    </row>
    <row r="8770" spans="1:2">
      <c r="A8770" s="5">
        <v>51869</v>
      </c>
      <c r="B8770" s="4">
        <v>6031</v>
      </c>
    </row>
    <row r="8771" spans="1:2">
      <c r="A8771" s="5">
        <v>51870</v>
      </c>
      <c r="B8771" s="4">
        <v>6032</v>
      </c>
    </row>
    <row r="8772" spans="1:2">
      <c r="A8772" s="5">
        <v>51871</v>
      </c>
      <c r="B8772" s="4">
        <v>6032</v>
      </c>
    </row>
    <row r="8773" spans="1:2">
      <c r="A8773" s="5">
        <v>51872</v>
      </c>
      <c r="B8773" s="4">
        <v>6032</v>
      </c>
    </row>
    <row r="8774" spans="1:2">
      <c r="A8774" s="5">
        <v>51873</v>
      </c>
      <c r="B8774" s="4">
        <v>6033</v>
      </c>
    </row>
    <row r="8775" spans="1:2">
      <c r="A8775" s="5">
        <v>51874</v>
      </c>
      <c r="B8775" s="4">
        <v>6034</v>
      </c>
    </row>
    <row r="8776" spans="1:2">
      <c r="A8776" s="5">
        <v>51875</v>
      </c>
      <c r="B8776" s="4">
        <v>6035</v>
      </c>
    </row>
    <row r="8777" spans="1:2">
      <c r="A8777" s="5">
        <v>51876</v>
      </c>
      <c r="B8777" s="4">
        <v>6036</v>
      </c>
    </row>
    <row r="8778" spans="1:2">
      <c r="A8778" s="5">
        <v>51877</v>
      </c>
      <c r="B8778" s="4">
        <v>6037</v>
      </c>
    </row>
    <row r="8779" spans="1:2">
      <c r="A8779" s="5">
        <v>51878</v>
      </c>
      <c r="B8779" s="4">
        <v>6037</v>
      </c>
    </row>
    <row r="8780" spans="1:2">
      <c r="A8780" s="5">
        <v>51879</v>
      </c>
      <c r="B8780" s="4">
        <v>6037</v>
      </c>
    </row>
    <row r="8781" spans="1:2">
      <c r="A8781" s="5">
        <v>51880</v>
      </c>
      <c r="B8781" s="4">
        <v>6038</v>
      </c>
    </row>
    <row r="8782" spans="1:2">
      <c r="A8782" s="5">
        <v>51881</v>
      </c>
      <c r="B8782" s="4">
        <v>6039</v>
      </c>
    </row>
    <row r="8783" spans="1:2">
      <c r="A8783" s="5">
        <v>51882</v>
      </c>
      <c r="B8783" s="4">
        <v>6040</v>
      </c>
    </row>
    <row r="8784" spans="1:2">
      <c r="A8784" s="5">
        <v>51883</v>
      </c>
      <c r="B8784" s="4">
        <v>6041</v>
      </c>
    </row>
    <row r="8785" spans="1:2">
      <c r="A8785" s="5">
        <v>51884</v>
      </c>
      <c r="B8785" s="4">
        <v>6042</v>
      </c>
    </row>
    <row r="8786" spans="1:2">
      <c r="A8786" s="5">
        <v>51885</v>
      </c>
      <c r="B8786" s="4">
        <v>6042</v>
      </c>
    </row>
    <row r="8787" spans="1:2">
      <c r="A8787" s="5">
        <v>51886</v>
      </c>
      <c r="B8787" s="4">
        <v>6042</v>
      </c>
    </row>
    <row r="8788" spans="1:2">
      <c r="A8788" s="5">
        <v>51887</v>
      </c>
      <c r="B8788" s="4">
        <v>6043</v>
      </c>
    </row>
    <row r="8789" spans="1:2">
      <c r="A8789" s="5">
        <v>51888</v>
      </c>
      <c r="B8789" s="4">
        <v>6044</v>
      </c>
    </row>
    <row r="8790" spans="1:2">
      <c r="A8790" s="5">
        <v>51889</v>
      </c>
      <c r="B8790" s="4">
        <v>6045</v>
      </c>
    </row>
    <row r="8791" spans="1:2">
      <c r="A8791" s="5">
        <v>51890</v>
      </c>
      <c r="B8791" s="4">
        <v>6046</v>
      </c>
    </row>
    <row r="8792" spans="1:2">
      <c r="A8792" s="5">
        <v>51891</v>
      </c>
      <c r="B8792" s="4">
        <v>6047</v>
      </c>
    </row>
    <row r="8793" spans="1:2">
      <c r="A8793" s="5">
        <v>51892</v>
      </c>
      <c r="B8793" s="4">
        <v>6047</v>
      </c>
    </row>
    <row r="8794" spans="1:2">
      <c r="A8794" s="5">
        <v>51893</v>
      </c>
      <c r="B8794" s="4">
        <v>6047</v>
      </c>
    </row>
    <row r="8795" spans="1:2">
      <c r="A8795" s="5">
        <v>51894</v>
      </c>
      <c r="B8795" s="4">
        <v>6048</v>
      </c>
    </row>
    <row r="8796" spans="1:2">
      <c r="A8796" s="5">
        <v>51895</v>
      </c>
      <c r="B8796" s="4">
        <v>6049</v>
      </c>
    </row>
    <row r="8797" spans="1:2">
      <c r="A8797" s="5">
        <v>51896</v>
      </c>
      <c r="B8797" s="4">
        <v>6050</v>
      </c>
    </row>
    <row r="8798" spans="1:2">
      <c r="A8798" s="5">
        <v>51897</v>
      </c>
      <c r="B8798" s="4">
        <v>6051</v>
      </c>
    </row>
    <row r="8799" spans="1:2">
      <c r="A8799" s="5">
        <v>51898</v>
      </c>
      <c r="B8799" s="4">
        <v>6052</v>
      </c>
    </row>
    <row r="8800" spans="1:2">
      <c r="A8800" s="5">
        <v>51899</v>
      </c>
      <c r="B8800" s="4">
        <v>6052</v>
      </c>
    </row>
    <row r="8801" spans="1:2">
      <c r="A8801" s="5">
        <v>51900</v>
      </c>
      <c r="B8801" s="4">
        <v>6052</v>
      </c>
    </row>
    <row r="8802" spans="1:2">
      <c r="A8802" s="5">
        <v>51901</v>
      </c>
      <c r="B8802" s="4">
        <v>6053</v>
      </c>
    </row>
    <row r="8803" spans="1:2">
      <c r="A8803" s="5">
        <v>51902</v>
      </c>
      <c r="B8803" s="4">
        <v>6054</v>
      </c>
    </row>
    <row r="8804" spans="1:2">
      <c r="A8804" s="5">
        <v>51903</v>
      </c>
      <c r="B8804" s="4">
        <v>6055</v>
      </c>
    </row>
    <row r="8805" spans="1:2">
      <c r="A8805" s="5">
        <v>51904</v>
      </c>
      <c r="B8805" s="4">
        <v>6056</v>
      </c>
    </row>
    <row r="8806" spans="1:2">
      <c r="A8806" s="5">
        <v>51905</v>
      </c>
      <c r="B8806" s="4">
        <v>6057</v>
      </c>
    </row>
    <row r="8807" spans="1:2">
      <c r="A8807" s="5">
        <v>51906</v>
      </c>
      <c r="B8807" s="4">
        <v>6057</v>
      </c>
    </row>
    <row r="8808" spans="1:2">
      <c r="A8808" s="5">
        <v>51907</v>
      </c>
      <c r="B8808" s="4">
        <v>6057</v>
      </c>
    </row>
    <row r="8809" spans="1:2">
      <c r="A8809" s="5">
        <v>51908</v>
      </c>
      <c r="B8809" s="4">
        <v>6058</v>
      </c>
    </row>
    <row r="8810" spans="1:2">
      <c r="A8810" s="5">
        <v>51909</v>
      </c>
      <c r="B8810" s="4">
        <v>6059</v>
      </c>
    </row>
    <row r="8811" spans="1:2">
      <c r="A8811" s="5">
        <v>51910</v>
      </c>
      <c r="B8811" s="4">
        <v>6060</v>
      </c>
    </row>
    <row r="8812" spans="1:2">
      <c r="A8812" s="5">
        <v>51911</v>
      </c>
      <c r="B8812" s="4">
        <v>6061</v>
      </c>
    </row>
    <row r="8813" spans="1:2">
      <c r="A8813" s="5">
        <v>51912</v>
      </c>
      <c r="B8813" s="4">
        <v>6062</v>
      </c>
    </row>
    <row r="8814" spans="1:2">
      <c r="A8814" s="5">
        <v>51913</v>
      </c>
      <c r="B8814" s="4">
        <v>6062</v>
      </c>
    </row>
    <row r="8815" spans="1:2">
      <c r="A8815" s="5">
        <v>51914</v>
      </c>
      <c r="B8815" s="4">
        <v>6062</v>
      </c>
    </row>
    <row r="8816" spans="1:2">
      <c r="A8816" s="5">
        <v>51915</v>
      </c>
      <c r="B8816" s="4">
        <v>6062</v>
      </c>
    </row>
    <row r="8817" spans="1:2">
      <c r="A8817" s="5">
        <v>51916</v>
      </c>
      <c r="B8817" s="4">
        <v>6062</v>
      </c>
    </row>
    <row r="8818" spans="1:2">
      <c r="A8818" s="5">
        <v>51917</v>
      </c>
      <c r="B8818" s="4">
        <v>6063</v>
      </c>
    </row>
    <row r="8819" spans="1:2">
      <c r="A8819" s="5">
        <v>51918</v>
      </c>
      <c r="B8819" s="4">
        <v>6064</v>
      </c>
    </row>
    <row r="8820" spans="1:2">
      <c r="A8820" s="5">
        <v>51919</v>
      </c>
      <c r="B8820" s="4">
        <v>6065</v>
      </c>
    </row>
    <row r="8821" spans="1:2">
      <c r="A8821" s="5">
        <v>51920</v>
      </c>
      <c r="B8821" s="4">
        <v>6065</v>
      </c>
    </row>
    <row r="8822" spans="1:2">
      <c r="A8822" s="5">
        <v>51921</v>
      </c>
      <c r="B8822" s="4">
        <v>6065</v>
      </c>
    </row>
    <row r="8823" spans="1:2">
      <c r="A8823" s="5">
        <v>51922</v>
      </c>
      <c r="B8823" s="4">
        <v>6066</v>
      </c>
    </row>
    <row r="8824" spans="1:2">
      <c r="A8824" s="5">
        <v>51923</v>
      </c>
      <c r="B8824" s="4">
        <v>6067</v>
      </c>
    </row>
    <row r="8825" spans="1:2">
      <c r="A8825" s="5">
        <v>51924</v>
      </c>
      <c r="B8825" s="4">
        <v>6068</v>
      </c>
    </row>
    <row r="8826" spans="1:2">
      <c r="A8826" s="5">
        <v>51925</v>
      </c>
      <c r="B8826" s="4">
        <v>6069</v>
      </c>
    </row>
    <row r="8827" spans="1:2">
      <c r="A8827" s="5">
        <v>51926</v>
      </c>
      <c r="B8827" s="4">
        <v>6070</v>
      </c>
    </row>
    <row r="8828" spans="1:2">
      <c r="A8828" s="5">
        <v>51927</v>
      </c>
      <c r="B8828" s="4">
        <v>6070</v>
      </c>
    </row>
    <row r="8829" spans="1:2">
      <c r="A8829" s="5">
        <v>51928</v>
      </c>
      <c r="B8829" s="4">
        <v>6070</v>
      </c>
    </row>
    <row r="8830" spans="1:2">
      <c r="A8830" s="5">
        <v>51929</v>
      </c>
      <c r="B8830" s="4">
        <v>6071</v>
      </c>
    </row>
    <row r="8831" spans="1:2">
      <c r="A8831" s="5">
        <v>51930</v>
      </c>
      <c r="B8831" s="4">
        <v>6072</v>
      </c>
    </row>
    <row r="8832" spans="1:2">
      <c r="A8832" s="5">
        <v>51931</v>
      </c>
      <c r="B8832" s="4">
        <v>6073</v>
      </c>
    </row>
    <row r="8833" spans="1:2">
      <c r="A8833" s="5">
        <v>51932</v>
      </c>
      <c r="B8833" s="4">
        <v>6074</v>
      </c>
    </row>
    <row r="8834" spans="1:2">
      <c r="A8834" s="5">
        <v>51933</v>
      </c>
      <c r="B8834" s="4">
        <v>6075</v>
      </c>
    </row>
    <row r="8835" spans="1:2">
      <c r="A8835" s="5">
        <v>51934</v>
      </c>
      <c r="B8835" s="4">
        <v>6075</v>
      </c>
    </row>
    <row r="8836" spans="1:2">
      <c r="A8836" s="5">
        <v>51935</v>
      </c>
      <c r="B8836" s="4">
        <v>6075</v>
      </c>
    </row>
    <row r="8837" spans="1:2">
      <c r="A8837" s="5">
        <v>51936</v>
      </c>
      <c r="B8837" s="4">
        <v>6076</v>
      </c>
    </row>
    <row r="8838" spans="1:2">
      <c r="A8838" s="5">
        <v>51937</v>
      </c>
      <c r="B8838" s="4">
        <v>6077</v>
      </c>
    </row>
    <row r="8839" spans="1:2">
      <c r="A8839" s="5">
        <v>51938</v>
      </c>
      <c r="B8839" s="4">
        <v>6078</v>
      </c>
    </row>
    <row r="8840" spans="1:2">
      <c r="A8840" s="5">
        <v>51939</v>
      </c>
      <c r="B8840" s="4">
        <v>6079</v>
      </c>
    </row>
    <row r="8841" spans="1:2">
      <c r="A8841" s="5">
        <v>51940</v>
      </c>
      <c r="B8841" s="4">
        <v>6080</v>
      </c>
    </row>
    <row r="8842" spans="1:2">
      <c r="A8842" s="5">
        <v>51941</v>
      </c>
      <c r="B8842" s="4">
        <v>6080</v>
      </c>
    </row>
    <row r="8843" spans="1:2">
      <c r="A8843" s="5">
        <v>51942</v>
      </c>
      <c r="B8843" s="4">
        <v>6080</v>
      </c>
    </row>
    <row r="8844" spans="1:2">
      <c r="A8844" s="5">
        <v>51943</v>
      </c>
      <c r="B8844" s="4">
        <v>6081</v>
      </c>
    </row>
    <row r="8845" spans="1:2">
      <c r="A8845" s="5">
        <v>51944</v>
      </c>
      <c r="B8845" s="4">
        <v>6082</v>
      </c>
    </row>
    <row r="8846" spans="1:2">
      <c r="A8846" s="5">
        <v>51945</v>
      </c>
      <c r="B8846" s="4">
        <v>6083</v>
      </c>
    </row>
    <row r="8847" spans="1:2">
      <c r="A8847" s="5">
        <v>51946</v>
      </c>
      <c r="B8847" s="4">
        <v>6084</v>
      </c>
    </row>
    <row r="8848" spans="1:2">
      <c r="A8848" s="5">
        <v>51947</v>
      </c>
      <c r="B8848" s="4">
        <v>6085</v>
      </c>
    </row>
    <row r="8849" spans="1:2">
      <c r="A8849" s="5">
        <v>51948</v>
      </c>
      <c r="B8849" s="4">
        <v>6085</v>
      </c>
    </row>
    <row r="8850" spans="1:2">
      <c r="A8850" s="5">
        <v>51949</v>
      </c>
      <c r="B8850" s="4">
        <v>6085</v>
      </c>
    </row>
    <row r="8851" spans="1:2">
      <c r="A8851" s="5">
        <v>51950</v>
      </c>
      <c r="B8851" s="4">
        <v>6086</v>
      </c>
    </row>
    <row r="8852" spans="1:2">
      <c r="A8852" s="5">
        <v>51951</v>
      </c>
      <c r="B8852" s="4">
        <v>6087</v>
      </c>
    </row>
    <row r="8853" spans="1:2">
      <c r="A8853" s="5">
        <v>51952</v>
      </c>
      <c r="B8853" s="4">
        <v>6088</v>
      </c>
    </row>
    <row r="8854" spans="1:2">
      <c r="A8854" s="5">
        <v>51953</v>
      </c>
      <c r="B8854" s="4">
        <v>6089</v>
      </c>
    </row>
    <row r="8855" spans="1:2">
      <c r="A8855" s="5">
        <v>51954</v>
      </c>
      <c r="B8855" s="4">
        <v>6090</v>
      </c>
    </row>
    <row r="8856" spans="1:2">
      <c r="A8856" s="5">
        <v>51955</v>
      </c>
      <c r="B8856" s="4">
        <v>6090</v>
      </c>
    </row>
    <row r="8857" spans="1:2">
      <c r="A8857" s="5">
        <v>51956</v>
      </c>
      <c r="B8857" s="4">
        <v>6090</v>
      </c>
    </row>
    <row r="8858" spans="1:2">
      <c r="A8858" s="5">
        <v>51957</v>
      </c>
      <c r="B8858" s="4">
        <v>6091</v>
      </c>
    </row>
    <row r="8859" spans="1:2">
      <c r="A8859" s="5">
        <v>51958</v>
      </c>
      <c r="B8859" s="4">
        <v>6092</v>
      </c>
    </row>
    <row r="8860" spans="1:2">
      <c r="A8860" s="5">
        <v>51959</v>
      </c>
      <c r="B8860" s="4">
        <v>6093</v>
      </c>
    </row>
    <row r="8861" spans="1:2">
      <c r="A8861" s="5">
        <v>51960</v>
      </c>
      <c r="B8861" s="4">
        <v>6094</v>
      </c>
    </row>
    <row r="8862" spans="1:2">
      <c r="A8862" s="5">
        <v>51961</v>
      </c>
      <c r="B8862" s="4">
        <v>6094</v>
      </c>
    </row>
    <row r="8863" spans="1:2">
      <c r="A8863" s="5">
        <v>51962</v>
      </c>
      <c r="B8863" s="4">
        <v>6094</v>
      </c>
    </row>
    <row r="8864" spans="1:2">
      <c r="A8864" s="5">
        <v>51963</v>
      </c>
      <c r="B8864" s="4">
        <v>6094</v>
      </c>
    </row>
    <row r="8865" spans="1:2">
      <c r="A8865" s="5">
        <v>51964</v>
      </c>
      <c r="B8865" s="4">
        <v>6095</v>
      </c>
    </row>
    <row r="8866" spans="1:2">
      <c r="A8866" s="5">
        <v>51965</v>
      </c>
      <c r="B8866" s="4">
        <v>6096</v>
      </c>
    </row>
    <row r="8867" spans="1:2">
      <c r="A8867" s="5">
        <v>51966</v>
      </c>
      <c r="B8867" s="4">
        <v>6097</v>
      </c>
    </row>
    <row r="8868" spans="1:2">
      <c r="A8868" s="5">
        <v>51967</v>
      </c>
      <c r="B8868" s="4">
        <v>6098</v>
      </c>
    </row>
    <row r="8869" spans="1:2">
      <c r="A8869" s="5">
        <v>51968</v>
      </c>
      <c r="B8869" s="4">
        <v>6099</v>
      </c>
    </row>
    <row r="8870" spans="1:2">
      <c r="A8870" s="5">
        <v>51969</v>
      </c>
      <c r="B8870" s="4">
        <v>6099</v>
      </c>
    </row>
    <row r="8871" spans="1:2">
      <c r="A8871" s="5">
        <v>51970</v>
      </c>
      <c r="B8871" s="4">
        <v>6099</v>
      </c>
    </row>
    <row r="8872" spans="1:2">
      <c r="A8872" s="5">
        <v>51971</v>
      </c>
      <c r="B8872" s="4">
        <v>6100</v>
      </c>
    </row>
    <row r="8873" spans="1:2">
      <c r="A8873" s="5">
        <v>51972</v>
      </c>
      <c r="B8873" s="4">
        <v>6101</v>
      </c>
    </row>
    <row r="8874" spans="1:2">
      <c r="A8874" s="5">
        <v>51973</v>
      </c>
      <c r="B8874" s="4">
        <v>6102</v>
      </c>
    </row>
    <row r="8875" spans="1:2">
      <c r="A8875" s="5">
        <v>51974</v>
      </c>
      <c r="B8875" s="4">
        <v>6103</v>
      </c>
    </row>
    <row r="8876" spans="1:2">
      <c r="A8876" s="5">
        <v>51975</v>
      </c>
      <c r="B8876" s="4">
        <v>6104</v>
      </c>
    </row>
    <row r="8877" spans="1:2">
      <c r="A8877" s="5">
        <v>51976</v>
      </c>
      <c r="B8877" s="4">
        <v>6104</v>
      </c>
    </row>
    <row r="8878" spans="1:2">
      <c r="A8878" s="5">
        <v>51977</v>
      </c>
      <c r="B8878" s="4">
        <v>6104</v>
      </c>
    </row>
    <row r="8879" spans="1:2">
      <c r="A8879" s="5">
        <v>51978</v>
      </c>
      <c r="B8879" s="4">
        <v>6104</v>
      </c>
    </row>
    <row r="8880" spans="1:2">
      <c r="A8880" s="5">
        <v>51979</v>
      </c>
      <c r="B8880" s="4">
        <v>6105</v>
      </c>
    </row>
    <row r="8881" spans="1:2">
      <c r="A8881" s="5">
        <v>51980</v>
      </c>
      <c r="B8881" s="4">
        <v>6106</v>
      </c>
    </row>
    <row r="8882" spans="1:2">
      <c r="A8882" s="5">
        <v>51981</v>
      </c>
      <c r="B8882" s="4">
        <v>6107</v>
      </c>
    </row>
    <row r="8883" spans="1:2">
      <c r="A8883" s="5">
        <v>51982</v>
      </c>
      <c r="B8883" s="4">
        <v>6108</v>
      </c>
    </row>
    <row r="8884" spans="1:2">
      <c r="A8884" s="5">
        <v>51983</v>
      </c>
      <c r="B8884" s="4">
        <v>6108</v>
      </c>
    </row>
    <row r="8885" spans="1:2">
      <c r="A8885" s="5">
        <v>51984</v>
      </c>
      <c r="B8885" s="4">
        <v>6108</v>
      </c>
    </row>
    <row r="8886" spans="1:2">
      <c r="A8886" s="5">
        <v>51985</v>
      </c>
      <c r="B8886" s="4">
        <v>6109</v>
      </c>
    </row>
    <row r="8887" spans="1:2">
      <c r="A8887" s="5">
        <v>51986</v>
      </c>
      <c r="B8887" s="4">
        <v>6110</v>
      </c>
    </row>
    <row r="8888" spans="1:2">
      <c r="A8888" s="5">
        <v>51987</v>
      </c>
      <c r="B8888" s="4">
        <v>6111</v>
      </c>
    </row>
    <row r="8889" spans="1:2">
      <c r="A8889" s="5">
        <v>51988</v>
      </c>
      <c r="B8889" s="4">
        <v>6111</v>
      </c>
    </row>
    <row r="8890" spans="1:2">
      <c r="A8890" s="5">
        <v>51989</v>
      </c>
      <c r="B8890" s="4">
        <v>6112</v>
      </c>
    </row>
    <row r="8891" spans="1:2">
      <c r="A8891" s="5">
        <v>51990</v>
      </c>
      <c r="B8891" s="4">
        <v>6112</v>
      </c>
    </row>
    <row r="8892" spans="1:2">
      <c r="A8892" s="5">
        <v>51991</v>
      </c>
      <c r="B8892" s="4">
        <v>6112</v>
      </c>
    </row>
    <row r="8893" spans="1:2">
      <c r="A8893" s="5">
        <v>51992</v>
      </c>
      <c r="B8893" s="4">
        <v>6113</v>
      </c>
    </row>
    <row r="8894" spans="1:2">
      <c r="A8894" s="5">
        <v>51993</v>
      </c>
      <c r="B8894" s="4">
        <v>6114</v>
      </c>
    </row>
    <row r="8895" spans="1:2">
      <c r="A8895" s="5">
        <v>51994</v>
      </c>
      <c r="B8895" s="4">
        <v>6115</v>
      </c>
    </row>
    <row r="8896" spans="1:2">
      <c r="A8896" s="5">
        <v>51995</v>
      </c>
      <c r="B8896" s="4">
        <v>6116</v>
      </c>
    </row>
    <row r="8897" spans="1:2">
      <c r="A8897" s="5">
        <v>51996</v>
      </c>
      <c r="B8897" s="4">
        <v>6117</v>
      </c>
    </row>
    <row r="8898" spans="1:2">
      <c r="A8898" s="5">
        <v>51997</v>
      </c>
      <c r="B8898" s="4">
        <v>6117</v>
      </c>
    </row>
    <row r="8899" spans="1:2">
      <c r="A8899" s="5">
        <v>51998</v>
      </c>
      <c r="B8899" s="4">
        <v>6117</v>
      </c>
    </row>
    <row r="8900" spans="1:2">
      <c r="A8900" s="5">
        <v>51999</v>
      </c>
      <c r="B8900" s="4">
        <v>6118</v>
      </c>
    </row>
    <row r="8901" spans="1:2">
      <c r="A8901" s="5">
        <v>52000</v>
      </c>
      <c r="B8901" s="4">
        <v>6119</v>
      </c>
    </row>
    <row r="8902" spans="1:2">
      <c r="A8902" s="5">
        <v>52001</v>
      </c>
      <c r="B8902" s="4">
        <v>6120</v>
      </c>
    </row>
    <row r="8903" spans="1:2">
      <c r="A8903" s="5">
        <v>52002</v>
      </c>
      <c r="B8903" s="4">
        <v>6121</v>
      </c>
    </row>
    <row r="8904" spans="1:2">
      <c r="A8904" s="5">
        <v>52003</v>
      </c>
      <c r="B8904" s="4">
        <v>6122</v>
      </c>
    </row>
    <row r="8905" spans="1:2">
      <c r="A8905" s="5">
        <v>52004</v>
      </c>
      <c r="B8905" s="4">
        <v>6122</v>
      </c>
    </row>
    <row r="8906" spans="1:2">
      <c r="A8906" s="5">
        <v>52005</v>
      </c>
      <c r="B8906" s="4">
        <v>6122</v>
      </c>
    </row>
    <row r="8907" spans="1:2">
      <c r="A8907" s="5">
        <v>52006</v>
      </c>
      <c r="B8907" s="4">
        <v>6123</v>
      </c>
    </row>
    <row r="8908" spans="1:2">
      <c r="A8908" s="5">
        <v>52007</v>
      </c>
      <c r="B8908" s="4">
        <v>6124</v>
      </c>
    </row>
    <row r="8909" spans="1:2">
      <c r="A8909" s="5">
        <v>52008</v>
      </c>
      <c r="B8909" s="4">
        <v>6125</v>
      </c>
    </row>
    <row r="8910" spans="1:2">
      <c r="A8910" s="5">
        <v>52009</v>
      </c>
      <c r="B8910" s="4">
        <v>6126</v>
      </c>
    </row>
    <row r="8911" spans="1:2">
      <c r="A8911" s="5">
        <v>52010</v>
      </c>
      <c r="B8911" s="4">
        <v>6127</v>
      </c>
    </row>
    <row r="8912" spans="1:2">
      <c r="A8912" s="5">
        <v>52011</v>
      </c>
      <c r="B8912" s="4">
        <v>6127</v>
      </c>
    </row>
    <row r="8913" spans="1:2">
      <c r="A8913" s="5">
        <v>52012</v>
      </c>
      <c r="B8913" s="4">
        <v>6127</v>
      </c>
    </row>
    <row r="8914" spans="1:2">
      <c r="A8914" s="5">
        <v>52013</v>
      </c>
      <c r="B8914" s="4">
        <v>6128</v>
      </c>
    </row>
    <row r="8915" spans="1:2">
      <c r="A8915" s="5">
        <v>52014</v>
      </c>
      <c r="B8915" s="4">
        <v>6129</v>
      </c>
    </row>
    <row r="8916" spans="1:2">
      <c r="A8916" s="5">
        <v>52015</v>
      </c>
      <c r="B8916" s="4">
        <v>6130</v>
      </c>
    </row>
    <row r="8917" spans="1:2">
      <c r="A8917" s="5">
        <v>52016</v>
      </c>
      <c r="B8917" s="4">
        <v>6131</v>
      </c>
    </row>
    <row r="8918" spans="1:2">
      <c r="A8918" s="5">
        <v>52017</v>
      </c>
      <c r="B8918" s="4">
        <v>6132</v>
      </c>
    </row>
    <row r="8919" spans="1:2">
      <c r="A8919" s="5">
        <v>52018</v>
      </c>
      <c r="B8919" s="4">
        <v>6132</v>
      </c>
    </row>
    <row r="8920" spans="1:2">
      <c r="A8920" s="5">
        <v>52019</v>
      </c>
      <c r="B8920" s="4">
        <v>6132</v>
      </c>
    </row>
    <row r="8921" spans="1:2">
      <c r="A8921" s="5">
        <v>52020</v>
      </c>
      <c r="B8921" s="4">
        <v>6133</v>
      </c>
    </row>
    <row r="8922" spans="1:2">
      <c r="A8922" s="5">
        <v>52021</v>
      </c>
      <c r="B8922" s="4">
        <v>6134</v>
      </c>
    </row>
    <row r="8923" spans="1:2">
      <c r="A8923" s="5">
        <v>52022</v>
      </c>
      <c r="B8923" s="4">
        <v>6135</v>
      </c>
    </row>
    <row r="8924" spans="1:2">
      <c r="A8924" s="5">
        <v>52023</v>
      </c>
      <c r="B8924" s="4">
        <v>6135</v>
      </c>
    </row>
    <row r="8925" spans="1:2">
      <c r="A8925" s="5">
        <v>52024</v>
      </c>
      <c r="B8925" s="4">
        <v>6136</v>
      </c>
    </row>
    <row r="8926" spans="1:2">
      <c r="A8926" s="5">
        <v>52025</v>
      </c>
      <c r="B8926" s="4">
        <v>6136</v>
      </c>
    </row>
    <row r="8927" spans="1:2">
      <c r="A8927" s="5">
        <v>52026</v>
      </c>
      <c r="B8927" s="4">
        <v>6136</v>
      </c>
    </row>
    <row r="8928" spans="1:2">
      <c r="A8928" s="5">
        <v>52027</v>
      </c>
      <c r="B8928" s="4">
        <v>6137</v>
      </c>
    </row>
    <row r="8929" spans="1:2">
      <c r="A8929" s="5">
        <v>52028</v>
      </c>
      <c r="B8929" s="4">
        <v>6138</v>
      </c>
    </row>
    <row r="8930" spans="1:2">
      <c r="A8930" s="5">
        <v>52029</v>
      </c>
      <c r="B8930" s="4">
        <v>6139</v>
      </c>
    </row>
    <row r="8931" spans="1:2">
      <c r="A8931" s="5">
        <v>52030</v>
      </c>
      <c r="B8931" s="4">
        <v>6140</v>
      </c>
    </row>
    <row r="8932" spans="1:2">
      <c r="A8932" s="5">
        <v>52031</v>
      </c>
      <c r="B8932" s="4">
        <v>6141</v>
      </c>
    </row>
    <row r="8933" spans="1:2">
      <c r="A8933" s="5">
        <v>52032</v>
      </c>
      <c r="B8933" s="4">
        <v>6141</v>
      </c>
    </row>
    <row r="8934" spans="1:2">
      <c r="A8934" s="5">
        <v>52033</v>
      </c>
      <c r="B8934" s="4">
        <v>6141</v>
      </c>
    </row>
    <row r="8935" spans="1:2">
      <c r="A8935" s="5">
        <v>52034</v>
      </c>
      <c r="B8935" s="4">
        <v>6142</v>
      </c>
    </row>
    <row r="8936" spans="1:2">
      <c r="A8936" s="5">
        <v>52035</v>
      </c>
      <c r="B8936" s="4">
        <v>6143</v>
      </c>
    </row>
    <row r="8937" spans="1:2">
      <c r="A8937" s="5">
        <v>52036</v>
      </c>
      <c r="B8937" s="4">
        <v>6144</v>
      </c>
    </row>
    <row r="8938" spans="1:2">
      <c r="A8938" s="5">
        <v>52037</v>
      </c>
      <c r="B8938" s="4">
        <v>6145</v>
      </c>
    </row>
    <row r="8939" spans="1:2">
      <c r="A8939" s="5">
        <v>52038</v>
      </c>
      <c r="B8939" s="4">
        <v>6146</v>
      </c>
    </row>
    <row r="8940" spans="1:2">
      <c r="A8940" s="5">
        <v>52039</v>
      </c>
      <c r="B8940" s="4">
        <v>6146</v>
      </c>
    </row>
    <row r="8941" spans="1:2">
      <c r="A8941" s="5">
        <v>52040</v>
      </c>
      <c r="B8941" s="4">
        <v>6146</v>
      </c>
    </row>
    <row r="8942" spans="1:2">
      <c r="A8942" s="5">
        <v>52041</v>
      </c>
      <c r="B8942" s="4">
        <v>6147</v>
      </c>
    </row>
    <row r="8943" spans="1:2">
      <c r="A8943" s="5">
        <v>52042</v>
      </c>
      <c r="B8943" s="4">
        <v>6148</v>
      </c>
    </row>
    <row r="8944" spans="1:2">
      <c r="A8944" s="5">
        <v>52043</v>
      </c>
      <c r="B8944" s="4">
        <v>6149</v>
      </c>
    </row>
    <row r="8945" spans="1:2">
      <c r="A8945" s="5">
        <v>52044</v>
      </c>
      <c r="B8945" s="4">
        <v>6150</v>
      </c>
    </row>
    <row r="8946" spans="1:2">
      <c r="A8946" s="5">
        <v>52045</v>
      </c>
      <c r="B8946" s="4">
        <v>6151</v>
      </c>
    </row>
    <row r="8947" spans="1:2">
      <c r="A8947" s="5">
        <v>52046</v>
      </c>
      <c r="B8947" s="4">
        <v>6151</v>
      </c>
    </row>
    <row r="8948" spans="1:2">
      <c r="A8948" s="5">
        <v>52047</v>
      </c>
      <c r="B8948" s="4">
        <v>6151</v>
      </c>
    </row>
    <row r="8949" spans="1:2">
      <c r="A8949" s="5">
        <v>52048</v>
      </c>
      <c r="B8949" s="4">
        <v>6152</v>
      </c>
    </row>
    <row r="8950" spans="1:2">
      <c r="A8950" s="5">
        <v>52049</v>
      </c>
      <c r="B8950" s="4">
        <v>6153</v>
      </c>
    </row>
    <row r="8951" spans="1:2">
      <c r="A8951" s="5">
        <v>52050</v>
      </c>
      <c r="B8951" s="4">
        <v>6154</v>
      </c>
    </row>
    <row r="8952" spans="1:2">
      <c r="A8952" s="5">
        <v>52051</v>
      </c>
      <c r="B8952" s="4">
        <v>6155</v>
      </c>
    </row>
    <row r="8953" spans="1:2">
      <c r="A8953" s="5">
        <v>52052</v>
      </c>
      <c r="B8953" s="4">
        <v>6156</v>
      </c>
    </row>
    <row r="8954" spans="1:2">
      <c r="A8954" s="5">
        <v>52053</v>
      </c>
      <c r="B8954" s="4">
        <v>6156</v>
      </c>
    </row>
    <row r="8955" spans="1:2">
      <c r="A8955" s="5">
        <v>52054</v>
      </c>
      <c r="B8955" s="4">
        <v>6156</v>
      </c>
    </row>
    <row r="8956" spans="1:2">
      <c r="A8956" s="5">
        <v>52055</v>
      </c>
      <c r="B8956" s="4">
        <v>6157</v>
      </c>
    </row>
    <row r="8957" spans="1:2">
      <c r="A8957" s="5">
        <v>52056</v>
      </c>
      <c r="B8957" s="4">
        <v>6158</v>
      </c>
    </row>
    <row r="8958" spans="1:2">
      <c r="A8958" s="5">
        <v>52057</v>
      </c>
      <c r="B8958" s="4">
        <v>6159</v>
      </c>
    </row>
    <row r="8959" spans="1:2">
      <c r="A8959" s="5">
        <v>52058</v>
      </c>
      <c r="B8959" s="4">
        <v>6160</v>
      </c>
    </row>
    <row r="8960" spans="1:2">
      <c r="A8960" s="5">
        <v>52059</v>
      </c>
      <c r="B8960" s="4">
        <v>6161</v>
      </c>
    </row>
    <row r="8961" spans="1:2">
      <c r="A8961" s="5">
        <v>52060</v>
      </c>
      <c r="B8961" s="4">
        <v>6161</v>
      </c>
    </row>
    <row r="8962" spans="1:2">
      <c r="A8962" s="5">
        <v>52061</v>
      </c>
      <c r="B8962" s="4">
        <v>6161</v>
      </c>
    </row>
    <row r="8963" spans="1:2">
      <c r="A8963" s="5">
        <v>52062</v>
      </c>
      <c r="B8963" s="4">
        <v>6162</v>
      </c>
    </row>
    <row r="8964" spans="1:2">
      <c r="A8964" s="5">
        <v>52063</v>
      </c>
      <c r="B8964" s="4">
        <v>6163</v>
      </c>
    </row>
    <row r="8965" spans="1:2">
      <c r="A8965" s="5">
        <v>52064</v>
      </c>
      <c r="B8965" s="4">
        <v>6164</v>
      </c>
    </row>
    <row r="8966" spans="1:2">
      <c r="A8966" s="5">
        <v>52065</v>
      </c>
      <c r="B8966" s="4">
        <v>6165</v>
      </c>
    </row>
    <row r="8967" spans="1:2">
      <c r="A8967" s="5">
        <v>52066</v>
      </c>
      <c r="B8967" s="4">
        <v>6166</v>
      </c>
    </row>
    <row r="8968" spans="1:2">
      <c r="A8968" s="5">
        <v>52067</v>
      </c>
      <c r="B8968" s="4">
        <v>6166</v>
      </c>
    </row>
    <row r="8969" spans="1:2">
      <c r="A8969" s="5">
        <v>52068</v>
      </c>
      <c r="B8969" s="4">
        <v>6166</v>
      </c>
    </row>
    <row r="8970" spans="1:2">
      <c r="A8970" s="5">
        <v>52069</v>
      </c>
      <c r="B8970" s="4">
        <v>6167</v>
      </c>
    </row>
    <row r="8971" spans="1:2">
      <c r="A8971" s="5">
        <v>52070</v>
      </c>
      <c r="B8971" s="4">
        <v>6168</v>
      </c>
    </row>
    <row r="8972" spans="1:2">
      <c r="A8972" s="5">
        <v>52071</v>
      </c>
      <c r="B8972" s="4">
        <v>6169</v>
      </c>
    </row>
    <row r="8973" spans="1:2">
      <c r="A8973" s="5">
        <v>52072</v>
      </c>
      <c r="B8973" s="4">
        <v>6170</v>
      </c>
    </row>
    <row r="8974" spans="1:2">
      <c r="A8974" s="5">
        <v>52073</v>
      </c>
      <c r="B8974" s="4">
        <v>6171</v>
      </c>
    </row>
    <row r="8975" spans="1:2">
      <c r="A8975" s="5">
        <v>52074</v>
      </c>
      <c r="B8975" s="4">
        <v>6171</v>
      </c>
    </row>
    <row r="8976" spans="1:2">
      <c r="A8976" s="5">
        <v>52075</v>
      </c>
      <c r="B8976" s="4">
        <v>6171</v>
      </c>
    </row>
    <row r="8977" spans="1:2">
      <c r="A8977" s="5">
        <v>52076</v>
      </c>
      <c r="B8977" s="4">
        <v>6172</v>
      </c>
    </row>
    <row r="8978" spans="1:2">
      <c r="A8978" s="5">
        <v>52077</v>
      </c>
      <c r="B8978" s="4">
        <v>6173</v>
      </c>
    </row>
    <row r="8979" spans="1:2">
      <c r="A8979" s="5">
        <v>52078</v>
      </c>
      <c r="B8979" s="4">
        <v>6174</v>
      </c>
    </row>
    <row r="8980" spans="1:2">
      <c r="A8980" s="5">
        <v>52079</v>
      </c>
      <c r="B8980" s="4">
        <v>6175</v>
      </c>
    </row>
    <row r="8981" spans="1:2">
      <c r="A8981" s="5">
        <v>52080</v>
      </c>
      <c r="B8981" s="4">
        <v>6176</v>
      </c>
    </row>
    <row r="8982" spans="1:2">
      <c r="A8982" s="5">
        <v>52081</v>
      </c>
      <c r="B8982" s="4">
        <v>6176</v>
      </c>
    </row>
    <row r="8983" spans="1:2">
      <c r="A8983" s="5">
        <v>52082</v>
      </c>
      <c r="B8983" s="4">
        <v>6176</v>
      </c>
    </row>
    <row r="8984" spans="1:2">
      <c r="A8984" s="5">
        <v>52083</v>
      </c>
      <c r="B8984" s="4">
        <v>6177</v>
      </c>
    </row>
    <row r="8985" spans="1:2">
      <c r="A8985" s="5">
        <v>52084</v>
      </c>
      <c r="B8985" s="4">
        <v>6178</v>
      </c>
    </row>
    <row r="8986" spans="1:2">
      <c r="A8986" s="5">
        <v>52085</v>
      </c>
      <c r="B8986" s="4">
        <v>6179</v>
      </c>
    </row>
    <row r="8987" spans="1:2">
      <c r="A8987" s="5">
        <v>52086</v>
      </c>
      <c r="B8987" s="4">
        <v>6180</v>
      </c>
    </row>
    <row r="8988" spans="1:2">
      <c r="A8988" s="5">
        <v>52087</v>
      </c>
      <c r="B8988" s="4">
        <v>6181</v>
      </c>
    </row>
    <row r="8989" spans="1:2">
      <c r="A8989" s="5">
        <v>52088</v>
      </c>
      <c r="B8989" s="4">
        <v>6181</v>
      </c>
    </row>
    <row r="8990" spans="1:2">
      <c r="A8990" s="5">
        <v>52089</v>
      </c>
      <c r="B8990" s="4">
        <v>6181</v>
      </c>
    </row>
    <row r="8991" spans="1:2">
      <c r="A8991" s="5">
        <v>52090</v>
      </c>
      <c r="B8991" s="4">
        <v>6182</v>
      </c>
    </row>
    <row r="8992" spans="1:2">
      <c r="A8992" s="5">
        <v>52091</v>
      </c>
      <c r="B8992" s="4">
        <v>6183</v>
      </c>
    </row>
    <row r="8993" spans="1:2">
      <c r="A8993" s="5">
        <v>52092</v>
      </c>
      <c r="B8993" s="4">
        <v>6184</v>
      </c>
    </row>
    <row r="8994" spans="1:2">
      <c r="A8994" s="5">
        <v>52093</v>
      </c>
      <c r="B8994" s="4">
        <v>6185</v>
      </c>
    </row>
    <row r="8995" spans="1:2">
      <c r="A8995" s="5">
        <v>52094</v>
      </c>
      <c r="B8995" s="4">
        <v>6186</v>
      </c>
    </row>
    <row r="8996" spans="1:2">
      <c r="A8996" s="5">
        <v>52095</v>
      </c>
      <c r="B8996" s="4">
        <v>6186</v>
      </c>
    </row>
    <row r="8997" spans="1:2">
      <c r="A8997" s="5">
        <v>52096</v>
      </c>
      <c r="B8997" s="4">
        <v>6186</v>
      </c>
    </row>
    <row r="8998" spans="1:2">
      <c r="A8998" s="5">
        <v>52097</v>
      </c>
      <c r="B8998" s="4">
        <v>6187</v>
      </c>
    </row>
    <row r="8999" spans="1:2">
      <c r="A8999" s="5">
        <v>52098</v>
      </c>
      <c r="B8999" s="4">
        <v>6188</v>
      </c>
    </row>
    <row r="9000" spans="1:2">
      <c r="A9000" s="5">
        <v>52099</v>
      </c>
      <c r="B9000" s="4">
        <v>6189</v>
      </c>
    </row>
    <row r="9001" spans="1:2">
      <c r="A9001" s="5">
        <v>52100</v>
      </c>
      <c r="B9001" s="4">
        <v>6190</v>
      </c>
    </row>
    <row r="9002" spans="1:2">
      <c r="A9002" s="5">
        <v>52101</v>
      </c>
      <c r="B9002" s="4">
        <v>6191</v>
      </c>
    </row>
    <row r="9003" spans="1:2">
      <c r="A9003" s="5">
        <v>52102</v>
      </c>
      <c r="B9003" s="4">
        <v>6191</v>
      </c>
    </row>
    <row r="9004" spans="1:2">
      <c r="A9004" s="5">
        <v>52103</v>
      </c>
      <c r="B9004" s="4">
        <v>6191</v>
      </c>
    </row>
    <row r="9005" spans="1:2">
      <c r="A9005" s="5">
        <v>52104</v>
      </c>
      <c r="B9005" s="4">
        <v>6192</v>
      </c>
    </row>
    <row r="9006" spans="1:2">
      <c r="A9006" s="5">
        <v>52105</v>
      </c>
      <c r="B9006" s="4">
        <v>6193</v>
      </c>
    </row>
    <row r="9007" spans="1:2">
      <c r="A9007" s="5">
        <v>52106</v>
      </c>
      <c r="B9007" s="4">
        <v>6194</v>
      </c>
    </row>
    <row r="9008" spans="1:2">
      <c r="A9008" s="5">
        <v>52107</v>
      </c>
      <c r="B9008" s="4">
        <v>6195</v>
      </c>
    </row>
    <row r="9009" spans="1:2">
      <c r="A9009" s="5">
        <v>52108</v>
      </c>
      <c r="B9009" s="4">
        <v>6196</v>
      </c>
    </row>
    <row r="9010" spans="1:2">
      <c r="A9010" s="5">
        <v>52109</v>
      </c>
      <c r="B9010" s="4">
        <v>6196</v>
      </c>
    </row>
    <row r="9011" spans="1:2">
      <c r="A9011" s="5">
        <v>52110</v>
      </c>
      <c r="B9011" s="4">
        <v>6196</v>
      </c>
    </row>
    <row r="9012" spans="1:2">
      <c r="A9012" s="5">
        <v>52111</v>
      </c>
      <c r="B9012" s="4">
        <v>6197</v>
      </c>
    </row>
    <row r="9013" spans="1:2">
      <c r="A9013" s="5">
        <v>52112</v>
      </c>
      <c r="B9013" s="4">
        <v>6198</v>
      </c>
    </row>
    <row r="9014" spans="1:2">
      <c r="A9014" s="5">
        <v>52113</v>
      </c>
      <c r="B9014" s="4">
        <v>6199</v>
      </c>
    </row>
    <row r="9015" spans="1:2">
      <c r="A9015" s="5">
        <v>52114</v>
      </c>
      <c r="B9015" s="4">
        <v>6200</v>
      </c>
    </row>
    <row r="9016" spans="1:2">
      <c r="A9016" s="5">
        <v>52115</v>
      </c>
      <c r="B9016" s="4">
        <v>6201</v>
      </c>
    </row>
    <row r="9017" spans="1:2">
      <c r="A9017" s="5">
        <v>52116</v>
      </c>
      <c r="B9017" s="4">
        <v>6201</v>
      </c>
    </row>
    <row r="9018" spans="1:2">
      <c r="A9018" s="5">
        <v>52117</v>
      </c>
      <c r="B9018" s="4">
        <v>6201</v>
      </c>
    </row>
    <row r="9019" spans="1:2">
      <c r="A9019" s="5">
        <v>52118</v>
      </c>
      <c r="B9019" s="4">
        <v>6202</v>
      </c>
    </row>
    <row r="9020" spans="1:2">
      <c r="A9020" s="5">
        <v>52119</v>
      </c>
      <c r="B9020" s="4">
        <v>6203</v>
      </c>
    </row>
    <row r="9021" spans="1:2">
      <c r="A9021" s="5">
        <v>52120</v>
      </c>
      <c r="B9021" s="4">
        <v>6204</v>
      </c>
    </row>
    <row r="9022" spans="1:2">
      <c r="A9022" s="5">
        <v>52121</v>
      </c>
      <c r="B9022" s="4">
        <v>6205</v>
      </c>
    </row>
    <row r="9023" spans="1:2">
      <c r="A9023" s="5">
        <v>52122</v>
      </c>
      <c r="B9023" s="4">
        <v>6206</v>
      </c>
    </row>
    <row r="9024" spans="1:2">
      <c r="A9024" s="5">
        <v>52123</v>
      </c>
      <c r="B9024" s="4">
        <v>6206</v>
      </c>
    </row>
    <row r="9025" spans="1:2">
      <c r="A9025" s="5">
        <v>52124</v>
      </c>
      <c r="B9025" s="4">
        <v>6206</v>
      </c>
    </row>
    <row r="9026" spans="1:2">
      <c r="A9026" s="5">
        <v>52125</v>
      </c>
      <c r="B9026" s="4">
        <v>6207</v>
      </c>
    </row>
    <row r="9027" spans="1:2">
      <c r="A9027" s="5">
        <v>52126</v>
      </c>
      <c r="B9027" s="4">
        <v>6208</v>
      </c>
    </row>
    <row r="9028" spans="1:2">
      <c r="A9028" s="5">
        <v>52127</v>
      </c>
      <c r="B9028" s="4">
        <v>6209</v>
      </c>
    </row>
    <row r="9029" spans="1:2">
      <c r="A9029" s="5">
        <v>52128</v>
      </c>
      <c r="B9029" s="4">
        <v>6210</v>
      </c>
    </row>
    <row r="9030" spans="1:2">
      <c r="A9030" s="5">
        <v>52129</v>
      </c>
      <c r="B9030" s="4">
        <v>6211</v>
      </c>
    </row>
    <row r="9031" spans="1:2">
      <c r="A9031" s="5">
        <v>52130</v>
      </c>
      <c r="B9031" s="4">
        <v>6211</v>
      </c>
    </row>
    <row r="9032" spans="1:2">
      <c r="A9032" s="5">
        <v>52131</v>
      </c>
      <c r="B9032" s="4">
        <v>6211</v>
      </c>
    </row>
    <row r="9033" spans="1:2">
      <c r="A9033" s="5">
        <v>52132</v>
      </c>
      <c r="B9033" s="4">
        <v>6212</v>
      </c>
    </row>
    <row r="9034" spans="1:2">
      <c r="A9034" s="5">
        <v>52133</v>
      </c>
      <c r="B9034" s="4">
        <v>6213</v>
      </c>
    </row>
    <row r="9035" spans="1:2">
      <c r="A9035" s="5">
        <v>52134</v>
      </c>
      <c r="B9035" s="4">
        <v>6214</v>
      </c>
    </row>
    <row r="9036" spans="1:2">
      <c r="A9036" s="5">
        <v>52135</v>
      </c>
      <c r="B9036" s="4">
        <v>6215</v>
      </c>
    </row>
    <row r="9037" spans="1:2">
      <c r="A9037" s="5">
        <v>52136</v>
      </c>
      <c r="B9037" s="4">
        <v>6216</v>
      </c>
    </row>
    <row r="9038" spans="1:2">
      <c r="A9038" s="5">
        <v>52137</v>
      </c>
      <c r="B9038" s="4">
        <v>6216</v>
      </c>
    </row>
    <row r="9039" spans="1:2">
      <c r="A9039" s="5">
        <v>52138</v>
      </c>
      <c r="B9039" s="4">
        <v>6216</v>
      </c>
    </row>
    <row r="9040" spans="1:2">
      <c r="A9040" s="5">
        <v>52139</v>
      </c>
      <c r="B9040" s="4">
        <v>6217</v>
      </c>
    </row>
    <row r="9041" spans="1:2">
      <c r="A9041" s="5">
        <v>52140</v>
      </c>
      <c r="B9041" s="4">
        <v>6218</v>
      </c>
    </row>
    <row r="9042" spans="1:2">
      <c r="A9042" s="5">
        <v>52141</v>
      </c>
      <c r="B9042" s="4">
        <v>6219</v>
      </c>
    </row>
    <row r="9043" spans="1:2">
      <c r="A9043" s="5">
        <v>52142</v>
      </c>
      <c r="B9043" s="4">
        <v>6220</v>
      </c>
    </row>
    <row r="9044" spans="1:2">
      <c r="A9044" s="5">
        <v>52143</v>
      </c>
      <c r="B9044" s="4">
        <v>6221</v>
      </c>
    </row>
    <row r="9045" spans="1:2">
      <c r="A9045" s="5">
        <v>52144</v>
      </c>
      <c r="B9045" s="4">
        <v>6221</v>
      </c>
    </row>
    <row r="9046" spans="1:2">
      <c r="A9046" s="5">
        <v>52145</v>
      </c>
      <c r="B9046" s="4">
        <v>6221</v>
      </c>
    </row>
    <row r="9047" spans="1:2">
      <c r="A9047" s="5">
        <v>52146</v>
      </c>
      <c r="B9047" s="4">
        <v>6222</v>
      </c>
    </row>
    <row r="9048" spans="1:2">
      <c r="A9048" s="5">
        <v>52147</v>
      </c>
      <c r="B9048" s="4">
        <v>6223</v>
      </c>
    </row>
    <row r="9049" spans="1:2">
      <c r="A9049" s="5">
        <v>52148</v>
      </c>
      <c r="B9049" s="4">
        <v>6224</v>
      </c>
    </row>
    <row r="9050" spans="1:2">
      <c r="A9050" s="5">
        <v>52149</v>
      </c>
      <c r="B9050" s="4">
        <v>6225</v>
      </c>
    </row>
    <row r="9051" spans="1:2">
      <c r="A9051" s="5">
        <v>52150</v>
      </c>
      <c r="B9051" s="4">
        <v>6226</v>
      </c>
    </row>
    <row r="9052" spans="1:2">
      <c r="A9052" s="5">
        <v>52151</v>
      </c>
      <c r="B9052" s="4">
        <v>6226</v>
      </c>
    </row>
    <row r="9053" spans="1:2">
      <c r="A9053" s="5">
        <v>52152</v>
      </c>
      <c r="B9053" s="4">
        <v>6226</v>
      </c>
    </row>
    <row r="9054" spans="1:2">
      <c r="A9054" s="5">
        <v>52153</v>
      </c>
      <c r="B9054" s="4">
        <v>6227</v>
      </c>
    </row>
    <row r="9055" spans="1:2">
      <c r="A9055" s="5">
        <v>52154</v>
      </c>
      <c r="B9055" s="4">
        <v>6228</v>
      </c>
    </row>
    <row r="9056" spans="1:2">
      <c r="A9056" s="5">
        <v>52155</v>
      </c>
      <c r="B9056" s="4">
        <v>6229</v>
      </c>
    </row>
    <row r="9057" spans="1:2">
      <c r="A9057" s="5">
        <v>52156</v>
      </c>
      <c r="B9057" s="4">
        <v>6230</v>
      </c>
    </row>
    <row r="9058" spans="1:2">
      <c r="A9058" s="5">
        <v>52157</v>
      </c>
      <c r="B9058" s="4">
        <v>6231</v>
      </c>
    </row>
    <row r="9059" spans="1:2">
      <c r="A9059" s="5">
        <v>52158</v>
      </c>
      <c r="B9059" s="4">
        <v>6231</v>
      </c>
    </row>
    <row r="9060" spans="1:2">
      <c r="A9060" s="5">
        <v>52159</v>
      </c>
      <c r="B9060" s="4">
        <v>6231</v>
      </c>
    </row>
    <row r="9061" spans="1:2">
      <c r="A9061" s="5">
        <v>52160</v>
      </c>
      <c r="B9061" s="4">
        <v>6232</v>
      </c>
    </row>
    <row r="9062" spans="1:2">
      <c r="A9062" s="5">
        <v>52161</v>
      </c>
      <c r="B9062" s="4">
        <v>6233</v>
      </c>
    </row>
    <row r="9063" spans="1:2">
      <c r="A9063" s="5">
        <v>52162</v>
      </c>
      <c r="B9063" s="4">
        <v>6234</v>
      </c>
    </row>
    <row r="9064" spans="1:2">
      <c r="A9064" s="5">
        <v>52163</v>
      </c>
      <c r="B9064" s="4">
        <v>6235</v>
      </c>
    </row>
    <row r="9065" spans="1:2">
      <c r="A9065" s="5">
        <v>52164</v>
      </c>
      <c r="B9065" s="4">
        <v>6236</v>
      </c>
    </row>
    <row r="9066" spans="1:2">
      <c r="A9066" s="5">
        <v>52165</v>
      </c>
      <c r="B9066" s="4">
        <v>6236</v>
      </c>
    </row>
    <row r="9067" spans="1:2">
      <c r="A9067" s="5">
        <v>52166</v>
      </c>
      <c r="B9067" s="4">
        <v>6236</v>
      </c>
    </row>
    <row r="9068" spans="1:2">
      <c r="A9068" s="5">
        <v>52167</v>
      </c>
      <c r="B9068" s="4">
        <v>6237</v>
      </c>
    </row>
    <row r="9069" spans="1:2">
      <c r="A9069" s="5">
        <v>52168</v>
      </c>
      <c r="B9069" s="4">
        <v>6238</v>
      </c>
    </row>
    <row r="9070" spans="1:2">
      <c r="A9070" s="5">
        <v>52169</v>
      </c>
      <c r="B9070" s="4">
        <v>6239</v>
      </c>
    </row>
    <row r="9071" spans="1:2">
      <c r="A9071" s="5">
        <v>52170</v>
      </c>
      <c r="B9071" s="4">
        <v>6240</v>
      </c>
    </row>
    <row r="9072" spans="1:2">
      <c r="A9072" s="5">
        <v>52171</v>
      </c>
      <c r="B9072" s="4">
        <v>6241</v>
      </c>
    </row>
    <row r="9073" spans="1:2">
      <c r="A9073" s="5">
        <v>52172</v>
      </c>
      <c r="B9073" s="4">
        <v>6241</v>
      </c>
    </row>
    <row r="9074" spans="1:2">
      <c r="A9074" s="5">
        <v>52173</v>
      </c>
      <c r="B9074" s="4">
        <v>6241</v>
      </c>
    </row>
    <row r="9075" spans="1:2">
      <c r="A9075" s="5">
        <v>52174</v>
      </c>
      <c r="B9075" s="4">
        <v>6242</v>
      </c>
    </row>
    <row r="9076" spans="1:2">
      <c r="A9076" s="5">
        <v>52175</v>
      </c>
      <c r="B9076" s="4">
        <v>6243</v>
      </c>
    </row>
    <row r="9077" spans="1:2">
      <c r="A9077" s="5">
        <v>52176</v>
      </c>
      <c r="B9077" s="4">
        <v>6244</v>
      </c>
    </row>
    <row r="9078" spans="1:2">
      <c r="A9078" s="5">
        <v>52177</v>
      </c>
      <c r="B9078" s="4">
        <v>6245</v>
      </c>
    </row>
    <row r="9079" spans="1:2">
      <c r="A9079" s="5">
        <v>52178</v>
      </c>
      <c r="B9079" s="4">
        <v>6246</v>
      </c>
    </row>
    <row r="9080" spans="1:2">
      <c r="A9080" s="5">
        <v>52179</v>
      </c>
      <c r="B9080" s="4">
        <v>6246</v>
      </c>
    </row>
    <row r="9081" spans="1:2">
      <c r="A9081" s="5">
        <v>52180</v>
      </c>
      <c r="B9081" s="4">
        <v>6246</v>
      </c>
    </row>
    <row r="9082" spans="1:2">
      <c r="A9082" s="5">
        <v>52181</v>
      </c>
      <c r="B9082" s="4">
        <v>6247</v>
      </c>
    </row>
    <row r="9083" spans="1:2">
      <c r="A9083" s="5">
        <v>52182</v>
      </c>
      <c r="B9083" s="4">
        <v>6248</v>
      </c>
    </row>
    <row r="9084" spans="1:2">
      <c r="A9084" s="5">
        <v>52183</v>
      </c>
      <c r="B9084" s="4">
        <v>6249</v>
      </c>
    </row>
    <row r="9085" spans="1:2">
      <c r="A9085" s="5">
        <v>52184</v>
      </c>
      <c r="B9085" s="4">
        <v>6250</v>
      </c>
    </row>
    <row r="9086" spans="1:2">
      <c r="A9086" s="5">
        <v>52185</v>
      </c>
      <c r="B9086" s="4">
        <v>6251</v>
      </c>
    </row>
    <row r="9087" spans="1:2">
      <c r="A9087" s="5">
        <v>52186</v>
      </c>
      <c r="B9087" s="4">
        <v>6251</v>
      </c>
    </row>
    <row r="9088" spans="1:2">
      <c r="A9088" s="5">
        <v>52187</v>
      </c>
      <c r="B9088" s="4">
        <v>6251</v>
      </c>
    </row>
    <row r="9089" spans="1:2">
      <c r="A9089" s="5">
        <v>52188</v>
      </c>
      <c r="B9089" s="4">
        <v>6252</v>
      </c>
    </row>
    <row r="9090" spans="1:2">
      <c r="A9090" s="5">
        <v>52189</v>
      </c>
      <c r="B9090" s="4">
        <v>6253</v>
      </c>
    </row>
    <row r="9091" spans="1:2">
      <c r="A9091" s="5">
        <v>52190</v>
      </c>
      <c r="B9091" s="4">
        <v>6254</v>
      </c>
    </row>
    <row r="9092" spans="1:2">
      <c r="A9092" s="5">
        <v>52191</v>
      </c>
      <c r="B9092" s="4">
        <v>6255</v>
      </c>
    </row>
    <row r="9093" spans="1:2">
      <c r="A9093" s="5">
        <v>52192</v>
      </c>
      <c r="B9093" s="4">
        <v>6256</v>
      </c>
    </row>
    <row r="9094" spans="1:2">
      <c r="A9094" s="5">
        <v>52193</v>
      </c>
      <c r="B9094" s="4">
        <v>6256</v>
      </c>
    </row>
    <row r="9095" spans="1:2">
      <c r="A9095" s="5">
        <v>52194</v>
      </c>
      <c r="B9095" s="4">
        <v>6256</v>
      </c>
    </row>
    <row r="9096" spans="1:2">
      <c r="A9096" s="5">
        <v>52195</v>
      </c>
      <c r="B9096" s="4">
        <v>6257</v>
      </c>
    </row>
    <row r="9097" spans="1:2">
      <c r="A9097" s="5">
        <v>52196</v>
      </c>
      <c r="B9097" s="4">
        <v>6258</v>
      </c>
    </row>
    <row r="9098" spans="1:2">
      <c r="A9098" s="5">
        <v>52197</v>
      </c>
      <c r="B9098" s="4">
        <v>6259</v>
      </c>
    </row>
  </sheetData>
  <pageMargins left="0.7" right="0.7" top="0.75" bottom="0.75" header="0.3" footer="0.3"/>
  <pageSetup orientation="portrait" horizontalDpi="90" verticalDpi="9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4FB5EF-E911-43CB-90BD-9082F7329ED2}">
  <sheetPr codeName="Sheet1">
    <tabColor theme="0" tint="-0.499984740745262"/>
  </sheetPr>
  <dimension ref="A1:XFC45"/>
  <sheetViews>
    <sheetView showGridLines="0" showRowColHeaders="0" zoomScale="85" zoomScaleNormal="85" workbookViewId="0">
      <selection activeCell="A4" sqref="A4:N17"/>
    </sheetView>
  </sheetViews>
  <sheetFormatPr defaultColWidth="0" defaultRowHeight="17.25"/>
  <cols>
    <col min="1" max="1" width="37.85546875" style="186" customWidth="1"/>
    <col min="2" max="2" width="19.7109375" style="187" customWidth="1"/>
    <col min="3" max="3" width="15.5703125" style="187" customWidth="1"/>
    <col min="4" max="4" width="20.85546875" style="188" bestFit="1" customWidth="1"/>
    <col min="5" max="5" width="18.140625" style="187" bestFit="1" customWidth="1"/>
    <col min="6" max="6" width="13.7109375" style="187" bestFit="1" customWidth="1"/>
    <col min="7" max="7" width="22.140625" style="187" customWidth="1"/>
    <col min="8" max="8" width="21.28515625" style="217" bestFit="1" customWidth="1"/>
    <col min="9" max="9" width="19.42578125" style="187" customWidth="1"/>
    <col min="10" max="10" width="19.7109375" style="187" customWidth="1"/>
    <col min="11" max="11" width="16.42578125" style="187" customWidth="1"/>
    <col min="12" max="12" width="16.28515625" style="187" customWidth="1"/>
    <col min="13" max="13" width="23.5703125" style="187" customWidth="1"/>
    <col min="14" max="16382" width="9.140625" hidden="1"/>
    <col min="16383" max="16383" width="9.140625" hidden="1" customWidth="1"/>
    <col min="16384" max="16384" width="1.5703125" hidden="1"/>
  </cols>
  <sheetData>
    <row r="1" spans="1:13" ht="28.5" customHeight="1">
      <c r="A1" s="56"/>
      <c r="B1" s="57"/>
      <c r="C1" s="57"/>
      <c r="D1" s="58"/>
      <c r="E1" s="57"/>
      <c r="F1" s="57"/>
      <c r="G1" s="57"/>
      <c r="H1" s="57"/>
      <c r="I1" s="57"/>
      <c r="J1" s="57"/>
      <c r="K1" s="59"/>
      <c r="L1" s="60"/>
      <c r="M1" s="60"/>
    </row>
    <row r="2" spans="1:13" ht="60.75" customHeight="1">
      <c r="A2" s="171" t="s">
        <v>189</v>
      </c>
      <c r="B2" s="61"/>
      <c r="C2" s="53"/>
      <c r="D2" s="62"/>
      <c r="E2" s="53"/>
      <c r="F2" s="53"/>
      <c r="G2" s="53"/>
      <c r="H2" s="53"/>
      <c r="I2" s="53"/>
      <c r="J2" s="53"/>
      <c r="K2" s="59"/>
      <c r="L2" s="60"/>
      <c r="M2" s="60"/>
    </row>
    <row r="3" spans="1:13" ht="15" customHeight="1">
      <c r="A3" s="63"/>
      <c r="B3" s="53"/>
      <c r="C3" s="53"/>
      <c r="D3" s="62"/>
      <c r="E3" s="53"/>
      <c r="F3" s="53"/>
      <c r="G3" s="53"/>
      <c r="H3" s="53"/>
      <c r="I3" s="53"/>
      <c r="J3" s="53"/>
      <c r="K3" s="59"/>
      <c r="L3" s="60"/>
      <c r="M3" s="60"/>
    </row>
    <row r="4" spans="1:13" s="51" customFormat="1" ht="33.75" customHeight="1">
      <c r="A4" s="184" t="s">
        <v>362</v>
      </c>
      <c r="B4" s="185" t="s">
        <v>363</v>
      </c>
      <c r="C4" s="185" t="s">
        <v>364</v>
      </c>
      <c r="D4" s="185" t="s">
        <v>3</v>
      </c>
      <c r="E4" s="185" t="s">
        <v>365</v>
      </c>
      <c r="F4" s="185" t="s">
        <v>166</v>
      </c>
      <c r="G4" s="185" t="s">
        <v>366</v>
      </c>
      <c r="H4" s="185" t="s">
        <v>367</v>
      </c>
      <c r="I4" s="185" t="s">
        <v>368</v>
      </c>
      <c r="J4" s="185" t="s">
        <v>369</v>
      </c>
      <c r="K4" s="185" t="s">
        <v>370</v>
      </c>
      <c r="L4" s="185" t="s">
        <v>371</v>
      </c>
      <c r="M4" s="185" t="s">
        <v>372</v>
      </c>
    </row>
    <row r="5" spans="1:13">
      <c r="A5" s="186" t="s">
        <v>351</v>
      </c>
      <c r="B5" s="187" t="s">
        <v>0</v>
      </c>
      <c r="C5" s="187">
        <v>365</v>
      </c>
      <c r="D5" s="188">
        <v>46386</v>
      </c>
      <c r="E5" s="187" t="s">
        <v>293</v>
      </c>
      <c r="F5" s="189">
        <v>1.0009999999999999</v>
      </c>
      <c r="G5" s="189">
        <v>1.0009999999999999</v>
      </c>
      <c r="H5" s="216">
        <v>1.0009999999999999</v>
      </c>
      <c r="I5" s="189" t="s">
        <v>373</v>
      </c>
      <c r="J5" s="190">
        <v>50</v>
      </c>
      <c r="K5" s="187" t="s">
        <v>352</v>
      </c>
      <c r="L5" s="187" t="s">
        <v>346</v>
      </c>
      <c r="M5" s="187">
        <v>30</v>
      </c>
    </row>
    <row r="6" spans="1:13">
      <c r="A6" s="186" t="s">
        <v>351</v>
      </c>
      <c r="B6" s="187" t="s">
        <v>0</v>
      </c>
      <c r="C6" s="187">
        <v>365</v>
      </c>
      <c r="D6" s="188">
        <v>46386</v>
      </c>
      <c r="E6" s="187" t="s">
        <v>293</v>
      </c>
      <c r="F6" s="189">
        <v>1.002</v>
      </c>
      <c r="G6" s="189">
        <v>1.002</v>
      </c>
      <c r="H6" s="216">
        <v>1.002</v>
      </c>
      <c r="I6" s="189" t="s">
        <v>373</v>
      </c>
      <c r="J6" s="190">
        <v>50</v>
      </c>
      <c r="K6" s="187" t="s">
        <v>352</v>
      </c>
      <c r="L6" s="187" t="s">
        <v>346</v>
      </c>
      <c r="M6" s="187">
        <v>60</v>
      </c>
    </row>
    <row r="7" spans="1:13">
      <c r="A7" s="186" t="s">
        <v>351</v>
      </c>
      <c r="B7" s="187" t="s">
        <v>0</v>
      </c>
      <c r="C7" s="187">
        <v>365</v>
      </c>
      <c r="D7" s="188">
        <v>46386</v>
      </c>
      <c r="E7" s="187" t="s">
        <v>293</v>
      </c>
      <c r="F7" s="189">
        <v>1.004</v>
      </c>
      <c r="G7" s="189">
        <v>1.004</v>
      </c>
      <c r="H7" s="216">
        <v>1.004</v>
      </c>
      <c r="I7" s="189" t="s">
        <v>373</v>
      </c>
      <c r="J7" s="190">
        <v>50</v>
      </c>
      <c r="K7" s="187" t="s">
        <v>352</v>
      </c>
      <c r="L7" s="187" t="s">
        <v>346</v>
      </c>
      <c r="M7" s="187">
        <v>90</v>
      </c>
    </row>
    <row r="8" spans="1:13">
      <c r="A8" s="186" t="s">
        <v>351</v>
      </c>
      <c r="B8" s="187" t="s">
        <v>0</v>
      </c>
      <c r="C8" s="187">
        <v>365</v>
      </c>
      <c r="D8" s="188">
        <v>46386</v>
      </c>
      <c r="E8" s="187" t="s">
        <v>293</v>
      </c>
      <c r="F8" s="189">
        <v>1.006</v>
      </c>
      <c r="G8" s="189">
        <v>1.006</v>
      </c>
      <c r="H8" s="216">
        <v>1.006</v>
      </c>
      <c r="I8" s="189" t="s">
        <v>373</v>
      </c>
      <c r="J8" s="190">
        <v>50</v>
      </c>
      <c r="K8" s="187" t="s">
        <v>352</v>
      </c>
      <c r="L8" s="187" t="s">
        <v>346</v>
      </c>
      <c r="M8" s="187">
        <v>120</v>
      </c>
    </row>
    <row r="9" spans="1:13">
      <c r="A9" s="186" t="s">
        <v>351</v>
      </c>
      <c r="B9" s="187" t="s">
        <v>0</v>
      </c>
      <c r="C9" s="187">
        <v>365</v>
      </c>
      <c r="D9" s="188">
        <v>46386</v>
      </c>
      <c r="E9" s="187" t="s">
        <v>293</v>
      </c>
      <c r="F9" s="189">
        <v>1.0090000000000001</v>
      </c>
      <c r="G9" s="189">
        <v>1.0090000000000001</v>
      </c>
      <c r="H9" s="216">
        <v>1.0090000000000001</v>
      </c>
      <c r="I9" s="189" t="s">
        <v>373</v>
      </c>
      <c r="J9" s="190">
        <v>50</v>
      </c>
      <c r="K9" s="187" t="s">
        <v>352</v>
      </c>
      <c r="L9" s="187" t="s">
        <v>346</v>
      </c>
      <c r="M9" s="187">
        <v>180</v>
      </c>
    </row>
    <row r="10" spans="1:13">
      <c r="A10" s="186" t="s">
        <v>351</v>
      </c>
      <c r="B10" s="187" t="s">
        <v>0</v>
      </c>
      <c r="C10" s="187">
        <v>182</v>
      </c>
      <c r="D10" s="188">
        <v>46203</v>
      </c>
      <c r="E10" s="187" t="s">
        <v>293</v>
      </c>
      <c r="F10" s="189">
        <v>1.0009999999999999</v>
      </c>
      <c r="G10" s="189">
        <v>1.0009999999999999</v>
      </c>
      <c r="H10" s="216">
        <v>1.0009999999999999</v>
      </c>
      <c r="I10" s="189" t="s">
        <v>373</v>
      </c>
      <c r="J10" s="190">
        <v>50</v>
      </c>
      <c r="K10" s="187" t="s">
        <v>352</v>
      </c>
      <c r="L10" s="187" t="s">
        <v>346</v>
      </c>
      <c r="M10" s="187">
        <v>30</v>
      </c>
    </row>
    <row r="11" spans="1:13">
      <c r="A11" s="186" t="s">
        <v>351</v>
      </c>
      <c r="B11" s="187" t="s">
        <v>0</v>
      </c>
      <c r="C11" s="187">
        <v>182</v>
      </c>
      <c r="D11" s="188">
        <v>46203</v>
      </c>
      <c r="E11" s="187" t="s">
        <v>293</v>
      </c>
      <c r="F11" s="189">
        <v>1.004</v>
      </c>
      <c r="G11" s="189">
        <v>1.004</v>
      </c>
      <c r="H11" s="216">
        <v>1.004</v>
      </c>
      <c r="I11" s="189" t="s">
        <v>373</v>
      </c>
      <c r="J11" s="190">
        <v>50</v>
      </c>
      <c r="K11" s="187" t="s">
        <v>352</v>
      </c>
      <c r="L11" s="187" t="s">
        <v>346</v>
      </c>
      <c r="M11" s="187">
        <v>60</v>
      </c>
    </row>
    <row r="12" spans="1:13">
      <c r="A12" s="186" t="s">
        <v>351</v>
      </c>
      <c r="B12" s="187" t="s">
        <v>0</v>
      </c>
      <c r="C12" s="187">
        <v>182</v>
      </c>
      <c r="D12" s="188">
        <v>46203</v>
      </c>
      <c r="E12" s="187" t="s">
        <v>293</v>
      </c>
      <c r="F12" s="189">
        <v>1.0090000000000001</v>
      </c>
      <c r="G12" s="189">
        <v>1.0090000000000001</v>
      </c>
      <c r="H12" s="216">
        <v>1.0090000000000001</v>
      </c>
      <c r="I12" s="189" t="s">
        <v>373</v>
      </c>
      <c r="J12" s="190">
        <v>50</v>
      </c>
      <c r="K12" s="187" t="s">
        <v>352</v>
      </c>
      <c r="L12" s="187" t="s">
        <v>346</v>
      </c>
      <c r="M12" s="187">
        <v>90</v>
      </c>
    </row>
    <row r="13" spans="1:13">
      <c r="A13" s="186" t="s">
        <v>351</v>
      </c>
      <c r="B13" s="187" t="s">
        <v>0</v>
      </c>
      <c r="C13" s="187">
        <v>182</v>
      </c>
      <c r="D13" s="188">
        <v>46203</v>
      </c>
      <c r="E13" s="187" t="s">
        <v>293</v>
      </c>
      <c r="F13" s="189">
        <v>1.012</v>
      </c>
      <c r="G13" s="189">
        <v>1.012</v>
      </c>
      <c r="H13" s="216">
        <v>1.012</v>
      </c>
      <c r="I13" s="189" t="s">
        <v>373</v>
      </c>
      <c r="J13" s="190">
        <v>50</v>
      </c>
      <c r="K13" s="187" t="s">
        <v>352</v>
      </c>
      <c r="L13" s="187" t="s">
        <v>346</v>
      </c>
      <c r="M13" s="187">
        <v>120</v>
      </c>
    </row>
    <row r="14" spans="1:13">
      <c r="A14" s="186" t="s">
        <v>351</v>
      </c>
      <c r="B14" s="187" t="s">
        <v>0</v>
      </c>
      <c r="C14" s="187">
        <v>730</v>
      </c>
      <c r="D14" s="188">
        <v>46751</v>
      </c>
      <c r="E14" s="187" t="s">
        <v>293</v>
      </c>
      <c r="F14" s="189">
        <v>1</v>
      </c>
      <c r="G14" s="189">
        <v>1</v>
      </c>
      <c r="H14" s="216">
        <v>1</v>
      </c>
      <c r="I14" s="189" t="s">
        <v>373</v>
      </c>
      <c r="J14" s="190">
        <v>50</v>
      </c>
      <c r="K14" s="187" t="s">
        <v>352</v>
      </c>
      <c r="L14" s="187" t="s">
        <v>346</v>
      </c>
      <c r="M14" s="187">
        <v>0</v>
      </c>
    </row>
    <row r="15" spans="1:13">
      <c r="A15" s="186" t="s">
        <v>351</v>
      </c>
      <c r="B15" s="187" t="s">
        <v>0</v>
      </c>
      <c r="C15" s="187">
        <v>1099</v>
      </c>
      <c r="D15" s="188">
        <v>47120</v>
      </c>
      <c r="E15" s="187" t="s">
        <v>293</v>
      </c>
      <c r="F15" s="189">
        <v>0.995</v>
      </c>
      <c r="G15" s="189">
        <v>0.995</v>
      </c>
      <c r="H15" s="216">
        <v>0.995</v>
      </c>
      <c r="I15" s="189" t="s">
        <v>373</v>
      </c>
      <c r="J15" s="190">
        <v>50</v>
      </c>
      <c r="K15" s="187" t="s">
        <v>352</v>
      </c>
      <c r="L15" s="187" t="s">
        <v>346</v>
      </c>
      <c r="M15" s="187">
        <v>0</v>
      </c>
    </row>
    <row r="16" spans="1:13">
      <c r="A16" s="186" t="s">
        <v>351</v>
      </c>
      <c r="B16" s="187" t="s">
        <v>0</v>
      </c>
      <c r="C16" s="187">
        <v>365</v>
      </c>
      <c r="D16" s="188">
        <v>46386</v>
      </c>
      <c r="E16" s="187" t="s">
        <v>293</v>
      </c>
      <c r="F16" s="189">
        <v>1.0049999999999999</v>
      </c>
      <c r="G16" s="189">
        <v>1.0049999999999999</v>
      </c>
      <c r="H16" s="216">
        <v>1.0049999999999999</v>
      </c>
      <c r="I16" s="189" t="s">
        <v>373</v>
      </c>
      <c r="J16" s="190">
        <v>100000000</v>
      </c>
      <c r="K16" s="187" t="s">
        <v>352</v>
      </c>
      <c r="L16" s="187" t="s">
        <v>346</v>
      </c>
      <c r="M16" s="187">
        <v>0</v>
      </c>
    </row>
    <row r="17" spans="1:13">
      <c r="A17" s="186" t="s">
        <v>351</v>
      </c>
      <c r="B17" s="187" t="s">
        <v>173</v>
      </c>
      <c r="C17" s="187">
        <v>365</v>
      </c>
      <c r="D17" s="188">
        <v>46386</v>
      </c>
      <c r="E17" s="187" t="s">
        <v>293</v>
      </c>
      <c r="F17" s="189">
        <v>0.84</v>
      </c>
      <c r="G17" s="189">
        <v>0.84</v>
      </c>
      <c r="H17" s="216">
        <v>0.84</v>
      </c>
      <c r="I17" s="189" t="s">
        <v>373</v>
      </c>
      <c r="J17" s="190">
        <v>1000</v>
      </c>
      <c r="K17" s="187" t="s">
        <v>352</v>
      </c>
      <c r="L17" s="187" t="s">
        <v>346</v>
      </c>
      <c r="M17" s="187">
        <v>185</v>
      </c>
    </row>
    <row r="18" spans="1:13">
      <c r="F18" s="189"/>
      <c r="G18" s="189"/>
      <c r="H18" s="216"/>
      <c r="I18" s="189"/>
      <c r="J18" s="190"/>
    </row>
    <row r="19" spans="1:13">
      <c r="F19" s="189"/>
      <c r="G19" s="189"/>
      <c r="H19" s="216"/>
      <c r="I19" s="189"/>
      <c r="J19" s="190"/>
    </row>
    <row r="20" spans="1:13">
      <c r="F20" s="189"/>
      <c r="G20" s="189"/>
      <c r="H20" s="216"/>
      <c r="I20" s="189"/>
      <c r="J20" s="190"/>
    </row>
    <row r="21" spans="1:13">
      <c r="F21" s="189"/>
      <c r="G21" s="189"/>
      <c r="H21" s="216"/>
      <c r="I21" s="189"/>
      <c r="J21" s="190"/>
    </row>
    <row r="22" spans="1:13">
      <c r="F22" s="189"/>
      <c r="G22" s="189"/>
      <c r="H22" s="216"/>
      <c r="I22" s="189"/>
      <c r="J22" s="190"/>
    </row>
    <row r="23" spans="1:13">
      <c r="F23" s="189"/>
      <c r="G23" s="189"/>
      <c r="H23" s="216"/>
      <c r="I23" s="189"/>
      <c r="J23" s="190"/>
    </row>
    <row r="24" spans="1:13">
      <c r="F24" s="189"/>
      <c r="G24" s="189"/>
      <c r="H24" s="216"/>
      <c r="I24" s="189"/>
      <c r="J24" s="190"/>
    </row>
    <row r="25" spans="1:13">
      <c r="F25" s="189"/>
      <c r="G25" s="189"/>
      <c r="H25" s="216"/>
      <c r="I25" s="189"/>
      <c r="J25" s="190"/>
    </row>
    <row r="26" spans="1:13">
      <c r="F26" s="189"/>
      <c r="G26" s="189"/>
      <c r="H26" s="216"/>
      <c r="I26" s="189"/>
      <c r="J26" s="190"/>
    </row>
    <row r="27" spans="1:13">
      <c r="F27" s="189"/>
      <c r="G27" s="189"/>
      <c r="H27" s="216"/>
      <c r="I27" s="189"/>
      <c r="J27" s="190"/>
    </row>
    <row r="28" spans="1:13">
      <c r="F28" s="189"/>
      <c r="G28" s="189"/>
      <c r="H28" s="216"/>
      <c r="I28" s="189"/>
      <c r="J28" s="190"/>
    </row>
    <row r="29" spans="1:13">
      <c r="F29" s="189"/>
      <c r="G29" s="189"/>
      <c r="H29" s="216"/>
      <c r="I29" s="189"/>
      <c r="J29" s="190"/>
    </row>
    <row r="30" spans="1:13">
      <c r="F30" s="189"/>
      <c r="G30" s="189"/>
      <c r="H30" s="216"/>
      <c r="I30" s="189"/>
      <c r="J30" s="190"/>
    </row>
    <row r="31" spans="1:13">
      <c r="F31" s="189"/>
      <c r="G31" s="189"/>
      <c r="H31" s="216"/>
      <c r="I31" s="189"/>
      <c r="J31" s="190"/>
    </row>
    <row r="32" spans="1:13">
      <c r="F32" s="189"/>
      <c r="G32" s="189"/>
      <c r="H32" s="216"/>
      <c r="I32" s="189"/>
      <c r="J32" s="190"/>
    </row>
    <row r="33" spans="6:10">
      <c r="F33" s="189"/>
      <c r="G33" s="189"/>
      <c r="H33" s="216"/>
      <c r="I33" s="189"/>
      <c r="J33" s="190"/>
    </row>
    <row r="34" spans="6:10">
      <c r="F34" s="189"/>
      <c r="G34" s="189"/>
      <c r="H34" s="216"/>
      <c r="I34" s="189"/>
      <c r="J34" s="190"/>
    </row>
    <row r="35" spans="6:10">
      <c r="F35" s="189"/>
      <c r="G35" s="189"/>
      <c r="H35" s="216"/>
      <c r="I35" s="189"/>
      <c r="J35" s="190"/>
    </row>
    <row r="36" spans="6:10">
      <c r="F36" s="189"/>
      <c r="G36" s="189"/>
      <c r="H36" s="216"/>
      <c r="I36" s="189"/>
      <c r="J36" s="190"/>
    </row>
    <row r="37" spans="6:10">
      <c r="F37" s="189"/>
      <c r="G37" s="189"/>
      <c r="H37" s="216"/>
      <c r="I37" s="189"/>
      <c r="J37" s="190"/>
    </row>
    <row r="38" spans="6:10">
      <c r="F38" s="189"/>
      <c r="G38" s="189"/>
      <c r="H38" s="216"/>
      <c r="I38" s="189"/>
      <c r="J38" s="190"/>
    </row>
    <row r="39" spans="6:10">
      <c r="F39" s="189"/>
      <c r="G39" s="189"/>
      <c r="H39" s="216"/>
      <c r="I39" s="189"/>
      <c r="J39" s="190"/>
    </row>
    <row r="40" spans="6:10">
      <c r="F40" s="189"/>
      <c r="G40" s="189"/>
      <c r="H40" s="216"/>
      <c r="I40" s="189"/>
      <c r="J40" s="190"/>
    </row>
    <row r="41" spans="6:10">
      <c r="F41" s="189"/>
      <c r="G41" s="189"/>
      <c r="H41" s="216"/>
      <c r="I41" s="189"/>
      <c r="J41" s="190"/>
    </row>
    <row r="42" spans="6:10">
      <c r="F42" s="189"/>
      <c r="G42" s="189"/>
      <c r="H42" s="216"/>
      <c r="I42" s="189"/>
      <c r="J42" s="190"/>
    </row>
    <row r="43" spans="6:10">
      <c r="F43" s="189"/>
      <c r="G43" s="189"/>
      <c r="H43" s="216"/>
      <c r="I43" s="189"/>
      <c r="J43" s="190"/>
    </row>
    <row r="44" spans="6:10">
      <c r="F44" s="189"/>
      <c r="G44" s="189"/>
      <c r="H44" s="216"/>
      <c r="I44" s="189"/>
      <c r="J44" s="190"/>
    </row>
    <row r="45" spans="6:10">
      <c r="F45" s="189"/>
      <c r="G45" s="189"/>
      <c r="H45" s="216"/>
      <c r="I45" s="189"/>
      <c r="J45" s="190"/>
    </row>
  </sheetData>
  <autoFilter ref="A4:M4" xr:uid="{DD4FB5EF-E911-43CB-90BD-9082F7329ED2}"/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4F82EF-1E06-4CCE-86AC-1EE4CBA810A9}">
  <sheetPr codeName="Sheet3">
    <tabColor theme="1"/>
  </sheetPr>
  <dimension ref="A1:N16"/>
  <sheetViews>
    <sheetView showGridLines="0" showRowColHeaders="0" zoomScale="85" zoomScaleNormal="85" workbookViewId="0">
      <selection activeCell="D10" sqref="D10"/>
    </sheetView>
  </sheetViews>
  <sheetFormatPr defaultColWidth="0" defaultRowHeight="15"/>
  <cols>
    <col min="1" max="1" width="1.85546875" customWidth="1"/>
    <col min="2" max="2" width="34.140625" style="183" customWidth="1"/>
    <col min="3" max="3" width="18.5703125" style="183" bestFit="1" customWidth="1"/>
    <col min="4" max="4" width="9.140625" style="183" customWidth="1"/>
    <col min="5" max="14" width="9.140625" customWidth="1"/>
    <col min="15" max="16384" width="9.140625" hidden="1"/>
  </cols>
  <sheetData>
    <row r="1" spans="1:14" ht="28.5" customHeight="1">
      <c r="A1" s="56"/>
      <c r="B1" s="110"/>
      <c r="C1" s="57"/>
      <c r="D1" s="58"/>
      <c r="E1" s="57"/>
      <c r="F1" s="57"/>
      <c r="G1" s="57"/>
      <c r="H1" s="57"/>
      <c r="I1" s="57"/>
      <c r="J1" s="57"/>
      <c r="K1" s="57"/>
      <c r="L1" s="59"/>
      <c r="M1" s="60"/>
      <c r="N1" s="60"/>
    </row>
    <row r="2" spans="1:14" ht="63.75" customHeight="1">
      <c r="A2" s="64"/>
      <c r="B2" s="172" t="s">
        <v>245</v>
      </c>
      <c r="C2" s="111"/>
      <c r="D2" s="112"/>
      <c r="E2" s="53"/>
      <c r="F2" s="53"/>
      <c r="G2" s="53"/>
      <c r="H2" s="53"/>
      <c r="I2" s="53"/>
      <c r="J2" s="53"/>
      <c r="K2" s="53"/>
      <c r="L2" s="59"/>
      <c r="M2" s="60"/>
      <c r="N2" s="60"/>
    </row>
    <row r="3" spans="1:14" ht="31.5" customHeight="1">
      <c r="A3" s="63"/>
      <c r="B3" s="113" t="s">
        <v>246</v>
      </c>
      <c r="C3" s="114"/>
      <c r="D3" s="112"/>
      <c r="E3" s="53"/>
      <c r="F3" s="53"/>
      <c r="G3" s="53"/>
      <c r="H3" s="53"/>
      <c r="I3" s="53"/>
      <c r="J3" s="53"/>
      <c r="K3" s="53"/>
      <c r="L3" s="59"/>
      <c r="M3" s="60"/>
      <c r="N3" s="60"/>
    </row>
    <row r="4" spans="1:14">
      <c r="B4" s="115"/>
      <c r="C4" s="116"/>
      <c r="D4" s="117"/>
    </row>
    <row r="5" spans="1:14" ht="16.5">
      <c r="B5" s="247" t="s">
        <v>112</v>
      </c>
      <c r="C5" s="247"/>
      <c r="D5" s="178"/>
    </row>
    <row r="6" spans="1:14" ht="16.5">
      <c r="B6" s="179" t="s">
        <v>133</v>
      </c>
      <c r="C6" s="179" t="s">
        <v>38</v>
      </c>
      <c r="D6" s="178"/>
    </row>
    <row r="7" spans="1:14" ht="16.5">
      <c r="B7" s="118" t="s">
        <v>186</v>
      </c>
      <c r="C7" s="119">
        <v>2.5000000000000001E-2</v>
      </c>
      <c r="D7" s="178"/>
    </row>
    <row r="8" spans="1:14" ht="16.5">
      <c r="B8" s="120"/>
      <c r="C8" s="180"/>
      <c r="D8" s="178"/>
    </row>
    <row r="9" spans="1:14" ht="16.5">
      <c r="B9" s="247" t="s">
        <v>183</v>
      </c>
      <c r="C9" s="247"/>
      <c r="D9" s="178"/>
    </row>
    <row r="10" spans="1:14" ht="16.5">
      <c r="B10" s="179" t="s">
        <v>133</v>
      </c>
      <c r="C10" s="179" t="s">
        <v>38</v>
      </c>
      <c r="D10" s="178"/>
    </row>
    <row r="11" spans="1:14" ht="16.5">
      <c r="B11" s="118" t="s">
        <v>187</v>
      </c>
      <c r="C11" s="119">
        <v>2.5000000000000001E-2</v>
      </c>
      <c r="D11" s="178"/>
    </row>
    <row r="12" spans="1:14" ht="16.5">
      <c r="B12" s="178"/>
      <c r="C12" s="178"/>
      <c r="D12" s="178"/>
    </row>
    <row r="13" spans="1:14" ht="33.75" customHeight="1">
      <c r="B13" s="248" t="s">
        <v>188</v>
      </c>
      <c r="C13" s="248"/>
      <c r="D13" s="248"/>
    </row>
    <row r="14" spans="1:14" ht="16.5">
      <c r="B14" s="181"/>
      <c r="C14" s="182"/>
      <c r="D14" s="182"/>
    </row>
    <row r="15" spans="1:14" ht="16.5">
      <c r="B15" s="182"/>
      <c r="C15" s="182"/>
      <c r="D15" s="182"/>
    </row>
    <row r="16" spans="1:14" ht="16.5">
      <c r="B16" s="182"/>
      <c r="C16" s="182"/>
      <c r="D16" s="182"/>
    </row>
  </sheetData>
  <mergeCells count="3">
    <mergeCell ref="B5:C5"/>
    <mergeCell ref="B9:C9"/>
    <mergeCell ref="B13:D13"/>
  </mergeCell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95027C-0220-4A87-AFA5-D0432378717A}">
  <sheetPr codeName="Sheet2">
    <tabColor theme="1"/>
  </sheetPr>
  <dimension ref="A1:G54"/>
  <sheetViews>
    <sheetView showGridLines="0" showRowColHeaders="0" zoomScale="85" zoomScaleNormal="85" workbookViewId="0">
      <selection activeCell="B6" sqref="B6:F53"/>
    </sheetView>
  </sheetViews>
  <sheetFormatPr defaultColWidth="0" defaultRowHeight="15"/>
  <cols>
    <col min="1" max="1" width="3.85546875" customWidth="1"/>
    <col min="2" max="2" width="15.42578125" style="183" customWidth="1"/>
    <col min="3" max="3" width="21.85546875" style="183" customWidth="1"/>
    <col min="4" max="4" width="33" style="218" customWidth="1"/>
    <col min="5" max="5" width="23.28515625" style="209" bestFit="1" customWidth="1"/>
    <col min="6" max="6" width="24.5703125" style="209" customWidth="1"/>
    <col min="7" max="7" width="4.5703125" customWidth="1"/>
    <col min="8" max="16384" width="9.140625" hidden="1"/>
  </cols>
  <sheetData>
    <row r="1" spans="1:7" ht="14.25" customHeight="1">
      <c r="A1" s="56"/>
      <c r="B1" s="110"/>
      <c r="C1" s="57"/>
      <c r="D1" s="174"/>
      <c r="E1" s="57"/>
      <c r="F1" s="57"/>
      <c r="G1" s="57"/>
    </row>
    <row r="2" spans="1:7" ht="71.25" customHeight="1">
      <c r="A2" s="64"/>
      <c r="B2" s="172" t="s">
        <v>248</v>
      </c>
      <c r="C2" s="111"/>
      <c r="D2" s="175"/>
      <c r="E2" s="53"/>
      <c r="F2" s="53"/>
      <c r="G2" s="53"/>
    </row>
    <row r="3" spans="1:7" ht="16.5">
      <c r="A3" s="63"/>
      <c r="B3" s="177"/>
      <c r="C3" s="114"/>
      <c r="D3" s="175"/>
      <c r="E3" s="53"/>
      <c r="F3" s="53"/>
      <c r="G3" s="53"/>
    </row>
    <row r="4" spans="1:7" ht="21" customHeight="1">
      <c r="B4"/>
      <c r="C4"/>
      <c r="D4" s="176"/>
      <c r="E4" s="176"/>
      <c r="F4" s="176"/>
    </row>
    <row r="5" spans="1:7" ht="20.25" customHeight="1">
      <c r="B5" s="201" t="s">
        <v>26</v>
      </c>
      <c r="C5" s="202" t="s">
        <v>43</v>
      </c>
      <c r="D5" s="203" t="s">
        <v>249</v>
      </c>
      <c r="E5" s="203" t="s">
        <v>250</v>
      </c>
      <c r="F5" s="203" t="s">
        <v>29</v>
      </c>
    </row>
    <row r="6" spans="1:7" ht="16.5">
      <c r="B6" s="204" t="s">
        <v>358</v>
      </c>
      <c r="C6" s="205">
        <v>46249</v>
      </c>
      <c r="D6" s="230">
        <v>9.8800000000000013E-2</v>
      </c>
      <c r="E6" s="206">
        <v>3.0000000000000001E-3</v>
      </c>
      <c r="F6" s="206">
        <v>1.6578889377456723E-3</v>
      </c>
    </row>
    <row r="7" spans="1:7" ht="16.5">
      <c r="B7" s="204" t="s">
        <v>358</v>
      </c>
      <c r="C7" s="205">
        <v>46522</v>
      </c>
      <c r="D7" s="230">
        <v>8.0500000000000002E-2</v>
      </c>
      <c r="E7" s="206">
        <v>3.0000000000000001E-3</v>
      </c>
      <c r="F7" s="206">
        <v>3.637939166121176E-3</v>
      </c>
    </row>
    <row r="8" spans="1:7" ht="16.5">
      <c r="B8" s="204" t="s">
        <v>358</v>
      </c>
      <c r="C8" s="205">
        <v>46980</v>
      </c>
      <c r="D8" s="230">
        <v>7.5999999999999998E-2</v>
      </c>
      <c r="E8" s="206">
        <v>3.0000000000000001E-3</v>
      </c>
      <c r="F8" s="206">
        <v>6.6487395140241113E-3</v>
      </c>
    </row>
    <row r="9" spans="1:7" ht="16.5">
      <c r="B9" s="204" t="s">
        <v>358</v>
      </c>
      <c r="C9" s="205">
        <v>47253</v>
      </c>
      <c r="D9" s="230">
        <v>7.4200000000000002E-2</v>
      </c>
      <c r="E9" s="206">
        <v>3.0000000000000001E-3</v>
      </c>
      <c r="F9" s="206">
        <v>8.457752324988908E-3</v>
      </c>
    </row>
    <row r="10" spans="1:7" ht="16.5">
      <c r="B10" s="204" t="s">
        <v>358</v>
      </c>
      <c r="C10" s="205">
        <v>47710</v>
      </c>
      <c r="D10" s="230">
        <v>7.3200000000000001E-2</v>
      </c>
      <c r="E10" s="206">
        <v>3.0000000000000001E-3</v>
      </c>
      <c r="F10" s="206">
        <v>1.101980354029676E-2</v>
      </c>
    </row>
    <row r="11" spans="1:7" ht="16.5">
      <c r="B11" s="204" t="s">
        <v>358</v>
      </c>
      <c r="C11" s="205">
        <v>48441</v>
      </c>
      <c r="D11" s="230">
        <v>7.2400000000000006E-2</v>
      </c>
      <c r="E11" s="206">
        <v>3.0000000000000001E-3</v>
      </c>
      <c r="F11" s="206">
        <v>1.4888613442844513E-2</v>
      </c>
    </row>
    <row r="12" spans="1:7" ht="16.5">
      <c r="B12" s="204" t="s">
        <v>358</v>
      </c>
      <c r="C12" s="205">
        <v>48714</v>
      </c>
      <c r="D12" s="230">
        <v>7.2400000000000006E-2</v>
      </c>
      <c r="E12" s="206">
        <v>3.0000000000000001E-3</v>
      </c>
      <c r="F12" s="206">
        <v>1.6442497465160046E-2</v>
      </c>
    </row>
    <row r="13" spans="1:7" ht="16.5">
      <c r="B13" s="204" t="s">
        <v>358</v>
      </c>
      <c r="C13" s="205">
        <v>49444</v>
      </c>
      <c r="D13" s="230">
        <v>6.9699999999999998E-2</v>
      </c>
      <c r="E13" s="206">
        <v>3.0000000000000001E-3</v>
      </c>
      <c r="F13" s="206">
        <v>1.9772104295911176E-2</v>
      </c>
    </row>
    <row r="14" spans="1:7" ht="16.5">
      <c r="B14" s="204" t="s">
        <v>358</v>
      </c>
      <c r="C14" s="205">
        <v>51363</v>
      </c>
      <c r="D14" s="230">
        <v>6.8400000000000002E-2</v>
      </c>
      <c r="E14" s="206">
        <v>3.0000000000000001E-3</v>
      </c>
      <c r="F14" s="206">
        <v>2.6196293833308976E-2</v>
      </c>
    </row>
    <row r="15" spans="1:7" ht="16.5">
      <c r="B15" s="204" t="s">
        <v>358</v>
      </c>
      <c r="C15" s="205">
        <v>53097</v>
      </c>
      <c r="D15" s="230">
        <v>6.7599999999999993E-2</v>
      </c>
      <c r="E15" s="206">
        <v>3.0000000000000001E-3</v>
      </c>
      <c r="F15" s="206">
        <v>3.1019517662302619E-2</v>
      </c>
    </row>
    <row r="16" spans="1:7" ht="16.5">
      <c r="B16" s="204" t="s">
        <v>358</v>
      </c>
      <c r="C16" s="205">
        <v>55015</v>
      </c>
      <c r="D16" s="230">
        <v>6.7500000000000004E-2</v>
      </c>
      <c r="E16" s="206">
        <v>3.0000000000000001E-3</v>
      </c>
      <c r="F16" s="206">
        <v>3.3886702824847029E-2</v>
      </c>
    </row>
    <row r="17" spans="2:6" ht="16.5">
      <c r="B17" s="204" t="s">
        <v>358</v>
      </c>
      <c r="C17" s="205">
        <v>56749</v>
      </c>
      <c r="D17" s="230">
        <v>6.7099999999999993E-2</v>
      </c>
      <c r="E17" s="206">
        <v>3.0000000000000001E-3</v>
      </c>
      <c r="F17" s="206">
        <v>3.6664386400462282E-2</v>
      </c>
    </row>
    <row r="18" spans="2:6" ht="16.5">
      <c r="B18" s="204" t="s">
        <v>358</v>
      </c>
      <c r="C18" s="205">
        <v>58668</v>
      </c>
      <c r="D18" s="230">
        <v>6.7400000000000002E-2</v>
      </c>
      <c r="E18" s="206">
        <v>3.0000000000000001E-3</v>
      </c>
      <c r="F18" s="206">
        <v>3.7623851887206121E-2</v>
      </c>
    </row>
    <row r="19" spans="2:6" ht="16.5">
      <c r="B19" s="204" t="s">
        <v>359</v>
      </c>
      <c r="C19" s="205">
        <v>46266</v>
      </c>
      <c r="D19" s="230">
        <v>-4.0000000000000002E-4</v>
      </c>
      <c r="E19" s="206">
        <v>2.9999999999999997E-4</v>
      </c>
      <c r="F19" s="206">
        <v>1.9994684795527991E-4</v>
      </c>
    </row>
    <row r="20" spans="2:6" ht="16.5">
      <c r="B20" s="204" t="s">
        <v>359</v>
      </c>
      <c r="C20" s="205">
        <v>46447</v>
      </c>
      <c r="D20" s="230">
        <v>-1E-4</v>
      </c>
      <c r="E20" s="206">
        <v>2.9999999999999997E-4</v>
      </c>
      <c r="F20" s="206">
        <v>3.4396074927893082E-4</v>
      </c>
    </row>
    <row r="21" spans="2:6" ht="16.5">
      <c r="B21" s="204" t="s">
        <v>359</v>
      </c>
      <c r="C21" s="205">
        <v>46631</v>
      </c>
      <c r="D21" s="230">
        <v>0</v>
      </c>
      <c r="E21" s="206">
        <v>2.9999999999999997E-4</v>
      </c>
      <c r="F21" s="206">
        <v>4.9800000563673258E-4</v>
      </c>
    </row>
    <row r="22" spans="2:6" ht="16.5">
      <c r="B22" s="204" t="s">
        <v>359</v>
      </c>
      <c r="C22" s="205">
        <v>46813</v>
      </c>
      <c r="D22" s="230">
        <v>0</v>
      </c>
      <c r="E22" s="206">
        <v>2.9999999999999997E-4</v>
      </c>
      <c r="F22" s="206">
        <v>6.4500002329746754E-4</v>
      </c>
    </row>
    <row r="23" spans="2:6" ht="16.5">
      <c r="B23" s="204" t="s">
        <v>359</v>
      </c>
      <c r="C23" s="205">
        <v>46997</v>
      </c>
      <c r="D23" s="230">
        <v>1E-4</v>
      </c>
      <c r="E23" s="206">
        <v>2.9999999999999997E-4</v>
      </c>
      <c r="F23" s="206">
        <v>7.9721204768144153E-4</v>
      </c>
    </row>
    <row r="24" spans="2:6" ht="16.5">
      <c r="B24" s="204" t="s">
        <v>359</v>
      </c>
      <c r="C24" s="205">
        <v>47178</v>
      </c>
      <c r="D24" s="230">
        <v>2.0000000000000001E-4</v>
      </c>
      <c r="E24" s="206">
        <v>2.9999999999999997E-4</v>
      </c>
      <c r="F24" s="206">
        <v>9.3958912570857854E-4</v>
      </c>
    </row>
    <row r="25" spans="2:6" ht="16.5">
      <c r="B25" s="204" t="s">
        <v>359</v>
      </c>
      <c r="C25" s="205">
        <v>47362</v>
      </c>
      <c r="D25" s="230">
        <v>4.0000000000000002E-4</v>
      </c>
      <c r="E25" s="206">
        <v>2.9999999999999997E-4</v>
      </c>
      <c r="F25" s="206">
        <v>1.0925929698343466E-3</v>
      </c>
    </row>
    <row r="26" spans="2:6" ht="16.5">
      <c r="B26" s="204" t="s">
        <v>359</v>
      </c>
      <c r="C26" s="205">
        <v>47543</v>
      </c>
      <c r="D26" s="230">
        <v>5.0000000000000001E-4</v>
      </c>
      <c r="E26" s="206">
        <v>2.9999999999999997E-4</v>
      </c>
      <c r="F26" s="206">
        <v>1.2375530789073687E-3</v>
      </c>
    </row>
    <row r="27" spans="2:6" ht="16.5">
      <c r="B27" s="204" t="s">
        <v>359</v>
      </c>
      <c r="C27" s="205">
        <v>47635</v>
      </c>
      <c r="D27" s="230">
        <v>5.0000000000000001E-4</v>
      </c>
      <c r="E27" s="206">
        <v>2.9999999999999997E-4</v>
      </c>
      <c r="F27" s="206">
        <v>1.3118677368578555E-3</v>
      </c>
    </row>
    <row r="28" spans="2:6" ht="16.5">
      <c r="B28" s="204" t="s">
        <v>359</v>
      </c>
      <c r="C28" s="205">
        <v>47727</v>
      </c>
      <c r="D28" s="230">
        <v>5.9999999999999995E-4</v>
      </c>
      <c r="E28" s="206">
        <v>2.9999999999999997E-4</v>
      </c>
      <c r="F28" s="206">
        <v>1.3878499438489571E-3</v>
      </c>
    </row>
    <row r="29" spans="2:6" ht="16.5">
      <c r="B29" s="204" t="s">
        <v>359</v>
      </c>
      <c r="C29" s="205">
        <v>47818</v>
      </c>
      <c r="D29" s="230">
        <v>5.9999999999999995E-4</v>
      </c>
      <c r="E29" s="206">
        <v>2.9999999999999997E-4</v>
      </c>
      <c r="F29" s="206">
        <v>1.4622756739927948E-3</v>
      </c>
    </row>
    <row r="30" spans="2:6" ht="16.5">
      <c r="B30" s="204" t="s">
        <v>359</v>
      </c>
      <c r="C30" s="205">
        <v>47908</v>
      </c>
      <c r="D30" s="230">
        <v>5.9999999999999995E-4</v>
      </c>
      <c r="E30" s="206">
        <v>2.9999999999999997E-4</v>
      </c>
      <c r="F30" s="206">
        <v>1.5347100237914314E-3</v>
      </c>
    </row>
    <row r="31" spans="2:6" ht="16.5">
      <c r="B31" s="204" t="s">
        <v>359</v>
      </c>
      <c r="C31" s="205">
        <v>48000</v>
      </c>
      <c r="D31" s="230">
        <v>5.9999999999999995E-4</v>
      </c>
      <c r="E31" s="206">
        <v>2.9999999999999997E-4</v>
      </c>
      <c r="F31" s="206">
        <v>1.6081719101325388E-3</v>
      </c>
    </row>
    <row r="32" spans="2:6" ht="16.5">
      <c r="B32" s="204" t="s">
        <v>359</v>
      </c>
      <c r="C32" s="205">
        <v>48092</v>
      </c>
      <c r="D32" s="230">
        <v>5.9999999999999995E-4</v>
      </c>
      <c r="E32" s="206">
        <v>2.9999999999999997E-4</v>
      </c>
      <c r="F32" s="206">
        <v>0</v>
      </c>
    </row>
    <row r="33" spans="2:6" ht="16.5">
      <c r="B33" s="204" t="s">
        <v>360</v>
      </c>
      <c r="C33" s="205">
        <v>46023</v>
      </c>
      <c r="D33" s="230">
        <v>0.1459</v>
      </c>
      <c r="E33" s="206">
        <v>3.0000000000000001E-3</v>
      </c>
      <c r="F33" s="206">
        <v>6.5486456615416187E-4</v>
      </c>
    </row>
    <row r="34" spans="2:6" ht="16.5">
      <c r="B34" s="204" t="s">
        <v>360</v>
      </c>
      <c r="C34" s="205">
        <v>46113</v>
      </c>
      <c r="D34" s="230">
        <v>0.1434</v>
      </c>
      <c r="E34" s="206">
        <v>3.0000000000000001E-3</v>
      </c>
      <c r="F34" s="206">
        <v>1.2913495573107997E-3</v>
      </c>
    </row>
    <row r="35" spans="2:6" ht="16.5">
      <c r="B35" s="204" t="s">
        <v>360</v>
      </c>
      <c r="C35" s="205">
        <v>46204</v>
      </c>
      <c r="D35" s="230">
        <v>0.1409</v>
      </c>
      <c r="E35" s="206">
        <v>3.0000000000000001E-3</v>
      </c>
      <c r="F35" s="206">
        <v>1.9739882156581384E-3</v>
      </c>
    </row>
    <row r="36" spans="2:6" ht="16.5">
      <c r="B36" s="204" t="s">
        <v>360</v>
      </c>
      <c r="C36" s="205">
        <v>46296</v>
      </c>
      <c r="D36" s="230">
        <v>0.13720000000000002</v>
      </c>
      <c r="E36" s="206">
        <v>3.0000000000000001E-3</v>
      </c>
      <c r="F36" s="206">
        <v>3.261286978075937E-3</v>
      </c>
    </row>
    <row r="37" spans="2:6" ht="16.5">
      <c r="B37" s="204" t="s">
        <v>360</v>
      </c>
      <c r="C37" s="205">
        <v>46478</v>
      </c>
      <c r="D37" s="230">
        <v>0.13189999999999999</v>
      </c>
      <c r="E37" s="206">
        <v>3.0000000000000001E-3</v>
      </c>
      <c r="F37" s="206">
        <v>3.9275541656881904E-3</v>
      </c>
    </row>
    <row r="38" spans="2:6" ht="16.5">
      <c r="B38" s="204" t="s">
        <v>360</v>
      </c>
      <c r="C38" s="205">
        <v>46569</v>
      </c>
      <c r="D38" s="230">
        <v>0.12990000000000002</v>
      </c>
      <c r="E38" s="206">
        <v>3.0000000000000001E-3</v>
      </c>
      <c r="F38" s="206">
        <v>4.6122361348163157E-3</v>
      </c>
    </row>
    <row r="39" spans="2:6" ht="16.5">
      <c r="B39" s="204" t="s">
        <v>360</v>
      </c>
      <c r="C39" s="205">
        <v>46661</v>
      </c>
      <c r="D39" s="230">
        <v>0.129</v>
      </c>
      <c r="E39" s="206">
        <v>3.0000000000000001E-3</v>
      </c>
      <c r="F39" s="206">
        <v>5.2779683627352959E-3</v>
      </c>
    </row>
    <row r="40" spans="2:6" ht="16.5">
      <c r="B40" s="204" t="s">
        <v>360</v>
      </c>
      <c r="C40" s="205">
        <v>46753</v>
      </c>
      <c r="D40" s="230">
        <v>0.1278</v>
      </c>
      <c r="E40" s="206">
        <v>3.0000000000000001E-3</v>
      </c>
      <c r="F40" s="206">
        <v>6.5762316980649453E-3</v>
      </c>
    </row>
    <row r="41" spans="2:6" ht="16.5">
      <c r="B41" s="204" t="s">
        <v>360</v>
      </c>
      <c r="C41" s="205">
        <v>46935</v>
      </c>
      <c r="D41" s="230">
        <v>0.128</v>
      </c>
      <c r="E41" s="206">
        <v>3.0000000000000001E-3</v>
      </c>
      <c r="F41" s="206">
        <v>7.8661019853462771E-3</v>
      </c>
    </row>
    <row r="42" spans="2:6" ht="16.5">
      <c r="B42" s="204" t="s">
        <v>360</v>
      </c>
      <c r="C42" s="205">
        <v>47119</v>
      </c>
      <c r="D42" s="230">
        <v>0.12909999999999999</v>
      </c>
      <c r="E42" s="206">
        <v>3.0000000000000001E-3</v>
      </c>
      <c r="F42" s="206">
        <v>9.1501822042998199E-3</v>
      </c>
    </row>
    <row r="43" spans="2:6" ht="16.5">
      <c r="B43" s="204" t="s">
        <v>360</v>
      </c>
      <c r="C43" s="205">
        <v>47300</v>
      </c>
      <c r="D43" s="230">
        <v>0.13039999999999999</v>
      </c>
      <c r="E43" s="206">
        <v>3.0000000000000001E-3</v>
      </c>
      <c r="F43" s="206">
        <v>1.0445561154981011E-2</v>
      </c>
    </row>
    <row r="44" spans="2:6" ht="16.5">
      <c r="B44" s="204" t="s">
        <v>360</v>
      </c>
      <c r="C44" s="205">
        <v>47484</v>
      </c>
      <c r="D44" s="230">
        <v>0.13109999999999999</v>
      </c>
      <c r="E44" s="206">
        <v>3.0000000000000001E-3</v>
      </c>
      <c r="F44" s="206">
        <v>1.5639663711071231E-2</v>
      </c>
    </row>
    <row r="45" spans="2:6" ht="16.5">
      <c r="B45" s="204" t="s">
        <v>360</v>
      </c>
      <c r="C45" s="205">
        <v>48214</v>
      </c>
      <c r="D45" s="230">
        <v>0.1336</v>
      </c>
      <c r="E45" s="206">
        <v>3.0000000000000001E-3</v>
      </c>
      <c r="F45" s="206">
        <v>2.6285287405744891E-3</v>
      </c>
    </row>
    <row r="46" spans="2:6" ht="16.5">
      <c r="B46" s="204" t="s">
        <v>361</v>
      </c>
      <c r="C46" s="205">
        <v>46388</v>
      </c>
      <c r="D46" s="230">
        <v>0.1338</v>
      </c>
      <c r="E46" s="206">
        <v>3.0000000000000001E-3</v>
      </c>
      <c r="F46" s="206">
        <v>2.4441133409200738E-3</v>
      </c>
    </row>
    <row r="47" spans="2:6" ht="16.5">
      <c r="B47" s="204" t="s">
        <v>361</v>
      </c>
      <c r="C47" s="205">
        <v>47119</v>
      </c>
      <c r="D47" s="230">
        <v>0.12920000000000001</v>
      </c>
      <c r="E47" s="206">
        <v>3.0000000000000001E-3</v>
      </c>
      <c r="F47" s="206">
        <v>6.6285164410596394E-3</v>
      </c>
    </row>
    <row r="48" spans="2:6" ht="16.5">
      <c r="B48" s="204" t="s">
        <v>361</v>
      </c>
      <c r="C48" s="205">
        <v>47849</v>
      </c>
      <c r="D48" s="230">
        <v>0.1326</v>
      </c>
      <c r="E48" s="206">
        <v>3.0000000000000001E-3</v>
      </c>
      <c r="F48" s="206">
        <v>9.9230812841266097E-3</v>
      </c>
    </row>
    <row r="49" spans="2:6" ht="16.5">
      <c r="B49" s="204" t="s">
        <v>361</v>
      </c>
      <c r="C49" s="205">
        <v>48580</v>
      </c>
      <c r="D49" s="230">
        <v>0.1341</v>
      </c>
      <c r="E49" s="206">
        <v>3.0000000000000001E-3</v>
      </c>
      <c r="F49" s="206">
        <v>1.2496054370800338E-2</v>
      </c>
    </row>
    <row r="50" spans="2:6" ht="16.5">
      <c r="B50" s="204" t="s">
        <v>361</v>
      </c>
      <c r="C50" s="205">
        <v>49310</v>
      </c>
      <c r="D50" s="230">
        <v>0.13369999999999999</v>
      </c>
      <c r="E50" s="206">
        <v>3.0000000000000001E-3</v>
      </c>
      <c r="F50" s="206">
        <v>1.4492177660062578E-2</v>
      </c>
    </row>
    <row r="51" spans="2:6" ht="16.5">
      <c r="B51" s="204"/>
      <c r="C51" s="205"/>
      <c r="D51" s="230"/>
      <c r="E51" s="206"/>
      <c r="F51" s="206"/>
    </row>
    <row r="52" spans="2:6" ht="16.5">
      <c r="B52" s="204"/>
      <c r="C52" s="205"/>
      <c r="D52" s="231"/>
      <c r="E52" s="229"/>
      <c r="F52" s="229"/>
    </row>
    <row r="53" spans="2:6" ht="16.5">
      <c r="B53" s="201"/>
      <c r="C53" s="207"/>
      <c r="D53" s="232"/>
      <c r="E53" s="208"/>
      <c r="F53" s="208"/>
    </row>
    <row r="54" spans="2:6" ht="16.5">
      <c r="B54" s="182" t="s">
        <v>185</v>
      </c>
    </row>
  </sheetData>
  <autoFilter ref="B5:F5" xr:uid="{279E250D-C1C3-4123-8779-45F16A526661}"/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7A4684-8493-4D83-AB2F-428106C0BE6A}">
  <sheetPr codeName="Plan1">
    <tabColor rgb="FF0A0238"/>
  </sheetPr>
  <dimension ref="A1:R77"/>
  <sheetViews>
    <sheetView showGridLines="0" showRowColHeaders="0" zoomScale="85" zoomScaleNormal="85" workbookViewId="0">
      <selection activeCell="B40" sqref="B40:I40"/>
    </sheetView>
  </sheetViews>
  <sheetFormatPr defaultColWidth="0" defaultRowHeight="20.100000000000001" customHeight="1"/>
  <cols>
    <col min="1" max="1" width="1.85546875" style="9" customWidth="1"/>
    <col min="2" max="2" width="23" style="9" customWidth="1"/>
    <col min="3" max="3" width="6.5703125" style="9" customWidth="1"/>
    <col min="4" max="4" width="33.7109375" style="9" customWidth="1"/>
    <col min="5" max="5" width="16.140625" style="9" customWidth="1"/>
    <col min="6" max="6" width="34.85546875" style="9" customWidth="1"/>
    <col min="7" max="7" width="18.5703125" style="9" bestFit="1" customWidth="1"/>
    <col min="8" max="8" width="26.85546875" style="9" customWidth="1"/>
    <col min="9" max="9" width="34.5703125" style="9" bestFit="1" customWidth="1"/>
    <col min="10" max="10" width="40.28515625" style="9" customWidth="1"/>
    <col min="11" max="11" width="19.42578125" style="9" customWidth="1"/>
    <col min="12" max="12" width="25.140625" style="9" customWidth="1"/>
    <col min="13" max="13" width="17.85546875" style="223" customWidth="1"/>
    <col min="14" max="14" width="12.7109375" style="9" customWidth="1"/>
    <col min="15" max="15" width="34.85546875" style="27" customWidth="1"/>
    <col min="16" max="16" width="20.85546875" style="9" customWidth="1"/>
    <col min="17" max="17" width="26.85546875" style="9" bestFit="1" customWidth="1"/>
    <col min="18" max="18" width="3.28515625" style="9" customWidth="1"/>
    <col min="19" max="16384" width="9.140625" style="9" hidden="1"/>
  </cols>
  <sheetData>
    <row r="1" spans="1:18" ht="66" customHeight="1">
      <c r="A1" s="82"/>
      <c r="B1" s="83"/>
      <c r="C1" s="83"/>
      <c r="D1" s="83"/>
      <c r="E1" s="83"/>
      <c r="F1" s="83"/>
      <c r="G1" s="83"/>
      <c r="H1" s="83"/>
      <c r="I1" s="83"/>
      <c r="J1" s="83"/>
      <c r="K1" s="83"/>
      <c r="L1" s="83"/>
      <c r="M1" s="221"/>
      <c r="N1" s="83"/>
      <c r="O1" s="84"/>
      <c r="P1" s="83"/>
      <c r="Q1" s="83"/>
      <c r="R1" s="81"/>
    </row>
    <row r="2" spans="1:18" s="89" customFormat="1" ht="60.75" customHeight="1">
      <c r="A2" s="85"/>
      <c r="B2" s="86" t="s">
        <v>11</v>
      </c>
      <c r="C2" s="86"/>
      <c r="D2" s="87"/>
      <c r="E2" s="87"/>
      <c r="F2" s="87"/>
      <c r="G2" s="87"/>
      <c r="H2" s="87"/>
      <c r="I2" s="87"/>
      <c r="J2" s="87"/>
      <c r="K2" s="87"/>
      <c r="L2" s="87"/>
      <c r="M2" s="222"/>
      <c r="N2" s="87"/>
      <c r="O2" s="88"/>
      <c r="P2" s="87"/>
      <c r="Q2" s="87"/>
      <c r="R2" s="87"/>
    </row>
    <row r="3" spans="1:18" ht="12" customHeight="1">
      <c r="A3" s="73"/>
    </row>
    <row r="4" spans="1:18" s="91" customFormat="1" ht="16.5">
      <c r="B4" s="210" t="s">
        <v>5</v>
      </c>
      <c r="C4" s="249" t="s">
        <v>119</v>
      </c>
      <c r="D4" s="249"/>
      <c r="E4" s="211"/>
      <c r="F4" s="211"/>
      <c r="G4" s="211"/>
      <c r="H4" s="103"/>
      <c r="M4" s="224"/>
      <c r="O4" s="92"/>
    </row>
    <row r="5" spans="1:18" s="91" customFormat="1" ht="16.5">
      <c r="B5" s="212" t="s">
        <v>99</v>
      </c>
      <c r="C5" s="252">
        <v>1</v>
      </c>
      <c r="D5" s="252"/>
      <c r="E5" s="72"/>
      <c r="F5" s="72"/>
      <c r="G5" s="72"/>
      <c r="H5" s="104"/>
      <c r="M5" s="224"/>
      <c r="O5" s="92"/>
    </row>
    <row r="6" spans="1:18" ht="16.5" customHeight="1">
      <c r="A6" s="75"/>
      <c r="B6" s="75"/>
      <c r="C6" s="75"/>
      <c r="D6" s="74"/>
      <c r="E6" s="74"/>
      <c r="F6" s="74"/>
      <c r="G6" s="74"/>
      <c r="H6" s="74"/>
      <c r="I6" s="74"/>
      <c r="J6" s="74"/>
      <c r="K6" s="74"/>
      <c r="L6" s="74"/>
      <c r="M6" s="225"/>
      <c r="N6" s="74"/>
    </row>
    <row r="7" spans="1:18" ht="28.5">
      <c r="B7" s="93" t="s">
        <v>6</v>
      </c>
      <c r="C7" s="79"/>
      <c r="D7" s="79"/>
      <c r="E7" s="79"/>
      <c r="F7" s="80"/>
      <c r="G7" s="253"/>
      <c r="H7" s="253"/>
      <c r="I7" s="253"/>
      <c r="J7" s="253"/>
      <c r="K7" s="253"/>
      <c r="L7" s="253"/>
      <c r="M7" s="253"/>
      <c r="N7" s="253"/>
      <c r="O7" s="253"/>
      <c r="P7" s="253"/>
      <c r="Q7" s="253"/>
    </row>
    <row r="8" spans="1:18" ht="17.25" customHeight="1">
      <c r="B8" s="100" t="s">
        <v>159</v>
      </c>
      <c r="C8" s="100"/>
      <c r="D8" s="101" t="s">
        <v>120</v>
      </c>
      <c r="E8" s="100" t="s">
        <v>160</v>
      </c>
      <c r="F8" s="100" t="s">
        <v>184</v>
      </c>
      <c r="G8" s="102" t="s">
        <v>161</v>
      </c>
      <c r="H8" s="100" t="s">
        <v>162</v>
      </c>
      <c r="I8" s="100" t="s">
        <v>163</v>
      </c>
      <c r="J8" s="101" t="s">
        <v>241</v>
      </c>
      <c r="K8" s="100" t="s">
        <v>3</v>
      </c>
      <c r="L8" s="100" t="s">
        <v>164</v>
      </c>
      <c r="M8" s="226" t="s">
        <v>165</v>
      </c>
      <c r="N8" s="100" t="s">
        <v>166</v>
      </c>
      <c r="O8" s="100" t="s">
        <v>52</v>
      </c>
      <c r="P8" s="100" t="s">
        <v>167</v>
      </c>
      <c r="Q8" s="100" t="s">
        <v>168</v>
      </c>
    </row>
    <row r="9" spans="1:18" s="105" customFormat="1" ht="16.5" customHeight="1">
      <c r="B9" s="94" t="s">
        <v>79</v>
      </c>
      <c r="C9" s="94"/>
      <c r="D9" s="95" t="s">
        <v>242</v>
      </c>
      <c r="E9" s="96">
        <v>1234</v>
      </c>
      <c r="F9" s="95" t="s">
        <v>243</v>
      </c>
      <c r="G9" s="95" t="s">
        <v>36</v>
      </c>
      <c r="H9" s="95" t="s">
        <v>78</v>
      </c>
      <c r="I9" s="95" t="s">
        <v>0</v>
      </c>
      <c r="J9" s="95" t="s">
        <v>244</v>
      </c>
      <c r="K9" s="97">
        <v>45792</v>
      </c>
      <c r="L9" s="107">
        <v>5000</v>
      </c>
      <c r="M9" s="98">
        <v>5</v>
      </c>
      <c r="N9" s="219">
        <v>5.5E-2</v>
      </c>
      <c r="O9" s="220">
        <v>1000</v>
      </c>
      <c r="P9" s="95" t="s">
        <v>105</v>
      </c>
      <c r="Q9" s="106" t="str">
        <f>IF($C$5&gt;=(ROW()-8),IF(AND(D9="",E9="",I9="",J9="",G9="",H9="",N9="",P9=""),"OK",(IF(AND(G9="Resgate",M9=""),"Favor preencher a Qtd",IF(OR(D9="",E9="",I9="",J9="",G9="",H9=""),"Favor preencher campos faltantes","OK")))),"OK")</f>
        <v>OK</v>
      </c>
    </row>
    <row r="10" spans="1:18" s="76" customFormat="1" ht="16.5" hidden="1" customHeight="1">
      <c r="B10" s="94" t="s">
        <v>80</v>
      </c>
      <c r="C10" s="94"/>
      <c r="D10" s="95"/>
      <c r="E10" s="96"/>
      <c r="F10" s="95"/>
      <c r="G10" s="95" t="s">
        <v>33</v>
      </c>
      <c r="H10" s="95" t="s">
        <v>78</v>
      </c>
      <c r="I10" s="95" t="s">
        <v>100</v>
      </c>
      <c r="J10" s="95" t="s">
        <v>77</v>
      </c>
      <c r="K10" s="97"/>
      <c r="L10" s="107"/>
      <c r="M10" s="98"/>
      <c r="N10" s="219"/>
      <c r="O10" s="220"/>
      <c r="P10" s="95" t="s">
        <v>105</v>
      </c>
      <c r="Q10" s="99" t="str">
        <f t="shared" ref="Q10:Q18" si="0">IF($C$5&gt;=(ROW()-8),IF(AND(D10="",E10="",I10="",J10="",G10="",H10="",N10="",P10=""),"OK",(IF(AND(G10="Resgate",M10=""),"Favor preencher a Qtd",IF(OR(D10="",E10="",I10="",J10="",G10="",H10=""),"Favor preencher campos faltantes","OK")))),"OK")</f>
        <v>OK</v>
      </c>
    </row>
    <row r="11" spans="1:18" s="76" customFormat="1" ht="16.5" hidden="1" customHeight="1">
      <c r="B11" s="94" t="s">
        <v>81</v>
      </c>
      <c r="C11" s="94"/>
      <c r="D11" s="95"/>
      <c r="E11" s="96"/>
      <c r="F11" s="95"/>
      <c r="G11" s="95" t="s">
        <v>33</v>
      </c>
      <c r="H11" s="95" t="s">
        <v>78</v>
      </c>
      <c r="I11" s="95" t="s">
        <v>100</v>
      </c>
      <c r="J11" s="95" t="s">
        <v>77</v>
      </c>
      <c r="K11" s="97"/>
      <c r="L11" s="107"/>
      <c r="M11" s="98"/>
      <c r="N11" s="219"/>
      <c r="O11" s="220"/>
      <c r="P11" s="95" t="s">
        <v>105</v>
      </c>
      <c r="Q11" s="99" t="str">
        <f t="shared" si="0"/>
        <v>OK</v>
      </c>
    </row>
    <row r="12" spans="1:18" s="76" customFormat="1" ht="16.5" hidden="1" customHeight="1">
      <c r="B12" s="94" t="s">
        <v>82</v>
      </c>
      <c r="C12" s="94"/>
      <c r="D12" s="95"/>
      <c r="E12" s="96"/>
      <c r="F12" s="95"/>
      <c r="G12" s="95" t="s">
        <v>33</v>
      </c>
      <c r="H12" s="95" t="s">
        <v>78</v>
      </c>
      <c r="I12" s="95" t="s">
        <v>100</v>
      </c>
      <c r="J12" s="95" t="s">
        <v>77</v>
      </c>
      <c r="K12" s="97"/>
      <c r="L12" s="107"/>
      <c r="M12" s="98"/>
      <c r="N12" s="219"/>
      <c r="O12" s="220"/>
      <c r="P12" s="95" t="s">
        <v>105</v>
      </c>
      <c r="Q12" s="99" t="str">
        <f t="shared" si="0"/>
        <v>OK</v>
      </c>
    </row>
    <row r="13" spans="1:18" s="76" customFormat="1" ht="16.5" hidden="1" customHeight="1">
      <c r="B13" s="94" t="s">
        <v>83</v>
      </c>
      <c r="C13" s="94"/>
      <c r="D13" s="95"/>
      <c r="E13" s="96"/>
      <c r="F13" s="95"/>
      <c r="G13" s="95" t="s">
        <v>33</v>
      </c>
      <c r="H13" s="95" t="s">
        <v>78</v>
      </c>
      <c r="I13" s="95" t="s">
        <v>100</v>
      </c>
      <c r="J13" s="95" t="s">
        <v>77</v>
      </c>
      <c r="K13" s="97"/>
      <c r="L13" s="107"/>
      <c r="M13" s="98"/>
      <c r="N13" s="219"/>
      <c r="O13" s="220"/>
      <c r="P13" s="95" t="s">
        <v>105</v>
      </c>
      <c r="Q13" s="99" t="str">
        <f t="shared" si="0"/>
        <v>OK</v>
      </c>
    </row>
    <row r="14" spans="1:18" s="76" customFormat="1" ht="16.5" hidden="1" customHeight="1">
      <c r="B14" s="94" t="s">
        <v>84</v>
      </c>
      <c r="C14" s="94"/>
      <c r="D14" s="95"/>
      <c r="E14" s="96"/>
      <c r="F14" s="95"/>
      <c r="G14" s="95" t="s">
        <v>33</v>
      </c>
      <c r="H14" s="95" t="s">
        <v>78</v>
      </c>
      <c r="I14" s="95" t="s">
        <v>100</v>
      </c>
      <c r="J14" s="95" t="s">
        <v>77</v>
      </c>
      <c r="K14" s="97"/>
      <c r="L14" s="107"/>
      <c r="M14" s="98"/>
      <c r="N14" s="219"/>
      <c r="O14" s="220"/>
      <c r="P14" s="95" t="s">
        <v>105</v>
      </c>
      <c r="Q14" s="99" t="str">
        <f t="shared" si="0"/>
        <v>OK</v>
      </c>
    </row>
    <row r="15" spans="1:18" s="76" customFormat="1" ht="16.5" hidden="1" customHeight="1">
      <c r="B15" s="94" t="s">
        <v>85</v>
      </c>
      <c r="C15" s="94"/>
      <c r="D15" s="95"/>
      <c r="E15" s="96"/>
      <c r="F15" s="95"/>
      <c r="G15" s="95" t="s">
        <v>33</v>
      </c>
      <c r="H15" s="95" t="s">
        <v>78</v>
      </c>
      <c r="I15" s="95" t="s">
        <v>100</v>
      </c>
      <c r="J15" s="95" t="s">
        <v>77</v>
      </c>
      <c r="K15" s="97"/>
      <c r="L15" s="107"/>
      <c r="M15" s="98"/>
      <c r="N15" s="219"/>
      <c r="O15" s="220"/>
      <c r="P15" s="95" t="s">
        <v>105</v>
      </c>
      <c r="Q15" s="99" t="str">
        <f t="shared" si="0"/>
        <v>OK</v>
      </c>
    </row>
    <row r="16" spans="1:18" s="76" customFormat="1" ht="16.5" hidden="1" customHeight="1">
      <c r="B16" s="94" t="s">
        <v>86</v>
      </c>
      <c r="C16" s="94"/>
      <c r="D16" s="95"/>
      <c r="E16" s="96"/>
      <c r="F16" s="95"/>
      <c r="G16" s="95" t="s">
        <v>33</v>
      </c>
      <c r="H16" s="95" t="s">
        <v>78</v>
      </c>
      <c r="I16" s="95" t="s">
        <v>100</v>
      </c>
      <c r="J16" s="95" t="s">
        <v>77</v>
      </c>
      <c r="K16" s="97"/>
      <c r="L16" s="107"/>
      <c r="M16" s="98"/>
      <c r="N16" s="219"/>
      <c r="O16" s="220"/>
      <c r="P16" s="95" t="s">
        <v>105</v>
      </c>
      <c r="Q16" s="99" t="str">
        <f t="shared" si="0"/>
        <v>OK</v>
      </c>
    </row>
    <row r="17" spans="2:17" s="76" customFormat="1" ht="16.5" hidden="1" customHeight="1">
      <c r="B17" s="94" t="s">
        <v>87</v>
      </c>
      <c r="C17" s="94"/>
      <c r="D17" s="95"/>
      <c r="E17" s="96"/>
      <c r="F17" s="95"/>
      <c r="G17" s="95" t="s">
        <v>33</v>
      </c>
      <c r="H17" s="95" t="s">
        <v>78</v>
      </c>
      <c r="I17" s="95" t="s">
        <v>100</v>
      </c>
      <c r="J17" s="95" t="s">
        <v>77</v>
      </c>
      <c r="K17" s="97"/>
      <c r="L17" s="107"/>
      <c r="M17" s="98"/>
      <c r="N17" s="219"/>
      <c r="O17" s="220"/>
      <c r="P17" s="95" t="s">
        <v>105</v>
      </c>
      <c r="Q17" s="99" t="str">
        <f t="shared" si="0"/>
        <v>OK</v>
      </c>
    </row>
    <row r="18" spans="2:17" s="76" customFormat="1" ht="16.5" hidden="1" customHeight="1">
      <c r="B18" s="94" t="s">
        <v>88</v>
      </c>
      <c r="C18" s="94"/>
      <c r="D18" s="95"/>
      <c r="E18" s="96"/>
      <c r="F18" s="95"/>
      <c r="G18" s="95" t="s">
        <v>33</v>
      </c>
      <c r="H18" s="95" t="s">
        <v>78</v>
      </c>
      <c r="I18" s="95" t="s">
        <v>100</v>
      </c>
      <c r="J18" s="95" t="s">
        <v>77</v>
      </c>
      <c r="K18" s="97"/>
      <c r="L18" s="107"/>
      <c r="M18" s="98"/>
      <c r="N18" s="219"/>
      <c r="O18" s="220"/>
      <c r="P18" s="95" t="s">
        <v>105</v>
      </c>
      <c r="Q18" s="99" t="str">
        <f t="shared" si="0"/>
        <v>OK</v>
      </c>
    </row>
    <row r="19" spans="2:17" ht="17.25" hidden="1" customHeight="1">
      <c r="B19" s="94" t="s">
        <v>251</v>
      </c>
      <c r="C19" s="94"/>
      <c r="D19" s="95"/>
      <c r="E19" s="96"/>
      <c r="F19" s="95"/>
      <c r="G19" s="95" t="s">
        <v>33</v>
      </c>
      <c r="H19" s="95" t="s">
        <v>78</v>
      </c>
      <c r="I19" s="95" t="s">
        <v>100</v>
      </c>
      <c r="J19" s="95" t="s">
        <v>77</v>
      </c>
      <c r="K19" s="97"/>
      <c r="L19" s="107"/>
      <c r="M19" s="98"/>
      <c r="N19" s="219"/>
      <c r="O19" s="220"/>
      <c r="P19" s="95" t="s">
        <v>105</v>
      </c>
      <c r="Q19" s="99" t="str">
        <f t="shared" ref="Q19:Q38" si="1">IF($C$5&gt;=(ROW()-8),IF(AND(D19="",E19="",I19="",J19="",G19="",H19="",N19="",P19=""),"OK",(IF(AND(G19="Resgate",M19=""),"Favor preencher a Qtd",IF(OR(D19="",E19="",I19="",J19="",G19="",H19=""),"Favor preencher campos faltantes","OK")))),"OK")</f>
        <v>OK</v>
      </c>
    </row>
    <row r="20" spans="2:17" ht="17.25" hidden="1" customHeight="1">
      <c r="B20" s="94" t="s">
        <v>252</v>
      </c>
      <c r="C20" s="94"/>
      <c r="D20" s="95"/>
      <c r="E20" s="96"/>
      <c r="F20" s="95"/>
      <c r="G20" s="95" t="s">
        <v>33</v>
      </c>
      <c r="H20" s="95" t="s">
        <v>78</v>
      </c>
      <c r="I20" s="95" t="s">
        <v>100</v>
      </c>
      <c r="J20" s="95" t="s">
        <v>77</v>
      </c>
      <c r="K20" s="97"/>
      <c r="L20" s="107"/>
      <c r="M20" s="98"/>
      <c r="N20" s="219"/>
      <c r="O20" s="220"/>
      <c r="P20" s="95" t="s">
        <v>105</v>
      </c>
      <c r="Q20" s="99" t="str">
        <f t="shared" si="1"/>
        <v>OK</v>
      </c>
    </row>
    <row r="21" spans="2:17" ht="17.25" hidden="1" customHeight="1">
      <c r="B21" s="94" t="s">
        <v>253</v>
      </c>
      <c r="C21" s="94"/>
      <c r="D21" s="95"/>
      <c r="E21" s="96"/>
      <c r="F21" s="95"/>
      <c r="G21" s="95" t="s">
        <v>33</v>
      </c>
      <c r="H21" s="95" t="s">
        <v>78</v>
      </c>
      <c r="I21" s="95" t="s">
        <v>100</v>
      </c>
      <c r="J21" s="95" t="s">
        <v>77</v>
      </c>
      <c r="K21" s="97"/>
      <c r="L21" s="107"/>
      <c r="M21" s="98"/>
      <c r="N21" s="219"/>
      <c r="O21" s="220"/>
      <c r="P21" s="95" t="s">
        <v>105</v>
      </c>
      <c r="Q21" s="99" t="str">
        <f t="shared" si="1"/>
        <v>OK</v>
      </c>
    </row>
    <row r="22" spans="2:17" ht="17.25" hidden="1" customHeight="1">
      <c r="B22" s="94" t="s">
        <v>254</v>
      </c>
      <c r="C22" s="94"/>
      <c r="D22" s="95"/>
      <c r="E22" s="96"/>
      <c r="F22" s="95"/>
      <c r="G22" s="95" t="s">
        <v>33</v>
      </c>
      <c r="H22" s="95" t="s">
        <v>78</v>
      </c>
      <c r="I22" s="95" t="s">
        <v>100</v>
      </c>
      <c r="J22" s="95" t="s">
        <v>77</v>
      </c>
      <c r="K22" s="97"/>
      <c r="L22" s="107"/>
      <c r="M22" s="98"/>
      <c r="N22" s="219"/>
      <c r="O22" s="220"/>
      <c r="P22" s="95" t="s">
        <v>105</v>
      </c>
      <c r="Q22" s="99" t="str">
        <f t="shared" si="1"/>
        <v>OK</v>
      </c>
    </row>
    <row r="23" spans="2:17" ht="17.25" hidden="1" customHeight="1">
      <c r="B23" s="94" t="s">
        <v>255</v>
      </c>
      <c r="C23" s="94"/>
      <c r="D23" s="95"/>
      <c r="E23" s="96"/>
      <c r="F23" s="95"/>
      <c r="G23" s="95" t="s">
        <v>33</v>
      </c>
      <c r="H23" s="95" t="s">
        <v>78</v>
      </c>
      <c r="I23" s="95" t="s">
        <v>100</v>
      </c>
      <c r="J23" s="95" t="s">
        <v>77</v>
      </c>
      <c r="K23" s="97"/>
      <c r="L23" s="107"/>
      <c r="M23" s="98"/>
      <c r="N23" s="219"/>
      <c r="O23" s="220"/>
      <c r="P23" s="95" t="s">
        <v>105</v>
      </c>
      <c r="Q23" s="99" t="str">
        <f t="shared" si="1"/>
        <v>OK</v>
      </c>
    </row>
    <row r="24" spans="2:17" ht="17.25" hidden="1" customHeight="1">
      <c r="B24" s="94" t="s">
        <v>256</v>
      </c>
      <c r="C24" s="94"/>
      <c r="D24" s="95"/>
      <c r="E24" s="96"/>
      <c r="F24" s="95"/>
      <c r="G24" s="95" t="s">
        <v>33</v>
      </c>
      <c r="H24" s="95" t="s">
        <v>78</v>
      </c>
      <c r="I24" s="95" t="s">
        <v>100</v>
      </c>
      <c r="J24" s="95" t="s">
        <v>77</v>
      </c>
      <c r="K24" s="97"/>
      <c r="L24" s="107"/>
      <c r="M24" s="98"/>
      <c r="N24" s="219"/>
      <c r="O24" s="220"/>
      <c r="P24" s="95" t="s">
        <v>105</v>
      </c>
      <c r="Q24" s="99" t="str">
        <f t="shared" si="1"/>
        <v>OK</v>
      </c>
    </row>
    <row r="25" spans="2:17" ht="17.25" hidden="1" customHeight="1">
      <c r="B25" s="94" t="s">
        <v>257</v>
      </c>
      <c r="C25" s="94"/>
      <c r="D25" s="95"/>
      <c r="E25" s="96"/>
      <c r="F25" s="95"/>
      <c r="G25" s="95" t="s">
        <v>33</v>
      </c>
      <c r="H25" s="95" t="s">
        <v>78</v>
      </c>
      <c r="I25" s="95" t="s">
        <v>100</v>
      </c>
      <c r="J25" s="95" t="s">
        <v>77</v>
      </c>
      <c r="K25" s="97"/>
      <c r="L25" s="107"/>
      <c r="M25" s="98"/>
      <c r="N25" s="219"/>
      <c r="O25" s="220"/>
      <c r="P25" s="95" t="s">
        <v>105</v>
      </c>
      <c r="Q25" s="99" t="str">
        <f t="shared" si="1"/>
        <v>OK</v>
      </c>
    </row>
    <row r="26" spans="2:17" ht="17.25" hidden="1" customHeight="1">
      <c r="B26" s="94" t="s">
        <v>258</v>
      </c>
      <c r="C26" s="94"/>
      <c r="D26" s="95"/>
      <c r="E26" s="96"/>
      <c r="F26" s="95"/>
      <c r="G26" s="95" t="s">
        <v>33</v>
      </c>
      <c r="H26" s="95" t="s">
        <v>78</v>
      </c>
      <c r="I26" s="95" t="s">
        <v>100</v>
      </c>
      <c r="J26" s="95" t="s">
        <v>77</v>
      </c>
      <c r="K26" s="97"/>
      <c r="L26" s="107"/>
      <c r="M26" s="98"/>
      <c r="N26" s="219"/>
      <c r="O26" s="220"/>
      <c r="P26" s="95" t="s">
        <v>105</v>
      </c>
      <c r="Q26" s="99" t="str">
        <f t="shared" si="1"/>
        <v>OK</v>
      </c>
    </row>
    <row r="27" spans="2:17" ht="17.25" hidden="1" customHeight="1">
      <c r="B27" s="94" t="s">
        <v>259</v>
      </c>
      <c r="C27" s="94"/>
      <c r="D27" s="95"/>
      <c r="E27" s="96"/>
      <c r="F27" s="95"/>
      <c r="G27" s="95" t="s">
        <v>33</v>
      </c>
      <c r="H27" s="95" t="s">
        <v>78</v>
      </c>
      <c r="I27" s="95" t="s">
        <v>100</v>
      </c>
      <c r="J27" s="95" t="s">
        <v>77</v>
      </c>
      <c r="K27" s="97"/>
      <c r="L27" s="107"/>
      <c r="M27" s="98"/>
      <c r="N27" s="219"/>
      <c r="O27" s="220"/>
      <c r="P27" s="95" t="s">
        <v>105</v>
      </c>
      <c r="Q27" s="99" t="str">
        <f t="shared" si="1"/>
        <v>OK</v>
      </c>
    </row>
    <row r="28" spans="2:17" ht="17.25" hidden="1" customHeight="1">
      <c r="B28" s="94" t="s">
        <v>260</v>
      </c>
      <c r="C28" s="94"/>
      <c r="D28" s="95"/>
      <c r="E28" s="96"/>
      <c r="F28" s="95"/>
      <c r="G28" s="95" t="s">
        <v>33</v>
      </c>
      <c r="H28" s="95" t="s">
        <v>78</v>
      </c>
      <c r="I28" s="95" t="s">
        <v>100</v>
      </c>
      <c r="J28" s="95" t="s">
        <v>77</v>
      </c>
      <c r="K28" s="97"/>
      <c r="L28" s="107"/>
      <c r="M28" s="98"/>
      <c r="N28" s="219"/>
      <c r="O28" s="220"/>
      <c r="P28" s="95" t="s">
        <v>105</v>
      </c>
      <c r="Q28" s="99" t="str">
        <f t="shared" si="1"/>
        <v>OK</v>
      </c>
    </row>
    <row r="29" spans="2:17" s="105" customFormat="1" ht="16.5" hidden="1" customHeight="1">
      <c r="B29" s="94" t="s">
        <v>261</v>
      </c>
      <c r="C29" s="94"/>
      <c r="D29" s="95"/>
      <c r="E29" s="96"/>
      <c r="F29" s="95"/>
      <c r="G29" s="95" t="s">
        <v>33</v>
      </c>
      <c r="H29" s="95" t="s">
        <v>78</v>
      </c>
      <c r="I29" s="95" t="s">
        <v>100</v>
      </c>
      <c r="J29" s="95" t="s">
        <v>77</v>
      </c>
      <c r="K29" s="97"/>
      <c r="L29" s="107"/>
      <c r="M29" s="98"/>
      <c r="N29" s="219"/>
      <c r="O29" s="220"/>
      <c r="P29" s="95" t="s">
        <v>105</v>
      </c>
      <c r="Q29" s="99" t="str">
        <f t="shared" si="1"/>
        <v>OK</v>
      </c>
    </row>
    <row r="30" spans="2:17" s="76" customFormat="1" ht="16.5" hidden="1" customHeight="1">
      <c r="B30" s="94" t="s">
        <v>262</v>
      </c>
      <c r="C30" s="94"/>
      <c r="D30" s="95"/>
      <c r="E30" s="96"/>
      <c r="F30" s="95"/>
      <c r="G30" s="95" t="s">
        <v>33</v>
      </c>
      <c r="H30" s="95" t="s">
        <v>78</v>
      </c>
      <c r="I30" s="95" t="s">
        <v>100</v>
      </c>
      <c r="J30" s="95" t="s">
        <v>77</v>
      </c>
      <c r="K30" s="97"/>
      <c r="L30" s="107"/>
      <c r="M30" s="98"/>
      <c r="N30" s="219"/>
      <c r="O30" s="220"/>
      <c r="P30" s="95" t="s">
        <v>105</v>
      </c>
      <c r="Q30" s="99" t="str">
        <f t="shared" si="1"/>
        <v>OK</v>
      </c>
    </row>
    <row r="31" spans="2:17" s="76" customFormat="1" ht="16.5" hidden="1" customHeight="1">
      <c r="B31" s="94" t="s">
        <v>263</v>
      </c>
      <c r="C31" s="94"/>
      <c r="D31" s="95"/>
      <c r="E31" s="96"/>
      <c r="F31" s="95"/>
      <c r="G31" s="95" t="s">
        <v>33</v>
      </c>
      <c r="H31" s="95" t="s">
        <v>78</v>
      </c>
      <c r="I31" s="95" t="s">
        <v>100</v>
      </c>
      <c r="J31" s="95" t="s">
        <v>77</v>
      </c>
      <c r="K31" s="97"/>
      <c r="L31" s="107"/>
      <c r="M31" s="98"/>
      <c r="N31" s="219"/>
      <c r="O31" s="220"/>
      <c r="P31" s="95" t="s">
        <v>105</v>
      </c>
      <c r="Q31" s="99" t="str">
        <f t="shared" si="1"/>
        <v>OK</v>
      </c>
    </row>
    <row r="32" spans="2:17" s="76" customFormat="1" ht="16.5" hidden="1" customHeight="1">
      <c r="B32" s="94" t="s">
        <v>264</v>
      </c>
      <c r="C32" s="94"/>
      <c r="D32" s="95"/>
      <c r="E32" s="96"/>
      <c r="F32" s="95"/>
      <c r="G32" s="95" t="s">
        <v>33</v>
      </c>
      <c r="H32" s="95" t="s">
        <v>78</v>
      </c>
      <c r="I32" s="95" t="s">
        <v>100</v>
      </c>
      <c r="J32" s="95" t="s">
        <v>77</v>
      </c>
      <c r="K32" s="97"/>
      <c r="L32" s="107"/>
      <c r="M32" s="98"/>
      <c r="N32" s="219"/>
      <c r="O32" s="220"/>
      <c r="P32" s="95" t="s">
        <v>105</v>
      </c>
      <c r="Q32" s="99" t="str">
        <f t="shared" si="1"/>
        <v>OK</v>
      </c>
    </row>
    <row r="33" spans="1:17" s="76" customFormat="1" ht="16.5" hidden="1" customHeight="1">
      <c r="B33" s="94" t="s">
        <v>265</v>
      </c>
      <c r="C33" s="94"/>
      <c r="D33" s="95"/>
      <c r="E33" s="96"/>
      <c r="F33" s="95"/>
      <c r="G33" s="95" t="s">
        <v>33</v>
      </c>
      <c r="H33" s="95" t="s">
        <v>78</v>
      </c>
      <c r="I33" s="95" t="s">
        <v>100</v>
      </c>
      <c r="J33" s="95" t="s">
        <v>77</v>
      </c>
      <c r="K33" s="97"/>
      <c r="L33" s="107"/>
      <c r="M33" s="98"/>
      <c r="N33" s="219"/>
      <c r="O33" s="220"/>
      <c r="P33" s="95" t="s">
        <v>105</v>
      </c>
      <c r="Q33" s="99" t="str">
        <f t="shared" si="1"/>
        <v>OK</v>
      </c>
    </row>
    <row r="34" spans="1:17" s="76" customFormat="1" ht="16.5" hidden="1" customHeight="1">
      <c r="B34" s="94" t="s">
        <v>266</v>
      </c>
      <c r="C34" s="94"/>
      <c r="D34" s="95"/>
      <c r="E34" s="96"/>
      <c r="F34" s="95"/>
      <c r="G34" s="95" t="s">
        <v>33</v>
      </c>
      <c r="H34" s="95" t="s">
        <v>78</v>
      </c>
      <c r="I34" s="95" t="s">
        <v>100</v>
      </c>
      <c r="J34" s="95" t="s">
        <v>77</v>
      </c>
      <c r="K34" s="97"/>
      <c r="L34" s="107"/>
      <c r="M34" s="98"/>
      <c r="N34" s="219"/>
      <c r="O34" s="220"/>
      <c r="P34" s="95" t="s">
        <v>105</v>
      </c>
      <c r="Q34" s="99" t="str">
        <f t="shared" si="1"/>
        <v>OK</v>
      </c>
    </row>
    <row r="35" spans="1:17" s="76" customFormat="1" ht="16.5" hidden="1" customHeight="1">
      <c r="B35" s="94" t="s">
        <v>267</v>
      </c>
      <c r="C35" s="94"/>
      <c r="D35" s="95"/>
      <c r="E35" s="96"/>
      <c r="F35" s="95"/>
      <c r="G35" s="95" t="s">
        <v>33</v>
      </c>
      <c r="H35" s="95" t="s">
        <v>78</v>
      </c>
      <c r="I35" s="95" t="s">
        <v>100</v>
      </c>
      <c r="J35" s="95" t="s">
        <v>77</v>
      </c>
      <c r="K35" s="97"/>
      <c r="L35" s="107"/>
      <c r="M35" s="98"/>
      <c r="N35" s="219"/>
      <c r="O35" s="220"/>
      <c r="P35" s="95" t="s">
        <v>105</v>
      </c>
      <c r="Q35" s="99" t="str">
        <f t="shared" si="1"/>
        <v>OK</v>
      </c>
    </row>
    <row r="36" spans="1:17" s="76" customFormat="1" ht="16.5" hidden="1" customHeight="1">
      <c r="B36" s="94" t="s">
        <v>268</v>
      </c>
      <c r="C36" s="94"/>
      <c r="D36" s="95"/>
      <c r="E36" s="96"/>
      <c r="F36" s="95"/>
      <c r="G36" s="95" t="s">
        <v>33</v>
      </c>
      <c r="H36" s="95" t="s">
        <v>78</v>
      </c>
      <c r="I36" s="95" t="s">
        <v>100</v>
      </c>
      <c r="J36" s="95" t="s">
        <v>77</v>
      </c>
      <c r="K36" s="97"/>
      <c r="L36" s="107"/>
      <c r="M36" s="98"/>
      <c r="N36" s="219"/>
      <c r="O36" s="220"/>
      <c r="P36" s="95" t="s">
        <v>105</v>
      </c>
      <c r="Q36" s="99" t="str">
        <f t="shared" si="1"/>
        <v>OK</v>
      </c>
    </row>
    <row r="37" spans="1:17" s="76" customFormat="1" ht="16.5" hidden="1" customHeight="1">
      <c r="B37" s="94" t="s">
        <v>269</v>
      </c>
      <c r="C37" s="94"/>
      <c r="D37" s="95"/>
      <c r="E37" s="96"/>
      <c r="F37" s="95"/>
      <c r="G37" s="95" t="s">
        <v>33</v>
      </c>
      <c r="H37" s="95" t="s">
        <v>78</v>
      </c>
      <c r="I37" s="95" t="s">
        <v>100</v>
      </c>
      <c r="J37" s="95" t="s">
        <v>77</v>
      </c>
      <c r="K37" s="97"/>
      <c r="L37" s="107"/>
      <c r="M37" s="98"/>
      <c r="N37" s="219"/>
      <c r="O37" s="220"/>
      <c r="P37" s="95" t="s">
        <v>105</v>
      </c>
      <c r="Q37" s="99" t="str">
        <f t="shared" si="1"/>
        <v>OK</v>
      </c>
    </row>
    <row r="38" spans="1:17" s="76" customFormat="1" ht="16.5" hidden="1" customHeight="1">
      <c r="B38" s="94" t="s">
        <v>270</v>
      </c>
      <c r="C38" s="94"/>
      <c r="D38" s="95"/>
      <c r="E38" s="96"/>
      <c r="F38" s="95"/>
      <c r="G38" s="95" t="s">
        <v>33</v>
      </c>
      <c r="H38" s="95" t="s">
        <v>78</v>
      </c>
      <c r="I38" s="95" t="s">
        <v>100</v>
      </c>
      <c r="J38" s="95" t="s">
        <v>77</v>
      </c>
      <c r="K38" s="97"/>
      <c r="L38" s="107"/>
      <c r="M38" s="98"/>
      <c r="N38" s="219"/>
      <c r="O38" s="220"/>
      <c r="P38" s="95" t="s">
        <v>105</v>
      </c>
      <c r="Q38" s="99" t="str">
        <f t="shared" si="1"/>
        <v>OK</v>
      </c>
    </row>
    <row r="39" spans="1:17" ht="14.25" hidden="1" customHeight="1">
      <c r="N39" s="77"/>
    </row>
    <row r="40" spans="1:17" ht="28.5">
      <c r="A40" s="78"/>
      <c r="B40" s="255" t="s">
        <v>8</v>
      </c>
      <c r="C40" s="255"/>
      <c r="D40" s="255"/>
      <c r="E40" s="255"/>
      <c r="F40" s="255"/>
      <c r="G40" s="255"/>
      <c r="H40" s="255"/>
      <c r="I40" s="255"/>
      <c r="J40" s="253"/>
      <c r="K40" s="253"/>
      <c r="L40" s="253"/>
      <c r="M40" s="253"/>
      <c r="N40" s="253"/>
      <c r="O40" s="253"/>
      <c r="P40" s="253"/>
      <c r="Q40" s="253"/>
    </row>
    <row r="41" spans="1:17" s="91" customFormat="1" ht="20.100000000000001" customHeight="1">
      <c r="B41" s="213" t="s">
        <v>89</v>
      </c>
      <c r="C41" s="254"/>
      <c r="D41" s="254"/>
      <c r="E41" s="254"/>
      <c r="F41" s="254"/>
      <c r="G41" s="254"/>
      <c r="H41" s="254"/>
      <c r="I41" s="254"/>
      <c r="J41" s="90"/>
      <c r="K41" s="90"/>
      <c r="L41" s="90"/>
      <c r="M41" s="227"/>
      <c r="N41" s="90"/>
      <c r="O41" s="90"/>
      <c r="P41" s="90"/>
      <c r="Q41" s="90"/>
    </row>
    <row r="42" spans="1:17" s="91" customFormat="1" ht="20.100000000000001" hidden="1" customHeight="1">
      <c r="B42" s="213" t="s">
        <v>90</v>
      </c>
      <c r="C42" s="213"/>
      <c r="D42" s="213"/>
      <c r="E42" s="213"/>
      <c r="F42" s="213"/>
      <c r="G42" s="213"/>
      <c r="H42" s="213"/>
      <c r="I42" s="213"/>
      <c r="J42" s="90"/>
      <c r="K42" s="90"/>
      <c r="L42" s="90"/>
      <c r="M42" s="227"/>
      <c r="N42" s="90"/>
      <c r="O42" s="90"/>
      <c r="P42" s="90"/>
      <c r="Q42" s="90"/>
    </row>
    <row r="43" spans="1:17" s="91" customFormat="1" ht="20.100000000000001" hidden="1" customHeight="1">
      <c r="B43" s="213" t="s">
        <v>91</v>
      </c>
      <c r="C43" s="213"/>
      <c r="D43" s="213"/>
      <c r="E43" s="213"/>
      <c r="F43" s="213"/>
      <c r="G43" s="213"/>
      <c r="H43" s="213"/>
      <c r="I43" s="213"/>
      <c r="J43" s="90"/>
      <c r="K43" s="90"/>
      <c r="L43" s="90"/>
      <c r="M43" s="227"/>
      <c r="N43" s="90"/>
      <c r="O43" s="90"/>
      <c r="P43" s="90"/>
      <c r="Q43" s="90"/>
    </row>
    <row r="44" spans="1:17" s="91" customFormat="1" ht="20.100000000000001" hidden="1" customHeight="1">
      <c r="B44" s="213" t="s">
        <v>92</v>
      </c>
      <c r="C44" s="213"/>
      <c r="D44" s="213"/>
      <c r="E44" s="213"/>
      <c r="F44" s="213"/>
      <c r="G44" s="213"/>
      <c r="H44" s="213"/>
      <c r="I44" s="213"/>
      <c r="J44" s="90"/>
      <c r="K44" s="90"/>
      <c r="L44" s="90"/>
      <c r="M44" s="227"/>
      <c r="N44" s="90"/>
      <c r="O44" s="90"/>
      <c r="P44" s="90"/>
      <c r="Q44" s="90"/>
    </row>
    <row r="45" spans="1:17" s="91" customFormat="1" ht="20.100000000000001" hidden="1" customHeight="1">
      <c r="B45" s="213" t="s">
        <v>93</v>
      </c>
      <c r="C45" s="213"/>
      <c r="D45" s="213"/>
      <c r="E45" s="213"/>
      <c r="F45" s="213"/>
      <c r="G45" s="213"/>
      <c r="H45" s="213"/>
      <c r="I45" s="213"/>
      <c r="J45" s="90"/>
      <c r="K45" s="90"/>
      <c r="L45" s="90"/>
      <c r="M45" s="227"/>
      <c r="N45" s="90"/>
      <c r="O45" s="90"/>
      <c r="P45" s="90"/>
      <c r="Q45" s="90"/>
    </row>
    <row r="46" spans="1:17" s="91" customFormat="1" ht="20.100000000000001" hidden="1" customHeight="1">
      <c r="B46" s="213" t="s">
        <v>94</v>
      </c>
      <c r="C46" s="213"/>
      <c r="D46" s="213"/>
      <c r="E46" s="213"/>
      <c r="F46" s="213"/>
      <c r="G46" s="213"/>
      <c r="H46" s="213"/>
      <c r="I46" s="213"/>
      <c r="J46" s="90"/>
      <c r="K46" s="90"/>
      <c r="L46" s="90"/>
      <c r="M46" s="227"/>
      <c r="N46" s="90"/>
      <c r="O46" s="90"/>
      <c r="P46" s="90"/>
      <c r="Q46" s="90"/>
    </row>
    <row r="47" spans="1:17" s="91" customFormat="1" ht="20.100000000000001" hidden="1" customHeight="1">
      <c r="B47" s="213" t="s">
        <v>95</v>
      </c>
      <c r="C47" s="213"/>
      <c r="D47" s="213"/>
      <c r="E47" s="213"/>
      <c r="F47" s="213"/>
      <c r="G47" s="213"/>
      <c r="H47" s="213"/>
      <c r="I47" s="213"/>
      <c r="J47" s="90"/>
      <c r="K47" s="90"/>
      <c r="L47" s="90"/>
      <c r="M47" s="227"/>
      <c r="N47" s="90"/>
      <c r="O47" s="90"/>
      <c r="P47" s="90"/>
      <c r="Q47" s="90"/>
    </row>
    <row r="48" spans="1:17" s="91" customFormat="1" ht="20.100000000000001" hidden="1" customHeight="1">
      <c r="B48" s="213" t="s">
        <v>96</v>
      </c>
      <c r="C48" s="213"/>
      <c r="D48" s="213"/>
      <c r="E48" s="213"/>
      <c r="F48" s="213"/>
      <c r="G48" s="213"/>
      <c r="H48" s="213"/>
      <c r="I48" s="213"/>
      <c r="J48" s="90"/>
      <c r="K48" s="90"/>
      <c r="L48" s="90"/>
      <c r="M48" s="227"/>
      <c r="N48" s="90"/>
      <c r="O48" s="90"/>
      <c r="P48" s="90"/>
      <c r="Q48" s="90"/>
    </row>
    <row r="49" spans="2:17" s="91" customFormat="1" ht="20.100000000000001" hidden="1" customHeight="1">
      <c r="B49" s="213" t="s">
        <v>97</v>
      </c>
      <c r="C49" s="213"/>
      <c r="D49" s="213"/>
      <c r="E49" s="213"/>
      <c r="F49" s="213"/>
      <c r="G49" s="213"/>
      <c r="H49" s="213"/>
      <c r="I49" s="213"/>
      <c r="J49" s="90"/>
      <c r="K49" s="90"/>
      <c r="L49" s="90"/>
      <c r="M49" s="227"/>
      <c r="N49" s="90"/>
      <c r="O49" s="90"/>
      <c r="P49" s="90"/>
      <c r="Q49" s="90"/>
    </row>
    <row r="50" spans="2:17" s="91" customFormat="1" ht="20.100000000000001" hidden="1" customHeight="1">
      <c r="B50" s="213" t="s">
        <v>98</v>
      </c>
      <c r="C50" s="213"/>
      <c r="D50" s="213"/>
      <c r="E50" s="213"/>
      <c r="F50" s="213"/>
      <c r="G50" s="213"/>
      <c r="H50" s="213"/>
      <c r="I50" s="213"/>
      <c r="J50" s="90"/>
      <c r="K50" s="90"/>
      <c r="L50" s="90"/>
      <c r="M50" s="227"/>
      <c r="N50" s="90"/>
      <c r="O50" s="90"/>
      <c r="P50" s="90"/>
      <c r="Q50" s="90"/>
    </row>
    <row r="51" spans="2:17" s="91" customFormat="1" ht="20.100000000000001" hidden="1" customHeight="1">
      <c r="B51" s="213" t="s">
        <v>271</v>
      </c>
      <c r="C51" s="213"/>
      <c r="D51" s="213"/>
      <c r="E51" s="213"/>
      <c r="F51" s="213"/>
      <c r="G51" s="213"/>
      <c r="H51" s="213"/>
      <c r="I51" s="213"/>
      <c r="J51" s="90"/>
      <c r="K51" s="90"/>
      <c r="L51" s="90"/>
      <c r="M51" s="227"/>
      <c r="N51" s="90"/>
      <c r="O51" s="90"/>
      <c r="P51" s="90"/>
      <c r="Q51" s="90"/>
    </row>
    <row r="52" spans="2:17" s="91" customFormat="1" ht="20.100000000000001" hidden="1" customHeight="1">
      <c r="B52" s="213" t="s">
        <v>272</v>
      </c>
      <c r="C52" s="213"/>
      <c r="D52" s="213"/>
      <c r="E52" s="213"/>
      <c r="F52" s="213"/>
      <c r="G52" s="213"/>
      <c r="H52" s="213"/>
      <c r="I52" s="213"/>
      <c r="J52" s="90"/>
      <c r="K52" s="90"/>
      <c r="L52" s="90"/>
      <c r="M52" s="227"/>
      <c r="N52" s="90"/>
      <c r="O52" s="90"/>
      <c r="P52" s="90"/>
      <c r="Q52" s="90"/>
    </row>
    <row r="53" spans="2:17" s="91" customFormat="1" ht="20.100000000000001" hidden="1" customHeight="1">
      <c r="B53" s="213" t="s">
        <v>273</v>
      </c>
      <c r="C53" s="213"/>
      <c r="D53" s="213"/>
      <c r="E53" s="213"/>
      <c r="F53" s="213"/>
      <c r="G53" s="213"/>
      <c r="H53" s="213"/>
      <c r="I53" s="213"/>
      <c r="J53" s="90"/>
      <c r="K53" s="90"/>
      <c r="L53" s="90"/>
      <c r="M53" s="227"/>
      <c r="N53" s="90"/>
      <c r="O53" s="90"/>
      <c r="P53" s="90"/>
      <c r="Q53" s="90"/>
    </row>
    <row r="54" spans="2:17" s="91" customFormat="1" ht="20.100000000000001" hidden="1" customHeight="1">
      <c r="B54" s="213" t="s">
        <v>274</v>
      </c>
      <c r="C54" s="213"/>
      <c r="D54" s="213"/>
      <c r="E54" s="213"/>
      <c r="F54" s="213"/>
      <c r="G54" s="213"/>
      <c r="H54" s="213"/>
      <c r="I54" s="213"/>
      <c r="J54" s="90"/>
      <c r="K54" s="90"/>
      <c r="L54" s="90"/>
      <c r="M54" s="227"/>
      <c r="N54" s="90"/>
      <c r="O54" s="90"/>
      <c r="P54" s="90"/>
      <c r="Q54" s="90"/>
    </row>
    <row r="55" spans="2:17" s="91" customFormat="1" ht="20.100000000000001" hidden="1" customHeight="1">
      <c r="B55" s="213" t="s">
        <v>275</v>
      </c>
      <c r="C55" s="213"/>
      <c r="D55" s="213"/>
      <c r="E55" s="213"/>
      <c r="F55" s="213"/>
      <c r="G55" s="213"/>
      <c r="H55" s="213"/>
      <c r="I55" s="213"/>
      <c r="J55" s="90"/>
      <c r="K55" s="90"/>
      <c r="L55" s="90"/>
      <c r="M55" s="227"/>
      <c r="N55" s="90"/>
      <c r="O55" s="90"/>
      <c r="P55" s="90"/>
      <c r="Q55" s="90"/>
    </row>
    <row r="56" spans="2:17" s="91" customFormat="1" ht="20.100000000000001" hidden="1" customHeight="1">
      <c r="B56" s="213" t="s">
        <v>276</v>
      </c>
      <c r="C56" s="213"/>
      <c r="D56" s="213"/>
      <c r="E56" s="213"/>
      <c r="F56" s="213"/>
      <c r="G56" s="213"/>
      <c r="H56" s="213"/>
      <c r="I56" s="213"/>
      <c r="J56" s="90"/>
      <c r="K56" s="90"/>
      <c r="L56" s="90"/>
      <c r="M56" s="227"/>
      <c r="N56" s="90"/>
      <c r="O56" s="90"/>
      <c r="P56" s="90"/>
      <c r="Q56" s="90"/>
    </row>
    <row r="57" spans="2:17" s="91" customFormat="1" ht="20.100000000000001" hidden="1" customHeight="1">
      <c r="B57" s="213" t="s">
        <v>277</v>
      </c>
      <c r="C57" s="213"/>
      <c r="D57" s="213"/>
      <c r="E57" s="213"/>
      <c r="F57" s="213"/>
      <c r="G57" s="213"/>
      <c r="H57" s="213"/>
      <c r="I57" s="213"/>
      <c r="J57" s="90"/>
      <c r="K57" s="90"/>
      <c r="L57" s="90"/>
      <c r="M57" s="227"/>
      <c r="N57" s="90"/>
      <c r="O57" s="90"/>
      <c r="P57" s="90"/>
      <c r="Q57" s="90"/>
    </row>
    <row r="58" spans="2:17" s="91" customFormat="1" ht="20.100000000000001" hidden="1" customHeight="1">
      <c r="B58" s="213" t="s">
        <v>278</v>
      </c>
      <c r="C58" s="213"/>
      <c r="D58" s="213"/>
      <c r="E58" s="213"/>
      <c r="F58" s="213"/>
      <c r="G58" s="213"/>
      <c r="H58" s="213"/>
      <c r="I58" s="213"/>
      <c r="J58" s="90"/>
      <c r="K58" s="90"/>
      <c r="L58" s="90"/>
      <c r="M58" s="227"/>
      <c r="N58" s="90"/>
      <c r="O58" s="90"/>
      <c r="P58" s="90"/>
      <c r="Q58" s="90"/>
    </row>
    <row r="59" spans="2:17" s="91" customFormat="1" ht="20.100000000000001" hidden="1" customHeight="1">
      <c r="B59" s="213" t="s">
        <v>279</v>
      </c>
      <c r="C59" s="213"/>
      <c r="D59" s="213"/>
      <c r="E59" s="213"/>
      <c r="F59" s="213"/>
      <c r="G59" s="213"/>
      <c r="H59" s="213"/>
      <c r="I59" s="213"/>
      <c r="J59" s="90"/>
      <c r="K59" s="90"/>
      <c r="L59" s="90"/>
      <c r="M59" s="227"/>
      <c r="N59" s="90"/>
      <c r="O59" s="90"/>
      <c r="P59" s="90"/>
      <c r="Q59" s="90"/>
    </row>
    <row r="60" spans="2:17" s="91" customFormat="1" ht="20.100000000000001" hidden="1" customHeight="1">
      <c r="B60" s="213" t="s">
        <v>280</v>
      </c>
      <c r="C60" s="213"/>
      <c r="D60" s="213"/>
      <c r="E60" s="213"/>
      <c r="F60" s="213"/>
      <c r="G60" s="213"/>
      <c r="H60" s="213"/>
      <c r="I60" s="213"/>
      <c r="J60" s="90"/>
      <c r="K60" s="90"/>
      <c r="L60" s="90"/>
      <c r="M60" s="227"/>
      <c r="N60" s="90"/>
      <c r="O60" s="90"/>
      <c r="P60" s="90"/>
      <c r="Q60" s="90"/>
    </row>
    <row r="61" spans="2:17" s="91" customFormat="1" ht="20.100000000000001" hidden="1" customHeight="1">
      <c r="B61" s="213" t="s">
        <v>281</v>
      </c>
      <c r="C61" s="254"/>
      <c r="D61" s="254"/>
      <c r="E61" s="254"/>
      <c r="F61" s="254"/>
      <c r="G61" s="254"/>
      <c r="H61" s="254"/>
      <c r="I61" s="254"/>
      <c r="J61" s="90"/>
      <c r="K61" s="90"/>
      <c r="L61" s="90"/>
      <c r="M61" s="227"/>
      <c r="N61" s="90"/>
      <c r="O61" s="90"/>
      <c r="P61" s="90"/>
      <c r="Q61" s="90"/>
    </row>
    <row r="62" spans="2:17" s="91" customFormat="1" ht="20.100000000000001" hidden="1" customHeight="1">
      <c r="B62" s="213" t="s">
        <v>282</v>
      </c>
      <c r="C62" s="254"/>
      <c r="D62" s="254"/>
      <c r="E62" s="254"/>
      <c r="F62" s="254"/>
      <c r="G62" s="254"/>
      <c r="H62" s="254"/>
      <c r="I62" s="254"/>
      <c r="J62" s="90"/>
      <c r="K62" s="90"/>
      <c r="L62" s="90"/>
      <c r="M62" s="227"/>
      <c r="N62" s="90"/>
      <c r="O62" s="90"/>
      <c r="P62" s="90"/>
      <c r="Q62" s="90"/>
    </row>
    <row r="63" spans="2:17" s="91" customFormat="1" ht="20.100000000000001" hidden="1" customHeight="1">
      <c r="B63" s="213" t="s">
        <v>283</v>
      </c>
      <c r="C63" s="254"/>
      <c r="D63" s="254"/>
      <c r="E63" s="254"/>
      <c r="F63" s="254"/>
      <c r="G63" s="254"/>
      <c r="H63" s="254"/>
      <c r="I63" s="254"/>
      <c r="J63" s="90"/>
      <c r="K63" s="90"/>
      <c r="L63" s="90"/>
      <c r="M63" s="227"/>
      <c r="N63" s="90"/>
      <c r="O63" s="90"/>
      <c r="P63" s="90"/>
      <c r="Q63" s="90"/>
    </row>
    <row r="64" spans="2:17" s="91" customFormat="1" ht="20.100000000000001" hidden="1" customHeight="1">
      <c r="B64" s="213" t="s">
        <v>284</v>
      </c>
      <c r="C64" s="254"/>
      <c r="D64" s="254"/>
      <c r="E64" s="254"/>
      <c r="F64" s="254"/>
      <c r="G64" s="254"/>
      <c r="H64" s="254"/>
      <c r="I64" s="254"/>
      <c r="J64" s="90"/>
      <c r="K64" s="90"/>
      <c r="L64" s="90"/>
      <c r="M64" s="227"/>
      <c r="N64" s="90"/>
      <c r="O64" s="90"/>
      <c r="P64" s="90"/>
      <c r="Q64" s="90"/>
    </row>
    <row r="65" spans="2:17" s="91" customFormat="1" ht="20.100000000000001" hidden="1" customHeight="1">
      <c r="B65" s="213" t="s">
        <v>285</v>
      </c>
      <c r="C65" s="254"/>
      <c r="D65" s="254"/>
      <c r="E65" s="254"/>
      <c r="F65" s="254"/>
      <c r="G65" s="254"/>
      <c r="H65" s="254"/>
      <c r="I65" s="254"/>
      <c r="J65" s="90"/>
      <c r="K65" s="90"/>
      <c r="L65" s="90"/>
      <c r="M65" s="227"/>
      <c r="N65" s="90"/>
      <c r="O65" s="90"/>
      <c r="P65" s="90"/>
      <c r="Q65" s="90"/>
    </row>
    <row r="66" spans="2:17" s="91" customFormat="1" ht="20.100000000000001" hidden="1" customHeight="1">
      <c r="B66" s="213" t="s">
        <v>286</v>
      </c>
      <c r="C66" s="254"/>
      <c r="D66" s="254"/>
      <c r="E66" s="254"/>
      <c r="F66" s="254"/>
      <c r="G66" s="254"/>
      <c r="H66" s="254"/>
      <c r="I66" s="254"/>
      <c r="J66" s="90"/>
      <c r="K66" s="90"/>
      <c r="L66" s="90"/>
      <c r="M66" s="227"/>
      <c r="N66" s="90"/>
      <c r="O66" s="90"/>
      <c r="P66" s="90"/>
      <c r="Q66" s="90"/>
    </row>
    <row r="67" spans="2:17" s="91" customFormat="1" ht="20.100000000000001" hidden="1" customHeight="1">
      <c r="B67" s="213" t="s">
        <v>287</v>
      </c>
      <c r="C67" s="254"/>
      <c r="D67" s="254"/>
      <c r="E67" s="254"/>
      <c r="F67" s="254"/>
      <c r="G67" s="254"/>
      <c r="H67" s="254"/>
      <c r="I67" s="254"/>
      <c r="J67" s="90"/>
      <c r="K67" s="90"/>
      <c r="L67" s="90"/>
      <c r="M67" s="227"/>
      <c r="N67" s="90"/>
      <c r="O67" s="90"/>
      <c r="P67" s="90"/>
      <c r="Q67" s="90"/>
    </row>
    <row r="68" spans="2:17" s="91" customFormat="1" ht="20.100000000000001" hidden="1" customHeight="1">
      <c r="B68" s="213" t="s">
        <v>288</v>
      </c>
      <c r="C68" s="254"/>
      <c r="D68" s="254"/>
      <c r="E68" s="254"/>
      <c r="F68" s="254"/>
      <c r="G68" s="254"/>
      <c r="H68" s="254"/>
      <c r="I68" s="254"/>
      <c r="J68" s="90"/>
      <c r="K68" s="90"/>
      <c r="L68" s="90"/>
      <c r="M68" s="227"/>
      <c r="N68" s="90"/>
      <c r="O68" s="90"/>
      <c r="P68" s="90"/>
      <c r="Q68" s="90"/>
    </row>
    <row r="69" spans="2:17" s="91" customFormat="1" ht="20.100000000000001" hidden="1" customHeight="1">
      <c r="B69" s="213" t="s">
        <v>289</v>
      </c>
      <c r="C69" s="213"/>
      <c r="D69" s="213"/>
      <c r="E69" s="213"/>
      <c r="F69" s="213"/>
      <c r="G69" s="213"/>
      <c r="H69" s="213"/>
      <c r="I69" s="213"/>
      <c r="J69" s="90"/>
      <c r="K69" s="90"/>
      <c r="L69" s="90"/>
      <c r="M69" s="227"/>
      <c r="N69" s="90"/>
      <c r="O69" s="90"/>
      <c r="P69" s="90"/>
      <c r="Q69" s="90"/>
    </row>
    <row r="70" spans="2:17" s="91" customFormat="1" ht="20.100000000000001" hidden="1" customHeight="1">
      <c r="B70" s="213" t="s">
        <v>290</v>
      </c>
      <c r="C70" s="254"/>
      <c r="D70" s="254"/>
      <c r="E70" s="254"/>
      <c r="F70" s="254"/>
      <c r="G70" s="254"/>
      <c r="H70" s="254"/>
      <c r="I70" s="254"/>
      <c r="J70" s="90"/>
      <c r="K70" s="90"/>
      <c r="L70" s="90"/>
      <c r="M70" s="227"/>
      <c r="N70" s="90"/>
      <c r="O70" s="90"/>
      <c r="P70" s="90"/>
      <c r="Q70" s="90"/>
    </row>
    <row r="71" spans="2:17" ht="9" hidden="1" customHeight="1"/>
    <row r="72" spans="2:17" ht="20.100000000000001" customHeight="1">
      <c r="B72" s="28"/>
      <c r="C72" s="28"/>
      <c r="D72" s="29"/>
      <c r="E72" s="29"/>
      <c r="F72" s="29"/>
      <c r="G72" s="29"/>
      <c r="H72" s="29"/>
      <c r="I72" s="29"/>
      <c r="J72" s="29"/>
      <c r="K72" s="29"/>
      <c r="L72" s="29"/>
    </row>
    <row r="73" spans="2:17" ht="20.100000000000001" customHeight="1">
      <c r="B73" s="250" t="s">
        <v>102</v>
      </c>
      <c r="C73" s="250"/>
      <c r="D73" s="250"/>
      <c r="E73" s="250"/>
      <c r="F73" s="250"/>
      <c r="G73" s="250"/>
      <c r="H73" s="250"/>
      <c r="I73" s="250"/>
      <c r="J73" s="29"/>
      <c r="K73" s="28"/>
      <c r="L73" s="28"/>
      <c r="M73" s="228"/>
      <c r="N73" s="28"/>
      <c r="O73" s="28"/>
    </row>
    <row r="74" spans="2:17" s="91" customFormat="1" ht="20.100000000000001" customHeight="1">
      <c r="B74" s="251" t="s">
        <v>172</v>
      </c>
      <c r="C74" s="251"/>
      <c r="D74" s="251"/>
      <c r="E74" s="251"/>
      <c r="F74" s="251"/>
      <c r="G74" s="251"/>
      <c r="H74" s="251"/>
      <c r="I74" s="251"/>
      <c r="J74" s="251"/>
      <c r="K74" s="251"/>
      <c r="L74" s="251"/>
      <c r="M74" s="224"/>
      <c r="O74" s="92"/>
    </row>
    <row r="75" spans="2:17" s="91" customFormat="1" ht="20.100000000000001" customHeight="1">
      <c r="B75" s="251" t="s">
        <v>104</v>
      </c>
      <c r="C75" s="251"/>
      <c r="D75" s="251"/>
      <c r="E75" s="251"/>
      <c r="F75" s="251"/>
      <c r="G75" s="251"/>
      <c r="H75" s="251"/>
      <c r="I75" s="251"/>
      <c r="J75" s="251"/>
      <c r="K75" s="251"/>
      <c r="L75" s="108"/>
      <c r="M75" s="224"/>
      <c r="O75" s="92"/>
    </row>
    <row r="76" spans="2:17" s="91" customFormat="1" ht="20.100000000000001" customHeight="1">
      <c r="B76" s="251" t="s">
        <v>103</v>
      </c>
      <c r="C76" s="251"/>
      <c r="D76" s="251"/>
      <c r="E76" s="251"/>
      <c r="F76" s="251"/>
      <c r="G76" s="251"/>
      <c r="H76" s="251"/>
      <c r="I76" s="251"/>
      <c r="J76" s="251"/>
      <c r="K76" s="109"/>
      <c r="L76" s="109"/>
      <c r="M76" s="224"/>
      <c r="O76" s="92"/>
    </row>
    <row r="77" spans="2:17" s="91" customFormat="1" ht="20.100000000000001" customHeight="1">
      <c r="B77" s="251" t="s">
        <v>169</v>
      </c>
      <c r="C77" s="251"/>
      <c r="D77" s="251"/>
      <c r="E77" s="251"/>
      <c r="F77" s="251"/>
      <c r="G77" s="251"/>
      <c r="H77" s="251"/>
      <c r="I77" s="251"/>
      <c r="J77" s="251"/>
      <c r="K77" s="109"/>
      <c r="L77" s="109"/>
      <c r="M77" s="224"/>
      <c r="O77" s="92"/>
    </row>
  </sheetData>
  <sheetProtection algorithmName="SHA-512" hashValue="ahB7yLiHFbmH8k/apEIrON8lVLhJuH6iS+u2GfjfgEfpWnAYmKkXRdnfcxAbKTgsbIwsauvhIm5T6vOsd8g5Wg==" saltValue="FEA1i/+aTMgIdHbD5zLtkw==" spinCount="100000" sheet="1" objects="1" scenarios="1" formatCells="0" formatColumns="0"/>
  <dataConsolidate/>
  <mergeCells count="25">
    <mergeCell ref="P7:Q7"/>
    <mergeCell ref="J40:L40"/>
    <mergeCell ref="M40:O40"/>
    <mergeCell ref="P40:Q40"/>
    <mergeCell ref="M7:O7"/>
    <mergeCell ref="B77:J77"/>
    <mergeCell ref="C70:I70"/>
    <mergeCell ref="B40:I40"/>
    <mergeCell ref="C64:I64"/>
    <mergeCell ref="C65:I65"/>
    <mergeCell ref="C66:I66"/>
    <mergeCell ref="C67:I67"/>
    <mergeCell ref="C68:I68"/>
    <mergeCell ref="C41:I41"/>
    <mergeCell ref="C61:I61"/>
    <mergeCell ref="C62:I62"/>
    <mergeCell ref="C63:I63"/>
    <mergeCell ref="C4:D4"/>
    <mergeCell ref="B73:I73"/>
    <mergeCell ref="B74:L74"/>
    <mergeCell ref="B75:K75"/>
    <mergeCell ref="B76:J76"/>
    <mergeCell ref="C5:D5"/>
    <mergeCell ref="G7:I7"/>
    <mergeCell ref="J7:L7"/>
  </mergeCells>
  <phoneticPr fontId="154" type="noConversion"/>
  <conditionalFormatting sqref="B41:C70">
    <cfRule type="containsText" dxfId="22" priority="18" operator="containsText" text="CRA">
      <formula>NOT(ISERROR(SEARCH("CRA",B41)))</formula>
    </cfRule>
    <cfRule type="containsText" dxfId="21" priority="19" operator="containsText" text="CRI">
      <formula>NOT(ISERROR(SEARCH("CRI",B41)))</formula>
    </cfRule>
    <cfRule type="containsText" dxfId="20" priority="20" operator="containsText" text="DEB">
      <formula>NOT(ISERROR(SEARCH("DEB",B41)))</formula>
    </cfRule>
    <cfRule type="containsText" dxfId="19" priority="21" operator="containsText" text="Público">
      <formula>NOT(ISERROR(SEARCH("Público",B41)))</formula>
    </cfRule>
    <cfRule type="containsText" dxfId="18" priority="22" operator="containsText" text="Bancário">
      <formula>NOT(ISERROR(SEARCH("Bancário",B41)))</formula>
    </cfRule>
  </conditionalFormatting>
  <conditionalFormatting sqref="B74:B77">
    <cfRule type="containsText" dxfId="17" priority="13" operator="containsText" text="CRA">
      <formula>NOT(ISERROR(SEARCH("CRA",B74)))</formula>
    </cfRule>
    <cfRule type="containsText" dxfId="16" priority="14" operator="containsText" text="CRI">
      <formula>NOT(ISERROR(SEARCH("CRI",B74)))</formula>
    </cfRule>
    <cfRule type="containsText" dxfId="15" priority="15" operator="containsText" text="DEB">
      <formula>NOT(ISERROR(SEARCH("DEB",B74)))</formula>
    </cfRule>
    <cfRule type="containsText" dxfId="14" priority="16" operator="containsText" text="Público">
      <formula>NOT(ISERROR(SEARCH("Público",B74)))</formula>
    </cfRule>
    <cfRule type="containsText" dxfId="13" priority="17" operator="containsText" text="Bancário">
      <formula>NOT(ISERROR(SEARCH("Bancário",B74)))</formula>
    </cfRule>
  </conditionalFormatting>
  <conditionalFormatting sqref="B10:C38">
    <cfRule type="containsText" dxfId="12" priority="8" operator="containsText" text="CRA">
      <formula>NOT(ISERROR(SEARCH("CRA",B10)))</formula>
    </cfRule>
    <cfRule type="containsText" dxfId="11" priority="9" operator="containsText" text="CRI">
      <formula>NOT(ISERROR(SEARCH("CRI",B10)))</formula>
    </cfRule>
    <cfRule type="containsText" dxfId="10" priority="10" operator="containsText" text="DEB">
      <formula>NOT(ISERROR(SEARCH("DEB",B10)))</formula>
    </cfRule>
    <cfRule type="containsText" dxfId="9" priority="11" operator="containsText" text="Público">
      <formula>NOT(ISERROR(SEARCH("Público",B10)))</formula>
    </cfRule>
    <cfRule type="containsText" dxfId="8" priority="12" operator="containsText" text="Bancário">
      <formula>NOT(ISERROR(SEARCH("Bancário",B10)))</formula>
    </cfRule>
  </conditionalFormatting>
  <conditionalFormatting sqref="Q9:Q38">
    <cfRule type="cellIs" dxfId="7" priority="6" operator="notEqual">
      <formula>"OK"</formula>
    </cfRule>
    <cfRule type="cellIs" dxfId="6" priority="7" operator="equal">
      <formula>"OK"</formula>
    </cfRule>
  </conditionalFormatting>
  <conditionalFormatting sqref="B9:C38">
    <cfRule type="containsText" dxfId="5" priority="1" operator="containsText" text="CRA">
      <formula>NOT(ISERROR(SEARCH("CRA",B9)))</formula>
    </cfRule>
    <cfRule type="containsText" dxfId="4" priority="2" operator="containsText" text="CRI">
      <formula>NOT(ISERROR(SEARCH("CRI",B9)))</formula>
    </cfRule>
    <cfRule type="containsText" dxfId="3" priority="3" operator="containsText" text="DEB">
      <formula>NOT(ISERROR(SEARCH("DEB",B9)))</formula>
    </cfRule>
    <cfRule type="containsText" dxfId="2" priority="4" operator="containsText" text="Público">
      <formula>NOT(ISERROR(SEARCH("Público",B9)))</formula>
    </cfRule>
    <cfRule type="containsText" dxfId="1" priority="5" operator="containsText" text="Bancário">
      <formula>NOT(ISERROR(SEARCH("Bancário",B9)))</formula>
    </cfRule>
  </conditionalFormatting>
  <dataValidations count="4">
    <dataValidation type="whole" allowBlank="1" showInputMessage="1" showErrorMessage="1" sqref="M9:M38" xr:uid="{F5CD8134-90BF-471C-8263-43CEDCA8C9CA}">
      <formula1>1</formula1>
      <formula2>100000000000</formula2>
    </dataValidation>
    <dataValidation type="decimal" allowBlank="1" showInputMessage="1" showErrorMessage="1" sqref="N39" xr:uid="{34235BFF-912E-4965-A635-8234895C640E}">
      <formula1>0.001</formula1>
      <formula2>2.2</formula2>
    </dataValidation>
    <dataValidation type="decimal" allowBlank="1" showInputMessage="1" showErrorMessage="1" sqref="O9:O38" xr:uid="{C59B9AEF-987E-4FCD-A885-991C40918425}">
      <formula1>0.00000001</formula1>
      <formula2>100000000000</formula2>
    </dataValidation>
    <dataValidation type="decimal" allowBlank="1" showInputMessage="1" showErrorMessage="1" sqref="N9:N38" xr:uid="{AC92AFDC-DFE3-4349-B7B3-DD6E5F5BC80F}">
      <formula1>0.000001</formula1>
      <formula2>2.2</formula2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 xr:uid="{F9ACA0A9-2157-466D-A8D3-883F0645CAE8}">
          <x14:formula1>
            <xm:f>HELP!$B$2:$B$3</xm:f>
          </x14:formula1>
          <xm:sqref>G9:G38</xm:sqref>
        </x14:dataValidation>
        <x14:dataValidation type="list" allowBlank="1" showInputMessage="1" showErrorMessage="1" xr:uid="{BF2D8AF0-A79A-4D87-8408-B1F0D8CF2744}">
          <x14:formula1>
            <xm:f>HELP!$D$2:$D$3</xm:f>
          </x14:formula1>
          <xm:sqref>P9:P38</xm:sqref>
        </x14:dataValidation>
        <x14:dataValidation type="list" allowBlank="1" showInputMessage="1" showErrorMessage="1" xr:uid="{FF774CFF-884C-4049-B802-8E0019CEAD3D}">
          <x14:formula1>
            <xm:f>HELP!$C$2:$C$3</xm:f>
          </x14:formula1>
          <xm:sqref>H10:H38</xm:sqref>
        </x14:dataValidation>
        <x14:dataValidation type="list" allowBlank="1" showInputMessage="1" showErrorMessage="1" xr:uid="{20C8B963-DA6D-4619-B473-49119B2FD885}">
          <x14:formula1>
            <xm:f>HELP!$A$2:$A$8</xm:f>
          </x14:formula1>
          <xm:sqref>I10:I38</xm:sqref>
        </x14:dataValidation>
        <x14:dataValidation type="list" allowBlank="1" showInputMessage="1" showErrorMessage="1" xr:uid="{606EBBA7-3F72-4F82-85B5-6673931F3FC5}">
          <x14:formula1>
            <xm:f>HELP!$A$2:$A$15</xm:f>
          </x14:formula1>
          <xm:sqref>I9</xm:sqref>
        </x14:dataValidation>
        <x14:dataValidation type="list" allowBlank="1" showInputMessage="1" showErrorMessage="1" xr:uid="{0491E42E-FE2C-40A6-88DA-94576DFFBAC0}">
          <x14:formula1>
            <xm:f>HELP!$C$2:$C$4</xm:f>
          </x14:formula1>
          <xm:sqref>H9</xm:sqref>
        </x14:dataValidation>
        <x14:dataValidation type="list" allowBlank="1" showInputMessage="1" showErrorMessage="1" xr:uid="{D0580535-E156-40BB-89D5-3C02B629979B}">
          <x14:formula1>
            <xm:f>HELP!$E$2:$E$31</xm:f>
          </x14:formula1>
          <xm:sqref>C5:D5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95E213-AB05-498F-94E9-B4EB1BA9C5B0}">
  <sheetPr codeName="Planilha6">
    <tabColor rgb="FF0A0238"/>
  </sheetPr>
  <dimension ref="A1:AH38"/>
  <sheetViews>
    <sheetView showGridLines="0" showRowColHeaders="0" zoomScale="85" zoomScaleNormal="85" workbookViewId="0">
      <selection activeCell="V29" sqref="V29"/>
    </sheetView>
  </sheetViews>
  <sheetFormatPr defaultColWidth="0" defaultRowHeight="16.5"/>
  <cols>
    <col min="1" max="1" width="4.140625" style="9" customWidth="1"/>
    <col min="2" max="2" width="3.7109375" style="9" customWidth="1"/>
    <col min="3" max="3" width="9.140625" style="9" customWidth="1"/>
    <col min="4" max="4" width="10.42578125" style="9" customWidth="1"/>
    <col min="5" max="5" width="9.140625" style="9" customWidth="1"/>
    <col min="6" max="6" width="11.28515625" style="9" customWidth="1"/>
    <col min="7" max="7" width="6.28515625" style="9" customWidth="1"/>
    <col min="8" max="8" width="13.85546875" style="9" bestFit="1" customWidth="1"/>
    <col min="9" max="9" width="4.28515625" style="9" customWidth="1"/>
    <col min="10" max="10" width="3.85546875" style="9" bestFit="1" customWidth="1"/>
    <col min="11" max="11" width="3.7109375" style="9" customWidth="1"/>
    <col min="12" max="12" width="8.42578125" style="9" customWidth="1"/>
    <col min="13" max="13" width="9.28515625" style="9" customWidth="1"/>
    <col min="14" max="14" width="14.140625" style="9" customWidth="1"/>
    <col min="15" max="15" width="4.5703125" style="9" customWidth="1"/>
    <col min="16" max="18" width="9.140625" style="9" customWidth="1"/>
    <col min="19" max="19" width="3.28515625" style="9" customWidth="1"/>
    <col min="20" max="20" width="4.28515625" style="9" customWidth="1"/>
    <col min="21" max="21" width="12.28515625" style="9" bestFit="1" customWidth="1"/>
    <col min="22" max="22" width="8.5703125" style="9" customWidth="1"/>
    <col min="23" max="23" width="4.28515625" style="9" customWidth="1"/>
    <col min="24" max="24" width="4.5703125" style="9" customWidth="1"/>
    <col min="25" max="25" width="9.140625" style="9" customWidth="1"/>
    <col min="26" max="26" width="13.5703125" style="9" bestFit="1" customWidth="1"/>
    <col min="27" max="27" width="4.7109375" style="9" customWidth="1"/>
    <col min="28" max="28" width="4.42578125" style="9" hidden="1" customWidth="1"/>
    <col min="29" max="30" width="0" style="9" hidden="1" customWidth="1"/>
    <col min="31" max="31" width="6.85546875" style="9" hidden="1" customWidth="1"/>
    <col min="32" max="32" width="9.140625" style="9" customWidth="1"/>
    <col min="33" max="34" width="11.140625" style="9" hidden="1" customWidth="1"/>
    <col min="35" max="16384" width="9.140625" style="9" hidden="1"/>
  </cols>
  <sheetData>
    <row r="1" spans="1:33" ht="57" customHeight="1">
      <c r="A1" s="82"/>
      <c r="B1" s="82"/>
      <c r="C1" s="83"/>
      <c r="D1" s="83"/>
      <c r="E1" s="83"/>
      <c r="F1" s="83"/>
      <c r="G1" s="83"/>
      <c r="H1" s="83"/>
      <c r="I1" s="83"/>
      <c r="J1" s="83"/>
      <c r="K1" s="81"/>
      <c r="L1" s="81"/>
      <c r="M1" s="81"/>
      <c r="N1" s="81"/>
      <c r="O1" s="81"/>
      <c r="P1" s="81"/>
      <c r="Q1" s="81"/>
      <c r="R1" s="81"/>
      <c r="S1" s="81"/>
      <c r="T1" s="81"/>
      <c r="U1" s="81"/>
      <c r="V1" s="81"/>
      <c r="W1" s="81"/>
      <c r="X1" s="81"/>
      <c r="Y1" s="81"/>
      <c r="Z1" s="81"/>
      <c r="AA1" s="81"/>
      <c r="AB1" s="81"/>
      <c r="AC1" s="81"/>
      <c r="AD1" s="81"/>
      <c r="AE1" s="81"/>
      <c r="AF1" s="81"/>
    </row>
    <row r="2" spans="1:33" ht="36.75">
      <c r="A2" s="85"/>
      <c r="B2" s="86" t="s">
        <v>247</v>
      </c>
      <c r="C2" s="86"/>
      <c r="D2" s="86"/>
      <c r="E2" s="87"/>
      <c r="F2" s="87"/>
      <c r="G2" s="87"/>
      <c r="H2" s="87"/>
      <c r="I2" s="87"/>
      <c r="J2" s="87"/>
      <c r="K2" s="81"/>
      <c r="L2" s="81"/>
      <c r="M2" s="81"/>
      <c r="N2" s="81"/>
      <c r="O2" s="81"/>
      <c r="P2" s="81"/>
      <c r="Q2" s="81"/>
      <c r="R2" s="81"/>
      <c r="S2" s="81"/>
      <c r="T2" s="81"/>
      <c r="U2" s="81"/>
      <c r="V2" s="81"/>
      <c r="W2" s="81"/>
      <c r="X2" s="81"/>
      <c r="Y2" s="81"/>
      <c r="Z2" s="81"/>
      <c r="AA2" s="81"/>
      <c r="AB2" s="81"/>
      <c r="AC2" s="81"/>
      <c r="AD2" s="81"/>
      <c r="AE2" s="81"/>
      <c r="AF2" s="81"/>
    </row>
    <row r="3" spans="1:33">
      <c r="A3" s="81"/>
      <c r="B3" s="81"/>
      <c r="C3" s="81"/>
      <c r="D3" s="81"/>
      <c r="E3" s="81"/>
      <c r="F3" s="81"/>
      <c r="G3" s="81"/>
      <c r="H3" s="81"/>
      <c r="I3" s="81"/>
      <c r="J3" s="81"/>
      <c r="K3" s="81"/>
      <c r="L3" s="81"/>
      <c r="M3" s="81"/>
      <c r="N3" s="81"/>
      <c r="O3" s="81"/>
      <c r="P3" s="81"/>
      <c r="Q3" s="81"/>
      <c r="R3" s="81"/>
      <c r="S3" s="81"/>
      <c r="T3" s="81"/>
      <c r="U3" s="81"/>
      <c r="V3" s="81"/>
      <c r="W3" s="81"/>
      <c r="X3" s="81"/>
      <c r="Y3" s="81"/>
      <c r="Z3" s="81"/>
      <c r="AA3" s="81"/>
      <c r="AB3" s="81"/>
      <c r="AC3" s="81"/>
      <c r="AD3" s="81"/>
      <c r="AE3" s="81"/>
      <c r="AF3" s="81"/>
    </row>
    <row r="4" spans="1:33" ht="12" customHeight="1"/>
    <row r="5" spans="1:33" s="14" customFormat="1" ht="27.75" customHeight="1">
      <c r="B5" s="258" t="s">
        <v>58</v>
      </c>
      <c r="C5" s="259"/>
      <c r="D5" s="259"/>
      <c r="E5" s="259"/>
      <c r="F5" s="259"/>
      <c r="G5" s="259"/>
      <c r="H5" s="259"/>
      <c r="I5" s="260"/>
      <c r="K5" s="267" t="s">
        <v>57</v>
      </c>
      <c r="L5" s="268"/>
      <c r="M5" s="268"/>
      <c r="N5" s="268"/>
      <c r="O5" s="268"/>
      <c r="P5" s="268"/>
      <c r="Q5" s="268"/>
      <c r="R5" s="269"/>
      <c r="T5" s="267" t="s">
        <v>59</v>
      </c>
      <c r="U5" s="268"/>
      <c r="V5" s="268"/>
      <c r="W5" s="268"/>
      <c r="X5" s="268"/>
      <c r="Y5" s="268"/>
      <c r="Z5" s="268"/>
      <c r="AA5" s="268"/>
      <c r="AB5" s="268"/>
      <c r="AC5" s="268"/>
      <c r="AD5" s="268"/>
      <c r="AE5" s="269"/>
    </row>
    <row r="6" spans="1:33" ht="26.25" customHeight="1">
      <c r="B6" s="270" t="s">
        <v>34</v>
      </c>
      <c r="C6" s="271"/>
      <c r="D6" s="271"/>
      <c r="E6" s="272"/>
      <c r="F6" s="273" t="s">
        <v>35</v>
      </c>
      <c r="G6" s="271"/>
      <c r="H6" s="271"/>
      <c r="I6" s="274"/>
      <c r="K6" s="270" t="s">
        <v>34</v>
      </c>
      <c r="L6" s="271"/>
      <c r="M6" s="271"/>
      <c r="N6" s="271"/>
      <c r="O6" s="271"/>
      <c r="P6" s="271"/>
      <c r="Q6" s="271"/>
      <c r="R6" s="274"/>
      <c r="T6" s="270" t="s">
        <v>39</v>
      </c>
      <c r="U6" s="271"/>
      <c r="V6" s="271"/>
      <c r="W6" s="271"/>
      <c r="X6" s="271"/>
      <c r="Y6" s="271"/>
      <c r="Z6" s="271"/>
      <c r="AA6" s="274"/>
      <c r="AB6" s="275" t="s">
        <v>40</v>
      </c>
      <c r="AC6" s="275"/>
      <c r="AD6" s="275"/>
      <c r="AE6" s="276"/>
    </row>
    <row r="7" spans="1:33" ht="17.25" thickBot="1">
      <c r="B7" s="124"/>
      <c r="E7" s="121"/>
      <c r="I7" s="125"/>
      <c r="K7" s="124"/>
      <c r="L7" s="257" t="s">
        <v>17</v>
      </c>
      <c r="M7" s="257"/>
      <c r="P7" s="257" t="s">
        <v>13</v>
      </c>
      <c r="Q7" s="257"/>
      <c r="R7" s="125"/>
      <c r="T7" s="124"/>
      <c r="U7" s="257" t="s">
        <v>17</v>
      </c>
      <c r="V7" s="257"/>
      <c r="Y7" s="257" t="s">
        <v>41</v>
      </c>
      <c r="Z7" s="257"/>
      <c r="AA7" s="125"/>
      <c r="AB7" s="277" t="s">
        <v>4</v>
      </c>
      <c r="AC7" s="277"/>
      <c r="AD7" s="277"/>
      <c r="AE7" s="278"/>
    </row>
    <row r="8" spans="1:33" ht="17.25" thickBot="1">
      <c r="B8" s="124"/>
      <c r="C8" s="279" t="s">
        <v>12</v>
      </c>
      <c r="D8" s="279"/>
      <c r="E8" s="121"/>
      <c r="G8" s="279" t="s">
        <v>12</v>
      </c>
      <c r="H8" s="279"/>
      <c r="I8" s="125"/>
      <c r="K8" s="124"/>
      <c r="L8" s="280">
        <v>100</v>
      </c>
      <c r="M8" s="281"/>
      <c r="P8" s="282">
        <v>12</v>
      </c>
      <c r="Q8" s="283"/>
      <c r="R8" s="125"/>
      <c r="T8" s="124"/>
      <c r="U8" s="264">
        <v>100</v>
      </c>
      <c r="V8" s="265"/>
      <c r="W8" s="133"/>
      <c r="X8" s="133"/>
      <c r="Y8" s="284">
        <v>44678</v>
      </c>
      <c r="Z8" s="285"/>
      <c r="AA8" s="125"/>
      <c r="AB8" s="10"/>
      <c r="AC8" s="10"/>
      <c r="AD8" s="10"/>
      <c r="AE8" s="131"/>
    </row>
    <row r="9" spans="1:33" ht="17.25" thickBot="1">
      <c r="B9" s="124"/>
      <c r="C9" s="264">
        <v>10000</v>
      </c>
      <c r="D9" s="265"/>
      <c r="E9" s="121"/>
      <c r="G9" s="264">
        <v>10000</v>
      </c>
      <c r="H9" s="265"/>
      <c r="I9" s="125"/>
      <c r="K9" s="124"/>
      <c r="R9" s="125"/>
      <c r="T9" s="124"/>
      <c r="AA9" s="125"/>
      <c r="AB9" s="10"/>
      <c r="AC9" s="10" t="s">
        <v>26</v>
      </c>
      <c r="AD9" s="10"/>
      <c r="AE9" s="131"/>
    </row>
    <row r="10" spans="1:33" ht="17.25" thickBot="1">
      <c r="B10" s="124"/>
      <c r="E10" s="121"/>
      <c r="I10" s="125"/>
      <c r="K10" s="289" t="s">
        <v>0</v>
      </c>
      <c r="L10" s="290"/>
      <c r="M10" s="290"/>
      <c r="N10" s="291"/>
      <c r="O10" s="292" t="s">
        <v>42</v>
      </c>
      <c r="P10" s="290"/>
      <c r="Q10" s="290"/>
      <c r="R10" s="293"/>
      <c r="T10" s="124"/>
      <c r="U10" s="257" t="s">
        <v>43</v>
      </c>
      <c r="V10" s="257"/>
      <c r="W10" s="134"/>
      <c r="X10" s="134"/>
      <c r="AA10" s="125"/>
      <c r="AB10" s="10"/>
      <c r="AC10" s="286" t="s">
        <v>121</v>
      </c>
      <c r="AD10" s="287"/>
      <c r="AE10" s="131"/>
      <c r="AG10" s="33"/>
    </row>
    <row r="11" spans="1:33" ht="17.25" thickBot="1">
      <c r="B11" s="124"/>
      <c r="C11" s="288" t="s">
        <v>13</v>
      </c>
      <c r="D11" s="288"/>
      <c r="E11" s="121"/>
      <c r="G11" s="288" t="s">
        <v>13</v>
      </c>
      <c r="H11" s="288"/>
      <c r="I11" s="125"/>
      <c r="K11" s="124"/>
      <c r="N11" s="121"/>
      <c r="R11" s="125"/>
      <c r="T11" s="124"/>
      <c r="U11" s="284">
        <v>48278</v>
      </c>
      <c r="V11" s="285"/>
      <c r="Y11" s="73" t="s">
        <v>18</v>
      </c>
      <c r="Z11" s="134">
        <f>IFERROR(VLOOKUP(WORKDAY(U11-1,1,feriados_anbima),DI!A:B,2,0)/100,"Data não encontrada")</f>
        <v>0.13616562864447901</v>
      </c>
      <c r="AA11" s="125"/>
      <c r="AB11" s="10"/>
      <c r="AC11" s="10"/>
      <c r="AD11" s="10"/>
      <c r="AE11" s="131"/>
    </row>
    <row r="12" spans="1:33" ht="17.25" thickBot="1">
      <c r="B12" s="124"/>
      <c r="C12" s="266">
        <v>2</v>
      </c>
      <c r="D12" s="262"/>
      <c r="E12" s="121"/>
      <c r="G12" s="266">
        <v>4</v>
      </c>
      <c r="H12" s="262"/>
      <c r="I12" s="125"/>
      <c r="K12" s="124"/>
      <c r="L12" s="257" t="s">
        <v>19</v>
      </c>
      <c r="M12" s="257"/>
      <c r="N12" s="121"/>
      <c r="P12" s="257" t="s">
        <v>20</v>
      </c>
      <c r="Q12" s="257"/>
      <c r="R12" s="125"/>
      <c r="T12" s="124"/>
      <c r="U12" s="134"/>
      <c r="V12" s="134"/>
      <c r="W12" s="134"/>
      <c r="X12" s="134"/>
      <c r="Y12" s="135" t="s">
        <v>170</v>
      </c>
      <c r="Z12" s="136">
        <f>VLOOKUP(U11,DU!A:B,2,0)-VLOOKUP(Y8,DU!A:B,2,0)</f>
        <v>2478</v>
      </c>
      <c r="AA12" s="125"/>
      <c r="AB12" s="10"/>
      <c r="AC12" s="10" t="s">
        <v>17</v>
      </c>
      <c r="AD12" s="10"/>
      <c r="AE12" s="131"/>
    </row>
    <row r="13" spans="1:33" ht="17.25" thickBot="1">
      <c r="B13" s="124"/>
      <c r="C13" s="9" t="s">
        <v>14</v>
      </c>
      <c r="D13" s="122">
        <f ca="1">IFERROR(VLOOKUP(WORKDAY(DATE(YEAR(TODAY()+C12*30),MONTH(TODAY()+C12*30),DAY(TODAY()+C12*30))-1,1,feriados),DI!A:B,2,0)/100,"Prazo Indisponível")</f>
        <v>0.14870024834275</v>
      </c>
      <c r="E13" s="121"/>
      <c r="H13" s="122"/>
      <c r="I13" s="125"/>
      <c r="K13" s="124"/>
      <c r="L13" s="261">
        <v>1.1850000000000001</v>
      </c>
      <c r="M13" s="262"/>
      <c r="N13" s="121"/>
      <c r="P13" s="261">
        <v>1.05</v>
      </c>
      <c r="Q13" s="263"/>
      <c r="R13" s="125"/>
      <c r="T13" s="289" t="s">
        <v>34</v>
      </c>
      <c r="U13" s="290"/>
      <c r="V13" s="290"/>
      <c r="W13" s="291"/>
      <c r="X13" s="292" t="s">
        <v>44</v>
      </c>
      <c r="Y13" s="290"/>
      <c r="Z13" s="290"/>
      <c r="AA13" s="293"/>
      <c r="AB13" s="10"/>
      <c r="AC13" s="286">
        <v>100000</v>
      </c>
      <c r="AD13" s="287"/>
      <c r="AE13" s="131"/>
    </row>
    <row r="14" spans="1:33" ht="17.25" thickBot="1">
      <c r="B14" s="124"/>
      <c r="C14" s="123"/>
      <c r="E14" s="121"/>
      <c r="G14" s="123"/>
      <c r="I14" s="125"/>
      <c r="K14" s="124"/>
      <c r="N14" s="121"/>
      <c r="R14" s="125"/>
      <c r="T14" s="124"/>
      <c r="U14" s="257" t="s">
        <v>37</v>
      </c>
      <c r="V14" s="257"/>
      <c r="W14" s="121"/>
      <c r="X14" s="133"/>
      <c r="Y14" s="257" t="s">
        <v>37</v>
      </c>
      <c r="Z14" s="257"/>
      <c r="AA14" s="125"/>
      <c r="AB14" s="10"/>
      <c r="AC14" s="10"/>
      <c r="AD14" s="10"/>
      <c r="AE14" s="131"/>
    </row>
    <row r="15" spans="1:33" ht="17.25" thickBot="1">
      <c r="B15" s="124"/>
      <c r="C15" s="299" t="s">
        <v>45</v>
      </c>
      <c r="D15" s="299"/>
      <c r="E15" s="121"/>
      <c r="G15" s="288" t="s">
        <v>46</v>
      </c>
      <c r="H15" s="288"/>
      <c r="I15" s="125"/>
      <c r="K15" s="124"/>
      <c r="L15" s="9" t="s">
        <v>21</v>
      </c>
      <c r="M15" s="137">
        <f>IF(P8&lt;0,"Insira um prazo válido",IF(AND(P8&gt;0,P8&lt;6),22.5%,IF(AND(P8&gt;=6,P8&lt;12),20%,IF(AND(P8&gt;=12,P8&lt;24),17.5%,15%))))</f>
        <v>0.17499999999999999</v>
      </c>
      <c r="N15" s="121"/>
      <c r="P15" s="9" t="s">
        <v>18</v>
      </c>
      <c r="Q15" s="134">
        <f ca="1">IFERROR(VLOOKUP(WORKDAY(EDATE(TODAY(),P8)-1,1,feriados_anbima),DI!A:B,2,0)/100,"Prazo Indisponível")</f>
        <v>0.13803390760072898</v>
      </c>
      <c r="R15" s="125"/>
      <c r="T15" s="124"/>
      <c r="U15" s="294">
        <v>0.98</v>
      </c>
      <c r="V15" s="295"/>
      <c r="W15" s="121"/>
      <c r="X15" s="134"/>
      <c r="Y15" s="294">
        <v>0.1135</v>
      </c>
      <c r="Z15" s="295"/>
      <c r="AA15" s="125"/>
      <c r="AB15" s="10"/>
      <c r="AC15" s="10" t="s">
        <v>47</v>
      </c>
      <c r="AD15" s="10" t="e">
        <f>VLOOKUP($AC$10,#REF!,10,0)</f>
        <v>#REF!</v>
      </c>
      <c r="AE15" s="131"/>
    </row>
    <row r="16" spans="1:33" ht="17.25" thickBot="1">
      <c r="B16" s="124"/>
      <c r="C16" s="297">
        <v>1.2</v>
      </c>
      <c r="D16" s="298"/>
      <c r="E16" s="121"/>
      <c r="G16" s="297">
        <v>7.4999999999999997E-2</v>
      </c>
      <c r="H16" s="298"/>
      <c r="I16" s="125"/>
      <c r="K16" s="124"/>
      <c r="N16" s="121"/>
      <c r="R16" s="125"/>
      <c r="T16" s="124"/>
      <c r="W16" s="121"/>
      <c r="X16" s="133"/>
      <c r="Y16" s="133"/>
      <c r="Z16" s="133"/>
      <c r="AA16" s="125"/>
      <c r="AB16" s="10"/>
      <c r="AC16" s="10"/>
      <c r="AD16" s="10"/>
      <c r="AE16" s="131"/>
    </row>
    <row r="17" spans="2:31" ht="17.25" thickBot="1">
      <c r="B17" s="124"/>
      <c r="E17" s="121"/>
      <c r="I17" s="125"/>
      <c r="K17" s="124"/>
      <c r="L17" s="9" t="s">
        <v>22</v>
      </c>
      <c r="N17" s="121"/>
      <c r="P17" s="9" t="s">
        <v>23</v>
      </c>
      <c r="R17" s="125"/>
      <c r="T17" s="124"/>
      <c r="U17" s="257" t="s">
        <v>48</v>
      </c>
      <c r="V17" s="257"/>
      <c r="W17" s="121"/>
      <c r="X17" s="134"/>
      <c r="Y17" s="257" t="s">
        <v>48</v>
      </c>
      <c r="Z17" s="257"/>
      <c r="AA17" s="125"/>
      <c r="AB17" s="10"/>
      <c r="AC17" s="10" t="s">
        <v>27</v>
      </c>
      <c r="AD17" s="10"/>
      <c r="AE17" s="131"/>
    </row>
    <row r="18" spans="2:31" ht="17.25" thickBot="1">
      <c r="B18" s="124"/>
      <c r="C18" s="257" t="s">
        <v>15</v>
      </c>
      <c r="D18" s="257"/>
      <c r="E18" s="121"/>
      <c r="G18" s="257" t="s">
        <v>15</v>
      </c>
      <c r="H18" s="257"/>
      <c r="I18" s="125"/>
      <c r="K18" s="124"/>
      <c r="L18" s="296">
        <f ca="1">L8*(1+(Q15*L13))^(P8/12)</f>
        <v>116.35701805068639</v>
      </c>
      <c r="M18" s="296"/>
      <c r="N18" s="121"/>
      <c r="P18" s="296">
        <f ca="1">L8*(1+(Q15*P13))^(P8/12)</f>
        <v>114.49356029807653</v>
      </c>
      <c r="Q18" s="296"/>
      <c r="R18" s="125"/>
      <c r="T18" s="124"/>
      <c r="U18" s="294">
        <v>1.0215000000000001</v>
      </c>
      <c r="V18" s="295"/>
      <c r="W18" s="121"/>
      <c r="X18" s="134"/>
      <c r="Y18" s="294">
        <v>0.1164</v>
      </c>
      <c r="Z18" s="295"/>
      <c r="AA18" s="125"/>
      <c r="AB18" s="10"/>
      <c r="AC18" s="300">
        <v>3.1E-2</v>
      </c>
      <c r="AD18" s="301"/>
      <c r="AE18" s="131"/>
    </row>
    <row r="19" spans="2:31">
      <c r="B19" s="124"/>
      <c r="C19" s="302">
        <f ca="1">C9*(((((1+D13))^(1/12)-1)*C16)+1)^C12</f>
        <v>10280.814112610322</v>
      </c>
      <c r="D19" s="296"/>
      <c r="E19" s="121"/>
      <c r="G19" s="296">
        <f>G9*((1+G16)^(G12/12))</f>
        <v>10243.998072591332</v>
      </c>
      <c r="H19" s="296"/>
      <c r="I19" s="125"/>
      <c r="K19" s="124"/>
      <c r="N19" s="121"/>
      <c r="R19" s="125"/>
      <c r="T19" s="124"/>
      <c r="W19" s="121"/>
      <c r="X19" s="134"/>
      <c r="AA19" s="125"/>
      <c r="AB19" s="10"/>
      <c r="AC19" s="10"/>
      <c r="AD19" s="10"/>
      <c r="AE19" s="131"/>
    </row>
    <row r="20" spans="2:31" ht="17.25" thickBot="1">
      <c r="B20" s="124"/>
      <c r="E20" s="121"/>
      <c r="I20" s="125"/>
      <c r="K20" s="124"/>
      <c r="L20" s="9" t="s">
        <v>24</v>
      </c>
      <c r="N20" s="121"/>
      <c r="P20" s="9" t="s">
        <v>25</v>
      </c>
      <c r="R20" s="125"/>
      <c r="T20" s="124"/>
      <c r="U20" s="257" t="s">
        <v>28</v>
      </c>
      <c r="V20" s="257"/>
      <c r="W20" s="121"/>
      <c r="X20" s="134"/>
      <c r="Y20" s="257" t="s">
        <v>28</v>
      </c>
      <c r="Z20" s="257"/>
      <c r="AA20" s="125"/>
      <c r="AB20" s="10"/>
      <c r="AC20" s="10" t="s">
        <v>28</v>
      </c>
      <c r="AD20" s="10"/>
      <c r="AE20" s="131"/>
    </row>
    <row r="21" spans="2:31" ht="17.25" thickBot="1">
      <c r="B21" s="124"/>
      <c r="C21" s="257" t="s">
        <v>16</v>
      </c>
      <c r="D21" s="257"/>
      <c r="E21" s="121"/>
      <c r="G21" s="257" t="s">
        <v>16</v>
      </c>
      <c r="H21" s="257"/>
      <c r="I21" s="125"/>
      <c r="K21" s="124"/>
      <c r="L21" s="296">
        <f ca="1">(L18-L8)*(1-M15)</f>
        <v>13.494539891816272</v>
      </c>
      <c r="M21" s="296"/>
      <c r="N21" s="121"/>
      <c r="P21" s="303">
        <f ca="1">P18-L8</f>
        <v>14.493560298076531</v>
      </c>
      <c r="Q21" s="303"/>
      <c r="R21" s="125"/>
      <c r="T21" s="124"/>
      <c r="U21" s="297">
        <v>1</v>
      </c>
      <c r="V21" s="298"/>
      <c r="W21" s="121"/>
      <c r="X21" s="134"/>
      <c r="Y21" s="297">
        <v>1</v>
      </c>
      <c r="Z21" s="298"/>
      <c r="AA21" s="125"/>
      <c r="AB21" s="10"/>
      <c r="AC21" s="300">
        <v>0.5</v>
      </c>
      <c r="AD21" s="301"/>
      <c r="AE21" s="131"/>
    </row>
    <row r="22" spans="2:31">
      <c r="B22" s="124"/>
      <c r="C22" s="256">
        <f ca="1">C19-C9</f>
        <v>280.8141126103219</v>
      </c>
      <c r="D22" s="256"/>
      <c r="E22" s="121"/>
      <c r="G22" s="256">
        <f>G19-G9</f>
        <v>243.99807259133195</v>
      </c>
      <c r="H22" s="256"/>
      <c r="I22" s="125"/>
      <c r="K22" s="138"/>
      <c r="L22" s="139"/>
      <c r="M22" s="139"/>
      <c r="N22" s="140"/>
      <c r="O22" s="141"/>
      <c r="P22" s="139"/>
      <c r="Q22" s="139"/>
      <c r="R22" s="142"/>
      <c r="T22" s="124"/>
      <c r="W22" s="121"/>
      <c r="AA22" s="125"/>
      <c r="AB22" s="10"/>
      <c r="AC22" s="10"/>
      <c r="AD22" s="10"/>
      <c r="AE22" s="131"/>
    </row>
    <row r="23" spans="2:31">
      <c r="B23" s="124"/>
      <c r="E23" s="121"/>
      <c r="I23" s="125"/>
      <c r="K23" s="124"/>
      <c r="R23" s="125"/>
      <c r="T23" s="124"/>
      <c r="U23" s="257" t="s">
        <v>49</v>
      </c>
      <c r="V23" s="257"/>
      <c r="W23" s="121"/>
      <c r="X23" s="143"/>
      <c r="Y23" s="257" t="s">
        <v>49</v>
      </c>
      <c r="Z23" s="257"/>
      <c r="AA23" s="125"/>
      <c r="AB23" s="10"/>
      <c r="AC23" s="305" t="s">
        <v>29</v>
      </c>
      <c r="AD23" s="305"/>
      <c r="AE23" s="131"/>
    </row>
    <row r="24" spans="2:31">
      <c r="B24" s="124"/>
      <c r="E24" s="121"/>
      <c r="I24" s="125"/>
      <c r="K24" s="124"/>
      <c r="L24" s="306" t="str">
        <f ca="1">IF(L21 &gt; P21,"É melhor investir em CDB", "É melhor investir em LCI/LCA")</f>
        <v>É melhor investir em LCI/LCA</v>
      </c>
      <c r="M24" s="306"/>
      <c r="N24" s="306"/>
      <c r="O24" s="306"/>
      <c r="P24" s="306"/>
      <c r="Q24" s="306"/>
      <c r="R24" s="125"/>
      <c r="T24" s="124"/>
      <c r="U24" s="296">
        <f>U21*(U8-U8*((((((1+Z11)^(1/252)-1)*U15)+1)^Z12))/((((((1+Z11)^(1/252)-1)*U18)+1)^Z12)))</f>
        <v>5.0749299590576697</v>
      </c>
      <c r="V24" s="296"/>
      <c r="W24" s="121"/>
      <c r="X24" s="143"/>
      <c r="Y24" s="296">
        <f>Y21*(U8-U8*(((1+Y15)^(Z12/252))/((1+Y18)^(Z12/252))))</f>
        <v>2.5252335531240675</v>
      </c>
      <c r="Z24" s="296"/>
      <c r="AA24" s="125"/>
      <c r="AB24" s="167"/>
      <c r="AC24" s="307" t="e">
        <f>(VLOOKUP($AC$10,#REF!,6,0)+0.1%-$AC$18)*AD15*AC21*AC13</f>
        <v>#REF!</v>
      </c>
      <c r="AD24" s="307"/>
      <c r="AE24" s="132"/>
    </row>
    <row r="25" spans="2:31" ht="6.75" customHeight="1">
      <c r="B25" s="126"/>
      <c r="C25" s="127"/>
      <c r="D25" s="127"/>
      <c r="E25" s="128"/>
      <c r="F25" s="129"/>
      <c r="G25" s="127"/>
      <c r="H25" s="127"/>
      <c r="I25" s="130"/>
      <c r="K25" s="126"/>
      <c r="L25" s="127"/>
      <c r="M25" s="127"/>
      <c r="N25" s="127"/>
      <c r="O25" s="127"/>
      <c r="P25" s="127"/>
      <c r="Q25" s="127"/>
      <c r="R25" s="130"/>
      <c r="T25" s="126"/>
      <c r="U25" s="127"/>
      <c r="V25" s="168"/>
      <c r="W25" s="128"/>
      <c r="X25" s="169"/>
      <c r="Y25" s="168"/>
      <c r="Z25" s="168"/>
      <c r="AA25" s="130"/>
      <c r="AB25" s="15"/>
      <c r="AC25" s="15"/>
      <c r="AD25" s="15"/>
      <c r="AE25" s="16"/>
    </row>
    <row r="27" spans="2:31" ht="30" customHeight="1">
      <c r="B27" s="258" t="s">
        <v>56</v>
      </c>
      <c r="C27" s="259"/>
      <c r="D27" s="259"/>
      <c r="E27" s="259"/>
      <c r="F27" s="259"/>
      <c r="G27" s="259"/>
      <c r="H27" s="259"/>
      <c r="I27" s="259"/>
      <c r="J27" s="259"/>
      <c r="K27" s="259"/>
      <c r="L27" s="259"/>
      <c r="M27" s="259"/>
      <c r="N27" s="259"/>
      <c r="O27" s="260"/>
    </row>
    <row r="28" spans="2:31" ht="22.5" customHeight="1" thickBot="1">
      <c r="B28" s="124"/>
      <c r="J28" s="146"/>
      <c r="K28" s="308" t="s">
        <v>61</v>
      </c>
      <c r="L28" s="308"/>
      <c r="M28" s="308"/>
      <c r="N28" s="308"/>
      <c r="O28" s="125"/>
    </row>
    <row r="29" spans="2:31" ht="17.25" thickBot="1">
      <c r="B29" s="124"/>
      <c r="C29" s="304" t="s">
        <v>67</v>
      </c>
      <c r="D29" s="304"/>
      <c r="E29" s="304"/>
      <c r="F29" s="159"/>
      <c r="G29" s="144"/>
      <c r="H29" s="145"/>
      <c r="I29" s="145"/>
      <c r="J29" s="146"/>
      <c r="K29" s="144"/>
      <c r="L29" s="144"/>
      <c r="M29" s="144"/>
      <c r="N29" s="144"/>
      <c r="O29" s="125"/>
    </row>
    <row r="30" spans="2:31" ht="17.25" customHeight="1" thickBot="1">
      <c r="B30" s="124"/>
      <c r="C30" s="145"/>
      <c r="D30" s="145"/>
      <c r="E30" s="145"/>
      <c r="F30" s="145"/>
      <c r="H30" s="144" t="s">
        <v>52</v>
      </c>
      <c r="J30" s="146"/>
      <c r="K30" s="9" t="s">
        <v>65</v>
      </c>
      <c r="L30" s="147"/>
      <c r="M30" s="147"/>
      <c r="N30" s="148" t="s">
        <v>64</v>
      </c>
      <c r="O30" s="125"/>
    </row>
    <row r="31" spans="2:31" ht="17.25" thickBot="1">
      <c r="B31" s="124"/>
      <c r="C31" s="9" t="s">
        <v>53</v>
      </c>
      <c r="F31" s="160"/>
      <c r="H31" s="162"/>
      <c r="J31" s="146"/>
      <c r="K31" s="144"/>
      <c r="L31" s="144"/>
      <c r="M31" s="144"/>
      <c r="N31" s="144"/>
      <c r="O31" s="125"/>
      <c r="U31" s="149"/>
    </row>
    <row r="32" spans="2:31" ht="17.25" thickBot="1">
      <c r="B32" s="124"/>
      <c r="C32" s="9" t="s">
        <v>60</v>
      </c>
      <c r="F32" s="161"/>
      <c r="H32" s="163"/>
      <c r="J32" s="146"/>
      <c r="K32" s="9" t="s">
        <v>62</v>
      </c>
      <c r="N32" s="165"/>
      <c r="O32" s="125"/>
    </row>
    <row r="33" spans="2:15" ht="17.25" customHeight="1" thickBot="1">
      <c r="B33" s="124"/>
      <c r="C33" s="150" t="s">
        <v>54</v>
      </c>
      <c r="D33" s="150"/>
      <c r="E33" s="150"/>
      <c r="F33" s="173">
        <f>+IF(F31&gt;F32,((F31-F32)*0.3)+F32,F32+0.1%)</f>
        <v>1E-3</v>
      </c>
      <c r="H33" s="163"/>
      <c r="J33" s="146"/>
      <c r="K33" s="9" t="s">
        <v>63</v>
      </c>
      <c r="N33" s="166"/>
      <c r="O33" s="125"/>
    </row>
    <row r="34" spans="2:15" ht="17.25" customHeight="1" thickBot="1">
      <c r="B34" s="124"/>
      <c r="C34" s="9" t="s">
        <v>55</v>
      </c>
      <c r="F34" s="145">
        <f>+F32+0.1%</f>
        <v>1E-3</v>
      </c>
      <c r="H34" s="164"/>
      <c r="J34" s="146"/>
      <c r="K34" s="144"/>
      <c r="L34" s="144"/>
      <c r="M34" s="144"/>
      <c r="N34" s="144"/>
      <c r="O34" s="125"/>
    </row>
    <row r="35" spans="2:15" ht="17.25" customHeight="1">
      <c r="B35" s="124"/>
      <c r="F35" s="145"/>
      <c r="H35" s="145"/>
      <c r="J35" s="146"/>
      <c r="K35" s="144"/>
      <c r="L35" s="144"/>
      <c r="M35" s="144"/>
      <c r="N35" s="144"/>
      <c r="O35" s="125"/>
    </row>
    <row r="36" spans="2:15">
      <c r="B36" s="124"/>
      <c r="C36" s="150" t="s">
        <v>68</v>
      </c>
      <c r="D36" s="150"/>
      <c r="E36" s="150"/>
      <c r="F36" s="144" t="s">
        <v>70</v>
      </c>
      <c r="G36" s="150"/>
      <c r="H36" s="144" t="s">
        <v>71</v>
      </c>
      <c r="J36" s="146"/>
      <c r="K36" s="150" t="s">
        <v>49</v>
      </c>
      <c r="L36" s="150"/>
      <c r="M36" s="150"/>
      <c r="N36" s="151">
        <f>F29*(H32-N33)</f>
        <v>0</v>
      </c>
      <c r="O36" s="125"/>
    </row>
    <row r="37" spans="2:15">
      <c r="B37" s="124"/>
      <c r="C37" s="9" t="s">
        <v>69</v>
      </c>
      <c r="F37" s="152">
        <f>F31-F32</f>
        <v>0</v>
      </c>
      <c r="H37" s="153">
        <f>$F$29*(H32-H31)</f>
        <v>0</v>
      </c>
      <c r="J37" s="146"/>
      <c r="K37" s="144"/>
      <c r="L37" s="144"/>
      <c r="M37" s="144"/>
      <c r="N37" s="144"/>
      <c r="O37" s="125"/>
    </row>
    <row r="38" spans="2:15">
      <c r="B38" s="154"/>
      <c r="C38" s="155"/>
      <c r="D38" s="155"/>
      <c r="E38" s="155"/>
      <c r="F38" s="155"/>
      <c r="G38" s="155"/>
      <c r="H38" s="156"/>
      <c r="I38" s="155"/>
      <c r="J38" s="157"/>
      <c r="K38" s="155"/>
      <c r="L38" s="155"/>
      <c r="M38" s="155"/>
      <c r="N38" s="155"/>
      <c r="O38" s="158"/>
    </row>
  </sheetData>
  <sheetProtection selectLockedCells="1"/>
  <mergeCells count="77">
    <mergeCell ref="C29:E29"/>
    <mergeCell ref="U23:V23"/>
    <mergeCell ref="Y23:Z23"/>
    <mergeCell ref="AC23:AD23"/>
    <mergeCell ref="L24:Q24"/>
    <mergeCell ref="U24:V24"/>
    <mergeCell ref="Y24:Z24"/>
    <mergeCell ref="AC24:AD24"/>
    <mergeCell ref="K28:N28"/>
    <mergeCell ref="AC21:AD21"/>
    <mergeCell ref="L21:M21"/>
    <mergeCell ref="P21:Q21"/>
    <mergeCell ref="U21:V21"/>
    <mergeCell ref="Y21:Z21"/>
    <mergeCell ref="AC18:AD18"/>
    <mergeCell ref="C19:D19"/>
    <mergeCell ref="G19:H19"/>
    <mergeCell ref="U20:V20"/>
    <mergeCell ref="Y20:Z20"/>
    <mergeCell ref="U15:V15"/>
    <mergeCell ref="Y15:Z15"/>
    <mergeCell ref="U17:V17"/>
    <mergeCell ref="Y17:Z17"/>
    <mergeCell ref="C18:D18"/>
    <mergeCell ref="G18:H18"/>
    <mergeCell ref="L18:M18"/>
    <mergeCell ref="P18:Q18"/>
    <mergeCell ref="U18:V18"/>
    <mergeCell ref="Y18:Z18"/>
    <mergeCell ref="C16:D16"/>
    <mergeCell ref="G16:H16"/>
    <mergeCell ref="C15:D15"/>
    <mergeCell ref="G15:H15"/>
    <mergeCell ref="T13:W13"/>
    <mergeCell ref="X13:AA13"/>
    <mergeCell ref="AC13:AD13"/>
    <mergeCell ref="U14:V14"/>
    <mergeCell ref="Y14:Z14"/>
    <mergeCell ref="U10:V10"/>
    <mergeCell ref="AC10:AD10"/>
    <mergeCell ref="C11:D11"/>
    <mergeCell ref="G11:H11"/>
    <mergeCell ref="U11:V11"/>
    <mergeCell ref="K10:N10"/>
    <mergeCell ref="O10:R10"/>
    <mergeCell ref="U7:V7"/>
    <mergeCell ref="Y7:Z7"/>
    <mergeCell ref="AB7:AE7"/>
    <mergeCell ref="C8:D8"/>
    <mergeCell ref="G8:H8"/>
    <mergeCell ref="L8:M8"/>
    <mergeCell ref="P8:Q8"/>
    <mergeCell ref="U8:V8"/>
    <mergeCell ref="Y8:Z8"/>
    <mergeCell ref="L7:M7"/>
    <mergeCell ref="P7:Q7"/>
    <mergeCell ref="T5:AE5"/>
    <mergeCell ref="B6:E6"/>
    <mergeCell ref="F6:I6"/>
    <mergeCell ref="T6:AA6"/>
    <mergeCell ref="AB6:AE6"/>
    <mergeCell ref="K6:R6"/>
    <mergeCell ref="B5:I5"/>
    <mergeCell ref="K5:R5"/>
    <mergeCell ref="L13:M13"/>
    <mergeCell ref="P13:Q13"/>
    <mergeCell ref="C9:D9"/>
    <mergeCell ref="G9:H9"/>
    <mergeCell ref="C12:D12"/>
    <mergeCell ref="G12:H12"/>
    <mergeCell ref="L12:M12"/>
    <mergeCell ref="P12:Q12"/>
    <mergeCell ref="C22:D22"/>
    <mergeCell ref="G22:H22"/>
    <mergeCell ref="C21:D21"/>
    <mergeCell ref="G21:H21"/>
    <mergeCell ref="B27:O27"/>
  </mergeCells>
  <conditionalFormatting sqref="Z11">
    <cfRule type="cellIs" dxfId="0" priority="1" operator="equal">
      <formula>"Data é Final de Semana"</formula>
    </cfRule>
  </conditionalFormatting>
  <dataValidations disablePrompts="1" count="1">
    <dataValidation type="list" allowBlank="1" showInputMessage="1" showErrorMessage="1" sqref="AC10:AD10" xr:uid="{854CE97C-E0AC-41A5-A088-3CBD82D6B1AB}">
      <formula1>#REF!</formula1>
    </dataValidation>
  </dataValidations>
  <hyperlinks>
    <hyperlink ref="N30" r:id="rId1" location="/navbar/calculadora" xr:uid="{CFB42AF2-204C-4AFD-9790-605139B8F60C}"/>
  </hyperlinks>
  <pageMargins left="0.7" right="0.7" top="0.75" bottom="0.75" header="0.3" footer="0.3"/>
  <pageSetup paperSize="9" orientation="portrait" r:id="rId2"/>
  <drawing r:id="rId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68EE2B-15DE-4178-90C4-C5FCDD82A9CE}">
  <sheetPr codeName="Sheet8">
    <tabColor rgb="FF0A0238"/>
  </sheetPr>
  <dimension ref="A1:C938"/>
  <sheetViews>
    <sheetView topLeftCell="A907" workbookViewId="0">
      <selection activeCell="H923" sqref="H923"/>
    </sheetView>
  </sheetViews>
  <sheetFormatPr defaultRowHeight="15"/>
  <cols>
    <col min="1" max="1" width="12.7109375" bestFit="1" customWidth="1"/>
    <col min="2" max="2" width="13.28515625" bestFit="1" customWidth="1"/>
    <col min="3" max="3" width="35.140625" bestFit="1" customWidth="1"/>
  </cols>
  <sheetData>
    <row r="1" spans="1:3" ht="15.75" thickBot="1">
      <c r="A1" s="35" t="s">
        <v>50</v>
      </c>
      <c r="B1" s="36" t="s">
        <v>138</v>
      </c>
      <c r="C1" s="37" t="s">
        <v>139</v>
      </c>
    </row>
    <row r="2" spans="1:3" ht="15.75" thickBot="1">
      <c r="A2" s="38">
        <v>36892</v>
      </c>
      <c r="B2" s="39" t="s">
        <v>140</v>
      </c>
      <c r="C2" s="40" t="s">
        <v>141</v>
      </c>
    </row>
    <row r="3" spans="1:3" ht="15.75" thickBot="1">
      <c r="A3" s="38">
        <v>36948</v>
      </c>
      <c r="B3" s="39" t="s">
        <v>140</v>
      </c>
      <c r="C3" s="40" t="s">
        <v>142</v>
      </c>
    </row>
    <row r="4" spans="1:3" ht="15.75" thickBot="1">
      <c r="A4" s="38">
        <v>36949</v>
      </c>
      <c r="B4" s="39" t="s">
        <v>143</v>
      </c>
      <c r="C4" s="40" t="s">
        <v>142</v>
      </c>
    </row>
    <row r="5" spans="1:3" ht="15.75" thickBot="1">
      <c r="A5" s="38">
        <v>36994</v>
      </c>
      <c r="B5" s="39" t="s">
        <v>144</v>
      </c>
      <c r="C5" s="40" t="s">
        <v>145</v>
      </c>
    </row>
    <row r="6" spans="1:3" ht="15.75" thickBot="1">
      <c r="A6" s="38">
        <v>37002</v>
      </c>
      <c r="B6" s="39" t="s">
        <v>146</v>
      </c>
      <c r="C6" s="40" t="s">
        <v>147</v>
      </c>
    </row>
    <row r="7" spans="1:3" ht="15.75" thickBot="1">
      <c r="A7" s="38">
        <v>37012</v>
      </c>
      <c r="B7" s="39" t="s">
        <v>143</v>
      </c>
      <c r="C7" s="40" t="s">
        <v>148</v>
      </c>
    </row>
    <row r="8" spans="1:3" ht="15.75" thickBot="1">
      <c r="A8" s="38">
        <v>37056</v>
      </c>
      <c r="B8" s="39" t="s">
        <v>149</v>
      </c>
      <c r="C8" s="40" t="s">
        <v>150</v>
      </c>
    </row>
    <row r="9" spans="1:3" ht="15.75" thickBot="1">
      <c r="A9" s="38">
        <v>37141</v>
      </c>
      <c r="B9" s="39" t="s">
        <v>144</v>
      </c>
      <c r="C9" s="40" t="s">
        <v>151</v>
      </c>
    </row>
    <row r="10" spans="1:3" ht="15.75" thickBot="1">
      <c r="A10" s="38">
        <v>37176</v>
      </c>
      <c r="B10" s="39" t="s">
        <v>144</v>
      </c>
      <c r="C10" s="40" t="s">
        <v>152</v>
      </c>
    </row>
    <row r="11" spans="1:3" ht="15.75" thickBot="1">
      <c r="A11" s="38">
        <v>37197</v>
      </c>
      <c r="B11" s="39" t="s">
        <v>144</v>
      </c>
      <c r="C11" s="40" t="s">
        <v>153</v>
      </c>
    </row>
    <row r="12" spans="1:3" ht="15.75" thickBot="1">
      <c r="A12" s="38">
        <v>37210</v>
      </c>
      <c r="B12" s="39" t="s">
        <v>149</v>
      </c>
      <c r="C12" s="40" t="s">
        <v>154</v>
      </c>
    </row>
    <row r="13" spans="1:3" ht="15.75" thickBot="1">
      <c r="A13" s="38">
        <v>37250</v>
      </c>
      <c r="B13" s="39" t="s">
        <v>143</v>
      </c>
      <c r="C13" s="40" t="s">
        <v>155</v>
      </c>
    </row>
    <row r="14" spans="1:3" ht="15.75" thickBot="1">
      <c r="A14" s="41">
        <v>37257</v>
      </c>
      <c r="B14" s="42" t="s">
        <v>143</v>
      </c>
      <c r="C14" s="43" t="s">
        <v>141</v>
      </c>
    </row>
    <row r="15" spans="1:3" ht="15.75" thickBot="1">
      <c r="A15" s="44">
        <v>37298</v>
      </c>
      <c r="B15" s="45" t="s">
        <v>140</v>
      </c>
      <c r="C15" s="46" t="s">
        <v>142</v>
      </c>
    </row>
    <row r="16" spans="1:3" ht="15.75" thickBot="1">
      <c r="A16" s="44">
        <v>37299</v>
      </c>
      <c r="B16" s="45" t="s">
        <v>143</v>
      </c>
      <c r="C16" s="46" t="s">
        <v>142</v>
      </c>
    </row>
    <row r="17" spans="1:3" ht="15.75" thickBot="1">
      <c r="A17" s="44">
        <v>37344</v>
      </c>
      <c r="B17" s="45" t="s">
        <v>144</v>
      </c>
      <c r="C17" s="46" t="s">
        <v>145</v>
      </c>
    </row>
    <row r="18" spans="1:3" ht="15.75" thickBot="1">
      <c r="A18" s="44">
        <v>37367</v>
      </c>
      <c r="B18" s="45" t="s">
        <v>156</v>
      </c>
      <c r="C18" s="46" t="s">
        <v>147</v>
      </c>
    </row>
    <row r="19" spans="1:3" ht="15.75" thickBot="1">
      <c r="A19" s="44">
        <v>37377</v>
      </c>
      <c r="B19" s="45" t="s">
        <v>157</v>
      </c>
      <c r="C19" s="46" t="s">
        <v>148</v>
      </c>
    </row>
    <row r="20" spans="1:3" ht="15.75" thickBot="1">
      <c r="A20" s="44">
        <v>37406</v>
      </c>
      <c r="B20" s="45" t="s">
        <v>149</v>
      </c>
      <c r="C20" s="46" t="s">
        <v>150</v>
      </c>
    </row>
    <row r="21" spans="1:3" ht="15.75" thickBot="1">
      <c r="A21" s="44">
        <v>37506</v>
      </c>
      <c r="B21" s="45" t="s">
        <v>146</v>
      </c>
      <c r="C21" s="46" t="s">
        <v>151</v>
      </c>
    </row>
    <row r="22" spans="1:3" ht="15.75" thickBot="1">
      <c r="A22" s="44">
        <v>37541</v>
      </c>
      <c r="B22" s="45" t="s">
        <v>146</v>
      </c>
      <c r="C22" s="46" t="s">
        <v>152</v>
      </c>
    </row>
    <row r="23" spans="1:3" ht="15.75" thickBot="1">
      <c r="A23" s="44">
        <v>37562</v>
      </c>
      <c r="B23" s="45" t="s">
        <v>146</v>
      </c>
      <c r="C23" s="46" t="s">
        <v>153</v>
      </c>
    </row>
    <row r="24" spans="1:3" ht="15.75" thickBot="1">
      <c r="A24" s="44">
        <v>37575</v>
      </c>
      <c r="B24" s="45" t="s">
        <v>144</v>
      </c>
      <c r="C24" s="46" t="s">
        <v>154</v>
      </c>
    </row>
    <row r="25" spans="1:3" ht="15.75" thickBot="1">
      <c r="A25" s="44">
        <v>37615</v>
      </c>
      <c r="B25" s="45" t="s">
        <v>157</v>
      </c>
      <c r="C25" s="46" t="s">
        <v>155</v>
      </c>
    </row>
    <row r="26" spans="1:3" ht="15.75" thickBot="1">
      <c r="A26" s="47">
        <v>37622</v>
      </c>
      <c r="B26" s="48" t="s">
        <v>157</v>
      </c>
      <c r="C26" s="49" t="s">
        <v>141</v>
      </c>
    </row>
    <row r="27" spans="1:3" ht="15.75" thickBot="1">
      <c r="A27" s="38">
        <v>37683</v>
      </c>
      <c r="B27" s="39" t="s">
        <v>140</v>
      </c>
      <c r="C27" s="40" t="s">
        <v>142</v>
      </c>
    </row>
    <row r="28" spans="1:3" ht="15.75" thickBot="1">
      <c r="A28" s="38">
        <v>37684</v>
      </c>
      <c r="B28" s="39" t="s">
        <v>143</v>
      </c>
      <c r="C28" s="40" t="s">
        <v>142</v>
      </c>
    </row>
    <row r="29" spans="1:3" ht="15.75" thickBot="1">
      <c r="A29" s="38">
        <v>37729</v>
      </c>
      <c r="B29" s="39" t="s">
        <v>144</v>
      </c>
      <c r="C29" s="40" t="s">
        <v>145</v>
      </c>
    </row>
    <row r="30" spans="1:3" ht="15.75" thickBot="1">
      <c r="A30" s="38">
        <v>37732</v>
      </c>
      <c r="B30" s="39" t="s">
        <v>140</v>
      </c>
      <c r="C30" s="40" t="s">
        <v>147</v>
      </c>
    </row>
    <row r="31" spans="1:3" ht="15.75" thickBot="1">
      <c r="A31" s="38">
        <v>37742</v>
      </c>
      <c r="B31" s="39" t="s">
        <v>149</v>
      </c>
      <c r="C31" s="40" t="s">
        <v>148</v>
      </c>
    </row>
    <row r="32" spans="1:3" ht="15.75" thickBot="1">
      <c r="A32" s="38">
        <v>37791</v>
      </c>
      <c r="B32" s="39" t="s">
        <v>149</v>
      </c>
      <c r="C32" s="40" t="s">
        <v>150</v>
      </c>
    </row>
    <row r="33" spans="1:3" ht="15.75" thickBot="1">
      <c r="A33" s="38">
        <v>37871</v>
      </c>
      <c r="B33" s="39" t="s">
        <v>156</v>
      </c>
      <c r="C33" s="40" t="s">
        <v>151</v>
      </c>
    </row>
    <row r="34" spans="1:3" ht="15.75" thickBot="1">
      <c r="A34" s="38">
        <v>37906</v>
      </c>
      <c r="B34" s="39" t="s">
        <v>156</v>
      </c>
      <c r="C34" s="40" t="s">
        <v>152</v>
      </c>
    </row>
    <row r="35" spans="1:3" ht="15.75" thickBot="1">
      <c r="A35" s="38">
        <v>37927</v>
      </c>
      <c r="B35" s="39" t="s">
        <v>156</v>
      </c>
      <c r="C35" s="40" t="s">
        <v>153</v>
      </c>
    </row>
    <row r="36" spans="1:3" ht="15.75" thickBot="1">
      <c r="A36" s="38">
        <v>37940</v>
      </c>
      <c r="B36" s="39" t="s">
        <v>146</v>
      </c>
      <c r="C36" s="40" t="s">
        <v>154</v>
      </c>
    </row>
    <row r="37" spans="1:3" ht="15.75" thickBot="1">
      <c r="A37" s="38">
        <v>37980</v>
      </c>
      <c r="B37" s="39" t="s">
        <v>149</v>
      </c>
      <c r="C37" s="40" t="s">
        <v>155</v>
      </c>
    </row>
    <row r="38" spans="1:3" ht="15.75" thickBot="1">
      <c r="A38" s="41">
        <v>37987</v>
      </c>
      <c r="B38" s="42" t="s">
        <v>149</v>
      </c>
      <c r="C38" s="43" t="s">
        <v>141</v>
      </c>
    </row>
    <row r="39" spans="1:3" ht="15.75" thickBot="1">
      <c r="A39" s="44">
        <v>38040</v>
      </c>
      <c r="B39" s="45" t="s">
        <v>140</v>
      </c>
      <c r="C39" s="46" t="s">
        <v>142</v>
      </c>
    </row>
    <row r="40" spans="1:3" ht="15.75" thickBot="1">
      <c r="A40" s="44">
        <v>38041</v>
      </c>
      <c r="B40" s="45" t="s">
        <v>143</v>
      </c>
      <c r="C40" s="46" t="s">
        <v>142</v>
      </c>
    </row>
    <row r="41" spans="1:3" ht="15.75" thickBot="1">
      <c r="A41" s="44">
        <v>38086</v>
      </c>
      <c r="B41" s="45" t="s">
        <v>144</v>
      </c>
      <c r="C41" s="46" t="s">
        <v>145</v>
      </c>
    </row>
    <row r="42" spans="1:3" ht="15.75" thickBot="1">
      <c r="A42" s="44">
        <v>38098</v>
      </c>
      <c r="B42" s="45" t="s">
        <v>157</v>
      </c>
      <c r="C42" s="46" t="s">
        <v>147</v>
      </c>
    </row>
    <row r="43" spans="1:3" ht="15.75" thickBot="1">
      <c r="A43" s="44">
        <v>38108</v>
      </c>
      <c r="B43" s="45" t="s">
        <v>146</v>
      </c>
      <c r="C43" s="46" t="s">
        <v>148</v>
      </c>
    </row>
    <row r="44" spans="1:3" ht="15.75" thickBot="1">
      <c r="A44" s="44">
        <v>38148</v>
      </c>
      <c r="B44" s="45" t="s">
        <v>149</v>
      </c>
      <c r="C44" s="46" t="s">
        <v>150</v>
      </c>
    </row>
    <row r="45" spans="1:3" ht="15.75" thickBot="1">
      <c r="A45" s="44">
        <v>38237</v>
      </c>
      <c r="B45" s="45" t="s">
        <v>143</v>
      </c>
      <c r="C45" s="46" t="s">
        <v>151</v>
      </c>
    </row>
    <row r="46" spans="1:3" ht="15.75" thickBot="1">
      <c r="A46" s="44">
        <v>38272</v>
      </c>
      <c r="B46" s="45" t="s">
        <v>143</v>
      </c>
      <c r="C46" s="46" t="s">
        <v>152</v>
      </c>
    </row>
    <row r="47" spans="1:3" ht="15.75" thickBot="1">
      <c r="A47" s="44">
        <v>38293</v>
      </c>
      <c r="B47" s="45" t="s">
        <v>143</v>
      </c>
      <c r="C47" s="46" t="s">
        <v>153</v>
      </c>
    </row>
    <row r="48" spans="1:3" ht="15.75" thickBot="1">
      <c r="A48" s="44">
        <v>38306</v>
      </c>
      <c r="B48" s="45" t="s">
        <v>140</v>
      </c>
      <c r="C48" s="46" t="s">
        <v>154</v>
      </c>
    </row>
    <row r="49" spans="1:3" ht="15.75" thickBot="1">
      <c r="A49" s="44">
        <v>38346</v>
      </c>
      <c r="B49" s="45" t="s">
        <v>146</v>
      </c>
      <c r="C49" s="46" t="s">
        <v>155</v>
      </c>
    </row>
    <row r="50" spans="1:3" ht="15.75" thickBot="1">
      <c r="A50" s="47">
        <v>38353</v>
      </c>
      <c r="B50" s="48" t="s">
        <v>146</v>
      </c>
      <c r="C50" s="49" t="s">
        <v>141</v>
      </c>
    </row>
    <row r="51" spans="1:3" ht="15.75" thickBot="1">
      <c r="A51" s="38">
        <v>38390</v>
      </c>
      <c r="B51" s="39" t="s">
        <v>140</v>
      </c>
      <c r="C51" s="40" t="s">
        <v>142</v>
      </c>
    </row>
    <row r="52" spans="1:3" ht="15.75" thickBot="1">
      <c r="A52" s="38">
        <v>38391</v>
      </c>
      <c r="B52" s="39" t="s">
        <v>143</v>
      </c>
      <c r="C52" s="40" t="s">
        <v>142</v>
      </c>
    </row>
    <row r="53" spans="1:3" ht="15.75" thickBot="1">
      <c r="A53" s="38">
        <v>38436</v>
      </c>
      <c r="B53" s="39" t="s">
        <v>144</v>
      </c>
      <c r="C53" s="40" t="s">
        <v>145</v>
      </c>
    </row>
    <row r="54" spans="1:3" ht="15.75" thickBot="1">
      <c r="A54" s="38">
        <v>38463</v>
      </c>
      <c r="B54" s="39" t="s">
        <v>149</v>
      </c>
      <c r="C54" s="40" t="s">
        <v>147</v>
      </c>
    </row>
    <row r="55" spans="1:3" ht="15.75" thickBot="1">
      <c r="A55" s="38">
        <v>38473</v>
      </c>
      <c r="B55" s="39" t="s">
        <v>156</v>
      </c>
      <c r="C55" s="40" t="s">
        <v>148</v>
      </c>
    </row>
    <row r="56" spans="1:3" ht="15.75" thickBot="1">
      <c r="A56" s="38">
        <v>38498</v>
      </c>
      <c r="B56" s="39" t="s">
        <v>149</v>
      </c>
      <c r="C56" s="40" t="s">
        <v>150</v>
      </c>
    </row>
    <row r="57" spans="1:3" ht="15.75" thickBot="1">
      <c r="A57" s="38">
        <v>38602</v>
      </c>
      <c r="B57" s="39" t="s">
        <v>157</v>
      </c>
      <c r="C57" s="40" t="s">
        <v>151</v>
      </c>
    </row>
    <row r="58" spans="1:3" ht="15.75" thickBot="1">
      <c r="A58" s="38">
        <v>38637</v>
      </c>
      <c r="B58" s="39" t="s">
        <v>157</v>
      </c>
      <c r="C58" s="40" t="s">
        <v>152</v>
      </c>
    </row>
    <row r="59" spans="1:3" ht="15.75" thickBot="1">
      <c r="A59" s="38">
        <v>38658</v>
      </c>
      <c r="B59" s="39" t="s">
        <v>157</v>
      </c>
      <c r="C59" s="40" t="s">
        <v>153</v>
      </c>
    </row>
    <row r="60" spans="1:3" ht="15.75" thickBot="1">
      <c r="A60" s="38">
        <v>38671</v>
      </c>
      <c r="B60" s="39" t="s">
        <v>143</v>
      </c>
      <c r="C60" s="40" t="s">
        <v>154</v>
      </c>
    </row>
    <row r="61" spans="1:3" ht="15.75" thickBot="1">
      <c r="A61" s="38">
        <v>38711</v>
      </c>
      <c r="B61" s="39" t="s">
        <v>156</v>
      </c>
      <c r="C61" s="40" t="s">
        <v>155</v>
      </c>
    </row>
    <row r="62" spans="1:3" ht="15.75" thickBot="1">
      <c r="A62" s="41">
        <v>38718</v>
      </c>
      <c r="B62" s="42" t="s">
        <v>156</v>
      </c>
      <c r="C62" s="43" t="s">
        <v>141</v>
      </c>
    </row>
    <row r="63" spans="1:3" ht="15.75" thickBot="1">
      <c r="A63" s="44">
        <v>38775</v>
      </c>
      <c r="B63" s="45" t="s">
        <v>140</v>
      </c>
      <c r="C63" s="46" t="s">
        <v>142</v>
      </c>
    </row>
    <row r="64" spans="1:3" ht="15.75" thickBot="1">
      <c r="A64" s="44">
        <v>38776</v>
      </c>
      <c r="B64" s="45" t="s">
        <v>143</v>
      </c>
      <c r="C64" s="46" t="s">
        <v>142</v>
      </c>
    </row>
    <row r="65" spans="1:3" ht="15.75" thickBot="1">
      <c r="A65" s="44">
        <v>38821</v>
      </c>
      <c r="B65" s="45" t="s">
        <v>144</v>
      </c>
      <c r="C65" s="46" t="s">
        <v>145</v>
      </c>
    </row>
    <row r="66" spans="1:3" ht="15.75" thickBot="1">
      <c r="A66" s="44">
        <v>38828</v>
      </c>
      <c r="B66" s="45" t="s">
        <v>144</v>
      </c>
      <c r="C66" s="46" t="s">
        <v>147</v>
      </c>
    </row>
    <row r="67" spans="1:3" ht="15.75" thickBot="1">
      <c r="A67" s="44">
        <v>38838</v>
      </c>
      <c r="B67" s="45" t="s">
        <v>140</v>
      </c>
      <c r="C67" s="46" t="s">
        <v>148</v>
      </c>
    </row>
    <row r="68" spans="1:3" ht="15.75" thickBot="1">
      <c r="A68" s="44">
        <v>38883</v>
      </c>
      <c r="B68" s="45" t="s">
        <v>149</v>
      </c>
      <c r="C68" s="46" t="s">
        <v>150</v>
      </c>
    </row>
    <row r="69" spans="1:3" ht="15.75" thickBot="1">
      <c r="A69" s="44">
        <v>38967</v>
      </c>
      <c r="B69" s="45" t="s">
        <v>149</v>
      </c>
      <c r="C69" s="46" t="s">
        <v>151</v>
      </c>
    </row>
    <row r="70" spans="1:3" ht="15.75" thickBot="1">
      <c r="A70" s="44">
        <v>39002</v>
      </c>
      <c r="B70" s="45" t="s">
        <v>149</v>
      </c>
      <c r="C70" s="46" t="s">
        <v>152</v>
      </c>
    </row>
    <row r="71" spans="1:3" ht="15.75" thickBot="1">
      <c r="A71" s="44">
        <v>39023</v>
      </c>
      <c r="B71" s="45" t="s">
        <v>149</v>
      </c>
      <c r="C71" s="46" t="s">
        <v>153</v>
      </c>
    </row>
    <row r="72" spans="1:3" ht="15.75" thickBot="1">
      <c r="A72" s="44">
        <v>39036</v>
      </c>
      <c r="B72" s="45" t="s">
        <v>157</v>
      </c>
      <c r="C72" s="46" t="s">
        <v>154</v>
      </c>
    </row>
    <row r="73" spans="1:3" ht="15.75" thickBot="1">
      <c r="A73" s="44">
        <v>39076</v>
      </c>
      <c r="B73" s="45" t="s">
        <v>140</v>
      </c>
      <c r="C73" s="46" t="s">
        <v>155</v>
      </c>
    </row>
    <row r="74" spans="1:3" ht="15.75" thickBot="1">
      <c r="A74" s="47">
        <v>39083</v>
      </c>
      <c r="B74" s="48" t="s">
        <v>140</v>
      </c>
      <c r="C74" s="49" t="s">
        <v>141</v>
      </c>
    </row>
    <row r="75" spans="1:3" ht="15.75" thickBot="1">
      <c r="A75" s="38">
        <v>39132</v>
      </c>
      <c r="B75" s="39" t="s">
        <v>140</v>
      </c>
      <c r="C75" s="40" t="s">
        <v>142</v>
      </c>
    </row>
    <row r="76" spans="1:3" ht="15.75" thickBot="1">
      <c r="A76" s="38">
        <v>39133</v>
      </c>
      <c r="B76" s="39" t="s">
        <v>143</v>
      </c>
      <c r="C76" s="40" t="s">
        <v>142</v>
      </c>
    </row>
    <row r="77" spans="1:3" ht="15.75" thickBot="1">
      <c r="A77" s="38">
        <v>39178</v>
      </c>
      <c r="B77" s="39" t="s">
        <v>144</v>
      </c>
      <c r="C77" s="40" t="s">
        <v>145</v>
      </c>
    </row>
    <row r="78" spans="1:3" ht="15.75" thickBot="1">
      <c r="A78" s="38">
        <v>39193</v>
      </c>
      <c r="B78" s="39" t="s">
        <v>146</v>
      </c>
      <c r="C78" s="40" t="s">
        <v>147</v>
      </c>
    </row>
    <row r="79" spans="1:3" ht="15.75" thickBot="1">
      <c r="A79" s="38">
        <v>39203</v>
      </c>
      <c r="B79" s="39" t="s">
        <v>143</v>
      </c>
      <c r="C79" s="40" t="s">
        <v>148</v>
      </c>
    </row>
    <row r="80" spans="1:3" ht="15.75" thickBot="1">
      <c r="A80" s="38">
        <v>39240</v>
      </c>
      <c r="B80" s="39" t="s">
        <v>149</v>
      </c>
      <c r="C80" s="40" t="s">
        <v>150</v>
      </c>
    </row>
    <row r="81" spans="1:3" ht="15.75" thickBot="1">
      <c r="A81" s="38">
        <v>39332</v>
      </c>
      <c r="B81" s="39" t="s">
        <v>144</v>
      </c>
      <c r="C81" s="40" t="s">
        <v>151</v>
      </c>
    </row>
    <row r="82" spans="1:3" ht="15.75" thickBot="1">
      <c r="A82" s="38">
        <v>39367</v>
      </c>
      <c r="B82" s="39" t="s">
        <v>144</v>
      </c>
      <c r="C82" s="40" t="s">
        <v>152</v>
      </c>
    </row>
    <row r="83" spans="1:3" ht="15.75" thickBot="1">
      <c r="A83" s="38">
        <v>39388</v>
      </c>
      <c r="B83" s="39" t="s">
        <v>144</v>
      </c>
      <c r="C83" s="40" t="s">
        <v>153</v>
      </c>
    </row>
    <row r="84" spans="1:3" ht="15.75" thickBot="1">
      <c r="A84" s="38">
        <v>39401</v>
      </c>
      <c r="B84" s="39" t="s">
        <v>149</v>
      </c>
      <c r="C84" s="40" t="s">
        <v>154</v>
      </c>
    </row>
    <row r="85" spans="1:3" ht="15.75" thickBot="1">
      <c r="A85" s="38">
        <v>39441</v>
      </c>
      <c r="B85" s="39" t="s">
        <v>143</v>
      </c>
      <c r="C85" s="40" t="s">
        <v>155</v>
      </c>
    </row>
    <row r="86" spans="1:3" ht="15.75" thickBot="1">
      <c r="A86" s="41">
        <v>39448</v>
      </c>
      <c r="B86" s="42" t="s">
        <v>143</v>
      </c>
      <c r="C86" s="43" t="s">
        <v>141</v>
      </c>
    </row>
    <row r="87" spans="1:3" ht="15.75" thickBot="1">
      <c r="A87" s="44">
        <v>39482</v>
      </c>
      <c r="B87" s="45" t="s">
        <v>140</v>
      </c>
      <c r="C87" s="46" t="s">
        <v>142</v>
      </c>
    </row>
    <row r="88" spans="1:3" ht="15.75" thickBot="1">
      <c r="A88" s="44">
        <v>39483</v>
      </c>
      <c r="B88" s="45" t="s">
        <v>143</v>
      </c>
      <c r="C88" s="46" t="s">
        <v>142</v>
      </c>
    </row>
    <row r="89" spans="1:3" ht="15.75" thickBot="1">
      <c r="A89" s="44">
        <v>39528</v>
      </c>
      <c r="B89" s="45" t="s">
        <v>144</v>
      </c>
      <c r="C89" s="46" t="s">
        <v>145</v>
      </c>
    </row>
    <row r="90" spans="1:3" ht="15.75" thickBot="1">
      <c r="A90" s="44">
        <v>39559</v>
      </c>
      <c r="B90" s="45" t="s">
        <v>140</v>
      </c>
      <c r="C90" s="46" t="s">
        <v>147</v>
      </c>
    </row>
    <row r="91" spans="1:3" ht="15.75" thickBot="1">
      <c r="A91" s="44">
        <v>39569</v>
      </c>
      <c r="B91" s="45" t="s">
        <v>149</v>
      </c>
      <c r="C91" s="46" t="s">
        <v>148</v>
      </c>
    </row>
    <row r="92" spans="1:3" ht="15.75" thickBot="1">
      <c r="A92" s="44">
        <v>39590</v>
      </c>
      <c r="B92" s="45" t="s">
        <v>149</v>
      </c>
      <c r="C92" s="46" t="s">
        <v>150</v>
      </c>
    </row>
    <row r="93" spans="1:3" ht="15.75" thickBot="1">
      <c r="A93" s="44">
        <v>39698</v>
      </c>
      <c r="B93" s="45" t="s">
        <v>156</v>
      </c>
      <c r="C93" s="46" t="s">
        <v>151</v>
      </c>
    </row>
    <row r="94" spans="1:3" ht="15.75" thickBot="1">
      <c r="A94" s="44">
        <v>39733</v>
      </c>
      <c r="B94" s="45" t="s">
        <v>156</v>
      </c>
      <c r="C94" s="46" t="s">
        <v>152</v>
      </c>
    </row>
    <row r="95" spans="1:3" ht="15.75" thickBot="1">
      <c r="A95" s="44">
        <v>39754</v>
      </c>
      <c r="B95" s="45" t="s">
        <v>156</v>
      </c>
      <c r="C95" s="46" t="s">
        <v>153</v>
      </c>
    </row>
    <row r="96" spans="1:3" ht="15.75" thickBot="1">
      <c r="A96" s="44">
        <v>39767</v>
      </c>
      <c r="B96" s="45" t="s">
        <v>146</v>
      </c>
      <c r="C96" s="46" t="s">
        <v>154</v>
      </c>
    </row>
    <row r="97" spans="1:3" ht="15.75" thickBot="1">
      <c r="A97" s="44">
        <v>39807</v>
      </c>
      <c r="B97" s="45" t="s">
        <v>149</v>
      </c>
      <c r="C97" s="46" t="s">
        <v>155</v>
      </c>
    </row>
    <row r="98" spans="1:3" ht="15.75" thickBot="1">
      <c r="A98" s="47">
        <v>39814</v>
      </c>
      <c r="B98" s="48" t="s">
        <v>149</v>
      </c>
      <c r="C98" s="49" t="s">
        <v>141</v>
      </c>
    </row>
    <row r="99" spans="1:3" ht="15.75" thickBot="1">
      <c r="A99" s="38">
        <v>39867</v>
      </c>
      <c r="B99" s="39" t="s">
        <v>140</v>
      </c>
      <c r="C99" s="40" t="s">
        <v>142</v>
      </c>
    </row>
    <row r="100" spans="1:3" ht="15.75" thickBot="1">
      <c r="A100" s="38">
        <v>39868</v>
      </c>
      <c r="B100" s="39" t="s">
        <v>143</v>
      </c>
      <c r="C100" s="40" t="s">
        <v>142</v>
      </c>
    </row>
    <row r="101" spans="1:3" ht="15.75" thickBot="1">
      <c r="A101" s="38">
        <v>39913</v>
      </c>
      <c r="B101" s="39" t="s">
        <v>144</v>
      </c>
      <c r="C101" s="40" t="s">
        <v>145</v>
      </c>
    </row>
    <row r="102" spans="1:3" ht="15.75" thickBot="1">
      <c r="A102" s="38">
        <v>39924</v>
      </c>
      <c r="B102" s="39" t="s">
        <v>143</v>
      </c>
      <c r="C102" s="40" t="s">
        <v>147</v>
      </c>
    </row>
    <row r="103" spans="1:3" ht="15.75" thickBot="1">
      <c r="A103" s="38">
        <v>39934</v>
      </c>
      <c r="B103" s="39" t="s">
        <v>144</v>
      </c>
      <c r="C103" s="40" t="s">
        <v>148</v>
      </c>
    </row>
    <row r="104" spans="1:3" ht="15.75" thickBot="1">
      <c r="A104" s="38">
        <v>39975</v>
      </c>
      <c r="B104" s="39" t="s">
        <v>149</v>
      </c>
      <c r="C104" s="40" t="s">
        <v>150</v>
      </c>
    </row>
    <row r="105" spans="1:3" ht="15.75" thickBot="1">
      <c r="A105" s="38">
        <v>40063</v>
      </c>
      <c r="B105" s="39" t="s">
        <v>140</v>
      </c>
      <c r="C105" s="40" t="s">
        <v>151</v>
      </c>
    </row>
    <row r="106" spans="1:3" ht="15.75" thickBot="1">
      <c r="A106" s="38">
        <v>40098</v>
      </c>
      <c r="B106" s="39" t="s">
        <v>140</v>
      </c>
      <c r="C106" s="40" t="s">
        <v>152</v>
      </c>
    </row>
    <row r="107" spans="1:3" ht="15.75" thickBot="1">
      <c r="A107" s="38">
        <v>40119</v>
      </c>
      <c r="B107" s="39" t="s">
        <v>140</v>
      </c>
      <c r="C107" s="40" t="s">
        <v>153</v>
      </c>
    </row>
    <row r="108" spans="1:3" ht="15.75" thickBot="1">
      <c r="A108" s="38">
        <v>40132</v>
      </c>
      <c r="B108" s="39" t="s">
        <v>156</v>
      </c>
      <c r="C108" s="40" t="s">
        <v>154</v>
      </c>
    </row>
    <row r="109" spans="1:3" ht="15.75" thickBot="1">
      <c r="A109" s="38">
        <v>40172</v>
      </c>
      <c r="B109" s="39" t="s">
        <v>144</v>
      </c>
      <c r="C109" s="40" t="s">
        <v>155</v>
      </c>
    </row>
    <row r="110" spans="1:3" ht="15.75" thickBot="1">
      <c r="A110" s="41">
        <v>40179</v>
      </c>
      <c r="B110" s="42" t="s">
        <v>144</v>
      </c>
      <c r="C110" s="43" t="s">
        <v>141</v>
      </c>
    </row>
    <row r="111" spans="1:3" ht="15.75" thickBot="1">
      <c r="A111" s="44">
        <v>40224</v>
      </c>
      <c r="B111" s="45" t="s">
        <v>140</v>
      </c>
      <c r="C111" s="46" t="s">
        <v>142</v>
      </c>
    </row>
    <row r="112" spans="1:3" ht="15.75" thickBot="1">
      <c r="A112" s="44">
        <v>40225</v>
      </c>
      <c r="B112" s="45" t="s">
        <v>143</v>
      </c>
      <c r="C112" s="46" t="s">
        <v>142</v>
      </c>
    </row>
    <row r="113" spans="1:3" ht="15.75" thickBot="1">
      <c r="A113" s="44">
        <v>40270</v>
      </c>
      <c r="B113" s="45" t="s">
        <v>144</v>
      </c>
      <c r="C113" s="46" t="s">
        <v>145</v>
      </c>
    </row>
    <row r="114" spans="1:3" ht="15.75" thickBot="1">
      <c r="A114" s="44">
        <v>40289</v>
      </c>
      <c r="B114" s="45" t="s">
        <v>157</v>
      </c>
      <c r="C114" s="46" t="s">
        <v>147</v>
      </c>
    </row>
    <row r="115" spans="1:3" ht="15.75" thickBot="1">
      <c r="A115" s="44">
        <v>40299</v>
      </c>
      <c r="B115" s="45" t="s">
        <v>146</v>
      </c>
      <c r="C115" s="46" t="s">
        <v>148</v>
      </c>
    </row>
    <row r="116" spans="1:3" ht="15.75" thickBot="1">
      <c r="A116" s="44">
        <v>40332</v>
      </c>
      <c r="B116" s="45" t="s">
        <v>149</v>
      </c>
      <c r="C116" s="46" t="s">
        <v>150</v>
      </c>
    </row>
    <row r="117" spans="1:3" ht="15.75" thickBot="1">
      <c r="A117" s="44">
        <v>40428</v>
      </c>
      <c r="B117" s="45" t="s">
        <v>143</v>
      </c>
      <c r="C117" s="46" t="s">
        <v>151</v>
      </c>
    </row>
    <row r="118" spans="1:3" ht="15.75" thickBot="1">
      <c r="A118" s="44">
        <v>40463</v>
      </c>
      <c r="B118" s="45" t="s">
        <v>143</v>
      </c>
      <c r="C118" s="46" t="s">
        <v>152</v>
      </c>
    </row>
    <row r="119" spans="1:3" ht="15.75" thickBot="1">
      <c r="A119" s="44">
        <v>40484</v>
      </c>
      <c r="B119" s="45" t="s">
        <v>143</v>
      </c>
      <c r="C119" s="46" t="s">
        <v>153</v>
      </c>
    </row>
    <row r="120" spans="1:3" ht="15.75" thickBot="1">
      <c r="A120" s="44">
        <v>40497</v>
      </c>
      <c r="B120" s="45" t="s">
        <v>140</v>
      </c>
      <c r="C120" s="46" t="s">
        <v>154</v>
      </c>
    </row>
    <row r="121" spans="1:3" ht="15.75" thickBot="1">
      <c r="A121" s="44">
        <v>40537</v>
      </c>
      <c r="B121" s="45" t="s">
        <v>146</v>
      </c>
      <c r="C121" s="46" t="s">
        <v>155</v>
      </c>
    </row>
    <row r="122" spans="1:3" ht="15.75" thickBot="1">
      <c r="A122" s="47">
        <v>40544</v>
      </c>
      <c r="B122" s="48" t="s">
        <v>146</v>
      </c>
      <c r="C122" s="49" t="s">
        <v>141</v>
      </c>
    </row>
    <row r="123" spans="1:3" ht="15.75" thickBot="1">
      <c r="A123" s="38">
        <v>40609</v>
      </c>
      <c r="B123" s="39" t="s">
        <v>140</v>
      </c>
      <c r="C123" s="40" t="s">
        <v>142</v>
      </c>
    </row>
    <row r="124" spans="1:3" ht="15.75" thickBot="1">
      <c r="A124" s="38">
        <v>40610</v>
      </c>
      <c r="B124" s="39" t="s">
        <v>143</v>
      </c>
      <c r="C124" s="40" t="s">
        <v>142</v>
      </c>
    </row>
    <row r="125" spans="1:3" ht="15.75" thickBot="1">
      <c r="A125" s="38">
        <v>40654</v>
      </c>
      <c r="B125" s="39" t="s">
        <v>149</v>
      </c>
      <c r="C125" s="40" t="s">
        <v>145</v>
      </c>
    </row>
    <row r="126" spans="1:3" ht="15.75" thickBot="1">
      <c r="A126" s="38">
        <v>40655</v>
      </c>
      <c r="B126" s="39" t="s">
        <v>144</v>
      </c>
      <c r="C126" s="40" t="s">
        <v>147</v>
      </c>
    </row>
    <row r="127" spans="1:3" ht="15.75" thickBot="1">
      <c r="A127" s="38">
        <v>40664</v>
      </c>
      <c r="B127" s="39" t="s">
        <v>156</v>
      </c>
      <c r="C127" s="40" t="s">
        <v>148</v>
      </c>
    </row>
    <row r="128" spans="1:3" ht="15.75" thickBot="1">
      <c r="A128" s="38">
        <v>40717</v>
      </c>
      <c r="B128" s="39" t="s">
        <v>149</v>
      </c>
      <c r="C128" s="40" t="s">
        <v>150</v>
      </c>
    </row>
    <row r="129" spans="1:3" ht="15.75" thickBot="1">
      <c r="A129" s="38">
        <v>40793</v>
      </c>
      <c r="B129" s="39" t="s">
        <v>157</v>
      </c>
      <c r="C129" s="40" t="s">
        <v>151</v>
      </c>
    </row>
    <row r="130" spans="1:3" ht="15.75" thickBot="1">
      <c r="A130" s="38">
        <v>40828</v>
      </c>
      <c r="B130" s="39" t="s">
        <v>157</v>
      </c>
      <c r="C130" s="40" t="s">
        <v>152</v>
      </c>
    </row>
    <row r="131" spans="1:3" ht="15.75" thickBot="1">
      <c r="A131" s="38">
        <v>40849</v>
      </c>
      <c r="B131" s="39" t="s">
        <v>157</v>
      </c>
      <c r="C131" s="40" t="s">
        <v>153</v>
      </c>
    </row>
    <row r="132" spans="1:3" ht="15.75" thickBot="1">
      <c r="A132" s="38">
        <v>40862</v>
      </c>
      <c r="B132" s="39" t="s">
        <v>143</v>
      </c>
      <c r="C132" s="40" t="s">
        <v>154</v>
      </c>
    </row>
    <row r="133" spans="1:3" ht="15.75" thickBot="1">
      <c r="A133" s="38">
        <v>40902</v>
      </c>
      <c r="B133" s="39" t="s">
        <v>156</v>
      </c>
      <c r="C133" s="40" t="s">
        <v>155</v>
      </c>
    </row>
    <row r="134" spans="1:3" ht="15.75" thickBot="1">
      <c r="A134" s="41">
        <v>40909</v>
      </c>
      <c r="B134" s="42" t="s">
        <v>156</v>
      </c>
      <c r="C134" s="43" t="s">
        <v>141</v>
      </c>
    </row>
    <row r="135" spans="1:3" ht="15.75" thickBot="1">
      <c r="A135" s="44">
        <v>40959</v>
      </c>
      <c r="B135" s="45" t="s">
        <v>140</v>
      </c>
      <c r="C135" s="46" t="s">
        <v>142</v>
      </c>
    </row>
    <row r="136" spans="1:3" ht="15.75" thickBot="1">
      <c r="A136" s="44">
        <v>40960</v>
      </c>
      <c r="B136" s="45" t="s">
        <v>143</v>
      </c>
      <c r="C136" s="46" t="s">
        <v>142</v>
      </c>
    </row>
    <row r="137" spans="1:3" ht="15.75" thickBot="1">
      <c r="A137" s="44">
        <v>41005</v>
      </c>
      <c r="B137" s="45" t="s">
        <v>144</v>
      </c>
      <c r="C137" s="46" t="s">
        <v>145</v>
      </c>
    </row>
    <row r="138" spans="1:3" ht="15.75" thickBot="1">
      <c r="A138" s="44">
        <v>41020</v>
      </c>
      <c r="B138" s="45" t="s">
        <v>146</v>
      </c>
      <c r="C138" s="46" t="s">
        <v>147</v>
      </c>
    </row>
    <row r="139" spans="1:3" ht="15.75" thickBot="1">
      <c r="A139" s="44">
        <v>41030</v>
      </c>
      <c r="B139" s="45" t="s">
        <v>143</v>
      </c>
      <c r="C139" s="46" t="s">
        <v>148</v>
      </c>
    </row>
    <row r="140" spans="1:3" ht="15.75" thickBot="1">
      <c r="A140" s="44">
        <v>41067</v>
      </c>
      <c r="B140" s="45" t="s">
        <v>149</v>
      </c>
      <c r="C140" s="46" t="s">
        <v>150</v>
      </c>
    </row>
    <row r="141" spans="1:3" ht="15.75" thickBot="1">
      <c r="A141" s="44">
        <v>41159</v>
      </c>
      <c r="B141" s="45" t="s">
        <v>144</v>
      </c>
      <c r="C141" s="46" t="s">
        <v>151</v>
      </c>
    </row>
    <row r="142" spans="1:3" ht="15.75" thickBot="1">
      <c r="A142" s="44">
        <v>41194</v>
      </c>
      <c r="B142" s="45" t="s">
        <v>144</v>
      </c>
      <c r="C142" s="46" t="s">
        <v>152</v>
      </c>
    </row>
    <row r="143" spans="1:3" ht="15.75" thickBot="1">
      <c r="A143" s="44">
        <v>41215</v>
      </c>
      <c r="B143" s="45" t="s">
        <v>144</v>
      </c>
      <c r="C143" s="46" t="s">
        <v>153</v>
      </c>
    </row>
    <row r="144" spans="1:3" ht="15.75" thickBot="1">
      <c r="A144" s="44">
        <v>41228</v>
      </c>
      <c r="B144" s="45" t="s">
        <v>149</v>
      </c>
      <c r="C144" s="46" t="s">
        <v>154</v>
      </c>
    </row>
    <row r="145" spans="1:3" ht="15.75" thickBot="1">
      <c r="A145" s="44">
        <v>41268</v>
      </c>
      <c r="B145" s="45" t="s">
        <v>143</v>
      </c>
      <c r="C145" s="46" t="s">
        <v>155</v>
      </c>
    </row>
    <row r="146" spans="1:3" ht="15.75" thickBot="1">
      <c r="A146" s="47">
        <v>41275</v>
      </c>
      <c r="B146" s="48" t="s">
        <v>143</v>
      </c>
      <c r="C146" s="49" t="s">
        <v>141</v>
      </c>
    </row>
    <row r="147" spans="1:3" ht="15.75" thickBot="1">
      <c r="A147" s="38">
        <v>41316</v>
      </c>
      <c r="B147" s="39" t="s">
        <v>140</v>
      </c>
      <c r="C147" s="40" t="s">
        <v>142</v>
      </c>
    </row>
    <row r="148" spans="1:3" ht="15.75" thickBot="1">
      <c r="A148" s="38">
        <v>41317</v>
      </c>
      <c r="B148" s="39" t="s">
        <v>143</v>
      </c>
      <c r="C148" s="40" t="s">
        <v>142</v>
      </c>
    </row>
    <row r="149" spans="1:3" ht="15.75" thickBot="1">
      <c r="A149" s="38">
        <v>41362</v>
      </c>
      <c r="B149" s="39" t="s">
        <v>144</v>
      </c>
      <c r="C149" s="40" t="s">
        <v>145</v>
      </c>
    </row>
    <row r="150" spans="1:3" ht="15.75" thickBot="1">
      <c r="A150" s="38">
        <v>41385</v>
      </c>
      <c r="B150" s="39" t="s">
        <v>156</v>
      </c>
      <c r="C150" s="40" t="s">
        <v>147</v>
      </c>
    </row>
    <row r="151" spans="1:3" ht="15.75" thickBot="1">
      <c r="A151" s="38">
        <v>41395</v>
      </c>
      <c r="B151" s="39" t="s">
        <v>157</v>
      </c>
      <c r="C151" s="40" t="s">
        <v>148</v>
      </c>
    </row>
    <row r="152" spans="1:3" ht="15.75" thickBot="1">
      <c r="A152" s="38">
        <v>41424</v>
      </c>
      <c r="B152" s="39" t="s">
        <v>149</v>
      </c>
      <c r="C152" s="40" t="s">
        <v>150</v>
      </c>
    </row>
    <row r="153" spans="1:3" ht="15.75" thickBot="1">
      <c r="A153" s="38">
        <v>41524</v>
      </c>
      <c r="B153" s="39" t="s">
        <v>146</v>
      </c>
      <c r="C153" s="40" t="s">
        <v>151</v>
      </c>
    </row>
    <row r="154" spans="1:3" ht="15.75" thickBot="1">
      <c r="A154" s="38">
        <v>41559</v>
      </c>
      <c r="B154" s="39" t="s">
        <v>146</v>
      </c>
      <c r="C154" s="40" t="s">
        <v>152</v>
      </c>
    </row>
    <row r="155" spans="1:3" ht="15.75" thickBot="1">
      <c r="A155" s="38">
        <v>41580</v>
      </c>
      <c r="B155" s="39" t="s">
        <v>146</v>
      </c>
      <c r="C155" s="40" t="s">
        <v>153</v>
      </c>
    </row>
    <row r="156" spans="1:3" ht="15.75" thickBot="1">
      <c r="A156" s="38">
        <v>41593</v>
      </c>
      <c r="B156" s="39" t="s">
        <v>144</v>
      </c>
      <c r="C156" s="40" t="s">
        <v>154</v>
      </c>
    </row>
    <row r="157" spans="1:3" ht="15.75" thickBot="1">
      <c r="A157" s="38">
        <v>41633</v>
      </c>
      <c r="B157" s="39" t="s">
        <v>157</v>
      </c>
      <c r="C157" s="40" t="s">
        <v>155</v>
      </c>
    </row>
    <row r="158" spans="1:3" ht="15.75" thickBot="1">
      <c r="A158" s="41">
        <v>41640</v>
      </c>
      <c r="B158" s="42" t="s">
        <v>157</v>
      </c>
      <c r="C158" s="43" t="s">
        <v>141</v>
      </c>
    </row>
    <row r="159" spans="1:3" ht="15.75" thickBot="1">
      <c r="A159" s="44">
        <v>41701</v>
      </c>
      <c r="B159" s="45" t="s">
        <v>140</v>
      </c>
      <c r="C159" s="46" t="s">
        <v>142</v>
      </c>
    </row>
    <row r="160" spans="1:3" ht="15.75" thickBot="1">
      <c r="A160" s="44">
        <v>41702</v>
      </c>
      <c r="B160" s="45" t="s">
        <v>143</v>
      </c>
      <c r="C160" s="46" t="s">
        <v>142</v>
      </c>
    </row>
    <row r="161" spans="1:3" ht="15.75" thickBot="1">
      <c r="A161" s="44">
        <v>41747</v>
      </c>
      <c r="B161" s="45" t="s">
        <v>144</v>
      </c>
      <c r="C161" s="46" t="s">
        <v>145</v>
      </c>
    </row>
    <row r="162" spans="1:3" ht="15.75" thickBot="1">
      <c r="A162" s="44">
        <v>41750</v>
      </c>
      <c r="B162" s="45" t="s">
        <v>140</v>
      </c>
      <c r="C162" s="46" t="s">
        <v>147</v>
      </c>
    </row>
    <row r="163" spans="1:3" ht="15.75" thickBot="1">
      <c r="A163" s="44">
        <v>41760</v>
      </c>
      <c r="B163" s="45" t="s">
        <v>149</v>
      </c>
      <c r="C163" s="46" t="s">
        <v>148</v>
      </c>
    </row>
    <row r="164" spans="1:3" ht="15.75" thickBot="1">
      <c r="A164" s="44">
        <v>41809</v>
      </c>
      <c r="B164" s="45" t="s">
        <v>149</v>
      </c>
      <c r="C164" s="46" t="s">
        <v>150</v>
      </c>
    </row>
    <row r="165" spans="1:3" ht="15.75" thickBot="1">
      <c r="A165" s="44">
        <v>41889</v>
      </c>
      <c r="B165" s="45" t="s">
        <v>156</v>
      </c>
      <c r="C165" s="46" t="s">
        <v>151</v>
      </c>
    </row>
    <row r="166" spans="1:3" ht="15.75" thickBot="1">
      <c r="A166" s="44">
        <v>41924</v>
      </c>
      <c r="B166" s="45" t="s">
        <v>156</v>
      </c>
      <c r="C166" s="46" t="s">
        <v>152</v>
      </c>
    </row>
    <row r="167" spans="1:3" ht="15.75" thickBot="1">
      <c r="A167" s="44">
        <v>41945</v>
      </c>
      <c r="B167" s="45" t="s">
        <v>156</v>
      </c>
      <c r="C167" s="46" t="s">
        <v>153</v>
      </c>
    </row>
    <row r="168" spans="1:3" ht="15.75" thickBot="1">
      <c r="A168" s="44">
        <v>41958</v>
      </c>
      <c r="B168" s="45" t="s">
        <v>146</v>
      </c>
      <c r="C168" s="46" t="s">
        <v>154</v>
      </c>
    </row>
    <row r="169" spans="1:3" ht="15.75" thickBot="1">
      <c r="A169" s="44">
        <v>41998</v>
      </c>
      <c r="B169" s="45" t="s">
        <v>149</v>
      </c>
      <c r="C169" s="46" t="s">
        <v>155</v>
      </c>
    </row>
    <row r="170" spans="1:3" ht="15.75" thickBot="1">
      <c r="A170" s="47">
        <v>42005</v>
      </c>
      <c r="B170" s="48" t="s">
        <v>149</v>
      </c>
      <c r="C170" s="49" t="s">
        <v>141</v>
      </c>
    </row>
    <row r="171" spans="1:3" ht="15.75" thickBot="1">
      <c r="A171" s="38">
        <v>42051</v>
      </c>
      <c r="B171" s="39" t="s">
        <v>140</v>
      </c>
      <c r="C171" s="40" t="s">
        <v>142</v>
      </c>
    </row>
    <row r="172" spans="1:3" ht="15.75" thickBot="1">
      <c r="A172" s="38">
        <v>42052</v>
      </c>
      <c r="B172" s="39" t="s">
        <v>143</v>
      </c>
      <c r="C172" s="40" t="s">
        <v>142</v>
      </c>
    </row>
    <row r="173" spans="1:3" ht="15.75" thickBot="1">
      <c r="A173" s="38">
        <v>42097</v>
      </c>
      <c r="B173" s="39" t="s">
        <v>144</v>
      </c>
      <c r="C173" s="40" t="s">
        <v>145</v>
      </c>
    </row>
    <row r="174" spans="1:3" ht="15.75" thickBot="1">
      <c r="A174" s="38">
        <v>42115</v>
      </c>
      <c r="B174" s="39" t="s">
        <v>143</v>
      </c>
      <c r="C174" s="40" t="s">
        <v>147</v>
      </c>
    </row>
    <row r="175" spans="1:3" ht="15.75" thickBot="1">
      <c r="A175" s="38">
        <v>42125</v>
      </c>
      <c r="B175" s="39" t="s">
        <v>144</v>
      </c>
      <c r="C175" s="40" t="s">
        <v>148</v>
      </c>
    </row>
    <row r="176" spans="1:3" ht="15.75" thickBot="1">
      <c r="A176" s="38">
        <v>42159</v>
      </c>
      <c r="B176" s="39" t="s">
        <v>149</v>
      </c>
      <c r="C176" s="40" t="s">
        <v>150</v>
      </c>
    </row>
    <row r="177" spans="1:3" ht="15.75" thickBot="1">
      <c r="A177" s="38">
        <v>42254</v>
      </c>
      <c r="B177" s="39" t="s">
        <v>140</v>
      </c>
      <c r="C177" s="40" t="s">
        <v>151</v>
      </c>
    </row>
    <row r="178" spans="1:3" ht="15.75" thickBot="1">
      <c r="A178" s="38">
        <v>42289</v>
      </c>
      <c r="B178" s="39" t="s">
        <v>140</v>
      </c>
      <c r="C178" s="40" t="s">
        <v>152</v>
      </c>
    </row>
    <row r="179" spans="1:3" ht="15.75" thickBot="1">
      <c r="A179" s="38">
        <v>42310</v>
      </c>
      <c r="B179" s="39" t="s">
        <v>140</v>
      </c>
      <c r="C179" s="40" t="s">
        <v>153</v>
      </c>
    </row>
    <row r="180" spans="1:3" ht="15.75" thickBot="1">
      <c r="A180" s="38">
        <v>42323</v>
      </c>
      <c r="B180" s="39" t="s">
        <v>156</v>
      </c>
      <c r="C180" s="40" t="s">
        <v>154</v>
      </c>
    </row>
    <row r="181" spans="1:3" ht="15.75" thickBot="1">
      <c r="A181" s="38">
        <v>42363</v>
      </c>
      <c r="B181" s="39" t="s">
        <v>144</v>
      </c>
      <c r="C181" s="40" t="s">
        <v>155</v>
      </c>
    </row>
    <row r="182" spans="1:3" ht="15.75" thickBot="1">
      <c r="A182" s="41">
        <v>42370</v>
      </c>
      <c r="B182" s="42" t="s">
        <v>144</v>
      </c>
      <c r="C182" s="43" t="s">
        <v>141</v>
      </c>
    </row>
    <row r="183" spans="1:3" ht="15.75" thickBot="1">
      <c r="A183" s="44">
        <v>42408</v>
      </c>
      <c r="B183" s="45" t="s">
        <v>140</v>
      </c>
      <c r="C183" s="46" t="s">
        <v>142</v>
      </c>
    </row>
    <row r="184" spans="1:3" ht="15.75" thickBot="1">
      <c r="A184" s="44">
        <v>42409</v>
      </c>
      <c r="B184" s="45" t="s">
        <v>143</v>
      </c>
      <c r="C184" s="46" t="s">
        <v>142</v>
      </c>
    </row>
    <row r="185" spans="1:3" ht="15.75" thickBot="1">
      <c r="A185" s="44">
        <v>42454</v>
      </c>
      <c r="B185" s="45" t="s">
        <v>144</v>
      </c>
      <c r="C185" s="46" t="s">
        <v>145</v>
      </c>
    </row>
    <row r="186" spans="1:3" ht="15.75" thickBot="1">
      <c r="A186" s="44">
        <v>42481</v>
      </c>
      <c r="B186" s="45" t="s">
        <v>149</v>
      </c>
      <c r="C186" s="46" t="s">
        <v>147</v>
      </c>
    </row>
    <row r="187" spans="1:3" ht="15.75" thickBot="1">
      <c r="A187" s="44">
        <v>42491</v>
      </c>
      <c r="B187" s="45" t="s">
        <v>156</v>
      </c>
      <c r="C187" s="46" t="s">
        <v>148</v>
      </c>
    </row>
    <row r="188" spans="1:3" ht="15.75" thickBot="1">
      <c r="A188" s="44">
        <v>42516</v>
      </c>
      <c r="B188" s="45" t="s">
        <v>149</v>
      </c>
      <c r="C188" s="46" t="s">
        <v>150</v>
      </c>
    </row>
    <row r="189" spans="1:3" ht="15.75" thickBot="1">
      <c r="A189" s="44">
        <v>42620</v>
      </c>
      <c r="B189" s="45" t="s">
        <v>157</v>
      </c>
      <c r="C189" s="46" t="s">
        <v>151</v>
      </c>
    </row>
    <row r="190" spans="1:3" ht="15.75" thickBot="1">
      <c r="A190" s="44">
        <v>42655</v>
      </c>
      <c r="B190" s="45" t="s">
        <v>157</v>
      </c>
      <c r="C190" s="46" t="s">
        <v>152</v>
      </c>
    </row>
    <row r="191" spans="1:3" ht="15.75" thickBot="1">
      <c r="A191" s="44">
        <v>42676</v>
      </c>
      <c r="B191" s="45" t="s">
        <v>157</v>
      </c>
      <c r="C191" s="46" t="s">
        <v>153</v>
      </c>
    </row>
    <row r="192" spans="1:3" ht="15.75" thickBot="1">
      <c r="A192" s="44">
        <v>42689</v>
      </c>
      <c r="B192" s="45" t="s">
        <v>143</v>
      </c>
      <c r="C192" s="46" t="s">
        <v>154</v>
      </c>
    </row>
    <row r="193" spans="1:3" ht="15.75" thickBot="1">
      <c r="A193" s="44">
        <v>42729</v>
      </c>
      <c r="B193" s="45" t="s">
        <v>156</v>
      </c>
      <c r="C193" s="46" t="s">
        <v>155</v>
      </c>
    </row>
    <row r="194" spans="1:3" ht="15.75" thickBot="1">
      <c r="A194" s="47">
        <v>42736</v>
      </c>
      <c r="B194" s="48" t="s">
        <v>156</v>
      </c>
      <c r="C194" s="49" t="s">
        <v>141</v>
      </c>
    </row>
    <row r="195" spans="1:3" ht="15.75" thickBot="1">
      <c r="A195" s="38">
        <v>42793</v>
      </c>
      <c r="B195" s="39" t="s">
        <v>140</v>
      </c>
      <c r="C195" s="40" t="s">
        <v>142</v>
      </c>
    </row>
    <row r="196" spans="1:3" ht="15.75" thickBot="1">
      <c r="A196" s="38">
        <v>42794</v>
      </c>
      <c r="B196" s="39" t="s">
        <v>143</v>
      </c>
      <c r="C196" s="40" t="s">
        <v>142</v>
      </c>
    </row>
    <row r="197" spans="1:3" ht="15.75" thickBot="1">
      <c r="A197" s="38">
        <v>42839</v>
      </c>
      <c r="B197" s="39" t="s">
        <v>144</v>
      </c>
      <c r="C197" s="40" t="s">
        <v>145</v>
      </c>
    </row>
    <row r="198" spans="1:3" ht="15.75" thickBot="1">
      <c r="A198" s="38">
        <v>42846</v>
      </c>
      <c r="B198" s="39" t="s">
        <v>144</v>
      </c>
      <c r="C198" s="40" t="s">
        <v>147</v>
      </c>
    </row>
    <row r="199" spans="1:3" ht="15.75" thickBot="1">
      <c r="A199" s="38">
        <v>42856</v>
      </c>
      <c r="B199" s="39" t="s">
        <v>140</v>
      </c>
      <c r="C199" s="40" t="s">
        <v>148</v>
      </c>
    </row>
    <row r="200" spans="1:3" ht="15.75" thickBot="1">
      <c r="A200" s="38">
        <v>42901</v>
      </c>
      <c r="B200" s="39" t="s">
        <v>149</v>
      </c>
      <c r="C200" s="40" t="s">
        <v>150</v>
      </c>
    </row>
    <row r="201" spans="1:3" ht="15.75" thickBot="1">
      <c r="A201" s="38">
        <v>42985</v>
      </c>
      <c r="B201" s="39" t="s">
        <v>149</v>
      </c>
      <c r="C201" s="40" t="s">
        <v>151</v>
      </c>
    </row>
    <row r="202" spans="1:3" ht="15.75" thickBot="1">
      <c r="A202" s="38">
        <v>43020</v>
      </c>
      <c r="B202" s="39" t="s">
        <v>149</v>
      </c>
      <c r="C202" s="40" t="s">
        <v>152</v>
      </c>
    </row>
    <row r="203" spans="1:3" ht="15.75" thickBot="1">
      <c r="A203" s="38">
        <v>43041</v>
      </c>
      <c r="B203" s="39" t="s">
        <v>149</v>
      </c>
      <c r="C203" s="40" t="s">
        <v>153</v>
      </c>
    </row>
    <row r="204" spans="1:3" ht="15.75" thickBot="1">
      <c r="A204" s="38">
        <v>43054</v>
      </c>
      <c r="B204" s="39" t="s">
        <v>157</v>
      </c>
      <c r="C204" s="40" t="s">
        <v>154</v>
      </c>
    </row>
    <row r="205" spans="1:3" ht="15.75" thickBot="1">
      <c r="A205" s="38">
        <v>43094</v>
      </c>
      <c r="B205" s="39" t="s">
        <v>140</v>
      </c>
      <c r="C205" s="40" t="s">
        <v>155</v>
      </c>
    </row>
    <row r="206" spans="1:3" ht="15.75" thickBot="1">
      <c r="A206" s="41">
        <v>43101</v>
      </c>
      <c r="B206" s="42" t="s">
        <v>140</v>
      </c>
      <c r="C206" s="43" t="s">
        <v>141</v>
      </c>
    </row>
    <row r="207" spans="1:3" ht="15.75" thickBot="1">
      <c r="A207" s="44">
        <v>43143</v>
      </c>
      <c r="B207" s="45" t="s">
        <v>140</v>
      </c>
      <c r="C207" s="46" t="s">
        <v>142</v>
      </c>
    </row>
    <row r="208" spans="1:3" ht="15.75" thickBot="1">
      <c r="A208" s="44">
        <v>43144</v>
      </c>
      <c r="B208" s="45" t="s">
        <v>143</v>
      </c>
      <c r="C208" s="46" t="s">
        <v>142</v>
      </c>
    </row>
    <row r="209" spans="1:3" ht="15.75" thickBot="1">
      <c r="A209" s="44">
        <v>43189</v>
      </c>
      <c r="B209" s="45" t="s">
        <v>144</v>
      </c>
      <c r="C209" s="46" t="s">
        <v>145</v>
      </c>
    </row>
    <row r="210" spans="1:3" ht="15.75" thickBot="1">
      <c r="A210" s="44">
        <v>43211</v>
      </c>
      <c r="B210" s="45" t="s">
        <v>146</v>
      </c>
      <c r="C210" s="46" t="s">
        <v>147</v>
      </c>
    </row>
    <row r="211" spans="1:3" ht="15.75" thickBot="1">
      <c r="A211" s="44">
        <v>43221</v>
      </c>
      <c r="B211" s="45" t="s">
        <v>143</v>
      </c>
      <c r="C211" s="46" t="s">
        <v>148</v>
      </c>
    </row>
    <row r="212" spans="1:3" ht="15.75" thickBot="1">
      <c r="A212" s="44">
        <v>43251</v>
      </c>
      <c r="B212" s="45" t="s">
        <v>149</v>
      </c>
      <c r="C212" s="46" t="s">
        <v>150</v>
      </c>
    </row>
    <row r="213" spans="1:3" ht="15.75" thickBot="1">
      <c r="A213" s="44">
        <v>43350</v>
      </c>
      <c r="B213" s="45" t="s">
        <v>144</v>
      </c>
      <c r="C213" s="46" t="s">
        <v>151</v>
      </c>
    </row>
    <row r="214" spans="1:3" ht="15.75" thickBot="1">
      <c r="A214" s="44">
        <v>43385</v>
      </c>
      <c r="B214" s="45" t="s">
        <v>144</v>
      </c>
      <c r="C214" s="46" t="s">
        <v>152</v>
      </c>
    </row>
    <row r="215" spans="1:3" ht="15.75" thickBot="1">
      <c r="A215" s="44">
        <v>43406</v>
      </c>
      <c r="B215" s="45" t="s">
        <v>144</v>
      </c>
      <c r="C215" s="46" t="s">
        <v>153</v>
      </c>
    </row>
    <row r="216" spans="1:3" ht="15.75" thickBot="1">
      <c r="A216" s="44">
        <v>43419</v>
      </c>
      <c r="B216" s="45" t="s">
        <v>149</v>
      </c>
      <c r="C216" s="46" t="s">
        <v>154</v>
      </c>
    </row>
    <row r="217" spans="1:3" ht="15.75" thickBot="1">
      <c r="A217" s="44">
        <v>43459</v>
      </c>
      <c r="B217" s="45" t="s">
        <v>143</v>
      </c>
      <c r="C217" s="46" t="s">
        <v>155</v>
      </c>
    </row>
    <row r="218" spans="1:3" ht="15.75" thickBot="1">
      <c r="A218" s="47">
        <v>43466</v>
      </c>
      <c r="B218" s="48" t="s">
        <v>143</v>
      </c>
      <c r="C218" s="49" t="s">
        <v>141</v>
      </c>
    </row>
    <row r="219" spans="1:3" ht="15.75" thickBot="1">
      <c r="A219" s="38">
        <v>43528</v>
      </c>
      <c r="B219" s="39" t="s">
        <v>140</v>
      </c>
      <c r="C219" s="40" t="s">
        <v>142</v>
      </c>
    </row>
    <row r="220" spans="1:3" ht="15.75" thickBot="1">
      <c r="A220" s="38">
        <v>43529</v>
      </c>
      <c r="B220" s="39" t="s">
        <v>143</v>
      </c>
      <c r="C220" s="40" t="s">
        <v>142</v>
      </c>
    </row>
    <row r="221" spans="1:3" ht="15.75" thickBot="1">
      <c r="A221" s="38">
        <v>43574</v>
      </c>
      <c r="B221" s="39" t="s">
        <v>144</v>
      </c>
      <c r="C221" s="40" t="s">
        <v>145</v>
      </c>
    </row>
    <row r="222" spans="1:3" ht="15.75" thickBot="1">
      <c r="A222" s="38">
        <v>43576</v>
      </c>
      <c r="B222" s="39" t="s">
        <v>156</v>
      </c>
      <c r="C222" s="40" t="s">
        <v>147</v>
      </c>
    </row>
    <row r="223" spans="1:3" ht="15.75" thickBot="1">
      <c r="A223" s="38">
        <v>43586</v>
      </c>
      <c r="B223" s="39" t="s">
        <v>157</v>
      </c>
      <c r="C223" s="40" t="s">
        <v>148</v>
      </c>
    </row>
    <row r="224" spans="1:3" ht="15.75" thickBot="1">
      <c r="A224" s="38">
        <v>43636</v>
      </c>
      <c r="B224" s="39" t="s">
        <v>149</v>
      </c>
      <c r="C224" s="40" t="s">
        <v>150</v>
      </c>
    </row>
    <row r="225" spans="1:3" ht="15.75" thickBot="1">
      <c r="A225" s="38">
        <v>43715</v>
      </c>
      <c r="B225" s="39" t="s">
        <v>146</v>
      </c>
      <c r="C225" s="40" t="s">
        <v>151</v>
      </c>
    </row>
    <row r="226" spans="1:3" ht="15.75" thickBot="1">
      <c r="A226" s="38">
        <v>43750</v>
      </c>
      <c r="B226" s="39" t="s">
        <v>146</v>
      </c>
      <c r="C226" s="40" t="s">
        <v>152</v>
      </c>
    </row>
    <row r="227" spans="1:3" ht="15.75" thickBot="1">
      <c r="A227" s="38">
        <v>43771</v>
      </c>
      <c r="B227" s="39" t="s">
        <v>146</v>
      </c>
      <c r="C227" s="40" t="s">
        <v>153</v>
      </c>
    </row>
    <row r="228" spans="1:3" ht="15.75" thickBot="1">
      <c r="A228" s="38">
        <v>43784</v>
      </c>
      <c r="B228" s="39" t="s">
        <v>144</v>
      </c>
      <c r="C228" s="40" t="s">
        <v>154</v>
      </c>
    </row>
    <row r="229" spans="1:3" ht="15.75" thickBot="1">
      <c r="A229" s="38">
        <v>43824</v>
      </c>
      <c r="B229" s="39" t="s">
        <v>157</v>
      </c>
      <c r="C229" s="40" t="s">
        <v>155</v>
      </c>
    </row>
    <row r="230" spans="1:3" ht="15.75" thickBot="1">
      <c r="A230" s="41">
        <v>43831</v>
      </c>
      <c r="B230" s="42" t="s">
        <v>157</v>
      </c>
      <c r="C230" s="43" t="s">
        <v>141</v>
      </c>
    </row>
    <row r="231" spans="1:3" ht="15.75" thickBot="1">
      <c r="A231" s="44">
        <v>43885</v>
      </c>
      <c r="B231" s="45" t="s">
        <v>140</v>
      </c>
      <c r="C231" s="46" t="s">
        <v>142</v>
      </c>
    </row>
    <row r="232" spans="1:3" ht="15.75" thickBot="1">
      <c r="A232" s="44">
        <v>43886</v>
      </c>
      <c r="B232" s="45" t="s">
        <v>143</v>
      </c>
      <c r="C232" s="46" t="s">
        <v>142</v>
      </c>
    </row>
    <row r="233" spans="1:3" ht="15.75" thickBot="1">
      <c r="A233" s="44">
        <v>43931</v>
      </c>
      <c r="B233" s="45" t="s">
        <v>144</v>
      </c>
      <c r="C233" s="46" t="s">
        <v>145</v>
      </c>
    </row>
    <row r="234" spans="1:3" ht="15.75" thickBot="1">
      <c r="A234" s="44">
        <v>43942</v>
      </c>
      <c r="B234" s="45" t="s">
        <v>143</v>
      </c>
      <c r="C234" s="46" t="s">
        <v>147</v>
      </c>
    </row>
    <row r="235" spans="1:3" ht="15.75" thickBot="1">
      <c r="A235" s="44">
        <v>43952</v>
      </c>
      <c r="B235" s="45" t="s">
        <v>144</v>
      </c>
      <c r="C235" s="46" t="s">
        <v>148</v>
      </c>
    </row>
    <row r="236" spans="1:3" ht="15.75" thickBot="1">
      <c r="A236" s="44">
        <v>43993</v>
      </c>
      <c r="B236" s="45" t="s">
        <v>149</v>
      </c>
      <c r="C236" s="46" t="s">
        <v>150</v>
      </c>
    </row>
    <row r="237" spans="1:3" ht="15.75" thickBot="1">
      <c r="A237" s="44">
        <v>44081</v>
      </c>
      <c r="B237" s="45" t="s">
        <v>140</v>
      </c>
      <c r="C237" s="46" t="s">
        <v>151</v>
      </c>
    </row>
    <row r="238" spans="1:3" ht="15.75" thickBot="1">
      <c r="A238" s="44">
        <v>44116</v>
      </c>
      <c r="B238" s="45" t="s">
        <v>140</v>
      </c>
      <c r="C238" s="46" t="s">
        <v>152</v>
      </c>
    </row>
    <row r="239" spans="1:3" ht="15.75" thickBot="1">
      <c r="A239" s="44">
        <v>44137</v>
      </c>
      <c r="B239" s="45" t="s">
        <v>140</v>
      </c>
      <c r="C239" s="46" t="s">
        <v>153</v>
      </c>
    </row>
    <row r="240" spans="1:3" ht="15.75" thickBot="1">
      <c r="A240" s="44">
        <v>44150</v>
      </c>
      <c r="B240" s="45" t="s">
        <v>156</v>
      </c>
      <c r="C240" s="46" t="s">
        <v>154</v>
      </c>
    </row>
    <row r="241" spans="1:3" ht="15.75" thickBot="1">
      <c r="A241" s="44">
        <v>44190</v>
      </c>
      <c r="B241" s="45" t="s">
        <v>144</v>
      </c>
      <c r="C241" s="46" t="s">
        <v>155</v>
      </c>
    </row>
    <row r="242" spans="1:3" ht="15.75" thickBot="1">
      <c r="A242" s="47">
        <v>44197</v>
      </c>
      <c r="B242" s="48" t="s">
        <v>144</v>
      </c>
      <c r="C242" s="49" t="s">
        <v>141</v>
      </c>
    </row>
    <row r="243" spans="1:3" ht="15.75" thickBot="1">
      <c r="A243" s="38">
        <v>44242</v>
      </c>
      <c r="B243" s="39" t="s">
        <v>140</v>
      </c>
      <c r="C243" s="40" t="s">
        <v>142</v>
      </c>
    </row>
    <row r="244" spans="1:3" ht="15.75" thickBot="1">
      <c r="A244" s="38">
        <v>44243</v>
      </c>
      <c r="B244" s="39" t="s">
        <v>143</v>
      </c>
      <c r="C244" s="40" t="s">
        <v>142</v>
      </c>
    </row>
    <row r="245" spans="1:3" ht="15.75" thickBot="1">
      <c r="A245" s="38">
        <v>44288</v>
      </c>
      <c r="B245" s="39" t="s">
        <v>144</v>
      </c>
      <c r="C245" s="40" t="s">
        <v>145</v>
      </c>
    </row>
    <row r="246" spans="1:3" ht="15.75" thickBot="1">
      <c r="A246" s="38">
        <v>44307</v>
      </c>
      <c r="B246" s="39" t="s">
        <v>157</v>
      </c>
      <c r="C246" s="40" t="s">
        <v>147</v>
      </c>
    </row>
    <row r="247" spans="1:3" ht="15.75" thickBot="1">
      <c r="A247" s="38">
        <v>44317</v>
      </c>
      <c r="B247" s="39" t="s">
        <v>146</v>
      </c>
      <c r="C247" s="40" t="s">
        <v>148</v>
      </c>
    </row>
    <row r="248" spans="1:3" ht="15.75" thickBot="1">
      <c r="A248" s="38">
        <v>44350</v>
      </c>
      <c r="B248" s="39" t="s">
        <v>149</v>
      </c>
      <c r="C248" s="40" t="s">
        <v>150</v>
      </c>
    </row>
    <row r="249" spans="1:3" ht="15.75" thickBot="1">
      <c r="A249" s="38">
        <v>44446</v>
      </c>
      <c r="B249" s="39" t="s">
        <v>143</v>
      </c>
      <c r="C249" s="40" t="s">
        <v>151</v>
      </c>
    </row>
    <row r="250" spans="1:3" ht="15.75" thickBot="1">
      <c r="A250" s="38">
        <v>44481</v>
      </c>
      <c r="B250" s="39" t="s">
        <v>143</v>
      </c>
      <c r="C250" s="40" t="s">
        <v>152</v>
      </c>
    </row>
    <row r="251" spans="1:3" ht="15.75" thickBot="1">
      <c r="A251" s="38">
        <v>44502</v>
      </c>
      <c r="B251" s="39" t="s">
        <v>143</v>
      </c>
      <c r="C251" s="40" t="s">
        <v>153</v>
      </c>
    </row>
    <row r="252" spans="1:3" ht="15.75" thickBot="1">
      <c r="A252" s="38">
        <v>44515</v>
      </c>
      <c r="B252" s="39" t="s">
        <v>140</v>
      </c>
      <c r="C252" s="40" t="s">
        <v>154</v>
      </c>
    </row>
    <row r="253" spans="1:3" ht="15.75" thickBot="1">
      <c r="A253" s="38">
        <v>44555</v>
      </c>
      <c r="B253" s="39" t="s">
        <v>146</v>
      </c>
      <c r="C253" s="40" t="s">
        <v>155</v>
      </c>
    </row>
    <row r="254" spans="1:3" ht="15.75" thickBot="1">
      <c r="A254" s="41">
        <v>44562</v>
      </c>
      <c r="B254" s="42" t="s">
        <v>146</v>
      </c>
      <c r="C254" s="43" t="s">
        <v>141</v>
      </c>
    </row>
    <row r="255" spans="1:3" ht="15.75" thickBot="1">
      <c r="A255" s="44">
        <v>44620</v>
      </c>
      <c r="B255" s="45" t="s">
        <v>140</v>
      </c>
      <c r="C255" s="46" t="s">
        <v>142</v>
      </c>
    </row>
    <row r="256" spans="1:3" ht="15.75" thickBot="1">
      <c r="A256" s="44">
        <v>44621</v>
      </c>
      <c r="B256" s="45" t="s">
        <v>143</v>
      </c>
      <c r="C256" s="46" t="s">
        <v>142</v>
      </c>
    </row>
    <row r="257" spans="1:3" ht="15.75" thickBot="1">
      <c r="A257" s="44">
        <v>44666</v>
      </c>
      <c r="B257" s="45" t="s">
        <v>144</v>
      </c>
      <c r="C257" s="46" t="s">
        <v>145</v>
      </c>
    </row>
    <row r="258" spans="1:3" ht="15.75" thickBot="1">
      <c r="A258" s="44">
        <v>44672</v>
      </c>
      <c r="B258" s="45" t="s">
        <v>149</v>
      </c>
      <c r="C258" s="46" t="s">
        <v>147</v>
      </c>
    </row>
    <row r="259" spans="1:3" ht="15.75" thickBot="1">
      <c r="A259" s="44">
        <v>44682</v>
      </c>
      <c r="B259" s="45" t="s">
        <v>156</v>
      </c>
      <c r="C259" s="46" t="s">
        <v>148</v>
      </c>
    </row>
    <row r="260" spans="1:3" ht="15.75" thickBot="1">
      <c r="A260" s="44">
        <v>44728</v>
      </c>
      <c r="B260" s="45" t="s">
        <v>149</v>
      </c>
      <c r="C260" s="46" t="s">
        <v>150</v>
      </c>
    </row>
    <row r="261" spans="1:3" ht="15.75" thickBot="1">
      <c r="A261" s="44">
        <v>44811</v>
      </c>
      <c r="B261" s="45" t="s">
        <v>157</v>
      </c>
      <c r="C261" s="46" t="s">
        <v>151</v>
      </c>
    </row>
    <row r="262" spans="1:3" ht="15.75" thickBot="1">
      <c r="A262" s="44">
        <v>44846</v>
      </c>
      <c r="B262" s="45" t="s">
        <v>157</v>
      </c>
      <c r="C262" s="46" t="s">
        <v>152</v>
      </c>
    </row>
    <row r="263" spans="1:3" ht="15.75" thickBot="1">
      <c r="A263" s="44">
        <v>44867</v>
      </c>
      <c r="B263" s="45" t="s">
        <v>157</v>
      </c>
      <c r="C263" s="46" t="s">
        <v>153</v>
      </c>
    </row>
    <row r="264" spans="1:3" ht="15.75" thickBot="1">
      <c r="A264" s="44">
        <v>44880</v>
      </c>
      <c r="B264" s="45" t="s">
        <v>143</v>
      </c>
      <c r="C264" s="46" t="s">
        <v>154</v>
      </c>
    </row>
    <row r="265" spans="1:3" ht="15.75" thickBot="1">
      <c r="A265" s="44">
        <v>44920</v>
      </c>
      <c r="B265" s="45" t="s">
        <v>156</v>
      </c>
      <c r="C265" s="46" t="s">
        <v>155</v>
      </c>
    </row>
    <row r="266" spans="1:3" ht="15.75" thickBot="1">
      <c r="A266" s="47">
        <v>44927</v>
      </c>
      <c r="B266" s="48" t="s">
        <v>156</v>
      </c>
      <c r="C266" s="49" t="s">
        <v>141</v>
      </c>
    </row>
    <row r="267" spans="1:3" ht="15.75" thickBot="1">
      <c r="A267" s="38">
        <v>44977</v>
      </c>
      <c r="B267" s="39" t="s">
        <v>140</v>
      </c>
      <c r="C267" s="40" t="s">
        <v>142</v>
      </c>
    </row>
    <row r="268" spans="1:3" ht="15.75" thickBot="1">
      <c r="A268" s="38">
        <v>44978</v>
      </c>
      <c r="B268" s="39" t="s">
        <v>143</v>
      </c>
      <c r="C268" s="40" t="s">
        <v>142</v>
      </c>
    </row>
    <row r="269" spans="1:3" ht="15.75" thickBot="1">
      <c r="A269" s="38">
        <v>45023</v>
      </c>
      <c r="B269" s="39" t="s">
        <v>144</v>
      </c>
      <c r="C269" s="40" t="s">
        <v>145</v>
      </c>
    </row>
    <row r="270" spans="1:3" ht="15.75" thickBot="1">
      <c r="A270" s="38">
        <v>45037</v>
      </c>
      <c r="B270" s="39" t="s">
        <v>144</v>
      </c>
      <c r="C270" s="40" t="s">
        <v>147</v>
      </c>
    </row>
    <row r="271" spans="1:3" ht="15.75" thickBot="1">
      <c r="A271" s="38">
        <v>45047</v>
      </c>
      <c r="B271" s="39" t="s">
        <v>140</v>
      </c>
      <c r="C271" s="40" t="s">
        <v>148</v>
      </c>
    </row>
    <row r="272" spans="1:3" ht="15.75" thickBot="1">
      <c r="A272" s="38">
        <v>45085</v>
      </c>
      <c r="B272" s="39" t="s">
        <v>149</v>
      </c>
      <c r="C272" s="40" t="s">
        <v>150</v>
      </c>
    </row>
    <row r="273" spans="1:3" ht="15.75" thickBot="1">
      <c r="A273" s="38">
        <v>45176</v>
      </c>
      <c r="B273" s="39" t="s">
        <v>149</v>
      </c>
      <c r="C273" s="40" t="s">
        <v>151</v>
      </c>
    </row>
    <row r="274" spans="1:3" ht="15.75" thickBot="1">
      <c r="A274" s="38">
        <v>45211</v>
      </c>
      <c r="B274" s="39" t="s">
        <v>149</v>
      </c>
      <c r="C274" s="40" t="s">
        <v>152</v>
      </c>
    </row>
    <row r="275" spans="1:3" ht="15.75" thickBot="1">
      <c r="A275" s="38">
        <v>45232</v>
      </c>
      <c r="B275" s="39" t="s">
        <v>149</v>
      </c>
      <c r="C275" s="40" t="s">
        <v>153</v>
      </c>
    </row>
    <row r="276" spans="1:3" ht="15.75" thickBot="1">
      <c r="A276" s="38">
        <v>45245</v>
      </c>
      <c r="B276" s="39" t="s">
        <v>157</v>
      </c>
      <c r="C276" s="40" t="s">
        <v>154</v>
      </c>
    </row>
    <row r="277" spans="1:3" ht="15.75" thickBot="1">
      <c r="A277" s="38">
        <v>45285</v>
      </c>
      <c r="B277" s="39" t="s">
        <v>140</v>
      </c>
      <c r="C277" s="40" t="s">
        <v>155</v>
      </c>
    </row>
    <row r="278" spans="1:3" ht="15.75" thickBot="1">
      <c r="A278" s="41">
        <v>45292</v>
      </c>
      <c r="B278" s="42" t="s">
        <v>140</v>
      </c>
      <c r="C278" s="43" t="s">
        <v>141</v>
      </c>
    </row>
    <row r="279" spans="1:3" ht="15.75" thickBot="1">
      <c r="A279" s="44">
        <v>45334</v>
      </c>
      <c r="B279" s="45" t="s">
        <v>140</v>
      </c>
      <c r="C279" s="46" t="s">
        <v>142</v>
      </c>
    </row>
    <row r="280" spans="1:3" ht="15.75" thickBot="1">
      <c r="A280" s="44">
        <v>45335</v>
      </c>
      <c r="B280" s="45" t="s">
        <v>143</v>
      </c>
      <c r="C280" s="46" t="s">
        <v>142</v>
      </c>
    </row>
    <row r="281" spans="1:3" ht="15.75" thickBot="1">
      <c r="A281" s="44">
        <v>45380</v>
      </c>
      <c r="B281" s="45" t="s">
        <v>144</v>
      </c>
      <c r="C281" s="46" t="s">
        <v>145</v>
      </c>
    </row>
    <row r="282" spans="1:3" ht="15.75" thickBot="1">
      <c r="A282" s="44">
        <v>45403</v>
      </c>
      <c r="B282" s="45" t="s">
        <v>156</v>
      </c>
      <c r="C282" s="46" t="s">
        <v>147</v>
      </c>
    </row>
    <row r="283" spans="1:3" ht="15.75" thickBot="1">
      <c r="A283" s="44">
        <v>45413</v>
      </c>
      <c r="B283" s="45" t="s">
        <v>157</v>
      </c>
      <c r="C283" s="46" t="s">
        <v>148</v>
      </c>
    </row>
    <row r="284" spans="1:3" ht="15.75" thickBot="1">
      <c r="A284" s="44">
        <v>45442</v>
      </c>
      <c r="B284" s="45" t="s">
        <v>149</v>
      </c>
      <c r="C284" s="46" t="s">
        <v>150</v>
      </c>
    </row>
    <row r="285" spans="1:3" ht="15.75" thickBot="1">
      <c r="A285" s="44">
        <v>45542</v>
      </c>
      <c r="B285" s="45" t="s">
        <v>146</v>
      </c>
      <c r="C285" s="46" t="s">
        <v>151</v>
      </c>
    </row>
    <row r="286" spans="1:3" ht="15.75" thickBot="1">
      <c r="A286" s="44">
        <v>45577</v>
      </c>
      <c r="B286" s="45" t="s">
        <v>146</v>
      </c>
      <c r="C286" s="46" t="s">
        <v>152</v>
      </c>
    </row>
    <row r="287" spans="1:3" ht="15.75" thickBot="1">
      <c r="A287" s="44">
        <v>45598</v>
      </c>
      <c r="B287" s="45" t="s">
        <v>146</v>
      </c>
      <c r="C287" s="46" t="s">
        <v>153</v>
      </c>
    </row>
    <row r="288" spans="1:3" ht="15.75" thickBot="1">
      <c r="A288" s="44">
        <v>45611</v>
      </c>
      <c r="B288" s="45" t="s">
        <v>144</v>
      </c>
      <c r="C288" s="46" t="s">
        <v>154</v>
      </c>
    </row>
    <row r="289" spans="1:3" ht="15.75" thickBot="1">
      <c r="A289" s="44">
        <v>45651</v>
      </c>
      <c r="B289" s="45" t="s">
        <v>157</v>
      </c>
      <c r="C289" s="46" t="s">
        <v>155</v>
      </c>
    </row>
    <row r="290" spans="1:3" ht="15.75" thickBot="1">
      <c r="A290" s="47">
        <v>45658</v>
      </c>
      <c r="B290" s="48" t="s">
        <v>157</v>
      </c>
      <c r="C290" s="49" t="s">
        <v>141</v>
      </c>
    </row>
    <row r="291" spans="1:3" ht="15.75" thickBot="1">
      <c r="A291" s="38">
        <v>45719</v>
      </c>
      <c r="B291" s="39" t="s">
        <v>140</v>
      </c>
      <c r="C291" s="40" t="s">
        <v>142</v>
      </c>
    </row>
    <row r="292" spans="1:3" ht="15.75" thickBot="1">
      <c r="A292" s="38">
        <v>45720</v>
      </c>
      <c r="B292" s="39" t="s">
        <v>143</v>
      </c>
      <c r="C292" s="40" t="s">
        <v>142</v>
      </c>
    </row>
    <row r="293" spans="1:3" ht="15.75" thickBot="1">
      <c r="A293" s="38">
        <v>45765</v>
      </c>
      <c r="B293" s="39" t="s">
        <v>144</v>
      </c>
      <c r="C293" s="40" t="s">
        <v>145</v>
      </c>
    </row>
    <row r="294" spans="1:3" ht="15.75" thickBot="1">
      <c r="A294" s="38">
        <v>45768</v>
      </c>
      <c r="B294" s="39" t="s">
        <v>140</v>
      </c>
      <c r="C294" s="40" t="s">
        <v>147</v>
      </c>
    </row>
    <row r="295" spans="1:3" ht="15.75" thickBot="1">
      <c r="A295" s="38">
        <v>45778</v>
      </c>
      <c r="B295" s="39" t="s">
        <v>149</v>
      </c>
      <c r="C295" s="40" t="s">
        <v>148</v>
      </c>
    </row>
    <row r="296" spans="1:3" ht="15.75" thickBot="1">
      <c r="A296" s="38">
        <v>45827</v>
      </c>
      <c r="B296" s="39" t="s">
        <v>149</v>
      </c>
      <c r="C296" s="40" t="s">
        <v>150</v>
      </c>
    </row>
    <row r="297" spans="1:3" ht="15.75" thickBot="1">
      <c r="A297" s="38">
        <v>45907</v>
      </c>
      <c r="B297" s="39" t="s">
        <v>156</v>
      </c>
      <c r="C297" s="40" t="s">
        <v>151</v>
      </c>
    </row>
    <row r="298" spans="1:3" ht="15.75" thickBot="1">
      <c r="A298" s="38">
        <v>45942</v>
      </c>
      <c r="B298" s="39" t="s">
        <v>156</v>
      </c>
      <c r="C298" s="40" t="s">
        <v>152</v>
      </c>
    </row>
    <row r="299" spans="1:3" ht="15.75" thickBot="1">
      <c r="A299" s="38">
        <v>45963</v>
      </c>
      <c r="B299" s="39" t="s">
        <v>156</v>
      </c>
      <c r="C299" s="40" t="s">
        <v>153</v>
      </c>
    </row>
    <row r="300" spans="1:3" ht="15.75" thickBot="1">
      <c r="A300" s="38">
        <v>45976</v>
      </c>
      <c r="B300" s="39" t="s">
        <v>146</v>
      </c>
      <c r="C300" s="40" t="s">
        <v>154</v>
      </c>
    </row>
    <row r="301" spans="1:3" ht="15.75" thickBot="1">
      <c r="A301" s="38">
        <v>46016</v>
      </c>
      <c r="B301" s="39" t="s">
        <v>149</v>
      </c>
      <c r="C301" s="40" t="s">
        <v>155</v>
      </c>
    </row>
    <row r="302" spans="1:3" ht="15.75" thickBot="1">
      <c r="A302" s="41">
        <v>46023</v>
      </c>
      <c r="B302" s="42" t="s">
        <v>149</v>
      </c>
      <c r="C302" s="43" t="s">
        <v>141</v>
      </c>
    </row>
    <row r="303" spans="1:3" ht="15.75" thickBot="1">
      <c r="A303" s="44">
        <v>46069</v>
      </c>
      <c r="B303" s="45" t="s">
        <v>140</v>
      </c>
      <c r="C303" s="46" t="s">
        <v>142</v>
      </c>
    </row>
    <row r="304" spans="1:3" ht="15.75" thickBot="1">
      <c r="A304" s="44">
        <v>46070</v>
      </c>
      <c r="B304" s="45" t="s">
        <v>143</v>
      </c>
      <c r="C304" s="46" t="s">
        <v>142</v>
      </c>
    </row>
    <row r="305" spans="1:3" ht="15.75" thickBot="1">
      <c r="A305" s="44">
        <v>46115</v>
      </c>
      <c r="B305" s="45" t="s">
        <v>144</v>
      </c>
      <c r="C305" s="46" t="s">
        <v>145</v>
      </c>
    </row>
    <row r="306" spans="1:3" ht="15.75" thickBot="1">
      <c r="A306" s="44">
        <v>46133</v>
      </c>
      <c r="B306" s="45" t="s">
        <v>143</v>
      </c>
      <c r="C306" s="46" t="s">
        <v>147</v>
      </c>
    </row>
    <row r="307" spans="1:3" ht="15.75" thickBot="1">
      <c r="A307" s="44">
        <v>46143</v>
      </c>
      <c r="B307" s="45" t="s">
        <v>144</v>
      </c>
      <c r="C307" s="46" t="s">
        <v>148</v>
      </c>
    </row>
    <row r="308" spans="1:3" ht="15.75" thickBot="1">
      <c r="A308" s="44">
        <v>46177</v>
      </c>
      <c r="B308" s="45" t="s">
        <v>149</v>
      </c>
      <c r="C308" s="46" t="s">
        <v>150</v>
      </c>
    </row>
    <row r="309" spans="1:3" ht="15.75" thickBot="1">
      <c r="A309" s="44">
        <v>46272</v>
      </c>
      <c r="B309" s="45" t="s">
        <v>140</v>
      </c>
      <c r="C309" s="46" t="s">
        <v>151</v>
      </c>
    </row>
    <row r="310" spans="1:3" ht="15.75" thickBot="1">
      <c r="A310" s="44">
        <v>46307</v>
      </c>
      <c r="B310" s="45" t="s">
        <v>140</v>
      </c>
      <c r="C310" s="46" t="s">
        <v>152</v>
      </c>
    </row>
    <row r="311" spans="1:3" ht="15.75" thickBot="1">
      <c r="A311" s="44">
        <v>46328</v>
      </c>
      <c r="B311" s="45" t="s">
        <v>140</v>
      </c>
      <c r="C311" s="46" t="s">
        <v>153</v>
      </c>
    </row>
    <row r="312" spans="1:3" ht="15.75" thickBot="1">
      <c r="A312" s="44">
        <v>46341</v>
      </c>
      <c r="B312" s="45" t="s">
        <v>156</v>
      </c>
      <c r="C312" s="46" t="s">
        <v>154</v>
      </c>
    </row>
    <row r="313" spans="1:3" ht="15.75" thickBot="1">
      <c r="A313" s="44">
        <v>46381</v>
      </c>
      <c r="B313" s="45" t="s">
        <v>144</v>
      </c>
      <c r="C313" s="46" t="s">
        <v>155</v>
      </c>
    </row>
    <row r="314" spans="1:3" ht="15.75" thickBot="1">
      <c r="A314" s="47">
        <v>46388</v>
      </c>
      <c r="B314" s="48" t="s">
        <v>144</v>
      </c>
      <c r="C314" s="49" t="s">
        <v>141</v>
      </c>
    </row>
    <row r="315" spans="1:3" ht="15.75" thickBot="1">
      <c r="A315" s="38">
        <v>46426</v>
      </c>
      <c r="B315" s="39" t="s">
        <v>140</v>
      </c>
      <c r="C315" s="40" t="s">
        <v>142</v>
      </c>
    </row>
    <row r="316" spans="1:3" ht="15.75" thickBot="1">
      <c r="A316" s="38">
        <v>46427</v>
      </c>
      <c r="B316" s="39" t="s">
        <v>143</v>
      </c>
      <c r="C316" s="40" t="s">
        <v>142</v>
      </c>
    </row>
    <row r="317" spans="1:3" ht="15.75" thickBot="1">
      <c r="A317" s="38">
        <v>46472</v>
      </c>
      <c r="B317" s="39" t="s">
        <v>144</v>
      </c>
      <c r="C317" s="40" t="s">
        <v>145</v>
      </c>
    </row>
    <row r="318" spans="1:3" ht="15.75" thickBot="1">
      <c r="A318" s="38">
        <v>46498</v>
      </c>
      <c r="B318" s="39" t="s">
        <v>157</v>
      </c>
      <c r="C318" s="40" t="s">
        <v>147</v>
      </c>
    </row>
    <row r="319" spans="1:3" ht="15.75" thickBot="1">
      <c r="A319" s="38">
        <v>46508</v>
      </c>
      <c r="B319" s="39" t="s">
        <v>146</v>
      </c>
      <c r="C319" s="40" t="s">
        <v>148</v>
      </c>
    </row>
    <row r="320" spans="1:3" ht="15.75" thickBot="1">
      <c r="A320" s="38">
        <v>46534</v>
      </c>
      <c r="B320" s="39" t="s">
        <v>149</v>
      </c>
      <c r="C320" s="40" t="s">
        <v>150</v>
      </c>
    </row>
    <row r="321" spans="1:3" ht="15.75" thickBot="1">
      <c r="A321" s="38">
        <v>46637</v>
      </c>
      <c r="B321" s="39" t="s">
        <v>143</v>
      </c>
      <c r="C321" s="40" t="s">
        <v>151</v>
      </c>
    </row>
    <row r="322" spans="1:3" ht="15.75" thickBot="1">
      <c r="A322" s="38">
        <v>46672</v>
      </c>
      <c r="B322" s="39" t="s">
        <v>143</v>
      </c>
      <c r="C322" s="40" t="s">
        <v>152</v>
      </c>
    </row>
    <row r="323" spans="1:3" ht="15.75" thickBot="1">
      <c r="A323" s="38">
        <v>46693</v>
      </c>
      <c r="B323" s="39" t="s">
        <v>143</v>
      </c>
      <c r="C323" s="40" t="s">
        <v>153</v>
      </c>
    </row>
    <row r="324" spans="1:3" ht="15.75" thickBot="1">
      <c r="A324" s="38">
        <v>46706</v>
      </c>
      <c r="B324" s="39" t="s">
        <v>140</v>
      </c>
      <c r="C324" s="40" t="s">
        <v>154</v>
      </c>
    </row>
    <row r="325" spans="1:3" ht="15.75" thickBot="1">
      <c r="A325" s="38">
        <v>46746</v>
      </c>
      <c r="B325" s="39" t="s">
        <v>146</v>
      </c>
      <c r="C325" s="40" t="s">
        <v>155</v>
      </c>
    </row>
    <row r="326" spans="1:3" ht="15.75" thickBot="1">
      <c r="A326" s="41">
        <v>46753</v>
      </c>
      <c r="B326" s="42" t="s">
        <v>146</v>
      </c>
      <c r="C326" s="43" t="s">
        <v>141</v>
      </c>
    </row>
    <row r="327" spans="1:3" ht="15.75" thickBot="1">
      <c r="A327" s="44">
        <v>46811</v>
      </c>
      <c r="B327" s="45" t="s">
        <v>140</v>
      </c>
      <c r="C327" s="46" t="s">
        <v>142</v>
      </c>
    </row>
    <row r="328" spans="1:3" ht="15.75" thickBot="1">
      <c r="A328" s="44">
        <v>46812</v>
      </c>
      <c r="B328" s="45" t="s">
        <v>143</v>
      </c>
      <c r="C328" s="46" t="s">
        <v>142</v>
      </c>
    </row>
    <row r="329" spans="1:3" ht="15.75" thickBot="1">
      <c r="A329" s="44">
        <v>46857</v>
      </c>
      <c r="B329" s="45" t="s">
        <v>144</v>
      </c>
      <c r="C329" s="46" t="s">
        <v>145</v>
      </c>
    </row>
    <row r="330" spans="1:3" ht="15.75" thickBot="1">
      <c r="A330" s="44">
        <v>46864</v>
      </c>
      <c r="B330" s="45" t="s">
        <v>144</v>
      </c>
      <c r="C330" s="46" t="s">
        <v>147</v>
      </c>
    </row>
    <row r="331" spans="1:3" ht="15.75" thickBot="1">
      <c r="A331" s="44">
        <v>46874</v>
      </c>
      <c r="B331" s="45" t="s">
        <v>140</v>
      </c>
      <c r="C331" s="46" t="s">
        <v>148</v>
      </c>
    </row>
    <row r="332" spans="1:3" ht="15.75" thickBot="1">
      <c r="A332" s="44">
        <v>46919</v>
      </c>
      <c r="B332" s="45" t="s">
        <v>149</v>
      </c>
      <c r="C332" s="46" t="s">
        <v>150</v>
      </c>
    </row>
    <row r="333" spans="1:3" ht="15.75" thickBot="1">
      <c r="A333" s="44">
        <v>47003</v>
      </c>
      <c r="B333" s="45" t="s">
        <v>149</v>
      </c>
      <c r="C333" s="46" t="s">
        <v>151</v>
      </c>
    </row>
    <row r="334" spans="1:3" ht="15.75" thickBot="1">
      <c r="A334" s="44">
        <v>47038</v>
      </c>
      <c r="B334" s="45" t="s">
        <v>149</v>
      </c>
      <c r="C334" s="46" t="s">
        <v>152</v>
      </c>
    </row>
    <row r="335" spans="1:3" ht="15.75" thickBot="1">
      <c r="A335" s="44">
        <v>47059</v>
      </c>
      <c r="B335" s="45" t="s">
        <v>149</v>
      </c>
      <c r="C335" s="46" t="s">
        <v>153</v>
      </c>
    </row>
    <row r="336" spans="1:3" ht="15.75" thickBot="1">
      <c r="A336" s="44">
        <v>47072</v>
      </c>
      <c r="B336" s="45" t="s">
        <v>157</v>
      </c>
      <c r="C336" s="46" t="s">
        <v>154</v>
      </c>
    </row>
    <row r="337" spans="1:3" ht="15.75" thickBot="1">
      <c r="A337" s="44">
        <v>47112</v>
      </c>
      <c r="B337" s="45" t="s">
        <v>140</v>
      </c>
      <c r="C337" s="46" t="s">
        <v>155</v>
      </c>
    </row>
    <row r="338" spans="1:3" ht="15.75" thickBot="1">
      <c r="A338" s="47">
        <v>47119</v>
      </c>
      <c r="B338" s="48" t="s">
        <v>140</v>
      </c>
      <c r="C338" s="49" t="s">
        <v>141</v>
      </c>
    </row>
    <row r="339" spans="1:3" ht="15.75" thickBot="1">
      <c r="A339" s="38">
        <v>47161</v>
      </c>
      <c r="B339" s="39" t="s">
        <v>140</v>
      </c>
      <c r="C339" s="40" t="s">
        <v>142</v>
      </c>
    </row>
    <row r="340" spans="1:3" ht="15.75" thickBot="1">
      <c r="A340" s="38">
        <v>47162</v>
      </c>
      <c r="B340" s="39" t="s">
        <v>143</v>
      </c>
      <c r="C340" s="40" t="s">
        <v>142</v>
      </c>
    </row>
    <row r="341" spans="1:3" ht="15.75" thickBot="1">
      <c r="A341" s="38">
        <v>47207</v>
      </c>
      <c r="B341" s="39" t="s">
        <v>144</v>
      </c>
      <c r="C341" s="40" t="s">
        <v>145</v>
      </c>
    </row>
    <row r="342" spans="1:3" ht="15.75" thickBot="1">
      <c r="A342" s="38">
        <v>47229</v>
      </c>
      <c r="B342" s="39" t="s">
        <v>146</v>
      </c>
      <c r="C342" s="40" t="s">
        <v>147</v>
      </c>
    </row>
    <row r="343" spans="1:3" ht="15.75" thickBot="1">
      <c r="A343" s="38">
        <v>47239</v>
      </c>
      <c r="B343" s="39" t="s">
        <v>143</v>
      </c>
      <c r="C343" s="40" t="s">
        <v>148</v>
      </c>
    </row>
    <row r="344" spans="1:3" ht="15.75" thickBot="1">
      <c r="A344" s="38">
        <v>47269</v>
      </c>
      <c r="B344" s="39" t="s">
        <v>149</v>
      </c>
      <c r="C344" s="40" t="s">
        <v>150</v>
      </c>
    </row>
    <row r="345" spans="1:3" ht="15.75" thickBot="1">
      <c r="A345" s="38">
        <v>47368</v>
      </c>
      <c r="B345" s="39" t="s">
        <v>144</v>
      </c>
      <c r="C345" s="40" t="s">
        <v>151</v>
      </c>
    </row>
    <row r="346" spans="1:3" ht="15.75" thickBot="1">
      <c r="A346" s="38">
        <v>47403</v>
      </c>
      <c r="B346" s="39" t="s">
        <v>144</v>
      </c>
      <c r="C346" s="40" t="s">
        <v>152</v>
      </c>
    </row>
    <row r="347" spans="1:3" ht="15.75" thickBot="1">
      <c r="A347" s="38">
        <v>47424</v>
      </c>
      <c r="B347" s="39" t="s">
        <v>144</v>
      </c>
      <c r="C347" s="40" t="s">
        <v>153</v>
      </c>
    </row>
    <row r="348" spans="1:3" ht="15.75" thickBot="1">
      <c r="A348" s="38">
        <v>47437</v>
      </c>
      <c r="B348" s="39" t="s">
        <v>149</v>
      </c>
      <c r="C348" s="40" t="s">
        <v>154</v>
      </c>
    </row>
    <row r="349" spans="1:3" ht="15.75" thickBot="1">
      <c r="A349" s="38">
        <v>47477</v>
      </c>
      <c r="B349" s="39" t="s">
        <v>143</v>
      </c>
      <c r="C349" s="40" t="s">
        <v>155</v>
      </c>
    </row>
    <row r="350" spans="1:3" ht="15.75" thickBot="1">
      <c r="A350" s="41">
        <v>47484</v>
      </c>
      <c r="B350" s="42" t="s">
        <v>143</v>
      </c>
      <c r="C350" s="43" t="s">
        <v>141</v>
      </c>
    </row>
    <row r="351" spans="1:3" ht="15.75" thickBot="1">
      <c r="A351" s="44">
        <v>47546</v>
      </c>
      <c r="B351" s="45" t="s">
        <v>140</v>
      </c>
      <c r="C351" s="46" t="s">
        <v>142</v>
      </c>
    </row>
    <row r="352" spans="1:3" ht="15.75" thickBot="1">
      <c r="A352" s="44">
        <v>47547</v>
      </c>
      <c r="B352" s="45" t="s">
        <v>143</v>
      </c>
      <c r="C352" s="46" t="s">
        <v>142</v>
      </c>
    </row>
    <row r="353" spans="1:3" ht="15.75" thickBot="1">
      <c r="A353" s="44">
        <v>47592</v>
      </c>
      <c r="B353" s="45" t="s">
        <v>144</v>
      </c>
      <c r="C353" s="46" t="s">
        <v>145</v>
      </c>
    </row>
    <row r="354" spans="1:3" ht="15.75" thickBot="1">
      <c r="A354" s="44">
        <v>47594</v>
      </c>
      <c r="B354" s="45" t="s">
        <v>156</v>
      </c>
      <c r="C354" s="46" t="s">
        <v>147</v>
      </c>
    </row>
    <row r="355" spans="1:3" ht="15.75" thickBot="1">
      <c r="A355" s="44">
        <v>47604</v>
      </c>
      <c r="B355" s="45" t="s">
        <v>157</v>
      </c>
      <c r="C355" s="46" t="s">
        <v>148</v>
      </c>
    </row>
    <row r="356" spans="1:3" ht="15.75" thickBot="1">
      <c r="A356" s="44">
        <v>47654</v>
      </c>
      <c r="B356" s="45" t="s">
        <v>149</v>
      </c>
      <c r="C356" s="46" t="s">
        <v>150</v>
      </c>
    </row>
    <row r="357" spans="1:3" ht="15.75" thickBot="1">
      <c r="A357" s="44">
        <v>47733</v>
      </c>
      <c r="B357" s="45" t="s">
        <v>146</v>
      </c>
      <c r="C357" s="46" t="s">
        <v>151</v>
      </c>
    </row>
    <row r="358" spans="1:3" ht="15.75" thickBot="1">
      <c r="A358" s="44">
        <v>47768</v>
      </c>
      <c r="B358" s="45" t="s">
        <v>146</v>
      </c>
      <c r="C358" s="46" t="s">
        <v>152</v>
      </c>
    </row>
    <row r="359" spans="1:3" ht="15.75" thickBot="1">
      <c r="A359" s="44">
        <v>47789</v>
      </c>
      <c r="B359" s="45" t="s">
        <v>146</v>
      </c>
      <c r="C359" s="46" t="s">
        <v>153</v>
      </c>
    </row>
    <row r="360" spans="1:3" ht="15.75" thickBot="1">
      <c r="A360" s="44">
        <v>47802</v>
      </c>
      <c r="B360" s="45" t="s">
        <v>144</v>
      </c>
      <c r="C360" s="46" t="s">
        <v>154</v>
      </c>
    </row>
    <row r="361" spans="1:3" ht="15.75" thickBot="1">
      <c r="A361" s="44">
        <v>47842</v>
      </c>
      <c r="B361" s="45" t="s">
        <v>157</v>
      </c>
      <c r="C361" s="46" t="s">
        <v>155</v>
      </c>
    </row>
    <row r="362" spans="1:3" ht="15.75" thickBot="1">
      <c r="A362" s="47">
        <v>47849</v>
      </c>
      <c r="B362" s="48" t="s">
        <v>157</v>
      </c>
      <c r="C362" s="49" t="s">
        <v>141</v>
      </c>
    </row>
    <row r="363" spans="1:3" ht="15.75" thickBot="1">
      <c r="A363" s="38">
        <v>47903</v>
      </c>
      <c r="B363" s="39" t="s">
        <v>140</v>
      </c>
      <c r="C363" s="40" t="s">
        <v>142</v>
      </c>
    </row>
    <row r="364" spans="1:3" ht="15.75" thickBot="1">
      <c r="A364" s="38">
        <v>47904</v>
      </c>
      <c r="B364" s="39" t="s">
        <v>143</v>
      </c>
      <c r="C364" s="40" t="s">
        <v>142</v>
      </c>
    </row>
    <row r="365" spans="1:3" ht="15.75" thickBot="1">
      <c r="A365" s="38">
        <v>47949</v>
      </c>
      <c r="B365" s="39" t="s">
        <v>144</v>
      </c>
      <c r="C365" s="40" t="s">
        <v>145</v>
      </c>
    </row>
    <row r="366" spans="1:3" ht="15.75" thickBot="1">
      <c r="A366" s="38">
        <v>47959</v>
      </c>
      <c r="B366" s="39" t="s">
        <v>140</v>
      </c>
      <c r="C366" s="40" t="s">
        <v>147</v>
      </c>
    </row>
    <row r="367" spans="1:3" ht="15.75" thickBot="1">
      <c r="A367" s="38">
        <v>47969</v>
      </c>
      <c r="B367" s="39" t="s">
        <v>149</v>
      </c>
      <c r="C367" s="40" t="s">
        <v>148</v>
      </c>
    </row>
    <row r="368" spans="1:3" ht="15.75" thickBot="1">
      <c r="A368" s="38">
        <v>48011</v>
      </c>
      <c r="B368" s="39" t="s">
        <v>149</v>
      </c>
      <c r="C368" s="40" t="s">
        <v>150</v>
      </c>
    </row>
    <row r="369" spans="1:3" ht="15.75" thickBot="1">
      <c r="A369" s="38">
        <v>48098</v>
      </c>
      <c r="B369" s="39" t="s">
        <v>156</v>
      </c>
      <c r="C369" s="40" t="s">
        <v>151</v>
      </c>
    </row>
    <row r="370" spans="1:3" ht="15.75" thickBot="1">
      <c r="A370" s="38">
        <v>48133</v>
      </c>
      <c r="B370" s="39" t="s">
        <v>156</v>
      </c>
      <c r="C370" s="40" t="s">
        <v>152</v>
      </c>
    </row>
    <row r="371" spans="1:3" ht="15.75" thickBot="1">
      <c r="A371" s="38">
        <v>48154</v>
      </c>
      <c r="B371" s="39" t="s">
        <v>156</v>
      </c>
      <c r="C371" s="40" t="s">
        <v>153</v>
      </c>
    </row>
    <row r="372" spans="1:3" ht="15.75" thickBot="1">
      <c r="A372" s="38">
        <v>48167</v>
      </c>
      <c r="B372" s="39" t="s">
        <v>146</v>
      </c>
      <c r="C372" s="40" t="s">
        <v>154</v>
      </c>
    </row>
    <row r="373" spans="1:3" ht="15.75" thickBot="1">
      <c r="A373" s="38">
        <v>48207</v>
      </c>
      <c r="B373" s="39" t="s">
        <v>149</v>
      </c>
      <c r="C373" s="40" t="s">
        <v>155</v>
      </c>
    </row>
    <row r="374" spans="1:3" ht="15.75" thickBot="1">
      <c r="A374" s="41">
        <v>48214</v>
      </c>
      <c r="B374" s="42" t="s">
        <v>149</v>
      </c>
      <c r="C374" s="43" t="s">
        <v>141</v>
      </c>
    </row>
    <row r="375" spans="1:3" ht="15.75" thickBot="1">
      <c r="A375" s="44">
        <v>48253</v>
      </c>
      <c r="B375" s="45" t="s">
        <v>140</v>
      </c>
      <c r="C375" s="46" t="s">
        <v>142</v>
      </c>
    </row>
    <row r="376" spans="1:3" ht="15.75" thickBot="1">
      <c r="A376" s="44">
        <v>48254</v>
      </c>
      <c r="B376" s="45" t="s">
        <v>143</v>
      </c>
      <c r="C376" s="46" t="s">
        <v>142</v>
      </c>
    </row>
    <row r="377" spans="1:3" ht="15.75" thickBot="1">
      <c r="A377" s="44">
        <v>48299</v>
      </c>
      <c r="B377" s="45" t="s">
        <v>144</v>
      </c>
      <c r="C377" s="46" t="s">
        <v>145</v>
      </c>
    </row>
    <row r="378" spans="1:3" ht="15.75" thickBot="1">
      <c r="A378" s="44">
        <v>48325</v>
      </c>
      <c r="B378" s="45" t="s">
        <v>157</v>
      </c>
      <c r="C378" s="46" t="s">
        <v>147</v>
      </c>
    </row>
    <row r="379" spans="1:3" ht="15.75" thickBot="1">
      <c r="A379" s="44">
        <v>48335</v>
      </c>
      <c r="B379" s="45" t="s">
        <v>146</v>
      </c>
      <c r="C379" s="46" t="s">
        <v>148</v>
      </c>
    </row>
    <row r="380" spans="1:3" ht="15.75" thickBot="1">
      <c r="A380" s="44">
        <v>48361</v>
      </c>
      <c r="B380" s="45" t="s">
        <v>149</v>
      </c>
      <c r="C380" s="46" t="s">
        <v>150</v>
      </c>
    </row>
    <row r="381" spans="1:3" ht="15.75" thickBot="1">
      <c r="A381" s="44">
        <v>48464</v>
      </c>
      <c r="B381" s="45" t="s">
        <v>143</v>
      </c>
      <c r="C381" s="46" t="s">
        <v>151</v>
      </c>
    </row>
    <row r="382" spans="1:3" ht="15.75" thickBot="1">
      <c r="A382" s="44">
        <v>48499</v>
      </c>
      <c r="B382" s="45" t="s">
        <v>143</v>
      </c>
      <c r="C382" s="46" t="s">
        <v>152</v>
      </c>
    </row>
    <row r="383" spans="1:3" ht="15.75" thickBot="1">
      <c r="A383" s="44">
        <v>48520</v>
      </c>
      <c r="B383" s="45" t="s">
        <v>143</v>
      </c>
      <c r="C383" s="46" t="s">
        <v>153</v>
      </c>
    </row>
    <row r="384" spans="1:3" ht="15.75" thickBot="1">
      <c r="A384" s="44">
        <v>48533</v>
      </c>
      <c r="B384" s="45" t="s">
        <v>140</v>
      </c>
      <c r="C384" s="46" t="s">
        <v>154</v>
      </c>
    </row>
    <row r="385" spans="1:3" ht="15.75" thickBot="1">
      <c r="A385" s="44">
        <v>48573</v>
      </c>
      <c r="B385" s="45" t="s">
        <v>146</v>
      </c>
      <c r="C385" s="46" t="s">
        <v>155</v>
      </c>
    </row>
    <row r="386" spans="1:3" ht="15.75" thickBot="1">
      <c r="A386" s="41">
        <v>48580</v>
      </c>
      <c r="B386" s="42" t="s">
        <v>146</v>
      </c>
      <c r="C386" s="43" t="s">
        <v>141</v>
      </c>
    </row>
    <row r="387" spans="1:3" ht="15.75" thickBot="1">
      <c r="A387" s="38">
        <v>48638</v>
      </c>
      <c r="B387" s="39" t="s">
        <v>140</v>
      </c>
      <c r="C387" s="40" t="s">
        <v>142</v>
      </c>
    </row>
    <row r="388" spans="1:3" ht="15.75" thickBot="1">
      <c r="A388" s="38">
        <v>48639</v>
      </c>
      <c r="B388" s="39" t="s">
        <v>143</v>
      </c>
      <c r="C388" s="40" t="s">
        <v>142</v>
      </c>
    </row>
    <row r="389" spans="1:3" ht="15.75" thickBot="1">
      <c r="A389" s="38">
        <v>48684</v>
      </c>
      <c r="B389" s="39" t="s">
        <v>144</v>
      </c>
      <c r="C389" s="40" t="s">
        <v>145</v>
      </c>
    </row>
    <row r="390" spans="1:3" ht="15.75" thickBot="1">
      <c r="A390" s="38">
        <v>48690</v>
      </c>
      <c r="B390" s="39" t="s">
        <v>149</v>
      </c>
      <c r="C390" s="40" t="s">
        <v>147</v>
      </c>
    </row>
    <row r="391" spans="1:3" ht="15.75" thickBot="1">
      <c r="A391" s="38">
        <v>48700</v>
      </c>
      <c r="B391" s="39" t="s">
        <v>156</v>
      </c>
      <c r="C391" s="40" t="s">
        <v>148</v>
      </c>
    </row>
    <row r="392" spans="1:3" ht="15.75" thickBot="1">
      <c r="A392" s="38">
        <v>48746</v>
      </c>
      <c r="B392" s="39" t="s">
        <v>149</v>
      </c>
      <c r="C392" s="40" t="s">
        <v>150</v>
      </c>
    </row>
    <row r="393" spans="1:3" ht="15.75" thickBot="1">
      <c r="A393" s="38">
        <v>48829</v>
      </c>
      <c r="B393" s="39" t="s">
        <v>157</v>
      </c>
      <c r="C393" s="40" t="s">
        <v>151</v>
      </c>
    </row>
    <row r="394" spans="1:3" ht="15.75" thickBot="1">
      <c r="A394" s="38">
        <v>48864</v>
      </c>
      <c r="B394" s="39" t="s">
        <v>157</v>
      </c>
      <c r="C394" s="40" t="s">
        <v>152</v>
      </c>
    </row>
    <row r="395" spans="1:3" ht="15.75" thickBot="1">
      <c r="A395" s="38">
        <v>48885</v>
      </c>
      <c r="B395" s="39" t="s">
        <v>157</v>
      </c>
      <c r="C395" s="40" t="s">
        <v>153</v>
      </c>
    </row>
    <row r="396" spans="1:3" ht="15.75" thickBot="1">
      <c r="A396" s="38">
        <v>48898</v>
      </c>
      <c r="B396" s="39" t="s">
        <v>143</v>
      </c>
      <c r="C396" s="40" t="s">
        <v>154</v>
      </c>
    </row>
    <row r="397" spans="1:3" ht="15.75" thickBot="1">
      <c r="A397" s="38">
        <v>48938</v>
      </c>
      <c r="B397" s="39" t="s">
        <v>156</v>
      </c>
      <c r="C397" s="40" t="s">
        <v>155</v>
      </c>
    </row>
    <row r="398" spans="1:3" ht="15.75" thickBot="1">
      <c r="A398" s="41">
        <v>48945</v>
      </c>
      <c r="B398" s="42" t="s">
        <v>156</v>
      </c>
      <c r="C398" s="43" t="s">
        <v>141</v>
      </c>
    </row>
    <row r="399" spans="1:3" ht="15.75" thickBot="1">
      <c r="A399" s="44">
        <v>48995</v>
      </c>
      <c r="B399" s="45" t="s">
        <v>140</v>
      </c>
      <c r="C399" s="46" t="s">
        <v>142</v>
      </c>
    </row>
    <row r="400" spans="1:3" ht="15.75" thickBot="1">
      <c r="A400" s="44">
        <v>48996</v>
      </c>
      <c r="B400" s="45" t="s">
        <v>143</v>
      </c>
      <c r="C400" s="46" t="s">
        <v>142</v>
      </c>
    </row>
    <row r="401" spans="1:3" ht="15.75" thickBot="1">
      <c r="A401" s="44">
        <v>49041</v>
      </c>
      <c r="B401" s="45" t="s">
        <v>144</v>
      </c>
      <c r="C401" s="46" t="s">
        <v>145</v>
      </c>
    </row>
    <row r="402" spans="1:3" ht="15.75" thickBot="1">
      <c r="A402" s="44">
        <v>49055</v>
      </c>
      <c r="B402" s="45" t="s">
        <v>144</v>
      </c>
      <c r="C402" s="46" t="s">
        <v>147</v>
      </c>
    </row>
    <row r="403" spans="1:3" ht="15.75" thickBot="1">
      <c r="A403" s="44">
        <v>49065</v>
      </c>
      <c r="B403" s="45" t="s">
        <v>140</v>
      </c>
      <c r="C403" s="46" t="s">
        <v>148</v>
      </c>
    </row>
    <row r="404" spans="1:3" ht="15.75" thickBot="1">
      <c r="A404" s="44">
        <v>49103</v>
      </c>
      <c r="B404" s="45" t="s">
        <v>149</v>
      </c>
      <c r="C404" s="46" t="s">
        <v>150</v>
      </c>
    </row>
    <row r="405" spans="1:3" ht="15.75" thickBot="1">
      <c r="A405" s="44">
        <v>49194</v>
      </c>
      <c r="B405" s="45" t="s">
        <v>149</v>
      </c>
      <c r="C405" s="46" t="s">
        <v>151</v>
      </c>
    </row>
    <row r="406" spans="1:3" ht="15.75" thickBot="1">
      <c r="A406" s="44">
        <v>49229</v>
      </c>
      <c r="B406" s="45" t="s">
        <v>149</v>
      </c>
      <c r="C406" s="46" t="s">
        <v>152</v>
      </c>
    </row>
    <row r="407" spans="1:3" ht="15.75" thickBot="1">
      <c r="A407" s="44">
        <v>49250</v>
      </c>
      <c r="B407" s="45" t="s">
        <v>149</v>
      </c>
      <c r="C407" s="46" t="s">
        <v>153</v>
      </c>
    </row>
    <row r="408" spans="1:3" ht="15.75" thickBot="1">
      <c r="A408" s="44">
        <v>49263</v>
      </c>
      <c r="B408" s="45" t="s">
        <v>157</v>
      </c>
      <c r="C408" s="46" t="s">
        <v>154</v>
      </c>
    </row>
    <row r="409" spans="1:3" ht="15.75" thickBot="1">
      <c r="A409" s="44">
        <v>49303</v>
      </c>
      <c r="B409" s="45" t="s">
        <v>140</v>
      </c>
      <c r="C409" s="46" t="s">
        <v>155</v>
      </c>
    </row>
    <row r="410" spans="1:3" ht="15.75" thickBot="1">
      <c r="A410" s="47">
        <v>49310</v>
      </c>
      <c r="B410" s="48" t="s">
        <v>140</v>
      </c>
      <c r="C410" s="49" t="s">
        <v>141</v>
      </c>
    </row>
    <row r="411" spans="1:3" ht="15.75" thickBot="1">
      <c r="A411" s="38">
        <v>49345</v>
      </c>
      <c r="B411" s="39" t="s">
        <v>140</v>
      </c>
      <c r="C411" s="40" t="s">
        <v>142</v>
      </c>
    </row>
    <row r="412" spans="1:3" ht="15.75" thickBot="1">
      <c r="A412" s="38">
        <v>49346</v>
      </c>
      <c r="B412" s="39" t="s">
        <v>143</v>
      </c>
      <c r="C412" s="40" t="s">
        <v>142</v>
      </c>
    </row>
    <row r="413" spans="1:3" ht="15.75" thickBot="1">
      <c r="A413" s="38">
        <v>49391</v>
      </c>
      <c r="B413" s="39" t="s">
        <v>144</v>
      </c>
      <c r="C413" s="40" t="s">
        <v>145</v>
      </c>
    </row>
    <row r="414" spans="1:3" ht="15.75" thickBot="1">
      <c r="A414" s="38">
        <v>49420</v>
      </c>
      <c r="B414" s="39" t="s">
        <v>146</v>
      </c>
      <c r="C414" s="40" t="s">
        <v>147</v>
      </c>
    </row>
    <row r="415" spans="1:3" ht="15.75" thickBot="1">
      <c r="A415" s="38">
        <v>49430</v>
      </c>
      <c r="B415" s="39" t="s">
        <v>143</v>
      </c>
      <c r="C415" s="40" t="s">
        <v>148</v>
      </c>
    </row>
    <row r="416" spans="1:3" ht="15.75" thickBot="1">
      <c r="A416" s="38">
        <v>49453</v>
      </c>
      <c r="B416" s="39" t="s">
        <v>149</v>
      </c>
      <c r="C416" s="40" t="s">
        <v>150</v>
      </c>
    </row>
    <row r="417" spans="1:3" ht="15.75" thickBot="1">
      <c r="A417" s="38">
        <v>49559</v>
      </c>
      <c r="B417" s="39" t="s">
        <v>144</v>
      </c>
      <c r="C417" s="40" t="s">
        <v>151</v>
      </c>
    </row>
    <row r="418" spans="1:3" ht="15.75" thickBot="1">
      <c r="A418" s="38">
        <v>49594</v>
      </c>
      <c r="B418" s="39" t="s">
        <v>144</v>
      </c>
      <c r="C418" s="40" t="s">
        <v>152</v>
      </c>
    </row>
    <row r="419" spans="1:3" ht="15.75" thickBot="1">
      <c r="A419" s="38">
        <v>49615</v>
      </c>
      <c r="B419" s="39" t="s">
        <v>144</v>
      </c>
      <c r="C419" s="40" t="s">
        <v>153</v>
      </c>
    </row>
    <row r="420" spans="1:3" ht="15.75" thickBot="1">
      <c r="A420" s="38">
        <v>49628</v>
      </c>
      <c r="B420" s="39" t="s">
        <v>149</v>
      </c>
      <c r="C420" s="40" t="s">
        <v>154</v>
      </c>
    </row>
    <row r="421" spans="1:3" ht="15.75" thickBot="1">
      <c r="A421" s="38">
        <v>49668</v>
      </c>
      <c r="B421" s="39" t="s">
        <v>143</v>
      </c>
      <c r="C421" s="40" t="s">
        <v>155</v>
      </c>
    </row>
    <row r="422" spans="1:3" ht="15.75" thickBot="1">
      <c r="A422" s="41">
        <v>49675</v>
      </c>
      <c r="B422" s="42" t="s">
        <v>143</v>
      </c>
      <c r="C422" s="43" t="s">
        <v>141</v>
      </c>
    </row>
    <row r="423" spans="1:3" ht="15.75" thickBot="1">
      <c r="A423" s="44">
        <v>49730</v>
      </c>
      <c r="B423" s="45" t="s">
        <v>140</v>
      </c>
      <c r="C423" s="46" t="s">
        <v>142</v>
      </c>
    </row>
    <row r="424" spans="1:3" ht="15.75" thickBot="1">
      <c r="A424" s="44">
        <v>49731</v>
      </c>
      <c r="B424" s="45" t="s">
        <v>143</v>
      </c>
      <c r="C424" s="46" t="s">
        <v>142</v>
      </c>
    </row>
    <row r="425" spans="1:3" ht="15.75" thickBot="1">
      <c r="A425" s="44">
        <v>49776</v>
      </c>
      <c r="B425" s="45" t="s">
        <v>144</v>
      </c>
      <c r="C425" s="46" t="s">
        <v>145</v>
      </c>
    </row>
    <row r="426" spans="1:3" ht="15.75" thickBot="1">
      <c r="A426" s="44">
        <v>49786</v>
      </c>
      <c r="B426" s="45" t="s">
        <v>140</v>
      </c>
      <c r="C426" s="46" t="s">
        <v>147</v>
      </c>
    </row>
    <row r="427" spans="1:3" ht="15.75" thickBot="1">
      <c r="A427" s="44">
        <v>49796</v>
      </c>
      <c r="B427" s="45" t="s">
        <v>149</v>
      </c>
      <c r="C427" s="46" t="s">
        <v>148</v>
      </c>
    </row>
    <row r="428" spans="1:3" ht="15.75" thickBot="1">
      <c r="A428" s="44">
        <v>49838</v>
      </c>
      <c r="B428" s="45" t="s">
        <v>149</v>
      </c>
      <c r="C428" s="46" t="s">
        <v>150</v>
      </c>
    </row>
    <row r="429" spans="1:3" ht="15.75" thickBot="1">
      <c r="A429" s="44">
        <v>49925</v>
      </c>
      <c r="B429" s="45" t="s">
        <v>156</v>
      </c>
      <c r="C429" s="46" t="s">
        <v>151</v>
      </c>
    </row>
    <row r="430" spans="1:3" ht="15.75" thickBot="1">
      <c r="A430" s="44">
        <v>49960</v>
      </c>
      <c r="B430" s="45" t="s">
        <v>156</v>
      </c>
      <c r="C430" s="46" t="s">
        <v>152</v>
      </c>
    </row>
    <row r="431" spans="1:3" ht="15.75" thickBot="1">
      <c r="A431" s="44">
        <v>49981</v>
      </c>
      <c r="B431" s="45" t="s">
        <v>156</v>
      </c>
      <c r="C431" s="46" t="s">
        <v>153</v>
      </c>
    </row>
    <row r="432" spans="1:3" ht="15.75" thickBot="1">
      <c r="A432" s="44">
        <v>49994</v>
      </c>
      <c r="B432" s="45" t="s">
        <v>146</v>
      </c>
      <c r="C432" s="46" t="s">
        <v>154</v>
      </c>
    </row>
    <row r="433" spans="1:3" ht="15.75" thickBot="1">
      <c r="A433" s="44">
        <v>50034</v>
      </c>
      <c r="B433" s="45" t="s">
        <v>149</v>
      </c>
      <c r="C433" s="46" t="s">
        <v>155</v>
      </c>
    </row>
    <row r="434" spans="1:3" ht="15.75" thickBot="1">
      <c r="A434" s="47">
        <v>50041</v>
      </c>
      <c r="B434" s="48" t="s">
        <v>149</v>
      </c>
      <c r="C434" s="49" t="s">
        <v>141</v>
      </c>
    </row>
    <row r="435" spans="1:3" ht="15.75" thickBot="1">
      <c r="A435" s="38">
        <v>50087</v>
      </c>
      <c r="B435" s="39" t="s">
        <v>140</v>
      </c>
      <c r="C435" s="40" t="s">
        <v>142</v>
      </c>
    </row>
    <row r="436" spans="1:3" ht="15.75" thickBot="1">
      <c r="A436" s="38">
        <v>50088</v>
      </c>
      <c r="B436" s="39" t="s">
        <v>143</v>
      </c>
      <c r="C436" s="40" t="s">
        <v>142</v>
      </c>
    </row>
    <row r="437" spans="1:3" ht="15.75" thickBot="1">
      <c r="A437" s="38">
        <v>50133</v>
      </c>
      <c r="B437" s="39" t="s">
        <v>144</v>
      </c>
      <c r="C437" s="40" t="s">
        <v>145</v>
      </c>
    </row>
    <row r="438" spans="1:3" ht="15.75" thickBot="1">
      <c r="A438" s="38">
        <v>50151</v>
      </c>
      <c r="B438" s="39" t="s">
        <v>143</v>
      </c>
      <c r="C438" s="40" t="s">
        <v>147</v>
      </c>
    </row>
    <row r="439" spans="1:3" ht="15.75" thickBot="1">
      <c r="A439" s="38">
        <v>50161</v>
      </c>
      <c r="B439" s="39" t="s">
        <v>144</v>
      </c>
      <c r="C439" s="40" t="s">
        <v>148</v>
      </c>
    </row>
    <row r="440" spans="1:3" ht="15.75" thickBot="1">
      <c r="A440" s="38">
        <v>50195</v>
      </c>
      <c r="B440" s="39" t="s">
        <v>149</v>
      </c>
      <c r="C440" s="40" t="s">
        <v>150</v>
      </c>
    </row>
    <row r="441" spans="1:3" ht="15.75" thickBot="1">
      <c r="A441" s="38">
        <v>50290</v>
      </c>
      <c r="B441" s="39" t="s">
        <v>140</v>
      </c>
      <c r="C441" s="40" t="s">
        <v>151</v>
      </c>
    </row>
    <row r="442" spans="1:3" ht="15.75" thickBot="1">
      <c r="A442" s="38">
        <v>50325</v>
      </c>
      <c r="B442" s="39" t="s">
        <v>140</v>
      </c>
      <c r="C442" s="40" t="s">
        <v>152</v>
      </c>
    </row>
    <row r="443" spans="1:3" ht="15.75" thickBot="1">
      <c r="A443" s="38">
        <v>50346</v>
      </c>
      <c r="B443" s="39" t="s">
        <v>140</v>
      </c>
      <c r="C443" s="40" t="s">
        <v>153</v>
      </c>
    </row>
    <row r="444" spans="1:3" ht="15.75" thickBot="1">
      <c r="A444" s="38">
        <v>50359</v>
      </c>
      <c r="B444" s="39" t="s">
        <v>156</v>
      </c>
      <c r="C444" s="40" t="s">
        <v>154</v>
      </c>
    </row>
    <row r="445" spans="1:3" ht="15.75" thickBot="1">
      <c r="A445" s="38">
        <v>50399</v>
      </c>
      <c r="B445" s="39" t="s">
        <v>144</v>
      </c>
      <c r="C445" s="40" t="s">
        <v>155</v>
      </c>
    </row>
    <row r="446" spans="1:3" ht="15.75" thickBot="1">
      <c r="A446" s="41">
        <v>50406</v>
      </c>
      <c r="B446" s="42" t="s">
        <v>144</v>
      </c>
      <c r="C446" s="43" t="s">
        <v>141</v>
      </c>
    </row>
    <row r="447" spans="1:3" ht="15.75" thickBot="1">
      <c r="A447" s="44">
        <v>50472</v>
      </c>
      <c r="B447" s="45" t="s">
        <v>140</v>
      </c>
      <c r="C447" s="46" t="s">
        <v>142</v>
      </c>
    </row>
    <row r="448" spans="1:3" ht="15.75" thickBot="1">
      <c r="A448" s="44">
        <v>50473</v>
      </c>
      <c r="B448" s="45" t="s">
        <v>143</v>
      </c>
      <c r="C448" s="46" t="s">
        <v>142</v>
      </c>
    </row>
    <row r="449" spans="1:3" ht="15.75" thickBot="1">
      <c r="A449" s="44">
        <v>50516</v>
      </c>
      <c r="B449" s="45" t="s">
        <v>157</v>
      </c>
      <c r="C449" s="46" t="s">
        <v>147</v>
      </c>
    </row>
    <row r="450" spans="1:3" ht="15.75" thickBot="1">
      <c r="A450" s="44">
        <v>50518</v>
      </c>
      <c r="B450" s="45" t="s">
        <v>144</v>
      </c>
      <c r="C450" s="46" t="s">
        <v>145</v>
      </c>
    </row>
    <row r="451" spans="1:3" ht="15.75" thickBot="1">
      <c r="A451" s="44">
        <v>50526</v>
      </c>
      <c r="B451" s="45" t="s">
        <v>146</v>
      </c>
      <c r="C451" s="46" t="s">
        <v>148</v>
      </c>
    </row>
    <row r="452" spans="1:3" ht="15.75" thickBot="1">
      <c r="A452" s="44">
        <v>50580</v>
      </c>
      <c r="B452" s="45" t="s">
        <v>149</v>
      </c>
      <c r="C452" s="46" t="s">
        <v>150</v>
      </c>
    </row>
    <row r="453" spans="1:3" ht="15.75" thickBot="1">
      <c r="A453" s="44">
        <v>50655</v>
      </c>
      <c r="B453" s="45" t="s">
        <v>143</v>
      </c>
      <c r="C453" s="46" t="s">
        <v>151</v>
      </c>
    </row>
    <row r="454" spans="1:3" ht="15.75" thickBot="1">
      <c r="A454" s="44">
        <v>50690</v>
      </c>
      <c r="B454" s="45" t="s">
        <v>143</v>
      </c>
      <c r="C454" s="46" t="s">
        <v>152</v>
      </c>
    </row>
    <row r="455" spans="1:3" ht="15.75" thickBot="1">
      <c r="A455" s="44">
        <v>50711</v>
      </c>
      <c r="B455" s="45" t="s">
        <v>143</v>
      </c>
      <c r="C455" s="46" t="s">
        <v>153</v>
      </c>
    </row>
    <row r="456" spans="1:3" ht="15.75" thickBot="1">
      <c r="A456" s="44">
        <v>50724</v>
      </c>
      <c r="B456" s="45" t="s">
        <v>140</v>
      </c>
      <c r="C456" s="46" t="s">
        <v>154</v>
      </c>
    </row>
    <row r="457" spans="1:3" ht="15.75" thickBot="1">
      <c r="A457" s="44">
        <v>50764</v>
      </c>
      <c r="B457" s="45" t="s">
        <v>146</v>
      </c>
      <c r="C457" s="46" t="s">
        <v>155</v>
      </c>
    </row>
    <row r="458" spans="1:3" ht="15.75" thickBot="1">
      <c r="A458" s="47">
        <v>50771</v>
      </c>
      <c r="B458" s="48" t="s">
        <v>146</v>
      </c>
      <c r="C458" s="49" t="s">
        <v>141</v>
      </c>
    </row>
    <row r="459" spans="1:3" ht="15.75" thickBot="1">
      <c r="A459" s="38">
        <v>50822</v>
      </c>
      <c r="B459" s="39" t="s">
        <v>140</v>
      </c>
      <c r="C459" s="40" t="s">
        <v>142</v>
      </c>
    </row>
    <row r="460" spans="1:3" ht="15.75" thickBot="1">
      <c r="A460" s="38">
        <v>50823</v>
      </c>
      <c r="B460" s="39" t="s">
        <v>143</v>
      </c>
      <c r="C460" s="40" t="s">
        <v>142</v>
      </c>
    </row>
    <row r="461" spans="1:3" ht="15.75" thickBot="1">
      <c r="A461" s="38">
        <v>50868</v>
      </c>
      <c r="B461" s="39" t="s">
        <v>144</v>
      </c>
      <c r="C461" s="40" t="s">
        <v>145</v>
      </c>
    </row>
    <row r="462" spans="1:3" ht="15.75" thickBot="1">
      <c r="A462" s="38">
        <v>50881</v>
      </c>
      <c r="B462" s="39" t="s">
        <v>149</v>
      </c>
      <c r="C462" s="40" t="s">
        <v>147</v>
      </c>
    </row>
    <row r="463" spans="1:3" ht="15.75" thickBot="1">
      <c r="A463" s="38">
        <v>50891</v>
      </c>
      <c r="B463" s="39" t="s">
        <v>156</v>
      </c>
      <c r="C463" s="40" t="s">
        <v>148</v>
      </c>
    </row>
    <row r="464" spans="1:3" ht="15.75" thickBot="1">
      <c r="A464" s="38">
        <v>50930</v>
      </c>
      <c r="B464" s="39" t="s">
        <v>149</v>
      </c>
      <c r="C464" s="40" t="s">
        <v>150</v>
      </c>
    </row>
    <row r="465" spans="1:3" ht="15.75" thickBot="1">
      <c r="A465" s="38">
        <v>51020</v>
      </c>
      <c r="B465" s="39" t="s">
        <v>157</v>
      </c>
      <c r="C465" s="40" t="s">
        <v>151</v>
      </c>
    </row>
    <row r="466" spans="1:3" ht="15.75" thickBot="1">
      <c r="A466" s="38">
        <v>51055</v>
      </c>
      <c r="B466" s="39" t="s">
        <v>157</v>
      </c>
      <c r="C466" s="40" t="s">
        <v>152</v>
      </c>
    </row>
    <row r="467" spans="1:3" ht="15.75" thickBot="1">
      <c r="A467" s="38">
        <v>51076</v>
      </c>
      <c r="B467" s="39" t="s">
        <v>157</v>
      </c>
      <c r="C467" s="40" t="s">
        <v>153</v>
      </c>
    </row>
    <row r="468" spans="1:3" ht="15.75" thickBot="1">
      <c r="A468" s="38">
        <v>51089</v>
      </c>
      <c r="B468" s="39" t="s">
        <v>143</v>
      </c>
      <c r="C468" s="40" t="s">
        <v>154</v>
      </c>
    </row>
    <row r="469" spans="1:3" ht="15.75" thickBot="1">
      <c r="A469" s="38">
        <v>51129</v>
      </c>
      <c r="B469" s="39" t="s">
        <v>156</v>
      </c>
      <c r="C469" s="40" t="s">
        <v>155</v>
      </c>
    </row>
    <row r="470" spans="1:3" ht="15.75" thickBot="1">
      <c r="A470" s="41">
        <v>51136</v>
      </c>
      <c r="B470" s="42" t="s">
        <v>156</v>
      </c>
      <c r="C470" s="43" t="s">
        <v>141</v>
      </c>
    </row>
    <row r="471" spans="1:3" ht="15.75" thickBot="1">
      <c r="A471" s="44">
        <v>51179</v>
      </c>
      <c r="B471" s="45" t="s">
        <v>140</v>
      </c>
      <c r="C471" s="46" t="s">
        <v>142</v>
      </c>
    </row>
    <row r="472" spans="1:3" ht="15.75" thickBot="1">
      <c r="A472" s="44">
        <v>51180</v>
      </c>
      <c r="B472" s="45" t="s">
        <v>143</v>
      </c>
      <c r="C472" s="46" t="s">
        <v>142</v>
      </c>
    </row>
    <row r="473" spans="1:3" ht="15.75" thickBot="1">
      <c r="A473" s="44">
        <v>51225</v>
      </c>
      <c r="B473" s="45" t="s">
        <v>144</v>
      </c>
      <c r="C473" s="46" t="s">
        <v>145</v>
      </c>
    </row>
    <row r="474" spans="1:3" ht="15.75" thickBot="1">
      <c r="A474" s="44">
        <v>51247</v>
      </c>
      <c r="B474" s="45" t="s">
        <v>146</v>
      </c>
      <c r="C474" s="46" t="s">
        <v>147</v>
      </c>
    </row>
    <row r="475" spans="1:3" ht="15.75" thickBot="1">
      <c r="A475" s="44">
        <v>51257</v>
      </c>
      <c r="B475" s="45" t="s">
        <v>143</v>
      </c>
      <c r="C475" s="46" t="s">
        <v>148</v>
      </c>
    </row>
    <row r="476" spans="1:3" ht="15.75" thickBot="1">
      <c r="A476" s="44">
        <v>51287</v>
      </c>
      <c r="B476" s="45" t="s">
        <v>149</v>
      </c>
      <c r="C476" s="46" t="s">
        <v>150</v>
      </c>
    </row>
    <row r="477" spans="1:3" ht="15.75" thickBot="1">
      <c r="A477" s="44">
        <v>51386</v>
      </c>
      <c r="B477" s="45" t="s">
        <v>144</v>
      </c>
      <c r="C477" s="46" t="s">
        <v>151</v>
      </c>
    </row>
    <row r="478" spans="1:3" ht="15.75" thickBot="1">
      <c r="A478" s="44">
        <v>51421</v>
      </c>
      <c r="B478" s="45" t="s">
        <v>144</v>
      </c>
      <c r="C478" s="46" t="s">
        <v>152</v>
      </c>
    </row>
    <row r="479" spans="1:3" ht="15.75" thickBot="1">
      <c r="A479" s="44">
        <v>51442</v>
      </c>
      <c r="B479" s="45" t="s">
        <v>144</v>
      </c>
      <c r="C479" s="46" t="s">
        <v>153</v>
      </c>
    </row>
    <row r="480" spans="1:3" ht="15.75" thickBot="1">
      <c r="A480" s="44">
        <v>51455</v>
      </c>
      <c r="B480" s="45" t="s">
        <v>149</v>
      </c>
      <c r="C480" s="46" t="s">
        <v>154</v>
      </c>
    </row>
    <row r="481" spans="1:3" ht="15.75" thickBot="1">
      <c r="A481" s="44">
        <v>51495</v>
      </c>
      <c r="B481" s="45" t="s">
        <v>143</v>
      </c>
      <c r="C481" s="46" t="s">
        <v>155</v>
      </c>
    </row>
    <row r="482" spans="1:3" ht="15.75" thickBot="1">
      <c r="A482" s="47">
        <v>51502</v>
      </c>
      <c r="B482" s="48" t="s">
        <v>143</v>
      </c>
      <c r="C482" s="49" t="s">
        <v>141</v>
      </c>
    </row>
    <row r="483" spans="1:3" ht="15.75" thickBot="1">
      <c r="A483" s="38">
        <v>51564</v>
      </c>
      <c r="B483" s="39" t="s">
        <v>140</v>
      </c>
      <c r="C483" s="40" t="s">
        <v>142</v>
      </c>
    </row>
    <row r="484" spans="1:3" ht="15.75" thickBot="1">
      <c r="A484" s="38">
        <v>51565</v>
      </c>
      <c r="B484" s="39" t="s">
        <v>143</v>
      </c>
      <c r="C484" s="40" t="s">
        <v>142</v>
      </c>
    </row>
    <row r="485" spans="1:3" ht="15.75" thickBot="1">
      <c r="A485" s="38">
        <v>51610</v>
      </c>
      <c r="B485" s="39" t="s">
        <v>144</v>
      </c>
      <c r="C485" s="40" t="s">
        <v>145</v>
      </c>
    </row>
    <row r="486" spans="1:3" ht="15.75" thickBot="1">
      <c r="A486" s="38">
        <v>51612</v>
      </c>
      <c r="B486" s="39" t="s">
        <v>156</v>
      </c>
      <c r="C486" s="40" t="s">
        <v>147</v>
      </c>
    </row>
    <row r="487" spans="1:3" ht="15.75" thickBot="1">
      <c r="A487" s="38">
        <v>51622</v>
      </c>
      <c r="B487" s="39" t="s">
        <v>157</v>
      </c>
      <c r="C487" s="40" t="s">
        <v>148</v>
      </c>
    </row>
    <row r="488" spans="1:3" ht="15.75" thickBot="1">
      <c r="A488" s="38">
        <v>51672</v>
      </c>
      <c r="B488" s="39" t="s">
        <v>149</v>
      </c>
      <c r="C488" s="40" t="s">
        <v>150</v>
      </c>
    </row>
    <row r="489" spans="1:3" ht="15.75" thickBot="1">
      <c r="A489" s="38">
        <v>51751</v>
      </c>
      <c r="B489" s="39" t="s">
        <v>146</v>
      </c>
      <c r="C489" s="40" t="s">
        <v>151</v>
      </c>
    </row>
    <row r="490" spans="1:3" ht="15.75" thickBot="1">
      <c r="A490" s="38">
        <v>51786</v>
      </c>
      <c r="B490" s="39" t="s">
        <v>146</v>
      </c>
      <c r="C490" s="40" t="s">
        <v>152</v>
      </c>
    </row>
    <row r="491" spans="1:3" ht="15.75" thickBot="1">
      <c r="A491" s="38">
        <v>51807</v>
      </c>
      <c r="B491" s="39" t="s">
        <v>146</v>
      </c>
      <c r="C491" s="40" t="s">
        <v>153</v>
      </c>
    </row>
    <row r="492" spans="1:3" ht="15.75" thickBot="1">
      <c r="A492" s="38">
        <v>51820</v>
      </c>
      <c r="B492" s="39" t="s">
        <v>144</v>
      </c>
      <c r="C492" s="40" t="s">
        <v>154</v>
      </c>
    </row>
    <row r="493" spans="1:3" ht="15.75" thickBot="1">
      <c r="A493" s="38">
        <v>51860</v>
      </c>
      <c r="B493" s="39" t="s">
        <v>157</v>
      </c>
      <c r="C493" s="40" t="s">
        <v>155</v>
      </c>
    </row>
    <row r="494" spans="1:3" ht="15.75" thickBot="1">
      <c r="A494" s="41">
        <v>51867</v>
      </c>
      <c r="B494" s="42" t="s">
        <v>157</v>
      </c>
      <c r="C494" s="43" t="s">
        <v>141</v>
      </c>
    </row>
    <row r="495" spans="1:3" ht="15.75" thickBot="1">
      <c r="A495" s="44">
        <v>51914</v>
      </c>
      <c r="B495" s="45" t="s">
        <v>140</v>
      </c>
      <c r="C495" s="46" t="s">
        <v>142</v>
      </c>
    </row>
    <row r="496" spans="1:3" ht="15.75" thickBot="1">
      <c r="A496" s="44">
        <v>51915</v>
      </c>
      <c r="B496" s="45" t="s">
        <v>143</v>
      </c>
      <c r="C496" s="46" t="s">
        <v>142</v>
      </c>
    </row>
    <row r="497" spans="1:3" ht="15.75" thickBot="1">
      <c r="A497" s="44">
        <v>51960</v>
      </c>
      <c r="B497" s="45" t="s">
        <v>144</v>
      </c>
      <c r="C497" s="46" t="s">
        <v>145</v>
      </c>
    </row>
    <row r="498" spans="1:3" ht="15.75" thickBot="1">
      <c r="A498" s="44">
        <v>51977</v>
      </c>
      <c r="B498" s="45" t="s">
        <v>140</v>
      </c>
      <c r="C498" s="46" t="s">
        <v>147</v>
      </c>
    </row>
    <row r="499" spans="1:3" ht="15.75" thickBot="1">
      <c r="A499" s="44">
        <v>51987</v>
      </c>
      <c r="B499" s="45" t="s">
        <v>149</v>
      </c>
      <c r="C499" s="46" t="s">
        <v>148</v>
      </c>
    </row>
    <row r="500" spans="1:3" ht="15.75" thickBot="1">
      <c r="A500" s="44">
        <v>52022</v>
      </c>
      <c r="B500" s="45" t="s">
        <v>149</v>
      </c>
      <c r="C500" s="46" t="s">
        <v>150</v>
      </c>
    </row>
    <row r="501" spans="1:3" ht="15.75" thickBot="1">
      <c r="A501" s="44">
        <v>52116</v>
      </c>
      <c r="B501" s="45" t="s">
        <v>156</v>
      </c>
      <c r="C501" s="46" t="s">
        <v>151</v>
      </c>
    </row>
    <row r="502" spans="1:3" ht="15.75" thickBot="1">
      <c r="A502" s="44">
        <v>52151</v>
      </c>
      <c r="B502" s="45" t="s">
        <v>156</v>
      </c>
      <c r="C502" s="46" t="s">
        <v>152</v>
      </c>
    </row>
    <row r="503" spans="1:3" ht="15.75" thickBot="1">
      <c r="A503" s="44">
        <v>52172</v>
      </c>
      <c r="B503" s="45" t="s">
        <v>156</v>
      </c>
      <c r="C503" s="46" t="s">
        <v>153</v>
      </c>
    </row>
    <row r="504" spans="1:3" ht="15.75" thickBot="1">
      <c r="A504" s="44">
        <v>52185</v>
      </c>
      <c r="B504" s="45" t="s">
        <v>146</v>
      </c>
      <c r="C504" s="46" t="s">
        <v>154</v>
      </c>
    </row>
    <row r="505" spans="1:3" ht="15.75" thickBot="1">
      <c r="A505" s="44">
        <v>52225</v>
      </c>
      <c r="B505" s="45" t="s">
        <v>149</v>
      </c>
      <c r="C505" s="46" t="s">
        <v>155</v>
      </c>
    </row>
    <row r="506" spans="1:3" ht="15.75" thickBot="1">
      <c r="A506" s="47">
        <v>52232</v>
      </c>
      <c r="B506" s="48" t="s">
        <v>149</v>
      </c>
      <c r="C506" s="49" t="s">
        <v>141</v>
      </c>
    </row>
    <row r="507" spans="1:3" ht="15.75" thickBot="1">
      <c r="A507" s="38">
        <v>52271</v>
      </c>
      <c r="B507" s="39" t="s">
        <v>140</v>
      </c>
      <c r="C507" s="40" t="s">
        <v>142</v>
      </c>
    </row>
    <row r="508" spans="1:3" ht="15.75" thickBot="1">
      <c r="A508" s="38">
        <v>52272</v>
      </c>
      <c r="B508" s="39" t="s">
        <v>143</v>
      </c>
      <c r="C508" s="40" t="s">
        <v>142</v>
      </c>
    </row>
    <row r="509" spans="1:3" ht="15.75" thickBot="1">
      <c r="A509" s="38">
        <v>52317</v>
      </c>
      <c r="B509" s="39" t="s">
        <v>144</v>
      </c>
      <c r="C509" s="40" t="s">
        <v>145</v>
      </c>
    </row>
    <row r="510" spans="1:3" ht="15.75" thickBot="1">
      <c r="A510" s="38">
        <v>52342</v>
      </c>
      <c r="B510" s="39" t="s">
        <v>143</v>
      </c>
      <c r="C510" s="40" t="s">
        <v>147</v>
      </c>
    </row>
    <row r="511" spans="1:3" ht="15.75" thickBot="1">
      <c r="A511" s="38">
        <v>52352</v>
      </c>
      <c r="B511" s="39" t="s">
        <v>144</v>
      </c>
      <c r="C511" s="40" t="s">
        <v>148</v>
      </c>
    </row>
    <row r="512" spans="1:3" ht="15.75" thickBot="1">
      <c r="A512" s="38">
        <v>52379</v>
      </c>
      <c r="B512" s="39" t="s">
        <v>149</v>
      </c>
      <c r="C512" s="40" t="s">
        <v>150</v>
      </c>
    </row>
    <row r="513" spans="1:3" ht="15.75" thickBot="1">
      <c r="A513" s="38">
        <v>52481</v>
      </c>
      <c r="B513" s="39" t="s">
        <v>140</v>
      </c>
      <c r="C513" s="40" t="s">
        <v>151</v>
      </c>
    </row>
    <row r="514" spans="1:3" ht="15.75" thickBot="1">
      <c r="A514" s="38">
        <v>52516</v>
      </c>
      <c r="B514" s="39" t="s">
        <v>140</v>
      </c>
      <c r="C514" s="40" t="s">
        <v>152</v>
      </c>
    </row>
    <row r="515" spans="1:3" ht="15.75" thickBot="1">
      <c r="A515" s="38">
        <v>52537</v>
      </c>
      <c r="B515" s="39" t="s">
        <v>140</v>
      </c>
      <c r="C515" s="40" t="s">
        <v>153</v>
      </c>
    </row>
    <row r="516" spans="1:3" ht="15.75" thickBot="1">
      <c r="A516" s="38">
        <v>52550</v>
      </c>
      <c r="B516" s="39" t="s">
        <v>156</v>
      </c>
      <c r="C516" s="40" t="s">
        <v>154</v>
      </c>
    </row>
    <row r="517" spans="1:3" ht="15.75" thickBot="1">
      <c r="A517" s="38">
        <v>52590</v>
      </c>
      <c r="B517" s="39" t="s">
        <v>144</v>
      </c>
      <c r="C517" s="40" t="s">
        <v>155</v>
      </c>
    </row>
    <row r="518" spans="1:3" ht="15.75" thickBot="1">
      <c r="A518" s="41">
        <v>52597</v>
      </c>
      <c r="B518" s="42" t="s">
        <v>144</v>
      </c>
      <c r="C518" s="43" t="s">
        <v>141</v>
      </c>
    </row>
    <row r="519" spans="1:3" ht="15.75" thickBot="1">
      <c r="A519" s="44">
        <v>52656</v>
      </c>
      <c r="B519" s="45" t="s">
        <v>140</v>
      </c>
      <c r="C519" s="46" t="s">
        <v>142</v>
      </c>
    </row>
    <row r="520" spans="1:3" ht="15.75" thickBot="1">
      <c r="A520" s="44">
        <v>52657</v>
      </c>
      <c r="B520" s="45" t="s">
        <v>143</v>
      </c>
      <c r="C520" s="46" t="s">
        <v>142</v>
      </c>
    </row>
    <row r="521" spans="1:3" ht="15.75" thickBot="1">
      <c r="A521" s="44">
        <v>52702</v>
      </c>
      <c r="B521" s="45" t="s">
        <v>144</v>
      </c>
      <c r="C521" s="46" t="s">
        <v>145</v>
      </c>
    </row>
    <row r="522" spans="1:3" ht="15.75" thickBot="1">
      <c r="A522" s="44">
        <v>52708</v>
      </c>
      <c r="B522" s="45" t="s">
        <v>149</v>
      </c>
      <c r="C522" s="46" t="s">
        <v>147</v>
      </c>
    </row>
    <row r="523" spans="1:3" ht="15.75" thickBot="1">
      <c r="A523" s="44">
        <v>52718</v>
      </c>
      <c r="B523" s="45" t="s">
        <v>156</v>
      </c>
      <c r="C523" s="46" t="s">
        <v>148</v>
      </c>
    </row>
    <row r="524" spans="1:3" ht="15.75" thickBot="1">
      <c r="A524" s="44">
        <v>52764</v>
      </c>
      <c r="B524" s="45" t="s">
        <v>149</v>
      </c>
      <c r="C524" s="46" t="s">
        <v>150</v>
      </c>
    </row>
    <row r="525" spans="1:3" ht="15.75" thickBot="1">
      <c r="A525" s="44">
        <v>52847</v>
      </c>
      <c r="B525" s="45" t="s">
        <v>157</v>
      </c>
      <c r="C525" s="46" t="s">
        <v>151</v>
      </c>
    </row>
    <row r="526" spans="1:3" ht="15.75" thickBot="1">
      <c r="A526" s="44">
        <v>52882</v>
      </c>
      <c r="B526" s="45" t="s">
        <v>157</v>
      </c>
      <c r="C526" s="46" t="s">
        <v>152</v>
      </c>
    </row>
    <row r="527" spans="1:3" ht="15.75" thickBot="1">
      <c r="A527" s="44">
        <v>52903</v>
      </c>
      <c r="B527" s="45" t="s">
        <v>157</v>
      </c>
      <c r="C527" s="46" t="s">
        <v>153</v>
      </c>
    </row>
    <row r="528" spans="1:3" ht="15.75" thickBot="1">
      <c r="A528" s="44">
        <v>52916</v>
      </c>
      <c r="B528" s="45" t="s">
        <v>143</v>
      </c>
      <c r="C528" s="46" t="s">
        <v>154</v>
      </c>
    </row>
    <row r="529" spans="1:3" ht="15.75" thickBot="1">
      <c r="A529" s="41">
        <v>52956</v>
      </c>
      <c r="B529" s="42" t="s">
        <v>156</v>
      </c>
      <c r="C529" s="43" t="s">
        <v>155</v>
      </c>
    </row>
    <row r="530" spans="1:3" ht="15.75" thickBot="1">
      <c r="A530" s="47">
        <v>52963</v>
      </c>
      <c r="B530" s="48" t="s">
        <v>156</v>
      </c>
      <c r="C530" s="49" t="s">
        <v>141</v>
      </c>
    </row>
    <row r="531" spans="1:3" ht="15.75" thickBot="1">
      <c r="A531" s="38">
        <v>53013</v>
      </c>
      <c r="B531" s="39" t="s">
        <v>140</v>
      </c>
      <c r="C531" s="40" t="s">
        <v>142</v>
      </c>
    </row>
    <row r="532" spans="1:3" ht="15.75" thickBot="1">
      <c r="A532" s="38">
        <v>53014</v>
      </c>
      <c r="B532" s="39" t="s">
        <v>143</v>
      </c>
      <c r="C532" s="40" t="s">
        <v>142</v>
      </c>
    </row>
    <row r="533" spans="1:3" ht="15.75" thickBot="1">
      <c r="A533" s="38">
        <v>53059</v>
      </c>
      <c r="B533" s="39" t="s">
        <v>144</v>
      </c>
      <c r="C533" s="40" t="s">
        <v>145</v>
      </c>
    </row>
    <row r="534" spans="1:3" ht="15.75" thickBot="1">
      <c r="A534" s="38">
        <v>53073</v>
      </c>
      <c r="B534" s="39" t="s">
        <v>144</v>
      </c>
      <c r="C534" s="40" t="s">
        <v>147</v>
      </c>
    </row>
    <row r="535" spans="1:3" ht="15.75" thickBot="1">
      <c r="A535" s="38">
        <v>53083</v>
      </c>
      <c r="B535" s="39" t="s">
        <v>140</v>
      </c>
      <c r="C535" s="40" t="s">
        <v>148</v>
      </c>
    </row>
    <row r="536" spans="1:3" ht="15.75" thickBot="1">
      <c r="A536" s="38">
        <v>53121</v>
      </c>
      <c r="B536" s="39" t="s">
        <v>149</v>
      </c>
      <c r="C536" s="40" t="s">
        <v>150</v>
      </c>
    </row>
    <row r="537" spans="1:3" ht="15.75" thickBot="1">
      <c r="A537" s="38">
        <v>53212</v>
      </c>
      <c r="B537" s="39" t="s">
        <v>149</v>
      </c>
      <c r="C537" s="40" t="s">
        <v>151</v>
      </c>
    </row>
    <row r="538" spans="1:3" ht="15.75" thickBot="1">
      <c r="A538" s="38">
        <v>53247</v>
      </c>
      <c r="B538" s="39" t="s">
        <v>149</v>
      </c>
      <c r="C538" s="40" t="s">
        <v>152</v>
      </c>
    </row>
    <row r="539" spans="1:3" ht="15.75" thickBot="1">
      <c r="A539" s="38">
        <v>53268</v>
      </c>
      <c r="B539" s="39" t="s">
        <v>149</v>
      </c>
      <c r="C539" s="40" t="s">
        <v>153</v>
      </c>
    </row>
    <row r="540" spans="1:3" ht="15.75" thickBot="1">
      <c r="A540" s="38">
        <v>53281</v>
      </c>
      <c r="B540" s="39" t="s">
        <v>157</v>
      </c>
      <c r="C540" s="40" t="s">
        <v>154</v>
      </c>
    </row>
    <row r="541" spans="1:3" ht="15.75" thickBot="1">
      <c r="A541" s="38">
        <v>53321</v>
      </c>
      <c r="B541" s="39" t="s">
        <v>140</v>
      </c>
      <c r="C541" s="40" t="s">
        <v>155</v>
      </c>
    </row>
    <row r="542" spans="1:3" ht="15.75" thickBot="1">
      <c r="A542" s="41">
        <v>53328</v>
      </c>
      <c r="B542" s="42" t="s">
        <v>140</v>
      </c>
      <c r="C542" s="43" t="s">
        <v>141</v>
      </c>
    </row>
    <row r="543" spans="1:3" ht="15.75" thickBot="1">
      <c r="A543" s="44">
        <v>53363</v>
      </c>
      <c r="B543" s="45" t="s">
        <v>140</v>
      </c>
      <c r="C543" s="46" t="s">
        <v>142</v>
      </c>
    </row>
    <row r="544" spans="1:3" ht="15.75" thickBot="1">
      <c r="A544" s="44">
        <v>53364</v>
      </c>
      <c r="B544" s="45" t="s">
        <v>143</v>
      </c>
      <c r="C544" s="46" t="s">
        <v>142</v>
      </c>
    </row>
    <row r="545" spans="1:3" ht="15.75" thickBot="1">
      <c r="A545" s="44">
        <v>53409</v>
      </c>
      <c r="B545" s="45" t="s">
        <v>144</v>
      </c>
      <c r="C545" s="46" t="s">
        <v>145</v>
      </c>
    </row>
    <row r="546" spans="1:3" ht="15.75" thickBot="1">
      <c r="A546" s="44">
        <v>53438</v>
      </c>
      <c r="B546" s="45" t="s">
        <v>146</v>
      </c>
      <c r="C546" s="46" t="s">
        <v>147</v>
      </c>
    </row>
    <row r="547" spans="1:3" ht="15.75" thickBot="1">
      <c r="A547" s="44">
        <v>53448</v>
      </c>
      <c r="B547" s="45" t="s">
        <v>143</v>
      </c>
      <c r="C547" s="46" t="s">
        <v>148</v>
      </c>
    </row>
    <row r="548" spans="1:3" ht="15.75" thickBot="1">
      <c r="A548" s="44">
        <v>53471</v>
      </c>
      <c r="B548" s="45" t="s">
        <v>149</v>
      </c>
      <c r="C548" s="46" t="s">
        <v>150</v>
      </c>
    </row>
    <row r="549" spans="1:3" ht="15.75" thickBot="1">
      <c r="A549" s="44">
        <v>53577</v>
      </c>
      <c r="B549" s="45" t="s">
        <v>144</v>
      </c>
      <c r="C549" s="46" t="s">
        <v>151</v>
      </c>
    </row>
    <row r="550" spans="1:3" ht="15.75" thickBot="1">
      <c r="A550" s="44">
        <v>53612</v>
      </c>
      <c r="B550" s="45" t="s">
        <v>144</v>
      </c>
      <c r="C550" s="46" t="s">
        <v>152</v>
      </c>
    </row>
    <row r="551" spans="1:3" ht="15.75" thickBot="1">
      <c r="A551" s="44">
        <v>53633</v>
      </c>
      <c r="B551" s="45" t="s">
        <v>144</v>
      </c>
      <c r="C551" s="46" t="s">
        <v>153</v>
      </c>
    </row>
    <row r="552" spans="1:3" ht="15.75" thickBot="1">
      <c r="A552" s="44">
        <v>53646</v>
      </c>
      <c r="B552" s="45" t="s">
        <v>149</v>
      </c>
      <c r="C552" s="46" t="s">
        <v>154</v>
      </c>
    </row>
    <row r="553" spans="1:3" ht="15.75" thickBot="1">
      <c r="A553" s="44">
        <v>53686</v>
      </c>
      <c r="B553" s="45" t="s">
        <v>143</v>
      </c>
      <c r="C553" s="46" t="s">
        <v>155</v>
      </c>
    </row>
    <row r="554" spans="1:3" ht="15.75" thickBot="1">
      <c r="A554" s="47">
        <v>53693</v>
      </c>
      <c r="B554" s="48" t="s">
        <v>143</v>
      </c>
      <c r="C554" s="49" t="s">
        <v>141</v>
      </c>
    </row>
    <row r="555" spans="1:3" ht="15.75" thickBot="1">
      <c r="A555" s="38">
        <v>53748</v>
      </c>
      <c r="B555" s="39" t="s">
        <v>140</v>
      </c>
      <c r="C555" s="40" t="s">
        <v>142</v>
      </c>
    </row>
    <row r="556" spans="1:3" ht="15.75" thickBot="1">
      <c r="A556" s="38">
        <v>53749</v>
      </c>
      <c r="B556" s="39" t="s">
        <v>143</v>
      </c>
      <c r="C556" s="40" t="s">
        <v>142</v>
      </c>
    </row>
    <row r="557" spans="1:3" ht="15.75" thickBot="1">
      <c r="A557" s="38">
        <v>53794</v>
      </c>
      <c r="B557" s="39" t="s">
        <v>144</v>
      </c>
      <c r="C557" s="40" t="s">
        <v>145</v>
      </c>
    </row>
    <row r="558" spans="1:3" ht="15.75" thickBot="1">
      <c r="A558" s="38">
        <v>53803</v>
      </c>
      <c r="B558" s="39" t="s">
        <v>143</v>
      </c>
      <c r="C558" s="40" t="s">
        <v>147</v>
      </c>
    </row>
    <row r="559" spans="1:3" ht="15.75" thickBot="1">
      <c r="A559" s="38">
        <v>53813</v>
      </c>
      <c r="B559" s="39" t="s">
        <v>157</v>
      </c>
      <c r="C559" s="40" t="s">
        <v>148</v>
      </c>
    </row>
    <row r="560" spans="1:3" ht="15.75" thickBot="1">
      <c r="A560" s="38">
        <v>53856</v>
      </c>
      <c r="B560" s="39" t="s">
        <v>149</v>
      </c>
      <c r="C560" s="40" t="s">
        <v>150</v>
      </c>
    </row>
    <row r="561" spans="1:3" ht="15.75" thickBot="1">
      <c r="A561" s="38">
        <v>53942</v>
      </c>
      <c r="B561" s="39" t="s">
        <v>146</v>
      </c>
      <c r="C561" s="40" t="s">
        <v>151</v>
      </c>
    </row>
    <row r="562" spans="1:3" ht="15.75" thickBot="1">
      <c r="A562" s="38">
        <v>53977</v>
      </c>
      <c r="B562" s="39" t="s">
        <v>146</v>
      </c>
      <c r="C562" s="40" t="s">
        <v>152</v>
      </c>
    </row>
    <row r="563" spans="1:3" ht="15.75" thickBot="1">
      <c r="A563" s="38">
        <v>53998</v>
      </c>
      <c r="B563" s="39" t="s">
        <v>146</v>
      </c>
      <c r="C563" s="40" t="s">
        <v>153</v>
      </c>
    </row>
    <row r="564" spans="1:3" ht="15.75" thickBot="1">
      <c r="A564" s="38">
        <v>54011</v>
      </c>
      <c r="B564" s="39" t="s">
        <v>144</v>
      </c>
      <c r="C564" s="40" t="s">
        <v>154</v>
      </c>
    </row>
    <row r="565" spans="1:3" ht="15.75" thickBot="1">
      <c r="A565" s="38">
        <v>54051</v>
      </c>
      <c r="B565" s="39" t="s">
        <v>157</v>
      </c>
      <c r="C565" s="40" t="s">
        <v>155</v>
      </c>
    </row>
    <row r="566" spans="1:3" ht="15.75" thickBot="1">
      <c r="A566" s="41">
        <v>54058</v>
      </c>
      <c r="B566" s="42" t="s">
        <v>157</v>
      </c>
      <c r="C566" s="43" t="s">
        <v>141</v>
      </c>
    </row>
    <row r="567" spans="1:3" ht="15.75" thickBot="1">
      <c r="A567" s="44">
        <v>54105</v>
      </c>
      <c r="B567" s="45" t="s">
        <v>140</v>
      </c>
      <c r="C567" s="46" t="s">
        <v>142</v>
      </c>
    </row>
    <row r="568" spans="1:3" ht="15.75" thickBot="1">
      <c r="A568" s="44">
        <v>54106</v>
      </c>
      <c r="B568" s="45" t="s">
        <v>143</v>
      </c>
      <c r="C568" s="46" t="s">
        <v>142</v>
      </c>
    </row>
    <row r="569" spans="1:3" ht="15.75" thickBot="1">
      <c r="A569" s="44">
        <v>54151</v>
      </c>
      <c r="B569" s="45" t="s">
        <v>144</v>
      </c>
      <c r="C569" s="46" t="s">
        <v>145</v>
      </c>
    </row>
    <row r="570" spans="1:3" ht="15.75" thickBot="1">
      <c r="A570" s="44">
        <v>54169</v>
      </c>
      <c r="B570" s="45" t="s">
        <v>143</v>
      </c>
      <c r="C570" s="46" t="s">
        <v>147</v>
      </c>
    </row>
    <row r="571" spans="1:3" ht="15.75" thickBot="1">
      <c r="A571" s="44">
        <v>54179</v>
      </c>
      <c r="B571" s="45" t="s">
        <v>144</v>
      </c>
      <c r="C571" s="46" t="s">
        <v>148</v>
      </c>
    </row>
    <row r="572" spans="1:3" ht="15.75" thickBot="1">
      <c r="A572" s="44">
        <v>54213</v>
      </c>
      <c r="B572" s="45" t="s">
        <v>149</v>
      </c>
      <c r="C572" s="46" t="s">
        <v>150</v>
      </c>
    </row>
    <row r="573" spans="1:3" ht="15.75" thickBot="1">
      <c r="A573" s="44">
        <v>54308</v>
      </c>
      <c r="B573" s="45" t="s">
        <v>140</v>
      </c>
      <c r="C573" s="46" t="s">
        <v>151</v>
      </c>
    </row>
    <row r="574" spans="1:3" ht="15.75" thickBot="1">
      <c r="A574" s="44">
        <v>54343</v>
      </c>
      <c r="B574" s="45" t="s">
        <v>140</v>
      </c>
      <c r="C574" s="46" t="s">
        <v>152</v>
      </c>
    </row>
    <row r="575" spans="1:3" ht="15.75" thickBot="1">
      <c r="A575" s="44">
        <v>54364</v>
      </c>
      <c r="B575" s="45" t="s">
        <v>140</v>
      </c>
      <c r="C575" s="46" t="s">
        <v>153</v>
      </c>
    </row>
    <row r="576" spans="1:3" ht="15.75" thickBot="1">
      <c r="A576" s="44">
        <v>54377</v>
      </c>
      <c r="B576" s="45" t="s">
        <v>156</v>
      </c>
      <c r="C576" s="46" t="s">
        <v>154</v>
      </c>
    </row>
    <row r="577" spans="1:3" ht="15.75" thickBot="1">
      <c r="A577" s="44">
        <v>54417</v>
      </c>
      <c r="B577" s="45" t="s">
        <v>144</v>
      </c>
      <c r="C577" s="46" t="s">
        <v>155</v>
      </c>
    </row>
    <row r="578" spans="1:3" ht="15.75" thickBot="1">
      <c r="A578" s="47">
        <v>54424</v>
      </c>
      <c r="B578" s="48" t="s">
        <v>144</v>
      </c>
      <c r="C578" s="49" t="s">
        <v>141</v>
      </c>
    </row>
    <row r="579" spans="1:3" ht="15.75" thickBot="1">
      <c r="A579" s="38">
        <v>54483</v>
      </c>
      <c r="B579" s="39" t="s">
        <v>140</v>
      </c>
      <c r="C579" s="40" t="s">
        <v>142</v>
      </c>
    </row>
    <row r="580" spans="1:3" ht="15.75" thickBot="1">
      <c r="A580" s="38">
        <v>54484</v>
      </c>
      <c r="B580" s="39" t="s">
        <v>143</v>
      </c>
      <c r="C580" s="40" t="s">
        <v>142</v>
      </c>
    </row>
    <row r="581" spans="1:3" ht="15.75" thickBot="1">
      <c r="A581" s="38">
        <v>54529</v>
      </c>
      <c r="B581" s="39" t="s">
        <v>144</v>
      </c>
      <c r="C581" s="40" t="s">
        <v>145</v>
      </c>
    </row>
    <row r="582" spans="1:3" ht="15.75" thickBot="1">
      <c r="A582" s="38">
        <v>54534</v>
      </c>
      <c r="B582" s="39" t="s">
        <v>157</v>
      </c>
      <c r="C582" s="40" t="s">
        <v>147</v>
      </c>
    </row>
    <row r="583" spans="1:3" ht="15.75" thickBot="1">
      <c r="A583" s="38">
        <v>54544</v>
      </c>
      <c r="B583" s="39" t="s">
        <v>146</v>
      </c>
      <c r="C583" s="40" t="s">
        <v>148</v>
      </c>
    </row>
    <row r="584" spans="1:3" ht="15.75" thickBot="1">
      <c r="A584" s="38">
        <v>54591</v>
      </c>
      <c r="B584" s="39" t="s">
        <v>149</v>
      </c>
      <c r="C584" s="40" t="s">
        <v>150</v>
      </c>
    </row>
    <row r="585" spans="1:3" ht="15.75" thickBot="1">
      <c r="A585" s="38">
        <v>54673</v>
      </c>
      <c r="B585" s="39" t="s">
        <v>143</v>
      </c>
      <c r="C585" s="40" t="s">
        <v>151</v>
      </c>
    </row>
    <row r="586" spans="1:3" ht="15.75" thickBot="1">
      <c r="A586" s="38">
        <v>54708</v>
      </c>
      <c r="B586" s="39" t="s">
        <v>143</v>
      </c>
      <c r="C586" s="40" t="s">
        <v>152</v>
      </c>
    </row>
    <row r="587" spans="1:3" ht="15.75" thickBot="1">
      <c r="A587" s="38">
        <v>54729</v>
      </c>
      <c r="B587" s="39" t="s">
        <v>143</v>
      </c>
      <c r="C587" s="40" t="s">
        <v>153</v>
      </c>
    </row>
    <row r="588" spans="1:3" ht="15.75" thickBot="1">
      <c r="A588" s="38">
        <v>54742</v>
      </c>
      <c r="B588" s="39" t="s">
        <v>140</v>
      </c>
      <c r="C588" s="40" t="s">
        <v>154</v>
      </c>
    </row>
    <row r="589" spans="1:3" ht="15.75" thickBot="1">
      <c r="A589" s="38">
        <v>54782</v>
      </c>
      <c r="B589" s="39" t="s">
        <v>146</v>
      </c>
      <c r="C589" s="40" t="s">
        <v>155</v>
      </c>
    </row>
    <row r="590" spans="1:3" ht="15.75" thickBot="1">
      <c r="A590" s="41">
        <v>54789</v>
      </c>
      <c r="B590" s="42" t="s">
        <v>146</v>
      </c>
      <c r="C590" s="43" t="s">
        <v>141</v>
      </c>
    </row>
    <row r="591" spans="1:3" ht="15.75" thickBot="1">
      <c r="A591" s="44">
        <v>54840</v>
      </c>
      <c r="B591" s="45" t="s">
        <v>140</v>
      </c>
      <c r="C591" s="46" t="s">
        <v>142</v>
      </c>
    </row>
    <row r="592" spans="1:3" ht="15.75" thickBot="1">
      <c r="A592" s="44">
        <v>54841</v>
      </c>
      <c r="B592" s="45" t="s">
        <v>143</v>
      </c>
      <c r="C592" s="46" t="s">
        <v>142</v>
      </c>
    </row>
    <row r="593" spans="1:3" ht="15.75" thickBot="1">
      <c r="A593" s="44">
        <v>54886</v>
      </c>
      <c r="B593" s="45" t="s">
        <v>144</v>
      </c>
      <c r="C593" s="46" t="s">
        <v>145</v>
      </c>
    </row>
    <row r="594" spans="1:3" ht="15.75" thickBot="1">
      <c r="A594" s="44">
        <v>54899</v>
      </c>
      <c r="B594" s="45" t="s">
        <v>149</v>
      </c>
      <c r="C594" s="46" t="s">
        <v>147</v>
      </c>
    </row>
    <row r="595" spans="1:3" ht="15.75" thickBot="1">
      <c r="A595" s="44">
        <v>54909</v>
      </c>
      <c r="B595" s="45" t="s">
        <v>156</v>
      </c>
      <c r="C595" s="46" t="s">
        <v>148</v>
      </c>
    </row>
    <row r="596" spans="1:3" ht="15.75" thickBot="1">
      <c r="A596" s="44">
        <v>54948</v>
      </c>
      <c r="B596" s="45" t="s">
        <v>149</v>
      </c>
      <c r="C596" s="46" t="s">
        <v>150</v>
      </c>
    </row>
    <row r="597" spans="1:3" ht="15.75" thickBot="1">
      <c r="A597" s="44">
        <v>55038</v>
      </c>
      <c r="B597" s="45" t="s">
        <v>157</v>
      </c>
      <c r="C597" s="46" t="s">
        <v>151</v>
      </c>
    </row>
    <row r="598" spans="1:3" ht="15.75" thickBot="1">
      <c r="A598" s="44">
        <v>55073</v>
      </c>
      <c r="B598" s="45" t="s">
        <v>157</v>
      </c>
      <c r="C598" s="46" t="s">
        <v>152</v>
      </c>
    </row>
    <row r="599" spans="1:3" ht="15.75" thickBot="1">
      <c r="A599" s="44">
        <v>55094</v>
      </c>
      <c r="B599" s="45" t="s">
        <v>157</v>
      </c>
      <c r="C599" s="46" t="s">
        <v>153</v>
      </c>
    </row>
    <row r="600" spans="1:3" ht="15.75" thickBot="1">
      <c r="A600" s="44">
        <v>55107</v>
      </c>
      <c r="B600" s="45" t="s">
        <v>143</v>
      </c>
      <c r="C600" s="46" t="s">
        <v>154</v>
      </c>
    </row>
    <row r="601" spans="1:3" ht="15.75" thickBot="1">
      <c r="A601" s="44">
        <v>55147</v>
      </c>
      <c r="B601" s="45" t="s">
        <v>156</v>
      </c>
      <c r="C601" s="46" t="s">
        <v>155</v>
      </c>
    </row>
    <row r="602" spans="1:3" ht="15.75" thickBot="1">
      <c r="A602" s="47">
        <v>55154</v>
      </c>
      <c r="B602" s="48" t="s">
        <v>156</v>
      </c>
      <c r="C602" s="49" t="s">
        <v>141</v>
      </c>
    </row>
    <row r="603" spans="1:3" ht="15.75" thickBot="1">
      <c r="A603" s="38">
        <v>55197</v>
      </c>
      <c r="B603" s="39" t="s">
        <v>140</v>
      </c>
      <c r="C603" s="40" t="s">
        <v>142</v>
      </c>
    </row>
    <row r="604" spans="1:3" ht="15.75" thickBot="1">
      <c r="A604" s="38">
        <v>55198</v>
      </c>
      <c r="B604" s="39" t="s">
        <v>143</v>
      </c>
      <c r="C604" s="40" t="s">
        <v>142</v>
      </c>
    </row>
    <row r="605" spans="1:3" ht="15.75" thickBot="1">
      <c r="A605" s="38">
        <v>55243</v>
      </c>
      <c r="B605" s="39" t="s">
        <v>144</v>
      </c>
      <c r="C605" s="40" t="s">
        <v>145</v>
      </c>
    </row>
    <row r="606" spans="1:3" ht="15.75" thickBot="1">
      <c r="A606" s="38">
        <v>55264</v>
      </c>
      <c r="B606" s="39" t="s">
        <v>144</v>
      </c>
      <c r="C606" s="40" t="s">
        <v>147</v>
      </c>
    </row>
    <row r="607" spans="1:3" ht="15.75" thickBot="1">
      <c r="A607" s="38">
        <v>55274</v>
      </c>
      <c r="B607" s="39" t="s">
        <v>140</v>
      </c>
      <c r="C607" s="40" t="s">
        <v>148</v>
      </c>
    </row>
    <row r="608" spans="1:3" ht="15.75" thickBot="1">
      <c r="A608" s="38">
        <v>55305</v>
      </c>
      <c r="B608" s="39" t="s">
        <v>149</v>
      </c>
      <c r="C608" s="40" t="s">
        <v>150</v>
      </c>
    </row>
    <row r="609" spans="1:3" ht="15.75" thickBot="1">
      <c r="A609" s="38">
        <v>55403</v>
      </c>
      <c r="B609" s="39" t="s">
        <v>149</v>
      </c>
      <c r="C609" s="40" t="s">
        <v>151</v>
      </c>
    </row>
    <row r="610" spans="1:3" ht="15.75" thickBot="1">
      <c r="A610" s="38">
        <v>55438</v>
      </c>
      <c r="B610" s="39" t="s">
        <v>149</v>
      </c>
      <c r="C610" s="40" t="s">
        <v>152</v>
      </c>
    </row>
    <row r="611" spans="1:3" ht="15.75" thickBot="1">
      <c r="A611" s="38">
        <v>55459</v>
      </c>
      <c r="B611" s="39" t="s">
        <v>149</v>
      </c>
      <c r="C611" s="40" t="s">
        <v>153</v>
      </c>
    </row>
    <row r="612" spans="1:3" ht="15.75" thickBot="1">
      <c r="A612" s="38">
        <v>55472</v>
      </c>
      <c r="B612" s="39" t="s">
        <v>157</v>
      </c>
      <c r="C612" s="40" t="s">
        <v>154</v>
      </c>
    </row>
    <row r="613" spans="1:3" ht="15.75" thickBot="1">
      <c r="A613" s="38">
        <v>55512</v>
      </c>
      <c r="B613" s="39" t="s">
        <v>140</v>
      </c>
      <c r="C613" s="40" t="s">
        <v>155</v>
      </c>
    </row>
    <row r="614" spans="1:3" ht="15.75" thickBot="1">
      <c r="A614" s="41">
        <v>55519</v>
      </c>
      <c r="B614" s="42" t="s">
        <v>140</v>
      </c>
      <c r="C614" s="43" t="s">
        <v>141</v>
      </c>
    </row>
    <row r="615" spans="1:3" ht="15.75" thickBot="1">
      <c r="A615" s="44">
        <v>55582</v>
      </c>
      <c r="B615" s="45" t="s">
        <v>140</v>
      </c>
      <c r="C615" s="46" t="s">
        <v>142</v>
      </c>
    </row>
    <row r="616" spans="1:3" ht="15.75" thickBot="1">
      <c r="A616" s="44">
        <v>55583</v>
      </c>
      <c r="B616" s="45" t="s">
        <v>143</v>
      </c>
      <c r="C616" s="46" t="s">
        <v>142</v>
      </c>
    </row>
    <row r="617" spans="1:3" ht="15.75" thickBot="1">
      <c r="A617" s="44">
        <v>55628</v>
      </c>
      <c r="B617" s="45" t="s">
        <v>144</v>
      </c>
      <c r="C617" s="46" t="s">
        <v>145</v>
      </c>
    </row>
    <row r="618" spans="1:3" ht="15.75" thickBot="1">
      <c r="A618" s="44">
        <v>55630</v>
      </c>
      <c r="B618" s="45" t="s">
        <v>156</v>
      </c>
      <c r="C618" s="46" t="s">
        <v>147</v>
      </c>
    </row>
    <row r="619" spans="1:3" ht="15.75" thickBot="1">
      <c r="A619" s="44">
        <v>55640</v>
      </c>
      <c r="B619" s="45" t="s">
        <v>157</v>
      </c>
      <c r="C619" s="46" t="s">
        <v>148</v>
      </c>
    </row>
    <row r="620" spans="1:3" ht="15.75" thickBot="1">
      <c r="A620" s="44">
        <v>55690</v>
      </c>
      <c r="B620" s="45" t="s">
        <v>149</v>
      </c>
      <c r="C620" s="46" t="s">
        <v>150</v>
      </c>
    </row>
    <row r="621" spans="1:3" ht="15.75" thickBot="1">
      <c r="A621" s="44">
        <v>55769</v>
      </c>
      <c r="B621" s="45" t="s">
        <v>146</v>
      </c>
      <c r="C621" s="46" t="s">
        <v>151</v>
      </c>
    </row>
    <row r="622" spans="1:3" ht="15.75" thickBot="1">
      <c r="A622" s="44">
        <v>55804</v>
      </c>
      <c r="B622" s="45" t="s">
        <v>146</v>
      </c>
      <c r="C622" s="46" t="s">
        <v>152</v>
      </c>
    </row>
    <row r="623" spans="1:3" ht="15.75" thickBot="1">
      <c r="A623" s="44">
        <v>55825</v>
      </c>
      <c r="B623" s="45" t="s">
        <v>146</v>
      </c>
      <c r="C623" s="46" t="s">
        <v>153</v>
      </c>
    </row>
    <row r="624" spans="1:3" ht="15.75" thickBot="1">
      <c r="A624" s="44">
        <v>55838</v>
      </c>
      <c r="B624" s="45" t="s">
        <v>144</v>
      </c>
      <c r="C624" s="46" t="s">
        <v>154</v>
      </c>
    </row>
    <row r="625" spans="1:3" ht="15.75" thickBot="1">
      <c r="A625" s="44">
        <v>55878</v>
      </c>
      <c r="B625" s="45" t="s">
        <v>157</v>
      </c>
      <c r="C625" s="46" t="s">
        <v>155</v>
      </c>
    </row>
    <row r="626" spans="1:3" ht="15.75" thickBot="1">
      <c r="A626" s="47">
        <v>55885</v>
      </c>
      <c r="B626" s="48" t="s">
        <v>157</v>
      </c>
      <c r="C626" s="49" t="s">
        <v>141</v>
      </c>
    </row>
    <row r="627" spans="1:3" ht="15.75" thickBot="1">
      <c r="A627" s="38">
        <v>55932</v>
      </c>
      <c r="B627" s="39" t="s">
        <v>140</v>
      </c>
      <c r="C627" s="40" t="s">
        <v>142</v>
      </c>
    </row>
    <row r="628" spans="1:3" ht="15.75" thickBot="1">
      <c r="A628" s="38">
        <v>55933</v>
      </c>
      <c r="B628" s="39" t="s">
        <v>143</v>
      </c>
      <c r="C628" s="40" t="s">
        <v>142</v>
      </c>
    </row>
    <row r="629" spans="1:3" ht="15.75" thickBot="1">
      <c r="A629" s="38">
        <v>55978</v>
      </c>
      <c r="B629" s="39" t="s">
        <v>144</v>
      </c>
      <c r="C629" s="40" t="s">
        <v>145</v>
      </c>
    </row>
    <row r="630" spans="1:3" ht="15.75" thickBot="1">
      <c r="A630" s="38">
        <v>55995</v>
      </c>
      <c r="B630" s="39" t="s">
        <v>140</v>
      </c>
      <c r="C630" s="40" t="s">
        <v>147</v>
      </c>
    </row>
    <row r="631" spans="1:3" ht="15.75" thickBot="1">
      <c r="A631" s="38">
        <v>56005</v>
      </c>
      <c r="B631" s="39" t="s">
        <v>149</v>
      </c>
      <c r="C631" s="40" t="s">
        <v>148</v>
      </c>
    </row>
    <row r="632" spans="1:3" ht="15.75" thickBot="1">
      <c r="A632" s="38">
        <v>56040</v>
      </c>
      <c r="B632" s="39" t="s">
        <v>149</v>
      </c>
      <c r="C632" s="40" t="s">
        <v>150</v>
      </c>
    </row>
    <row r="633" spans="1:3" ht="15.75" thickBot="1">
      <c r="A633" s="38">
        <v>56134</v>
      </c>
      <c r="B633" s="39" t="s">
        <v>156</v>
      </c>
      <c r="C633" s="40" t="s">
        <v>151</v>
      </c>
    </row>
    <row r="634" spans="1:3" ht="15.75" thickBot="1">
      <c r="A634" s="38">
        <v>56169</v>
      </c>
      <c r="B634" s="39" t="s">
        <v>156</v>
      </c>
      <c r="C634" s="40" t="s">
        <v>152</v>
      </c>
    </row>
    <row r="635" spans="1:3" ht="15.75" thickBot="1">
      <c r="A635" s="38">
        <v>56190</v>
      </c>
      <c r="B635" s="39" t="s">
        <v>156</v>
      </c>
      <c r="C635" s="40" t="s">
        <v>153</v>
      </c>
    </row>
    <row r="636" spans="1:3" ht="15.75" thickBot="1">
      <c r="A636" s="38">
        <v>56203</v>
      </c>
      <c r="B636" s="39" t="s">
        <v>146</v>
      </c>
      <c r="C636" s="40" t="s">
        <v>154</v>
      </c>
    </row>
    <row r="637" spans="1:3" ht="15.75" thickBot="1">
      <c r="A637" s="38">
        <v>56243</v>
      </c>
      <c r="B637" s="39" t="s">
        <v>149</v>
      </c>
      <c r="C637" s="40" t="s">
        <v>155</v>
      </c>
    </row>
    <row r="638" spans="1:3" ht="15.75" thickBot="1">
      <c r="A638" s="41">
        <v>56250</v>
      </c>
      <c r="B638" s="42" t="s">
        <v>149</v>
      </c>
      <c r="C638" s="43" t="s">
        <v>141</v>
      </c>
    </row>
    <row r="639" spans="1:3" ht="15.75" thickBot="1">
      <c r="A639" s="44">
        <v>56289</v>
      </c>
      <c r="B639" s="45" t="s">
        <v>140</v>
      </c>
      <c r="C639" s="46" t="s">
        <v>142</v>
      </c>
    </row>
    <row r="640" spans="1:3" ht="15.75" thickBot="1">
      <c r="A640" s="44">
        <v>56290</v>
      </c>
      <c r="B640" s="45" t="s">
        <v>143</v>
      </c>
      <c r="C640" s="46" t="s">
        <v>142</v>
      </c>
    </row>
    <row r="641" spans="1:3" ht="15.75" thickBot="1">
      <c r="A641" s="44">
        <v>56335</v>
      </c>
      <c r="B641" s="45" t="s">
        <v>144</v>
      </c>
      <c r="C641" s="46" t="s">
        <v>145</v>
      </c>
    </row>
    <row r="642" spans="1:3" ht="15.75" thickBot="1">
      <c r="A642" s="44">
        <v>56360</v>
      </c>
      <c r="B642" s="45" t="s">
        <v>143</v>
      </c>
      <c r="C642" s="46" t="s">
        <v>147</v>
      </c>
    </row>
    <row r="643" spans="1:3" ht="15.75" thickBot="1">
      <c r="A643" s="44">
        <v>56370</v>
      </c>
      <c r="B643" s="45" t="s">
        <v>144</v>
      </c>
      <c r="C643" s="46" t="s">
        <v>148</v>
      </c>
    </row>
    <row r="644" spans="1:3" ht="15.75" thickBot="1">
      <c r="A644" s="44">
        <v>56397</v>
      </c>
      <c r="B644" s="45" t="s">
        <v>149</v>
      </c>
      <c r="C644" s="46" t="s">
        <v>150</v>
      </c>
    </row>
    <row r="645" spans="1:3" ht="15.75" thickBot="1">
      <c r="A645" s="44">
        <v>56499</v>
      </c>
      <c r="B645" s="45" t="s">
        <v>140</v>
      </c>
      <c r="C645" s="46" t="s">
        <v>151</v>
      </c>
    </row>
    <row r="646" spans="1:3" ht="15.75" thickBot="1">
      <c r="A646" s="44">
        <v>56534</v>
      </c>
      <c r="B646" s="45" t="s">
        <v>140</v>
      </c>
      <c r="C646" s="46" t="s">
        <v>152</v>
      </c>
    </row>
    <row r="647" spans="1:3" ht="15.75" thickBot="1">
      <c r="A647" s="44">
        <v>56555</v>
      </c>
      <c r="B647" s="45" t="s">
        <v>140</v>
      </c>
      <c r="C647" s="46" t="s">
        <v>153</v>
      </c>
    </row>
    <row r="648" spans="1:3" ht="15.75" thickBot="1">
      <c r="A648" s="44">
        <v>56568</v>
      </c>
      <c r="B648" s="45" t="s">
        <v>156</v>
      </c>
      <c r="C648" s="46" t="s">
        <v>154</v>
      </c>
    </row>
    <row r="649" spans="1:3" ht="15.75" thickBot="1">
      <c r="A649" s="44">
        <v>56608</v>
      </c>
      <c r="B649" s="45" t="s">
        <v>144</v>
      </c>
      <c r="C649" s="46" t="s">
        <v>155</v>
      </c>
    </row>
    <row r="650" spans="1:3" ht="15.75" thickBot="1">
      <c r="A650" s="47">
        <v>56615</v>
      </c>
      <c r="B650" s="48" t="s">
        <v>144</v>
      </c>
      <c r="C650" s="49" t="s">
        <v>141</v>
      </c>
    </row>
    <row r="651" spans="1:3" ht="15.75" thickBot="1">
      <c r="A651" s="38">
        <v>56674</v>
      </c>
      <c r="B651" s="39" t="s">
        <v>140</v>
      </c>
      <c r="C651" s="40" t="s">
        <v>142</v>
      </c>
    </row>
    <row r="652" spans="1:3" ht="15.75" thickBot="1">
      <c r="A652" s="38">
        <v>56675</v>
      </c>
      <c r="B652" s="39" t="s">
        <v>143</v>
      </c>
      <c r="C652" s="40" t="s">
        <v>142</v>
      </c>
    </row>
    <row r="653" spans="1:3" ht="15.75" thickBot="1">
      <c r="A653" s="38">
        <v>56720</v>
      </c>
      <c r="B653" s="39" t="s">
        <v>144</v>
      </c>
      <c r="C653" s="40" t="s">
        <v>145</v>
      </c>
    </row>
    <row r="654" spans="1:3" ht="15.75" thickBot="1">
      <c r="A654" s="38">
        <v>56725</v>
      </c>
      <c r="B654" s="39" t="s">
        <v>157</v>
      </c>
      <c r="C654" s="40" t="s">
        <v>147</v>
      </c>
    </row>
    <row r="655" spans="1:3" ht="15.75" thickBot="1">
      <c r="A655" s="38">
        <v>56735</v>
      </c>
      <c r="B655" s="39" t="s">
        <v>146</v>
      </c>
      <c r="C655" s="40" t="s">
        <v>148</v>
      </c>
    </row>
    <row r="656" spans="1:3" ht="15.75" thickBot="1">
      <c r="A656" s="38">
        <v>56782</v>
      </c>
      <c r="B656" s="39" t="s">
        <v>149</v>
      </c>
      <c r="C656" s="40" t="s">
        <v>150</v>
      </c>
    </row>
    <row r="657" spans="1:3" ht="15.75" thickBot="1">
      <c r="A657" s="38">
        <v>56864</v>
      </c>
      <c r="B657" s="39" t="s">
        <v>143</v>
      </c>
      <c r="C657" s="40" t="s">
        <v>151</v>
      </c>
    </row>
    <row r="658" spans="1:3" ht="15.75" thickBot="1">
      <c r="A658" s="38">
        <v>56899</v>
      </c>
      <c r="B658" s="39" t="s">
        <v>143</v>
      </c>
      <c r="C658" s="40" t="s">
        <v>152</v>
      </c>
    </row>
    <row r="659" spans="1:3" ht="15.75" thickBot="1">
      <c r="A659" s="38">
        <v>56920</v>
      </c>
      <c r="B659" s="39" t="s">
        <v>143</v>
      </c>
      <c r="C659" s="40" t="s">
        <v>153</v>
      </c>
    </row>
    <row r="660" spans="1:3" ht="15.75" thickBot="1">
      <c r="A660" s="38">
        <v>56933</v>
      </c>
      <c r="B660" s="39" t="s">
        <v>140</v>
      </c>
      <c r="C660" s="40" t="s">
        <v>154</v>
      </c>
    </row>
    <row r="661" spans="1:3" ht="15.75" thickBot="1">
      <c r="A661" s="38">
        <v>56973</v>
      </c>
      <c r="B661" s="39" t="s">
        <v>146</v>
      </c>
      <c r="C661" s="40" t="s">
        <v>155</v>
      </c>
    </row>
    <row r="662" spans="1:3" ht="15.75" thickBot="1">
      <c r="A662" s="41">
        <v>56980</v>
      </c>
      <c r="B662" s="42" t="s">
        <v>146</v>
      </c>
      <c r="C662" s="43" t="s">
        <v>141</v>
      </c>
    </row>
    <row r="663" spans="1:3" ht="15.75" thickBot="1">
      <c r="A663" s="44">
        <v>57024</v>
      </c>
      <c r="B663" s="45" t="s">
        <v>140</v>
      </c>
      <c r="C663" s="46" t="s">
        <v>142</v>
      </c>
    </row>
    <row r="664" spans="1:3" ht="15.75" thickBot="1">
      <c r="A664" s="44">
        <v>57025</v>
      </c>
      <c r="B664" s="45" t="s">
        <v>143</v>
      </c>
      <c r="C664" s="46" t="s">
        <v>142</v>
      </c>
    </row>
    <row r="665" spans="1:3" ht="15.75" thickBot="1">
      <c r="A665" s="44">
        <v>57070</v>
      </c>
      <c r="B665" s="45" t="s">
        <v>144</v>
      </c>
      <c r="C665" s="46" t="s">
        <v>145</v>
      </c>
    </row>
    <row r="666" spans="1:3" ht="15.75" thickBot="1">
      <c r="A666" s="44">
        <v>57091</v>
      </c>
      <c r="B666" s="45" t="s">
        <v>144</v>
      </c>
      <c r="C666" s="46" t="s">
        <v>147</v>
      </c>
    </row>
    <row r="667" spans="1:3" ht="15.75" thickBot="1">
      <c r="A667" s="44">
        <v>57101</v>
      </c>
      <c r="B667" s="45" t="s">
        <v>140</v>
      </c>
      <c r="C667" s="46" t="s">
        <v>148</v>
      </c>
    </row>
    <row r="668" spans="1:3" ht="15.75" thickBot="1">
      <c r="A668" s="44">
        <v>57132</v>
      </c>
      <c r="B668" s="45" t="s">
        <v>149</v>
      </c>
      <c r="C668" s="46" t="s">
        <v>150</v>
      </c>
    </row>
    <row r="669" spans="1:3" ht="15.75" thickBot="1">
      <c r="A669" s="44">
        <v>57230</v>
      </c>
      <c r="B669" s="45" t="s">
        <v>149</v>
      </c>
      <c r="C669" s="46" t="s">
        <v>151</v>
      </c>
    </row>
    <row r="670" spans="1:3" ht="15.75" thickBot="1">
      <c r="A670" s="44">
        <v>57265</v>
      </c>
      <c r="B670" s="45" t="s">
        <v>149</v>
      </c>
      <c r="C670" s="46" t="s">
        <v>152</v>
      </c>
    </row>
    <row r="671" spans="1:3" ht="15.75" thickBot="1">
      <c r="A671" s="44">
        <v>57286</v>
      </c>
      <c r="B671" s="45" t="s">
        <v>149</v>
      </c>
      <c r="C671" s="46" t="s">
        <v>153</v>
      </c>
    </row>
    <row r="672" spans="1:3" ht="15.75" thickBot="1">
      <c r="A672" s="44">
        <v>57299</v>
      </c>
      <c r="B672" s="45" t="s">
        <v>157</v>
      </c>
      <c r="C672" s="46" t="s">
        <v>154</v>
      </c>
    </row>
    <row r="673" spans="1:3" ht="15.75" thickBot="1">
      <c r="A673" s="44">
        <v>57339</v>
      </c>
      <c r="B673" s="45" t="s">
        <v>140</v>
      </c>
      <c r="C673" s="46" t="s">
        <v>155</v>
      </c>
    </row>
    <row r="674" spans="1:3" ht="15.75" thickBot="1">
      <c r="A674" s="47">
        <v>57346</v>
      </c>
      <c r="B674" s="48" t="s">
        <v>140</v>
      </c>
      <c r="C674" s="49" t="s">
        <v>141</v>
      </c>
    </row>
    <row r="675" spans="1:3" ht="15.75" thickBot="1">
      <c r="A675" s="38">
        <v>57409</v>
      </c>
      <c r="B675" s="39" t="s">
        <v>140</v>
      </c>
      <c r="C675" s="40" t="s">
        <v>142</v>
      </c>
    </row>
    <row r="676" spans="1:3" ht="15.75" thickBot="1">
      <c r="A676" s="38">
        <v>57410</v>
      </c>
      <c r="B676" s="39" t="s">
        <v>143</v>
      </c>
      <c r="C676" s="40" t="s">
        <v>142</v>
      </c>
    </row>
    <row r="677" spans="1:3" ht="15.75" thickBot="1">
      <c r="A677" s="38">
        <v>57455</v>
      </c>
      <c r="B677" s="39" t="s">
        <v>144</v>
      </c>
      <c r="C677" s="40" t="s">
        <v>145</v>
      </c>
    </row>
    <row r="678" spans="1:3" ht="15.75" thickBot="1">
      <c r="A678" s="38">
        <v>57456</v>
      </c>
      <c r="B678" s="39" t="s">
        <v>146</v>
      </c>
      <c r="C678" s="40" t="s">
        <v>147</v>
      </c>
    </row>
    <row r="679" spans="1:3" ht="15.75" thickBot="1">
      <c r="A679" s="38">
        <v>57466</v>
      </c>
      <c r="B679" s="39" t="s">
        <v>143</v>
      </c>
      <c r="C679" s="40" t="s">
        <v>148</v>
      </c>
    </row>
    <row r="680" spans="1:3" ht="15.75" thickBot="1">
      <c r="A680" s="38">
        <v>57517</v>
      </c>
      <c r="B680" s="39" t="s">
        <v>149</v>
      </c>
      <c r="C680" s="40" t="s">
        <v>150</v>
      </c>
    </row>
    <row r="681" spans="1:3" ht="15.75" thickBot="1">
      <c r="A681" s="38">
        <v>57595</v>
      </c>
      <c r="B681" s="39" t="s">
        <v>144</v>
      </c>
      <c r="C681" s="40" t="s">
        <v>151</v>
      </c>
    </row>
    <row r="682" spans="1:3" ht="15.75" thickBot="1">
      <c r="A682" s="38">
        <v>57630</v>
      </c>
      <c r="B682" s="39" t="s">
        <v>144</v>
      </c>
      <c r="C682" s="40" t="s">
        <v>152</v>
      </c>
    </row>
    <row r="683" spans="1:3" ht="15.75" thickBot="1">
      <c r="A683" s="38">
        <v>57651</v>
      </c>
      <c r="B683" s="39" t="s">
        <v>144</v>
      </c>
      <c r="C683" s="40" t="s">
        <v>153</v>
      </c>
    </row>
    <row r="684" spans="1:3" ht="15.75" thickBot="1">
      <c r="A684" s="38">
        <v>57664</v>
      </c>
      <c r="B684" s="39" t="s">
        <v>149</v>
      </c>
      <c r="C684" s="40" t="s">
        <v>154</v>
      </c>
    </row>
    <row r="685" spans="1:3" ht="15.75" thickBot="1">
      <c r="A685" s="38">
        <v>57704</v>
      </c>
      <c r="B685" s="39" t="s">
        <v>143</v>
      </c>
      <c r="C685" s="40" t="s">
        <v>155</v>
      </c>
    </row>
    <row r="686" spans="1:3" ht="15.75" thickBot="1">
      <c r="A686" s="41">
        <v>57711</v>
      </c>
      <c r="B686" s="42" t="s">
        <v>143</v>
      </c>
      <c r="C686" s="43" t="s">
        <v>141</v>
      </c>
    </row>
    <row r="687" spans="1:3" ht="15.75" thickBot="1">
      <c r="A687" s="44">
        <v>57766</v>
      </c>
      <c r="B687" s="45" t="s">
        <v>140</v>
      </c>
      <c r="C687" s="46" t="s">
        <v>142</v>
      </c>
    </row>
    <row r="688" spans="1:3" ht="15.75" thickBot="1">
      <c r="A688" s="44">
        <v>57767</v>
      </c>
      <c r="B688" s="45" t="s">
        <v>143</v>
      </c>
      <c r="C688" s="46" t="s">
        <v>142</v>
      </c>
    </row>
    <row r="689" spans="1:3" ht="15.75" thickBot="1">
      <c r="A689" s="44">
        <v>57812</v>
      </c>
      <c r="B689" s="45" t="s">
        <v>144</v>
      </c>
      <c r="C689" s="46" t="s">
        <v>145</v>
      </c>
    </row>
    <row r="690" spans="1:3" ht="15.75" thickBot="1">
      <c r="A690" s="44">
        <v>57821</v>
      </c>
      <c r="B690" s="45" t="s">
        <v>156</v>
      </c>
      <c r="C690" s="46" t="s">
        <v>147</v>
      </c>
    </row>
    <row r="691" spans="1:3" ht="15.75" thickBot="1">
      <c r="A691" s="44">
        <v>57831</v>
      </c>
      <c r="B691" s="45" t="s">
        <v>157</v>
      </c>
      <c r="C691" s="46" t="s">
        <v>148</v>
      </c>
    </row>
    <row r="692" spans="1:3" ht="15.75" thickBot="1">
      <c r="A692" s="44">
        <v>57874</v>
      </c>
      <c r="B692" s="45" t="s">
        <v>149</v>
      </c>
      <c r="C692" s="46" t="s">
        <v>150</v>
      </c>
    </row>
    <row r="693" spans="1:3" ht="15.75" thickBot="1">
      <c r="A693" s="44">
        <v>57960</v>
      </c>
      <c r="B693" s="45" t="s">
        <v>146</v>
      </c>
      <c r="C693" s="46" t="s">
        <v>151</v>
      </c>
    </row>
    <row r="694" spans="1:3" ht="15.75" thickBot="1">
      <c r="A694" s="44">
        <v>57995</v>
      </c>
      <c r="B694" s="45" t="s">
        <v>146</v>
      </c>
      <c r="C694" s="46" t="s">
        <v>152</v>
      </c>
    </row>
    <row r="695" spans="1:3" ht="15.75" thickBot="1">
      <c r="A695" s="44">
        <v>58016</v>
      </c>
      <c r="B695" s="45" t="s">
        <v>146</v>
      </c>
      <c r="C695" s="46" t="s">
        <v>153</v>
      </c>
    </row>
    <row r="696" spans="1:3" ht="15.75" thickBot="1">
      <c r="A696" s="44">
        <v>58029</v>
      </c>
      <c r="B696" s="45" t="s">
        <v>144</v>
      </c>
      <c r="C696" s="46" t="s">
        <v>154</v>
      </c>
    </row>
    <row r="697" spans="1:3" ht="15.75" thickBot="1">
      <c r="A697" s="44">
        <v>58069</v>
      </c>
      <c r="B697" s="45" t="s">
        <v>157</v>
      </c>
      <c r="C697" s="46" t="s">
        <v>155</v>
      </c>
    </row>
    <row r="698" spans="1:3" ht="15.75" thickBot="1">
      <c r="A698" s="47">
        <v>58076</v>
      </c>
      <c r="B698" s="48" t="s">
        <v>157</v>
      </c>
      <c r="C698" s="49" t="s">
        <v>141</v>
      </c>
    </row>
    <row r="699" spans="1:3" ht="15.75" thickBot="1">
      <c r="A699" s="38">
        <v>58116</v>
      </c>
      <c r="B699" s="39" t="s">
        <v>140</v>
      </c>
      <c r="C699" s="40" t="s">
        <v>142</v>
      </c>
    </row>
    <row r="700" spans="1:3" ht="15.75" thickBot="1">
      <c r="A700" s="38">
        <v>58117</v>
      </c>
      <c r="B700" s="39" t="s">
        <v>143</v>
      </c>
      <c r="C700" s="40" t="s">
        <v>142</v>
      </c>
    </row>
    <row r="701" spans="1:3" ht="15.75" thickBot="1">
      <c r="A701" s="38">
        <v>58162</v>
      </c>
      <c r="B701" s="39" t="s">
        <v>144</v>
      </c>
      <c r="C701" s="40" t="s">
        <v>145</v>
      </c>
    </row>
    <row r="702" spans="1:3" ht="15.75" thickBot="1">
      <c r="A702" s="38">
        <v>58186</v>
      </c>
      <c r="B702" s="39" t="s">
        <v>140</v>
      </c>
      <c r="C702" s="40" t="s">
        <v>147</v>
      </c>
    </row>
    <row r="703" spans="1:3" ht="15.75" thickBot="1">
      <c r="A703" s="38">
        <v>58196</v>
      </c>
      <c r="B703" s="39" t="s">
        <v>149</v>
      </c>
      <c r="C703" s="40" t="s">
        <v>148</v>
      </c>
    </row>
    <row r="704" spans="1:3" ht="15.75" thickBot="1">
      <c r="A704" s="38">
        <v>58224</v>
      </c>
      <c r="B704" s="39" t="s">
        <v>149</v>
      </c>
      <c r="C704" s="40" t="s">
        <v>150</v>
      </c>
    </row>
    <row r="705" spans="1:3" ht="15.75" thickBot="1">
      <c r="A705" s="38">
        <v>58325</v>
      </c>
      <c r="B705" s="39" t="s">
        <v>156</v>
      </c>
      <c r="C705" s="40" t="s">
        <v>151</v>
      </c>
    </row>
    <row r="706" spans="1:3" ht="15.75" thickBot="1">
      <c r="A706" s="38">
        <v>58360</v>
      </c>
      <c r="B706" s="39" t="s">
        <v>156</v>
      </c>
      <c r="C706" s="40" t="s">
        <v>152</v>
      </c>
    </row>
    <row r="707" spans="1:3" ht="15.75" thickBot="1">
      <c r="A707" s="38">
        <v>58381</v>
      </c>
      <c r="B707" s="39" t="s">
        <v>156</v>
      </c>
      <c r="C707" s="40" t="s">
        <v>153</v>
      </c>
    </row>
    <row r="708" spans="1:3" ht="15.75" thickBot="1">
      <c r="A708" s="38">
        <v>58394</v>
      </c>
      <c r="B708" s="39" t="s">
        <v>146</v>
      </c>
      <c r="C708" s="40" t="s">
        <v>154</v>
      </c>
    </row>
    <row r="709" spans="1:3" ht="15.75" thickBot="1">
      <c r="A709" s="38">
        <v>58434</v>
      </c>
      <c r="B709" s="39" t="s">
        <v>149</v>
      </c>
      <c r="C709" s="40" t="s">
        <v>155</v>
      </c>
    </row>
    <row r="710" spans="1:3" ht="15.75" thickBot="1">
      <c r="A710" s="41">
        <v>58441</v>
      </c>
      <c r="B710" s="42" t="s">
        <v>149</v>
      </c>
      <c r="C710" s="43" t="s">
        <v>141</v>
      </c>
    </row>
    <row r="711" spans="1:3" ht="15.75" thickBot="1">
      <c r="A711" s="44">
        <v>58501</v>
      </c>
      <c r="B711" s="45" t="s">
        <v>140</v>
      </c>
      <c r="C711" s="46" t="s">
        <v>142</v>
      </c>
    </row>
    <row r="712" spans="1:3" ht="15.75" thickBot="1">
      <c r="A712" s="44">
        <v>58502</v>
      </c>
      <c r="B712" s="45" t="s">
        <v>143</v>
      </c>
      <c r="C712" s="46" t="s">
        <v>142</v>
      </c>
    </row>
    <row r="713" spans="1:3" ht="15.75" thickBot="1">
      <c r="A713" s="44">
        <v>58547</v>
      </c>
      <c r="B713" s="45" t="s">
        <v>144</v>
      </c>
      <c r="C713" s="46" t="s">
        <v>145</v>
      </c>
    </row>
    <row r="714" spans="1:3" ht="15.75" thickBot="1">
      <c r="A714" s="44">
        <v>58552</v>
      </c>
      <c r="B714" s="45" t="s">
        <v>157</v>
      </c>
      <c r="C714" s="46" t="s">
        <v>147</v>
      </c>
    </row>
    <row r="715" spans="1:3" ht="15.75" thickBot="1">
      <c r="A715" s="44">
        <v>58562</v>
      </c>
      <c r="B715" s="45" t="s">
        <v>146</v>
      </c>
      <c r="C715" s="46" t="s">
        <v>148</v>
      </c>
    </row>
    <row r="716" spans="1:3" ht="15.75" thickBot="1">
      <c r="A716" s="44">
        <v>58609</v>
      </c>
      <c r="B716" s="45" t="s">
        <v>149</v>
      </c>
      <c r="C716" s="46" t="s">
        <v>150</v>
      </c>
    </row>
    <row r="717" spans="1:3" ht="15.75" thickBot="1">
      <c r="A717" s="44">
        <v>58691</v>
      </c>
      <c r="B717" s="45" t="s">
        <v>143</v>
      </c>
      <c r="C717" s="46" t="s">
        <v>151</v>
      </c>
    </row>
    <row r="718" spans="1:3" ht="15.75" thickBot="1">
      <c r="A718" s="44">
        <v>58726</v>
      </c>
      <c r="B718" s="45" t="s">
        <v>143</v>
      </c>
      <c r="C718" s="46" t="s">
        <v>152</v>
      </c>
    </row>
    <row r="719" spans="1:3" ht="15.75" thickBot="1">
      <c r="A719" s="44">
        <v>58747</v>
      </c>
      <c r="B719" s="45" t="s">
        <v>143</v>
      </c>
      <c r="C719" s="46" t="s">
        <v>153</v>
      </c>
    </row>
    <row r="720" spans="1:3" ht="15.75" thickBot="1">
      <c r="A720" s="44">
        <v>58760</v>
      </c>
      <c r="B720" s="45" t="s">
        <v>140</v>
      </c>
      <c r="C720" s="46" t="s">
        <v>154</v>
      </c>
    </row>
    <row r="721" spans="1:3" ht="15.75" thickBot="1">
      <c r="A721" s="44">
        <v>58800</v>
      </c>
      <c r="B721" s="45" t="s">
        <v>146</v>
      </c>
      <c r="C721" s="46" t="s">
        <v>155</v>
      </c>
    </row>
    <row r="722" spans="1:3" ht="15.75" thickBot="1">
      <c r="A722" s="47">
        <v>58807</v>
      </c>
      <c r="B722" s="48" t="s">
        <v>146</v>
      </c>
      <c r="C722" s="49" t="s">
        <v>141</v>
      </c>
    </row>
    <row r="723" spans="1:3" ht="15.75" thickBot="1">
      <c r="A723" s="38">
        <v>58858</v>
      </c>
      <c r="B723" s="39" t="s">
        <v>140</v>
      </c>
      <c r="C723" s="40" t="s">
        <v>142</v>
      </c>
    </row>
    <row r="724" spans="1:3" ht="15.75" thickBot="1">
      <c r="A724" s="38">
        <v>58859</v>
      </c>
      <c r="B724" s="39" t="s">
        <v>143</v>
      </c>
      <c r="C724" s="40" t="s">
        <v>142</v>
      </c>
    </row>
    <row r="725" spans="1:3" ht="15.75" thickBot="1">
      <c r="A725" s="38">
        <v>58904</v>
      </c>
      <c r="B725" s="39" t="s">
        <v>144</v>
      </c>
      <c r="C725" s="40" t="s">
        <v>145</v>
      </c>
    </row>
    <row r="726" spans="1:3" ht="15.75" thickBot="1">
      <c r="A726" s="38">
        <v>58917</v>
      </c>
      <c r="B726" s="39" t="s">
        <v>149</v>
      </c>
      <c r="C726" s="40" t="s">
        <v>147</v>
      </c>
    </row>
    <row r="727" spans="1:3" ht="15.75" thickBot="1">
      <c r="A727" s="38">
        <v>58927</v>
      </c>
      <c r="B727" s="39" t="s">
        <v>156</v>
      </c>
      <c r="C727" s="40" t="s">
        <v>148</v>
      </c>
    </row>
    <row r="728" spans="1:3" ht="15.75" thickBot="1">
      <c r="A728" s="38">
        <v>58966</v>
      </c>
      <c r="B728" s="39" t="s">
        <v>149</v>
      </c>
      <c r="C728" s="40" t="s">
        <v>150</v>
      </c>
    </row>
    <row r="729" spans="1:3" ht="15.75" thickBot="1">
      <c r="A729" s="38">
        <v>59056</v>
      </c>
      <c r="B729" s="39" t="s">
        <v>157</v>
      </c>
      <c r="C729" s="40" t="s">
        <v>151</v>
      </c>
    </row>
    <row r="730" spans="1:3" ht="15.75" thickBot="1">
      <c r="A730" s="38">
        <v>59091</v>
      </c>
      <c r="B730" s="39" t="s">
        <v>157</v>
      </c>
      <c r="C730" s="40" t="s">
        <v>152</v>
      </c>
    </row>
    <row r="731" spans="1:3" ht="15.75" thickBot="1">
      <c r="A731" s="38">
        <v>59112</v>
      </c>
      <c r="B731" s="39" t="s">
        <v>157</v>
      </c>
      <c r="C731" s="40" t="s">
        <v>153</v>
      </c>
    </row>
    <row r="732" spans="1:3" ht="15.75" thickBot="1">
      <c r="A732" s="38">
        <v>59125</v>
      </c>
      <c r="B732" s="39" t="s">
        <v>143</v>
      </c>
      <c r="C732" s="40" t="s">
        <v>154</v>
      </c>
    </row>
    <row r="733" spans="1:3" ht="15.75" thickBot="1">
      <c r="A733" s="38">
        <v>59165</v>
      </c>
      <c r="B733" s="39" t="s">
        <v>156</v>
      </c>
      <c r="C733" s="40" t="s">
        <v>155</v>
      </c>
    </row>
    <row r="734" spans="1:3" ht="15.75" thickBot="1">
      <c r="A734" s="41">
        <v>59172</v>
      </c>
      <c r="B734" s="42" t="s">
        <v>156</v>
      </c>
      <c r="C734" s="43" t="s">
        <v>141</v>
      </c>
    </row>
    <row r="735" spans="1:3" ht="15.75" thickBot="1">
      <c r="A735" s="44">
        <v>59208</v>
      </c>
      <c r="B735" s="45" t="s">
        <v>140</v>
      </c>
      <c r="C735" s="46" t="s">
        <v>142</v>
      </c>
    </row>
    <row r="736" spans="1:3" ht="15.75" thickBot="1">
      <c r="A736" s="44">
        <v>59209</v>
      </c>
      <c r="B736" s="45" t="s">
        <v>143</v>
      </c>
      <c r="C736" s="46" t="s">
        <v>142</v>
      </c>
    </row>
    <row r="737" spans="1:3" ht="15.75" thickBot="1">
      <c r="A737" s="44">
        <v>59254</v>
      </c>
      <c r="B737" s="45" t="s">
        <v>144</v>
      </c>
      <c r="C737" s="46" t="s">
        <v>145</v>
      </c>
    </row>
    <row r="738" spans="1:3" ht="15.75" thickBot="1">
      <c r="A738" s="44">
        <v>59282</v>
      </c>
      <c r="B738" s="45" t="s">
        <v>144</v>
      </c>
      <c r="C738" s="46" t="s">
        <v>147</v>
      </c>
    </row>
    <row r="739" spans="1:3" ht="15.75" thickBot="1">
      <c r="A739" s="44">
        <v>59292</v>
      </c>
      <c r="B739" s="45" t="s">
        <v>140</v>
      </c>
      <c r="C739" s="46" t="s">
        <v>148</v>
      </c>
    </row>
    <row r="740" spans="1:3" ht="15.75" thickBot="1">
      <c r="A740" s="44">
        <v>59316</v>
      </c>
      <c r="B740" s="45" t="s">
        <v>149</v>
      </c>
      <c r="C740" s="46" t="s">
        <v>150</v>
      </c>
    </row>
    <row r="741" spans="1:3" ht="15.75" thickBot="1">
      <c r="A741" s="44">
        <v>59421</v>
      </c>
      <c r="B741" s="45" t="s">
        <v>149</v>
      </c>
      <c r="C741" s="46" t="s">
        <v>151</v>
      </c>
    </row>
    <row r="742" spans="1:3" ht="15.75" thickBot="1">
      <c r="A742" s="44">
        <v>59456</v>
      </c>
      <c r="B742" s="45" t="s">
        <v>149</v>
      </c>
      <c r="C742" s="46" t="s">
        <v>152</v>
      </c>
    </row>
    <row r="743" spans="1:3" ht="15.75" thickBot="1">
      <c r="A743" s="44">
        <v>59477</v>
      </c>
      <c r="B743" s="45" t="s">
        <v>149</v>
      </c>
      <c r="C743" s="46" t="s">
        <v>153</v>
      </c>
    </row>
    <row r="744" spans="1:3" ht="15.75" thickBot="1">
      <c r="A744" s="44">
        <v>59490</v>
      </c>
      <c r="B744" s="45" t="s">
        <v>157</v>
      </c>
      <c r="C744" s="46" t="s">
        <v>154</v>
      </c>
    </row>
    <row r="745" spans="1:3" ht="15.75" thickBot="1">
      <c r="A745" s="44">
        <v>59530</v>
      </c>
      <c r="B745" s="45" t="s">
        <v>140</v>
      </c>
      <c r="C745" s="46" t="s">
        <v>155</v>
      </c>
    </row>
    <row r="746" spans="1:3" ht="15.75" thickBot="1">
      <c r="A746" s="47">
        <v>59537</v>
      </c>
      <c r="B746" s="48" t="s">
        <v>140</v>
      </c>
      <c r="C746" s="49" t="s">
        <v>141</v>
      </c>
    </row>
    <row r="747" spans="1:3" ht="15.75" thickBot="1">
      <c r="A747" s="38">
        <v>59593</v>
      </c>
      <c r="B747" s="39" t="s">
        <v>140</v>
      </c>
      <c r="C747" s="40" t="s">
        <v>142</v>
      </c>
    </row>
    <row r="748" spans="1:3" ht="15.75" thickBot="1">
      <c r="A748" s="38">
        <v>59594</v>
      </c>
      <c r="B748" s="39" t="s">
        <v>143</v>
      </c>
      <c r="C748" s="40" t="s">
        <v>142</v>
      </c>
    </row>
    <row r="749" spans="1:3" ht="15.75" thickBot="1">
      <c r="A749" s="38">
        <v>59639</v>
      </c>
      <c r="B749" s="39" t="s">
        <v>144</v>
      </c>
      <c r="C749" s="40" t="s">
        <v>145</v>
      </c>
    </row>
    <row r="750" spans="1:3" ht="15.75" thickBot="1">
      <c r="A750" s="38">
        <v>59647</v>
      </c>
      <c r="B750" s="39" t="s">
        <v>146</v>
      </c>
      <c r="C750" s="40" t="s">
        <v>147</v>
      </c>
    </row>
    <row r="751" spans="1:3" ht="15.75" thickBot="1">
      <c r="A751" s="38">
        <v>59657</v>
      </c>
      <c r="B751" s="39" t="s">
        <v>143</v>
      </c>
      <c r="C751" s="40" t="s">
        <v>148</v>
      </c>
    </row>
    <row r="752" spans="1:3" ht="15.75" thickBot="1">
      <c r="A752" s="38">
        <v>59701</v>
      </c>
      <c r="B752" s="39" t="s">
        <v>149</v>
      </c>
      <c r="C752" s="40" t="s">
        <v>150</v>
      </c>
    </row>
    <row r="753" spans="1:3" ht="15.75" thickBot="1">
      <c r="A753" s="38">
        <v>59786</v>
      </c>
      <c r="B753" s="39" t="s">
        <v>144</v>
      </c>
      <c r="C753" s="40" t="s">
        <v>151</v>
      </c>
    </row>
    <row r="754" spans="1:3" ht="15.75" thickBot="1">
      <c r="A754" s="38">
        <v>59821</v>
      </c>
      <c r="B754" s="39" t="s">
        <v>144</v>
      </c>
      <c r="C754" s="40" t="s">
        <v>152</v>
      </c>
    </row>
    <row r="755" spans="1:3" ht="15.75" thickBot="1">
      <c r="A755" s="38">
        <v>59842</v>
      </c>
      <c r="B755" s="39" t="s">
        <v>144</v>
      </c>
      <c r="C755" s="40" t="s">
        <v>153</v>
      </c>
    </row>
    <row r="756" spans="1:3" ht="15.75" thickBot="1">
      <c r="A756" s="38">
        <v>59855</v>
      </c>
      <c r="B756" s="39" t="s">
        <v>149</v>
      </c>
      <c r="C756" s="40" t="s">
        <v>154</v>
      </c>
    </row>
    <row r="757" spans="1:3" ht="15.75" thickBot="1">
      <c r="A757" s="38">
        <v>59895</v>
      </c>
      <c r="B757" s="39" t="s">
        <v>143</v>
      </c>
      <c r="C757" s="40" t="s">
        <v>155</v>
      </c>
    </row>
    <row r="758" spans="1:3" ht="15.75" thickBot="1">
      <c r="A758" s="41">
        <v>59902</v>
      </c>
      <c r="B758" s="42" t="s">
        <v>143</v>
      </c>
      <c r="C758" s="43" t="s">
        <v>141</v>
      </c>
    </row>
    <row r="759" spans="1:3" ht="15.75" thickBot="1">
      <c r="A759" s="44">
        <v>59950</v>
      </c>
      <c r="B759" s="45" t="s">
        <v>140</v>
      </c>
      <c r="C759" s="46" t="s">
        <v>142</v>
      </c>
    </row>
    <row r="760" spans="1:3" ht="15.75" thickBot="1">
      <c r="A760" s="44">
        <v>59951</v>
      </c>
      <c r="B760" s="45" t="s">
        <v>143</v>
      </c>
      <c r="C760" s="46" t="s">
        <v>142</v>
      </c>
    </row>
    <row r="761" spans="1:3" ht="15.75" thickBot="1">
      <c r="A761" s="44">
        <v>59996</v>
      </c>
      <c r="B761" s="45" t="s">
        <v>144</v>
      </c>
      <c r="C761" s="46" t="s">
        <v>145</v>
      </c>
    </row>
    <row r="762" spans="1:3" ht="15.75" thickBot="1">
      <c r="A762" s="44">
        <v>60013</v>
      </c>
      <c r="B762" s="45" t="s">
        <v>140</v>
      </c>
      <c r="C762" s="46" t="s">
        <v>147</v>
      </c>
    </row>
    <row r="763" spans="1:3" ht="15.75" thickBot="1">
      <c r="A763" s="44">
        <v>60023</v>
      </c>
      <c r="B763" s="45" t="s">
        <v>149</v>
      </c>
      <c r="C763" s="46" t="s">
        <v>148</v>
      </c>
    </row>
    <row r="764" spans="1:3" ht="15.75" thickBot="1">
      <c r="A764" s="44">
        <v>60058</v>
      </c>
      <c r="B764" s="45" t="s">
        <v>149</v>
      </c>
      <c r="C764" s="46" t="s">
        <v>150</v>
      </c>
    </row>
    <row r="765" spans="1:3" ht="15.75" thickBot="1">
      <c r="A765" s="44">
        <v>60152</v>
      </c>
      <c r="B765" s="45" t="s">
        <v>156</v>
      </c>
      <c r="C765" s="46" t="s">
        <v>151</v>
      </c>
    </row>
    <row r="766" spans="1:3" ht="15.75" thickBot="1">
      <c r="A766" s="44">
        <v>60187</v>
      </c>
      <c r="B766" s="45" t="s">
        <v>156</v>
      </c>
      <c r="C766" s="46" t="s">
        <v>152</v>
      </c>
    </row>
    <row r="767" spans="1:3" ht="15.75" thickBot="1">
      <c r="A767" s="44">
        <v>60208</v>
      </c>
      <c r="B767" s="45" t="s">
        <v>156</v>
      </c>
      <c r="C767" s="46" t="s">
        <v>153</v>
      </c>
    </row>
    <row r="768" spans="1:3" ht="15.75" thickBot="1">
      <c r="A768" s="44">
        <v>60221</v>
      </c>
      <c r="B768" s="45" t="s">
        <v>146</v>
      </c>
      <c r="C768" s="46" t="s">
        <v>154</v>
      </c>
    </row>
    <row r="769" spans="1:3" ht="15.75" thickBot="1">
      <c r="A769" s="44">
        <v>60261</v>
      </c>
      <c r="B769" s="45" t="s">
        <v>149</v>
      </c>
      <c r="C769" s="46" t="s">
        <v>155</v>
      </c>
    </row>
    <row r="770" spans="1:3" ht="15.75" thickBot="1">
      <c r="A770" s="47">
        <v>60268</v>
      </c>
      <c r="B770" s="48" t="s">
        <v>149</v>
      </c>
      <c r="C770" s="49" t="s">
        <v>141</v>
      </c>
    </row>
    <row r="771" spans="1:3" ht="15.75" thickBot="1">
      <c r="A771" s="38">
        <v>60307</v>
      </c>
      <c r="B771" s="39" t="s">
        <v>140</v>
      </c>
      <c r="C771" s="40" t="s">
        <v>142</v>
      </c>
    </row>
    <row r="772" spans="1:3" ht="15.75" thickBot="1">
      <c r="A772" s="38">
        <v>60308</v>
      </c>
      <c r="B772" s="39" t="s">
        <v>143</v>
      </c>
      <c r="C772" s="40" t="s">
        <v>142</v>
      </c>
    </row>
    <row r="773" spans="1:3" ht="15.75" thickBot="1">
      <c r="A773" s="38">
        <v>60353</v>
      </c>
      <c r="B773" s="39" t="s">
        <v>144</v>
      </c>
      <c r="C773" s="40" t="s">
        <v>145</v>
      </c>
    </row>
    <row r="774" spans="1:3" ht="15.75" thickBot="1">
      <c r="A774" s="38">
        <v>60378</v>
      </c>
      <c r="B774" s="39" t="s">
        <v>143</v>
      </c>
      <c r="C774" s="40" t="s">
        <v>147</v>
      </c>
    </row>
    <row r="775" spans="1:3" ht="15.75" thickBot="1">
      <c r="A775" s="38">
        <v>60388</v>
      </c>
      <c r="B775" s="39" t="s">
        <v>144</v>
      </c>
      <c r="C775" s="40" t="s">
        <v>148</v>
      </c>
    </row>
    <row r="776" spans="1:3" ht="15.75" thickBot="1">
      <c r="A776" s="38">
        <v>60415</v>
      </c>
      <c r="B776" s="39" t="s">
        <v>149</v>
      </c>
      <c r="C776" s="40" t="s">
        <v>150</v>
      </c>
    </row>
    <row r="777" spans="1:3" ht="15.75" thickBot="1">
      <c r="A777" s="38">
        <v>60517</v>
      </c>
      <c r="B777" s="39" t="s">
        <v>140</v>
      </c>
      <c r="C777" s="40" t="s">
        <v>151</v>
      </c>
    </row>
    <row r="778" spans="1:3" ht="15.75" thickBot="1">
      <c r="A778" s="38">
        <v>60552</v>
      </c>
      <c r="B778" s="39" t="s">
        <v>140</v>
      </c>
      <c r="C778" s="40" t="s">
        <v>152</v>
      </c>
    </row>
    <row r="779" spans="1:3" ht="15.75" thickBot="1">
      <c r="A779" s="38">
        <v>60573</v>
      </c>
      <c r="B779" s="39" t="s">
        <v>140</v>
      </c>
      <c r="C779" s="40" t="s">
        <v>153</v>
      </c>
    </row>
    <row r="780" spans="1:3" ht="15.75" thickBot="1">
      <c r="A780" s="38">
        <v>60586</v>
      </c>
      <c r="B780" s="39" t="s">
        <v>156</v>
      </c>
      <c r="C780" s="40" t="s">
        <v>154</v>
      </c>
    </row>
    <row r="781" spans="1:3" ht="15.75" thickBot="1">
      <c r="A781" s="38">
        <v>60626</v>
      </c>
      <c r="B781" s="39" t="s">
        <v>144</v>
      </c>
      <c r="C781" s="40" t="s">
        <v>155</v>
      </c>
    </row>
    <row r="782" spans="1:3" ht="15.75" thickBot="1">
      <c r="A782" s="41">
        <v>60633</v>
      </c>
      <c r="B782" s="42" t="s">
        <v>144</v>
      </c>
      <c r="C782" s="43" t="s">
        <v>141</v>
      </c>
    </row>
    <row r="783" spans="1:3" ht="15.75" thickBot="1">
      <c r="A783" s="44">
        <v>60685</v>
      </c>
      <c r="B783" s="45" t="s">
        <v>140</v>
      </c>
      <c r="C783" s="46" t="s">
        <v>142</v>
      </c>
    </row>
    <row r="784" spans="1:3" ht="15.75" thickBot="1">
      <c r="A784" s="44">
        <v>60686</v>
      </c>
      <c r="B784" s="45" t="s">
        <v>143</v>
      </c>
      <c r="C784" s="46" t="s">
        <v>142</v>
      </c>
    </row>
    <row r="785" spans="1:3" ht="15.75" thickBot="1">
      <c r="A785" s="44">
        <v>60731</v>
      </c>
      <c r="B785" s="45" t="s">
        <v>144</v>
      </c>
      <c r="C785" s="46" t="s">
        <v>145</v>
      </c>
    </row>
    <row r="786" spans="1:3" ht="15.75" thickBot="1">
      <c r="A786" s="44">
        <v>60743</v>
      </c>
      <c r="B786" s="45" t="s">
        <v>157</v>
      </c>
      <c r="C786" s="46" t="s">
        <v>147</v>
      </c>
    </row>
    <row r="787" spans="1:3" ht="15.75" thickBot="1">
      <c r="A787" s="44">
        <v>60753</v>
      </c>
      <c r="B787" s="45" t="s">
        <v>146</v>
      </c>
      <c r="C787" s="46" t="s">
        <v>148</v>
      </c>
    </row>
    <row r="788" spans="1:3" ht="15.75" thickBot="1">
      <c r="A788" s="44">
        <v>60793</v>
      </c>
      <c r="B788" s="45" t="s">
        <v>149</v>
      </c>
      <c r="C788" s="46" t="s">
        <v>150</v>
      </c>
    </row>
    <row r="789" spans="1:3" ht="15.75" thickBot="1">
      <c r="A789" s="44">
        <v>60882</v>
      </c>
      <c r="B789" s="45" t="s">
        <v>143</v>
      </c>
      <c r="C789" s="46" t="s">
        <v>151</v>
      </c>
    </row>
    <row r="790" spans="1:3" ht="15.75" thickBot="1">
      <c r="A790" s="44">
        <v>60917</v>
      </c>
      <c r="B790" s="45" t="s">
        <v>143</v>
      </c>
      <c r="C790" s="46" t="s">
        <v>152</v>
      </c>
    </row>
    <row r="791" spans="1:3" ht="15.75" thickBot="1">
      <c r="A791" s="44">
        <v>60938</v>
      </c>
      <c r="B791" s="45" t="s">
        <v>143</v>
      </c>
      <c r="C791" s="46" t="s">
        <v>153</v>
      </c>
    </row>
    <row r="792" spans="1:3" ht="15.75" thickBot="1">
      <c r="A792" s="44">
        <v>60951</v>
      </c>
      <c r="B792" s="45" t="s">
        <v>140</v>
      </c>
      <c r="C792" s="46" t="s">
        <v>154</v>
      </c>
    </row>
    <row r="793" spans="1:3" ht="15.75" thickBot="1">
      <c r="A793" s="44">
        <v>60991</v>
      </c>
      <c r="B793" s="45" t="s">
        <v>146</v>
      </c>
      <c r="C793" s="46" t="s">
        <v>155</v>
      </c>
    </row>
    <row r="794" spans="1:3" ht="15.75" thickBot="1">
      <c r="A794" s="47">
        <v>60998</v>
      </c>
      <c r="B794" s="48" t="s">
        <v>146</v>
      </c>
      <c r="C794" s="49" t="s">
        <v>141</v>
      </c>
    </row>
    <row r="795" spans="1:3" ht="15.75" thickBot="1">
      <c r="A795" s="38">
        <v>61042</v>
      </c>
      <c r="B795" s="39" t="s">
        <v>140</v>
      </c>
      <c r="C795" s="40" t="s">
        <v>142</v>
      </c>
    </row>
    <row r="796" spans="1:3" ht="15.75" thickBot="1">
      <c r="A796" s="38">
        <v>61043</v>
      </c>
      <c r="B796" s="39" t="s">
        <v>143</v>
      </c>
      <c r="C796" s="40" t="s">
        <v>142</v>
      </c>
    </row>
    <row r="797" spans="1:3" ht="15.75" thickBot="1">
      <c r="A797" s="38">
        <v>61088</v>
      </c>
      <c r="B797" s="39" t="s">
        <v>144</v>
      </c>
      <c r="C797" s="40" t="s">
        <v>145</v>
      </c>
    </row>
    <row r="798" spans="1:3" ht="15.75" thickBot="1">
      <c r="A798" s="38">
        <v>61108</v>
      </c>
      <c r="B798" s="39" t="s">
        <v>149</v>
      </c>
      <c r="C798" s="40" t="s">
        <v>147</v>
      </c>
    </row>
    <row r="799" spans="1:3" ht="15.75" thickBot="1">
      <c r="A799" s="38">
        <v>61118</v>
      </c>
      <c r="B799" s="39" t="s">
        <v>156</v>
      </c>
      <c r="C799" s="40" t="s">
        <v>148</v>
      </c>
    </row>
    <row r="800" spans="1:3" ht="15.75" thickBot="1">
      <c r="A800" s="38">
        <v>61150</v>
      </c>
      <c r="B800" s="39" t="s">
        <v>149</v>
      </c>
      <c r="C800" s="40" t="s">
        <v>150</v>
      </c>
    </row>
    <row r="801" spans="1:3" ht="15.75" thickBot="1">
      <c r="A801" s="38">
        <v>61247</v>
      </c>
      <c r="B801" s="39" t="s">
        <v>157</v>
      </c>
      <c r="C801" s="40" t="s">
        <v>151</v>
      </c>
    </row>
    <row r="802" spans="1:3" ht="15.75" thickBot="1">
      <c r="A802" s="38">
        <v>61282</v>
      </c>
      <c r="B802" s="39" t="s">
        <v>157</v>
      </c>
      <c r="C802" s="40" t="s">
        <v>152</v>
      </c>
    </row>
    <row r="803" spans="1:3" ht="15.75" thickBot="1">
      <c r="A803" s="38">
        <v>61303</v>
      </c>
      <c r="B803" s="39" t="s">
        <v>157</v>
      </c>
      <c r="C803" s="40" t="s">
        <v>153</v>
      </c>
    </row>
    <row r="804" spans="1:3" ht="15.75" thickBot="1">
      <c r="A804" s="38">
        <v>61316</v>
      </c>
      <c r="B804" s="39" t="s">
        <v>143</v>
      </c>
      <c r="C804" s="40" t="s">
        <v>154</v>
      </c>
    </row>
    <row r="805" spans="1:3" ht="15.75" thickBot="1">
      <c r="A805" s="38">
        <v>61356</v>
      </c>
      <c r="B805" s="39" t="s">
        <v>156</v>
      </c>
      <c r="C805" s="40" t="s">
        <v>155</v>
      </c>
    </row>
    <row r="806" spans="1:3" ht="15.75" thickBot="1">
      <c r="A806" s="41">
        <v>61363</v>
      </c>
      <c r="B806" s="42" t="s">
        <v>156</v>
      </c>
      <c r="C806" s="43" t="s">
        <v>141</v>
      </c>
    </row>
    <row r="807" spans="1:3" ht="15.75" thickBot="1">
      <c r="A807" s="44">
        <v>61427</v>
      </c>
      <c r="B807" s="45" t="s">
        <v>140</v>
      </c>
      <c r="C807" s="46" t="s">
        <v>142</v>
      </c>
    </row>
    <row r="808" spans="1:3" ht="15.75" thickBot="1">
      <c r="A808" s="44">
        <v>61428</v>
      </c>
      <c r="B808" s="45" t="s">
        <v>143</v>
      </c>
      <c r="C808" s="46" t="s">
        <v>142</v>
      </c>
    </row>
    <row r="809" spans="1:3" ht="15.75" thickBot="1">
      <c r="A809" s="44">
        <v>61473</v>
      </c>
      <c r="B809" s="45" t="s">
        <v>144</v>
      </c>
      <c r="C809" s="46" t="s">
        <v>145</v>
      </c>
    </row>
    <row r="810" spans="1:3" ht="15.75" thickBot="1">
      <c r="A810" s="44">
        <v>61474</v>
      </c>
      <c r="B810" s="45" t="s">
        <v>146</v>
      </c>
      <c r="C810" s="46" t="s">
        <v>147</v>
      </c>
    </row>
    <row r="811" spans="1:3" ht="15.75" thickBot="1">
      <c r="A811" s="44">
        <v>61484</v>
      </c>
      <c r="B811" s="45" t="s">
        <v>143</v>
      </c>
      <c r="C811" s="46" t="s">
        <v>148</v>
      </c>
    </row>
    <row r="812" spans="1:3" ht="15.75" thickBot="1">
      <c r="A812" s="44">
        <v>61535</v>
      </c>
      <c r="B812" s="45" t="s">
        <v>149</v>
      </c>
      <c r="C812" s="46" t="s">
        <v>150</v>
      </c>
    </row>
    <row r="813" spans="1:3" ht="15.75" thickBot="1">
      <c r="A813" s="44">
        <v>61613</v>
      </c>
      <c r="B813" s="45" t="s">
        <v>144</v>
      </c>
      <c r="C813" s="46" t="s">
        <v>151</v>
      </c>
    </row>
    <row r="814" spans="1:3" ht="15.75" thickBot="1">
      <c r="A814" s="44">
        <v>61648</v>
      </c>
      <c r="B814" s="45" t="s">
        <v>144</v>
      </c>
      <c r="C814" s="46" t="s">
        <v>152</v>
      </c>
    </row>
    <row r="815" spans="1:3" ht="15.75" thickBot="1">
      <c r="A815" s="44">
        <v>61669</v>
      </c>
      <c r="B815" s="45" t="s">
        <v>144</v>
      </c>
      <c r="C815" s="46" t="s">
        <v>153</v>
      </c>
    </row>
    <row r="816" spans="1:3" ht="15.75" thickBot="1">
      <c r="A816" s="44">
        <v>61682</v>
      </c>
      <c r="B816" s="45" t="s">
        <v>149</v>
      </c>
      <c r="C816" s="46" t="s">
        <v>154</v>
      </c>
    </row>
    <row r="817" spans="1:3" ht="15.75" thickBot="1">
      <c r="A817" s="44">
        <v>61722</v>
      </c>
      <c r="B817" s="45" t="s">
        <v>143</v>
      </c>
      <c r="C817" s="46" t="s">
        <v>155</v>
      </c>
    </row>
    <row r="818" spans="1:3" ht="15.75" thickBot="1">
      <c r="A818" s="47">
        <v>61729</v>
      </c>
      <c r="B818" s="48" t="s">
        <v>143</v>
      </c>
      <c r="C818" s="49" t="s">
        <v>141</v>
      </c>
    </row>
    <row r="819" spans="1:3" ht="15.75" thickBot="1">
      <c r="A819" s="38">
        <v>61784</v>
      </c>
      <c r="B819" s="39" t="s">
        <v>140</v>
      </c>
      <c r="C819" s="40" t="s">
        <v>142</v>
      </c>
    </row>
    <row r="820" spans="1:3" ht="15.75" thickBot="1">
      <c r="A820" s="38">
        <v>61785</v>
      </c>
      <c r="B820" s="39" t="s">
        <v>143</v>
      </c>
      <c r="C820" s="40" t="s">
        <v>142</v>
      </c>
    </row>
    <row r="821" spans="1:3" ht="15.75" thickBot="1">
      <c r="A821" s="38">
        <v>61830</v>
      </c>
      <c r="B821" s="39" t="s">
        <v>144</v>
      </c>
      <c r="C821" s="40" t="s">
        <v>145</v>
      </c>
    </row>
    <row r="822" spans="1:3" ht="15.75" thickBot="1">
      <c r="A822" s="38">
        <v>61839</v>
      </c>
      <c r="B822" s="39" t="s">
        <v>156</v>
      </c>
      <c r="C822" s="40" t="s">
        <v>147</v>
      </c>
    </row>
    <row r="823" spans="1:3" ht="15.75" thickBot="1">
      <c r="A823" s="38">
        <v>61849</v>
      </c>
      <c r="B823" s="39" t="s">
        <v>157</v>
      </c>
      <c r="C823" s="40" t="s">
        <v>148</v>
      </c>
    </row>
    <row r="824" spans="1:3" ht="15.75" thickBot="1">
      <c r="A824" s="38">
        <v>61892</v>
      </c>
      <c r="B824" s="39" t="s">
        <v>149</v>
      </c>
      <c r="C824" s="40" t="s">
        <v>150</v>
      </c>
    </row>
    <row r="825" spans="1:3" ht="15.75" thickBot="1">
      <c r="A825" s="38">
        <v>61978</v>
      </c>
      <c r="B825" s="39" t="s">
        <v>146</v>
      </c>
      <c r="C825" s="40" t="s">
        <v>151</v>
      </c>
    </row>
    <row r="826" spans="1:3" ht="15.75" thickBot="1">
      <c r="A826" s="38">
        <v>62013</v>
      </c>
      <c r="B826" s="39" t="s">
        <v>146</v>
      </c>
      <c r="C826" s="40" t="s">
        <v>152</v>
      </c>
    </row>
    <row r="827" spans="1:3" ht="15.75" thickBot="1">
      <c r="A827" s="38">
        <v>62034</v>
      </c>
      <c r="B827" s="39" t="s">
        <v>146</v>
      </c>
      <c r="C827" s="40" t="s">
        <v>153</v>
      </c>
    </row>
    <row r="828" spans="1:3" ht="15.75" thickBot="1">
      <c r="A828" s="38">
        <v>62047</v>
      </c>
      <c r="B828" s="39" t="s">
        <v>144</v>
      </c>
      <c r="C828" s="40" t="s">
        <v>154</v>
      </c>
    </row>
    <row r="829" spans="1:3" ht="15.75" thickBot="1">
      <c r="A829" s="38">
        <v>62087</v>
      </c>
      <c r="B829" s="39" t="s">
        <v>157</v>
      </c>
      <c r="C829" s="40" t="s">
        <v>155</v>
      </c>
    </row>
    <row r="830" spans="1:3" ht="15.75" thickBot="1">
      <c r="A830" s="41">
        <v>62094</v>
      </c>
      <c r="B830" s="42" t="s">
        <v>157</v>
      </c>
      <c r="C830" s="43" t="s">
        <v>141</v>
      </c>
    </row>
    <row r="831" spans="1:3" ht="15.75" thickBot="1">
      <c r="A831" s="44">
        <v>62134</v>
      </c>
      <c r="B831" s="45" t="s">
        <v>140</v>
      </c>
      <c r="C831" s="46" t="s">
        <v>142</v>
      </c>
    </row>
    <row r="832" spans="1:3" ht="15.75" thickBot="1">
      <c r="A832" s="44">
        <v>62135</v>
      </c>
      <c r="B832" s="45" t="s">
        <v>143</v>
      </c>
      <c r="C832" s="46" t="s">
        <v>142</v>
      </c>
    </row>
    <row r="833" spans="1:3" ht="15.75" thickBot="1">
      <c r="A833" s="44">
        <v>62180</v>
      </c>
      <c r="B833" s="45" t="s">
        <v>144</v>
      </c>
      <c r="C833" s="46" t="s">
        <v>145</v>
      </c>
    </row>
    <row r="834" spans="1:3" ht="15.75" thickBot="1">
      <c r="A834" s="44">
        <v>62204</v>
      </c>
      <c r="B834" s="45" t="s">
        <v>140</v>
      </c>
      <c r="C834" s="46" t="s">
        <v>147</v>
      </c>
    </row>
    <row r="835" spans="1:3" ht="15.75" thickBot="1">
      <c r="A835" s="44">
        <v>62214</v>
      </c>
      <c r="B835" s="45" t="s">
        <v>149</v>
      </c>
      <c r="C835" s="46" t="s">
        <v>148</v>
      </c>
    </row>
    <row r="836" spans="1:3" ht="15.75" thickBot="1">
      <c r="A836" s="44">
        <v>62242</v>
      </c>
      <c r="B836" s="45" t="s">
        <v>149</v>
      </c>
      <c r="C836" s="46" t="s">
        <v>150</v>
      </c>
    </row>
    <row r="837" spans="1:3" ht="15.75" thickBot="1">
      <c r="A837" s="44">
        <v>62343</v>
      </c>
      <c r="B837" s="45" t="s">
        <v>156</v>
      </c>
      <c r="C837" s="46" t="s">
        <v>151</v>
      </c>
    </row>
    <row r="838" spans="1:3" ht="15.75" thickBot="1">
      <c r="A838" s="44">
        <v>62378</v>
      </c>
      <c r="B838" s="45" t="s">
        <v>156</v>
      </c>
      <c r="C838" s="46" t="s">
        <v>152</v>
      </c>
    </row>
    <row r="839" spans="1:3" ht="15.75" thickBot="1">
      <c r="A839" s="44">
        <v>62399</v>
      </c>
      <c r="B839" s="45" t="s">
        <v>156</v>
      </c>
      <c r="C839" s="46" t="s">
        <v>153</v>
      </c>
    </row>
    <row r="840" spans="1:3" ht="15.75" thickBot="1">
      <c r="A840" s="44">
        <v>62412</v>
      </c>
      <c r="B840" s="45" t="s">
        <v>146</v>
      </c>
      <c r="C840" s="46" t="s">
        <v>154</v>
      </c>
    </row>
    <row r="841" spans="1:3" ht="15.75" thickBot="1">
      <c r="A841" s="44">
        <v>62452</v>
      </c>
      <c r="B841" s="45" t="s">
        <v>149</v>
      </c>
      <c r="C841" s="46" t="s">
        <v>155</v>
      </c>
    </row>
    <row r="842" spans="1:3" ht="15.75" thickBot="1">
      <c r="A842" s="47">
        <v>62459</v>
      </c>
      <c r="B842" s="48" t="s">
        <v>149</v>
      </c>
      <c r="C842" s="49" t="s">
        <v>141</v>
      </c>
    </row>
    <row r="843" spans="1:3" ht="15.75" thickBot="1">
      <c r="A843" s="38">
        <v>62519</v>
      </c>
      <c r="B843" s="39" t="s">
        <v>140</v>
      </c>
      <c r="C843" s="40" t="s">
        <v>142</v>
      </c>
    </row>
    <row r="844" spans="1:3" ht="15.75" thickBot="1">
      <c r="A844" s="38">
        <v>62520</v>
      </c>
      <c r="B844" s="39" t="s">
        <v>143</v>
      </c>
      <c r="C844" s="40" t="s">
        <v>142</v>
      </c>
    </row>
    <row r="845" spans="1:3" ht="15.75" thickBot="1">
      <c r="A845" s="38">
        <v>62565</v>
      </c>
      <c r="B845" s="39" t="s">
        <v>144</v>
      </c>
      <c r="C845" s="40" t="s">
        <v>145</v>
      </c>
    </row>
    <row r="846" spans="1:3" ht="15.75" thickBot="1">
      <c r="A846" s="38">
        <v>62569</v>
      </c>
      <c r="B846" s="39" t="s">
        <v>143</v>
      </c>
      <c r="C846" s="40" t="s">
        <v>147</v>
      </c>
    </row>
    <row r="847" spans="1:3" ht="15.75" thickBot="1">
      <c r="A847" s="38">
        <v>62579</v>
      </c>
      <c r="B847" s="39" t="s">
        <v>144</v>
      </c>
      <c r="C847" s="40" t="s">
        <v>148</v>
      </c>
    </row>
    <row r="848" spans="1:3" ht="15.75" thickBot="1">
      <c r="A848" s="38">
        <v>62627</v>
      </c>
      <c r="B848" s="39" t="s">
        <v>149</v>
      </c>
      <c r="C848" s="40" t="s">
        <v>150</v>
      </c>
    </row>
    <row r="849" spans="1:3" ht="15.75" thickBot="1">
      <c r="A849" s="38">
        <v>62708</v>
      </c>
      <c r="B849" s="39" t="s">
        <v>140</v>
      </c>
      <c r="C849" s="40" t="s">
        <v>151</v>
      </c>
    </row>
    <row r="850" spans="1:3" ht="15.75" thickBot="1">
      <c r="A850" s="38">
        <v>62743</v>
      </c>
      <c r="B850" s="39" t="s">
        <v>140</v>
      </c>
      <c r="C850" s="40" t="s">
        <v>152</v>
      </c>
    </row>
    <row r="851" spans="1:3" ht="15.75" thickBot="1">
      <c r="A851" s="38">
        <v>62764</v>
      </c>
      <c r="B851" s="39" t="s">
        <v>140</v>
      </c>
      <c r="C851" s="40" t="s">
        <v>153</v>
      </c>
    </row>
    <row r="852" spans="1:3" ht="15.75" thickBot="1">
      <c r="A852" s="38">
        <v>62777</v>
      </c>
      <c r="B852" s="39" t="s">
        <v>156</v>
      </c>
      <c r="C852" s="40" t="s">
        <v>154</v>
      </c>
    </row>
    <row r="853" spans="1:3" ht="15.75" thickBot="1">
      <c r="A853" s="38">
        <v>62817</v>
      </c>
      <c r="B853" s="39" t="s">
        <v>144</v>
      </c>
      <c r="C853" s="40" t="s">
        <v>155</v>
      </c>
    </row>
    <row r="854" spans="1:3" ht="15.75" thickBot="1">
      <c r="A854" s="41">
        <v>62824</v>
      </c>
      <c r="B854" s="42" t="s">
        <v>144</v>
      </c>
      <c r="C854" s="43" t="s">
        <v>141</v>
      </c>
    </row>
    <row r="855" spans="1:3" ht="15.75" thickBot="1">
      <c r="A855" s="44">
        <v>62876</v>
      </c>
      <c r="B855" s="45" t="s">
        <v>140</v>
      </c>
      <c r="C855" s="46" t="s">
        <v>142</v>
      </c>
    </row>
    <row r="856" spans="1:3" ht="15.75" thickBot="1">
      <c r="A856" s="44">
        <v>62877</v>
      </c>
      <c r="B856" s="45" t="s">
        <v>143</v>
      </c>
      <c r="C856" s="46" t="s">
        <v>142</v>
      </c>
    </row>
    <row r="857" spans="1:3" ht="15.75" thickBot="1">
      <c r="A857" s="44">
        <v>62922</v>
      </c>
      <c r="B857" s="45" t="s">
        <v>144</v>
      </c>
      <c r="C857" s="46" t="s">
        <v>145</v>
      </c>
    </row>
    <row r="858" spans="1:3" ht="15.75" thickBot="1">
      <c r="A858" s="44">
        <v>62935</v>
      </c>
      <c r="B858" s="45" t="s">
        <v>149</v>
      </c>
      <c r="C858" s="46" t="s">
        <v>147</v>
      </c>
    </row>
    <row r="859" spans="1:3" ht="15.75" thickBot="1">
      <c r="A859" s="44">
        <v>62945</v>
      </c>
      <c r="B859" s="45" t="s">
        <v>156</v>
      </c>
      <c r="C859" s="46" t="s">
        <v>148</v>
      </c>
    </row>
    <row r="860" spans="1:3" ht="15.75" thickBot="1">
      <c r="A860" s="44">
        <v>62984</v>
      </c>
      <c r="B860" s="45" t="s">
        <v>149</v>
      </c>
      <c r="C860" s="46" t="s">
        <v>150</v>
      </c>
    </row>
    <row r="861" spans="1:3" ht="15.75" thickBot="1">
      <c r="A861" s="44">
        <v>63074</v>
      </c>
      <c r="B861" s="45" t="s">
        <v>157</v>
      </c>
      <c r="C861" s="46" t="s">
        <v>151</v>
      </c>
    </row>
    <row r="862" spans="1:3" ht="15.75" thickBot="1">
      <c r="A862" s="44">
        <v>63109</v>
      </c>
      <c r="B862" s="45" t="s">
        <v>157</v>
      </c>
      <c r="C862" s="46" t="s">
        <v>152</v>
      </c>
    </row>
    <row r="863" spans="1:3" ht="15.75" thickBot="1">
      <c r="A863" s="44">
        <v>63130</v>
      </c>
      <c r="B863" s="45" t="s">
        <v>157</v>
      </c>
      <c r="C863" s="46" t="s">
        <v>153</v>
      </c>
    </row>
    <row r="864" spans="1:3" ht="15.75" thickBot="1">
      <c r="A864" s="44">
        <v>63143</v>
      </c>
      <c r="B864" s="45" t="s">
        <v>143</v>
      </c>
      <c r="C864" s="46" t="s">
        <v>154</v>
      </c>
    </row>
    <row r="865" spans="1:3" ht="15.75" thickBot="1">
      <c r="A865" s="44">
        <v>63183</v>
      </c>
      <c r="B865" s="45" t="s">
        <v>156</v>
      </c>
      <c r="C865" s="46" t="s">
        <v>155</v>
      </c>
    </row>
    <row r="866" spans="1:3" ht="15.75" thickBot="1">
      <c r="A866" s="47">
        <v>63190</v>
      </c>
      <c r="B866" s="48" t="s">
        <v>156</v>
      </c>
      <c r="C866" s="49" t="s">
        <v>141</v>
      </c>
    </row>
    <row r="867" spans="1:3" ht="15.75" thickBot="1">
      <c r="A867" s="38">
        <v>63226</v>
      </c>
      <c r="B867" s="39" t="s">
        <v>140</v>
      </c>
      <c r="C867" s="40" t="s">
        <v>142</v>
      </c>
    </row>
    <row r="868" spans="1:3" ht="15.75" thickBot="1">
      <c r="A868" s="38">
        <v>63227</v>
      </c>
      <c r="B868" s="39" t="s">
        <v>143</v>
      </c>
      <c r="C868" s="40" t="s">
        <v>142</v>
      </c>
    </row>
    <row r="869" spans="1:3" ht="15.75" thickBot="1">
      <c r="A869" s="38">
        <v>63272</v>
      </c>
      <c r="B869" s="39" t="s">
        <v>144</v>
      </c>
      <c r="C869" s="40" t="s">
        <v>145</v>
      </c>
    </row>
    <row r="870" spans="1:3" ht="15.75" thickBot="1">
      <c r="A870" s="38">
        <v>63300</v>
      </c>
      <c r="B870" s="39" t="s">
        <v>144</v>
      </c>
      <c r="C870" s="40" t="s">
        <v>147</v>
      </c>
    </row>
    <row r="871" spans="1:3" ht="15.75" thickBot="1">
      <c r="A871" s="38">
        <v>63310</v>
      </c>
      <c r="B871" s="39" t="s">
        <v>140</v>
      </c>
      <c r="C871" s="40" t="s">
        <v>148</v>
      </c>
    </row>
    <row r="872" spans="1:3" ht="15.75" thickBot="1">
      <c r="A872" s="38">
        <v>63334</v>
      </c>
      <c r="B872" s="39" t="s">
        <v>149</v>
      </c>
      <c r="C872" s="40" t="s">
        <v>150</v>
      </c>
    </row>
    <row r="873" spans="1:3" ht="15.75" thickBot="1">
      <c r="A873" s="38">
        <v>63439</v>
      </c>
      <c r="B873" s="39" t="s">
        <v>149</v>
      </c>
      <c r="C873" s="40" t="s">
        <v>151</v>
      </c>
    </row>
    <row r="874" spans="1:3" ht="15.75" thickBot="1">
      <c r="A874" s="38">
        <v>63474</v>
      </c>
      <c r="B874" s="39" t="s">
        <v>149</v>
      </c>
      <c r="C874" s="40" t="s">
        <v>152</v>
      </c>
    </row>
    <row r="875" spans="1:3" ht="15.75" thickBot="1">
      <c r="A875" s="38">
        <v>63495</v>
      </c>
      <c r="B875" s="39" t="s">
        <v>149</v>
      </c>
      <c r="C875" s="40" t="s">
        <v>153</v>
      </c>
    </row>
    <row r="876" spans="1:3" ht="15.75" thickBot="1">
      <c r="A876" s="38">
        <v>63508</v>
      </c>
      <c r="B876" s="39" t="s">
        <v>157</v>
      </c>
      <c r="C876" s="40" t="s">
        <v>154</v>
      </c>
    </row>
    <row r="877" spans="1:3" ht="15.75" thickBot="1">
      <c r="A877" s="38">
        <v>63548</v>
      </c>
      <c r="B877" s="39" t="s">
        <v>140</v>
      </c>
      <c r="C877" s="40" t="s">
        <v>155</v>
      </c>
    </row>
    <row r="878" spans="1:3" ht="15.75" thickBot="1">
      <c r="A878" s="41">
        <v>63555</v>
      </c>
      <c r="B878" s="42" t="s">
        <v>140</v>
      </c>
      <c r="C878" s="43" t="s">
        <v>141</v>
      </c>
    </row>
    <row r="879" spans="1:3" ht="15.75" thickBot="1">
      <c r="A879" s="44">
        <v>63611</v>
      </c>
      <c r="B879" s="45" t="s">
        <v>140</v>
      </c>
      <c r="C879" s="46" t="s">
        <v>142</v>
      </c>
    </row>
    <row r="880" spans="1:3" ht="15.75" thickBot="1">
      <c r="A880" s="44">
        <v>63612</v>
      </c>
      <c r="B880" s="45" t="s">
        <v>143</v>
      </c>
      <c r="C880" s="46" t="s">
        <v>142</v>
      </c>
    </row>
    <row r="881" spans="1:3" ht="15.75" thickBot="1">
      <c r="A881" s="44">
        <v>63657</v>
      </c>
      <c r="B881" s="45" t="s">
        <v>144</v>
      </c>
      <c r="C881" s="46" t="s">
        <v>145</v>
      </c>
    </row>
    <row r="882" spans="1:3" ht="15.75" thickBot="1">
      <c r="A882" s="44">
        <v>63665</v>
      </c>
      <c r="B882" s="45" t="s">
        <v>146</v>
      </c>
      <c r="C882" s="46" t="s">
        <v>147</v>
      </c>
    </row>
    <row r="883" spans="1:3" ht="15.75" thickBot="1">
      <c r="A883" s="44">
        <v>63675</v>
      </c>
      <c r="B883" s="45" t="s">
        <v>143</v>
      </c>
      <c r="C883" s="46" t="s">
        <v>148</v>
      </c>
    </row>
    <row r="884" spans="1:3" ht="15.75" thickBot="1">
      <c r="A884" s="44">
        <v>63719</v>
      </c>
      <c r="B884" s="45" t="s">
        <v>149</v>
      </c>
      <c r="C884" s="46" t="s">
        <v>150</v>
      </c>
    </row>
    <row r="885" spans="1:3" ht="15.75" thickBot="1">
      <c r="A885" s="44">
        <v>63804</v>
      </c>
      <c r="B885" s="45" t="s">
        <v>144</v>
      </c>
      <c r="C885" s="46" t="s">
        <v>151</v>
      </c>
    </row>
    <row r="886" spans="1:3" ht="15.75" thickBot="1">
      <c r="A886" s="44">
        <v>63839</v>
      </c>
      <c r="B886" s="45" t="s">
        <v>144</v>
      </c>
      <c r="C886" s="46" t="s">
        <v>152</v>
      </c>
    </row>
    <row r="887" spans="1:3" ht="15.75" thickBot="1">
      <c r="A887" s="44">
        <v>63860</v>
      </c>
      <c r="B887" s="45" t="s">
        <v>144</v>
      </c>
      <c r="C887" s="46" t="s">
        <v>153</v>
      </c>
    </row>
    <row r="888" spans="1:3" ht="15.75" thickBot="1">
      <c r="A888" s="44">
        <v>63873</v>
      </c>
      <c r="B888" s="45" t="s">
        <v>149</v>
      </c>
      <c r="C888" s="46" t="s">
        <v>154</v>
      </c>
    </row>
    <row r="889" spans="1:3" ht="15.75" thickBot="1">
      <c r="A889" s="44">
        <v>63913</v>
      </c>
      <c r="B889" s="45" t="s">
        <v>143</v>
      </c>
      <c r="C889" s="46" t="s">
        <v>155</v>
      </c>
    </row>
    <row r="890" spans="1:3" ht="15.75" thickBot="1">
      <c r="A890" s="47">
        <v>63920</v>
      </c>
      <c r="B890" s="48" t="s">
        <v>143</v>
      </c>
      <c r="C890" s="49" t="s">
        <v>141</v>
      </c>
    </row>
    <row r="891" spans="1:3" ht="15.75" thickBot="1">
      <c r="A891" s="38">
        <v>63968</v>
      </c>
      <c r="B891" s="39" t="s">
        <v>140</v>
      </c>
      <c r="C891" s="40" t="s">
        <v>142</v>
      </c>
    </row>
    <row r="892" spans="1:3" ht="15.75" thickBot="1">
      <c r="A892" s="38">
        <v>63969</v>
      </c>
      <c r="B892" s="39" t="s">
        <v>143</v>
      </c>
      <c r="C892" s="40" t="s">
        <v>142</v>
      </c>
    </row>
    <row r="893" spans="1:3" ht="15.75" thickBot="1">
      <c r="A893" s="38">
        <v>64014</v>
      </c>
      <c r="B893" s="39" t="s">
        <v>144</v>
      </c>
      <c r="C893" s="40" t="s">
        <v>145</v>
      </c>
    </row>
    <row r="894" spans="1:3" ht="15.75" thickBot="1">
      <c r="A894" s="38">
        <v>64030</v>
      </c>
      <c r="B894" s="39" t="s">
        <v>156</v>
      </c>
      <c r="C894" s="40" t="s">
        <v>147</v>
      </c>
    </row>
    <row r="895" spans="1:3" ht="15.75" thickBot="1">
      <c r="A895" s="38">
        <v>64040</v>
      </c>
      <c r="B895" s="39" t="s">
        <v>157</v>
      </c>
      <c r="C895" s="40" t="s">
        <v>148</v>
      </c>
    </row>
    <row r="896" spans="1:3" ht="15.75" thickBot="1">
      <c r="A896" s="38">
        <v>64076</v>
      </c>
      <c r="B896" s="39" t="s">
        <v>149</v>
      </c>
      <c r="C896" s="40" t="s">
        <v>150</v>
      </c>
    </row>
    <row r="897" spans="1:3" ht="15.75" thickBot="1">
      <c r="A897" s="38">
        <v>64169</v>
      </c>
      <c r="B897" s="39" t="s">
        <v>146</v>
      </c>
      <c r="C897" s="40" t="s">
        <v>151</v>
      </c>
    </row>
    <row r="898" spans="1:3" ht="15.75" thickBot="1">
      <c r="A898" s="38">
        <v>64204</v>
      </c>
      <c r="B898" s="39" t="s">
        <v>146</v>
      </c>
      <c r="C898" s="40" t="s">
        <v>152</v>
      </c>
    </row>
    <row r="899" spans="1:3" ht="15.75" thickBot="1">
      <c r="A899" s="38">
        <v>64225</v>
      </c>
      <c r="B899" s="39" t="s">
        <v>146</v>
      </c>
      <c r="C899" s="40" t="s">
        <v>153</v>
      </c>
    </row>
    <row r="900" spans="1:3" ht="15.75" thickBot="1">
      <c r="A900" s="38">
        <v>64238</v>
      </c>
      <c r="B900" s="39" t="s">
        <v>144</v>
      </c>
      <c r="C900" s="40" t="s">
        <v>154</v>
      </c>
    </row>
    <row r="901" spans="1:3" ht="15.75" thickBot="1">
      <c r="A901" s="38">
        <v>64278</v>
      </c>
      <c r="B901" s="39" t="s">
        <v>157</v>
      </c>
      <c r="C901" s="40" t="s">
        <v>155</v>
      </c>
    </row>
    <row r="902" spans="1:3" ht="15.75" thickBot="1">
      <c r="A902" s="41">
        <v>64285</v>
      </c>
      <c r="B902" s="42" t="s">
        <v>157</v>
      </c>
      <c r="C902" s="43" t="s">
        <v>141</v>
      </c>
    </row>
    <row r="903" spans="1:3" ht="15.75" thickBot="1">
      <c r="A903" s="44">
        <v>64346</v>
      </c>
      <c r="B903" s="45" t="s">
        <v>140</v>
      </c>
      <c r="C903" s="46" t="s">
        <v>142</v>
      </c>
    </row>
    <row r="904" spans="1:3" ht="15.75" thickBot="1">
      <c r="A904" s="44">
        <v>64347</v>
      </c>
      <c r="B904" s="45" t="s">
        <v>143</v>
      </c>
      <c r="C904" s="46" t="s">
        <v>142</v>
      </c>
    </row>
    <row r="905" spans="1:3" ht="15.75" thickBot="1">
      <c r="A905" s="44">
        <v>64392</v>
      </c>
      <c r="B905" s="45" t="s">
        <v>144</v>
      </c>
      <c r="C905" s="46" t="s">
        <v>145</v>
      </c>
    </row>
    <row r="906" spans="1:3" ht="15.75" thickBot="1">
      <c r="A906" s="44">
        <v>64396</v>
      </c>
      <c r="B906" s="45" t="s">
        <v>143</v>
      </c>
      <c r="C906" s="46" t="s">
        <v>147</v>
      </c>
    </row>
    <row r="907" spans="1:3" ht="15.75" thickBot="1">
      <c r="A907" s="44">
        <v>64406</v>
      </c>
      <c r="B907" s="45" t="s">
        <v>144</v>
      </c>
      <c r="C907" s="46" t="s">
        <v>148</v>
      </c>
    </row>
    <row r="908" spans="1:3" ht="15.75" thickBot="1">
      <c r="A908" s="44">
        <v>64454</v>
      </c>
      <c r="B908" s="45" t="s">
        <v>149</v>
      </c>
      <c r="C908" s="46" t="s">
        <v>150</v>
      </c>
    </row>
    <row r="909" spans="1:3" ht="15.75" thickBot="1">
      <c r="A909" s="44">
        <v>64535</v>
      </c>
      <c r="B909" s="45" t="s">
        <v>140</v>
      </c>
      <c r="C909" s="46" t="s">
        <v>151</v>
      </c>
    </row>
    <row r="910" spans="1:3" ht="15.75" thickBot="1">
      <c r="A910" s="44">
        <v>64570</v>
      </c>
      <c r="B910" s="45" t="s">
        <v>140</v>
      </c>
      <c r="C910" s="46" t="s">
        <v>152</v>
      </c>
    </row>
    <row r="911" spans="1:3" ht="15.75" thickBot="1">
      <c r="A911" s="44">
        <v>64591</v>
      </c>
      <c r="B911" s="45" t="s">
        <v>140</v>
      </c>
      <c r="C911" s="46" t="s">
        <v>153</v>
      </c>
    </row>
    <row r="912" spans="1:3" ht="15.75" thickBot="1">
      <c r="A912" s="44">
        <v>64604</v>
      </c>
      <c r="B912" s="45" t="s">
        <v>156</v>
      </c>
      <c r="C912" s="46" t="s">
        <v>154</v>
      </c>
    </row>
    <row r="913" spans="1:3" ht="15.75" thickBot="1">
      <c r="A913" s="44">
        <v>64644</v>
      </c>
      <c r="B913" s="45" t="s">
        <v>144</v>
      </c>
      <c r="C913" s="46" t="s">
        <v>155</v>
      </c>
    </row>
    <row r="914" spans="1:3" ht="15.75" thickBot="1">
      <c r="A914" s="47">
        <v>64651</v>
      </c>
      <c r="B914" s="48" t="s">
        <v>144</v>
      </c>
      <c r="C914" s="49" t="s">
        <v>141</v>
      </c>
    </row>
    <row r="915" spans="1:3" ht="15.75" thickBot="1">
      <c r="A915" s="38">
        <v>64703</v>
      </c>
      <c r="B915" s="39" t="s">
        <v>140</v>
      </c>
      <c r="C915" s="40" t="s">
        <v>142</v>
      </c>
    </row>
    <row r="916" spans="1:3" ht="15.75" thickBot="1">
      <c r="A916" s="38">
        <v>64704</v>
      </c>
      <c r="B916" s="39" t="s">
        <v>143</v>
      </c>
      <c r="C916" s="40" t="s">
        <v>142</v>
      </c>
    </row>
    <row r="917" spans="1:3" ht="15.75" thickBot="1">
      <c r="A917" s="38">
        <v>64749</v>
      </c>
      <c r="B917" s="39" t="s">
        <v>144</v>
      </c>
      <c r="C917" s="40" t="s">
        <v>145</v>
      </c>
    </row>
    <row r="918" spans="1:3" ht="15.75" thickBot="1">
      <c r="A918" s="38">
        <v>64761</v>
      </c>
      <c r="B918" s="39" t="s">
        <v>157</v>
      </c>
      <c r="C918" s="40" t="s">
        <v>147</v>
      </c>
    </row>
    <row r="919" spans="1:3" ht="15.75" thickBot="1">
      <c r="A919" s="38">
        <v>64771</v>
      </c>
      <c r="B919" s="39" t="s">
        <v>146</v>
      </c>
      <c r="C919" s="40" t="s">
        <v>148</v>
      </c>
    </row>
    <row r="920" spans="1:3" ht="15.75" thickBot="1">
      <c r="A920" s="38">
        <v>64811</v>
      </c>
      <c r="B920" s="39" t="s">
        <v>149</v>
      </c>
      <c r="C920" s="40" t="s">
        <v>150</v>
      </c>
    </row>
    <row r="921" spans="1:3" ht="15.75" thickBot="1">
      <c r="A921" s="38">
        <v>64900</v>
      </c>
      <c r="B921" s="39" t="s">
        <v>143</v>
      </c>
      <c r="C921" s="40" t="s">
        <v>151</v>
      </c>
    </row>
    <row r="922" spans="1:3" ht="15.75" thickBot="1">
      <c r="A922" s="38">
        <v>64935</v>
      </c>
      <c r="B922" s="39" t="s">
        <v>143</v>
      </c>
      <c r="C922" s="40" t="s">
        <v>152</v>
      </c>
    </row>
    <row r="923" spans="1:3" ht="15.75" thickBot="1">
      <c r="A923" s="38">
        <v>64956</v>
      </c>
      <c r="B923" s="39" t="s">
        <v>143</v>
      </c>
      <c r="C923" s="40" t="s">
        <v>153</v>
      </c>
    </row>
    <row r="924" spans="1:3" ht="15.75" thickBot="1">
      <c r="A924" s="38">
        <v>64969</v>
      </c>
      <c r="B924" s="39" t="s">
        <v>140</v>
      </c>
      <c r="C924" s="40" t="s">
        <v>154</v>
      </c>
    </row>
    <row r="925" spans="1:3" ht="15.75" thickBot="1">
      <c r="A925" s="38">
        <v>65009</v>
      </c>
      <c r="B925" s="39" t="s">
        <v>146</v>
      </c>
      <c r="C925" s="40" t="s">
        <v>155</v>
      </c>
    </row>
    <row r="926" spans="1:3" ht="15.75" thickBot="1">
      <c r="A926" s="41">
        <v>65016</v>
      </c>
      <c r="B926" s="42" t="s">
        <v>143</v>
      </c>
      <c r="C926" s="43" t="s">
        <v>141</v>
      </c>
    </row>
    <row r="927" spans="1:3" ht="15.75" thickBot="1">
      <c r="A927" s="44">
        <v>65060</v>
      </c>
      <c r="B927" s="45" t="s">
        <v>140</v>
      </c>
      <c r="C927" s="46" t="s">
        <v>142</v>
      </c>
    </row>
    <row r="928" spans="1:3" ht="15.75" thickBot="1">
      <c r="A928" s="44">
        <v>65061</v>
      </c>
      <c r="B928" s="45" t="s">
        <v>143</v>
      </c>
      <c r="C928" s="46" t="s">
        <v>142</v>
      </c>
    </row>
    <row r="929" spans="1:3" ht="15.75" thickBot="1">
      <c r="A929" s="44">
        <v>65106</v>
      </c>
      <c r="B929" s="45" t="s">
        <v>144</v>
      </c>
      <c r="C929" s="46" t="s">
        <v>145</v>
      </c>
    </row>
    <row r="930" spans="1:3" ht="15.75" thickBot="1">
      <c r="A930" s="44">
        <v>65126</v>
      </c>
      <c r="B930" s="45" t="s">
        <v>149</v>
      </c>
      <c r="C930" s="46" t="s">
        <v>147</v>
      </c>
    </row>
    <row r="931" spans="1:3" ht="15.75" thickBot="1">
      <c r="A931" s="44">
        <v>65136</v>
      </c>
      <c r="B931" s="45" t="s">
        <v>157</v>
      </c>
      <c r="C931" s="46" t="s">
        <v>148</v>
      </c>
    </row>
    <row r="932" spans="1:3" ht="15.75" thickBot="1">
      <c r="A932" s="44">
        <v>65168</v>
      </c>
      <c r="B932" s="45" t="s">
        <v>149</v>
      </c>
      <c r="C932" s="46" t="s">
        <v>150</v>
      </c>
    </row>
    <row r="933" spans="1:3" ht="15.75" thickBot="1">
      <c r="A933" s="44">
        <v>65265</v>
      </c>
      <c r="B933" s="45" t="s">
        <v>157</v>
      </c>
      <c r="C933" s="46" t="s">
        <v>151</v>
      </c>
    </row>
    <row r="934" spans="1:3" ht="15.75" thickBot="1">
      <c r="A934" s="44">
        <v>65300</v>
      </c>
      <c r="B934" s="45" t="s">
        <v>157</v>
      </c>
      <c r="C934" s="46" t="s">
        <v>152</v>
      </c>
    </row>
    <row r="935" spans="1:3" ht="15.75" thickBot="1">
      <c r="A935" s="44">
        <v>65321</v>
      </c>
      <c r="B935" s="45" t="s">
        <v>157</v>
      </c>
      <c r="C935" s="46" t="s">
        <v>153</v>
      </c>
    </row>
    <row r="936" spans="1:3" ht="15.75" thickBot="1">
      <c r="A936" s="44">
        <v>65334</v>
      </c>
      <c r="B936" s="45" t="s">
        <v>143</v>
      </c>
      <c r="C936" s="46" t="s">
        <v>154</v>
      </c>
    </row>
    <row r="937" spans="1:3" ht="15.75" thickBot="1">
      <c r="A937" s="44">
        <v>65374</v>
      </c>
      <c r="B937" s="45" t="s">
        <v>157</v>
      </c>
      <c r="C937" s="46" t="s">
        <v>155</v>
      </c>
    </row>
    <row r="938" spans="1:3">
      <c r="A938" s="50"/>
    </row>
  </sheetData>
  <pageMargins left="0.7" right="0.7" top="0.75" bottom="0.75" header="0.3" footer="0.3"/>
  <pageSetup orientation="portrait" horizontalDpi="90" verticalDpi="9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982D50-6160-4F62-BD75-4B121D675195}">
  <sheetPr codeName="Planilha8">
    <tabColor rgb="FF0A0238"/>
  </sheetPr>
  <dimension ref="A1:O32"/>
  <sheetViews>
    <sheetView showGridLines="0" showRowColHeaders="0" zoomScale="85" zoomScaleNormal="85" workbookViewId="0">
      <selection activeCell="B10" sqref="B10:M11"/>
    </sheetView>
  </sheetViews>
  <sheetFormatPr defaultColWidth="0" defaultRowHeight="15"/>
  <cols>
    <col min="1" max="1" width="4" customWidth="1"/>
    <col min="2" max="12" width="9.140625" customWidth="1"/>
    <col min="13" max="13" width="10.7109375" customWidth="1"/>
    <col min="14" max="14" width="5.28515625" customWidth="1"/>
    <col min="15" max="15" width="9.140625" hidden="1" customWidth="1"/>
    <col min="16" max="16384" width="9.140625" hidden="1"/>
  </cols>
  <sheetData>
    <row r="1" spans="1:15">
      <c r="A1" s="70"/>
      <c r="B1" s="70"/>
      <c r="C1" s="70"/>
      <c r="D1" s="70"/>
      <c r="E1" s="70"/>
      <c r="F1" s="70"/>
      <c r="G1" s="70"/>
      <c r="H1" s="70"/>
      <c r="I1" s="70"/>
      <c r="J1" s="70"/>
      <c r="K1" s="70"/>
      <c r="L1" s="70"/>
      <c r="M1" s="70"/>
      <c r="N1" s="70"/>
      <c r="O1" s="70"/>
    </row>
    <row r="2" spans="1:15">
      <c r="A2" s="70"/>
      <c r="B2" s="70"/>
      <c r="C2" s="70"/>
      <c r="D2" s="70"/>
      <c r="E2" s="70"/>
      <c r="F2" s="70"/>
      <c r="G2" s="70"/>
      <c r="H2" s="70"/>
      <c r="I2" s="70"/>
      <c r="J2" s="70"/>
      <c r="K2" s="70"/>
      <c r="L2" s="70"/>
      <c r="M2" s="70"/>
      <c r="N2" s="70"/>
      <c r="O2" s="70"/>
    </row>
    <row r="3" spans="1:15">
      <c r="A3" s="70"/>
      <c r="B3" s="70"/>
      <c r="C3" s="70"/>
      <c r="D3" s="70"/>
      <c r="E3" s="70"/>
      <c r="F3" s="70"/>
      <c r="G3" s="70"/>
      <c r="H3" s="70"/>
      <c r="I3" s="70"/>
      <c r="J3" s="70"/>
      <c r="K3" s="70"/>
      <c r="L3" s="70"/>
      <c r="M3" s="70"/>
      <c r="N3" s="70"/>
      <c r="O3" s="70"/>
    </row>
    <row r="4" spans="1:15">
      <c r="A4" s="70"/>
      <c r="B4" s="70"/>
      <c r="C4" s="70"/>
      <c r="D4" s="70"/>
      <c r="E4" s="70"/>
      <c r="F4" s="70"/>
      <c r="G4" s="70"/>
      <c r="H4" s="70"/>
      <c r="I4" s="70"/>
      <c r="J4" s="70"/>
      <c r="K4" s="70"/>
      <c r="L4" s="70"/>
      <c r="M4" s="70"/>
      <c r="N4" s="70"/>
      <c r="O4" s="70"/>
    </row>
    <row r="5" spans="1:15">
      <c r="A5" s="70"/>
      <c r="B5" s="70"/>
      <c r="C5" s="70"/>
      <c r="D5" s="70"/>
      <c r="E5" s="70"/>
      <c r="F5" s="70"/>
      <c r="G5" s="70"/>
      <c r="H5" s="70"/>
      <c r="I5" s="70"/>
      <c r="J5" s="70"/>
      <c r="K5" s="70"/>
      <c r="L5" s="70"/>
      <c r="M5" s="70"/>
      <c r="N5" s="70"/>
      <c r="O5" s="70"/>
    </row>
    <row r="6" spans="1:15">
      <c r="A6" s="70"/>
      <c r="B6" s="70"/>
      <c r="C6" s="70"/>
      <c r="D6" s="70"/>
      <c r="E6" s="70"/>
      <c r="F6" s="70"/>
      <c r="G6" s="70"/>
      <c r="H6" s="70"/>
      <c r="I6" s="70"/>
      <c r="J6" s="70"/>
      <c r="K6" s="70"/>
      <c r="L6" s="70"/>
      <c r="M6" s="70"/>
      <c r="N6" s="70"/>
      <c r="O6" s="70"/>
    </row>
    <row r="7" spans="1:15">
      <c r="A7" s="70"/>
      <c r="B7" s="70"/>
      <c r="C7" s="70"/>
      <c r="D7" s="70"/>
      <c r="E7" s="70"/>
      <c r="F7" s="70"/>
      <c r="G7" s="70"/>
      <c r="H7" s="70"/>
      <c r="I7" s="70"/>
      <c r="J7" s="70"/>
      <c r="K7" s="70"/>
      <c r="L7" s="70"/>
      <c r="M7" s="70"/>
      <c r="N7" s="70"/>
      <c r="O7" s="70"/>
    </row>
    <row r="8" spans="1:15">
      <c r="A8" s="70"/>
      <c r="B8" s="70"/>
      <c r="C8" s="70"/>
      <c r="D8" s="70"/>
      <c r="E8" s="70"/>
      <c r="F8" s="70"/>
      <c r="G8" s="70"/>
      <c r="H8" s="70"/>
      <c r="I8" s="70"/>
      <c r="J8" s="70"/>
      <c r="K8" s="70"/>
      <c r="L8" s="70"/>
      <c r="M8" s="70"/>
      <c r="N8" s="70"/>
      <c r="O8" s="70"/>
    </row>
    <row r="10" spans="1:15">
      <c r="B10" s="318" t="s">
        <v>9</v>
      </c>
      <c r="C10" s="318"/>
      <c r="D10" s="318"/>
      <c r="E10" s="318"/>
      <c r="F10" s="318"/>
      <c r="G10" s="318"/>
      <c r="H10" s="318"/>
      <c r="I10" s="318"/>
      <c r="J10" s="318"/>
      <c r="K10" s="318"/>
      <c r="L10" s="318"/>
      <c r="M10" s="318"/>
    </row>
    <row r="11" spans="1:15" ht="35.25" customHeight="1">
      <c r="B11" s="318"/>
      <c r="C11" s="318"/>
      <c r="D11" s="318"/>
      <c r="E11" s="318"/>
      <c r="F11" s="318"/>
      <c r="G11" s="318"/>
      <c r="H11" s="318"/>
      <c r="I11" s="318"/>
      <c r="J11" s="318"/>
      <c r="K11" s="318"/>
      <c r="L11" s="318"/>
      <c r="M11" s="318"/>
    </row>
    <row r="13" spans="1:15" ht="15.75">
      <c r="B13" s="319" t="s">
        <v>201</v>
      </c>
      <c r="C13" s="320"/>
      <c r="D13" s="320"/>
      <c r="E13" s="320"/>
      <c r="F13" s="320" t="s">
        <v>239</v>
      </c>
      <c r="G13" s="320"/>
      <c r="H13" s="320"/>
      <c r="I13" s="320"/>
      <c r="J13" s="320" t="s">
        <v>240</v>
      </c>
      <c r="K13" s="320"/>
      <c r="L13" s="320"/>
      <c r="M13" s="321"/>
    </row>
    <row r="14" spans="1:15" ht="17.25">
      <c r="B14" s="313" t="s">
        <v>202</v>
      </c>
      <c r="C14" s="309"/>
      <c r="D14" s="309"/>
      <c r="E14" s="309"/>
      <c r="F14" s="309" t="s">
        <v>202</v>
      </c>
      <c r="G14" s="309"/>
      <c r="H14" s="309"/>
      <c r="I14" s="309"/>
      <c r="J14" s="309" t="s">
        <v>221</v>
      </c>
      <c r="K14" s="309"/>
      <c r="L14" s="309"/>
      <c r="M14" s="310"/>
    </row>
    <row r="15" spans="1:15" ht="17.25">
      <c r="B15" s="315" t="s">
        <v>203</v>
      </c>
      <c r="C15" s="316"/>
      <c r="D15" s="316"/>
      <c r="E15" s="316"/>
      <c r="F15" s="316" t="s">
        <v>203</v>
      </c>
      <c r="G15" s="316"/>
      <c r="H15" s="316"/>
      <c r="I15" s="316"/>
      <c r="J15" s="316" t="s">
        <v>222</v>
      </c>
      <c r="K15" s="316"/>
      <c r="L15" s="316"/>
      <c r="M15" s="317"/>
    </row>
    <row r="16" spans="1:15" ht="17.25">
      <c r="B16" s="315" t="s">
        <v>204</v>
      </c>
      <c r="C16" s="316"/>
      <c r="D16" s="316"/>
      <c r="E16" s="316"/>
      <c r="F16" s="316" t="s">
        <v>204</v>
      </c>
      <c r="G16" s="316"/>
      <c r="H16" s="316"/>
      <c r="I16" s="316"/>
      <c r="J16" s="316" t="s">
        <v>225</v>
      </c>
      <c r="K16" s="316"/>
      <c r="L16" s="316"/>
      <c r="M16" s="317"/>
    </row>
    <row r="17" spans="2:13" ht="17.25">
      <c r="B17" s="315" t="s">
        <v>205</v>
      </c>
      <c r="C17" s="316"/>
      <c r="D17" s="316"/>
      <c r="E17" s="316"/>
      <c r="F17" s="316" t="s">
        <v>205</v>
      </c>
      <c r="G17" s="316"/>
      <c r="H17" s="316"/>
      <c r="I17" s="316"/>
      <c r="J17" s="316" t="s">
        <v>226</v>
      </c>
      <c r="K17" s="316"/>
      <c r="L17" s="316"/>
      <c r="M17" s="317"/>
    </row>
    <row r="18" spans="2:13" ht="17.25">
      <c r="B18" s="313" t="s">
        <v>206</v>
      </c>
      <c r="C18" s="309"/>
      <c r="D18" s="309"/>
      <c r="E18" s="309"/>
      <c r="F18" s="309" t="s">
        <v>206</v>
      </c>
      <c r="G18" s="309"/>
      <c r="H18" s="309"/>
      <c r="I18" s="309"/>
      <c r="J18" s="309" t="s">
        <v>223</v>
      </c>
      <c r="K18" s="309"/>
      <c r="L18" s="309"/>
      <c r="M18" s="310"/>
    </row>
    <row r="19" spans="2:13" ht="17.25">
      <c r="B19" s="313" t="s">
        <v>207</v>
      </c>
      <c r="C19" s="309"/>
      <c r="D19" s="309"/>
      <c r="E19" s="309"/>
      <c r="F19" s="309" t="s">
        <v>207</v>
      </c>
      <c r="G19" s="309"/>
      <c r="H19" s="309"/>
      <c r="I19" s="309"/>
      <c r="J19" s="309" t="s">
        <v>227</v>
      </c>
      <c r="K19" s="309"/>
      <c r="L19" s="309"/>
      <c r="M19" s="310"/>
    </row>
    <row r="20" spans="2:13" ht="17.25">
      <c r="B20" s="313" t="s">
        <v>208</v>
      </c>
      <c r="C20" s="309"/>
      <c r="D20" s="309"/>
      <c r="E20" s="309"/>
      <c r="F20" s="309" t="s">
        <v>208</v>
      </c>
      <c r="G20" s="309"/>
      <c r="H20" s="309"/>
      <c r="I20" s="309"/>
      <c r="J20" s="309" t="s">
        <v>228</v>
      </c>
      <c r="K20" s="309"/>
      <c r="L20" s="309"/>
      <c r="M20" s="310"/>
    </row>
    <row r="21" spans="2:13" ht="17.25">
      <c r="B21" s="315" t="s">
        <v>209</v>
      </c>
      <c r="C21" s="316"/>
      <c r="D21" s="316"/>
      <c r="E21" s="316"/>
      <c r="F21" s="316" t="s">
        <v>209</v>
      </c>
      <c r="G21" s="316"/>
      <c r="H21" s="316"/>
      <c r="I21" s="316"/>
      <c r="J21" s="316" t="s">
        <v>229</v>
      </c>
      <c r="K21" s="316"/>
      <c r="L21" s="316"/>
      <c r="M21" s="317"/>
    </row>
    <row r="22" spans="2:13" ht="17.25">
      <c r="B22" s="315" t="s">
        <v>210</v>
      </c>
      <c r="C22" s="316"/>
      <c r="D22" s="316"/>
      <c r="E22" s="316"/>
      <c r="F22" s="316" t="s">
        <v>210</v>
      </c>
      <c r="G22" s="316"/>
      <c r="H22" s="316"/>
      <c r="I22" s="316"/>
      <c r="J22" s="316" t="s">
        <v>230</v>
      </c>
      <c r="K22" s="316"/>
      <c r="L22" s="316"/>
      <c r="M22" s="317"/>
    </row>
    <row r="23" spans="2:13" ht="17.25">
      <c r="B23" s="315" t="s">
        <v>211</v>
      </c>
      <c r="C23" s="316"/>
      <c r="D23" s="316"/>
      <c r="E23" s="316"/>
      <c r="F23" s="316" t="s">
        <v>211</v>
      </c>
      <c r="G23" s="316"/>
      <c r="H23" s="316"/>
      <c r="I23" s="316"/>
      <c r="J23" s="316" t="s">
        <v>231</v>
      </c>
      <c r="K23" s="316"/>
      <c r="L23" s="316"/>
      <c r="M23" s="317"/>
    </row>
    <row r="24" spans="2:13" ht="17.25">
      <c r="B24" s="313" t="s">
        <v>212</v>
      </c>
      <c r="C24" s="309"/>
      <c r="D24" s="309"/>
      <c r="E24" s="309"/>
      <c r="F24" s="309" t="s">
        <v>212</v>
      </c>
      <c r="G24" s="309"/>
      <c r="H24" s="309"/>
      <c r="I24" s="309"/>
      <c r="J24" s="309" t="s">
        <v>232</v>
      </c>
      <c r="K24" s="309"/>
      <c r="L24" s="309"/>
      <c r="M24" s="310"/>
    </row>
    <row r="25" spans="2:13" ht="17.25">
      <c r="B25" s="313" t="s">
        <v>213</v>
      </c>
      <c r="C25" s="309"/>
      <c r="D25" s="309"/>
      <c r="E25" s="309"/>
      <c r="F25" s="309" t="s">
        <v>213</v>
      </c>
      <c r="G25" s="309"/>
      <c r="H25" s="309"/>
      <c r="I25" s="309"/>
      <c r="J25" s="309" t="s">
        <v>233</v>
      </c>
      <c r="K25" s="309"/>
      <c r="L25" s="309"/>
      <c r="M25" s="310"/>
    </row>
    <row r="26" spans="2:13" ht="17.25">
      <c r="B26" s="313" t="s">
        <v>214</v>
      </c>
      <c r="C26" s="309"/>
      <c r="D26" s="309"/>
      <c r="E26" s="309"/>
      <c r="F26" s="309" t="s">
        <v>214</v>
      </c>
      <c r="G26" s="309"/>
      <c r="H26" s="309"/>
      <c r="I26" s="309"/>
      <c r="J26" s="309" t="s">
        <v>234</v>
      </c>
      <c r="K26" s="309"/>
      <c r="L26" s="309"/>
      <c r="M26" s="310"/>
    </row>
    <row r="27" spans="2:13" ht="17.25">
      <c r="B27" s="315" t="s">
        <v>215</v>
      </c>
      <c r="C27" s="316"/>
      <c r="D27" s="316"/>
      <c r="E27" s="316"/>
      <c r="F27" s="316" t="s">
        <v>215</v>
      </c>
      <c r="G27" s="316"/>
      <c r="H27" s="316"/>
      <c r="I27" s="316"/>
      <c r="J27" s="316" t="s">
        <v>224</v>
      </c>
      <c r="K27" s="316"/>
      <c r="L27" s="316"/>
      <c r="M27" s="317"/>
    </row>
    <row r="28" spans="2:13" ht="17.25">
      <c r="B28" s="315" t="s">
        <v>216</v>
      </c>
      <c r="C28" s="316"/>
      <c r="D28" s="316"/>
      <c r="E28" s="316"/>
      <c r="F28" s="316" t="s">
        <v>216</v>
      </c>
      <c r="G28" s="316"/>
      <c r="H28" s="316"/>
      <c r="I28" s="316"/>
      <c r="J28" s="316" t="s">
        <v>235</v>
      </c>
      <c r="K28" s="316"/>
      <c r="L28" s="316"/>
      <c r="M28" s="317"/>
    </row>
    <row r="29" spans="2:13" ht="17.25">
      <c r="B29" s="315" t="s">
        <v>217</v>
      </c>
      <c r="C29" s="316"/>
      <c r="D29" s="316"/>
      <c r="E29" s="316"/>
      <c r="F29" s="316" t="s">
        <v>217</v>
      </c>
      <c r="G29" s="316"/>
      <c r="H29" s="316"/>
      <c r="I29" s="316"/>
      <c r="J29" s="316" t="s">
        <v>236</v>
      </c>
      <c r="K29" s="316"/>
      <c r="L29" s="316"/>
      <c r="M29" s="317"/>
    </row>
    <row r="30" spans="2:13" ht="17.25">
      <c r="B30" s="313" t="s">
        <v>218</v>
      </c>
      <c r="C30" s="309"/>
      <c r="D30" s="309"/>
      <c r="E30" s="309"/>
      <c r="F30" s="309" t="s">
        <v>218</v>
      </c>
      <c r="G30" s="309"/>
      <c r="H30" s="309"/>
      <c r="I30" s="309"/>
      <c r="J30" s="309" t="s">
        <v>237</v>
      </c>
      <c r="K30" s="309"/>
      <c r="L30" s="309"/>
      <c r="M30" s="310"/>
    </row>
    <row r="31" spans="2:13" ht="17.25">
      <c r="B31" s="313" t="s">
        <v>219</v>
      </c>
      <c r="C31" s="309"/>
      <c r="D31" s="309"/>
      <c r="E31" s="309"/>
      <c r="F31" s="309" t="s">
        <v>219</v>
      </c>
      <c r="G31" s="309"/>
      <c r="H31" s="309"/>
      <c r="I31" s="309"/>
      <c r="J31" s="309" t="s">
        <v>238</v>
      </c>
      <c r="K31" s="309"/>
      <c r="L31" s="309"/>
      <c r="M31" s="310"/>
    </row>
    <row r="32" spans="2:13" ht="17.25">
      <c r="B32" s="314" t="s">
        <v>220</v>
      </c>
      <c r="C32" s="311"/>
      <c r="D32" s="311"/>
      <c r="E32" s="311"/>
      <c r="F32" s="311" t="s">
        <v>220</v>
      </c>
      <c r="G32" s="311"/>
      <c r="H32" s="311"/>
      <c r="I32" s="311"/>
      <c r="J32" s="311" t="s">
        <v>220</v>
      </c>
      <c r="K32" s="311"/>
      <c r="L32" s="311"/>
      <c r="M32" s="312"/>
    </row>
  </sheetData>
  <sheetProtection selectLockedCells="1"/>
  <mergeCells count="61">
    <mergeCell ref="B10:M11"/>
    <mergeCell ref="B13:E13"/>
    <mergeCell ref="B14:E14"/>
    <mergeCell ref="B15:E15"/>
    <mergeCell ref="B16:E16"/>
    <mergeCell ref="J13:M13"/>
    <mergeCell ref="J14:M14"/>
    <mergeCell ref="F13:I13"/>
    <mergeCell ref="F14:I14"/>
    <mergeCell ref="B17:E17"/>
    <mergeCell ref="F15:I15"/>
    <mergeCell ref="F16:I16"/>
    <mergeCell ref="F17:I17"/>
    <mergeCell ref="J15:M15"/>
    <mergeCell ref="J16:M16"/>
    <mergeCell ref="J17:M17"/>
    <mergeCell ref="J21:M21"/>
    <mergeCell ref="J22:M22"/>
    <mergeCell ref="J23:M23"/>
    <mergeCell ref="J27:M27"/>
    <mergeCell ref="J28:M28"/>
    <mergeCell ref="J24:M24"/>
    <mergeCell ref="J25:M25"/>
    <mergeCell ref="J26:M26"/>
    <mergeCell ref="B28:E28"/>
    <mergeCell ref="B29:E29"/>
    <mergeCell ref="F26:I26"/>
    <mergeCell ref="B26:E26"/>
    <mergeCell ref="B25:E25"/>
    <mergeCell ref="F22:I22"/>
    <mergeCell ref="F21:I21"/>
    <mergeCell ref="B21:E21"/>
    <mergeCell ref="J30:M30"/>
    <mergeCell ref="F18:I18"/>
    <mergeCell ref="F19:I19"/>
    <mergeCell ref="F20:I20"/>
    <mergeCell ref="F24:I24"/>
    <mergeCell ref="F25:I25"/>
    <mergeCell ref="B22:E22"/>
    <mergeCell ref="B24:E24"/>
    <mergeCell ref="J29:M29"/>
    <mergeCell ref="F27:I27"/>
    <mergeCell ref="F28:I28"/>
    <mergeCell ref="F29:I29"/>
    <mergeCell ref="F23:I23"/>
    <mergeCell ref="J31:M31"/>
    <mergeCell ref="J32:M32"/>
    <mergeCell ref="B19:E19"/>
    <mergeCell ref="B18:E18"/>
    <mergeCell ref="J18:M18"/>
    <mergeCell ref="J19:M19"/>
    <mergeCell ref="J20:M20"/>
    <mergeCell ref="F30:I30"/>
    <mergeCell ref="F31:I31"/>
    <mergeCell ref="F32:I32"/>
    <mergeCell ref="B30:E30"/>
    <mergeCell ref="B31:E31"/>
    <mergeCell ref="B32:E32"/>
    <mergeCell ref="B27:E27"/>
    <mergeCell ref="B23:E23"/>
    <mergeCell ref="B20:E20"/>
  </mergeCells>
  <pageMargins left="0.511811024" right="0.511811024" top="0.78740157499999996" bottom="0.78740157499999996" header="0.31496062000000002" footer="0.31496062000000002"/>
  <pageSetup orientation="portrait" horizontalDpi="90" verticalDpi="9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13</vt:i4>
      </vt:variant>
      <vt:variant>
        <vt:lpstr>Intervalos Nomeados</vt:lpstr>
      </vt:variant>
      <vt:variant>
        <vt:i4>2</vt:i4>
      </vt:variant>
    </vt:vector>
  </HeadingPairs>
  <TitlesOfParts>
    <vt:vector size="15" baseType="lpstr">
      <vt:lpstr>Capa</vt:lpstr>
      <vt:lpstr>HELP</vt:lpstr>
      <vt:lpstr>Crédito bancário</vt:lpstr>
      <vt:lpstr>DI</vt:lpstr>
      <vt:lpstr>DPGEs</vt:lpstr>
      <vt:lpstr>DU</vt:lpstr>
      <vt:lpstr>Liq. diária</vt:lpstr>
      <vt:lpstr>Compromissada</vt:lpstr>
      <vt:lpstr>Títulos Públicos</vt:lpstr>
      <vt:lpstr>Cotações</vt:lpstr>
      <vt:lpstr>Calculadora</vt:lpstr>
      <vt:lpstr>Feriados ANBIMA</vt:lpstr>
      <vt:lpstr>Equivalência ratings</vt:lpstr>
      <vt:lpstr>feriados</vt:lpstr>
      <vt:lpstr>feriados_anbima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AGUIARJO</dc:creator>
  <cp:lastModifiedBy>Baumeier, Marilia</cp:lastModifiedBy>
  <cp:lastPrinted>2022-03-09T13:41:17Z</cp:lastPrinted>
  <dcterms:created xsi:type="dcterms:W3CDTF">2018-12-08T18:45:08Z</dcterms:created>
  <dcterms:modified xsi:type="dcterms:W3CDTF">2025-12-30T13:48:59Z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c703c5ce-fc09-4bf2-9c88-190af46aa25a_Enabled">
    <vt:lpwstr>true</vt:lpwstr>
  </property>
  <property fmtid="{D5CDD505-2E9C-101B-9397-08002B2CF9AE}" pid="3" name="MSIP_Label_c703c5ce-fc09-4bf2-9c88-190af46aa25a_SetDate">
    <vt:lpwstr>2024-03-14T13:28:45Z</vt:lpwstr>
  </property>
  <property fmtid="{D5CDD505-2E9C-101B-9397-08002B2CF9AE}" pid="4" name="MSIP_Label_c703c5ce-fc09-4bf2-9c88-190af46aa25a_Method">
    <vt:lpwstr>Privileged</vt:lpwstr>
  </property>
  <property fmtid="{D5CDD505-2E9C-101B-9397-08002B2CF9AE}" pid="5" name="MSIP_Label_c703c5ce-fc09-4bf2-9c88-190af46aa25a_Name">
    <vt:lpwstr>c703c5ce-fc09-4bf2-9c88-190af46aa25a</vt:lpwstr>
  </property>
  <property fmtid="{D5CDD505-2E9C-101B-9397-08002B2CF9AE}" pid="6" name="MSIP_Label_c703c5ce-fc09-4bf2-9c88-190af46aa25a_SiteId">
    <vt:lpwstr>16e7cf3f-6af4-4e76-941e-aecafb9704e9</vt:lpwstr>
  </property>
  <property fmtid="{D5CDD505-2E9C-101B-9397-08002B2CF9AE}" pid="7" name="MSIP_Label_c703c5ce-fc09-4bf2-9c88-190af46aa25a_ActionId">
    <vt:lpwstr>8fb3a869-175d-41bf-8559-c4d25e3c2e75</vt:lpwstr>
  </property>
  <property fmtid="{D5CDD505-2E9C-101B-9397-08002B2CF9AE}" pid="8" name="MSIP_Label_c703c5ce-fc09-4bf2-9c88-190af46aa25a_ContentBits">
    <vt:lpwstr>0</vt:lpwstr>
  </property>
</Properties>
</file>